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tables/table7.xml" ContentType="application/vnd.openxmlformats-officedocument.spreadsheetml.table+xml"/>
  <Override PartName="/xl/tables/table8.xml" ContentType="application/vnd.openxmlformats-officedocument.spreadsheetml.table+xml"/>
  <Override PartName="/xl/pivotTables/pivotTable8.xml" ContentType="application/vnd.openxmlformats-officedocument.spreadsheetml.pivotTable+xml"/>
  <Override PartName="/xl/drawings/drawing4.xml" ContentType="application/vnd.openxmlformats-officedocument.drawing+xml"/>
  <Override PartName="/xl/tables/table9.xml" ContentType="application/vnd.openxmlformats-officedocument.spreadsheetml.table+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GENERIC ELECTIVE CS\GE EXCEL SEM 2\"/>
    </mc:Choice>
  </mc:AlternateContent>
  <xr:revisionPtr revIDLastSave="0" documentId="13_ncr:1_{10D6684E-809B-4D33-9712-F938BD600520}" xr6:coauthVersionLast="47" xr6:coauthVersionMax="47" xr10:uidLastSave="{00000000-0000-0000-0000-000000000000}"/>
  <bookViews>
    <workbookView xWindow="-108" yWindow="-108" windowWidth="23256" windowHeight="12456" tabRatio="1000" activeTab="8" xr2:uid="{46E1901B-56A8-416A-88E4-DB9A49688B1D}"/>
  </bookViews>
  <sheets>
    <sheet name="Q1 GOAL SEEK" sheetId="10" r:id="rId1"/>
    <sheet name="Q2 CROP PRODUCTION" sheetId="1" r:id="rId2"/>
    <sheet name="Q4 BUSINESS WORKBOOK" sheetId="15" r:id="rId3"/>
    <sheet name="Q5 PIVOT TABLE" sheetId="17" r:id="rId4"/>
    <sheet name="Q6 SALARY WORKSHEET" sheetId="6" r:id="rId5"/>
    <sheet name="Q7 PIVOT TABLE" sheetId="13" r:id="rId6"/>
    <sheet name="Q8 PIVOT TABLE" sheetId="14" r:id="rId7"/>
    <sheet name="Q9 PAYROLL" sheetId="12" r:id="rId8"/>
    <sheet name="Q10 STUDENT MARKS" sheetId="11" r:id="rId9"/>
  </sheets>
  <definedNames>
    <definedName name="_xlchart.v1.0" hidden="1">'Q2 CROP PRODUCTION'!$A$5</definedName>
    <definedName name="_xlchart.v1.1" hidden="1">'Q2 CROP PRODUCTION'!$A$6</definedName>
    <definedName name="_xlchart.v1.2" hidden="1">'Q2 CROP PRODUCTION'!$A$7</definedName>
    <definedName name="_xlchart.v1.3" hidden="1">'Q2 CROP PRODUCTION'!$A$8</definedName>
    <definedName name="_xlchart.v1.4" hidden="1">'Q2 CROP PRODUCTION'!$A$9</definedName>
    <definedName name="_xlchart.v1.5" hidden="1">'Q2 CROP PRODUCTION'!$B$5:$F$5</definedName>
    <definedName name="_xlchart.v1.6" hidden="1">'Q2 CROP PRODUCTION'!$B$6:$F$6</definedName>
    <definedName name="_xlchart.v1.7" hidden="1">'Q2 CROP PRODUCTION'!$B$7:$F$7</definedName>
    <definedName name="_xlchart.v1.8" hidden="1">'Q2 CROP PRODUCTION'!$B$8:$F$8</definedName>
    <definedName name="_xlchart.v1.9" hidden="1">'Q2 CROP PRODUCTION'!$B$9:$F$9</definedName>
    <definedName name="Slicer_CUSTOMER_SEGMENT">#N/A</definedName>
    <definedName name="Slicer_Price_Each">#N/A</definedName>
    <definedName name="Slicer_Product">#N/A</definedName>
    <definedName name="Slicer_Purchase_Address">#N/A</definedName>
    <definedName name="Slicer_Quantity_Ordered">#N/A</definedName>
    <definedName name="Slicer_Quarter_Number">#N/A</definedName>
    <definedName name="Slicer_SalesPerson">#N/A</definedName>
  </definedNames>
  <calcPr calcId="191029"/>
  <pivotCaches>
    <pivotCache cacheId="0" r:id="rId10"/>
    <pivotCache cacheId="1" r:id="rId11"/>
    <pivotCache cacheId="2" r:id="rId12"/>
    <pivotCache cacheId="3"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15" l="1"/>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0" i="15"/>
  <c r="G911" i="15"/>
  <c r="G912" i="15"/>
  <c r="G913" i="15"/>
  <c r="G914" i="15"/>
  <c r="G915" i="15"/>
  <c r="G916" i="15"/>
  <c r="G917" i="15"/>
  <c r="G918" i="15"/>
  <c r="G919" i="15"/>
  <c r="G920" i="15"/>
  <c r="G921" i="15"/>
  <c r="G922" i="15"/>
  <c r="G923" i="15"/>
  <c r="G924" i="15"/>
  <c r="G925" i="15"/>
  <c r="G926" i="15"/>
  <c r="G927" i="15"/>
  <c r="G928" i="15"/>
  <c r="G929" i="15"/>
  <c r="G930" i="15"/>
  <c r="G931" i="15"/>
  <c r="G932" i="15"/>
  <c r="G933" i="15"/>
  <c r="G934" i="15"/>
  <c r="G935" i="15"/>
  <c r="G936" i="15"/>
  <c r="G937" i="15"/>
  <c r="G938" i="15"/>
  <c r="G939" i="15"/>
  <c r="G940" i="15"/>
  <c r="G941" i="15"/>
  <c r="G942" i="15"/>
  <c r="G943" i="15"/>
  <c r="G944" i="15"/>
  <c r="G945" i="15"/>
  <c r="G946" i="15"/>
  <c r="G947" i="15"/>
  <c r="G948" i="15"/>
  <c r="G949"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4" i="15"/>
  <c r="G985" i="15"/>
  <c r="G986" i="15"/>
  <c r="G987" i="15"/>
  <c r="G988" i="15"/>
  <c r="G989" i="15"/>
  <c r="G990" i="15"/>
  <c r="G991" i="15"/>
  <c r="G992" i="15"/>
  <c r="G993" i="15"/>
  <c r="G994" i="15"/>
  <c r="G995" i="15"/>
  <c r="G996" i="15"/>
  <c r="G997" i="15"/>
  <c r="G998" i="15"/>
  <c r="G999" i="15"/>
  <c r="G1000" i="15"/>
  <c r="G1001" i="15"/>
  <c r="G1002" i="15"/>
  <c r="G1003" i="15"/>
  <c r="G1004" i="15"/>
  <c r="G1005" i="15"/>
  <c r="G1006" i="15"/>
  <c r="G1007" i="15"/>
  <c r="G1008" i="15"/>
  <c r="G1009" i="15"/>
  <c r="G1010" i="15"/>
  <c r="G1011" i="15"/>
  <c r="G1012" i="15"/>
  <c r="G1013" i="15"/>
  <c r="G1014" i="15"/>
  <c r="G1015" i="15"/>
  <c r="G1016" i="15"/>
  <c r="G1017" i="15"/>
  <c r="G1018" i="15"/>
  <c r="G1019" i="15"/>
  <c r="G1020" i="15"/>
  <c r="G1021" i="15"/>
  <c r="G1022" i="15"/>
  <c r="G1023" i="15"/>
  <c r="G1024" i="15"/>
  <c r="G1025" i="15"/>
  <c r="G1026" i="15"/>
  <c r="G1027" i="15"/>
  <c r="G1028" i="15"/>
  <c r="G1029" i="15"/>
  <c r="G1030" i="15"/>
  <c r="G1031" i="15"/>
  <c r="G1032" i="15"/>
  <c r="G1033" i="15"/>
  <c r="G1034" i="15"/>
  <c r="G1035" i="15"/>
  <c r="G1036" i="15"/>
  <c r="G1037" i="15"/>
  <c r="G1038" i="15"/>
  <c r="G1039" i="15"/>
  <c r="G1040" i="15"/>
  <c r="G1041" i="15"/>
  <c r="G1042" i="15"/>
  <c r="G1043" i="15"/>
  <c r="G1044" i="15"/>
  <c r="G1045" i="15"/>
  <c r="G1046" i="15"/>
  <c r="G1047" i="15"/>
  <c r="G1048" i="15"/>
  <c r="G1049" i="15"/>
  <c r="G1050" i="15"/>
  <c r="G1051" i="15"/>
  <c r="G1052" i="15"/>
  <c r="G1053" i="15"/>
  <c r="G1054" i="15"/>
  <c r="G1055" i="15"/>
  <c r="G1056" i="15"/>
  <c r="G1057" i="15"/>
  <c r="G1058" i="15"/>
  <c r="G1059" i="15"/>
  <c r="G1060" i="15"/>
  <c r="G1061" i="15"/>
  <c r="G1062" i="15"/>
  <c r="G1063" i="15"/>
  <c r="G1064" i="15"/>
  <c r="G1065" i="15"/>
  <c r="G1066" i="15"/>
  <c r="G1067" i="15"/>
  <c r="G1068" i="15"/>
  <c r="G1069" i="15"/>
  <c r="G1070" i="15"/>
  <c r="G1071" i="15"/>
  <c r="G1072" i="15"/>
  <c r="G1073" i="15"/>
  <c r="G1074" i="15"/>
  <c r="G1075" i="15"/>
  <c r="G1076" i="15"/>
  <c r="G1077" i="15"/>
  <c r="G1078" i="15"/>
  <c r="G1079" i="15"/>
  <c r="G1080" i="15"/>
  <c r="G1081" i="15"/>
  <c r="G1082" i="15"/>
  <c r="G1083" i="15"/>
  <c r="G1084" i="15"/>
  <c r="G1085" i="15"/>
  <c r="G1086" i="15"/>
  <c r="G1087" i="15"/>
  <c r="G1088" i="15"/>
  <c r="G1089" i="15"/>
  <c r="G1090" i="15"/>
  <c r="G1091" i="15"/>
  <c r="G1092" i="15"/>
  <c r="G1093" i="15"/>
  <c r="G1094" i="15"/>
  <c r="G1095" i="15"/>
  <c r="G1096" i="15"/>
  <c r="G1097" i="15"/>
  <c r="G1098" i="15"/>
  <c r="G1099" i="15"/>
  <c r="G1100" i="15"/>
  <c r="G1101" i="15"/>
  <c r="G1102" i="15"/>
  <c r="G1103" i="15"/>
  <c r="G1104" i="15"/>
  <c r="G1105" i="15"/>
  <c r="G1106" i="15"/>
  <c r="G1107" i="15"/>
  <c r="G1108" i="15"/>
  <c r="G1109" i="15"/>
  <c r="G1110" i="15"/>
  <c r="G1111" i="15"/>
  <c r="G1112" i="15"/>
  <c r="G1113" i="15"/>
  <c r="G1114" i="15"/>
  <c r="G1115" i="15"/>
  <c r="G1116" i="15"/>
  <c r="G1117" i="15"/>
  <c r="G1118" i="15"/>
  <c r="G1119" i="15"/>
  <c r="G1120" i="15"/>
  <c r="G1121" i="15"/>
  <c r="G1122" i="15"/>
  <c r="G1123" i="15"/>
  <c r="G1124" i="15"/>
  <c r="G1125" i="15"/>
  <c r="G1126" i="15"/>
  <c r="G1127" i="15"/>
  <c r="G1128" i="15"/>
  <c r="G1129" i="15"/>
  <c r="G1130" i="15"/>
  <c r="G1131" i="15"/>
  <c r="G1132" i="15"/>
  <c r="G1133" i="15"/>
  <c r="G1134" i="15"/>
  <c r="G1135" i="15"/>
  <c r="G1136" i="15"/>
  <c r="G1137" i="15"/>
  <c r="G1138" i="15"/>
  <c r="G1139" i="15"/>
  <c r="G1140" i="15"/>
  <c r="G1141" i="15"/>
  <c r="G1142" i="15"/>
  <c r="G1143" i="15"/>
  <c r="G1144" i="15"/>
  <c r="G1145" i="15"/>
  <c r="G1146" i="15"/>
  <c r="G1147" i="15"/>
  <c r="G1148" i="15"/>
  <c r="G1149" i="15"/>
  <c r="G1150" i="15"/>
  <c r="G1151" i="15"/>
  <c r="G1152" i="15"/>
  <c r="G1153" i="15"/>
  <c r="G1154" i="15"/>
  <c r="G1155" i="15"/>
  <c r="G1156" i="15"/>
  <c r="G1157" i="15"/>
  <c r="G1158" i="15"/>
  <c r="G1159" i="15"/>
  <c r="G1160" i="15"/>
  <c r="G1161" i="15"/>
  <c r="G1162" i="15"/>
  <c r="G1163" i="15"/>
  <c r="G1164" i="15"/>
  <c r="G1165" i="15"/>
  <c r="G1166" i="15"/>
  <c r="G1167" i="15"/>
  <c r="G1168" i="15"/>
  <c r="G1169" i="15"/>
  <c r="G1170" i="15"/>
  <c r="G1171" i="15"/>
  <c r="G1172" i="15"/>
  <c r="G1173" i="15"/>
  <c r="G1174" i="15"/>
  <c r="G1175" i="15"/>
  <c r="G1176" i="15"/>
  <c r="G1177" i="15"/>
  <c r="G1178" i="15"/>
  <c r="G1179" i="15"/>
  <c r="G1180" i="15"/>
  <c r="G1181" i="15"/>
  <c r="G1182" i="15"/>
  <c r="G1183" i="15"/>
  <c r="G1184" i="15"/>
  <c r="G1185" i="15"/>
  <c r="G1186" i="15"/>
  <c r="G1187" i="15"/>
  <c r="G1188" i="15"/>
  <c r="G1189" i="15"/>
  <c r="G1190" i="15"/>
  <c r="G1191" i="15"/>
  <c r="G1192" i="15"/>
  <c r="G1193" i="15"/>
  <c r="G1194" i="15"/>
  <c r="G1195" i="15"/>
  <c r="G1196" i="15"/>
  <c r="G1197" i="15"/>
  <c r="G1198" i="15"/>
  <c r="G1199" i="15"/>
  <c r="G1200" i="15"/>
  <c r="G1201" i="15"/>
  <c r="G1202" i="15"/>
  <c r="G1203" i="15"/>
  <c r="G1204" i="15"/>
  <c r="G1205" i="15"/>
  <c r="G1206" i="15"/>
  <c r="G1207" i="15"/>
  <c r="G1208" i="15"/>
  <c r="G1209" i="15"/>
  <c r="G1210" i="15"/>
  <c r="G1211" i="15"/>
  <c r="G1212" i="15"/>
  <c r="G1213" i="15"/>
  <c r="G1214" i="15"/>
  <c r="G1215" i="15"/>
  <c r="G1216" i="15"/>
  <c r="G1217" i="15"/>
  <c r="G1218" i="15"/>
  <c r="G1219" i="15"/>
  <c r="G1220" i="15"/>
  <c r="G1221" i="15"/>
  <c r="G1222" i="15"/>
  <c r="G1223" i="15"/>
  <c r="G1224" i="15"/>
  <c r="G1225" i="15"/>
  <c r="G1226" i="15"/>
  <c r="G1227" i="15"/>
  <c r="G1228" i="15"/>
  <c r="G1229" i="15"/>
  <c r="G1230" i="15"/>
  <c r="G1231" i="15"/>
  <c r="G1232" i="15"/>
  <c r="G1233" i="15"/>
  <c r="G1234" i="15"/>
  <c r="G1235" i="15"/>
  <c r="G1236" i="15"/>
  <c r="G1237" i="15"/>
  <c r="G1238" i="15"/>
  <c r="G1239" i="15"/>
  <c r="G1240" i="15"/>
  <c r="G1241" i="15"/>
  <c r="G1242" i="15"/>
  <c r="G1243" i="15"/>
  <c r="G1244" i="15"/>
  <c r="G1245" i="15"/>
  <c r="G1246" i="15"/>
  <c r="G1247" i="15"/>
  <c r="G1248" i="15"/>
  <c r="G1249" i="15"/>
  <c r="G1250" i="15"/>
  <c r="G1251" i="15"/>
  <c r="G1252" i="15"/>
  <c r="G1253" i="15"/>
  <c r="G1254" i="15"/>
  <c r="G1255" i="15"/>
  <c r="G1256" i="15"/>
  <c r="G1257" i="15"/>
  <c r="G1258" i="15"/>
  <c r="G1259" i="15"/>
  <c r="G1260" i="15"/>
  <c r="G1261" i="15"/>
  <c r="G1262" i="15"/>
  <c r="G1263" i="15"/>
  <c r="G1264" i="15"/>
  <c r="G1265" i="15"/>
  <c r="G1266" i="15"/>
  <c r="G1267" i="15"/>
  <c r="G1268" i="15"/>
  <c r="G1269" i="15"/>
  <c r="G1270" i="15"/>
  <c r="G1271" i="15"/>
  <c r="G1272" i="15"/>
  <c r="G1273" i="15"/>
  <c r="G1274" i="15"/>
  <c r="G1275" i="15"/>
  <c r="G1276" i="15"/>
  <c r="G1277" i="15"/>
  <c r="G1278" i="15"/>
  <c r="G1279" i="15"/>
  <c r="G1280" i="15"/>
  <c r="G1281" i="15"/>
  <c r="G1282" i="15"/>
  <c r="G1283" i="15"/>
  <c r="G1284" i="15"/>
  <c r="G1285" i="15"/>
  <c r="G1286" i="15"/>
  <c r="G1287" i="15"/>
  <c r="G1288" i="15"/>
  <c r="G1289" i="15"/>
  <c r="G1290" i="15"/>
  <c r="G1291" i="15"/>
  <c r="G1292" i="15"/>
  <c r="G1293" i="15"/>
  <c r="G1294" i="15"/>
  <c r="G1295" i="15"/>
  <c r="G1296" i="15"/>
  <c r="G1297" i="15"/>
  <c r="G1298" i="15"/>
  <c r="G1299" i="15"/>
  <c r="G1300" i="15"/>
  <c r="G1301" i="15"/>
  <c r="G1302" i="15"/>
  <c r="G1303" i="15"/>
  <c r="G1304" i="15"/>
  <c r="G1305" i="15"/>
  <c r="G1306" i="15"/>
  <c r="G1307" i="15"/>
  <c r="G1308" i="15"/>
  <c r="G1309" i="15"/>
  <c r="G1310" i="15"/>
  <c r="G1311" i="15"/>
  <c r="G1312" i="15"/>
  <c r="G1313" i="15"/>
  <c r="G1314" i="15"/>
  <c r="G1315" i="15"/>
  <c r="G1316" i="15"/>
  <c r="G1317" i="15"/>
  <c r="G1318" i="15"/>
  <c r="G1319" i="15"/>
  <c r="G1320" i="15"/>
  <c r="G1321" i="15"/>
  <c r="G1322" i="15"/>
  <c r="G1323" i="15"/>
  <c r="G1324" i="15"/>
  <c r="G1325" i="15"/>
  <c r="G1326" i="15"/>
  <c r="G1327" i="15"/>
  <c r="G1328" i="15"/>
  <c r="G1329" i="15"/>
  <c r="G1330" i="15"/>
  <c r="G1331" i="15"/>
  <c r="G1332" i="15"/>
  <c r="G1333" i="15"/>
  <c r="G1334" i="15"/>
  <c r="G1335" i="15"/>
  <c r="G1336" i="15"/>
  <c r="G1337" i="15"/>
  <c r="G1338" i="15"/>
  <c r="G1339" i="15"/>
  <c r="G1340" i="15"/>
  <c r="G1341" i="15"/>
  <c r="G1342" i="15"/>
  <c r="G1343" i="15"/>
  <c r="G1344" i="15"/>
  <c r="G1345" i="15"/>
  <c r="G1346" i="15"/>
  <c r="G1347" i="15"/>
  <c r="G1348" i="15"/>
  <c r="G1349" i="15"/>
  <c r="G1350" i="15"/>
  <c r="G1351" i="15"/>
  <c r="G1352" i="15"/>
  <c r="G1353" i="15"/>
  <c r="G1354" i="15"/>
  <c r="G1355" i="15"/>
  <c r="G1356" i="15"/>
  <c r="G1357" i="15"/>
  <c r="G1358" i="15"/>
  <c r="G1359" i="15"/>
  <c r="G1360" i="15"/>
  <c r="G1361" i="15"/>
  <c r="G1362" i="15"/>
  <c r="G1363" i="15"/>
  <c r="G1364" i="15"/>
  <c r="G1365" i="15"/>
  <c r="G1366" i="15"/>
  <c r="G1367" i="15"/>
  <c r="G1368" i="15"/>
  <c r="G1369" i="15"/>
  <c r="G1370" i="15"/>
  <c r="G1371" i="15"/>
  <c r="G1372" i="15"/>
  <c r="G1373" i="15"/>
  <c r="G1374" i="15"/>
  <c r="G1375" i="15"/>
  <c r="G1376" i="15"/>
  <c r="G1377" i="15"/>
  <c r="G1378" i="15"/>
  <c r="G1379" i="15"/>
  <c r="G1380" i="15"/>
  <c r="G1381" i="15"/>
  <c r="G1382" i="15"/>
  <c r="G1383" i="15"/>
  <c r="G1384" i="15"/>
  <c r="G1385" i="15"/>
  <c r="G1386" i="15"/>
  <c r="G1387" i="15"/>
  <c r="G1388" i="15"/>
  <c r="G1389" i="15"/>
  <c r="G1390" i="15"/>
  <c r="G1391" i="15"/>
  <c r="G1392" i="15"/>
  <c r="G1393" i="15"/>
  <c r="G1394" i="15"/>
  <c r="G1395" i="15"/>
  <c r="G1396" i="15"/>
  <c r="G1397" i="15"/>
  <c r="G1398" i="15"/>
  <c r="G1399" i="15"/>
  <c r="G1400" i="15"/>
  <c r="G1401" i="15"/>
  <c r="G1402" i="15"/>
  <c r="G1403" i="15"/>
  <c r="G1404" i="15"/>
  <c r="G1405" i="15"/>
  <c r="G1406" i="15"/>
  <c r="G1407" i="15"/>
  <c r="G1408" i="15"/>
  <c r="G1409" i="15"/>
  <c r="G1410" i="15"/>
  <c r="G1411" i="15"/>
  <c r="G1412" i="15"/>
  <c r="G1413" i="15"/>
  <c r="G1414" i="15"/>
  <c r="G1415" i="15"/>
  <c r="G1416" i="15"/>
  <c r="G1417" i="15"/>
  <c r="G1418" i="15"/>
  <c r="G1419" i="15"/>
  <c r="G1420" i="15"/>
  <c r="G1421" i="15"/>
  <c r="G1422" i="15"/>
  <c r="G1423" i="15"/>
  <c r="G1424" i="15"/>
  <c r="G1425" i="15"/>
  <c r="G1426" i="15"/>
  <c r="G1427" i="15"/>
  <c r="G1428" i="15"/>
  <c r="G1429" i="15"/>
  <c r="G1430" i="15"/>
  <c r="G1431" i="15"/>
  <c r="G1432" i="15"/>
  <c r="G1433" i="15"/>
  <c r="G1434" i="15"/>
  <c r="G1435" i="15"/>
  <c r="G1436" i="15"/>
  <c r="G1437" i="15"/>
  <c r="G1438" i="15"/>
  <c r="G1439" i="15"/>
  <c r="G1440" i="15"/>
  <c r="G1441" i="15"/>
  <c r="G1442" i="15"/>
  <c r="G1443" i="15"/>
  <c r="G1444" i="15"/>
  <c r="G1445" i="15"/>
  <c r="G1446" i="15"/>
  <c r="G1447" i="15"/>
  <c r="G1448" i="15"/>
  <c r="G1449" i="15"/>
  <c r="G1450" i="15"/>
  <c r="G1451" i="15"/>
  <c r="G1452" i="15"/>
  <c r="G1453" i="15"/>
  <c r="G1454" i="15"/>
  <c r="G1455" i="15"/>
  <c r="G1456" i="15"/>
  <c r="G1457" i="15"/>
  <c r="G1458" i="15"/>
  <c r="G1459" i="15"/>
  <c r="G1460" i="15"/>
  <c r="G1461" i="15"/>
  <c r="G1462" i="15"/>
  <c r="G1463" i="15"/>
  <c r="G1464" i="15"/>
  <c r="G1465" i="15"/>
  <c r="G1466" i="15"/>
  <c r="G1467" i="15"/>
  <c r="G1468" i="15"/>
  <c r="G1469" i="15"/>
  <c r="G1470" i="15"/>
  <c r="G1471" i="15"/>
  <c r="G1472" i="15"/>
  <c r="G1473" i="15"/>
  <c r="G1474" i="15"/>
  <c r="G1475" i="15"/>
  <c r="G1476" i="15"/>
  <c r="G1477" i="15"/>
  <c r="G1478" i="15"/>
  <c r="G1479" i="15"/>
  <c r="G1480" i="15"/>
  <c r="G1481" i="15"/>
  <c r="G1482" i="15"/>
  <c r="G1483" i="15"/>
  <c r="G1484" i="15"/>
  <c r="G1485" i="15"/>
  <c r="G1486" i="15"/>
  <c r="G1487" i="15"/>
  <c r="G1488" i="15"/>
  <c r="G1489" i="15"/>
  <c r="G1490" i="15"/>
  <c r="G1491" i="15"/>
  <c r="G1492" i="15"/>
  <c r="G1493" i="15"/>
  <c r="G1494" i="15"/>
  <c r="G1495" i="15"/>
  <c r="G1496" i="15"/>
  <c r="G1497" i="15"/>
  <c r="G1498" i="15"/>
  <c r="G1499" i="15"/>
  <c r="G1500" i="15"/>
  <c r="G1501" i="15"/>
  <c r="G1502" i="15"/>
  <c r="G1503" i="15"/>
  <c r="G1504" i="15"/>
  <c r="G1505" i="15"/>
  <c r="G1506" i="15"/>
  <c r="G1507" i="15"/>
  <c r="G1508" i="15"/>
  <c r="G1509" i="15"/>
  <c r="G1510" i="15"/>
  <c r="G1511" i="15"/>
  <c r="G1512" i="15"/>
  <c r="G1513" i="15"/>
  <c r="G1514" i="15"/>
  <c r="G1515" i="15"/>
  <c r="G1516" i="15"/>
  <c r="G1517" i="15"/>
  <c r="G1518" i="15"/>
  <c r="G1519" i="15"/>
  <c r="G1520" i="15"/>
  <c r="G1521" i="15"/>
  <c r="G1522" i="15"/>
  <c r="G1523" i="15"/>
  <c r="G1524" i="15"/>
  <c r="G1525" i="15"/>
  <c r="G1526" i="15"/>
  <c r="G1527" i="15"/>
  <c r="G1528" i="15"/>
  <c r="G1529" i="15"/>
  <c r="G1530" i="15"/>
  <c r="G1531" i="15"/>
  <c r="G1532" i="15"/>
  <c r="G1533" i="15"/>
  <c r="G1534" i="15"/>
  <c r="G1535" i="15"/>
  <c r="G1536" i="15"/>
  <c r="G1537" i="15"/>
  <c r="G1538" i="15"/>
  <c r="G1539" i="15"/>
  <c r="G1540" i="15"/>
  <c r="G1541" i="15"/>
  <c r="G1542" i="15"/>
  <c r="G1543" i="15"/>
  <c r="G1544" i="15"/>
  <c r="G1545" i="15"/>
  <c r="G1546" i="15"/>
  <c r="G1547" i="15"/>
  <c r="G1548" i="15"/>
  <c r="G1549" i="15"/>
  <c r="G1550" i="15"/>
  <c r="G1551" i="15"/>
  <c r="G1552" i="15"/>
  <c r="G1553" i="15"/>
  <c r="G1554" i="15"/>
  <c r="G1555" i="15"/>
  <c r="G1556" i="15"/>
  <c r="G1557" i="15"/>
  <c r="G1558" i="15"/>
  <c r="G1559" i="15"/>
  <c r="G1560" i="15"/>
  <c r="G1561" i="15"/>
  <c r="G1562" i="15"/>
  <c r="G1563" i="15"/>
  <c r="G1564" i="15"/>
  <c r="G1565" i="15"/>
  <c r="G1566" i="15"/>
  <c r="G1567" i="15"/>
  <c r="G1568" i="15"/>
  <c r="G1569" i="15"/>
  <c r="G1570" i="15"/>
  <c r="G1571" i="15"/>
  <c r="G1572" i="15"/>
  <c r="G1573" i="15"/>
  <c r="G1574" i="15"/>
  <c r="G1575" i="15"/>
  <c r="G1576" i="15"/>
  <c r="G1577" i="15"/>
  <c r="G1578" i="15"/>
  <c r="G1579" i="15"/>
  <c r="G1580" i="15"/>
  <c r="G1581" i="15"/>
  <c r="G1582" i="15"/>
  <c r="G1583" i="15"/>
  <c r="G1584" i="15"/>
  <c r="G1585" i="15"/>
  <c r="G1586" i="15"/>
  <c r="G1587" i="15"/>
  <c r="G1588" i="15"/>
  <c r="G1589" i="15"/>
  <c r="G1590" i="15"/>
  <c r="G1591" i="15"/>
  <c r="G1592" i="15"/>
  <c r="G1593" i="15"/>
  <c r="G1594" i="15"/>
  <c r="G1595" i="15"/>
  <c r="G1596" i="15"/>
  <c r="G1597" i="15"/>
  <c r="G1598" i="15"/>
  <c r="G1599" i="15"/>
  <c r="G1600" i="15"/>
  <c r="G1601" i="15"/>
  <c r="G1602" i="15"/>
  <c r="G1603" i="15"/>
  <c r="G1604" i="15"/>
  <c r="G1605" i="15"/>
  <c r="G1606" i="15"/>
  <c r="G1607" i="15"/>
  <c r="G1608" i="15"/>
  <c r="G1609" i="15"/>
  <c r="G1610" i="15"/>
  <c r="G1611" i="15"/>
  <c r="G1612" i="15"/>
  <c r="G1613" i="15"/>
  <c r="G1614" i="15"/>
  <c r="G1615" i="15"/>
  <c r="G1616" i="15"/>
  <c r="G1617" i="15"/>
  <c r="G1618" i="15"/>
  <c r="G1619" i="15"/>
  <c r="G1620" i="15"/>
  <c r="G1621" i="15"/>
  <c r="G1622" i="15"/>
  <c r="G1623" i="15"/>
  <c r="G1624" i="15"/>
  <c r="G1625" i="15"/>
  <c r="G1626" i="15"/>
  <c r="G1627" i="15"/>
  <c r="G1628" i="15"/>
  <c r="G1629" i="15"/>
  <c r="G1630" i="15"/>
  <c r="G1631" i="15"/>
  <c r="G1632" i="15"/>
  <c r="G1633" i="15"/>
  <c r="G1634" i="15"/>
  <c r="G1635" i="15"/>
  <c r="G1636" i="15"/>
  <c r="G1637" i="15"/>
  <c r="G1638" i="15"/>
  <c r="G1639" i="15"/>
  <c r="G1640" i="15"/>
  <c r="G1641" i="15"/>
  <c r="G1642" i="15"/>
  <c r="G1643" i="15"/>
  <c r="G1644" i="15"/>
  <c r="G1645" i="15"/>
  <c r="G1646" i="15"/>
  <c r="G1647" i="15"/>
  <c r="G1648" i="15"/>
  <c r="G1649" i="15"/>
  <c r="G1650" i="15"/>
  <c r="G1651" i="15"/>
  <c r="G1652" i="15"/>
  <c r="G1653" i="15"/>
  <c r="G1654" i="15"/>
  <c r="G1655" i="15"/>
  <c r="G1656" i="15"/>
  <c r="G1657" i="15"/>
  <c r="G1658" i="15"/>
  <c r="G1659" i="15"/>
  <c r="G1660" i="15"/>
  <c r="G1661" i="15"/>
  <c r="G1662" i="15"/>
  <c r="G1663" i="15"/>
  <c r="G1664" i="15"/>
  <c r="G1665" i="15"/>
  <c r="G1666" i="15"/>
  <c r="G1667" i="15"/>
  <c r="G1668" i="15"/>
  <c r="G1669" i="15"/>
  <c r="G1670" i="15"/>
  <c r="G1671" i="15"/>
  <c r="G1672" i="15"/>
  <c r="G1673" i="15"/>
  <c r="G1674" i="15"/>
  <c r="G1675" i="15"/>
  <c r="G1676" i="15"/>
  <c r="G1677" i="15"/>
  <c r="G1678" i="15"/>
  <c r="G1679" i="15"/>
  <c r="G1680" i="15"/>
  <c r="G1681" i="15"/>
  <c r="G1682" i="15"/>
  <c r="G1683" i="15"/>
  <c r="G1684" i="15"/>
  <c r="G1685" i="15"/>
  <c r="G1686" i="15"/>
  <c r="G1687" i="15"/>
  <c r="G1688" i="15"/>
  <c r="G1689" i="15"/>
  <c r="G1690" i="15"/>
  <c r="G1691" i="15"/>
  <c r="G1692" i="15"/>
  <c r="G1693" i="15"/>
  <c r="G1694" i="15"/>
  <c r="G1695" i="15"/>
  <c r="G1696" i="15"/>
  <c r="G1697" i="15"/>
  <c r="G1698" i="15"/>
  <c r="G1699" i="15"/>
  <c r="G1700" i="15"/>
  <c r="G1701" i="15"/>
  <c r="G1702" i="15"/>
  <c r="G1703" i="15"/>
  <c r="G1704" i="15"/>
  <c r="G1705" i="15"/>
  <c r="G1706" i="15"/>
  <c r="G1707" i="15"/>
  <c r="G1708" i="15"/>
  <c r="G1709" i="15"/>
  <c r="G1710" i="15"/>
  <c r="G1711" i="15"/>
  <c r="G1712" i="15"/>
  <c r="G1713" i="15"/>
  <c r="G1714" i="15"/>
  <c r="G1715" i="15"/>
  <c r="G1716" i="15"/>
  <c r="G1717" i="15"/>
  <c r="G1718" i="15"/>
  <c r="G1719" i="15"/>
  <c r="G1720" i="15"/>
  <c r="G1721" i="15"/>
  <c r="G1722" i="15"/>
  <c r="G1723" i="15"/>
  <c r="G1724" i="15"/>
  <c r="G1725" i="15"/>
  <c r="G1726" i="15"/>
  <c r="G1727" i="15"/>
  <c r="G1728" i="15"/>
  <c r="G1729" i="15"/>
  <c r="G1730" i="15"/>
  <c r="G1731" i="15"/>
  <c r="G1732" i="15"/>
  <c r="G1733" i="15"/>
  <c r="G1734" i="15"/>
  <c r="G1735" i="15"/>
  <c r="G1736" i="15"/>
  <c r="G1737" i="15"/>
  <c r="G1738" i="15"/>
  <c r="G1739" i="15"/>
  <c r="G1740" i="15"/>
  <c r="G1741" i="15"/>
  <c r="G1742" i="15"/>
  <c r="G1743" i="15"/>
  <c r="G1744" i="15"/>
  <c r="G1745" i="15"/>
  <c r="G1746" i="15"/>
  <c r="G1747" i="15"/>
  <c r="G1748" i="15"/>
  <c r="G1749" i="15"/>
  <c r="G1750" i="15"/>
  <c r="G1751" i="15"/>
  <c r="G1752" i="15"/>
  <c r="G1753" i="15"/>
  <c r="G1754" i="15"/>
  <c r="G1755" i="15"/>
  <c r="G1756" i="15"/>
  <c r="G1757" i="15"/>
  <c r="G1758" i="15"/>
  <c r="G1759" i="15"/>
  <c r="G1760" i="15"/>
  <c r="G1761" i="15"/>
  <c r="G1762" i="15"/>
  <c r="G1763" i="15"/>
  <c r="G1764" i="15"/>
  <c r="G1765" i="15"/>
  <c r="G1766" i="15"/>
  <c r="G1767" i="15"/>
  <c r="G1768" i="15"/>
  <c r="G1769" i="15"/>
  <c r="G1770" i="15"/>
  <c r="G1771" i="15"/>
  <c r="G1772" i="15"/>
  <c r="G1773" i="15"/>
  <c r="G1774" i="15"/>
  <c r="G1775" i="15"/>
  <c r="G1776" i="15"/>
  <c r="G1777" i="15"/>
  <c r="G1778" i="15"/>
  <c r="G1779" i="15"/>
  <c r="G1780" i="15"/>
  <c r="G1781" i="15"/>
  <c r="G1782" i="15"/>
  <c r="G1783" i="15"/>
  <c r="G1784" i="15"/>
  <c r="G1785" i="15"/>
  <c r="G1786" i="15"/>
  <c r="G1787" i="15"/>
  <c r="G1788" i="15"/>
  <c r="G1789" i="15"/>
  <c r="G1790" i="15"/>
  <c r="G1791" i="15"/>
  <c r="G1792" i="15"/>
  <c r="G1793" i="15"/>
  <c r="G1794" i="15"/>
  <c r="G1795" i="15"/>
  <c r="G1796" i="15"/>
  <c r="G1797" i="15"/>
  <c r="G1798" i="15"/>
  <c r="G1799" i="15"/>
  <c r="G1800" i="15"/>
  <c r="G1801" i="15"/>
  <c r="G1802" i="15"/>
  <c r="G1803" i="15"/>
  <c r="G1804" i="15"/>
  <c r="G1805" i="15"/>
  <c r="G1806" i="15"/>
  <c r="G1807" i="15"/>
  <c r="G1808" i="15"/>
  <c r="G1809" i="15"/>
  <c r="G1810" i="15"/>
  <c r="G1811" i="15"/>
  <c r="G1812" i="15"/>
  <c r="G1813" i="15"/>
  <c r="G1814" i="15"/>
  <c r="G1815" i="15"/>
  <c r="G1816" i="15"/>
  <c r="G1817" i="15"/>
  <c r="G1818" i="15"/>
  <c r="G1819" i="15"/>
  <c r="G1820" i="15"/>
  <c r="G1821" i="15"/>
  <c r="G1822" i="15"/>
  <c r="G1823" i="15"/>
  <c r="G1824" i="15"/>
  <c r="G1825" i="15"/>
  <c r="G1826" i="15"/>
  <c r="G1827" i="15"/>
  <c r="G1828" i="15"/>
  <c r="G1829" i="15"/>
  <c r="G1830" i="15"/>
  <c r="G1831" i="15"/>
  <c r="G1832" i="15"/>
  <c r="G1833" i="15"/>
  <c r="G1834" i="15"/>
  <c r="G1835" i="15"/>
  <c r="G1836" i="15"/>
  <c r="G1837" i="15"/>
  <c r="G1838" i="15"/>
  <c r="G1839" i="15"/>
  <c r="G1840" i="15"/>
  <c r="G1841" i="15"/>
  <c r="G1842" i="15"/>
  <c r="G1843" i="15"/>
  <c r="G1844" i="15"/>
  <c r="G1845" i="15"/>
  <c r="G1846" i="15"/>
  <c r="G1847" i="15"/>
  <c r="G1848" i="15"/>
  <c r="G1849" i="15"/>
  <c r="G1850" i="15"/>
  <c r="G1851" i="15"/>
  <c r="G1852" i="15"/>
  <c r="G1853" i="15"/>
  <c r="G1854" i="15"/>
  <c r="G1855" i="15"/>
  <c r="G1856" i="15"/>
  <c r="G1857" i="15"/>
  <c r="G1858" i="15"/>
  <c r="G1859" i="15"/>
  <c r="G1860" i="15"/>
  <c r="G1861" i="15"/>
  <c r="G1862" i="15"/>
  <c r="G1863" i="15"/>
  <c r="G1864" i="15"/>
  <c r="G1865" i="15"/>
  <c r="G1866" i="15"/>
  <c r="G1867" i="15"/>
  <c r="G1868" i="15"/>
  <c r="G1869" i="15"/>
  <c r="G1870" i="15"/>
  <c r="G1871" i="15"/>
  <c r="G1872" i="15"/>
  <c r="G1873" i="15"/>
  <c r="G1874" i="15"/>
  <c r="G1875" i="15"/>
  <c r="G1876" i="15"/>
  <c r="G1877" i="15"/>
  <c r="G1878" i="15"/>
  <c r="G1879" i="15"/>
  <c r="G1880" i="15"/>
  <c r="G1881" i="15"/>
  <c r="G1882" i="15"/>
  <c r="G1883" i="15"/>
  <c r="G1884" i="15"/>
  <c r="G1885" i="15"/>
  <c r="G1886" i="15"/>
  <c r="G1887" i="15"/>
  <c r="G1888" i="15"/>
  <c r="G1889" i="15"/>
  <c r="G1890" i="15"/>
  <c r="G1891" i="15"/>
  <c r="G1892" i="15"/>
  <c r="G1893" i="15"/>
  <c r="G1894" i="15"/>
  <c r="G1895" i="15"/>
  <c r="G1896" i="15"/>
  <c r="G1897" i="15"/>
  <c r="G1898" i="15"/>
  <c r="G1899" i="15"/>
  <c r="G1900" i="15"/>
  <c r="G1901" i="15"/>
  <c r="G1902" i="15"/>
  <c r="G1903" i="15"/>
  <c r="G1904" i="15"/>
  <c r="G1905" i="15"/>
  <c r="G1906" i="15"/>
  <c r="G1907" i="15"/>
  <c r="G1908" i="15"/>
  <c r="G1909" i="15"/>
  <c r="G1910" i="15"/>
  <c r="G1911" i="15"/>
  <c r="G1912" i="15"/>
  <c r="G1913" i="15"/>
  <c r="G1914" i="15"/>
  <c r="G1915" i="15"/>
  <c r="G1916" i="15"/>
  <c r="G1917" i="15"/>
  <c r="G1918" i="15"/>
  <c r="G1919" i="15"/>
  <c r="G1920" i="15"/>
  <c r="G1921" i="15"/>
  <c r="G1922" i="15"/>
  <c r="G1923" i="15"/>
  <c r="G1924" i="15"/>
  <c r="G1925" i="15"/>
  <c r="G1926" i="15"/>
  <c r="G1927" i="15"/>
  <c r="G1928" i="15"/>
  <c r="G1929" i="15"/>
  <c r="G1930" i="15"/>
  <c r="G1931" i="15"/>
  <c r="G1932" i="15"/>
  <c r="G1933" i="15"/>
  <c r="G1934" i="15"/>
  <c r="G1935" i="15"/>
  <c r="G1936" i="15"/>
  <c r="G1937" i="15"/>
  <c r="G1938" i="15"/>
  <c r="G1939" i="15"/>
  <c r="G1940" i="15"/>
  <c r="G1941" i="15"/>
  <c r="G1942" i="15"/>
  <c r="G1943" i="15"/>
  <c r="G1944" i="15"/>
  <c r="G1945" i="15"/>
  <c r="G1946" i="15"/>
  <c r="G1947" i="15"/>
  <c r="G1948" i="15"/>
  <c r="G1949" i="15"/>
  <c r="G1950" i="15"/>
  <c r="G1951" i="15"/>
  <c r="G1952" i="15"/>
  <c r="G1953" i="15"/>
  <c r="G1954" i="15"/>
  <c r="G1955" i="15"/>
  <c r="G1956" i="15"/>
  <c r="G1957" i="15"/>
  <c r="G1958" i="15"/>
  <c r="G1959" i="15"/>
  <c r="G1960" i="15"/>
  <c r="G1961" i="15"/>
  <c r="G1962" i="15"/>
  <c r="G1963" i="15"/>
  <c r="G1964" i="15"/>
  <c r="G1965" i="15"/>
  <c r="G1966" i="15"/>
  <c r="G1967" i="15"/>
  <c r="G1968" i="15"/>
  <c r="G1969" i="15"/>
  <c r="G1970" i="15"/>
  <c r="G1971" i="15"/>
  <c r="G1972" i="15"/>
  <c r="G1973" i="15"/>
  <c r="G1974" i="15"/>
  <c r="G1975" i="15"/>
  <c r="G1976" i="15"/>
  <c r="G1977" i="15"/>
  <c r="G1978" i="15"/>
  <c r="G1979" i="15"/>
  <c r="G1980" i="15"/>
  <c r="G1981" i="15"/>
  <c r="G1982" i="15"/>
  <c r="G1983" i="15"/>
  <c r="G1984" i="15"/>
  <c r="G1985" i="15"/>
  <c r="G1986" i="15"/>
  <c r="G1987" i="15"/>
  <c r="G1988" i="15"/>
  <c r="G1989" i="15"/>
  <c r="G1990" i="15"/>
  <c r="G1991" i="15"/>
  <c r="G1992" i="15"/>
  <c r="G1993" i="15"/>
  <c r="G1994" i="15"/>
  <c r="G1995" i="15"/>
  <c r="G1996" i="15"/>
  <c r="G1997" i="15"/>
  <c r="G1998" i="15"/>
  <c r="G1999" i="15"/>
  <c r="G2000" i="15"/>
  <c r="G2001" i="15"/>
  <c r="G2002" i="15"/>
  <c r="G2003" i="15"/>
  <c r="G2004" i="15"/>
  <c r="G2005" i="15"/>
  <c r="G2006" i="15"/>
  <c r="G2007" i="15"/>
  <c r="G2008" i="15"/>
  <c r="G2009" i="15"/>
  <c r="G2010" i="15"/>
  <c r="G2011" i="15"/>
  <c r="G2012" i="15"/>
  <c r="G2013" i="15"/>
  <c r="G2014" i="15"/>
  <c r="G2015" i="15"/>
  <c r="G2016" i="15"/>
  <c r="G2017" i="15"/>
  <c r="G2018" i="15"/>
  <c r="G2019" i="15"/>
  <c r="G2020" i="15"/>
  <c r="G2021" i="15"/>
  <c r="G2022" i="15"/>
  <c r="G2023" i="15"/>
  <c r="G2024" i="15"/>
  <c r="G2025" i="15"/>
  <c r="G2026" i="15"/>
  <c r="G2027" i="15"/>
  <c r="G2028" i="15"/>
  <c r="G2029" i="15"/>
  <c r="G2030" i="15"/>
  <c r="G2031" i="15"/>
  <c r="G2032" i="15"/>
  <c r="G2033" i="15"/>
  <c r="G2034" i="15"/>
  <c r="G2035" i="15"/>
  <c r="G2036" i="15"/>
  <c r="G2037" i="15"/>
  <c r="G2038" i="15"/>
  <c r="G2039" i="15"/>
  <c r="G2040" i="15"/>
  <c r="G2041" i="15"/>
  <c r="G2042" i="15"/>
  <c r="G2043" i="15"/>
  <c r="G2044" i="15"/>
  <c r="G2045" i="15"/>
  <c r="G2046" i="15"/>
  <c r="G2047" i="15"/>
  <c r="G2048" i="15"/>
  <c r="G2049" i="15"/>
  <c r="G2050" i="15"/>
  <c r="G2051" i="15"/>
  <c r="G2052" i="15"/>
  <c r="G2053" i="15"/>
  <c r="G2054" i="15"/>
  <c r="G2055" i="15"/>
  <c r="G2056" i="15"/>
  <c r="G2057" i="15"/>
  <c r="G2058" i="15"/>
  <c r="G2059" i="15"/>
  <c r="G2060" i="15"/>
  <c r="G2061" i="15"/>
  <c r="G2062" i="15"/>
  <c r="G2063" i="15"/>
  <c r="G2064" i="15"/>
  <c r="G2065" i="15"/>
  <c r="G2066" i="15"/>
  <c r="G2067" i="15"/>
  <c r="G2068" i="15"/>
  <c r="G2069" i="15"/>
  <c r="G2070" i="15"/>
  <c r="G2071" i="15"/>
  <c r="G2072" i="15"/>
  <c r="G2073" i="15"/>
  <c r="G2074" i="15"/>
  <c r="G2075" i="15"/>
  <c r="G2076" i="15"/>
  <c r="G2077" i="15"/>
  <c r="G2078" i="15"/>
  <c r="G2079" i="15"/>
  <c r="G2080" i="15"/>
  <c r="G2081" i="15"/>
  <c r="G2082" i="15"/>
  <c r="G2083" i="15"/>
  <c r="G2084" i="15"/>
  <c r="G2085" i="15"/>
  <c r="G2086" i="15"/>
  <c r="G2087" i="15"/>
  <c r="G2088" i="15"/>
  <c r="G2089" i="15"/>
  <c r="G2090" i="15"/>
  <c r="G2091" i="15"/>
  <c r="G2092" i="15"/>
  <c r="G2093" i="15"/>
  <c r="G2094" i="15"/>
  <c r="G2095" i="15"/>
  <c r="G2096" i="15"/>
  <c r="G2097" i="15"/>
  <c r="G2098" i="15"/>
  <c r="G2099" i="15"/>
  <c r="G2100" i="15"/>
  <c r="G2101" i="15"/>
  <c r="G2102" i="15"/>
  <c r="G2103" i="15"/>
  <c r="G2104" i="15"/>
  <c r="G2105" i="15"/>
  <c r="G2106" i="15"/>
  <c r="G2107" i="15"/>
  <c r="G2108" i="15"/>
  <c r="G2109" i="15"/>
  <c r="G2110" i="15"/>
  <c r="G2111" i="15"/>
  <c r="G2112" i="15"/>
  <c r="G2113" i="15"/>
  <c r="G2114" i="15"/>
  <c r="G2115" i="15"/>
  <c r="G2116" i="15"/>
  <c r="G2117" i="15"/>
  <c r="G2118" i="15"/>
  <c r="G2119" i="15"/>
  <c r="G2120" i="15"/>
  <c r="G2121" i="15"/>
  <c r="G2122" i="15"/>
  <c r="G2123" i="15"/>
  <c r="G2124" i="15"/>
  <c r="G2125" i="15"/>
  <c r="G2126" i="15"/>
  <c r="G2127" i="15"/>
  <c r="G2128" i="15"/>
  <c r="G2129" i="15"/>
  <c r="G2130" i="15"/>
  <c r="G2131" i="15"/>
  <c r="G2132" i="15"/>
  <c r="G2133" i="15"/>
  <c r="G2134" i="15"/>
  <c r="G2135" i="15"/>
  <c r="G2136" i="15"/>
  <c r="G2137" i="15"/>
  <c r="G2138" i="15"/>
  <c r="G2139" i="15"/>
  <c r="G2140" i="15"/>
  <c r="G2141" i="15"/>
  <c r="G2142" i="15"/>
  <c r="G2143" i="15"/>
  <c r="G2144" i="15"/>
  <c r="G2145" i="15"/>
  <c r="G2146" i="15"/>
  <c r="G2147" i="15"/>
  <c r="G2148" i="15"/>
  <c r="G2149" i="15"/>
  <c r="G2150" i="15"/>
  <c r="G2151" i="15"/>
  <c r="G2152" i="15"/>
  <c r="G2153" i="15"/>
  <c r="G2154" i="15"/>
  <c r="G2155" i="15"/>
  <c r="G2156" i="15"/>
  <c r="G2157" i="15"/>
  <c r="G2158" i="15"/>
  <c r="G2159" i="15"/>
  <c r="G2160" i="15"/>
  <c r="G2161" i="15"/>
  <c r="G2162" i="15"/>
  <c r="G2163" i="15"/>
  <c r="G2164" i="15"/>
  <c r="G2165" i="15"/>
  <c r="G2166" i="15"/>
  <c r="G2167" i="15"/>
  <c r="G2168" i="15"/>
  <c r="G2169" i="15"/>
  <c r="G2170" i="15"/>
  <c r="G2171" i="15"/>
  <c r="G2172" i="15"/>
  <c r="G2173" i="15"/>
  <c r="G2174" i="15"/>
  <c r="G2175" i="15"/>
  <c r="G2176" i="15"/>
  <c r="G2177" i="15"/>
  <c r="G2178" i="15"/>
  <c r="G2179" i="15"/>
  <c r="G2180" i="15"/>
  <c r="G2181" i="15"/>
  <c r="G2182" i="15"/>
  <c r="G2183" i="15"/>
  <c r="G2184" i="15"/>
  <c r="G2185" i="15"/>
  <c r="G2186" i="15"/>
  <c r="G2187" i="15"/>
  <c r="G2188" i="15"/>
  <c r="G2189" i="15"/>
  <c r="G2190" i="15"/>
  <c r="G2191" i="15"/>
  <c r="G2192" i="15"/>
  <c r="G2193" i="15"/>
  <c r="G2194" i="15"/>
  <c r="G2195" i="15"/>
  <c r="G2196" i="15"/>
  <c r="G2197" i="15"/>
  <c r="G2198" i="15"/>
  <c r="G2199" i="15"/>
  <c r="G2200" i="15"/>
  <c r="G2201" i="15"/>
  <c r="G2202" i="15"/>
  <c r="G2203" i="15"/>
  <c r="G2204" i="15"/>
  <c r="G2205" i="15"/>
  <c r="G2206" i="15"/>
  <c r="G2207" i="15"/>
  <c r="G2208" i="15"/>
  <c r="G2209" i="15"/>
  <c r="G2210" i="15"/>
  <c r="G2211" i="15"/>
  <c r="G2212" i="15"/>
  <c r="G2213" i="15"/>
  <c r="G2214" i="15"/>
  <c r="G2215" i="15"/>
  <c r="G2216" i="15"/>
  <c r="G2217" i="15"/>
  <c r="G2218" i="15"/>
  <c r="G2219" i="15"/>
  <c r="G2220" i="15"/>
  <c r="G2221" i="15"/>
  <c r="G2222" i="15"/>
  <c r="G2223" i="15"/>
  <c r="G2224" i="15"/>
  <c r="G2225" i="15"/>
  <c r="G2226" i="15"/>
  <c r="G2227" i="15"/>
  <c r="G2228" i="15"/>
  <c r="G2229" i="15"/>
  <c r="G2230" i="15"/>
  <c r="G2231" i="15"/>
  <c r="G2232" i="15"/>
  <c r="G2233" i="15"/>
  <c r="G2234" i="15"/>
  <c r="G2235" i="15"/>
  <c r="G2236" i="15"/>
  <c r="G2237" i="15"/>
  <c r="G2238" i="15"/>
  <c r="G2239" i="15"/>
  <c r="G2240" i="15"/>
  <c r="G2241" i="15"/>
  <c r="G2242" i="15"/>
  <c r="G2243" i="15"/>
  <c r="G2244" i="15"/>
  <c r="G2245" i="15"/>
  <c r="G2246" i="15"/>
  <c r="G2247" i="15"/>
  <c r="G2248" i="15"/>
  <c r="G2249" i="15"/>
  <c r="G2250" i="15"/>
  <c r="G2251" i="15"/>
  <c r="G2252" i="15"/>
  <c r="G2253" i="15"/>
  <c r="G2254" i="15"/>
  <c r="G2255" i="15"/>
  <c r="G2256" i="15"/>
  <c r="G2257" i="15"/>
  <c r="G2258" i="15"/>
  <c r="G2259" i="15"/>
  <c r="G2260" i="15"/>
  <c r="G2261" i="15"/>
  <c r="G2262" i="15"/>
  <c r="G2263" i="15"/>
  <c r="G2264" i="15"/>
  <c r="G2265" i="15"/>
  <c r="G2266" i="15"/>
  <c r="G2267" i="15"/>
  <c r="G2268" i="15"/>
  <c r="G2269" i="15"/>
  <c r="G2270" i="15"/>
  <c r="G2271" i="15"/>
  <c r="G2272" i="15"/>
  <c r="G2273" i="15"/>
  <c r="G2274" i="15"/>
  <c r="G2275" i="15"/>
  <c r="G2276" i="15"/>
  <c r="G2277" i="15"/>
  <c r="G2278" i="15"/>
  <c r="G2279" i="15"/>
  <c r="G2280" i="15"/>
  <c r="G2281" i="15"/>
  <c r="G2282" i="15"/>
  <c r="G2283" i="15"/>
  <c r="G2284" i="15"/>
  <c r="G2285" i="15"/>
  <c r="G2286" i="15"/>
  <c r="G2287" i="15"/>
  <c r="G2288" i="15"/>
  <c r="G2289" i="15"/>
  <c r="G2290" i="15"/>
  <c r="G2291" i="15"/>
  <c r="G2292" i="15"/>
  <c r="G2293" i="15"/>
  <c r="G2294" i="15"/>
  <c r="G2295" i="15"/>
  <c r="G2296" i="15"/>
  <c r="G2297" i="15"/>
  <c r="G2298" i="15"/>
  <c r="G2299" i="15"/>
  <c r="G2300" i="15"/>
  <c r="G2301" i="15"/>
  <c r="G2302" i="15"/>
  <c r="G2303" i="15"/>
  <c r="G2304" i="15"/>
  <c r="G2305" i="15"/>
  <c r="G2306" i="15"/>
  <c r="G2307" i="15"/>
  <c r="G2308" i="15"/>
  <c r="G2309" i="15"/>
  <c r="G2310" i="15"/>
  <c r="G2311" i="15"/>
  <c r="G2312" i="15"/>
  <c r="G2313" i="15"/>
  <c r="G2314" i="15"/>
  <c r="G2315" i="15"/>
  <c r="G2316" i="15"/>
  <c r="G2317" i="15"/>
  <c r="G2318" i="15"/>
  <c r="G2319" i="15"/>
  <c r="G2320" i="15"/>
  <c r="G2321" i="15"/>
  <c r="G2322" i="15"/>
  <c r="G2323" i="15"/>
  <c r="G2324" i="15"/>
  <c r="G2325" i="15"/>
  <c r="G2326" i="15"/>
  <c r="G2327" i="15"/>
  <c r="G2328" i="15"/>
  <c r="G2329" i="15"/>
  <c r="G2330" i="15"/>
  <c r="G2331" i="15"/>
  <c r="G2332" i="15"/>
  <c r="G2333" i="15"/>
  <c r="G2334" i="15"/>
  <c r="G2335" i="15"/>
  <c r="G2336" i="15"/>
  <c r="G2337" i="15"/>
  <c r="G2338" i="15"/>
  <c r="G2339" i="15"/>
  <c r="G2340" i="15"/>
  <c r="G2341" i="15"/>
  <c r="G2342" i="15"/>
  <c r="G2343" i="15"/>
  <c r="G2344" i="15"/>
  <c r="G2345" i="15"/>
  <c r="G2346" i="15"/>
  <c r="G2347" i="15"/>
  <c r="G2348" i="15"/>
  <c r="G2349" i="15"/>
  <c r="G2350" i="15"/>
  <c r="G2351" i="15"/>
  <c r="G2352" i="15"/>
  <c r="G2353" i="15"/>
  <c r="G2354" i="15"/>
  <c r="G2355" i="15"/>
  <c r="G2356" i="15"/>
  <c r="G2357" i="15"/>
  <c r="G2358" i="15"/>
  <c r="G2359" i="15"/>
  <c r="G2360" i="15"/>
  <c r="G2361" i="15"/>
  <c r="G2362" i="15"/>
  <c r="G2363" i="15"/>
  <c r="G2364" i="15"/>
  <c r="G2365" i="15"/>
  <c r="G2366" i="15"/>
  <c r="G2367" i="15"/>
  <c r="G2368" i="15"/>
  <c r="G2369" i="15"/>
  <c r="G2370" i="15"/>
  <c r="G2371" i="15"/>
  <c r="G2372" i="15"/>
  <c r="G2373" i="15"/>
  <c r="G2374" i="15"/>
  <c r="G2375" i="15"/>
  <c r="G2376" i="15"/>
  <c r="G2377" i="15"/>
  <c r="G2378" i="15"/>
  <c r="G2379" i="15"/>
  <c r="G2380" i="15"/>
  <c r="G2381" i="15"/>
  <c r="G2382" i="15"/>
  <c r="G2383" i="15"/>
  <c r="G2384" i="15"/>
  <c r="G2385" i="15"/>
  <c r="G2386" i="15"/>
  <c r="G2387" i="15"/>
  <c r="G2388" i="15"/>
  <c r="G2389" i="15"/>
  <c r="G2390" i="15"/>
  <c r="G2391" i="15"/>
  <c r="G2392" i="15"/>
  <c r="G2393" i="15"/>
  <c r="G2394" i="15"/>
  <c r="G2395" i="15"/>
  <c r="G2396" i="15"/>
  <c r="G2397" i="15"/>
  <c r="G2398" i="15"/>
  <c r="G2399" i="15"/>
  <c r="G2400" i="15"/>
  <c r="G2401" i="15"/>
  <c r="G2402" i="15"/>
  <c r="G2403" i="15"/>
  <c r="G2404" i="15"/>
  <c r="G2405" i="15"/>
  <c r="G2406" i="15"/>
  <c r="G2407" i="15"/>
  <c r="G2408" i="15"/>
  <c r="G2409" i="15"/>
  <c r="G2410" i="15"/>
  <c r="G2411" i="15"/>
  <c r="G2412" i="15"/>
  <c r="G2413" i="15"/>
  <c r="G2414" i="15"/>
  <c r="G2415" i="15"/>
  <c r="G2416" i="15"/>
  <c r="G2417" i="15"/>
  <c r="G2418" i="15"/>
  <c r="G2419" i="15"/>
  <c r="G2420" i="15"/>
  <c r="G2421" i="15"/>
  <c r="G2422" i="15"/>
  <c r="G2423" i="15"/>
  <c r="G2424" i="15"/>
  <c r="G2425" i="15"/>
  <c r="G2426" i="15"/>
  <c r="G2427" i="15"/>
  <c r="G2428" i="15"/>
  <c r="G2429" i="15"/>
  <c r="G2430" i="15"/>
  <c r="G2431" i="15"/>
  <c r="G2432" i="15"/>
  <c r="G2433" i="15"/>
  <c r="G2434" i="15"/>
  <c r="G2435" i="15"/>
  <c r="G2436" i="15"/>
  <c r="G2437" i="15"/>
  <c r="G2438" i="15"/>
  <c r="G2439" i="15"/>
  <c r="G2440" i="15"/>
  <c r="G2441" i="15"/>
  <c r="G2442" i="15"/>
  <c r="G2443" i="15"/>
  <c r="G2444" i="15"/>
  <c r="G2445" i="15"/>
  <c r="G2446" i="15"/>
  <c r="G2447" i="15"/>
  <c r="G2448" i="15"/>
  <c r="G2449" i="15"/>
  <c r="G2450" i="15"/>
  <c r="G2451" i="15"/>
  <c r="G2452" i="15"/>
  <c r="G2453" i="15"/>
  <c r="G2454" i="15"/>
  <c r="G2455" i="15"/>
  <c r="G2456" i="15"/>
  <c r="G2457" i="15"/>
  <c r="G2458" i="15"/>
  <c r="G2459" i="15"/>
  <c r="G2460" i="15"/>
  <c r="G2461" i="15"/>
  <c r="G2462" i="15"/>
  <c r="G2463" i="15"/>
  <c r="G2464" i="15"/>
  <c r="G2465" i="15"/>
  <c r="G2466" i="15"/>
  <c r="G2467" i="15"/>
  <c r="G2468" i="15"/>
  <c r="G2469" i="15"/>
  <c r="G2470" i="15"/>
  <c r="G2471" i="15"/>
  <c r="G2472" i="15"/>
  <c r="G2473" i="15"/>
  <c r="G2474" i="15"/>
  <c r="G2475" i="15"/>
  <c r="G2476" i="15"/>
  <c r="G2477" i="15"/>
  <c r="G2478" i="15"/>
  <c r="G2479" i="15"/>
  <c r="G2480" i="15"/>
  <c r="G2481" i="15"/>
  <c r="G2482" i="15"/>
  <c r="G2483" i="15"/>
  <c r="G2484" i="15"/>
  <c r="G2485" i="15"/>
  <c r="G2486" i="15"/>
  <c r="G2487" i="15"/>
  <c r="G2488" i="15"/>
  <c r="G2489" i="15"/>
  <c r="G2490" i="15"/>
  <c r="G2491" i="15"/>
  <c r="G2492" i="15"/>
  <c r="G2493" i="15"/>
  <c r="G2494" i="15"/>
  <c r="G2495" i="15"/>
  <c r="G2496" i="15"/>
  <c r="G2497" i="15"/>
  <c r="G2498" i="15"/>
  <c r="G2499" i="15"/>
  <c r="G2500" i="15"/>
  <c r="G2501" i="15"/>
  <c r="G2502" i="15"/>
  <c r="G2503" i="15"/>
  <c r="G2504" i="15"/>
  <c r="G2505" i="15"/>
  <c r="G2506" i="15"/>
  <c r="G2507" i="15"/>
  <c r="G2508" i="15"/>
  <c r="G2509" i="15"/>
  <c r="G2510" i="15"/>
  <c r="G2511" i="15"/>
  <c r="G2512" i="15"/>
  <c r="G2513" i="15"/>
  <c r="G2514" i="15"/>
  <c r="G2515" i="15"/>
  <c r="G2516" i="15"/>
  <c r="G2517" i="15"/>
  <c r="G2518" i="15"/>
  <c r="G2519" i="15"/>
  <c r="G2520" i="15"/>
  <c r="G2521" i="15"/>
  <c r="G2522" i="15"/>
  <c r="G2523" i="15"/>
  <c r="G2524" i="15"/>
  <c r="G2525" i="15"/>
  <c r="G2526" i="15"/>
  <c r="G2527" i="15"/>
  <c r="G2528" i="15"/>
  <c r="G2529" i="15"/>
  <c r="G2530" i="15"/>
  <c r="G2531" i="15"/>
  <c r="G2532" i="15"/>
  <c r="G2533" i="15"/>
  <c r="G2534" i="15"/>
  <c r="G2535" i="15"/>
  <c r="G2536" i="15"/>
  <c r="G2537" i="15"/>
  <c r="G2538" i="15"/>
  <c r="G2539" i="15"/>
  <c r="G2540" i="15"/>
  <c r="G2541" i="15"/>
  <c r="G2542" i="15"/>
  <c r="G2543" i="15"/>
  <c r="G2544" i="15"/>
  <c r="G2545" i="15"/>
  <c r="G2546" i="15"/>
  <c r="G2547" i="15"/>
  <c r="G2548" i="15"/>
  <c r="G2549" i="15"/>
  <c r="G2550" i="15"/>
  <c r="G2551" i="15"/>
  <c r="G2552" i="15"/>
  <c r="G2553" i="15"/>
  <c r="G2554" i="15"/>
  <c r="G2555" i="15"/>
  <c r="G2556" i="15"/>
  <c r="G2557" i="15"/>
  <c r="G2558" i="15"/>
  <c r="G2559" i="15"/>
  <c r="G2560" i="15"/>
  <c r="G2561" i="15"/>
  <c r="G2562" i="15"/>
  <c r="G2563" i="15"/>
  <c r="G2564" i="15"/>
  <c r="G2565" i="15"/>
  <c r="G2566" i="15"/>
  <c r="G2567" i="15"/>
  <c r="G2568" i="15"/>
  <c r="G2569" i="15"/>
  <c r="G2570" i="15"/>
  <c r="G2571" i="15"/>
  <c r="G2572" i="15"/>
  <c r="G2573" i="15"/>
  <c r="G2574" i="15"/>
  <c r="G2575" i="15"/>
  <c r="G2576" i="15"/>
  <c r="G2577" i="15"/>
  <c r="G2578" i="15"/>
  <c r="G2579" i="15"/>
  <c r="G2580" i="15"/>
  <c r="G2581" i="15"/>
  <c r="G2582" i="15"/>
  <c r="G2583" i="15"/>
  <c r="G2584" i="15"/>
  <c r="G2585" i="15"/>
  <c r="G2586" i="15"/>
  <c r="G2587" i="15"/>
  <c r="G2588" i="15"/>
  <c r="G2589" i="15"/>
  <c r="G2590" i="15"/>
  <c r="G2591" i="15"/>
  <c r="G2592" i="15"/>
  <c r="G2593" i="15"/>
  <c r="G2594" i="15"/>
  <c r="G2595" i="15"/>
  <c r="G2596" i="15"/>
  <c r="G2597" i="15"/>
  <c r="G2598" i="15"/>
  <c r="G2599" i="15"/>
  <c r="G2600" i="15"/>
  <c r="G2601" i="15"/>
  <c r="G2602" i="15"/>
  <c r="G2603" i="15"/>
  <c r="G2604" i="15"/>
  <c r="G2605" i="15"/>
  <c r="G2606" i="15"/>
  <c r="G2607" i="15"/>
  <c r="G2608" i="15"/>
  <c r="G2609" i="15"/>
  <c r="G2610" i="15"/>
  <c r="G2611" i="15"/>
  <c r="G2612" i="15"/>
  <c r="G2613" i="15"/>
  <c r="G2614" i="15"/>
  <c r="G2615" i="15"/>
  <c r="G2616" i="15"/>
  <c r="G2617" i="15"/>
  <c r="G2618" i="15"/>
  <c r="G2619" i="15"/>
  <c r="G2620" i="15"/>
  <c r="G2621" i="15"/>
  <c r="G2622" i="15"/>
  <c r="G2623" i="15"/>
  <c r="G2624" i="15"/>
  <c r="G2625" i="15"/>
  <c r="G2626" i="15"/>
  <c r="G2627" i="15"/>
  <c r="G2628" i="15"/>
  <c r="G2629" i="15"/>
  <c r="G2630" i="15"/>
  <c r="G2631" i="15"/>
  <c r="G2632" i="15"/>
  <c r="G2633" i="15"/>
  <c r="G2634" i="15"/>
  <c r="G2635" i="15"/>
  <c r="G2636" i="15"/>
  <c r="G2637" i="15"/>
  <c r="G2638" i="15"/>
  <c r="G2639" i="15"/>
  <c r="G2640" i="15"/>
  <c r="G2641" i="15"/>
  <c r="G2642" i="15"/>
  <c r="G2643" i="15"/>
  <c r="G2644" i="15"/>
  <c r="G2645" i="15"/>
  <c r="G2646" i="15"/>
  <c r="G2647" i="15"/>
  <c r="G2648" i="15"/>
  <c r="G2649" i="15"/>
  <c r="G2650" i="15"/>
  <c r="G2651" i="15"/>
  <c r="G2652" i="15"/>
  <c r="G2653" i="15"/>
  <c r="G2654" i="15"/>
  <c r="G2655" i="15"/>
  <c r="G2656" i="15"/>
  <c r="G2657" i="15"/>
  <c r="G2658" i="15"/>
  <c r="G2659" i="15"/>
  <c r="G2660" i="15"/>
  <c r="G2661" i="15"/>
  <c r="G2662" i="15"/>
  <c r="G2663" i="15"/>
  <c r="G2664" i="15"/>
  <c r="G2665" i="15"/>
  <c r="G2666" i="15"/>
  <c r="G2667" i="15"/>
  <c r="G2668" i="15"/>
  <c r="G2669" i="15"/>
  <c r="G2670" i="15"/>
  <c r="G2671" i="15"/>
  <c r="G2672" i="15"/>
  <c r="G2673" i="15"/>
  <c r="G2674" i="15"/>
  <c r="G2675" i="15"/>
  <c r="G2676" i="15"/>
  <c r="G2677" i="15"/>
  <c r="G2678" i="15"/>
  <c r="G2679" i="15"/>
  <c r="G2680" i="15"/>
  <c r="G2681" i="15"/>
  <c r="G2682" i="15"/>
  <c r="G2683" i="15"/>
  <c r="G2684" i="15"/>
  <c r="G2685" i="15"/>
  <c r="G2686" i="15"/>
  <c r="G2687" i="15"/>
  <c r="G2688" i="15"/>
  <c r="G2689" i="15"/>
  <c r="G2690" i="15"/>
  <c r="G2691" i="15"/>
  <c r="G2692" i="15"/>
  <c r="G2693" i="15"/>
  <c r="G2694" i="15"/>
  <c r="G2695" i="15"/>
  <c r="G2696" i="15"/>
  <c r="G2697" i="15"/>
  <c r="G2698" i="15"/>
  <c r="G2699" i="15"/>
  <c r="G2700" i="15"/>
  <c r="G2701" i="15"/>
  <c r="G2702" i="15"/>
  <c r="G2703" i="15"/>
  <c r="G2704" i="15"/>
  <c r="G2705" i="15"/>
  <c r="G2706" i="15"/>
  <c r="G2707" i="15"/>
  <c r="G2708" i="15"/>
  <c r="G2709" i="15"/>
  <c r="G2710" i="15"/>
  <c r="G2711" i="15"/>
  <c r="G2712" i="15"/>
  <c r="G2713" i="15"/>
  <c r="G2714" i="15"/>
  <c r="G2715" i="15"/>
  <c r="G2716" i="15"/>
  <c r="G2717" i="15"/>
  <c r="G2718" i="15"/>
  <c r="G2719" i="15"/>
  <c r="G2720" i="15"/>
  <c r="G2721" i="15"/>
  <c r="G2722" i="15"/>
  <c r="G2723" i="15"/>
  <c r="G2724" i="15"/>
  <c r="G2725" i="15"/>
  <c r="G2726" i="15"/>
  <c r="G2727" i="15"/>
  <c r="G2728" i="15"/>
  <c r="G2729" i="15"/>
  <c r="G2730" i="15"/>
  <c r="G2731" i="15"/>
  <c r="G2732" i="15"/>
  <c r="G2733" i="15"/>
  <c r="G2734" i="15"/>
  <c r="G2735" i="15"/>
  <c r="G2736" i="15"/>
  <c r="G2737" i="15"/>
  <c r="G2738" i="15"/>
  <c r="G2739" i="15"/>
  <c r="G2740" i="15"/>
  <c r="G2741" i="15"/>
  <c r="G2742" i="15"/>
  <c r="G2743" i="15"/>
  <c r="G2744" i="15"/>
  <c r="G2745" i="15"/>
  <c r="G2746" i="15"/>
  <c r="G2747" i="15"/>
  <c r="G2748" i="15"/>
  <c r="G2749" i="15"/>
  <c r="G2750" i="15"/>
  <c r="G2751" i="15"/>
  <c r="G2752" i="15"/>
  <c r="G2753" i="15"/>
  <c r="G2754" i="15"/>
  <c r="G2755" i="15"/>
  <c r="G2756" i="15"/>
  <c r="G2757" i="15"/>
  <c r="G2758" i="15"/>
  <c r="G2759" i="15"/>
  <c r="G2760" i="15"/>
  <c r="G2761" i="15"/>
  <c r="G2762" i="15"/>
  <c r="G2763" i="15"/>
  <c r="G2764" i="15"/>
  <c r="G2765" i="15"/>
  <c r="G2766" i="15"/>
  <c r="G2767" i="15"/>
  <c r="G2768" i="15"/>
  <c r="G2769" i="15"/>
  <c r="G2770" i="15"/>
  <c r="G2771" i="15"/>
  <c r="G2772" i="15"/>
  <c r="G2773" i="15"/>
  <c r="G2774" i="15"/>
  <c r="G2775" i="15"/>
  <c r="G2776" i="15"/>
  <c r="G2777" i="15"/>
  <c r="G2778" i="15"/>
  <c r="G2779" i="15"/>
  <c r="G2780" i="15"/>
  <c r="G2781" i="15"/>
  <c r="G2782" i="15"/>
  <c r="G2783" i="15"/>
  <c r="G2784" i="15"/>
  <c r="G2785" i="15"/>
  <c r="G2786" i="15"/>
  <c r="G2787" i="15"/>
  <c r="G2788" i="15"/>
  <c r="G2789" i="15"/>
  <c r="G2790" i="15"/>
  <c r="G2791" i="15"/>
  <c r="G2792" i="15"/>
  <c r="G2793" i="15"/>
  <c r="G2794" i="15"/>
  <c r="G2795" i="15"/>
  <c r="G2796" i="15"/>
  <c r="G2797" i="15"/>
  <c r="G2798" i="15"/>
  <c r="G2799" i="15"/>
  <c r="G2800" i="15"/>
  <c r="G2801" i="15"/>
  <c r="G2802" i="15"/>
  <c r="G2803" i="15"/>
  <c r="G2804" i="15"/>
  <c r="G2805" i="15"/>
  <c r="G2806" i="15"/>
  <c r="G2807" i="15"/>
  <c r="G2808" i="15"/>
  <c r="G2809" i="15"/>
  <c r="G2810" i="15"/>
  <c r="G2811" i="15"/>
  <c r="G2812" i="15"/>
  <c r="G2813" i="15"/>
  <c r="G2814" i="15"/>
  <c r="G2815" i="15"/>
  <c r="G2816" i="15"/>
  <c r="G2817" i="15"/>
  <c r="G2818" i="15"/>
  <c r="G2819" i="15"/>
  <c r="G2820" i="15"/>
  <c r="G2821" i="15"/>
  <c r="G2822" i="15"/>
  <c r="G2823" i="15"/>
  <c r="G2824" i="15"/>
  <c r="G2825" i="15"/>
  <c r="G2826" i="15"/>
  <c r="G2827" i="15"/>
  <c r="G2828" i="15"/>
  <c r="G2829" i="15"/>
  <c r="G2830" i="15"/>
  <c r="G2831" i="15"/>
  <c r="G2832" i="15"/>
  <c r="G2833" i="15"/>
  <c r="G2834" i="15"/>
  <c r="G2835" i="15"/>
  <c r="G2836" i="15"/>
  <c r="G2837" i="15"/>
  <c r="G2838" i="15"/>
  <c r="G2839" i="15"/>
  <c r="G2840" i="15"/>
  <c r="G2841" i="15"/>
  <c r="G2842" i="15"/>
  <c r="G2843" i="15"/>
  <c r="G2844" i="15"/>
  <c r="G2845" i="15"/>
  <c r="G2846" i="15"/>
  <c r="G2847" i="15"/>
  <c r="G2848" i="15"/>
  <c r="G2849" i="15"/>
  <c r="G2850" i="15"/>
  <c r="G2851" i="15"/>
  <c r="G2852" i="15"/>
  <c r="G2853" i="15"/>
  <c r="G2854" i="15"/>
  <c r="G2855" i="15"/>
  <c r="G2856" i="15"/>
  <c r="G2857" i="15"/>
  <c r="G2858" i="15"/>
  <c r="G2859" i="15"/>
  <c r="G2860" i="15"/>
  <c r="G2861" i="15"/>
  <c r="G2862" i="15"/>
  <c r="G2863" i="15"/>
  <c r="G2864" i="15"/>
  <c r="G2865" i="15"/>
  <c r="G2866" i="15"/>
  <c r="G2867" i="15"/>
  <c r="G2868" i="15"/>
  <c r="G2869" i="15"/>
  <c r="G2870" i="15"/>
  <c r="G2871" i="15"/>
  <c r="G2872" i="15"/>
  <c r="G2873" i="15"/>
  <c r="G2874" i="15"/>
  <c r="G2875" i="15"/>
  <c r="G2876" i="15"/>
  <c r="G2877" i="15"/>
  <c r="G2878" i="15"/>
  <c r="G2879" i="15"/>
  <c r="G2880" i="15"/>
  <c r="G2881" i="15"/>
  <c r="G2882" i="15"/>
  <c r="G2883" i="15"/>
  <c r="G2884" i="15"/>
  <c r="G2885" i="15"/>
  <c r="G2886" i="15"/>
  <c r="G2887" i="15"/>
  <c r="G2888" i="15"/>
  <c r="G2889" i="15"/>
  <c r="G2890" i="15"/>
  <c r="G2891" i="15"/>
  <c r="G2892" i="15"/>
  <c r="G2893" i="15"/>
  <c r="G2894" i="15"/>
  <c r="G2895" i="15"/>
  <c r="G2896" i="15"/>
  <c r="G2897" i="15"/>
  <c r="G2898" i="15"/>
  <c r="G2899" i="15"/>
  <c r="G2900" i="15"/>
  <c r="G2901" i="15"/>
  <c r="G2902" i="15"/>
  <c r="G2903" i="15"/>
  <c r="G2904" i="15"/>
  <c r="G2905" i="15"/>
  <c r="G2906" i="15"/>
  <c r="G2907" i="15"/>
  <c r="G2908" i="15"/>
  <c r="G2909" i="15"/>
  <c r="G2910" i="15"/>
  <c r="G2911" i="15"/>
  <c r="G2912" i="15"/>
  <c r="G2913" i="15"/>
  <c r="G2914" i="15"/>
  <c r="G2915" i="15"/>
  <c r="G2916" i="15"/>
  <c r="G2917" i="15"/>
  <c r="G2918" i="15"/>
  <c r="G2919" i="15"/>
  <c r="G2920" i="15"/>
  <c r="G2921" i="15"/>
  <c r="G2922" i="15"/>
  <c r="G2923" i="15"/>
  <c r="G2924" i="15"/>
  <c r="G2925" i="15"/>
  <c r="G2926" i="15"/>
  <c r="G2927" i="15"/>
  <c r="G2928" i="15"/>
  <c r="G2929" i="15"/>
  <c r="G2930" i="15"/>
  <c r="G2931" i="15"/>
  <c r="G2932" i="15"/>
  <c r="G2933" i="15"/>
  <c r="G2934" i="15"/>
  <c r="G2935" i="15"/>
  <c r="G2936" i="15"/>
  <c r="G2937" i="15"/>
  <c r="G2938" i="15"/>
  <c r="G2939" i="15"/>
  <c r="G2940" i="15"/>
  <c r="G2941" i="15"/>
  <c r="G2942" i="15"/>
  <c r="G2943" i="15"/>
  <c r="G2944" i="15"/>
  <c r="G2945" i="15"/>
  <c r="G2946" i="15"/>
  <c r="G2947" i="15"/>
  <c r="G2948" i="15"/>
  <c r="G2949" i="15"/>
  <c r="G2950" i="15"/>
  <c r="G2951" i="15"/>
  <c r="G2952" i="15"/>
  <c r="G2953" i="15"/>
  <c r="G2954" i="15"/>
  <c r="G2955" i="15"/>
  <c r="G2956" i="15"/>
  <c r="G2957" i="15"/>
  <c r="G2958" i="15"/>
  <c r="G2959" i="15"/>
  <c r="G2960" i="15"/>
  <c r="G2961" i="15"/>
  <c r="G2962" i="15"/>
  <c r="G2963" i="15"/>
  <c r="G2964" i="15"/>
  <c r="G2965" i="15"/>
  <c r="G2966" i="15"/>
  <c r="G2967" i="15"/>
  <c r="G2968" i="15"/>
  <c r="G2969" i="15"/>
  <c r="G2970" i="15"/>
  <c r="G2971" i="15"/>
  <c r="G2972" i="15"/>
  <c r="G2973" i="15"/>
  <c r="G2974" i="15"/>
  <c r="G2975" i="15"/>
  <c r="G2976" i="15"/>
  <c r="G2977" i="15"/>
  <c r="G2978" i="15"/>
  <c r="G2979" i="15"/>
  <c r="G2980" i="15"/>
  <c r="G2981" i="15"/>
  <c r="G2982" i="15"/>
  <c r="G2983" i="15"/>
  <c r="G2984" i="15"/>
  <c r="G2985" i="15"/>
  <c r="G2986" i="15"/>
  <c r="G2987" i="15"/>
  <c r="G2988" i="15"/>
  <c r="G2989" i="15"/>
  <c r="G2990" i="15"/>
  <c r="G2991" i="15"/>
  <c r="G2992" i="15"/>
  <c r="G2993" i="15"/>
  <c r="G2994" i="15"/>
  <c r="G2995" i="15"/>
  <c r="G2996" i="15"/>
  <c r="G2997" i="15"/>
  <c r="G2998" i="15"/>
  <c r="G2999" i="15"/>
  <c r="G3000" i="15"/>
  <c r="G3001" i="15"/>
  <c r="G3002" i="15"/>
  <c r="G3003" i="15"/>
  <c r="G3004" i="15"/>
  <c r="G3005" i="15"/>
  <c r="G3006" i="15"/>
  <c r="G3007" i="15"/>
  <c r="G3008" i="15"/>
  <c r="G3009" i="15"/>
  <c r="G3010" i="15"/>
  <c r="G3011" i="15"/>
  <c r="G3012" i="15"/>
  <c r="G3013" i="15"/>
  <c r="G3014" i="15"/>
  <c r="G3015" i="15"/>
  <c r="G3016" i="15"/>
  <c r="G3017" i="15"/>
  <c r="G3018" i="15"/>
  <c r="G3019" i="15"/>
  <c r="G3020" i="15"/>
  <c r="G3021" i="15"/>
  <c r="G3022" i="15"/>
  <c r="G3023" i="15"/>
  <c r="G3024" i="15"/>
  <c r="G3025" i="15"/>
  <c r="G3026" i="15"/>
  <c r="G3027" i="15"/>
  <c r="G3028" i="15"/>
  <c r="G3029" i="15"/>
  <c r="G3030" i="15"/>
  <c r="G3031" i="15"/>
  <c r="G3032" i="15"/>
  <c r="G3033" i="15"/>
  <c r="G3034" i="15"/>
  <c r="G3035" i="15"/>
  <c r="G3036" i="15"/>
  <c r="G3037" i="15"/>
  <c r="G3038" i="15"/>
  <c r="G3039" i="15"/>
  <c r="G3040" i="15"/>
  <c r="G3041" i="15"/>
  <c r="G3042" i="15"/>
  <c r="G3043" i="15"/>
  <c r="G3044" i="15"/>
  <c r="G3045" i="15"/>
  <c r="G3046" i="15"/>
  <c r="G3047" i="15"/>
  <c r="G3048" i="15"/>
  <c r="G3049" i="15"/>
  <c r="G3050" i="15"/>
  <c r="G3051" i="15"/>
  <c r="G3052" i="15"/>
  <c r="G3053" i="15"/>
  <c r="G3054" i="15"/>
  <c r="G3055" i="15"/>
  <c r="G3056" i="15"/>
  <c r="G3057" i="15"/>
  <c r="G3058" i="15"/>
  <c r="G3059" i="15"/>
  <c r="G3060" i="15"/>
  <c r="G3061" i="15"/>
  <c r="G3062" i="15"/>
  <c r="G3063" i="15"/>
  <c r="G3064" i="15"/>
  <c r="G3065" i="15"/>
  <c r="G3066" i="15"/>
  <c r="G3067" i="15"/>
  <c r="G3068" i="15"/>
  <c r="G3069" i="15"/>
  <c r="G3070" i="15"/>
  <c r="G3071" i="15"/>
  <c r="G3072" i="15"/>
  <c r="G3073" i="15"/>
  <c r="G3074" i="15"/>
  <c r="G3075" i="15"/>
  <c r="G3076" i="15"/>
  <c r="G3077" i="15"/>
  <c r="G3078" i="15"/>
  <c r="G3079" i="15"/>
  <c r="G3080" i="15"/>
  <c r="G3081" i="15"/>
  <c r="G3082" i="15"/>
  <c r="G3083" i="15"/>
  <c r="G3084" i="15"/>
  <c r="G3085" i="15"/>
  <c r="G3086" i="15"/>
  <c r="G3087" i="15"/>
  <c r="G3088" i="15"/>
  <c r="G3089" i="15"/>
  <c r="G3090" i="15"/>
  <c r="G3091" i="15"/>
  <c r="G3092" i="15"/>
  <c r="G3093" i="15"/>
  <c r="G3094" i="15"/>
  <c r="G3095" i="15"/>
  <c r="G3096" i="15"/>
  <c r="G3097" i="15"/>
  <c r="G3098" i="15"/>
  <c r="G3099" i="15"/>
  <c r="G3100" i="15"/>
  <c r="G3101" i="15"/>
  <c r="G3102" i="15"/>
  <c r="G3103" i="15"/>
  <c r="G3104" i="15"/>
  <c r="G3105" i="15"/>
  <c r="G3106" i="15"/>
  <c r="G3107" i="15"/>
  <c r="G3108" i="15"/>
  <c r="G3109" i="15"/>
  <c r="G3110" i="15"/>
  <c r="G3111" i="15"/>
  <c r="G3112" i="15"/>
  <c r="G3113" i="15"/>
  <c r="G3114" i="15"/>
  <c r="G3115" i="15"/>
  <c r="G3116" i="15"/>
  <c r="G3117" i="15"/>
  <c r="G3118" i="15"/>
  <c r="G3119" i="15"/>
  <c r="G3120" i="15"/>
  <c r="G3121" i="15"/>
  <c r="G3122" i="15"/>
  <c r="G3123" i="15"/>
  <c r="G3124" i="15"/>
  <c r="G3125" i="15"/>
  <c r="G3126" i="15"/>
  <c r="G3127" i="15"/>
  <c r="G3128" i="15"/>
  <c r="G3129" i="15"/>
  <c r="G3130" i="15"/>
  <c r="G3131" i="15"/>
  <c r="G3132" i="15"/>
  <c r="G3133" i="15"/>
  <c r="G3134" i="15"/>
  <c r="G3135" i="15"/>
  <c r="G3136" i="15"/>
  <c r="G3137" i="15"/>
  <c r="G3138" i="15"/>
  <c r="G3139" i="15"/>
  <c r="G3140" i="15"/>
  <c r="G3141" i="15"/>
  <c r="G3142" i="15"/>
  <c r="G3143" i="15"/>
  <c r="G3144" i="15"/>
  <c r="G3145" i="15"/>
  <c r="G3146" i="15"/>
  <c r="G3147" i="15"/>
  <c r="G3148" i="15"/>
  <c r="G3149" i="15"/>
  <c r="G3150" i="15"/>
  <c r="G3151" i="15"/>
  <c r="G3152" i="15"/>
  <c r="G3153" i="15"/>
  <c r="G3154" i="15"/>
  <c r="G3155" i="15"/>
  <c r="G3156" i="15"/>
  <c r="G3157" i="15"/>
  <c r="G3158" i="15"/>
  <c r="G3159" i="15"/>
  <c r="G3160" i="15"/>
  <c r="G3161" i="15"/>
  <c r="G3162" i="15"/>
  <c r="G3163" i="15"/>
  <c r="G3164" i="15"/>
  <c r="G3165" i="15"/>
  <c r="G3166" i="15"/>
  <c r="G3167" i="15"/>
  <c r="G3168" i="15"/>
  <c r="G3169" i="15"/>
  <c r="G3170" i="15"/>
  <c r="G3171" i="15"/>
  <c r="G3172" i="15"/>
  <c r="G3173" i="15"/>
  <c r="G3174" i="15"/>
  <c r="G3175" i="15"/>
  <c r="G3176" i="15"/>
  <c r="G3177" i="15"/>
  <c r="G3178" i="15"/>
  <c r="G3179" i="15"/>
  <c r="G3180" i="15"/>
  <c r="G3181" i="15"/>
  <c r="G3182" i="15"/>
  <c r="G3183" i="15"/>
  <c r="G3184" i="15"/>
  <c r="G3185" i="15"/>
  <c r="G3186" i="15"/>
  <c r="G3187" i="15"/>
  <c r="G3188" i="15"/>
  <c r="G3189" i="15"/>
  <c r="G3190" i="15"/>
  <c r="G3191" i="15"/>
  <c r="G3192" i="15"/>
  <c r="G3193" i="15"/>
  <c r="G3194" i="15"/>
  <c r="G3195" i="15"/>
  <c r="G3196" i="15"/>
  <c r="G3197" i="15"/>
  <c r="G3198" i="15"/>
  <c r="G3199" i="15"/>
  <c r="G3200" i="15"/>
  <c r="G3201" i="15"/>
  <c r="G3202" i="15"/>
  <c r="G3203" i="15"/>
  <c r="G3204" i="15"/>
  <c r="G3205" i="15"/>
  <c r="G3206" i="15"/>
  <c r="G3207" i="15"/>
  <c r="G3208" i="15"/>
  <c r="G3209" i="15"/>
  <c r="G3210" i="15"/>
  <c r="G3211" i="15"/>
  <c r="G3212" i="15"/>
  <c r="G3213" i="15"/>
  <c r="G3214" i="15"/>
  <c r="G3215" i="15"/>
  <c r="G3216" i="15"/>
  <c r="G3217" i="15"/>
  <c r="G3218" i="15"/>
  <c r="G3219" i="15"/>
  <c r="G3220" i="15"/>
  <c r="G3221" i="15"/>
  <c r="G3222" i="15"/>
  <c r="G3223" i="15"/>
  <c r="G3224" i="15"/>
  <c r="G3225" i="15"/>
  <c r="G3226" i="15"/>
  <c r="G3227" i="15"/>
  <c r="G3228" i="15"/>
  <c r="G3229" i="15"/>
  <c r="G3230" i="15"/>
  <c r="G3231" i="15"/>
  <c r="G3232" i="15"/>
  <c r="G3233" i="15"/>
  <c r="G3234" i="15"/>
  <c r="G3235" i="15"/>
  <c r="G3236" i="15"/>
  <c r="G3237" i="15"/>
  <c r="G3238" i="15"/>
  <c r="G3239" i="15"/>
  <c r="G3240" i="15"/>
  <c r="G3241" i="15"/>
  <c r="G3242" i="15"/>
  <c r="G3243" i="15"/>
  <c r="G3244" i="15"/>
  <c r="G3245" i="15"/>
  <c r="G3246" i="15"/>
  <c r="G3247" i="15"/>
  <c r="G3248" i="15"/>
  <c r="G3249" i="15"/>
  <c r="G3250" i="15"/>
  <c r="G3251" i="15"/>
  <c r="G3252" i="15"/>
  <c r="G3253" i="15"/>
  <c r="G3254" i="15"/>
  <c r="G3255" i="15"/>
  <c r="G3256" i="15"/>
  <c r="G3257" i="15"/>
  <c r="G3258" i="15"/>
  <c r="G3259" i="15"/>
  <c r="G3260" i="15"/>
  <c r="G3261" i="15"/>
  <c r="G3262" i="15"/>
  <c r="G3263" i="15"/>
  <c r="G3264" i="15"/>
  <c r="G3265" i="15"/>
  <c r="G3266" i="15"/>
  <c r="G3267" i="15"/>
  <c r="G3268" i="15"/>
  <c r="G3269" i="15"/>
  <c r="G3270" i="15"/>
  <c r="G3271" i="15"/>
  <c r="G3272" i="15"/>
  <c r="G3273" i="15"/>
  <c r="G3274" i="15"/>
  <c r="G3275" i="15"/>
  <c r="G3276" i="15"/>
  <c r="G3277" i="15"/>
  <c r="G3278" i="15"/>
  <c r="G3279" i="15"/>
  <c r="G3280" i="15"/>
  <c r="G3281" i="15"/>
  <c r="G3282" i="15"/>
  <c r="G3283" i="15"/>
  <c r="G3284" i="15"/>
  <c r="G3285" i="15"/>
  <c r="G3286" i="15"/>
  <c r="G3287" i="15"/>
  <c r="G3288" i="15"/>
  <c r="G3289" i="15"/>
  <c r="G3290" i="15"/>
  <c r="G3291" i="15"/>
  <c r="G3292" i="15"/>
  <c r="G3293" i="15"/>
  <c r="G3294" i="15"/>
  <c r="G3295" i="15"/>
  <c r="G3296" i="15"/>
  <c r="G3297" i="15"/>
  <c r="G3298" i="15"/>
  <c r="G3299" i="15"/>
  <c r="G3300" i="15"/>
  <c r="G3301" i="15"/>
  <c r="G3302" i="15"/>
  <c r="G3303" i="15"/>
  <c r="G3304" i="15"/>
  <c r="G3305" i="15"/>
  <c r="G3306" i="15"/>
  <c r="G3307" i="15"/>
  <c r="G3308" i="15"/>
  <c r="G3309" i="15"/>
  <c r="G3310" i="15"/>
  <c r="G3311" i="15"/>
  <c r="G3312" i="15"/>
  <c r="G3313" i="15"/>
  <c r="G3314" i="15"/>
  <c r="G3315" i="15"/>
  <c r="G3316" i="15"/>
  <c r="G3317" i="15"/>
  <c r="G3318" i="15"/>
  <c r="G3319" i="15"/>
  <c r="G3320" i="15"/>
  <c r="G3321" i="15"/>
  <c r="G3322" i="15"/>
  <c r="G3323" i="15"/>
  <c r="G3324" i="15"/>
  <c r="G3325" i="15"/>
  <c r="G3326" i="15"/>
  <c r="G3327" i="15"/>
  <c r="G3328" i="15"/>
  <c r="G3329" i="15"/>
  <c r="G3330" i="15"/>
  <c r="G3331" i="15"/>
  <c r="G3332" i="15"/>
  <c r="G3333" i="15"/>
  <c r="G3334" i="15"/>
  <c r="G3335" i="15"/>
  <c r="G3336" i="15"/>
  <c r="G3337" i="15"/>
  <c r="G3338" i="15"/>
  <c r="G3339" i="15"/>
  <c r="G3340" i="15"/>
  <c r="G3341" i="15"/>
  <c r="G3342" i="15"/>
  <c r="G3343" i="15"/>
  <c r="G3344" i="15"/>
  <c r="G3345" i="15"/>
  <c r="G3346" i="15"/>
  <c r="G3347" i="15"/>
  <c r="G3348" i="15"/>
  <c r="G3349" i="15"/>
  <c r="G3350" i="15"/>
  <c r="G3351" i="15"/>
  <c r="G3352" i="15"/>
  <c r="G3353" i="15"/>
  <c r="G3354" i="15"/>
  <c r="G3355" i="15"/>
  <c r="G3356" i="15"/>
  <c r="G3357" i="15"/>
  <c r="G3358" i="15"/>
  <c r="G3359" i="15"/>
  <c r="G3360" i="15"/>
  <c r="G3361" i="15"/>
  <c r="G3362" i="15"/>
  <c r="G3363" i="15"/>
  <c r="G3364" i="15"/>
  <c r="G3365" i="15"/>
  <c r="G3366" i="15"/>
  <c r="G3367" i="15"/>
  <c r="G3368" i="15"/>
  <c r="G3369" i="15"/>
  <c r="G3370" i="15"/>
  <c r="G3371" i="15"/>
  <c r="G3372" i="15"/>
  <c r="G3373" i="15"/>
  <c r="G3374" i="15"/>
  <c r="G3375" i="15"/>
  <c r="G3376" i="15"/>
  <c r="G3377" i="15"/>
  <c r="G3378" i="15"/>
  <c r="G3379" i="15"/>
  <c r="G3380" i="15"/>
  <c r="G3381" i="15"/>
  <c r="G3382" i="15"/>
  <c r="G3383" i="15"/>
  <c r="G3384" i="15"/>
  <c r="G3385" i="15"/>
  <c r="G3386" i="15"/>
  <c r="G3387" i="15"/>
  <c r="G3388" i="15"/>
  <c r="G3389" i="15"/>
  <c r="G3390" i="15"/>
  <c r="G3391" i="15"/>
  <c r="G3392" i="15"/>
  <c r="G3393" i="15"/>
  <c r="G3394" i="15"/>
  <c r="G3395" i="15"/>
  <c r="G3396" i="15"/>
  <c r="G3397" i="15"/>
  <c r="G3398" i="15"/>
  <c r="G3399" i="15"/>
  <c r="G3400" i="15"/>
  <c r="G3401" i="15"/>
  <c r="G3402" i="15"/>
  <c r="G3403" i="15"/>
  <c r="G3404" i="15"/>
  <c r="G3405" i="15"/>
  <c r="G3406" i="15"/>
  <c r="G3407" i="15"/>
  <c r="G3408" i="15"/>
  <c r="G3409" i="15"/>
  <c r="G3410" i="15"/>
  <c r="G3411" i="15"/>
  <c r="G3412" i="15"/>
  <c r="G3413" i="15"/>
  <c r="G3414" i="15"/>
  <c r="G3415" i="15"/>
  <c r="G3416" i="15"/>
  <c r="G3417" i="15"/>
  <c r="G3418" i="15"/>
  <c r="G3419" i="15"/>
  <c r="G3420" i="15"/>
  <c r="G3421" i="15"/>
  <c r="G3422" i="15"/>
  <c r="G3423" i="15"/>
  <c r="G3424" i="15"/>
  <c r="G3425" i="15"/>
  <c r="G3426" i="15"/>
  <c r="G3427" i="15"/>
  <c r="G3428" i="15"/>
  <c r="G3429" i="15"/>
  <c r="G3430" i="15"/>
  <c r="G3431" i="15"/>
  <c r="G3432" i="15"/>
  <c r="G3433" i="15"/>
  <c r="G3434" i="15"/>
  <c r="G3435" i="15"/>
  <c r="G3436" i="15"/>
  <c r="G3437" i="15"/>
  <c r="G3438" i="15"/>
  <c r="G3439" i="15"/>
  <c r="G3440" i="15"/>
  <c r="G3441" i="15"/>
  <c r="G3442" i="15"/>
  <c r="G3443" i="15"/>
  <c r="G3444" i="15"/>
  <c r="G3445" i="15"/>
  <c r="G3446" i="15"/>
  <c r="G3447" i="15"/>
  <c r="G3448" i="15"/>
  <c r="G3449" i="15"/>
  <c r="G3450" i="15"/>
  <c r="G3451" i="15"/>
  <c r="G3452" i="15"/>
  <c r="G3453" i="15"/>
  <c r="G3454" i="15"/>
  <c r="G3455" i="15"/>
  <c r="G3456" i="15"/>
  <c r="G3457" i="15"/>
  <c r="G3458" i="15"/>
  <c r="G3459" i="15"/>
  <c r="G3460" i="15"/>
  <c r="G3461" i="15"/>
  <c r="G3462" i="15"/>
  <c r="G3463" i="15"/>
  <c r="G3464" i="15"/>
  <c r="G3465" i="15"/>
  <c r="G3466" i="15"/>
  <c r="G3467" i="15"/>
  <c r="G3468" i="15"/>
  <c r="G3469" i="15"/>
  <c r="G3470" i="15"/>
  <c r="G3471" i="15"/>
  <c r="G3472" i="15"/>
  <c r="G3473" i="15"/>
  <c r="G3474" i="15"/>
  <c r="G3475" i="15"/>
  <c r="G3476" i="15"/>
  <c r="G3477" i="15"/>
  <c r="G3478" i="15"/>
  <c r="G3479" i="15"/>
  <c r="G3480" i="15"/>
  <c r="G3481" i="15"/>
  <c r="G3482" i="15"/>
  <c r="G3483" i="15"/>
  <c r="G3484" i="15"/>
  <c r="G3485" i="15"/>
  <c r="G3486" i="15"/>
  <c r="G3487" i="15"/>
  <c r="G3488" i="15"/>
  <c r="G3489" i="15"/>
  <c r="G3490" i="15"/>
  <c r="G3491" i="15"/>
  <c r="G3492" i="15"/>
  <c r="G3493" i="15"/>
  <c r="G3494" i="15"/>
  <c r="G3495" i="15"/>
  <c r="G3496" i="15"/>
  <c r="G3497" i="15"/>
  <c r="G3498" i="15"/>
  <c r="G3499" i="15"/>
  <c r="G3500" i="15"/>
  <c r="G3501" i="15"/>
  <c r="G3502" i="15"/>
  <c r="G3503" i="15"/>
  <c r="G3504" i="15"/>
  <c r="G3505" i="15"/>
  <c r="G3506" i="15"/>
  <c r="G3507" i="15"/>
  <c r="G3508" i="15"/>
  <c r="G3509" i="15"/>
  <c r="G3510" i="15"/>
  <c r="G3511" i="15"/>
  <c r="G3512" i="15"/>
  <c r="G3513" i="15"/>
  <c r="G3514" i="15"/>
  <c r="G3515" i="15"/>
  <c r="G3516" i="15"/>
  <c r="G3517" i="15"/>
  <c r="G3518" i="15"/>
  <c r="G3519" i="15"/>
  <c r="G3520" i="15"/>
  <c r="G3521" i="15"/>
  <c r="G3522" i="15"/>
  <c r="G3523" i="15"/>
  <c r="G3524" i="15"/>
  <c r="G3525" i="15"/>
  <c r="G3526" i="15"/>
  <c r="G3527" i="15"/>
  <c r="G3528" i="15"/>
  <c r="G3529" i="15"/>
  <c r="G3530" i="15"/>
  <c r="G3531" i="15"/>
  <c r="G3532" i="15"/>
  <c r="G3533" i="15"/>
  <c r="G3534" i="15"/>
  <c r="G3535" i="15"/>
  <c r="G3536" i="15"/>
  <c r="G3537" i="15"/>
  <c r="G3538" i="15"/>
  <c r="G3539" i="15"/>
  <c r="G3540" i="15"/>
  <c r="G3541" i="15"/>
  <c r="G3542" i="15"/>
  <c r="G3543" i="15"/>
  <c r="G3544" i="15"/>
  <c r="G3545" i="15"/>
  <c r="G3546" i="15"/>
  <c r="G3547" i="15"/>
  <c r="G3548" i="15"/>
  <c r="G3549" i="15"/>
  <c r="G3550" i="15"/>
  <c r="G3551" i="15"/>
  <c r="G3552" i="15"/>
  <c r="G3553" i="15"/>
  <c r="G3554" i="15"/>
  <c r="G3555" i="15"/>
  <c r="G3556" i="15"/>
  <c r="G3557" i="15"/>
  <c r="G3558" i="15"/>
  <c r="G3559" i="15"/>
  <c r="G3560" i="15"/>
  <c r="G3561" i="15"/>
  <c r="G3562" i="15"/>
  <c r="G3563" i="15"/>
  <c r="G3564" i="15"/>
  <c r="G3565" i="15"/>
  <c r="G3566" i="15"/>
  <c r="G3567" i="15"/>
  <c r="G3568" i="15"/>
  <c r="G3569" i="15"/>
  <c r="G3570" i="15"/>
  <c r="G3571" i="15"/>
  <c r="F41" i="6"/>
  <c r="E41" i="6"/>
  <c r="J41" i="6" s="1"/>
  <c r="F40" i="6"/>
  <c r="E40" i="6"/>
  <c r="J40" i="6" s="1"/>
  <c r="F39" i="6"/>
  <c r="E39" i="6"/>
  <c r="J39" i="6" s="1"/>
  <c r="F38" i="6"/>
  <c r="E38" i="6"/>
  <c r="H38" i="6" s="1"/>
  <c r="I38" i="6" s="1"/>
  <c r="F37" i="6"/>
  <c r="E37" i="6"/>
  <c r="J37" i="6" s="1"/>
  <c r="F32" i="6"/>
  <c r="E32" i="6"/>
  <c r="H32" i="6" s="1"/>
  <c r="I32" i="6" s="1"/>
  <c r="F31" i="6"/>
  <c r="E31" i="6"/>
  <c r="J31" i="6" s="1"/>
  <c r="F30" i="6"/>
  <c r="E30" i="6"/>
  <c r="J30" i="6" s="1"/>
  <c r="F29" i="6"/>
  <c r="E29" i="6"/>
  <c r="H29" i="6" s="1"/>
  <c r="F28" i="6"/>
  <c r="E28" i="6"/>
  <c r="J28" i="6" s="1"/>
  <c r="L15" i="6"/>
  <c r="L14" i="6"/>
  <c r="L13" i="6"/>
  <c r="I15" i="6"/>
  <c r="I14" i="6"/>
  <c r="I13" i="6"/>
  <c r="F15" i="6"/>
  <c r="F14" i="6"/>
  <c r="F13" i="6"/>
  <c r="M6" i="12"/>
  <c r="M9" i="12"/>
  <c r="M12" i="12"/>
  <c r="M14" i="12"/>
  <c r="M17" i="12"/>
  <c r="M5" i="12"/>
  <c r="N13" i="12"/>
  <c r="L13" i="12"/>
  <c r="K6" i="12"/>
  <c r="K7" i="12"/>
  <c r="K8" i="12"/>
  <c r="K9" i="12"/>
  <c r="K10" i="12"/>
  <c r="K11" i="12"/>
  <c r="K12" i="12"/>
  <c r="K13" i="12"/>
  <c r="K14" i="12"/>
  <c r="K15" i="12"/>
  <c r="K16" i="12"/>
  <c r="K17" i="12"/>
  <c r="K18" i="12"/>
  <c r="K19" i="12"/>
  <c r="K5" i="12"/>
  <c r="K20" i="12" s="1"/>
  <c r="J6" i="12"/>
  <c r="J7" i="12"/>
  <c r="J8" i="12"/>
  <c r="J9" i="12"/>
  <c r="J10" i="12"/>
  <c r="J11" i="12"/>
  <c r="J12" i="12"/>
  <c r="J13" i="12"/>
  <c r="J14" i="12"/>
  <c r="J15" i="12"/>
  <c r="J16" i="12"/>
  <c r="J17" i="12"/>
  <c r="J18" i="12"/>
  <c r="J19" i="12"/>
  <c r="J5" i="12"/>
  <c r="I7" i="12"/>
  <c r="I9" i="12"/>
  <c r="I10" i="12"/>
  <c r="I15" i="12"/>
  <c r="L15" i="12" s="1"/>
  <c r="I16" i="12"/>
  <c r="I19" i="12"/>
  <c r="F20" i="12"/>
  <c r="H9" i="12"/>
  <c r="L9" i="12" s="1"/>
  <c r="H10" i="12"/>
  <c r="H13" i="12"/>
  <c r="H17" i="12"/>
  <c r="L17" i="12" s="1"/>
  <c r="G6" i="12"/>
  <c r="I6" i="12" s="1"/>
  <c r="G7" i="12"/>
  <c r="H7" i="12" s="1"/>
  <c r="L7" i="12" s="1"/>
  <c r="G8" i="12"/>
  <c r="I8" i="12" s="1"/>
  <c r="G9" i="12"/>
  <c r="G10" i="12"/>
  <c r="L10" i="12" s="1"/>
  <c r="G11" i="12"/>
  <c r="I11" i="12" s="1"/>
  <c r="G12" i="12"/>
  <c r="I12" i="12" s="1"/>
  <c r="G13" i="12"/>
  <c r="I13" i="12" s="1"/>
  <c r="G14" i="12"/>
  <c r="I14" i="12" s="1"/>
  <c r="G15" i="12"/>
  <c r="H15" i="12" s="1"/>
  <c r="G16" i="12"/>
  <c r="H16" i="12" s="1"/>
  <c r="G17" i="12"/>
  <c r="I17" i="12" s="1"/>
  <c r="G18" i="12"/>
  <c r="G19" i="12"/>
  <c r="H19" i="12" s="1"/>
  <c r="G5" i="12"/>
  <c r="H5" i="12" s="1"/>
  <c r="N15" i="12" l="1"/>
  <c r="N17" i="12"/>
  <c r="O17" i="12"/>
  <c r="N9" i="12"/>
  <c r="O9" i="12" s="1"/>
  <c r="N7" i="12"/>
  <c r="N10" i="12"/>
  <c r="H12" i="12"/>
  <c r="L12" i="12" s="1"/>
  <c r="M8" i="12"/>
  <c r="M20" i="12" s="1"/>
  <c r="I18" i="12"/>
  <c r="M16" i="12"/>
  <c r="H11" i="12"/>
  <c r="L11" i="12" s="1"/>
  <c r="L16" i="12"/>
  <c r="M15" i="12"/>
  <c r="O15" i="12" s="1"/>
  <c r="M7" i="12"/>
  <c r="O7" i="12" s="1"/>
  <c r="M13" i="12"/>
  <c r="O13" i="12" s="1"/>
  <c r="H18" i="12"/>
  <c r="L18" i="12" s="1"/>
  <c r="H6" i="12"/>
  <c r="L6" i="12" s="1"/>
  <c r="M19" i="12"/>
  <c r="M11" i="12"/>
  <c r="L19" i="12"/>
  <c r="M18" i="12"/>
  <c r="M10" i="12"/>
  <c r="O10" i="12" s="1"/>
  <c r="I29" i="6"/>
  <c r="J38" i="6"/>
  <c r="H39" i="6"/>
  <c r="I39" i="6" s="1"/>
  <c r="H41" i="6"/>
  <c r="I41" i="6" s="1"/>
  <c r="H40" i="6"/>
  <c r="I40" i="6" s="1"/>
  <c r="H37" i="6"/>
  <c r="I37" i="6" s="1"/>
  <c r="J29" i="6"/>
  <c r="J32" i="6"/>
  <c r="H30" i="6"/>
  <c r="I30" i="6" s="1"/>
  <c r="H31" i="6"/>
  <c r="I31" i="6" s="1"/>
  <c r="H28" i="6"/>
  <c r="I28" i="6" s="1"/>
  <c r="H14" i="12"/>
  <c r="L14" i="12" s="1"/>
  <c r="G20" i="12"/>
  <c r="H8" i="12"/>
  <c r="I5" i="12"/>
  <c r="L5" i="12" s="1"/>
  <c r="J20" i="12"/>
  <c r="N12" i="12" l="1"/>
  <c r="O12" i="12"/>
  <c r="N5" i="12"/>
  <c r="L20" i="12"/>
  <c r="N18" i="12"/>
  <c r="O18" i="12"/>
  <c r="N11" i="12"/>
  <c r="O11" i="12" s="1"/>
  <c r="H20" i="12"/>
  <c r="N19" i="12"/>
  <c r="O19" i="12"/>
  <c r="N6" i="12"/>
  <c r="O6" i="12" s="1"/>
  <c r="N14" i="12"/>
  <c r="O14" i="12"/>
  <c r="I20" i="12"/>
  <c r="L8" i="12"/>
  <c r="N16" i="12"/>
  <c r="O16" i="12" s="1"/>
  <c r="I100" i="11"/>
  <c r="J100" i="11" s="1"/>
  <c r="K100" i="11" s="1"/>
  <c r="I99" i="11"/>
  <c r="J99" i="11" s="1"/>
  <c r="K99" i="11" s="1"/>
  <c r="I98" i="11"/>
  <c r="J98" i="11" s="1"/>
  <c r="K98" i="11" s="1"/>
  <c r="I97" i="11"/>
  <c r="J97" i="11" s="1"/>
  <c r="K97" i="11" s="1"/>
  <c r="I96" i="11"/>
  <c r="J96" i="11" s="1"/>
  <c r="K96" i="11" s="1"/>
  <c r="I95" i="11"/>
  <c r="J95" i="11" s="1"/>
  <c r="K95" i="11" s="1"/>
  <c r="I94" i="11"/>
  <c r="J94" i="11" s="1"/>
  <c r="K94" i="11" s="1"/>
  <c r="I93" i="11"/>
  <c r="J93" i="11" s="1"/>
  <c r="K93" i="11" s="1"/>
  <c r="I92" i="11"/>
  <c r="J92" i="11" s="1"/>
  <c r="K92" i="11" s="1"/>
  <c r="I91" i="11"/>
  <c r="J91" i="11" s="1"/>
  <c r="K91" i="11" s="1"/>
  <c r="I86" i="11"/>
  <c r="J86" i="11" s="1"/>
  <c r="K86" i="11" s="1"/>
  <c r="I85" i="11"/>
  <c r="J85" i="11" s="1"/>
  <c r="K85" i="11" s="1"/>
  <c r="I84" i="11"/>
  <c r="J84" i="11" s="1"/>
  <c r="K84" i="11" s="1"/>
  <c r="I83" i="11"/>
  <c r="J83" i="11" s="1"/>
  <c r="K83" i="11" s="1"/>
  <c r="I82" i="11"/>
  <c r="J82" i="11" s="1"/>
  <c r="K82" i="11" s="1"/>
  <c r="I81" i="11"/>
  <c r="J81" i="11" s="1"/>
  <c r="K81" i="11" s="1"/>
  <c r="I80" i="11"/>
  <c r="J80" i="11" s="1"/>
  <c r="K80" i="11" s="1"/>
  <c r="I79" i="11"/>
  <c r="J79" i="11" s="1"/>
  <c r="K79" i="11" s="1"/>
  <c r="I78" i="11"/>
  <c r="J78" i="11" s="1"/>
  <c r="K78" i="11" s="1"/>
  <c r="I77" i="11"/>
  <c r="J77" i="11" s="1"/>
  <c r="K77" i="11" s="1"/>
  <c r="I72" i="11"/>
  <c r="J72" i="11" s="1"/>
  <c r="K72" i="11" s="1"/>
  <c r="I71" i="11"/>
  <c r="J71" i="11" s="1"/>
  <c r="K71" i="11" s="1"/>
  <c r="I70" i="11"/>
  <c r="J70" i="11" s="1"/>
  <c r="K70" i="11" s="1"/>
  <c r="I69" i="11"/>
  <c r="J69" i="11" s="1"/>
  <c r="K69" i="11" s="1"/>
  <c r="I68" i="11"/>
  <c r="J68" i="11" s="1"/>
  <c r="K68" i="11" s="1"/>
  <c r="I67" i="11"/>
  <c r="J67" i="11" s="1"/>
  <c r="K67" i="11" s="1"/>
  <c r="I66" i="11"/>
  <c r="J66" i="11" s="1"/>
  <c r="K66" i="11" s="1"/>
  <c r="I65" i="11"/>
  <c r="J65" i="11" s="1"/>
  <c r="K65" i="11" s="1"/>
  <c r="I64" i="11"/>
  <c r="J64" i="11" s="1"/>
  <c r="K64" i="11" s="1"/>
  <c r="I63" i="11"/>
  <c r="J63" i="11" s="1"/>
  <c r="K63" i="11" s="1"/>
  <c r="I48" i="11"/>
  <c r="J48" i="11" s="1"/>
  <c r="K48" i="11" s="1"/>
  <c r="I47" i="11"/>
  <c r="J47" i="11" s="1"/>
  <c r="K47" i="11" s="1"/>
  <c r="I46" i="11"/>
  <c r="J46" i="11" s="1"/>
  <c r="K46" i="11" s="1"/>
  <c r="I45" i="11"/>
  <c r="J45" i="11" s="1"/>
  <c r="K45" i="11" s="1"/>
  <c r="I44" i="11"/>
  <c r="J44" i="11" s="1"/>
  <c r="K44" i="11" s="1"/>
  <c r="I43" i="11"/>
  <c r="J43" i="11" s="1"/>
  <c r="K43" i="11" s="1"/>
  <c r="I42" i="11"/>
  <c r="J42" i="11" s="1"/>
  <c r="K42" i="11" s="1"/>
  <c r="I41" i="11"/>
  <c r="J41" i="11" s="1"/>
  <c r="K41" i="11" s="1"/>
  <c r="I40" i="11"/>
  <c r="J40" i="11" s="1"/>
  <c r="K40" i="11" s="1"/>
  <c r="I39" i="11"/>
  <c r="J39" i="11" s="1"/>
  <c r="K39" i="11" s="1"/>
  <c r="I23" i="11"/>
  <c r="J23" i="11" s="1"/>
  <c r="K23" i="11" s="1"/>
  <c r="I27" i="11"/>
  <c r="J27" i="11" s="1"/>
  <c r="K27" i="11" s="1"/>
  <c r="I31" i="11"/>
  <c r="J31" i="11" s="1"/>
  <c r="K31" i="11" s="1"/>
  <c r="I22" i="11"/>
  <c r="J22" i="11" s="1"/>
  <c r="K22" i="11" s="1"/>
  <c r="I29" i="11"/>
  <c r="J29" i="11" s="1"/>
  <c r="K29" i="11" s="1"/>
  <c r="I25" i="11"/>
  <c r="J25" i="11" s="1"/>
  <c r="K25" i="11" s="1"/>
  <c r="I30" i="11"/>
  <c r="J30" i="11" s="1"/>
  <c r="K30" i="11" s="1"/>
  <c r="I28" i="11"/>
  <c r="J28" i="11" s="1"/>
  <c r="K28" i="11" s="1"/>
  <c r="I26" i="11"/>
  <c r="J26" i="11" s="1"/>
  <c r="K26" i="11" s="1"/>
  <c r="I24" i="11"/>
  <c r="J24" i="11" s="1"/>
  <c r="K24" i="11" s="1"/>
  <c r="J8" i="11"/>
  <c r="K8" i="11" s="1"/>
  <c r="I5" i="11"/>
  <c r="J5" i="11" s="1"/>
  <c r="K5" i="11" s="1"/>
  <c r="I6" i="11"/>
  <c r="J6" i="11" s="1"/>
  <c r="K6" i="11" s="1"/>
  <c r="D57" i="11" s="1"/>
  <c r="I7" i="11"/>
  <c r="J7" i="11" s="1"/>
  <c r="K7" i="11" s="1"/>
  <c r="I8" i="11"/>
  <c r="I9" i="11"/>
  <c r="J9" i="11" s="1"/>
  <c r="K9" i="11" s="1"/>
  <c r="I10" i="11"/>
  <c r="J10" i="11" s="1"/>
  <c r="K10" i="11" s="1"/>
  <c r="I11" i="11"/>
  <c r="J11" i="11" s="1"/>
  <c r="K11" i="11" s="1"/>
  <c r="I12" i="11"/>
  <c r="J12" i="11" s="1"/>
  <c r="K12" i="11" s="1"/>
  <c r="I13" i="11"/>
  <c r="J13" i="11" s="1"/>
  <c r="K13" i="11" s="1"/>
  <c r="I4" i="11"/>
  <c r="J4" i="11" s="1"/>
  <c r="K4" i="11" s="1"/>
  <c r="C15" i="10"/>
  <c r="C16" i="10" s="1"/>
  <c r="C7" i="10"/>
  <c r="C8" i="10" s="1"/>
  <c r="B23" i="6"/>
  <c r="C15" i="6"/>
  <c r="C14" i="6"/>
  <c r="C13" i="6"/>
  <c r="F5" i="6"/>
  <c r="F6" i="6"/>
  <c r="F7" i="6"/>
  <c r="F8" i="6"/>
  <c r="F4" i="6"/>
  <c r="E8" i="6"/>
  <c r="J8" i="6" s="1"/>
  <c r="E7" i="6"/>
  <c r="J7" i="6" s="1"/>
  <c r="E6" i="6"/>
  <c r="J6" i="6" s="1"/>
  <c r="E5" i="6"/>
  <c r="H5" i="6" s="1"/>
  <c r="E4" i="6"/>
  <c r="J4" i="6" s="1"/>
  <c r="H6" i="6" l="1"/>
  <c r="O5" i="12"/>
  <c r="N8" i="12"/>
  <c r="N20" i="12" s="1"/>
  <c r="I6" i="6"/>
  <c r="J5" i="6"/>
  <c r="B19" i="6" s="1"/>
  <c r="H4" i="6"/>
  <c r="I4" i="6" s="1"/>
  <c r="H8" i="6"/>
  <c r="I8" i="6" s="1"/>
  <c r="H7" i="6"/>
  <c r="I7" i="6" s="1"/>
  <c r="I5" i="6"/>
  <c r="O8" i="12" l="1"/>
  <c r="O20" i="12"/>
</calcChain>
</file>

<file path=xl/sharedStrings.xml><?xml version="1.0" encoding="utf-8"?>
<sst xmlns="http://schemas.openxmlformats.org/spreadsheetml/2006/main" count="61847" uniqueCount="286">
  <si>
    <t>CROPS</t>
  </si>
  <si>
    <t>WHEAT</t>
  </si>
  <si>
    <t>RICE</t>
  </si>
  <si>
    <t>PULSES</t>
  </si>
  <si>
    <t>SOYA-BEAN</t>
  </si>
  <si>
    <t>CANE-SUGAR</t>
  </si>
  <si>
    <t>PRODUCTION (in million tonnes)</t>
  </si>
  <si>
    <t>Ravi</t>
  </si>
  <si>
    <t>Kavita</t>
  </si>
  <si>
    <t>Amit</t>
  </si>
  <si>
    <t>GRADE</t>
  </si>
  <si>
    <t>BASIC SALARY</t>
  </si>
  <si>
    <t>HRA</t>
  </si>
  <si>
    <t>PF</t>
  </si>
  <si>
    <t>GROSS</t>
  </si>
  <si>
    <t>NET</t>
  </si>
  <si>
    <t>VA</t>
  </si>
  <si>
    <t>VA&gt;HRA</t>
  </si>
  <si>
    <t>RAVI</t>
  </si>
  <si>
    <t>RISHI</t>
  </si>
  <si>
    <t>SOUMYA</t>
  </si>
  <si>
    <t>ASTHA</t>
  </si>
  <si>
    <t>NAME</t>
  </si>
  <si>
    <t>(i)</t>
  </si>
  <si>
    <t>Find max, min , average salary of employees in respective Grade.</t>
  </si>
  <si>
    <t>Max Salary</t>
  </si>
  <si>
    <t>Min Salary</t>
  </si>
  <si>
    <t>Average Salary</t>
  </si>
  <si>
    <t>(ii)</t>
  </si>
  <si>
    <t>Count no. of people where VA&gt;HRA</t>
  </si>
  <si>
    <t>(iii)</t>
  </si>
  <si>
    <t>Find out most frequently occuring grade.</t>
  </si>
  <si>
    <t>(iv)</t>
  </si>
  <si>
    <t>Extract records where employee name starts with "A" has HRA&gt;10000</t>
  </si>
  <si>
    <t>S.No</t>
  </si>
  <si>
    <t>Physics</t>
  </si>
  <si>
    <t>%</t>
  </si>
  <si>
    <t>Grade</t>
  </si>
  <si>
    <t>Student</t>
  </si>
  <si>
    <t>Biology</t>
  </si>
  <si>
    <t>Computer Science</t>
  </si>
  <si>
    <t>Total</t>
  </si>
  <si>
    <t>Mathematics</t>
  </si>
  <si>
    <t>Q1</t>
  </si>
  <si>
    <t>In a meeting of a marketing department of an organization it has been decided that price of selling an item is fixed at Rs. 40. It was resolved to increases the selling of more items and getting the profit of Rs. 50000/-. Use Goal Seek of find out how many items you will have to sell to meet your profit figure.</t>
  </si>
  <si>
    <t>SOLUTION</t>
  </si>
  <si>
    <t>NO. OF ITEMS</t>
  </si>
  <si>
    <t>PRICE OF AN ITEM</t>
  </si>
  <si>
    <t>SALES OF ITEM</t>
  </si>
  <si>
    <t>PROFIT FIGURE</t>
  </si>
  <si>
    <t>MANUFACTURING COST OF AN ITEM</t>
  </si>
  <si>
    <t>USING THE GOAL SEEK TO FIND THE REQUIRED PROFIT</t>
  </si>
  <si>
    <t>Create worksheet related to crop production of various crops in Indian stats in last five years (wheat, rice, pulses, soya-bean, and cane-sugar etc). i) Make a bar chart ii) Make a pie chart iii) Make a box plot</t>
  </si>
  <si>
    <t>Q2</t>
  </si>
  <si>
    <t>Astha</t>
  </si>
  <si>
    <t>Laraib</t>
  </si>
  <si>
    <t>Kabir</t>
  </si>
  <si>
    <t>Seema</t>
  </si>
  <si>
    <t>Karan</t>
  </si>
  <si>
    <t>Abhi</t>
  </si>
  <si>
    <t>Mamta</t>
  </si>
  <si>
    <t>Q10</t>
  </si>
  <si>
    <t>Calculate Grade using if function</t>
  </si>
  <si>
    <t>Solution</t>
  </si>
  <si>
    <t>Sort the data according to total marks</t>
  </si>
  <si>
    <t xml:space="preserve">Chemistry </t>
  </si>
  <si>
    <t>Consider the following worksheet for APS 1st year students</t>
  </si>
  <si>
    <t>The Grade Column in the table is made using if function (we can verify by clicking the grade cell and watching formula bar)</t>
  </si>
  <si>
    <t>The above table is sorted in ascending order according to the total marks</t>
  </si>
  <si>
    <t>Apply Filter to display the marks of the students having more than 65% marks.</t>
  </si>
  <si>
    <t>Using Pivot table filters we are able to display the marks of students having more than 65%</t>
  </si>
  <si>
    <t>Enter the S.No. of a student and find out the Grade of the student using VLOOKUP.</t>
  </si>
  <si>
    <t>We are now defining a VLOOKUP function in which the left column represent the lookup value (in our case , it is S.No) and the right column represent the detail (in our case it is grade)</t>
  </si>
  <si>
    <t>LOOKUP VALUE</t>
  </si>
  <si>
    <t>(v)</t>
  </si>
  <si>
    <t xml:space="preserve">Extract All Records where name </t>
  </si>
  <si>
    <t>(a)</t>
  </si>
  <si>
    <t>Begins with "A"</t>
  </si>
  <si>
    <t>(b)</t>
  </si>
  <si>
    <t>Contains "A"</t>
  </si>
  <si>
    <t>(c)</t>
  </si>
  <si>
    <t>Ends with "A"</t>
  </si>
  <si>
    <t>You are required to prepare a payroll statement in the given format making maximum use of cellreferencing facility:</t>
  </si>
  <si>
    <t>Q9</t>
  </si>
  <si>
    <t>CODE</t>
  </si>
  <si>
    <t>CATEGORY</t>
  </si>
  <si>
    <t>IS HRA TO BE PAID</t>
  </si>
  <si>
    <t>BASIC</t>
  </si>
  <si>
    <t>DP</t>
  </si>
  <si>
    <t>DA</t>
  </si>
  <si>
    <t>TA</t>
  </si>
  <si>
    <t>CCA</t>
  </si>
  <si>
    <t>MADAN</t>
  </si>
  <si>
    <t>SUMITA</t>
  </si>
  <si>
    <t>SEEMA</t>
  </si>
  <si>
    <t>AMIT</t>
  </si>
  <si>
    <t>ARUN</t>
  </si>
  <si>
    <t>ANIL</t>
  </si>
  <si>
    <t>SHIV</t>
  </si>
  <si>
    <t>SHUBHAM</t>
  </si>
  <si>
    <t>KAPIL</t>
  </si>
  <si>
    <t>PARAS</t>
  </si>
  <si>
    <t>RIYA</t>
  </si>
  <si>
    <t>RITU</t>
  </si>
  <si>
    <t>SONU</t>
  </si>
  <si>
    <t>ABHI</t>
  </si>
  <si>
    <t>Y</t>
  </si>
  <si>
    <t>N</t>
  </si>
  <si>
    <t>TOTAL</t>
  </si>
  <si>
    <t>GPF</t>
  </si>
  <si>
    <t>INCOME TAX</t>
  </si>
  <si>
    <t>NET SALARY</t>
  </si>
  <si>
    <t>ALL GRADES</t>
  </si>
  <si>
    <t>GRADE 1</t>
  </si>
  <si>
    <t>S</t>
  </si>
  <si>
    <t>GRADE 2</t>
  </si>
  <si>
    <t>GRADE 3</t>
  </si>
  <si>
    <t>Q6</t>
  </si>
  <si>
    <t>Consider the following worksheet: (enter 5 records)</t>
  </si>
  <si>
    <t>(vii)</t>
  </si>
  <si>
    <t>Extract records where Grade is 1 or 2 and salary is between 10000 and 20000 both inclusive.</t>
  </si>
  <si>
    <t xml:space="preserve">SalesPerson </t>
  </si>
  <si>
    <t>Product</t>
  </si>
  <si>
    <t>Quantity Ordered</t>
  </si>
  <si>
    <t>Price Each</t>
  </si>
  <si>
    <t xml:space="preserve">Quarter Number </t>
  </si>
  <si>
    <t>Purchase Address</t>
  </si>
  <si>
    <t>A</t>
  </si>
  <si>
    <t>iPhone</t>
  </si>
  <si>
    <t xml:space="preserve"> Boston</t>
  </si>
  <si>
    <t>Lightning Charging Cable</t>
  </si>
  <si>
    <t xml:space="preserve"> Portland</t>
  </si>
  <si>
    <t>Wired Headphones</t>
  </si>
  <si>
    <t xml:space="preserve"> San Francisco</t>
  </si>
  <si>
    <t>27in FHD Monitor</t>
  </si>
  <si>
    <t xml:space="preserve"> Los Angeles</t>
  </si>
  <si>
    <t xml:space="preserve"> Austin</t>
  </si>
  <si>
    <t>AAA Batteries (4-pack)</t>
  </si>
  <si>
    <t>27in 4K Gaming Monitor</t>
  </si>
  <si>
    <t>USB-C Charging Cable</t>
  </si>
  <si>
    <t>Bose SoundSport Headphones</t>
  </si>
  <si>
    <t>Apple Airpods Headphones</t>
  </si>
  <si>
    <t>Macbook Pro Laptop</t>
  </si>
  <si>
    <t>Flatscreen TV</t>
  </si>
  <si>
    <t>Vareebadd Phone</t>
  </si>
  <si>
    <t>AA Batteries (4-pack)</t>
  </si>
  <si>
    <t xml:space="preserve"> Atlanta</t>
  </si>
  <si>
    <t xml:space="preserve"> Seattle</t>
  </si>
  <si>
    <t>Google Phone</t>
  </si>
  <si>
    <t xml:space="preserve"> New York City</t>
  </si>
  <si>
    <t xml:space="preserve"> Dallas</t>
  </si>
  <si>
    <t>20in Monitor</t>
  </si>
  <si>
    <t>34in Ultrawide Monitor</t>
  </si>
  <si>
    <t>ThinkPad Laptop</t>
  </si>
  <si>
    <t>LG Dryer</t>
  </si>
  <si>
    <t>LG Washing Machine</t>
  </si>
  <si>
    <t>B</t>
  </si>
  <si>
    <t>C</t>
  </si>
  <si>
    <t>D</t>
  </si>
  <si>
    <t>E</t>
  </si>
  <si>
    <t>F</t>
  </si>
  <si>
    <t>G</t>
  </si>
  <si>
    <t>H</t>
  </si>
  <si>
    <t>I</t>
  </si>
  <si>
    <t>J</t>
  </si>
  <si>
    <t>K</t>
  </si>
  <si>
    <t>L</t>
  </si>
  <si>
    <t>M</t>
  </si>
  <si>
    <t>O</t>
  </si>
  <si>
    <t>P</t>
  </si>
  <si>
    <t>Q</t>
  </si>
  <si>
    <t>R</t>
  </si>
  <si>
    <t>T</t>
  </si>
  <si>
    <t>Q7</t>
  </si>
  <si>
    <t>Create workbook related to sales of Business Company having various product in last ten quarters for 20 sales persons. Perform the following on workbook:</t>
  </si>
  <si>
    <t>Create and Modify a Pivot-table</t>
  </si>
  <si>
    <t>It is performed on left table</t>
  </si>
  <si>
    <t>Apply Pivot-table styles and formatting</t>
  </si>
  <si>
    <t>Filter a Pivot-Table</t>
  </si>
  <si>
    <t>You can Filter a Pivot Table using the down arrow in the header of  pivot table</t>
  </si>
  <si>
    <t>Insert a slicer to filter a Pivot-Table</t>
  </si>
  <si>
    <t>Create a Pivot Chart</t>
  </si>
  <si>
    <t>Row Labels</t>
  </si>
  <si>
    <t>Grand Total</t>
  </si>
  <si>
    <t>Sum of Quantity Ordered</t>
  </si>
  <si>
    <t>Sum of Price Each</t>
  </si>
  <si>
    <t xml:space="preserve">Sum of Quarter Number </t>
  </si>
  <si>
    <t>State</t>
  </si>
  <si>
    <t>Market</t>
  </si>
  <si>
    <t>Market Size</t>
  </si>
  <si>
    <t>Profit</t>
  </si>
  <si>
    <t>Margin</t>
  </si>
  <si>
    <t>Sales</t>
  </si>
  <si>
    <t>Total Expenses</t>
  </si>
  <si>
    <t>Product Sub Category</t>
  </si>
  <si>
    <t>Product Category</t>
  </si>
  <si>
    <t>Type</t>
  </si>
  <si>
    <t>Connecticut</t>
  </si>
  <si>
    <t>East</t>
  </si>
  <si>
    <t>Small Market</t>
  </si>
  <si>
    <t>Coffee</t>
  </si>
  <si>
    <t>Columbian</t>
  </si>
  <si>
    <t>Regular</t>
  </si>
  <si>
    <t>Tea</t>
  </si>
  <si>
    <t>Green Tea</t>
  </si>
  <si>
    <t>Espresso</t>
  </si>
  <si>
    <t>Caffe Mocha</t>
  </si>
  <si>
    <t>Decaf Espresso</t>
  </si>
  <si>
    <t>Decaf</t>
  </si>
  <si>
    <t>Herbal Tea</t>
  </si>
  <si>
    <t>Lemon</t>
  </si>
  <si>
    <t>Mint</t>
  </si>
  <si>
    <t>Darjeeling</t>
  </si>
  <si>
    <t>Washington</t>
  </si>
  <si>
    <t>West</t>
  </si>
  <si>
    <t>Decaf Irish Cream</t>
  </si>
  <si>
    <t>Chamomile</t>
  </si>
  <si>
    <t>Earl Grey</t>
  </si>
  <si>
    <t>Caffe Latte</t>
  </si>
  <si>
    <t>California</t>
  </si>
  <si>
    <t>Major Market</t>
  </si>
  <si>
    <t>Amaretto</t>
  </si>
  <si>
    <t>Texas</t>
  </si>
  <si>
    <t>South</t>
  </si>
  <si>
    <t>New York</t>
  </si>
  <si>
    <t>Regular Espresso</t>
  </si>
  <si>
    <t>Ohio</t>
  </si>
  <si>
    <t>Central</t>
  </si>
  <si>
    <t>Illinois</t>
  </si>
  <si>
    <t>Louisiana</t>
  </si>
  <si>
    <t>Florida</t>
  </si>
  <si>
    <t>Wisconsin</t>
  </si>
  <si>
    <t>Colorado</t>
  </si>
  <si>
    <t>Missouri</t>
  </si>
  <si>
    <t>Iowa</t>
  </si>
  <si>
    <t>Massachusetts</t>
  </si>
  <si>
    <t>Oklahoma</t>
  </si>
  <si>
    <t>Utah</t>
  </si>
  <si>
    <t>Oregon</t>
  </si>
  <si>
    <t>New Mexico</t>
  </si>
  <si>
    <t>New Hampshire</t>
  </si>
  <si>
    <t>Nevada</t>
  </si>
  <si>
    <t>Q8</t>
  </si>
  <si>
    <t>Create a PivotTable showing Total Sales breakdown by Region, Product Category, and Product Sub-Category. Use information from the PivotTable to answer the following questions:</t>
  </si>
  <si>
    <t>What was the Total Sales figure included in this data set?</t>
  </si>
  <si>
    <t>Sum of Sales</t>
  </si>
  <si>
    <t>Which Product Category had the highest sales?</t>
  </si>
  <si>
    <t>Max of Sales</t>
  </si>
  <si>
    <t>Which Region had the lowest sales?</t>
  </si>
  <si>
    <t>Min of Sales</t>
  </si>
  <si>
    <t>What was the Total Sales of Appliances in New York?</t>
  </si>
  <si>
    <t>Q4</t>
  </si>
  <si>
    <t>Create workbook related to sales of Business Company having various product in last four quarters for 10 sales persons.</t>
  </si>
  <si>
    <t>Column Labels</t>
  </si>
  <si>
    <t>Make a line graph to show the growth/decline in the sales</t>
  </si>
  <si>
    <t>Show the graph of each sales person sales</t>
  </si>
  <si>
    <t>Find the two sales persons done in last 2 quarters</t>
  </si>
  <si>
    <t>Clearly by Pivot Table , We can observe that A &amp; H are the two sales persons who done in last 2 quarters.</t>
  </si>
  <si>
    <t>Find the sales persons consistent in last four quarters</t>
  </si>
  <si>
    <t>Clearly by Pivot Table, We can observe that A &amp; H are the sales persons consistent in last four quarters</t>
  </si>
  <si>
    <t>Find the most popular product of the company and the current popular product of company</t>
  </si>
  <si>
    <t>Count of Sales</t>
  </si>
  <si>
    <t>Clearly by Pivot Table, We can observe that USB-C Charging Cable is the most popular product and current popular product of the company</t>
  </si>
  <si>
    <t>TOTAL NO. OF ORDERS</t>
  </si>
  <si>
    <t>TOTAL SALES</t>
  </si>
  <si>
    <t>TOTAL PROFIT</t>
  </si>
  <si>
    <t>CUSTOMER SEGMENT</t>
  </si>
  <si>
    <t>Business</t>
  </si>
  <si>
    <t>Jatin</t>
  </si>
  <si>
    <t>Sumit</t>
  </si>
  <si>
    <t>Vijay</t>
  </si>
  <si>
    <t>Corporate</t>
  </si>
  <si>
    <t>Consumer</t>
  </si>
  <si>
    <t xml:space="preserve">CUSTOMER NAME </t>
  </si>
  <si>
    <t>Prakash</t>
  </si>
  <si>
    <t>Avinash</t>
  </si>
  <si>
    <t>Anil</t>
  </si>
  <si>
    <t>Arun</t>
  </si>
  <si>
    <t>Shiv</t>
  </si>
  <si>
    <t>Q5</t>
  </si>
  <si>
    <t>Create a Pivot-table showing the Customer Names who placed orders with GSS during 2019-2022. For each customer, also show the total number of orders, Total Sales, and Total Profit. Add a Slicer or a Filter that can be used to show the information specifically for each Customer Segment. Use information from the Pivot-table to answer the following questions (Hint: Filter and sort the data in the Pivot-table to locate the answer):</t>
  </si>
  <si>
    <t>Which small business customer had the highest sales</t>
  </si>
  <si>
    <t>Which corporate customer placed the greatest number of orders in 2019-2022? How many orders were placed by the corporate customers?</t>
  </si>
  <si>
    <t>Sum of TOTAL NO. OF ORDERS</t>
  </si>
  <si>
    <t>Which consumer customer was the most profitable one?</t>
  </si>
  <si>
    <t>What is the sales figure of the least profitable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</si>
</sst>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5" tint="-0.499984740745262"/>
      <name val="Calibri"/>
      <family val="2"/>
      <scheme val="minor"/>
    </font>
    <font>
      <sz val="11"/>
      <color theme="5" tint="-0.249977111117893"/>
      <name val="Calibri"/>
      <family val="2"/>
      <scheme val="minor"/>
    </font>
    <font>
      <sz val="11"/>
      <color theme="7" tint="-0.499984740745262"/>
      <name val="Calibri"/>
      <family val="2"/>
      <scheme val="minor"/>
    </font>
  </fonts>
  <fills count="21">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F66FF"/>
        <bgColor indexed="64"/>
      </patternFill>
    </fill>
    <fill>
      <patternFill patternType="solid">
        <fgColor rgb="FFCC99FF"/>
        <bgColor indexed="64"/>
      </patternFill>
    </fill>
    <fill>
      <patternFill patternType="solid">
        <fgColor rgb="FF66FFFF"/>
        <bgColor indexed="64"/>
      </patternFill>
    </fill>
    <fill>
      <patternFill patternType="solid">
        <fgColor rgb="FFCCFF66"/>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right style="medium">
        <color indexed="64"/>
      </right>
      <top/>
      <bottom style="medium">
        <color indexed="64"/>
      </bottom>
      <diagonal/>
    </border>
  </borders>
  <cellStyleXfs count="1">
    <xf numFmtId="0" fontId="0" fillId="0" borderId="0"/>
  </cellStyleXfs>
  <cellXfs count="143">
    <xf numFmtId="0" fontId="0" fillId="0" borderId="0" xfId="0"/>
    <xf numFmtId="0" fontId="0" fillId="2" borderId="11" xfId="0" applyFill="1" applyBorder="1"/>
    <xf numFmtId="0" fontId="0" fillId="2" borderId="12" xfId="0" applyFill="1" applyBorder="1"/>
    <xf numFmtId="0" fontId="0" fillId="2" borderId="13" xfId="0" applyFill="1" applyBorder="1"/>
    <xf numFmtId="0" fontId="0" fillId="2" borderId="2" xfId="0" applyFill="1" applyBorder="1"/>
    <xf numFmtId="0" fontId="0" fillId="2" borderId="3" xfId="0" applyFill="1" applyBorder="1"/>
    <xf numFmtId="0" fontId="0" fillId="2" borderId="4" xfId="0" applyFill="1" applyBorder="1"/>
    <xf numFmtId="0" fontId="0" fillId="4" borderId="14" xfId="0" applyFill="1" applyBorder="1"/>
    <xf numFmtId="0" fontId="0" fillId="4" borderId="15" xfId="0" applyFill="1" applyBorder="1"/>
    <xf numFmtId="0" fontId="0" fillId="4" borderId="16" xfId="0" applyFill="1" applyBorder="1"/>
    <xf numFmtId="0" fontId="0" fillId="4" borderId="6" xfId="0" applyFill="1" applyBorder="1"/>
    <xf numFmtId="0" fontId="0" fillId="4" borderId="1" xfId="0" applyFill="1"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0" borderId="17" xfId="0" applyBorder="1" applyAlignment="1">
      <alignment horizontal="center" vertical="center"/>
    </xf>
    <xf numFmtId="0" fontId="0" fillId="0" borderId="1" xfId="0" applyBorder="1" applyAlignment="1">
      <alignment horizontal="center" vertical="center"/>
    </xf>
    <xf numFmtId="0" fontId="0" fillId="5" borderId="0" xfId="0" applyFill="1"/>
    <xf numFmtId="0" fontId="1" fillId="6" borderId="14"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8" xfId="0" applyFont="1" applyFill="1" applyBorder="1" applyAlignment="1">
      <alignment horizontal="center" vertical="center"/>
    </xf>
    <xf numFmtId="0" fontId="0" fillId="2" borderId="16"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3" borderId="16" xfId="0" applyFill="1" applyBorder="1" applyAlignment="1">
      <alignment horizontal="center" vertical="center"/>
    </xf>
    <xf numFmtId="0" fontId="0" fillId="3" borderId="7" xfId="0" applyFill="1" applyBorder="1" applyAlignment="1">
      <alignment horizontal="center" vertical="center"/>
    </xf>
    <xf numFmtId="0" fontId="1" fillId="8" borderId="14" xfId="0" applyFont="1" applyFill="1" applyBorder="1" applyAlignment="1">
      <alignment horizontal="center" vertical="center"/>
    </xf>
    <xf numFmtId="0" fontId="1" fillId="8" borderId="6" xfId="0" applyFont="1" applyFill="1" applyBorder="1" applyAlignment="1">
      <alignment horizontal="center" vertical="center"/>
    </xf>
    <xf numFmtId="0" fontId="1" fillId="8" borderId="8" xfId="0" applyFont="1" applyFill="1" applyBorder="1" applyAlignment="1">
      <alignment horizontal="center" vertical="center"/>
    </xf>
    <xf numFmtId="0" fontId="1" fillId="9" borderId="10"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10" borderId="0" xfId="0" applyFill="1"/>
    <xf numFmtId="0" fontId="0" fillId="11" borderId="0" xfId="0" applyFill="1"/>
    <xf numFmtId="0" fontId="0" fillId="2" borderId="0" xfId="0" applyFill="1"/>
    <xf numFmtId="0" fontId="0" fillId="12" borderId="3" xfId="0" applyFill="1" applyBorder="1" applyAlignment="1">
      <alignment horizontal="center" vertical="center"/>
    </xf>
    <xf numFmtId="0" fontId="0" fillId="12" borderId="4" xfId="0" applyFill="1" applyBorder="1" applyAlignment="1">
      <alignment horizontal="center" vertical="center"/>
    </xf>
    <xf numFmtId="0" fontId="0" fillId="13" borderId="18" xfId="0" applyFill="1" applyBorder="1" applyAlignment="1">
      <alignment horizontal="center" vertical="center"/>
    </xf>
    <xf numFmtId="0" fontId="0" fillId="13" borderId="17" xfId="0" applyFill="1" applyBorder="1" applyAlignment="1">
      <alignment horizontal="center" vertical="center"/>
    </xf>
    <xf numFmtId="0" fontId="0" fillId="13" borderId="19" xfId="0" applyFill="1" applyBorder="1" applyAlignment="1">
      <alignment horizontal="center" vertical="center"/>
    </xf>
    <xf numFmtId="0" fontId="0" fillId="13" borderId="6" xfId="0" applyFill="1" applyBorder="1" applyAlignment="1">
      <alignment horizontal="center" vertical="center"/>
    </xf>
    <xf numFmtId="0" fontId="0" fillId="13" borderId="1" xfId="0" applyFill="1" applyBorder="1" applyAlignment="1">
      <alignment horizontal="center" vertical="center"/>
    </xf>
    <xf numFmtId="0" fontId="0" fillId="13" borderId="7"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10"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1" fillId="14" borderId="2" xfId="0" applyFont="1" applyFill="1" applyBorder="1" applyAlignment="1">
      <alignment horizontal="center" vertical="center"/>
    </xf>
    <xf numFmtId="0" fontId="1" fillId="14" borderId="4" xfId="0" applyFont="1" applyFill="1" applyBorder="1" applyAlignment="1">
      <alignment horizontal="center" vertical="center"/>
    </xf>
    <xf numFmtId="0" fontId="0" fillId="15" borderId="31" xfId="0" applyFill="1" applyBorder="1" applyAlignment="1">
      <alignment horizontal="center" vertical="center"/>
    </xf>
    <xf numFmtId="0" fontId="0" fillId="15" borderId="32" xfId="0" applyFill="1" applyBorder="1" applyAlignment="1">
      <alignment horizontal="center" vertical="center"/>
    </xf>
    <xf numFmtId="0" fontId="0" fillId="12" borderId="31" xfId="0" applyFill="1" applyBorder="1" applyAlignment="1">
      <alignment horizontal="center" vertical="center"/>
    </xf>
    <xf numFmtId="0" fontId="0" fillId="12" borderId="26" xfId="0" applyFill="1" applyBorder="1" applyAlignment="1">
      <alignment horizontal="center" vertical="center"/>
    </xf>
    <xf numFmtId="0" fontId="1" fillId="16" borderId="2" xfId="0" applyFont="1" applyFill="1" applyBorder="1" applyAlignment="1">
      <alignment horizontal="center" vertical="center"/>
    </xf>
    <xf numFmtId="0" fontId="1" fillId="16" borderId="3" xfId="0" applyFont="1" applyFill="1" applyBorder="1" applyAlignment="1">
      <alignment horizontal="center" vertical="center"/>
    </xf>
    <xf numFmtId="0" fontId="1" fillId="16" borderId="4" xfId="0" applyFont="1" applyFill="1" applyBorder="1" applyAlignment="1">
      <alignment horizontal="center" vertical="center"/>
    </xf>
    <xf numFmtId="0" fontId="0" fillId="2" borderId="18" xfId="0" applyFill="1" applyBorder="1" applyAlignment="1">
      <alignment horizontal="center" vertical="center"/>
    </xf>
    <xf numFmtId="0" fontId="0" fillId="2" borderId="17" xfId="0" applyFill="1" applyBorder="1" applyAlignment="1">
      <alignment horizontal="center" vertical="center"/>
    </xf>
    <xf numFmtId="0" fontId="0" fillId="2" borderId="19"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2" borderId="33" xfId="0" applyFill="1" applyBorder="1" applyAlignment="1">
      <alignment horizontal="center" vertical="center"/>
    </xf>
    <xf numFmtId="0" fontId="0" fillId="2" borderId="29" xfId="0" applyFill="1" applyBorder="1" applyAlignment="1">
      <alignment horizontal="center" vertical="center"/>
    </xf>
    <xf numFmtId="0" fontId="0" fillId="2" borderId="34" xfId="0"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4" borderId="0" xfId="0" applyFill="1"/>
    <xf numFmtId="0" fontId="0" fillId="11" borderId="0" xfId="0" applyFill="1" applyAlignment="1">
      <alignment horizontal="center"/>
    </xf>
    <xf numFmtId="0" fontId="0" fillId="11" borderId="0" xfId="0" applyFill="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0" fillId="15" borderId="18" xfId="0" applyFill="1" applyBorder="1" applyAlignment="1">
      <alignment horizontal="center" vertical="center"/>
    </xf>
    <xf numFmtId="0" fontId="0" fillId="15" borderId="17" xfId="0" applyFill="1" applyBorder="1" applyAlignment="1">
      <alignment horizontal="center" vertical="center"/>
    </xf>
    <xf numFmtId="0" fontId="0" fillId="15" borderId="19" xfId="0" applyFill="1" applyBorder="1" applyAlignment="1">
      <alignment horizontal="center" vertical="center"/>
    </xf>
    <xf numFmtId="0" fontId="0" fillId="15" borderId="6" xfId="0" applyFill="1" applyBorder="1" applyAlignment="1">
      <alignment horizontal="center" vertical="center"/>
    </xf>
    <xf numFmtId="0" fontId="0" fillId="15" borderId="1" xfId="0" applyFill="1" applyBorder="1" applyAlignment="1">
      <alignment horizontal="center" vertical="center"/>
    </xf>
    <xf numFmtId="0" fontId="0" fillId="15" borderId="7" xfId="0" applyFill="1" applyBorder="1" applyAlignment="1">
      <alignment horizontal="center" vertical="center"/>
    </xf>
    <xf numFmtId="0" fontId="0" fillId="15" borderId="8" xfId="0" applyFill="1" applyBorder="1" applyAlignment="1">
      <alignment horizontal="center" vertical="center"/>
    </xf>
    <xf numFmtId="0" fontId="0" fillId="15" borderId="9" xfId="0" applyFill="1" applyBorder="1" applyAlignment="1">
      <alignment horizontal="center" vertical="center"/>
    </xf>
    <xf numFmtId="0" fontId="0" fillId="15" borderId="10" xfId="0" applyFill="1" applyBorder="1" applyAlignment="1">
      <alignment horizontal="center" vertical="center"/>
    </xf>
    <xf numFmtId="0" fontId="1" fillId="17" borderId="1" xfId="0" applyFont="1" applyFill="1" applyBorder="1"/>
    <xf numFmtId="0" fontId="0" fillId="17" borderId="1" xfId="0" applyFill="1" applyBorder="1"/>
    <xf numFmtId="0" fontId="1" fillId="18" borderId="1" xfId="0" applyFont="1" applyFill="1" applyBorder="1"/>
    <xf numFmtId="0" fontId="0" fillId="18" borderId="1" xfId="0" applyFill="1" applyBorder="1"/>
    <xf numFmtId="0" fontId="1" fillId="19" borderId="1" xfId="0" applyFont="1" applyFill="1" applyBorder="1"/>
    <xf numFmtId="0" fontId="0" fillId="19" borderId="1" xfId="0" applyFill="1" applyBorder="1"/>
    <xf numFmtId="0" fontId="1" fillId="20" borderId="1" xfId="0" applyFont="1" applyFill="1" applyBorder="1"/>
    <xf numFmtId="0" fontId="0" fillId="20" borderId="1" xfId="0" applyFill="1" applyBorder="1"/>
    <xf numFmtId="0" fontId="0" fillId="0" borderId="22" xfId="0" applyBorder="1"/>
    <xf numFmtId="0" fontId="0" fillId="14" borderId="31" xfId="0" applyFill="1" applyBorder="1" applyAlignment="1">
      <alignment horizontal="center" vertical="center"/>
    </xf>
    <xf numFmtId="0" fontId="0" fillId="14" borderId="26" xfId="0" applyFill="1" applyBorder="1" applyAlignment="1">
      <alignment horizontal="center" vertical="center"/>
    </xf>
    <xf numFmtId="0" fontId="0" fillId="4" borderId="0" xfId="0" applyFill="1" applyAlignment="1">
      <alignment horizontal="left"/>
    </xf>
    <xf numFmtId="0" fontId="0" fillId="6" borderId="0" xfId="0" applyFill="1" applyAlignment="1">
      <alignment horizontal="left"/>
    </xf>
    <xf numFmtId="0" fontId="0" fillId="9" borderId="0" xfId="0" applyFill="1" applyAlignment="1">
      <alignment horizontal="center" vertical="center"/>
    </xf>
    <xf numFmtId="0" fontId="2" fillId="4" borderId="15" xfId="0" applyFont="1" applyFill="1" applyBorder="1" applyAlignment="1">
      <alignment horizontal="left" vertical="center"/>
    </xf>
    <xf numFmtId="0" fontId="2" fillId="4" borderId="16" xfId="0" applyFont="1" applyFill="1" applyBorder="1" applyAlignment="1">
      <alignment horizontal="left" vertical="center"/>
    </xf>
    <xf numFmtId="0" fontId="2" fillId="4" borderId="9" xfId="0" applyFont="1" applyFill="1" applyBorder="1" applyAlignment="1">
      <alignment horizontal="left" vertical="center"/>
    </xf>
    <xf numFmtId="0" fontId="2" fillId="4" borderId="10" xfId="0" applyFont="1" applyFill="1" applyBorder="1" applyAlignment="1">
      <alignment horizontal="left" vertical="center"/>
    </xf>
    <xf numFmtId="0" fontId="2" fillId="4" borderId="14" xfId="0" applyFont="1" applyFill="1" applyBorder="1" applyAlignment="1">
      <alignment horizontal="center" vertical="center"/>
    </xf>
    <xf numFmtId="0" fontId="2" fillId="4" borderId="8" xfId="0" applyFont="1" applyFill="1" applyBorder="1" applyAlignment="1">
      <alignment horizontal="center" vertical="center"/>
    </xf>
    <xf numFmtId="0" fontId="0" fillId="7" borderId="0" xfId="0" applyFill="1" applyAlignment="1">
      <alignment horizontal="center"/>
    </xf>
    <xf numFmtId="0" fontId="0" fillId="3" borderId="35" xfId="0" applyFill="1" applyBorder="1" applyAlignment="1">
      <alignment horizontal="center" vertical="center"/>
    </xf>
    <xf numFmtId="0" fontId="0" fillId="3" borderId="5" xfId="0" applyFill="1" applyBorder="1" applyAlignment="1">
      <alignment horizontal="center" vertical="center"/>
    </xf>
    <xf numFmtId="0" fontId="0" fillId="3" borderId="5" xfId="0" applyFill="1" applyBorder="1" applyAlignment="1">
      <alignment horizontal="center"/>
    </xf>
    <xf numFmtId="0" fontId="0" fillId="3" borderId="22" xfId="0" applyFill="1" applyBorder="1" applyAlignment="1">
      <alignment horizontal="center"/>
    </xf>
    <xf numFmtId="0" fontId="0" fillId="3" borderId="36" xfId="0" applyFill="1" applyBorder="1" applyAlignment="1">
      <alignment horizontal="center"/>
    </xf>
    <xf numFmtId="0" fontId="3" fillId="4" borderId="15" xfId="0" applyFont="1" applyFill="1" applyBorder="1" applyAlignment="1">
      <alignment horizontal="center" vertical="center"/>
    </xf>
    <xf numFmtId="0" fontId="3" fillId="4" borderId="16"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8" xfId="0" applyFont="1" applyFill="1" applyBorder="1" applyAlignment="1">
      <alignment horizontal="center" vertical="center"/>
    </xf>
    <xf numFmtId="0" fontId="0" fillId="11" borderId="0" xfId="0" applyFill="1" applyAlignment="1">
      <alignment horizontal="center" vertical="center"/>
    </xf>
    <xf numFmtId="0" fontId="4" fillId="4" borderId="14"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0" fillId="9" borderId="0" xfId="0" applyFill="1" applyAlignment="1">
      <alignment horizontal="left" vertical="center"/>
    </xf>
    <xf numFmtId="0" fontId="0" fillId="11" borderId="0" xfId="0" applyFill="1" applyAlignment="1">
      <alignment horizontal="center"/>
    </xf>
    <xf numFmtId="0" fontId="0" fillId="11" borderId="0" xfId="0" applyFill="1" applyAlignment="1">
      <alignment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0" fillId="10" borderId="0" xfId="0" applyFill="1" applyAlignment="1">
      <alignment horizontal="center"/>
    </xf>
    <xf numFmtId="0" fontId="0" fillId="0" borderId="0" xfId="0" applyAlignment="1">
      <alignment horizontal="center"/>
    </xf>
    <xf numFmtId="0" fontId="0" fillId="2" borderId="0" xfId="0" applyFill="1" applyAlignment="1">
      <alignment horizontal="center"/>
    </xf>
    <xf numFmtId="0" fontId="0" fillId="0" borderId="22" xfId="0" applyBorder="1" applyAlignment="1">
      <alignment horizontal="center"/>
    </xf>
    <xf numFmtId="0" fontId="0" fillId="0" borderId="0" xfId="0" applyAlignment="1">
      <alignment horizontal="center" vertical="center"/>
    </xf>
  </cellXfs>
  <cellStyles count="1">
    <cellStyle name="Normal" xfId="0" builtinId="0"/>
  </cellStyles>
  <dxfs count="90">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medium">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medium">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medium">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medium">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medium">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medium">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dxf>
    <dxf>
      <fill>
        <patternFill patternType="solid">
          <bgColor rgb="FF00B050"/>
        </patternFill>
      </fill>
    </dxf>
    <dxf>
      <fill>
        <patternFill patternType="solid">
          <bgColor rgb="FFFFFF00"/>
        </patternFill>
      </fill>
    </dxf>
    <dxf>
      <fill>
        <patternFill>
          <bgColor rgb="FF00B050"/>
        </patternFill>
      </fill>
    </dxf>
    <dxf>
      <fill>
        <patternFill>
          <bgColor rgb="FFFFFF00"/>
        </patternFill>
      </fill>
    </dxf>
    <dxf>
      <fill>
        <patternFill>
          <bgColor theme="5" tint="0.59996337778862885"/>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CCFF66"/>
      <color rgb="FF66FFFF"/>
      <color rgb="FFCC99FF"/>
      <color rgb="FF9933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CROP PRODUCTION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'Q2 CROP PRODUCTION'!$B$4</c:f>
              <c:strCache>
                <c:ptCount val="1"/>
                <c:pt idx="0">
                  <c:v>2018</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 CROP PRODUCTION'!$A$5:$A$9</c:f>
              <c:strCache>
                <c:ptCount val="5"/>
                <c:pt idx="0">
                  <c:v>WHEAT</c:v>
                </c:pt>
                <c:pt idx="1">
                  <c:v>RICE</c:v>
                </c:pt>
                <c:pt idx="2">
                  <c:v>PULSES</c:v>
                </c:pt>
                <c:pt idx="3">
                  <c:v>SOYA-BEAN</c:v>
                </c:pt>
                <c:pt idx="4">
                  <c:v>CANE-SUGAR</c:v>
                </c:pt>
              </c:strCache>
            </c:strRef>
          </c:cat>
          <c:val>
            <c:numRef>
              <c:f>'Q2 CROP PRODUCTION'!$B$5:$B$9</c:f>
              <c:numCache>
                <c:formatCode>General</c:formatCode>
                <c:ptCount val="5"/>
                <c:pt idx="0">
                  <c:v>21</c:v>
                </c:pt>
                <c:pt idx="1">
                  <c:v>17</c:v>
                </c:pt>
                <c:pt idx="2">
                  <c:v>15</c:v>
                </c:pt>
                <c:pt idx="3">
                  <c:v>19</c:v>
                </c:pt>
                <c:pt idx="4">
                  <c:v>21</c:v>
                </c:pt>
              </c:numCache>
            </c:numRef>
          </c:val>
          <c:extLst>
            <c:ext xmlns:c16="http://schemas.microsoft.com/office/drawing/2014/chart" uri="{C3380CC4-5D6E-409C-BE32-E72D297353CC}">
              <c16:uniqueId val="{00000000-0886-4D94-AFFC-2DAB77D3CF2B}"/>
            </c:ext>
          </c:extLst>
        </c:ser>
        <c:ser>
          <c:idx val="1"/>
          <c:order val="1"/>
          <c:tx>
            <c:strRef>
              <c:f>'Q2 CROP PRODUCTION'!$C$4</c:f>
              <c:strCache>
                <c:ptCount val="1"/>
                <c:pt idx="0">
                  <c:v>2019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 CROP PRODUCTION'!$A$5:$A$9</c:f>
              <c:strCache>
                <c:ptCount val="5"/>
                <c:pt idx="0">
                  <c:v>WHEAT</c:v>
                </c:pt>
                <c:pt idx="1">
                  <c:v>RICE</c:v>
                </c:pt>
                <c:pt idx="2">
                  <c:v>PULSES</c:v>
                </c:pt>
                <c:pt idx="3">
                  <c:v>SOYA-BEAN</c:v>
                </c:pt>
                <c:pt idx="4">
                  <c:v>CANE-SUGAR</c:v>
                </c:pt>
              </c:strCache>
            </c:strRef>
          </c:cat>
          <c:val>
            <c:numRef>
              <c:f>'Q2 CROP PRODUCTION'!$C$5:$C$9</c:f>
              <c:numCache>
                <c:formatCode>General</c:formatCode>
                <c:ptCount val="5"/>
                <c:pt idx="0">
                  <c:v>23</c:v>
                </c:pt>
                <c:pt idx="1">
                  <c:v>19</c:v>
                </c:pt>
                <c:pt idx="2">
                  <c:v>13</c:v>
                </c:pt>
                <c:pt idx="3">
                  <c:v>16</c:v>
                </c:pt>
                <c:pt idx="4">
                  <c:v>25</c:v>
                </c:pt>
              </c:numCache>
            </c:numRef>
          </c:val>
          <c:extLst>
            <c:ext xmlns:c16="http://schemas.microsoft.com/office/drawing/2014/chart" uri="{C3380CC4-5D6E-409C-BE32-E72D297353CC}">
              <c16:uniqueId val="{00000001-0886-4D94-AFFC-2DAB77D3CF2B}"/>
            </c:ext>
          </c:extLst>
        </c:ser>
        <c:ser>
          <c:idx val="2"/>
          <c:order val="2"/>
          <c:tx>
            <c:strRef>
              <c:f>'Q2 CROP PRODUCTION'!$D$4</c:f>
              <c:strCache>
                <c:ptCount val="1"/>
                <c:pt idx="0">
                  <c:v>2020</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 CROP PRODUCTION'!$A$5:$A$9</c:f>
              <c:strCache>
                <c:ptCount val="5"/>
                <c:pt idx="0">
                  <c:v>WHEAT</c:v>
                </c:pt>
                <c:pt idx="1">
                  <c:v>RICE</c:v>
                </c:pt>
                <c:pt idx="2">
                  <c:v>PULSES</c:v>
                </c:pt>
                <c:pt idx="3">
                  <c:v>SOYA-BEAN</c:v>
                </c:pt>
                <c:pt idx="4">
                  <c:v>CANE-SUGAR</c:v>
                </c:pt>
              </c:strCache>
            </c:strRef>
          </c:cat>
          <c:val>
            <c:numRef>
              <c:f>'Q2 CROP PRODUCTION'!$D$5:$D$9</c:f>
              <c:numCache>
                <c:formatCode>General</c:formatCode>
                <c:ptCount val="5"/>
                <c:pt idx="0">
                  <c:v>15</c:v>
                </c:pt>
                <c:pt idx="1">
                  <c:v>26</c:v>
                </c:pt>
                <c:pt idx="2">
                  <c:v>12</c:v>
                </c:pt>
                <c:pt idx="3">
                  <c:v>11</c:v>
                </c:pt>
                <c:pt idx="4">
                  <c:v>27</c:v>
                </c:pt>
              </c:numCache>
            </c:numRef>
          </c:val>
          <c:extLst>
            <c:ext xmlns:c16="http://schemas.microsoft.com/office/drawing/2014/chart" uri="{C3380CC4-5D6E-409C-BE32-E72D297353CC}">
              <c16:uniqueId val="{00000002-0886-4D94-AFFC-2DAB77D3CF2B}"/>
            </c:ext>
          </c:extLst>
        </c:ser>
        <c:ser>
          <c:idx val="3"/>
          <c:order val="3"/>
          <c:tx>
            <c:strRef>
              <c:f>'Q2 CROP PRODUCTION'!$E$4</c:f>
              <c:strCache>
                <c:ptCount val="1"/>
                <c:pt idx="0">
                  <c:v>2021</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 CROP PRODUCTION'!$A$5:$A$9</c:f>
              <c:strCache>
                <c:ptCount val="5"/>
                <c:pt idx="0">
                  <c:v>WHEAT</c:v>
                </c:pt>
                <c:pt idx="1">
                  <c:v>RICE</c:v>
                </c:pt>
                <c:pt idx="2">
                  <c:v>PULSES</c:v>
                </c:pt>
                <c:pt idx="3">
                  <c:v>SOYA-BEAN</c:v>
                </c:pt>
                <c:pt idx="4">
                  <c:v>CANE-SUGAR</c:v>
                </c:pt>
              </c:strCache>
            </c:strRef>
          </c:cat>
          <c:val>
            <c:numRef>
              <c:f>'Q2 CROP PRODUCTION'!$E$5:$E$9</c:f>
              <c:numCache>
                <c:formatCode>General</c:formatCode>
                <c:ptCount val="5"/>
                <c:pt idx="0">
                  <c:v>17</c:v>
                </c:pt>
                <c:pt idx="1">
                  <c:v>22</c:v>
                </c:pt>
                <c:pt idx="2">
                  <c:v>20</c:v>
                </c:pt>
                <c:pt idx="3">
                  <c:v>13</c:v>
                </c:pt>
                <c:pt idx="4">
                  <c:v>24</c:v>
                </c:pt>
              </c:numCache>
            </c:numRef>
          </c:val>
          <c:extLst>
            <c:ext xmlns:c16="http://schemas.microsoft.com/office/drawing/2014/chart" uri="{C3380CC4-5D6E-409C-BE32-E72D297353CC}">
              <c16:uniqueId val="{00000003-0886-4D94-AFFC-2DAB77D3CF2B}"/>
            </c:ext>
          </c:extLst>
        </c:ser>
        <c:ser>
          <c:idx val="4"/>
          <c:order val="4"/>
          <c:tx>
            <c:strRef>
              <c:f>'Q2 CROP PRODUCTION'!$F$4</c:f>
              <c:strCache>
                <c:ptCount val="1"/>
                <c:pt idx="0">
                  <c:v>2022</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 CROP PRODUCTION'!$A$5:$A$9</c:f>
              <c:strCache>
                <c:ptCount val="5"/>
                <c:pt idx="0">
                  <c:v>WHEAT</c:v>
                </c:pt>
                <c:pt idx="1">
                  <c:v>RICE</c:v>
                </c:pt>
                <c:pt idx="2">
                  <c:v>PULSES</c:v>
                </c:pt>
                <c:pt idx="3">
                  <c:v>SOYA-BEAN</c:v>
                </c:pt>
                <c:pt idx="4">
                  <c:v>CANE-SUGAR</c:v>
                </c:pt>
              </c:strCache>
            </c:strRef>
          </c:cat>
          <c:val>
            <c:numRef>
              <c:f>'Q2 CROP PRODUCTION'!$F$5:$F$9</c:f>
              <c:numCache>
                <c:formatCode>General</c:formatCode>
                <c:ptCount val="5"/>
                <c:pt idx="0">
                  <c:v>25</c:v>
                </c:pt>
                <c:pt idx="1">
                  <c:v>27</c:v>
                </c:pt>
                <c:pt idx="2">
                  <c:v>19</c:v>
                </c:pt>
                <c:pt idx="3">
                  <c:v>14</c:v>
                </c:pt>
                <c:pt idx="4">
                  <c:v>23</c:v>
                </c:pt>
              </c:numCache>
            </c:numRef>
          </c:val>
          <c:extLst>
            <c:ext xmlns:c16="http://schemas.microsoft.com/office/drawing/2014/chart" uri="{C3380CC4-5D6E-409C-BE32-E72D297353CC}">
              <c16:uniqueId val="{00000004-0886-4D94-AFFC-2DAB77D3CF2B}"/>
            </c:ext>
          </c:extLst>
        </c:ser>
        <c:dLbls>
          <c:dLblPos val="outEnd"/>
          <c:showLegendKey val="0"/>
          <c:showVal val="1"/>
          <c:showCatName val="0"/>
          <c:showSerName val="0"/>
          <c:showPercent val="0"/>
          <c:showBubbleSize val="0"/>
        </c:dLbls>
        <c:gapWidth val="115"/>
        <c:overlap val="-20"/>
        <c:axId val="988780944"/>
        <c:axId val="988773872"/>
      </c:barChart>
      <c:catAx>
        <c:axId val="98878094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CROPS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8773872"/>
        <c:crosses val="autoZero"/>
        <c:auto val="1"/>
        <c:lblAlgn val="ctr"/>
        <c:lblOffset val="100"/>
        <c:noMultiLvlLbl val="0"/>
      </c:catAx>
      <c:valAx>
        <c:axId val="988773872"/>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PRODUCTION (in million tonnes)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8780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'Q2 CROP PRODUCTION'!$A$5</c:f>
              <c:strCache>
                <c:ptCount val="1"/>
                <c:pt idx="0">
                  <c:v>WHEAT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816-4A22-B2B1-B80D5A535EC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16-4A22-B2B1-B80D5A535EC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816-4A22-B2B1-B80D5A535EC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816-4A22-B2B1-B80D5A535EC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816-4A22-B2B1-B80D5A535E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numRef>
              <c:f>'Q2 CROP PRODUCTION'!$B$4:$F$4</c:f>
              <c:numCache>
                <c:formatCode>General</c:formatCode>
                <c:ptCount val="5"/>
                <c:pt idx="0">
                  <c:v>2018</c:v>
                </c:pt>
                <c:pt idx="1">
                  <c:v>2019</c:v>
                </c:pt>
                <c:pt idx="2">
                  <c:v>2020</c:v>
                </c:pt>
                <c:pt idx="3">
                  <c:v>2021</c:v>
                </c:pt>
                <c:pt idx="4">
                  <c:v>2022</c:v>
                </c:pt>
              </c:numCache>
            </c:numRef>
          </c:cat>
          <c:val>
            <c:numRef>
              <c:f>'Q2 CROP PRODUCTION'!$B$5:$F$5</c:f>
              <c:numCache>
                <c:formatCode>General</c:formatCode>
                <c:ptCount val="5"/>
                <c:pt idx="0">
                  <c:v>21</c:v>
                </c:pt>
                <c:pt idx="1">
                  <c:v>23</c:v>
                </c:pt>
                <c:pt idx="2">
                  <c:v>15</c:v>
                </c:pt>
                <c:pt idx="3">
                  <c:v>17</c:v>
                </c:pt>
                <c:pt idx="4">
                  <c:v>25</c:v>
                </c:pt>
              </c:numCache>
            </c:numRef>
          </c:val>
          <c:extLst>
            <c:ext xmlns:c16="http://schemas.microsoft.com/office/drawing/2014/chart" uri="{C3380CC4-5D6E-409C-BE32-E72D297353CC}">
              <c16:uniqueId val="{00000000-9261-42CC-A0E3-95337A36414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'Q2 CROP PRODUCTION'!$A$6</c:f>
              <c:strCache>
                <c:ptCount val="1"/>
                <c:pt idx="0">
                  <c:v>RICE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910-487F-BC85-268F1E89FC6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910-487F-BC85-268F1E89FC6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910-487F-BC85-268F1E89FC6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910-487F-BC85-268F1E89FC6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910-487F-BC85-268F1E89FC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numRef>
              <c:f>'Q2 CROP PRODUCTION'!$B$4:$F$4</c:f>
              <c:numCache>
                <c:formatCode>General</c:formatCode>
                <c:ptCount val="5"/>
                <c:pt idx="0">
                  <c:v>2018</c:v>
                </c:pt>
                <c:pt idx="1">
                  <c:v>2019</c:v>
                </c:pt>
                <c:pt idx="2">
                  <c:v>2020</c:v>
                </c:pt>
                <c:pt idx="3">
                  <c:v>2021</c:v>
                </c:pt>
                <c:pt idx="4">
                  <c:v>2022</c:v>
                </c:pt>
              </c:numCache>
            </c:numRef>
          </c:cat>
          <c:val>
            <c:numRef>
              <c:f>'Q2 CROP PRODUCTION'!$B$6:$F$6</c:f>
              <c:numCache>
                <c:formatCode>General</c:formatCode>
                <c:ptCount val="5"/>
                <c:pt idx="0">
                  <c:v>17</c:v>
                </c:pt>
                <c:pt idx="1">
                  <c:v>19</c:v>
                </c:pt>
                <c:pt idx="2">
                  <c:v>26</c:v>
                </c:pt>
                <c:pt idx="3">
                  <c:v>22</c:v>
                </c:pt>
                <c:pt idx="4">
                  <c:v>27</c:v>
                </c:pt>
              </c:numCache>
            </c:numRef>
          </c:val>
          <c:extLst>
            <c:ext xmlns:c16="http://schemas.microsoft.com/office/drawing/2014/chart" uri="{C3380CC4-5D6E-409C-BE32-E72D297353CC}">
              <c16:uniqueId val="{00000000-ED73-4A12-9880-1FBEAA06A5B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'Q2 CROP PRODUCTION'!$A$7</c:f>
              <c:strCache>
                <c:ptCount val="1"/>
                <c:pt idx="0">
                  <c:v>PULSES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DE7-486B-86A8-302623E577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DE7-486B-86A8-302623E577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DE7-486B-86A8-302623E577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DE7-486B-86A8-302623E5772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DE7-486B-86A8-302623E577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numRef>
              <c:f>'Q2 CROP PRODUCTION'!$B$4:$F$4</c:f>
              <c:numCache>
                <c:formatCode>General</c:formatCode>
                <c:ptCount val="5"/>
                <c:pt idx="0">
                  <c:v>2018</c:v>
                </c:pt>
                <c:pt idx="1">
                  <c:v>2019</c:v>
                </c:pt>
                <c:pt idx="2">
                  <c:v>2020</c:v>
                </c:pt>
                <c:pt idx="3">
                  <c:v>2021</c:v>
                </c:pt>
                <c:pt idx="4">
                  <c:v>2022</c:v>
                </c:pt>
              </c:numCache>
            </c:numRef>
          </c:cat>
          <c:val>
            <c:numRef>
              <c:f>'Q2 CROP PRODUCTION'!$B$7:$F$7</c:f>
              <c:numCache>
                <c:formatCode>General</c:formatCode>
                <c:ptCount val="5"/>
                <c:pt idx="0">
                  <c:v>15</c:v>
                </c:pt>
                <c:pt idx="1">
                  <c:v>13</c:v>
                </c:pt>
                <c:pt idx="2">
                  <c:v>12</c:v>
                </c:pt>
                <c:pt idx="3">
                  <c:v>20</c:v>
                </c:pt>
                <c:pt idx="4">
                  <c:v>19</c:v>
                </c:pt>
              </c:numCache>
            </c:numRef>
          </c:val>
          <c:extLst>
            <c:ext xmlns:c16="http://schemas.microsoft.com/office/drawing/2014/chart" uri="{C3380CC4-5D6E-409C-BE32-E72D297353CC}">
              <c16:uniqueId val="{00000000-6F24-4B67-8E1D-06779200090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'Q2 CROP PRODUCTION'!$A$8</c:f>
              <c:strCache>
                <c:ptCount val="1"/>
                <c:pt idx="0">
                  <c:v>SOYA-BEAN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F8D-447F-9D65-216F472221D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F8D-447F-9D65-216F472221D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F8D-447F-9D65-216F472221D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F8D-447F-9D65-216F472221D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F8D-447F-9D65-216F472221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numRef>
              <c:f>'Q2 CROP PRODUCTION'!$B$4:$F$4</c:f>
              <c:numCache>
                <c:formatCode>General</c:formatCode>
                <c:ptCount val="5"/>
                <c:pt idx="0">
                  <c:v>2018</c:v>
                </c:pt>
                <c:pt idx="1">
                  <c:v>2019</c:v>
                </c:pt>
                <c:pt idx="2">
                  <c:v>2020</c:v>
                </c:pt>
                <c:pt idx="3">
                  <c:v>2021</c:v>
                </c:pt>
                <c:pt idx="4">
                  <c:v>2022</c:v>
                </c:pt>
              </c:numCache>
            </c:numRef>
          </c:cat>
          <c:val>
            <c:numRef>
              <c:f>'Q2 CROP PRODUCTION'!$B$8:$F$8</c:f>
              <c:numCache>
                <c:formatCode>General</c:formatCode>
                <c:ptCount val="5"/>
                <c:pt idx="0">
                  <c:v>19</c:v>
                </c:pt>
                <c:pt idx="1">
                  <c:v>16</c:v>
                </c:pt>
                <c:pt idx="2">
                  <c:v>11</c:v>
                </c:pt>
                <c:pt idx="3">
                  <c:v>13</c:v>
                </c:pt>
                <c:pt idx="4">
                  <c:v>14</c:v>
                </c:pt>
              </c:numCache>
            </c:numRef>
          </c:val>
          <c:extLst>
            <c:ext xmlns:c16="http://schemas.microsoft.com/office/drawing/2014/chart" uri="{C3380CC4-5D6E-409C-BE32-E72D297353CC}">
              <c16:uniqueId val="{00000000-E983-4A41-B223-8CCFD0FC4C2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'Q2 CROP PRODUCTION'!$A$9</c:f>
              <c:strCache>
                <c:ptCount val="1"/>
                <c:pt idx="0">
                  <c:v>CANE-SUGAR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147-46D0-A88B-C8652B8DDE2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147-46D0-A88B-C8652B8DDE2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147-46D0-A88B-C8652B8DDE2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147-46D0-A88B-C8652B8DDE2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147-46D0-A88B-C8652B8DDE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numRef>
              <c:f>'Q2 CROP PRODUCTION'!$B$4:$F$4</c:f>
              <c:numCache>
                <c:formatCode>General</c:formatCode>
                <c:ptCount val="5"/>
                <c:pt idx="0">
                  <c:v>2018</c:v>
                </c:pt>
                <c:pt idx="1">
                  <c:v>2019</c:v>
                </c:pt>
                <c:pt idx="2">
                  <c:v>2020</c:v>
                </c:pt>
                <c:pt idx="3">
                  <c:v>2021</c:v>
                </c:pt>
                <c:pt idx="4">
                  <c:v>2022</c:v>
                </c:pt>
              </c:numCache>
            </c:numRef>
          </c:cat>
          <c:val>
            <c:numRef>
              <c:f>'Q2 CROP PRODUCTION'!$B$9:$F$9</c:f>
              <c:numCache>
                <c:formatCode>General</c:formatCode>
                <c:ptCount val="5"/>
                <c:pt idx="0">
                  <c:v>21</c:v>
                </c:pt>
                <c:pt idx="1">
                  <c:v>25</c:v>
                </c:pt>
                <c:pt idx="2">
                  <c:v>27</c:v>
                </c:pt>
                <c:pt idx="3">
                  <c:v>24</c:v>
                </c:pt>
                <c:pt idx="4">
                  <c:v>23</c:v>
                </c:pt>
              </c:numCache>
            </c:numRef>
          </c:val>
          <c:extLst>
            <c:ext xmlns:c16="http://schemas.microsoft.com/office/drawing/2014/chart" uri="{C3380CC4-5D6E-409C-BE32-E72D297353CC}">
              <c16:uniqueId val="{00000000-F73F-44BA-A825-376136D9C52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[practical.xlsx]Q4 BUSINESS WORKBOOK!PivotTable5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 BUSINESS WORKBOOK'!$K$8</c:f>
              <c:strCache>
                <c:ptCount val="1"/>
                <c:pt idx="0">
                  <c:v>Total</c:v>
                </c:pt>
              </c:strCache>
            </c:strRef>
          </c:tx>
          <c:spPr>
            <a:ln w="28575" cap="rnd">
              <a:solidFill>
                <a:schemeClr val="accent1"/>
              </a:solidFill>
              <a:round/>
            </a:ln>
            <a:effectLst/>
          </c:spPr>
          <c:marker>
            <c:symbol val="none"/>
          </c:marker>
          <c:cat>
            <c:strRef>
              <c:f>'Q4 BUSINESS WORKBOOK'!$J$9:$J$19</c:f>
              <c:strCache>
                <c:ptCount val="10"/>
                <c:pt idx="0">
                  <c:v>A</c:v>
                </c:pt>
                <c:pt idx="1">
                  <c:v>B</c:v>
                </c:pt>
                <c:pt idx="2">
                  <c:v>C</c:v>
                </c:pt>
                <c:pt idx="3">
                  <c:v>D</c:v>
                </c:pt>
                <c:pt idx="4">
                  <c:v>E</c:v>
                </c:pt>
                <c:pt idx="5">
                  <c:v>F</c:v>
                </c:pt>
                <c:pt idx="6">
                  <c:v>G</c:v>
                </c:pt>
                <c:pt idx="7">
                  <c:v>H</c:v>
                </c:pt>
                <c:pt idx="8">
                  <c:v>I</c:v>
                </c:pt>
                <c:pt idx="9">
                  <c:v>J</c:v>
                </c:pt>
              </c:strCache>
            </c:strRef>
          </c:cat>
          <c:val>
            <c:numRef>
              <c:f>'Q4 BUSINESS WORKBOOK'!$K$9:$K$19</c:f>
              <c:numCache>
                <c:formatCode>General</c:formatCode>
                <c:ptCount val="10"/>
                <c:pt idx="0">
                  <c:v>116555.27000000011</c:v>
                </c:pt>
                <c:pt idx="1">
                  <c:v>2464.9899999999993</c:v>
                </c:pt>
                <c:pt idx="2">
                  <c:v>20379.310000000023</c:v>
                </c:pt>
                <c:pt idx="3">
                  <c:v>18100.210000000006</c:v>
                </c:pt>
                <c:pt idx="4">
                  <c:v>88606.689999999973</c:v>
                </c:pt>
                <c:pt idx="5">
                  <c:v>36543.169999999984</c:v>
                </c:pt>
                <c:pt idx="6">
                  <c:v>47081.209999999977</c:v>
                </c:pt>
                <c:pt idx="7">
                  <c:v>254200.73999999926</c:v>
                </c:pt>
                <c:pt idx="8">
                  <c:v>3099.98</c:v>
                </c:pt>
                <c:pt idx="9">
                  <c:v>91956.709999999846</c:v>
                </c:pt>
              </c:numCache>
            </c:numRef>
          </c:val>
          <c:smooth val="0"/>
          <c:extLst>
            <c:ext xmlns:c16="http://schemas.microsoft.com/office/drawing/2014/chart" uri="{C3380CC4-5D6E-409C-BE32-E72D297353CC}">
              <c16:uniqueId val="{00000000-E5BD-437A-9039-A61FE4BE93F7}"/>
            </c:ext>
          </c:extLst>
        </c:ser>
        <c:dLbls>
          <c:showLegendKey val="0"/>
          <c:showVal val="0"/>
          <c:showCatName val="0"/>
          <c:showSerName val="0"/>
          <c:showPercent val="0"/>
          <c:showBubbleSize val="0"/>
        </c:dLbls>
        <c:smooth val="0"/>
        <c:axId val="1031087951"/>
        <c:axId val="1031097935"/>
      </c:lineChart>
      <c:catAx>
        <c:axId val="103108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097935"/>
        <c:crosses val="autoZero"/>
        <c:auto val="1"/>
        <c:lblAlgn val="ctr"/>
        <c:lblOffset val="100"/>
        <c:noMultiLvlLbl val="0"/>
      </c:catAx>
      <c:valAx>
        <c:axId val="1031097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08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[practical.xlsx]Q4 BUSINESS WORKBOOK!PivotTable6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 BUSINESS WORKBOOK'!$K$28</c:f>
              <c:strCache>
                <c:ptCount val="1"/>
                <c:pt idx="0">
                  <c:v>Total</c:v>
                </c:pt>
              </c:strCache>
            </c:strRef>
          </c:tx>
          <c:spPr>
            <a:solidFill>
              <a:schemeClr val="accent1"/>
            </a:solidFill>
            <a:ln>
              <a:noFill/>
            </a:ln>
            <a:effectLst/>
          </c:spPr>
          <c:invertIfNegative val="0"/>
          <c:cat>
            <c:strRef>
              <c:f>'Q4 BUSINESS WORKBOOK'!$J$29:$J$39</c:f>
              <c:strCache>
                <c:ptCount val="10"/>
                <c:pt idx="0">
                  <c:v>A</c:v>
                </c:pt>
                <c:pt idx="1">
                  <c:v>B</c:v>
                </c:pt>
                <c:pt idx="2">
                  <c:v>C</c:v>
                </c:pt>
                <c:pt idx="3">
                  <c:v>D</c:v>
                </c:pt>
                <c:pt idx="4">
                  <c:v>E</c:v>
                </c:pt>
                <c:pt idx="5">
                  <c:v>F</c:v>
                </c:pt>
                <c:pt idx="6">
                  <c:v>G</c:v>
                </c:pt>
                <c:pt idx="7">
                  <c:v>H</c:v>
                </c:pt>
                <c:pt idx="8">
                  <c:v>I</c:v>
                </c:pt>
                <c:pt idx="9">
                  <c:v>J</c:v>
                </c:pt>
              </c:strCache>
            </c:strRef>
          </c:cat>
          <c:val>
            <c:numRef>
              <c:f>'Q4 BUSINESS WORKBOOK'!$K$29:$K$39</c:f>
              <c:numCache>
                <c:formatCode>General</c:formatCode>
                <c:ptCount val="10"/>
                <c:pt idx="0">
                  <c:v>116555.27000000011</c:v>
                </c:pt>
                <c:pt idx="1">
                  <c:v>2464.9899999999993</c:v>
                </c:pt>
                <c:pt idx="2">
                  <c:v>20379.310000000023</c:v>
                </c:pt>
                <c:pt idx="3">
                  <c:v>18100.210000000006</c:v>
                </c:pt>
                <c:pt idx="4">
                  <c:v>88606.689999999973</c:v>
                </c:pt>
                <c:pt idx="5">
                  <c:v>36543.169999999984</c:v>
                </c:pt>
                <c:pt idx="6">
                  <c:v>47081.209999999977</c:v>
                </c:pt>
                <c:pt idx="7">
                  <c:v>254200.73999999926</c:v>
                </c:pt>
                <c:pt idx="8">
                  <c:v>3099.98</c:v>
                </c:pt>
                <c:pt idx="9">
                  <c:v>91956.709999999846</c:v>
                </c:pt>
              </c:numCache>
            </c:numRef>
          </c:val>
          <c:extLst>
            <c:ext xmlns:c16="http://schemas.microsoft.com/office/drawing/2014/chart" uri="{C3380CC4-5D6E-409C-BE32-E72D297353CC}">
              <c16:uniqueId val="{00000000-C961-4341-97C3-7E905548ACE3}"/>
            </c:ext>
          </c:extLst>
        </c:ser>
        <c:dLbls>
          <c:showLegendKey val="0"/>
          <c:showVal val="0"/>
          <c:showCatName val="0"/>
          <c:showSerName val="0"/>
          <c:showPercent val="0"/>
          <c:showBubbleSize val="0"/>
        </c:dLbls>
        <c:gapWidth val="219"/>
        <c:overlap val="-27"/>
        <c:axId val="1036328479"/>
        <c:axId val="1036317663"/>
      </c:barChart>
      <c:catAx>
        <c:axId val="103632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317663"/>
        <c:crosses val="autoZero"/>
        <c:auto val="1"/>
        <c:lblAlgn val="ctr"/>
        <c:lblOffset val="100"/>
        <c:noMultiLvlLbl val="0"/>
      </c:catAx>
      <c:valAx>
        <c:axId val="103631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32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[practical.xlsx]Q7 PIVOT TABLE!PivotTable3</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 PIVOT TABLE'!$J$83</c:f>
              <c:strCache>
                <c:ptCount val="1"/>
                <c:pt idx="0">
                  <c:v>Sum of Quantity Ordered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'Q7 PIVOT TABLE'!$I$84:$I$435</c:f>
              <c:multiLvlStrCache>
                <c:ptCount val="331"/>
                <c:lvl>
                  <c:pt idx="0">
                    <c:v>20in Monitor</c:v>
                  </c:pt>
                  <c:pt idx="1">
                    <c:v>27in 4K Gaming Monitor</c:v>
                  </c:pt>
                  <c:pt idx="2">
                    <c:v>27in FHD Monitor</c:v>
                  </c:pt>
                  <c:pt idx="3">
                    <c:v>34in Ultrawide Monitor</c:v>
                  </c:pt>
                  <c:pt idx="4">
                    <c:v>AA Batteries (4-pack)</c:v>
                  </c:pt>
                  <c:pt idx="5">
                    <c:v>AAA Batteries (4-pack)</c:v>
                  </c:pt>
                  <c:pt idx="6">
                    <c:v>Apple Airpods Headphones</c:v>
                  </c:pt>
                  <c:pt idx="7">
                    <c:v>Bose SoundSport Headphones</c:v>
                  </c:pt>
                  <c:pt idx="8">
                    <c:v>Flatscreen TV</c:v>
                  </c:pt>
                  <c:pt idx="9">
                    <c:v>Google Phone</c:v>
                  </c:pt>
                  <c:pt idx="10">
                    <c:v>iPhone</c:v>
                  </c:pt>
                  <c:pt idx="11">
                    <c:v>LG Dryer</c:v>
                  </c:pt>
                  <c:pt idx="12">
                    <c:v>LG Washing Machine</c:v>
                  </c:pt>
                  <c:pt idx="13">
                    <c:v>Lightning Charging Cable</c:v>
                  </c:pt>
                  <c:pt idx="14">
                    <c:v>Macbook Pro Laptop</c:v>
                  </c:pt>
                  <c:pt idx="15">
                    <c:v>ThinkPad Laptop</c:v>
                  </c:pt>
                  <c:pt idx="16">
                    <c:v>USB-C Charging Cable</c:v>
                  </c:pt>
                  <c:pt idx="17">
                    <c:v>Vareebadd Phone</c:v>
                  </c:pt>
                  <c:pt idx="18">
                    <c:v>Wired Headphones</c:v>
                  </c:pt>
                  <c:pt idx="19">
                    <c:v>34in Ultrawide Monitor</c:v>
                  </c:pt>
                  <c:pt idx="20">
                    <c:v>AA Batteries (4-pack)</c:v>
                  </c:pt>
                  <c:pt idx="21">
                    <c:v>AAA Batteries (4-pack)</c:v>
                  </c:pt>
                  <c:pt idx="22">
                    <c:v>Google Phone</c:v>
                  </c:pt>
                  <c:pt idx="23">
                    <c:v>iPhone</c:v>
                  </c:pt>
                  <c:pt idx="24">
                    <c:v>Lightning Charging Cable</c:v>
                  </c:pt>
                  <c:pt idx="25">
                    <c:v>USB-C Charging Cable</c:v>
                  </c:pt>
                  <c:pt idx="26">
                    <c:v>Wired Headphones</c:v>
                  </c:pt>
                  <c:pt idx="27">
                    <c:v>20in Monitor</c:v>
                  </c:pt>
                  <c:pt idx="28">
                    <c:v>27in 4K Gaming Monitor</c:v>
                  </c:pt>
                  <c:pt idx="29">
                    <c:v>27in FHD Monitor</c:v>
                  </c:pt>
                  <c:pt idx="30">
                    <c:v>34in Ultrawide Monitor</c:v>
                  </c:pt>
                  <c:pt idx="31">
                    <c:v>AA Batteries (4-pack)</c:v>
                  </c:pt>
                  <c:pt idx="32">
                    <c:v>AAA Batteries (4-pack)</c:v>
                  </c:pt>
                  <c:pt idx="33">
                    <c:v>Apple Airpods Headphones</c:v>
                  </c:pt>
                  <c:pt idx="34">
                    <c:v>Bose SoundSport Headphones</c:v>
                  </c:pt>
                  <c:pt idx="35">
                    <c:v>Flatscreen TV</c:v>
                  </c:pt>
                  <c:pt idx="36">
                    <c:v>Google Phone</c:v>
                  </c:pt>
                  <c:pt idx="37">
                    <c:v>iPhone</c:v>
                  </c:pt>
                  <c:pt idx="38">
                    <c:v>Lightning Charging Cable</c:v>
                  </c:pt>
                  <c:pt idx="39">
                    <c:v>Macbook Pro Laptop</c:v>
                  </c:pt>
                  <c:pt idx="40">
                    <c:v>ThinkPad Laptop</c:v>
                  </c:pt>
                  <c:pt idx="41">
                    <c:v>USB-C Charging Cable</c:v>
                  </c:pt>
                  <c:pt idx="42">
                    <c:v>Vareebadd Phone</c:v>
                  </c:pt>
                  <c:pt idx="43">
                    <c:v>Wired Headphones</c:v>
                  </c:pt>
                  <c:pt idx="44">
                    <c:v>20in Monitor</c:v>
                  </c:pt>
                  <c:pt idx="45">
                    <c:v>27in 4K Gaming Monitor</c:v>
                  </c:pt>
                  <c:pt idx="46">
                    <c:v>27in FHD Monitor</c:v>
                  </c:pt>
                  <c:pt idx="47">
                    <c:v>AA Batteries (4-pack)</c:v>
                  </c:pt>
                  <c:pt idx="48">
                    <c:v>AAA Batteries (4-pack)</c:v>
                  </c:pt>
                  <c:pt idx="49">
                    <c:v>Apple Airpods Headphones</c:v>
                  </c:pt>
                  <c:pt idx="50">
                    <c:v>Bose SoundSport Headphones</c:v>
                  </c:pt>
                  <c:pt idx="51">
                    <c:v>Flatscreen TV</c:v>
                  </c:pt>
                  <c:pt idx="52">
                    <c:v>Google Phone</c:v>
                  </c:pt>
                  <c:pt idx="53">
                    <c:v>iPhone</c:v>
                  </c:pt>
                  <c:pt idx="54">
                    <c:v>Lightning Charging Cable</c:v>
                  </c:pt>
                  <c:pt idx="55">
                    <c:v>Macbook Pro Laptop</c:v>
                  </c:pt>
                  <c:pt idx="56">
                    <c:v>ThinkPad Laptop</c:v>
                  </c:pt>
                  <c:pt idx="57">
                    <c:v>USB-C Charging Cable</c:v>
                  </c:pt>
                  <c:pt idx="58">
                    <c:v>Wired Headphones</c:v>
                  </c:pt>
                  <c:pt idx="59">
                    <c:v>20in Monitor</c:v>
                  </c:pt>
                  <c:pt idx="60">
                    <c:v>27in 4K Gaming Monitor</c:v>
                  </c:pt>
                  <c:pt idx="61">
                    <c:v>27in FHD Monitor</c:v>
                  </c:pt>
                  <c:pt idx="62">
                    <c:v>34in Ultrawide Monitor</c:v>
                  </c:pt>
                  <c:pt idx="63">
                    <c:v>AA Batteries (4-pack)</c:v>
                  </c:pt>
                  <c:pt idx="64">
                    <c:v>AAA Batteries (4-pack)</c:v>
                  </c:pt>
                  <c:pt idx="65">
                    <c:v>Apple Airpods Headphones</c:v>
                  </c:pt>
                  <c:pt idx="66">
                    <c:v>Bose SoundSport Headphones</c:v>
                  </c:pt>
                  <c:pt idx="67">
                    <c:v>Flatscreen TV</c:v>
                  </c:pt>
                  <c:pt idx="68">
                    <c:v>Google Phone</c:v>
                  </c:pt>
                  <c:pt idx="69">
                    <c:v>iPhone</c:v>
                  </c:pt>
                  <c:pt idx="70">
                    <c:v>LG Dryer</c:v>
                  </c:pt>
                  <c:pt idx="71">
                    <c:v>Lightning Charging Cable</c:v>
                  </c:pt>
                  <c:pt idx="72">
                    <c:v>Macbook Pro Laptop</c:v>
                  </c:pt>
                  <c:pt idx="73">
                    <c:v>ThinkPad Laptop</c:v>
                  </c:pt>
                  <c:pt idx="74">
                    <c:v>USB-C Charging Cable</c:v>
                  </c:pt>
                  <c:pt idx="75">
                    <c:v>Vareebadd Phone</c:v>
                  </c:pt>
                  <c:pt idx="76">
                    <c:v>Wired Headphones</c:v>
                  </c:pt>
                  <c:pt idx="77">
                    <c:v>20in Monitor</c:v>
                  </c:pt>
                  <c:pt idx="78">
                    <c:v>27in 4K Gaming Monitor</c:v>
                  </c:pt>
                  <c:pt idx="79">
                    <c:v>27in FHD Monitor</c:v>
                  </c:pt>
                  <c:pt idx="80">
                    <c:v>34in Ultrawide Monitor</c:v>
                  </c:pt>
                  <c:pt idx="81">
                    <c:v>AA Batteries (4-pack)</c:v>
                  </c:pt>
                  <c:pt idx="82">
                    <c:v>AAA Batteries (4-pack)</c:v>
                  </c:pt>
                  <c:pt idx="83">
                    <c:v>Apple Airpods Headphones</c:v>
                  </c:pt>
                  <c:pt idx="84">
                    <c:v>Bose SoundSport Headphones</c:v>
                  </c:pt>
                  <c:pt idx="85">
                    <c:v>Flatscreen TV</c:v>
                  </c:pt>
                  <c:pt idx="86">
                    <c:v>Google Phone</c:v>
                  </c:pt>
                  <c:pt idx="87">
                    <c:v>iPhone</c:v>
                  </c:pt>
                  <c:pt idx="88">
                    <c:v>LG Washing Machine</c:v>
                  </c:pt>
                  <c:pt idx="89">
                    <c:v>Lightning Charging Cable</c:v>
                  </c:pt>
                  <c:pt idx="90">
                    <c:v>Macbook Pro Laptop</c:v>
                  </c:pt>
                  <c:pt idx="91">
                    <c:v>ThinkPad Laptop</c:v>
                  </c:pt>
                  <c:pt idx="92">
                    <c:v>USB-C Charging Cable</c:v>
                  </c:pt>
                  <c:pt idx="93">
                    <c:v>Vareebadd Phone</c:v>
                  </c:pt>
                  <c:pt idx="94">
                    <c:v>Wired Headphones</c:v>
                  </c:pt>
                  <c:pt idx="95">
                    <c:v>20in Monitor</c:v>
                  </c:pt>
                  <c:pt idx="96">
                    <c:v>27in 4K Gaming Monitor</c:v>
                  </c:pt>
                  <c:pt idx="97">
                    <c:v>27in FHD Monitor</c:v>
                  </c:pt>
                  <c:pt idx="98">
                    <c:v>34in Ultrawide Monitor</c:v>
                  </c:pt>
                  <c:pt idx="99">
                    <c:v>AA Batteries (4-pack)</c:v>
                  </c:pt>
                  <c:pt idx="100">
                    <c:v>AAA Batteries (4-pack)</c:v>
                  </c:pt>
                  <c:pt idx="101">
                    <c:v>Apple Airpods Headphones</c:v>
                  </c:pt>
                  <c:pt idx="102">
                    <c:v>Bose SoundSport Headphones</c:v>
                  </c:pt>
                  <c:pt idx="103">
                    <c:v>Flatscreen TV</c:v>
                  </c:pt>
                  <c:pt idx="104">
                    <c:v>Google Phone</c:v>
                  </c:pt>
                  <c:pt idx="105">
                    <c:v>iPhone</c:v>
                  </c:pt>
                  <c:pt idx="106">
                    <c:v>LG Dryer</c:v>
                  </c:pt>
                  <c:pt idx="107">
                    <c:v>LG Washing Machine</c:v>
                  </c:pt>
                  <c:pt idx="108">
                    <c:v>Lightning Charging Cable</c:v>
                  </c:pt>
                  <c:pt idx="109">
                    <c:v>Macbook Pro Laptop</c:v>
                  </c:pt>
                  <c:pt idx="110">
                    <c:v>ThinkPad Laptop</c:v>
                  </c:pt>
                  <c:pt idx="111">
                    <c:v>USB-C Charging Cable</c:v>
                  </c:pt>
                  <c:pt idx="112">
                    <c:v>Vareebadd Phone</c:v>
                  </c:pt>
                  <c:pt idx="113">
                    <c:v>Wired Headphones</c:v>
                  </c:pt>
                  <c:pt idx="114">
                    <c:v>20in Monitor</c:v>
                  </c:pt>
                  <c:pt idx="115">
                    <c:v>27in 4K Gaming Monitor</c:v>
                  </c:pt>
                  <c:pt idx="116">
                    <c:v>27in FHD Monitor</c:v>
                  </c:pt>
                  <c:pt idx="117">
                    <c:v>34in Ultrawide Monitor</c:v>
                  </c:pt>
                  <c:pt idx="118">
                    <c:v>AA Batteries (4-pack)</c:v>
                  </c:pt>
                  <c:pt idx="119">
                    <c:v>AAA Batteries (4-pack)</c:v>
                  </c:pt>
                  <c:pt idx="120">
                    <c:v>Apple Airpods Headphones</c:v>
                  </c:pt>
                  <c:pt idx="121">
                    <c:v>Bose SoundSport Headphones</c:v>
                  </c:pt>
                  <c:pt idx="122">
                    <c:v>Flatscreen TV</c:v>
                  </c:pt>
                  <c:pt idx="123">
                    <c:v>Google Phone</c:v>
                  </c:pt>
                  <c:pt idx="124">
                    <c:v>iPhone</c:v>
                  </c:pt>
                  <c:pt idx="125">
                    <c:v>LG Dryer</c:v>
                  </c:pt>
                  <c:pt idx="126">
                    <c:v>LG Washing Machine</c:v>
                  </c:pt>
                  <c:pt idx="127">
                    <c:v>Lightning Charging Cable</c:v>
                  </c:pt>
                  <c:pt idx="128">
                    <c:v>Macbook Pro Laptop</c:v>
                  </c:pt>
                  <c:pt idx="129">
                    <c:v>ThinkPad Laptop</c:v>
                  </c:pt>
                  <c:pt idx="130">
                    <c:v>USB-C Charging Cable</c:v>
                  </c:pt>
                  <c:pt idx="131">
                    <c:v>Vareebadd Phone</c:v>
                  </c:pt>
                  <c:pt idx="132">
                    <c:v>Wired Headphones</c:v>
                  </c:pt>
                  <c:pt idx="133">
                    <c:v>27in FHD Monitor</c:v>
                  </c:pt>
                  <c:pt idx="134">
                    <c:v>AA Batteries (4-pack)</c:v>
                  </c:pt>
                  <c:pt idx="135">
                    <c:v>AAA Batteries (4-pack)</c:v>
                  </c:pt>
                  <c:pt idx="136">
                    <c:v>Apple Airpods Headphones</c:v>
                  </c:pt>
                  <c:pt idx="137">
                    <c:v>Bose SoundSport Headphones</c:v>
                  </c:pt>
                  <c:pt idx="138">
                    <c:v>Flatscreen TV</c:v>
                  </c:pt>
                  <c:pt idx="139">
                    <c:v>Google Phone</c:v>
                  </c:pt>
                  <c:pt idx="140">
                    <c:v>LG Dryer</c:v>
                  </c:pt>
                  <c:pt idx="141">
                    <c:v>Lightning Charging Cable</c:v>
                  </c:pt>
                  <c:pt idx="142">
                    <c:v>Vareebadd Phone</c:v>
                  </c:pt>
                  <c:pt idx="143">
                    <c:v>Wired Headphones</c:v>
                  </c:pt>
                  <c:pt idx="144">
                    <c:v>20in Monitor</c:v>
                  </c:pt>
                  <c:pt idx="145">
                    <c:v>27in 4K Gaming Monitor</c:v>
                  </c:pt>
                  <c:pt idx="146">
                    <c:v>27in FHD Monitor</c:v>
                  </c:pt>
                  <c:pt idx="147">
                    <c:v>34in Ultrawide Monitor</c:v>
                  </c:pt>
                  <c:pt idx="148">
                    <c:v>AA Batteries (4-pack)</c:v>
                  </c:pt>
                  <c:pt idx="149">
                    <c:v>AAA Batteries (4-pack)</c:v>
                  </c:pt>
                  <c:pt idx="150">
                    <c:v>Apple Airpods Headphones</c:v>
                  </c:pt>
                  <c:pt idx="151">
                    <c:v>Bose SoundSport Headphones</c:v>
                  </c:pt>
                  <c:pt idx="152">
                    <c:v>Flatscreen TV</c:v>
                  </c:pt>
                  <c:pt idx="153">
                    <c:v>Google Phone</c:v>
                  </c:pt>
                  <c:pt idx="154">
                    <c:v>iPhone</c:v>
                  </c:pt>
                  <c:pt idx="155">
                    <c:v>LG Dryer</c:v>
                  </c:pt>
                  <c:pt idx="156">
                    <c:v>LG Washing Machine</c:v>
                  </c:pt>
                  <c:pt idx="157">
                    <c:v>Lightning Charging Cable</c:v>
                  </c:pt>
                  <c:pt idx="158">
                    <c:v>Macbook Pro Laptop</c:v>
                  </c:pt>
                  <c:pt idx="159">
                    <c:v>ThinkPad Laptop</c:v>
                  </c:pt>
                  <c:pt idx="160">
                    <c:v>USB-C Charging Cable</c:v>
                  </c:pt>
                  <c:pt idx="161">
                    <c:v>Vareebadd Phone</c:v>
                  </c:pt>
                  <c:pt idx="162">
                    <c:v>Wired Headphones</c:v>
                  </c:pt>
                  <c:pt idx="163">
                    <c:v>20in Monitor</c:v>
                  </c:pt>
                  <c:pt idx="164">
                    <c:v>27in 4K Gaming Monitor</c:v>
                  </c:pt>
                  <c:pt idx="165">
                    <c:v>27in FHD Monitor</c:v>
                  </c:pt>
                  <c:pt idx="166">
                    <c:v>34in Ultrawide Monitor</c:v>
                  </c:pt>
                  <c:pt idx="167">
                    <c:v>AA Batteries (4-pack)</c:v>
                  </c:pt>
                  <c:pt idx="168">
                    <c:v>AAA Batteries (4-pack)</c:v>
                  </c:pt>
                  <c:pt idx="169">
                    <c:v>Apple Airpods Headphones</c:v>
                  </c:pt>
                  <c:pt idx="170">
                    <c:v>Bose SoundSport Headphones</c:v>
                  </c:pt>
                  <c:pt idx="171">
                    <c:v>Flatscreen TV</c:v>
                  </c:pt>
                  <c:pt idx="172">
                    <c:v>Google Phone</c:v>
                  </c:pt>
                  <c:pt idx="173">
                    <c:v>iPhone</c:v>
                  </c:pt>
                  <c:pt idx="174">
                    <c:v>Lightning Charging Cable</c:v>
                  </c:pt>
                  <c:pt idx="175">
                    <c:v>ThinkPad Laptop</c:v>
                  </c:pt>
                  <c:pt idx="176">
                    <c:v>USB-C Charging Cable</c:v>
                  </c:pt>
                  <c:pt idx="177">
                    <c:v>Vareebadd Phone</c:v>
                  </c:pt>
                  <c:pt idx="178">
                    <c:v>Wired Headphones</c:v>
                  </c:pt>
                  <c:pt idx="179">
                    <c:v>20in Monitor</c:v>
                  </c:pt>
                  <c:pt idx="180">
                    <c:v>27in 4K Gaming Monitor</c:v>
                  </c:pt>
                  <c:pt idx="181">
                    <c:v>27in FHD Monitor</c:v>
                  </c:pt>
                  <c:pt idx="182">
                    <c:v>34in Ultrawide Monitor</c:v>
                  </c:pt>
                  <c:pt idx="183">
                    <c:v>AA Batteries (4-pack)</c:v>
                  </c:pt>
                  <c:pt idx="184">
                    <c:v>AAA Batteries (4-pack)</c:v>
                  </c:pt>
                  <c:pt idx="185">
                    <c:v>Apple Airpods Headphones</c:v>
                  </c:pt>
                  <c:pt idx="186">
                    <c:v>Bose SoundSport Headphones</c:v>
                  </c:pt>
                  <c:pt idx="187">
                    <c:v>Flatscreen TV</c:v>
                  </c:pt>
                  <c:pt idx="188">
                    <c:v>Google Phone</c:v>
                  </c:pt>
                  <c:pt idx="189">
                    <c:v>iPhone</c:v>
                  </c:pt>
                  <c:pt idx="190">
                    <c:v>LG Dryer</c:v>
                  </c:pt>
                  <c:pt idx="191">
                    <c:v>LG Washing Machine</c:v>
                  </c:pt>
                  <c:pt idx="192">
                    <c:v>Lightning Charging Cable</c:v>
                  </c:pt>
                  <c:pt idx="193">
                    <c:v>Macbook Pro Laptop</c:v>
                  </c:pt>
                  <c:pt idx="194">
                    <c:v>ThinkPad Laptop</c:v>
                  </c:pt>
                  <c:pt idx="195">
                    <c:v>USB-C Charging Cable</c:v>
                  </c:pt>
                  <c:pt idx="196">
                    <c:v>Vareebadd Phone</c:v>
                  </c:pt>
                  <c:pt idx="197">
                    <c:v>Wired Headphones</c:v>
                  </c:pt>
                  <c:pt idx="198">
                    <c:v>20in Monitor</c:v>
                  </c:pt>
                  <c:pt idx="199">
                    <c:v>27in 4K Gaming Monitor</c:v>
                  </c:pt>
                  <c:pt idx="200">
                    <c:v>27in FHD Monitor</c:v>
                  </c:pt>
                  <c:pt idx="201">
                    <c:v>34in Ultrawide Monitor</c:v>
                  </c:pt>
                  <c:pt idx="202">
                    <c:v>AA Batteries (4-pack)</c:v>
                  </c:pt>
                  <c:pt idx="203">
                    <c:v>AAA Batteries (4-pack)</c:v>
                  </c:pt>
                  <c:pt idx="204">
                    <c:v>Apple Airpods Headphones</c:v>
                  </c:pt>
                  <c:pt idx="205">
                    <c:v>Bose SoundSport Headphones</c:v>
                  </c:pt>
                  <c:pt idx="206">
                    <c:v>Flatscreen TV</c:v>
                  </c:pt>
                  <c:pt idx="207">
                    <c:v>Google Phone</c:v>
                  </c:pt>
                  <c:pt idx="208">
                    <c:v>iPhone</c:v>
                  </c:pt>
                  <c:pt idx="209">
                    <c:v>LG Dryer</c:v>
                  </c:pt>
                  <c:pt idx="210">
                    <c:v>LG Washing Machine</c:v>
                  </c:pt>
                  <c:pt idx="211">
                    <c:v>Lightning Charging Cable</c:v>
                  </c:pt>
                  <c:pt idx="212">
                    <c:v>Macbook Pro Laptop</c:v>
                  </c:pt>
                  <c:pt idx="213">
                    <c:v>ThinkPad Laptop</c:v>
                  </c:pt>
                  <c:pt idx="214">
                    <c:v>USB-C Charging Cable</c:v>
                  </c:pt>
                  <c:pt idx="215">
                    <c:v>Vareebadd Phone</c:v>
                  </c:pt>
                  <c:pt idx="216">
                    <c:v>Wired Headphones</c:v>
                  </c:pt>
                  <c:pt idx="217">
                    <c:v>20in Monitor</c:v>
                  </c:pt>
                  <c:pt idx="218">
                    <c:v>27in 4K Gaming Monitor</c:v>
                  </c:pt>
                  <c:pt idx="219">
                    <c:v>27in FHD Monitor</c:v>
                  </c:pt>
                  <c:pt idx="220">
                    <c:v>34in Ultrawide Monitor</c:v>
                  </c:pt>
                  <c:pt idx="221">
                    <c:v>AA Batteries (4-pack)</c:v>
                  </c:pt>
                  <c:pt idx="222">
                    <c:v>AAA Batteries (4-pack)</c:v>
                  </c:pt>
                  <c:pt idx="223">
                    <c:v>Apple Airpods Headphones</c:v>
                  </c:pt>
                  <c:pt idx="224">
                    <c:v>Bose SoundSport Headphones</c:v>
                  </c:pt>
                  <c:pt idx="225">
                    <c:v>Flatscreen TV</c:v>
                  </c:pt>
                  <c:pt idx="226">
                    <c:v>Google Phone</c:v>
                  </c:pt>
                  <c:pt idx="227">
                    <c:v>iPhone</c:v>
                  </c:pt>
                  <c:pt idx="228">
                    <c:v>LG Dryer</c:v>
                  </c:pt>
                  <c:pt idx="229">
                    <c:v>LG Washing Machine</c:v>
                  </c:pt>
                  <c:pt idx="230">
                    <c:v>Lightning Charging Cable</c:v>
                  </c:pt>
                  <c:pt idx="231">
                    <c:v>Macbook Pro Laptop</c:v>
                  </c:pt>
                  <c:pt idx="232">
                    <c:v>ThinkPad Laptop</c:v>
                  </c:pt>
                  <c:pt idx="233">
                    <c:v>USB-C Charging Cable</c:v>
                  </c:pt>
                  <c:pt idx="234">
                    <c:v>Vareebadd Phone</c:v>
                  </c:pt>
                  <c:pt idx="235">
                    <c:v>Wired Headphones</c:v>
                  </c:pt>
                  <c:pt idx="236">
                    <c:v>20in Monitor</c:v>
                  </c:pt>
                  <c:pt idx="237">
                    <c:v>27in FHD Monitor</c:v>
                  </c:pt>
                  <c:pt idx="238">
                    <c:v>34in Ultrawide Monitor</c:v>
                  </c:pt>
                  <c:pt idx="239">
                    <c:v>AA Batteries (4-pack)</c:v>
                  </c:pt>
                  <c:pt idx="240">
                    <c:v>AAA Batteries (4-pack)</c:v>
                  </c:pt>
                  <c:pt idx="241">
                    <c:v>Apple Airpods Headphones</c:v>
                  </c:pt>
                  <c:pt idx="242">
                    <c:v>iPhone</c:v>
                  </c:pt>
                  <c:pt idx="243">
                    <c:v>Lightning Charging Cable</c:v>
                  </c:pt>
                  <c:pt idx="244">
                    <c:v>Macbook Pro Laptop</c:v>
                  </c:pt>
                  <c:pt idx="245">
                    <c:v>ThinkPad Laptop</c:v>
                  </c:pt>
                  <c:pt idx="246">
                    <c:v>USB-C Charging Cable</c:v>
                  </c:pt>
                  <c:pt idx="247">
                    <c:v>Vareebadd Phone</c:v>
                  </c:pt>
                  <c:pt idx="248">
                    <c:v>Wired Headphones</c:v>
                  </c:pt>
                  <c:pt idx="249">
                    <c:v>20in Monitor</c:v>
                  </c:pt>
                  <c:pt idx="250">
                    <c:v>27in 4K Gaming Monitor</c:v>
                  </c:pt>
                  <c:pt idx="251">
                    <c:v>27in FHD Monitor</c:v>
                  </c:pt>
                  <c:pt idx="252">
                    <c:v>34in Ultrawide Monitor</c:v>
                  </c:pt>
                  <c:pt idx="253">
                    <c:v>AA Batteries (4-pack)</c:v>
                  </c:pt>
                  <c:pt idx="254">
                    <c:v>AAA Batteries (4-pack)</c:v>
                  </c:pt>
                  <c:pt idx="255">
                    <c:v>Apple Airpods Headphones</c:v>
                  </c:pt>
                  <c:pt idx="256">
                    <c:v>Bose SoundSport Headphones</c:v>
                  </c:pt>
                  <c:pt idx="257">
                    <c:v>Flatscreen TV</c:v>
                  </c:pt>
                  <c:pt idx="258">
                    <c:v>Google Phone</c:v>
                  </c:pt>
                  <c:pt idx="259">
                    <c:v>iPhone</c:v>
                  </c:pt>
                  <c:pt idx="260">
                    <c:v>Lightning Charging Cable</c:v>
                  </c:pt>
                  <c:pt idx="261">
                    <c:v>Macbook Pro Laptop</c:v>
                  </c:pt>
                  <c:pt idx="262">
                    <c:v>ThinkPad Laptop</c:v>
                  </c:pt>
                  <c:pt idx="263">
                    <c:v>USB-C Charging Cable</c:v>
                  </c:pt>
                  <c:pt idx="264">
                    <c:v>Vareebadd Phone</c:v>
                  </c:pt>
                  <c:pt idx="265">
                    <c:v>Wired Headphones</c:v>
                  </c:pt>
                  <c:pt idx="266">
                    <c:v>20in Monitor</c:v>
                  </c:pt>
                  <c:pt idx="267">
                    <c:v>27in 4K Gaming Monitor</c:v>
                  </c:pt>
                  <c:pt idx="268">
                    <c:v>27in FHD Monitor</c:v>
                  </c:pt>
                  <c:pt idx="269">
                    <c:v>34in Ultrawide Monitor</c:v>
                  </c:pt>
                  <c:pt idx="270">
                    <c:v>AA Batteries (4-pack)</c:v>
                  </c:pt>
                  <c:pt idx="271">
                    <c:v>AAA Batteries (4-pack)</c:v>
                  </c:pt>
                  <c:pt idx="272">
                    <c:v>Apple Airpods Headphones</c:v>
                  </c:pt>
                  <c:pt idx="273">
                    <c:v>Bose SoundSport Headphones</c:v>
                  </c:pt>
                  <c:pt idx="274">
                    <c:v>Flatscreen TV</c:v>
                  </c:pt>
                  <c:pt idx="275">
                    <c:v>Google Phone</c:v>
                  </c:pt>
                  <c:pt idx="276">
                    <c:v>iPhone</c:v>
                  </c:pt>
                  <c:pt idx="277">
                    <c:v>LG Dryer</c:v>
                  </c:pt>
                  <c:pt idx="278">
                    <c:v>LG Washing Machine</c:v>
                  </c:pt>
                  <c:pt idx="279">
                    <c:v>Lightning Charging Cable</c:v>
                  </c:pt>
                  <c:pt idx="280">
                    <c:v>Macbook Pro Laptop</c:v>
                  </c:pt>
                  <c:pt idx="281">
                    <c:v>ThinkPad Laptop</c:v>
                  </c:pt>
                  <c:pt idx="282">
                    <c:v>USB-C Charging Cable</c:v>
                  </c:pt>
                  <c:pt idx="283">
                    <c:v>Vareebadd Phone</c:v>
                  </c:pt>
                  <c:pt idx="284">
                    <c:v>Wired Headphones</c:v>
                  </c:pt>
                  <c:pt idx="285">
                    <c:v>AAA Batteries (4-pack)</c:v>
                  </c:pt>
                  <c:pt idx="286">
                    <c:v>Apple Airpods Headphones</c:v>
                  </c:pt>
                  <c:pt idx="287">
                    <c:v>Bose SoundSport Headphones</c:v>
                  </c:pt>
                  <c:pt idx="288">
                    <c:v>iPhone</c:v>
                  </c:pt>
                  <c:pt idx="289">
                    <c:v>Lightning Charging Cable</c:v>
                  </c:pt>
                  <c:pt idx="290">
                    <c:v>USB-C Charging Cable</c:v>
                  </c:pt>
                  <c:pt idx="291">
                    <c:v>Vareebadd Phone</c:v>
                  </c:pt>
                  <c:pt idx="292">
                    <c:v>Wired Headphones</c:v>
                  </c:pt>
                  <c:pt idx="293">
                    <c:v>20in Monitor</c:v>
                  </c:pt>
                  <c:pt idx="294">
                    <c:v>27in 4K Gaming Monitor</c:v>
                  </c:pt>
                  <c:pt idx="295">
                    <c:v>27in FHD Monitor</c:v>
                  </c:pt>
                  <c:pt idx="296">
                    <c:v>34in Ultrawide Monitor</c:v>
                  </c:pt>
                  <c:pt idx="297">
                    <c:v>AA Batteries (4-pack)</c:v>
                  </c:pt>
                  <c:pt idx="298">
                    <c:v>AAA Batteries (4-pack)</c:v>
                  </c:pt>
                  <c:pt idx="299">
                    <c:v>Apple Airpods Headphones</c:v>
                  </c:pt>
                  <c:pt idx="300">
                    <c:v>Bose SoundSport Headphones</c:v>
                  </c:pt>
                  <c:pt idx="301">
                    <c:v>Flatscreen TV</c:v>
                  </c:pt>
                  <c:pt idx="302">
                    <c:v>Google Phone</c:v>
                  </c:pt>
                  <c:pt idx="303">
                    <c:v>iPhone</c:v>
                  </c:pt>
                  <c:pt idx="304">
                    <c:v>LG Dryer</c:v>
                  </c:pt>
                  <c:pt idx="305">
                    <c:v>LG Washing Machine</c:v>
                  </c:pt>
                  <c:pt idx="306">
                    <c:v>Lightning Charging Cable</c:v>
                  </c:pt>
                  <c:pt idx="307">
                    <c:v>Macbook Pro Laptop</c:v>
                  </c:pt>
                  <c:pt idx="308">
                    <c:v>ThinkPad Laptop</c:v>
                  </c:pt>
                  <c:pt idx="309">
                    <c:v>USB-C Charging Cable</c:v>
                  </c:pt>
                  <c:pt idx="310">
                    <c:v>Vareebadd Phone</c:v>
                  </c:pt>
                  <c:pt idx="311">
                    <c:v>Wired Headphones</c:v>
                  </c:pt>
                  <c:pt idx="312">
                    <c:v>20in Monitor</c:v>
                  </c:pt>
                  <c:pt idx="313">
                    <c:v>27in 4K Gaming Monitor</c:v>
                  </c:pt>
                  <c:pt idx="314">
                    <c:v>27in FHD Monitor</c:v>
                  </c:pt>
                  <c:pt idx="315">
                    <c:v>34in Ultrawide Monitor</c:v>
                  </c:pt>
                  <c:pt idx="316">
                    <c:v>AA Batteries (4-pack)</c:v>
                  </c:pt>
                  <c:pt idx="317">
                    <c:v>AAA Batteries (4-pack)</c:v>
                  </c:pt>
                  <c:pt idx="318">
                    <c:v>Apple Airpods Headphones</c:v>
                  </c:pt>
                  <c:pt idx="319">
                    <c:v>Bose SoundSport Headphones</c:v>
                  </c:pt>
                  <c:pt idx="320">
                    <c:v>Flatscreen TV</c:v>
                  </c:pt>
                  <c:pt idx="321">
                    <c:v>Google Phone</c:v>
                  </c:pt>
                  <c:pt idx="322">
                    <c:v>iPhone</c:v>
                  </c:pt>
                  <c:pt idx="323">
                    <c:v>LG Dryer</c:v>
                  </c:pt>
                  <c:pt idx="324">
                    <c:v>LG Washing Machine</c:v>
                  </c:pt>
                  <c:pt idx="325">
                    <c:v>Lightning Charging Cable</c:v>
                  </c:pt>
                  <c:pt idx="326">
                    <c:v>Macbook Pro Laptop</c:v>
                  </c:pt>
                  <c:pt idx="327">
                    <c:v>ThinkPad Laptop</c:v>
                  </c:pt>
                  <c:pt idx="328">
                    <c:v>USB-C Charging Cable</c:v>
                  </c:pt>
                  <c:pt idx="329">
                    <c:v>Vareebadd Phone</c:v>
                  </c:pt>
                  <c:pt idx="330">
                    <c:v>Wired Headphones</c:v>
                  </c:pt>
                </c:lvl>
                <c:lvl>
                  <c:pt idx="0">
                    <c:v>A</c:v>
                  </c:pt>
                  <c:pt idx="19">
                    <c:v>B</c:v>
                  </c:pt>
                  <c:pt idx="27">
                    <c:v>C</c:v>
                  </c:pt>
                  <c:pt idx="44">
                    <c:v>D</c:v>
                  </c:pt>
                  <c:pt idx="59">
                    <c:v>E</c:v>
                  </c:pt>
                  <c:pt idx="77">
                    <c:v>F</c:v>
                  </c:pt>
                  <c:pt idx="95">
                    <c:v>G</c:v>
                  </c:pt>
                  <c:pt idx="114">
                    <c:v>H</c:v>
                  </c:pt>
                  <c:pt idx="133">
                    <c:v>I</c:v>
                  </c:pt>
                  <c:pt idx="144">
                    <c:v>J</c:v>
                  </c:pt>
                  <c:pt idx="163">
                    <c:v>K</c:v>
                  </c:pt>
                  <c:pt idx="179">
                    <c:v>L</c:v>
                  </c:pt>
                  <c:pt idx="198">
                    <c:v>M</c:v>
                  </c:pt>
                  <c:pt idx="217">
                    <c:v>N</c:v>
                  </c:pt>
                  <c:pt idx="236">
                    <c:v>O</c:v>
                  </c:pt>
                  <c:pt idx="249">
                    <c:v>P</c:v>
                  </c:pt>
                  <c:pt idx="266">
                    <c:v>Q</c:v>
                  </c:pt>
                  <c:pt idx="285">
                    <c:v>R</c:v>
                  </c:pt>
                  <c:pt idx="293">
                    <c:v>S</c:v>
                  </c:pt>
                  <c:pt idx="312">
                    <c:v>T</c:v>
                  </c:pt>
                </c:lvl>
              </c:multiLvlStrCache>
            </c:multiLvlStrRef>
          </c:cat>
          <c:val>
            <c:numRef>
              <c:f>'Q7 PIVOT TABLE'!$J$84:$J$435</c:f>
              <c:numCache>
                <c:formatCode>General</c:formatCode>
                <c:ptCount val="331"/>
                <c:pt idx="0">
                  <c:v>12</c:v>
                </c:pt>
                <c:pt idx="1">
                  <c:v>25</c:v>
                </c:pt>
                <c:pt idx="2">
                  <c:v>30</c:v>
                </c:pt>
                <c:pt idx="3">
                  <c:v>16</c:v>
                </c:pt>
                <c:pt idx="4">
                  <c:v>83</c:v>
                </c:pt>
                <c:pt idx="5">
                  <c:v>119</c:v>
                </c:pt>
                <c:pt idx="6">
                  <c:v>61</c:v>
                </c:pt>
                <c:pt idx="7">
                  <c:v>58</c:v>
                </c:pt>
                <c:pt idx="8">
                  <c:v>16</c:v>
                </c:pt>
                <c:pt idx="9">
                  <c:v>23</c:v>
                </c:pt>
                <c:pt idx="10">
                  <c:v>23</c:v>
                </c:pt>
                <c:pt idx="11">
                  <c:v>2</c:v>
                </c:pt>
                <c:pt idx="12">
                  <c:v>2</c:v>
                </c:pt>
                <c:pt idx="13">
                  <c:v>88</c:v>
                </c:pt>
                <c:pt idx="14">
                  <c:v>16</c:v>
                </c:pt>
                <c:pt idx="15">
                  <c:v>9</c:v>
                </c:pt>
                <c:pt idx="16">
                  <c:v>95</c:v>
                </c:pt>
                <c:pt idx="17">
                  <c:v>7</c:v>
                </c:pt>
                <c:pt idx="18">
                  <c:v>61</c:v>
                </c:pt>
                <c:pt idx="19">
                  <c:v>1</c:v>
                </c:pt>
                <c:pt idx="20">
                  <c:v>5</c:v>
                </c:pt>
                <c:pt idx="21">
                  <c:v>9</c:v>
                </c:pt>
                <c:pt idx="22">
                  <c:v>1</c:v>
                </c:pt>
                <c:pt idx="23">
                  <c:v>2</c:v>
                </c:pt>
                <c:pt idx="24">
                  <c:v>1</c:v>
                </c:pt>
                <c:pt idx="25">
                  <c:v>1</c:v>
                </c:pt>
                <c:pt idx="26">
                  <c:v>1</c:v>
                </c:pt>
                <c:pt idx="27">
                  <c:v>6</c:v>
                </c:pt>
                <c:pt idx="28">
                  <c:v>1</c:v>
                </c:pt>
                <c:pt idx="29">
                  <c:v>7</c:v>
                </c:pt>
                <c:pt idx="30">
                  <c:v>3</c:v>
                </c:pt>
                <c:pt idx="31">
                  <c:v>16</c:v>
                </c:pt>
                <c:pt idx="32">
                  <c:v>17</c:v>
                </c:pt>
                <c:pt idx="33">
                  <c:v>7</c:v>
                </c:pt>
                <c:pt idx="34">
                  <c:v>9</c:v>
                </c:pt>
                <c:pt idx="35">
                  <c:v>5</c:v>
                </c:pt>
                <c:pt idx="36">
                  <c:v>6</c:v>
                </c:pt>
                <c:pt idx="37">
                  <c:v>4</c:v>
                </c:pt>
                <c:pt idx="38">
                  <c:v>17</c:v>
                </c:pt>
                <c:pt idx="39">
                  <c:v>2</c:v>
                </c:pt>
                <c:pt idx="40">
                  <c:v>2</c:v>
                </c:pt>
                <c:pt idx="41">
                  <c:v>14</c:v>
                </c:pt>
                <c:pt idx="42">
                  <c:v>3</c:v>
                </c:pt>
                <c:pt idx="43">
                  <c:v>13</c:v>
                </c:pt>
                <c:pt idx="44">
                  <c:v>2</c:v>
                </c:pt>
                <c:pt idx="45">
                  <c:v>4</c:v>
                </c:pt>
                <c:pt idx="46">
                  <c:v>4</c:v>
                </c:pt>
                <c:pt idx="47">
                  <c:v>9</c:v>
                </c:pt>
                <c:pt idx="48">
                  <c:v>16</c:v>
                </c:pt>
                <c:pt idx="49">
                  <c:v>6</c:v>
                </c:pt>
                <c:pt idx="50">
                  <c:v>5</c:v>
                </c:pt>
                <c:pt idx="51">
                  <c:v>3</c:v>
                </c:pt>
                <c:pt idx="52">
                  <c:v>4</c:v>
                </c:pt>
                <c:pt idx="53">
                  <c:v>5</c:v>
                </c:pt>
                <c:pt idx="54">
                  <c:v>9</c:v>
                </c:pt>
                <c:pt idx="55">
                  <c:v>3</c:v>
                </c:pt>
                <c:pt idx="56">
                  <c:v>2</c:v>
                </c:pt>
                <c:pt idx="57">
                  <c:v>10</c:v>
                </c:pt>
                <c:pt idx="58">
                  <c:v>7</c:v>
                </c:pt>
                <c:pt idx="59">
                  <c:v>9</c:v>
                </c:pt>
                <c:pt idx="60">
                  <c:v>14</c:v>
                </c:pt>
                <c:pt idx="61">
                  <c:v>14</c:v>
                </c:pt>
                <c:pt idx="62">
                  <c:v>17</c:v>
                </c:pt>
                <c:pt idx="63">
                  <c:v>71</c:v>
                </c:pt>
                <c:pt idx="64">
                  <c:v>66</c:v>
                </c:pt>
                <c:pt idx="65">
                  <c:v>25</c:v>
                </c:pt>
                <c:pt idx="66">
                  <c:v>29</c:v>
                </c:pt>
                <c:pt idx="67">
                  <c:v>10</c:v>
                </c:pt>
                <c:pt idx="68">
                  <c:v>21</c:v>
                </c:pt>
                <c:pt idx="69">
                  <c:v>18</c:v>
                </c:pt>
                <c:pt idx="70">
                  <c:v>3</c:v>
                </c:pt>
                <c:pt idx="71">
                  <c:v>41</c:v>
                </c:pt>
                <c:pt idx="72">
                  <c:v>15</c:v>
                </c:pt>
                <c:pt idx="73">
                  <c:v>7</c:v>
                </c:pt>
                <c:pt idx="74">
                  <c:v>55</c:v>
                </c:pt>
                <c:pt idx="75">
                  <c:v>5</c:v>
                </c:pt>
                <c:pt idx="76">
                  <c:v>59</c:v>
                </c:pt>
                <c:pt idx="77">
                  <c:v>4</c:v>
                </c:pt>
                <c:pt idx="78">
                  <c:v>9</c:v>
                </c:pt>
                <c:pt idx="79">
                  <c:v>8</c:v>
                </c:pt>
                <c:pt idx="80">
                  <c:v>6</c:v>
                </c:pt>
                <c:pt idx="81">
                  <c:v>34</c:v>
                </c:pt>
                <c:pt idx="82">
                  <c:v>31</c:v>
                </c:pt>
                <c:pt idx="83">
                  <c:v>11</c:v>
                </c:pt>
                <c:pt idx="84">
                  <c:v>14</c:v>
                </c:pt>
                <c:pt idx="85">
                  <c:v>4</c:v>
                </c:pt>
                <c:pt idx="86">
                  <c:v>6</c:v>
                </c:pt>
                <c:pt idx="87">
                  <c:v>7</c:v>
                </c:pt>
                <c:pt idx="88">
                  <c:v>1</c:v>
                </c:pt>
                <c:pt idx="89">
                  <c:v>17</c:v>
                </c:pt>
                <c:pt idx="90">
                  <c:v>5</c:v>
                </c:pt>
                <c:pt idx="91">
                  <c:v>5</c:v>
                </c:pt>
                <c:pt idx="92">
                  <c:v>32</c:v>
                </c:pt>
                <c:pt idx="93">
                  <c:v>3</c:v>
                </c:pt>
                <c:pt idx="94">
                  <c:v>17</c:v>
                </c:pt>
                <c:pt idx="95">
                  <c:v>3</c:v>
                </c:pt>
                <c:pt idx="96">
                  <c:v>8</c:v>
                </c:pt>
                <c:pt idx="97">
                  <c:v>13</c:v>
                </c:pt>
                <c:pt idx="98">
                  <c:v>6</c:v>
                </c:pt>
                <c:pt idx="99">
                  <c:v>28</c:v>
                </c:pt>
                <c:pt idx="100">
                  <c:v>32</c:v>
                </c:pt>
                <c:pt idx="101">
                  <c:v>13</c:v>
                </c:pt>
                <c:pt idx="102">
                  <c:v>14</c:v>
                </c:pt>
                <c:pt idx="103">
                  <c:v>5</c:v>
                </c:pt>
                <c:pt idx="104">
                  <c:v>5</c:v>
                </c:pt>
                <c:pt idx="105">
                  <c:v>8</c:v>
                </c:pt>
                <c:pt idx="106">
                  <c:v>1</c:v>
                </c:pt>
                <c:pt idx="107">
                  <c:v>1</c:v>
                </c:pt>
                <c:pt idx="108">
                  <c:v>21</c:v>
                </c:pt>
                <c:pt idx="109">
                  <c:v>10</c:v>
                </c:pt>
                <c:pt idx="110">
                  <c:v>5</c:v>
                </c:pt>
                <c:pt idx="111">
                  <c:v>23</c:v>
                </c:pt>
                <c:pt idx="112">
                  <c:v>4</c:v>
                </c:pt>
                <c:pt idx="113">
                  <c:v>30</c:v>
                </c:pt>
                <c:pt idx="114">
                  <c:v>34</c:v>
                </c:pt>
                <c:pt idx="115">
                  <c:v>57</c:v>
                </c:pt>
                <c:pt idx="116">
                  <c:v>71</c:v>
                </c:pt>
                <c:pt idx="117">
                  <c:v>36</c:v>
                </c:pt>
                <c:pt idx="118">
                  <c:v>161</c:v>
                </c:pt>
                <c:pt idx="119">
                  <c:v>202</c:v>
                </c:pt>
                <c:pt idx="120">
                  <c:v>110</c:v>
                </c:pt>
                <c:pt idx="121">
                  <c:v>94</c:v>
                </c:pt>
                <c:pt idx="122">
                  <c:v>36</c:v>
                </c:pt>
                <c:pt idx="123">
                  <c:v>38</c:v>
                </c:pt>
                <c:pt idx="124">
                  <c:v>61</c:v>
                </c:pt>
                <c:pt idx="125">
                  <c:v>5</c:v>
                </c:pt>
                <c:pt idx="126">
                  <c:v>11</c:v>
                </c:pt>
                <c:pt idx="127">
                  <c:v>148</c:v>
                </c:pt>
                <c:pt idx="128">
                  <c:v>22</c:v>
                </c:pt>
                <c:pt idx="129">
                  <c:v>40</c:v>
                </c:pt>
                <c:pt idx="130">
                  <c:v>184</c:v>
                </c:pt>
                <c:pt idx="131">
                  <c:v>18</c:v>
                </c:pt>
                <c:pt idx="132">
                  <c:v>156</c:v>
                </c:pt>
                <c:pt idx="133">
                  <c:v>2</c:v>
                </c:pt>
                <c:pt idx="134">
                  <c:v>9</c:v>
                </c:pt>
                <c:pt idx="135">
                  <c:v>8</c:v>
                </c:pt>
                <c:pt idx="136">
                  <c:v>3</c:v>
                </c:pt>
                <c:pt idx="137">
                  <c:v>2</c:v>
                </c:pt>
                <c:pt idx="138">
                  <c:v>1</c:v>
                </c:pt>
                <c:pt idx="139">
                  <c:v>1</c:v>
                </c:pt>
                <c:pt idx="140">
                  <c:v>1</c:v>
                </c:pt>
                <c:pt idx="141">
                  <c:v>8</c:v>
                </c:pt>
                <c:pt idx="142">
                  <c:v>1</c:v>
                </c:pt>
                <c:pt idx="143">
                  <c:v>6</c:v>
                </c:pt>
                <c:pt idx="144">
                  <c:v>13</c:v>
                </c:pt>
                <c:pt idx="145">
                  <c:v>13</c:v>
                </c:pt>
                <c:pt idx="146">
                  <c:v>17</c:v>
                </c:pt>
                <c:pt idx="147">
                  <c:v>18</c:v>
                </c:pt>
                <c:pt idx="148">
                  <c:v>78</c:v>
                </c:pt>
                <c:pt idx="149">
                  <c:v>60</c:v>
                </c:pt>
                <c:pt idx="150">
                  <c:v>42</c:v>
                </c:pt>
                <c:pt idx="151">
                  <c:v>38</c:v>
                </c:pt>
                <c:pt idx="152">
                  <c:v>11</c:v>
                </c:pt>
                <c:pt idx="153">
                  <c:v>15</c:v>
                </c:pt>
                <c:pt idx="154">
                  <c:v>18</c:v>
                </c:pt>
                <c:pt idx="155">
                  <c:v>5</c:v>
                </c:pt>
                <c:pt idx="156">
                  <c:v>1</c:v>
                </c:pt>
                <c:pt idx="157">
                  <c:v>68</c:v>
                </c:pt>
                <c:pt idx="158">
                  <c:v>15</c:v>
                </c:pt>
                <c:pt idx="159">
                  <c:v>7</c:v>
                </c:pt>
                <c:pt idx="160">
                  <c:v>63</c:v>
                </c:pt>
                <c:pt idx="161">
                  <c:v>5</c:v>
                </c:pt>
                <c:pt idx="162">
                  <c:v>60</c:v>
                </c:pt>
                <c:pt idx="163">
                  <c:v>2</c:v>
                </c:pt>
                <c:pt idx="164">
                  <c:v>4</c:v>
                </c:pt>
                <c:pt idx="165">
                  <c:v>3</c:v>
                </c:pt>
                <c:pt idx="166">
                  <c:v>4</c:v>
                </c:pt>
                <c:pt idx="167">
                  <c:v>14</c:v>
                </c:pt>
                <c:pt idx="168">
                  <c:v>7</c:v>
                </c:pt>
                <c:pt idx="169">
                  <c:v>6</c:v>
                </c:pt>
                <c:pt idx="170">
                  <c:v>5</c:v>
                </c:pt>
                <c:pt idx="171">
                  <c:v>2</c:v>
                </c:pt>
                <c:pt idx="172">
                  <c:v>3</c:v>
                </c:pt>
                <c:pt idx="173">
                  <c:v>4</c:v>
                </c:pt>
                <c:pt idx="174">
                  <c:v>6</c:v>
                </c:pt>
                <c:pt idx="175">
                  <c:v>2</c:v>
                </c:pt>
                <c:pt idx="176">
                  <c:v>12</c:v>
                </c:pt>
                <c:pt idx="177">
                  <c:v>2</c:v>
                </c:pt>
                <c:pt idx="178">
                  <c:v>5</c:v>
                </c:pt>
                <c:pt idx="179">
                  <c:v>26</c:v>
                </c:pt>
                <c:pt idx="180">
                  <c:v>22</c:v>
                </c:pt>
                <c:pt idx="181">
                  <c:v>46</c:v>
                </c:pt>
                <c:pt idx="182">
                  <c:v>32</c:v>
                </c:pt>
                <c:pt idx="183">
                  <c:v>164</c:v>
                </c:pt>
                <c:pt idx="184">
                  <c:v>192</c:v>
                </c:pt>
                <c:pt idx="185">
                  <c:v>77</c:v>
                </c:pt>
                <c:pt idx="186">
                  <c:v>73</c:v>
                </c:pt>
                <c:pt idx="187">
                  <c:v>19</c:v>
                </c:pt>
                <c:pt idx="188">
                  <c:v>43</c:v>
                </c:pt>
                <c:pt idx="189">
                  <c:v>43</c:v>
                </c:pt>
                <c:pt idx="190">
                  <c:v>5</c:v>
                </c:pt>
                <c:pt idx="191">
                  <c:v>7</c:v>
                </c:pt>
                <c:pt idx="192">
                  <c:v>128</c:v>
                </c:pt>
                <c:pt idx="193">
                  <c:v>19</c:v>
                </c:pt>
                <c:pt idx="194">
                  <c:v>25</c:v>
                </c:pt>
                <c:pt idx="195">
                  <c:v>132</c:v>
                </c:pt>
                <c:pt idx="196">
                  <c:v>17</c:v>
                </c:pt>
                <c:pt idx="197">
                  <c:v>111</c:v>
                </c:pt>
                <c:pt idx="198">
                  <c:v>9</c:v>
                </c:pt>
                <c:pt idx="199">
                  <c:v>12</c:v>
                </c:pt>
                <c:pt idx="200">
                  <c:v>14</c:v>
                </c:pt>
                <c:pt idx="201">
                  <c:v>12</c:v>
                </c:pt>
                <c:pt idx="202">
                  <c:v>62</c:v>
                </c:pt>
                <c:pt idx="203">
                  <c:v>58</c:v>
                </c:pt>
                <c:pt idx="204">
                  <c:v>33</c:v>
                </c:pt>
                <c:pt idx="205">
                  <c:v>22</c:v>
                </c:pt>
                <c:pt idx="206">
                  <c:v>14</c:v>
                </c:pt>
                <c:pt idx="207">
                  <c:v>7</c:v>
                </c:pt>
                <c:pt idx="208">
                  <c:v>15</c:v>
                </c:pt>
                <c:pt idx="209">
                  <c:v>3</c:v>
                </c:pt>
                <c:pt idx="210">
                  <c:v>1</c:v>
                </c:pt>
                <c:pt idx="211">
                  <c:v>51</c:v>
                </c:pt>
                <c:pt idx="212">
                  <c:v>9</c:v>
                </c:pt>
                <c:pt idx="213">
                  <c:v>10</c:v>
                </c:pt>
                <c:pt idx="214">
                  <c:v>44</c:v>
                </c:pt>
                <c:pt idx="215">
                  <c:v>3</c:v>
                </c:pt>
                <c:pt idx="216">
                  <c:v>44</c:v>
                </c:pt>
                <c:pt idx="217">
                  <c:v>16</c:v>
                </c:pt>
                <c:pt idx="218">
                  <c:v>15</c:v>
                </c:pt>
                <c:pt idx="219">
                  <c:v>25</c:v>
                </c:pt>
                <c:pt idx="220">
                  <c:v>15</c:v>
                </c:pt>
                <c:pt idx="221">
                  <c:v>86</c:v>
                </c:pt>
                <c:pt idx="222">
                  <c:v>97</c:v>
                </c:pt>
                <c:pt idx="223">
                  <c:v>40</c:v>
                </c:pt>
                <c:pt idx="224">
                  <c:v>35</c:v>
                </c:pt>
                <c:pt idx="225">
                  <c:v>11</c:v>
                </c:pt>
                <c:pt idx="226">
                  <c:v>13</c:v>
                </c:pt>
                <c:pt idx="227">
                  <c:v>15</c:v>
                </c:pt>
                <c:pt idx="228">
                  <c:v>2</c:v>
                </c:pt>
                <c:pt idx="229">
                  <c:v>1</c:v>
                </c:pt>
                <c:pt idx="230">
                  <c:v>68</c:v>
                </c:pt>
                <c:pt idx="231">
                  <c:v>17</c:v>
                </c:pt>
                <c:pt idx="232">
                  <c:v>9</c:v>
                </c:pt>
                <c:pt idx="233">
                  <c:v>58</c:v>
                </c:pt>
                <c:pt idx="234">
                  <c:v>4</c:v>
                </c:pt>
                <c:pt idx="235">
                  <c:v>50</c:v>
                </c:pt>
                <c:pt idx="236">
                  <c:v>3</c:v>
                </c:pt>
                <c:pt idx="237">
                  <c:v>2</c:v>
                </c:pt>
                <c:pt idx="238">
                  <c:v>1</c:v>
                </c:pt>
                <c:pt idx="239">
                  <c:v>6</c:v>
                </c:pt>
                <c:pt idx="240">
                  <c:v>9</c:v>
                </c:pt>
                <c:pt idx="241">
                  <c:v>4</c:v>
                </c:pt>
                <c:pt idx="242">
                  <c:v>1</c:v>
                </c:pt>
                <c:pt idx="243">
                  <c:v>4</c:v>
                </c:pt>
                <c:pt idx="244">
                  <c:v>2</c:v>
                </c:pt>
                <c:pt idx="245">
                  <c:v>1</c:v>
                </c:pt>
                <c:pt idx="246">
                  <c:v>3</c:v>
                </c:pt>
                <c:pt idx="247">
                  <c:v>1</c:v>
                </c:pt>
                <c:pt idx="248">
                  <c:v>2</c:v>
                </c:pt>
                <c:pt idx="249">
                  <c:v>12</c:v>
                </c:pt>
                <c:pt idx="250">
                  <c:v>12</c:v>
                </c:pt>
                <c:pt idx="251">
                  <c:v>19</c:v>
                </c:pt>
                <c:pt idx="252">
                  <c:v>19</c:v>
                </c:pt>
                <c:pt idx="253">
                  <c:v>65</c:v>
                </c:pt>
                <c:pt idx="254">
                  <c:v>48</c:v>
                </c:pt>
                <c:pt idx="255">
                  <c:v>39</c:v>
                </c:pt>
                <c:pt idx="256">
                  <c:v>24</c:v>
                </c:pt>
                <c:pt idx="257">
                  <c:v>14</c:v>
                </c:pt>
                <c:pt idx="258">
                  <c:v>22</c:v>
                </c:pt>
                <c:pt idx="259">
                  <c:v>17</c:v>
                </c:pt>
                <c:pt idx="260">
                  <c:v>47</c:v>
                </c:pt>
                <c:pt idx="261">
                  <c:v>15</c:v>
                </c:pt>
                <c:pt idx="262">
                  <c:v>10</c:v>
                </c:pt>
                <c:pt idx="263">
                  <c:v>73</c:v>
                </c:pt>
                <c:pt idx="264">
                  <c:v>6</c:v>
                </c:pt>
                <c:pt idx="265">
                  <c:v>43</c:v>
                </c:pt>
                <c:pt idx="266">
                  <c:v>6</c:v>
                </c:pt>
                <c:pt idx="267">
                  <c:v>18</c:v>
                </c:pt>
                <c:pt idx="268">
                  <c:v>14</c:v>
                </c:pt>
                <c:pt idx="269">
                  <c:v>15</c:v>
                </c:pt>
                <c:pt idx="270">
                  <c:v>64</c:v>
                </c:pt>
                <c:pt idx="271">
                  <c:v>90</c:v>
                </c:pt>
                <c:pt idx="272">
                  <c:v>35</c:v>
                </c:pt>
                <c:pt idx="273">
                  <c:v>29</c:v>
                </c:pt>
                <c:pt idx="274">
                  <c:v>16</c:v>
                </c:pt>
                <c:pt idx="275">
                  <c:v>17</c:v>
                </c:pt>
                <c:pt idx="276">
                  <c:v>15</c:v>
                </c:pt>
                <c:pt idx="277">
                  <c:v>3</c:v>
                </c:pt>
                <c:pt idx="278">
                  <c:v>1</c:v>
                </c:pt>
                <c:pt idx="279">
                  <c:v>58</c:v>
                </c:pt>
                <c:pt idx="280">
                  <c:v>7</c:v>
                </c:pt>
                <c:pt idx="281">
                  <c:v>9</c:v>
                </c:pt>
                <c:pt idx="282">
                  <c:v>66</c:v>
                </c:pt>
                <c:pt idx="283">
                  <c:v>3</c:v>
                </c:pt>
                <c:pt idx="284">
                  <c:v>54</c:v>
                </c:pt>
                <c:pt idx="285">
                  <c:v>2</c:v>
                </c:pt>
                <c:pt idx="286">
                  <c:v>1</c:v>
                </c:pt>
                <c:pt idx="287">
                  <c:v>1</c:v>
                </c:pt>
                <c:pt idx="288">
                  <c:v>1</c:v>
                </c:pt>
                <c:pt idx="289">
                  <c:v>2</c:v>
                </c:pt>
                <c:pt idx="290">
                  <c:v>1</c:v>
                </c:pt>
                <c:pt idx="291">
                  <c:v>1</c:v>
                </c:pt>
                <c:pt idx="292">
                  <c:v>2</c:v>
                </c:pt>
                <c:pt idx="293">
                  <c:v>18</c:v>
                </c:pt>
                <c:pt idx="294">
                  <c:v>38</c:v>
                </c:pt>
                <c:pt idx="295">
                  <c:v>52</c:v>
                </c:pt>
                <c:pt idx="296">
                  <c:v>48</c:v>
                </c:pt>
                <c:pt idx="297">
                  <c:v>197</c:v>
                </c:pt>
                <c:pt idx="298">
                  <c:v>233</c:v>
                </c:pt>
                <c:pt idx="299">
                  <c:v>133</c:v>
                </c:pt>
                <c:pt idx="300">
                  <c:v>72</c:v>
                </c:pt>
                <c:pt idx="301">
                  <c:v>30</c:v>
                </c:pt>
                <c:pt idx="302">
                  <c:v>37</c:v>
                </c:pt>
                <c:pt idx="303">
                  <c:v>52</c:v>
                </c:pt>
                <c:pt idx="304">
                  <c:v>2</c:v>
                </c:pt>
                <c:pt idx="305">
                  <c:v>8</c:v>
                </c:pt>
                <c:pt idx="306">
                  <c:v>154</c:v>
                </c:pt>
                <c:pt idx="307">
                  <c:v>34</c:v>
                </c:pt>
                <c:pt idx="308">
                  <c:v>30</c:v>
                </c:pt>
                <c:pt idx="309">
                  <c:v>177</c:v>
                </c:pt>
                <c:pt idx="310">
                  <c:v>18</c:v>
                </c:pt>
                <c:pt idx="311">
                  <c:v>156</c:v>
                </c:pt>
                <c:pt idx="312">
                  <c:v>8</c:v>
                </c:pt>
                <c:pt idx="313">
                  <c:v>10</c:v>
                </c:pt>
                <c:pt idx="314">
                  <c:v>15</c:v>
                </c:pt>
                <c:pt idx="315">
                  <c:v>13</c:v>
                </c:pt>
                <c:pt idx="316">
                  <c:v>46</c:v>
                </c:pt>
                <c:pt idx="317">
                  <c:v>62</c:v>
                </c:pt>
                <c:pt idx="318">
                  <c:v>41</c:v>
                </c:pt>
                <c:pt idx="319">
                  <c:v>27</c:v>
                </c:pt>
                <c:pt idx="320">
                  <c:v>12</c:v>
                </c:pt>
                <c:pt idx="321">
                  <c:v>13</c:v>
                </c:pt>
                <c:pt idx="322">
                  <c:v>13</c:v>
                </c:pt>
                <c:pt idx="323">
                  <c:v>1</c:v>
                </c:pt>
                <c:pt idx="324">
                  <c:v>2</c:v>
                </c:pt>
                <c:pt idx="325">
                  <c:v>42</c:v>
                </c:pt>
                <c:pt idx="326">
                  <c:v>12</c:v>
                </c:pt>
                <c:pt idx="327">
                  <c:v>9</c:v>
                </c:pt>
                <c:pt idx="328">
                  <c:v>57</c:v>
                </c:pt>
                <c:pt idx="329">
                  <c:v>4</c:v>
                </c:pt>
                <c:pt idx="330">
                  <c:v>51</c:v>
                </c:pt>
              </c:numCache>
            </c:numRef>
          </c:val>
          <c:extLst>
            <c:ext xmlns:c16="http://schemas.microsoft.com/office/drawing/2014/chart" uri="{C3380CC4-5D6E-409C-BE32-E72D297353CC}">
              <c16:uniqueId val="{00000000-CA16-4D6C-BC70-52A50C08D123}"/>
            </c:ext>
          </c:extLst>
        </c:ser>
        <c:ser>
          <c:idx val="1"/>
          <c:order val="1"/>
          <c:tx>
            <c:strRef>
              <c:f>'Q7 PIVOT TABLE'!$K$83</c:f>
              <c:strCache>
                <c:ptCount val="1"/>
                <c:pt idx="0">
                  <c:v>Sum of Price Each</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'Q7 PIVOT TABLE'!$I$84:$I$435</c:f>
              <c:multiLvlStrCache>
                <c:ptCount val="331"/>
                <c:lvl>
                  <c:pt idx="0">
                    <c:v>20in Monitor</c:v>
                  </c:pt>
                  <c:pt idx="1">
                    <c:v>27in 4K Gaming Monitor</c:v>
                  </c:pt>
                  <c:pt idx="2">
                    <c:v>27in FHD Monitor</c:v>
                  </c:pt>
                  <c:pt idx="3">
                    <c:v>34in Ultrawide Monitor</c:v>
                  </c:pt>
                  <c:pt idx="4">
                    <c:v>AA Batteries (4-pack)</c:v>
                  </c:pt>
                  <c:pt idx="5">
                    <c:v>AAA Batteries (4-pack)</c:v>
                  </c:pt>
                  <c:pt idx="6">
                    <c:v>Apple Airpods Headphones</c:v>
                  </c:pt>
                  <c:pt idx="7">
                    <c:v>Bose SoundSport Headphones</c:v>
                  </c:pt>
                  <c:pt idx="8">
                    <c:v>Flatscreen TV</c:v>
                  </c:pt>
                  <c:pt idx="9">
                    <c:v>Google Phone</c:v>
                  </c:pt>
                  <c:pt idx="10">
                    <c:v>iPhone</c:v>
                  </c:pt>
                  <c:pt idx="11">
                    <c:v>LG Dryer</c:v>
                  </c:pt>
                  <c:pt idx="12">
                    <c:v>LG Washing Machine</c:v>
                  </c:pt>
                  <c:pt idx="13">
                    <c:v>Lightning Charging Cable</c:v>
                  </c:pt>
                  <c:pt idx="14">
                    <c:v>Macbook Pro Laptop</c:v>
                  </c:pt>
                  <c:pt idx="15">
                    <c:v>ThinkPad Laptop</c:v>
                  </c:pt>
                  <c:pt idx="16">
                    <c:v>USB-C Charging Cable</c:v>
                  </c:pt>
                  <c:pt idx="17">
                    <c:v>Vareebadd Phone</c:v>
                  </c:pt>
                  <c:pt idx="18">
                    <c:v>Wired Headphones</c:v>
                  </c:pt>
                  <c:pt idx="19">
                    <c:v>34in Ultrawide Monitor</c:v>
                  </c:pt>
                  <c:pt idx="20">
                    <c:v>AA Batteries (4-pack)</c:v>
                  </c:pt>
                  <c:pt idx="21">
                    <c:v>AAA Batteries (4-pack)</c:v>
                  </c:pt>
                  <c:pt idx="22">
                    <c:v>Google Phone</c:v>
                  </c:pt>
                  <c:pt idx="23">
                    <c:v>iPhone</c:v>
                  </c:pt>
                  <c:pt idx="24">
                    <c:v>Lightning Charging Cable</c:v>
                  </c:pt>
                  <c:pt idx="25">
                    <c:v>USB-C Charging Cable</c:v>
                  </c:pt>
                  <c:pt idx="26">
                    <c:v>Wired Headphones</c:v>
                  </c:pt>
                  <c:pt idx="27">
                    <c:v>20in Monitor</c:v>
                  </c:pt>
                  <c:pt idx="28">
                    <c:v>27in 4K Gaming Monitor</c:v>
                  </c:pt>
                  <c:pt idx="29">
                    <c:v>27in FHD Monitor</c:v>
                  </c:pt>
                  <c:pt idx="30">
                    <c:v>34in Ultrawide Monitor</c:v>
                  </c:pt>
                  <c:pt idx="31">
                    <c:v>AA Batteries (4-pack)</c:v>
                  </c:pt>
                  <c:pt idx="32">
                    <c:v>AAA Batteries (4-pack)</c:v>
                  </c:pt>
                  <c:pt idx="33">
                    <c:v>Apple Airpods Headphones</c:v>
                  </c:pt>
                  <c:pt idx="34">
                    <c:v>Bose SoundSport Headphones</c:v>
                  </c:pt>
                  <c:pt idx="35">
                    <c:v>Flatscreen TV</c:v>
                  </c:pt>
                  <c:pt idx="36">
                    <c:v>Google Phone</c:v>
                  </c:pt>
                  <c:pt idx="37">
                    <c:v>iPhone</c:v>
                  </c:pt>
                  <c:pt idx="38">
                    <c:v>Lightning Charging Cable</c:v>
                  </c:pt>
                  <c:pt idx="39">
                    <c:v>Macbook Pro Laptop</c:v>
                  </c:pt>
                  <c:pt idx="40">
                    <c:v>ThinkPad Laptop</c:v>
                  </c:pt>
                  <c:pt idx="41">
                    <c:v>USB-C Charging Cable</c:v>
                  </c:pt>
                  <c:pt idx="42">
                    <c:v>Vareebadd Phone</c:v>
                  </c:pt>
                  <c:pt idx="43">
                    <c:v>Wired Headphones</c:v>
                  </c:pt>
                  <c:pt idx="44">
                    <c:v>20in Monitor</c:v>
                  </c:pt>
                  <c:pt idx="45">
                    <c:v>27in 4K Gaming Monitor</c:v>
                  </c:pt>
                  <c:pt idx="46">
                    <c:v>27in FHD Monitor</c:v>
                  </c:pt>
                  <c:pt idx="47">
                    <c:v>AA Batteries (4-pack)</c:v>
                  </c:pt>
                  <c:pt idx="48">
                    <c:v>AAA Batteries (4-pack)</c:v>
                  </c:pt>
                  <c:pt idx="49">
                    <c:v>Apple Airpods Headphones</c:v>
                  </c:pt>
                  <c:pt idx="50">
                    <c:v>Bose SoundSport Headphones</c:v>
                  </c:pt>
                  <c:pt idx="51">
                    <c:v>Flatscreen TV</c:v>
                  </c:pt>
                  <c:pt idx="52">
                    <c:v>Google Phone</c:v>
                  </c:pt>
                  <c:pt idx="53">
                    <c:v>iPhone</c:v>
                  </c:pt>
                  <c:pt idx="54">
                    <c:v>Lightning Charging Cable</c:v>
                  </c:pt>
                  <c:pt idx="55">
                    <c:v>Macbook Pro Laptop</c:v>
                  </c:pt>
                  <c:pt idx="56">
                    <c:v>ThinkPad Laptop</c:v>
                  </c:pt>
                  <c:pt idx="57">
                    <c:v>USB-C Charging Cable</c:v>
                  </c:pt>
                  <c:pt idx="58">
                    <c:v>Wired Headphones</c:v>
                  </c:pt>
                  <c:pt idx="59">
                    <c:v>20in Monitor</c:v>
                  </c:pt>
                  <c:pt idx="60">
                    <c:v>27in 4K Gaming Monitor</c:v>
                  </c:pt>
                  <c:pt idx="61">
                    <c:v>27in FHD Monitor</c:v>
                  </c:pt>
                  <c:pt idx="62">
                    <c:v>34in Ultrawide Monitor</c:v>
                  </c:pt>
                  <c:pt idx="63">
                    <c:v>AA Batteries (4-pack)</c:v>
                  </c:pt>
                  <c:pt idx="64">
                    <c:v>AAA Batteries (4-pack)</c:v>
                  </c:pt>
                  <c:pt idx="65">
                    <c:v>Apple Airpods Headphones</c:v>
                  </c:pt>
                  <c:pt idx="66">
                    <c:v>Bose SoundSport Headphones</c:v>
                  </c:pt>
                  <c:pt idx="67">
                    <c:v>Flatscreen TV</c:v>
                  </c:pt>
                  <c:pt idx="68">
                    <c:v>Google Phone</c:v>
                  </c:pt>
                  <c:pt idx="69">
                    <c:v>iPhone</c:v>
                  </c:pt>
                  <c:pt idx="70">
                    <c:v>LG Dryer</c:v>
                  </c:pt>
                  <c:pt idx="71">
                    <c:v>Lightning Charging Cable</c:v>
                  </c:pt>
                  <c:pt idx="72">
                    <c:v>Macbook Pro Laptop</c:v>
                  </c:pt>
                  <c:pt idx="73">
                    <c:v>ThinkPad Laptop</c:v>
                  </c:pt>
                  <c:pt idx="74">
                    <c:v>USB-C Charging Cable</c:v>
                  </c:pt>
                  <c:pt idx="75">
                    <c:v>Vareebadd Phone</c:v>
                  </c:pt>
                  <c:pt idx="76">
                    <c:v>Wired Headphones</c:v>
                  </c:pt>
                  <c:pt idx="77">
                    <c:v>20in Monitor</c:v>
                  </c:pt>
                  <c:pt idx="78">
                    <c:v>27in 4K Gaming Monitor</c:v>
                  </c:pt>
                  <c:pt idx="79">
                    <c:v>27in FHD Monitor</c:v>
                  </c:pt>
                  <c:pt idx="80">
                    <c:v>34in Ultrawide Monitor</c:v>
                  </c:pt>
                  <c:pt idx="81">
                    <c:v>AA Batteries (4-pack)</c:v>
                  </c:pt>
                  <c:pt idx="82">
                    <c:v>AAA Batteries (4-pack)</c:v>
                  </c:pt>
                  <c:pt idx="83">
                    <c:v>Apple Airpods Headphones</c:v>
                  </c:pt>
                  <c:pt idx="84">
                    <c:v>Bose SoundSport Headphones</c:v>
                  </c:pt>
                  <c:pt idx="85">
                    <c:v>Flatscreen TV</c:v>
                  </c:pt>
                  <c:pt idx="86">
                    <c:v>Google Phone</c:v>
                  </c:pt>
                  <c:pt idx="87">
                    <c:v>iPhone</c:v>
                  </c:pt>
                  <c:pt idx="88">
                    <c:v>LG Washing Machine</c:v>
                  </c:pt>
                  <c:pt idx="89">
                    <c:v>Lightning Charging Cable</c:v>
                  </c:pt>
                  <c:pt idx="90">
                    <c:v>Macbook Pro Laptop</c:v>
                  </c:pt>
                  <c:pt idx="91">
                    <c:v>ThinkPad Laptop</c:v>
                  </c:pt>
                  <c:pt idx="92">
                    <c:v>USB-C Charging Cable</c:v>
                  </c:pt>
                  <c:pt idx="93">
                    <c:v>Vareebadd Phone</c:v>
                  </c:pt>
                  <c:pt idx="94">
                    <c:v>Wired Headphones</c:v>
                  </c:pt>
                  <c:pt idx="95">
                    <c:v>20in Monitor</c:v>
                  </c:pt>
                  <c:pt idx="96">
                    <c:v>27in 4K Gaming Monitor</c:v>
                  </c:pt>
                  <c:pt idx="97">
                    <c:v>27in FHD Monitor</c:v>
                  </c:pt>
                  <c:pt idx="98">
                    <c:v>34in Ultrawide Monitor</c:v>
                  </c:pt>
                  <c:pt idx="99">
                    <c:v>AA Batteries (4-pack)</c:v>
                  </c:pt>
                  <c:pt idx="100">
                    <c:v>AAA Batteries (4-pack)</c:v>
                  </c:pt>
                  <c:pt idx="101">
                    <c:v>Apple Airpods Headphones</c:v>
                  </c:pt>
                  <c:pt idx="102">
                    <c:v>Bose SoundSport Headphones</c:v>
                  </c:pt>
                  <c:pt idx="103">
                    <c:v>Flatscreen TV</c:v>
                  </c:pt>
                  <c:pt idx="104">
                    <c:v>Google Phone</c:v>
                  </c:pt>
                  <c:pt idx="105">
                    <c:v>iPhone</c:v>
                  </c:pt>
                  <c:pt idx="106">
                    <c:v>LG Dryer</c:v>
                  </c:pt>
                  <c:pt idx="107">
                    <c:v>LG Washing Machine</c:v>
                  </c:pt>
                  <c:pt idx="108">
                    <c:v>Lightning Charging Cable</c:v>
                  </c:pt>
                  <c:pt idx="109">
                    <c:v>Macbook Pro Laptop</c:v>
                  </c:pt>
                  <c:pt idx="110">
                    <c:v>ThinkPad Laptop</c:v>
                  </c:pt>
                  <c:pt idx="111">
                    <c:v>USB-C Charging Cable</c:v>
                  </c:pt>
                  <c:pt idx="112">
                    <c:v>Vareebadd Phone</c:v>
                  </c:pt>
                  <c:pt idx="113">
                    <c:v>Wired Headphones</c:v>
                  </c:pt>
                  <c:pt idx="114">
                    <c:v>20in Monitor</c:v>
                  </c:pt>
                  <c:pt idx="115">
                    <c:v>27in 4K Gaming Monitor</c:v>
                  </c:pt>
                  <c:pt idx="116">
                    <c:v>27in FHD Monitor</c:v>
                  </c:pt>
                  <c:pt idx="117">
                    <c:v>34in Ultrawide Monitor</c:v>
                  </c:pt>
                  <c:pt idx="118">
                    <c:v>AA Batteries (4-pack)</c:v>
                  </c:pt>
                  <c:pt idx="119">
                    <c:v>AAA Batteries (4-pack)</c:v>
                  </c:pt>
                  <c:pt idx="120">
                    <c:v>Apple Airpods Headphones</c:v>
                  </c:pt>
                  <c:pt idx="121">
                    <c:v>Bose SoundSport Headphones</c:v>
                  </c:pt>
                  <c:pt idx="122">
                    <c:v>Flatscreen TV</c:v>
                  </c:pt>
                  <c:pt idx="123">
                    <c:v>Google Phone</c:v>
                  </c:pt>
                  <c:pt idx="124">
                    <c:v>iPhone</c:v>
                  </c:pt>
                  <c:pt idx="125">
                    <c:v>LG Dryer</c:v>
                  </c:pt>
                  <c:pt idx="126">
                    <c:v>LG Washing Machine</c:v>
                  </c:pt>
                  <c:pt idx="127">
                    <c:v>Lightning Charging Cable</c:v>
                  </c:pt>
                  <c:pt idx="128">
                    <c:v>Macbook Pro Laptop</c:v>
                  </c:pt>
                  <c:pt idx="129">
                    <c:v>ThinkPad Laptop</c:v>
                  </c:pt>
                  <c:pt idx="130">
                    <c:v>USB-C Charging Cable</c:v>
                  </c:pt>
                  <c:pt idx="131">
                    <c:v>Vareebadd Phone</c:v>
                  </c:pt>
                  <c:pt idx="132">
                    <c:v>Wired Headphones</c:v>
                  </c:pt>
                  <c:pt idx="133">
                    <c:v>27in FHD Monitor</c:v>
                  </c:pt>
                  <c:pt idx="134">
                    <c:v>AA Batteries (4-pack)</c:v>
                  </c:pt>
                  <c:pt idx="135">
                    <c:v>AAA Batteries (4-pack)</c:v>
                  </c:pt>
                  <c:pt idx="136">
                    <c:v>Apple Airpods Headphones</c:v>
                  </c:pt>
                  <c:pt idx="137">
                    <c:v>Bose SoundSport Headphones</c:v>
                  </c:pt>
                  <c:pt idx="138">
                    <c:v>Flatscreen TV</c:v>
                  </c:pt>
                  <c:pt idx="139">
                    <c:v>Google Phone</c:v>
                  </c:pt>
                  <c:pt idx="140">
                    <c:v>LG Dryer</c:v>
                  </c:pt>
                  <c:pt idx="141">
                    <c:v>Lightning Charging Cable</c:v>
                  </c:pt>
                  <c:pt idx="142">
                    <c:v>Vareebadd Phone</c:v>
                  </c:pt>
                  <c:pt idx="143">
                    <c:v>Wired Headphones</c:v>
                  </c:pt>
                  <c:pt idx="144">
                    <c:v>20in Monitor</c:v>
                  </c:pt>
                  <c:pt idx="145">
                    <c:v>27in 4K Gaming Monitor</c:v>
                  </c:pt>
                  <c:pt idx="146">
                    <c:v>27in FHD Monitor</c:v>
                  </c:pt>
                  <c:pt idx="147">
                    <c:v>34in Ultrawide Monitor</c:v>
                  </c:pt>
                  <c:pt idx="148">
                    <c:v>AA Batteries (4-pack)</c:v>
                  </c:pt>
                  <c:pt idx="149">
                    <c:v>AAA Batteries (4-pack)</c:v>
                  </c:pt>
                  <c:pt idx="150">
                    <c:v>Apple Airpods Headphones</c:v>
                  </c:pt>
                  <c:pt idx="151">
                    <c:v>Bose SoundSport Headphones</c:v>
                  </c:pt>
                  <c:pt idx="152">
                    <c:v>Flatscreen TV</c:v>
                  </c:pt>
                  <c:pt idx="153">
                    <c:v>Google Phone</c:v>
                  </c:pt>
                  <c:pt idx="154">
                    <c:v>iPhone</c:v>
                  </c:pt>
                  <c:pt idx="155">
                    <c:v>LG Dryer</c:v>
                  </c:pt>
                  <c:pt idx="156">
                    <c:v>LG Washing Machine</c:v>
                  </c:pt>
                  <c:pt idx="157">
                    <c:v>Lightning Charging Cable</c:v>
                  </c:pt>
                  <c:pt idx="158">
                    <c:v>Macbook Pro Laptop</c:v>
                  </c:pt>
                  <c:pt idx="159">
                    <c:v>ThinkPad Laptop</c:v>
                  </c:pt>
                  <c:pt idx="160">
                    <c:v>USB-C Charging Cable</c:v>
                  </c:pt>
                  <c:pt idx="161">
                    <c:v>Vareebadd Phone</c:v>
                  </c:pt>
                  <c:pt idx="162">
                    <c:v>Wired Headphones</c:v>
                  </c:pt>
                  <c:pt idx="163">
                    <c:v>20in Monitor</c:v>
                  </c:pt>
                  <c:pt idx="164">
                    <c:v>27in 4K Gaming Monitor</c:v>
                  </c:pt>
                  <c:pt idx="165">
                    <c:v>27in FHD Monitor</c:v>
                  </c:pt>
                  <c:pt idx="166">
                    <c:v>34in Ultrawide Monitor</c:v>
                  </c:pt>
                  <c:pt idx="167">
                    <c:v>AA Batteries (4-pack)</c:v>
                  </c:pt>
                  <c:pt idx="168">
                    <c:v>AAA Batteries (4-pack)</c:v>
                  </c:pt>
                  <c:pt idx="169">
                    <c:v>Apple Airpods Headphones</c:v>
                  </c:pt>
                  <c:pt idx="170">
                    <c:v>Bose SoundSport Headphones</c:v>
                  </c:pt>
                  <c:pt idx="171">
                    <c:v>Flatscreen TV</c:v>
                  </c:pt>
                  <c:pt idx="172">
                    <c:v>Google Phone</c:v>
                  </c:pt>
                  <c:pt idx="173">
                    <c:v>iPhone</c:v>
                  </c:pt>
                  <c:pt idx="174">
                    <c:v>Lightning Charging Cable</c:v>
                  </c:pt>
                  <c:pt idx="175">
                    <c:v>ThinkPad Laptop</c:v>
                  </c:pt>
                  <c:pt idx="176">
                    <c:v>USB-C Charging Cable</c:v>
                  </c:pt>
                  <c:pt idx="177">
                    <c:v>Vareebadd Phone</c:v>
                  </c:pt>
                  <c:pt idx="178">
                    <c:v>Wired Headphones</c:v>
                  </c:pt>
                  <c:pt idx="179">
                    <c:v>20in Monitor</c:v>
                  </c:pt>
                  <c:pt idx="180">
                    <c:v>27in 4K Gaming Monitor</c:v>
                  </c:pt>
                  <c:pt idx="181">
                    <c:v>27in FHD Monitor</c:v>
                  </c:pt>
                  <c:pt idx="182">
                    <c:v>34in Ultrawide Monitor</c:v>
                  </c:pt>
                  <c:pt idx="183">
                    <c:v>AA Batteries (4-pack)</c:v>
                  </c:pt>
                  <c:pt idx="184">
                    <c:v>AAA Batteries (4-pack)</c:v>
                  </c:pt>
                  <c:pt idx="185">
                    <c:v>Apple Airpods Headphones</c:v>
                  </c:pt>
                  <c:pt idx="186">
                    <c:v>Bose SoundSport Headphones</c:v>
                  </c:pt>
                  <c:pt idx="187">
                    <c:v>Flatscreen TV</c:v>
                  </c:pt>
                  <c:pt idx="188">
                    <c:v>Google Phone</c:v>
                  </c:pt>
                  <c:pt idx="189">
                    <c:v>iPhone</c:v>
                  </c:pt>
                  <c:pt idx="190">
                    <c:v>LG Dryer</c:v>
                  </c:pt>
                  <c:pt idx="191">
                    <c:v>LG Washing Machine</c:v>
                  </c:pt>
                  <c:pt idx="192">
                    <c:v>Lightning Charging Cable</c:v>
                  </c:pt>
                  <c:pt idx="193">
                    <c:v>Macbook Pro Laptop</c:v>
                  </c:pt>
                  <c:pt idx="194">
                    <c:v>ThinkPad Laptop</c:v>
                  </c:pt>
                  <c:pt idx="195">
                    <c:v>USB-C Charging Cable</c:v>
                  </c:pt>
                  <c:pt idx="196">
                    <c:v>Vareebadd Phone</c:v>
                  </c:pt>
                  <c:pt idx="197">
                    <c:v>Wired Headphones</c:v>
                  </c:pt>
                  <c:pt idx="198">
                    <c:v>20in Monitor</c:v>
                  </c:pt>
                  <c:pt idx="199">
                    <c:v>27in 4K Gaming Monitor</c:v>
                  </c:pt>
                  <c:pt idx="200">
                    <c:v>27in FHD Monitor</c:v>
                  </c:pt>
                  <c:pt idx="201">
                    <c:v>34in Ultrawide Monitor</c:v>
                  </c:pt>
                  <c:pt idx="202">
                    <c:v>AA Batteries (4-pack)</c:v>
                  </c:pt>
                  <c:pt idx="203">
                    <c:v>AAA Batteries (4-pack)</c:v>
                  </c:pt>
                  <c:pt idx="204">
                    <c:v>Apple Airpods Headphones</c:v>
                  </c:pt>
                  <c:pt idx="205">
                    <c:v>Bose SoundSport Headphones</c:v>
                  </c:pt>
                  <c:pt idx="206">
                    <c:v>Flatscreen TV</c:v>
                  </c:pt>
                  <c:pt idx="207">
                    <c:v>Google Phone</c:v>
                  </c:pt>
                  <c:pt idx="208">
                    <c:v>iPhone</c:v>
                  </c:pt>
                  <c:pt idx="209">
                    <c:v>LG Dryer</c:v>
                  </c:pt>
                  <c:pt idx="210">
                    <c:v>LG Washing Machine</c:v>
                  </c:pt>
                  <c:pt idx="211">
                    <c:v>Lightning Charging Cable</c:v>
                  </c:pt>
                  <c:pt idx="212">
                    <c:v>Macbook Pro Laptop</c:v>
                  </c:pt>
                  <c:pt idx="213">
                    <c:v>ThinkPad Laptop</c:v>
                  </c:pt>
                  <c:pt idx="214">
                    <c:v>USB-C Charging Cable</c:v>
                  </c:pt>
                  <c:pt idx="215">
                    <c:v>Vareebadd Phone</c:v>
                  </c:pt>
                  <c:pt idx="216">
                    <c:v>Wired Headphones</c:v>
                  </c:pt>
                  <c:pt idx="217">
                    <c:v>20in Monitor</c:v>
                  </c:pt>
                  <c:pt idx="218">
                    <c:v>27in 4K Gaming Monitor</c:v>
                  </c:pt>
                  <c:pt idx="219">
                    <c:v>27in FHD Monitor</c:v>
                  </c:pt>
                  <c:pt idx="220">
                    <c:v>34in Ultrawide Monitor</c:v>
                  </c:pt>
                  <c:pt idx="221">
                    <c:v>AA Batteries (4-pack)</c:v>
                  </c:pt>
                  <c:pt idx="222">
                    <c:v>AAA Batteries (4-pack)</c:v>
                  </c:pt>
                  <c:pt idx="223">
                    <c:v>Apple Airpods Headphones</c:v>
                  </c:pt>
                  <c:pt idx="224">
                    <c:v>Bose SoundSport Headphones</c:v>
                  </c:pt>
                  <c:pt idx="225">
                    <c:v>Flatscreen TV</c:v>
                  </c:pt>
                  <c:pt idx="226">
                    <c:v>Google Phone</c:v>
                  </c:pt>
                  <c:pt idx="227">
                    <c:v>iPhone</c:v>
                  </c:pt>
                  <c:pt idx="228">
                    <c:v>LG Dryer</c:v>
                  </c:pt>
                  <c:pt idx="229">
                    <c:v>LG Washing Machine</c:v>
                  </c:pt>
                  <c:pt idx="230">
                    <c:v>Lightning Charging Cable</c:v>
                  </c:pt>
                  <c:pt idx="231">
                    <c:v>Macbook Pro Laptop</c:v>
                  </c:pt>
                  <c:pt idx="232">
                    <c:v>ThinkPad Laptop</c:v>
                  </c:pt>
                  <c:pt idx="233">
                    <c:v>USB-C Charging Cable</c:v>
                  </c:pt>
                  <c:pt idx="234">
                    <c:v>Vareebadd Phone</c:v>
                  </c:pt>
                  <c:pt idx="235">
                    <c:v>Wired Headphones</c:v>
                  </c:pt>
                  <c:pt idx="236">
                    <c:v>20in Monitor</c:v>
                  </c:pt>
                  <c:pt idx="237">
                    <c:v>27in FHD Monitor</c:v>
                  </c:pt>
                  <c:pt idx="238">
                    <c:v>34in Ultrawide Monitor</c:v>
                  </c:pt>
                  <c:pt idx="239">
                    <c:v>AA Batteries (4-pack)</c:v>
                  </c:pt>
                  <c:pt idx="240">
                    <c:v>AAA Batteries (4-pack)</c:v>
                  </c:pt>
                  <c:pt idx="241">
                    <c:v>Apple Airpods Headphones</c:v>
                  </c:pt>
                  <c:pt idx="242">
                    <c:v>iPhone</c:v>
                  </c:pt>
                  <c:pt idx="243">
                    <c:v>Lightning Charging Cable</c:v>
                  </c:pt>
                  <c:pt idx="244">
                    <c:v>Macbook Pro Laptop</c:v>
                  </c:pt>
                  <c:pt idx="245">
                    <c:v>ThinkPad Laptop</c:v>
                  </c:pt>
                  <c:pt idx="246">
                    <c:v>USB-C Charging Cable</c:v>
                  </c:pt>
                  <c:pt idx="247">
                    <c:v>Vareebadd Phone</c:v>
                  </c:pt>
                  <c:pt idx="248">
                    <c:v>Wired Headphones</c:v>
                  </c:pt>
                  <c:pt idx="249">
                    <c:v>20in Monitor</c:v>
                  </c:pt>
                  <c:pt idx="250">
                    <c:v>27in 4K Gaming Monitor</c:v>
                  </c:pt>
                  <c:pt idx="251">
                    <c:v>27in FHD Monitor</c:v>
                  </c:pt>
                  <c:pt idx="252">
                    <c:v>34in Ultrawide Monitor</c:v>
                  </c:pt>
                  <c:pt idx="253">
                    <c:v>AA Batteries (4-pack)</c:v>
                  </c:pt>
                  <c:pt idx="254">
                    <c:v>AAA Batteries (4-pack)</c:v>
                  </c:pt>
                  <c:pt idx="255">
                    <c:v>Apple Airpods Headphones</c:v>
                  </c:pt>
                  <c:pt idx="256">
                    <c:v>Bose SoundSport Headphones</c:v>
                  </c:pt>
                  <c:pt idx="257">
                    <c:v>Flatscreen TV</c:v>
                  </c:pt>
                  <c:pt idx="258">
                    <c:v>Google Phone</c:v>
                  </c:pt>
                  <c:pt idx="259">
                    <c:v>iPhone</c:v>
                  </c:pt>
                  <c:pt idx="260">
                    <c:v>Lightning Charging Cable</c:v>
                  </c:pt>
                  <c:pt idx="261">
                    <c:v>Macbook Pro Laptop</c:v>
                  </c:pt>
                  <c:pt idx="262">
                    <c:v>ThinkPad Laptop</c:v>
                  </c:pt>
                  <c:pt idx="263">
                    <c:v>USB-C Charging Cable</c:v>
                  </c:pt>
                  <c:pt idx="264">
                    <c:v>Vareebadd Phone</c:v>
                  </c:pt>
                  <c:pt idx="265">
                    <c:v>Wired Headphones</c:v>
                  </c:pt>
                  <c:pt idx="266">
                    <c:v>20in Monitor</c:v>
                  </c:pt>
                  <c:pt idx="267">
                    <c:v>27in 4K Gaming Monitor</c:v>
                  </c:pt>
                  <c:pt idx="268">
                    <c:v>27in FHD Monitor</c:v>
                  </c:pt>
                  <c:pt idx="269">
                    <c:v>34in Ultrawide Monitor</c:v>
                  </c:pt>
                  <c:pt idx="270">
                    <c:v>AA Batteries (4-pack)</c:v>
                  </c:pt>
                  <c:pt idx="271">
                    <c:v>AAA Batteries (4-pack)</c:v>
                  </c:pt>
                  <c:pt idx="272">
                    <c:v>Apple Airpods Headphones</c:v>
                  </c:pt>
                  <c:pt idx="273">
                    <c:v>Bose SoundSport Headphones</c:v>
                  </c:pt>
                  <c:pt idx="274">
                    <c:v>Flatscreen TV</c:v>
                  </c:pt>
                  <c:pt idx="275">
                    <c:v>Google Phone</c:v>
                  </c:pt>
                  <c:pt idx="276">
                    <c:v>iPhone</c:v>
                  </c:pt>
                  <c:pt idx="277">
                    <c:v>LG Dryer</c:v>
                  </c:pt>
                  <c:pt idx="278">
                    <c:v>LG Washing Machine</c:v>
                  </c:pt>
                  <c:pt idx="279">
                    <c:v>Lightning Charging Cable</c:v>
                  </c:pt>
                  <c:pt idx="280">
                    <c:v>Macbook Pro Laptop</c:v>
                  </c:pt>
                  <c:pt idx="281">
                    <c:v>ThinkPad Laptop</c:v>
                  </c:pt>
                  <c:pt idx="282">
                    <c:v>USB-C Charging Cable</c:v>
                  </c:pt>
                  <c:pt idx="283">
                    <c:v>Vareebadd Phone</c:v>
                  </c:pt>
                  <c:pt idx="284">
                    <c:v>Wired Headphones</c:v>
                  </c:pt>
                  <c:pt idx="285">
                    <c:v>AAA Batteries (4-pack)</c:v>
                  </c:pt>
                  <c:pt idx="286">
                    <c:v>Apple Airpods Headphones</c:v>
                  </c:pt>
                  <c:pt idx="287">
                    <c:v>Bose SoundSport Headphones</c:v>
                  </c:pt>
                  <c:pt idx="288">
                    <c:v>iPhone</c:v>
                  </c:pt>
                  <c:pt idx="289">
                    <c:v>Lightning Charging Cable</c:v>
                  </c:pt>
                  <c:pt idx="290">
                    <c:v>USB-C Charging Cable</c:v>
                  </c:pt>
                  <c:pt idx="291">
                    <c:v>Vareebadd Phone</c:v>
                  </c:pt>
                  <c:pt idx="292">
                    <c:v>Wired Headphones</c:v>
                  </c:pt>
                  <c:pt idx="293">
                    <c:v>20in Monitor</c:v>
                  </c:pt>
                  <c:pt idx="294">
                    <c:v>27in 4K Gaming Monitor</c:v>
                  </c:pt>
                  <c:pt idx="295">
                    <c:v>27in FHD Monitor</c:v>
                  </c:pt>
                  <c:pt idx="296">
                    <c:v>34in Ultrawide Monitor</c:v>
                  </c:pt>
                  <c:pt idx="297">
                    <c:v>AA Batteries (4-pack)</c:v>
                  </c:pt>
                  <c:pt idx="298">
                    <c:v>AAA Batteries (4-pack)</c:v>
                  </c:pt>
                  <c:pt idx="299">
                    <c:v>Apple Airpods Headphones</c:v>
                  </c:pt>
                  <c:pt idx="300">
                    <c:v>Bose SoundSport Headphones</c:v>
                  </c:pt>
                  <c:pt idx="301">
                    <c:v>Flatscreen TV</c:v>
                  </c:pt>
                  <c:pt idx="302">
                    <c:v>Google Phone</c:v>
                  </c:pt>
                  <c:pt idx="303">
                    <c:v>iPhone</c:v>
                  </c:pt>
                  <c:pt idx="304">
                    <c:v>LG Dryer</c:v>
                  </c:pt>
                  <c:pt idx="305">
                    <c:v>LG Washing Machine</c:v>
                  </c:pt>
                  <c:pt idx="306">
                    <c:v>Lightning Charging Cable</c:v>
                  </c:pt>
                  <c:pt idx="307">
                    <c:v>Macbook Pro Laptop</c:v>
                  </c:pt>
                  <c:pt idx="308">
                    <c:v>ThinkPad Laptop</c:v>
                  </c:pt>
                  <c:pt idx="309">
                    <c:v>USB-C Charging Cable</c:v>
                  </c:pt>
                  <c:pt idx="310">
                    <c:v>Vareebadd Phone</c:v>
                  </c:pt>
                  <c:pt idx="311">
                    <c:v>Wired Headphones</c:v>
                  </c:pt>
                  <c:pt idx="312">
                    <c:v>20in Monitor</c:v>
                  </c:pt>
                  <c:pt idx="313">
                    <c:v>27in 4K Gaming Monitor</c:v>
                  </c:pt>
                  <c:pt idx="314">
                    <c:v>27in FHD Monitor</c:v>
                  </c:pt>
                  <c:pt idx="315">
                    <c:v>34in Ultrawide Monitor</c:v>
                  </c:pt>
                  <c:pt idx="316">
                    <c:v>AA Batteries (4-pack)</c:v>
                  </c:pt>
                  <c:pt idx="317">
                    <c:v>AAA Batteries (4-pack)</c:v>
                  </c:pt>
                  <c:pt idx="318">
                    <c:v>Apple Airpods Headphones</c:v>
                  </c:pt>
                  <c:pt idx="319">
                    <c:v>Bose SoundSport Headphones</c:v>
                  </c:pt>
                  <c:pt idx="320">
                    <c:v>Flatscreen TV</c:v>
                  </c:pt>
                  <c:pt idx="321">
                    <c:v>Google Phone</c:v>
                  </c:pt>
                  <c:pt idx="322">
                    <c:v>iPhone</c:v>
                  </c:pt>
                  <c:pt idx="323">
                    <c:v>LG Dryer</c:v>
                  </c:pt>
                  <c:pt idx="324">
                    <c:v>LG Washing Machine</c:v>
                  </c:pt>
                  <c:pt idx="325">
                    <c:v>Lightning Charging Cable</c:v>
                  </c:pt>
                  <c:pt idx="326">
                    <c:v>Macbook Pro Laptop</c:v>
                  </c:pt>
                  <c:pt idx="327">
                    <c:v>ThinkPad Laptop</c:v>
                  </c:pt>
                  <c:pt idx="328">
                    <c:v>USB-C Charging Cable</c:v>
                  </c:pt>
                  <c:pt idx="329">
                    <c:v>Vareebadd Phone</c:v>
                  </c:pt>
                  <c:pt idx="330">
                    <c:v>Wired Headphones</c:v>
                  </c:pt>
                </c:lvl>
                <c:lvl>
                  <c:pt idx="0">
                    <c:v>A</c:v>
                  </c:pt>
                  <c:pt idx="19">
                    <c:v>B</c:v>
                  </c:pt>
                  <c:pt idx="27">
                    <c:v>C</c:v>
                  </c:pt>
                  <c:pt idx="44">
                    <c:v>D</c:v>
                  </c:pt>
                  <c:pt idx="59">
                    <c:v>E</c:v>
                  </c:pt>
                  <c:pt idx="77">
                    <c:v>F</c:v>
                  </c:pt>
                  <c:pt idx="95">
                    <c:v>G</c:v>
                  </c:pt>
                  <c:pt idx="114">
                    <c:v>H</c:v>
                  </c:pt>
                  <c:pt idx="133">
                    <c:v>I</c:v>
                  </c:pt>
                  <c:pt idx="144">
                    <c:v>J</c:v>
                  </c:pt>
                  <c:pt idx="163">
                    <c:v>K</c:v>
                  </c:pt>
                  <c:pt idx="179">
                    <c:v>L</c:v>
                  </c:pt>
                  <c:pt idx="198">
                    <c:v>M</c:v>
                  </c:pt>
                  <c:pt idx="217">
                    <c:v>N</c:v>
                  </c:pt>
                  <c:pt idx="236">
                    <c:v>O</c:v>
                  </c:pt>
                  <c:pt idx="249">
                    <c:v>P</c:v>
                  </c:pt>
                  <c:pt idx="266">
                    <c:v>Q</c:v>
                  </c:pt>
                  <c:pt idx="285">
                    <c:v>R</c:v>
                  </c:pt>
                  <c:pt idx="293">
                    <c:v>S</c:v>
                  </c:pt>
                  <c:pt idx="312">
                    <c:v>T</c:v>
                  </c:pt>
                </c:lvl>
              </c:multiLvlStrCache>
            </c:multiLvlStrRef>
          </c:cat>
          <c:val>
            <c:numRef>
              <c:f>'Q7 PIVOT TABLE'!$K$84:$K$435</c:f>
              <c:numCache>
                <c:formatCode>General</c:formatCode>
                <c:ptCount val="331"/>
                <c:pt idx="0">
                  <c:v>1319.8799999999999</c:v>
                </c:pt>
                <c:pt idx="1">
                  <c:v>9749.7499999999964</c:v>
                </c:pt>
                <c:pt idx="2">
                  <c:v>4349.7099999999973</c:v>
                </c:pt>
                <c:pt idx="3">
                  <c:v>6079.8399999999983</c:v>
                </c:pt>
                <c:pt idx="4">
                  <c:v>249.60000000000019</c:v>
                </c:pt>
                <c:pt idx="5">
                  <c:v>236.21000000000026</c:v>
                </c:pt>
                <c:pt idx="6">
                  <c:v>8700</c:v>
                </c:pt>
                <c:pt idx="7">
                  <c:v>5799.4199999999919</c:v>
                </c:pt>
                <c:pt idx="8">
                  <c:v>4800</c:v>
                </c:pt>
                <c:pt idx="9">
                  <c:v>13800</c:v>
                </c:pt>
                <c:pt idx="10">
                  <c:v>16100</c:v>
                </c:pt>
                <c:pt idx="11">
                  <c:v>1200</c:v>
                </c:pt>
                <c:pt idx="12">
                  <c:v>1200</c:v>
                </c:pt>
                <c:pt idx="13">
                  <c:v>1210.9500000000019</c:v>
                </c:pt>
                <c:pt idx="14">
                  <c:v>27200</c:v>
                </c:pt>
                <c:pt idx="15">
                  <c:v>8999.91</c:v>
                </c:pt>
                <c:pt idx="16">
                  <c:v>1039.6500000000017</c:v>
                </c:pt>
                <c:pt idx="17">
                  <c:v>2800</c:v>
                </c:pt>
                <c:pt idx="18">
                  <c:v>671.4400000000004</c:v>
                </c:pt>
                <c:pt idx="19">
                  <c:v>379.99</c:v>
                </c:pt>
                <c:pt idx="20">
                  <c:v>15.36</c:v>
                </c:pt>
                <c:pt idx="21">
                  <c:v>5.98</c:v>
                </c:pt>
                <c:pt idx="22">
                  <c:v>600</c:v>
                </c:pt>
                <c:pt idx="23">
                  <c:v>1400</c:v>
                </c:pt>
                <c:pt idx="24">
                  <c:v>14.95</c:v>
                </c:pt>
                <c:pt idx="25">
                  <c:v>11.95</c:v>
                </c:pt>
                <c:pt idx="26">
                  <c:v>11.99</c:v>
                </c:pt>
                <c:pt idx="27">
                  <c:v>549.94999999999993</c:v>
                </c:pt>
                <c:pt idx="28">
                  <c:v>389.99</c:v>
                </c:pt>
                <c:pt idx="29">
                  <c:v>1049.93</c:v>
                </c:pt>
                <c:pt idx="30">
                  <c:v>1139.97</c:v>
                </c:pt>
                <c:pt idx="31">
                  <c:v>38.400000000000006</c:v>
                </c:pt>
                <c:pt idx="32">
                  <c:v>32.890000000000008</c:v>
                </c:pt>
                <c:pt idx="33">
                  <c:v>1050</c:v>
                </c:pt>
                <c:pt idx="34">
                  <c:v>899.91</c:v>
                </c:pt>
                <c:pt idx="35">
                  <c:v>1500</c:v>
                </c:pt>
                <c:pt idx="36">
                  <c:v>3600</c:v>
                </c:pt>
                <c:pt idx="37">
                  <c:v>2800</c:v>
                </c:pt>
                <c:pt idx="38">
                  <c:v>254.14999999999992</c:v>
                </c:pt>
                <c:pt idx="39">
                  <c:v>3400</c:v>
                </c:pt>
                <c:pt idx="40">
                  <c:v>1999.98</c:v>
                </c:pt>
                <c:pt idx="41">
                  <c:v>155.35</c:v>
                </c:pt>
                <c:pt idx="42">
                  <c:v>1200</c:v>
                </c:pt>
                <c:pt idx="43">
                  <c:v>155.87</c:v>
                </c:pt>
                <c:pt idx="44">
                  <c:v>219.98</c:v>
                </c:pt>
                <c:pt idx="45">
                  <c:v>1559.96</c:v>
                </c:pt>
                <c:pt idx="46">
                  <c:v>599.96</c:v>
                </c:pt>
                <c:pt idx="47">
                  <c:v>30.72</c:v>
                </c:pt>
                <c:pt idx="48">
                  <c:v>29.900000000000006</c:v>
                </c:pt>
                <c:pt idx="49">
                  <c:v>900</c:v>
                </c:pt>
                <c:pt idx="50">
                  <c:v>499.95</c:v>
                </c:pt>
                <c:pt idx="51">
                  <c:v>900</c:v>
                </c:pt>
                <c:pt idx="52">
                  <c:v>2400</c:v>
                </c:pt>
                <c:pt idx="53">
                  <c:v>3500</c:v>
                </c:pt>
                <c:pt idx="54">
                  <c:v>119.60000000000001</c:v>
                </c:pt>
                <c:pt idx="55">
                  <c:v>5100</c:v>
                </c:pt>
                <c:pt idx="56">
                  <c:v>1999.98</c:v>
                </c:pt>
                <c:pt idx="57">
                  <c:v>95.600000000000009</c:v>
                </c:pt>
                <c:pt idx="58">
                  <c:v>71.94</c:v>
                </c:pt>
                <c:pt idx="59">
                  <c:v>989.91</c:v>
                </c:pt>
                <c:pt idx="60">
                  <c:v>5459.8599999999988</c:v>
                </c:pt>
                <c:pt idx="61">
                  <c:v>2099.86</c:v>
                </c:pt>
                <c:pt idx="62">
                  <c:v>6459.8299999999981</c:v>
                </c:pt>
                <c:pt idx="63">
                  <c:v>172.80000000000013</c:v>
                </c:pt>
                <c:pt idx="64">
                  <c:v>134.54999999999995</c:v>
                </c:pt>
                <c:pt idx="65">
                  <c:v>3750</c:v>
                </c:pt>
                <c:pt idx="66">
                  <c:v>2899.7099999999982</c:v>
                </c:pt>
                <c:pt idx="67">
                  <c:v>3000</c:v>
                </c:pt>
                <c:pt idx="68">
                  <c:v>12600</c:v>
                </c:pt>
                <c:pt idx="69">
                  <c:v>12600</c:v>
                </c:pt>
                <c:pt idx="70">
                  <c:v>1800</c:v>
                </c:pt>
                <c:pt idx="71">
                  <c:v>583.04999999999995</c:v>
                </c:pt>
                <c:pt idx="72">
                  <c:v>25500</c:v>
                </c:pt>
                <c:pt idx="73">
                  <c:v>6999.9299999999994</c:v>
                </c:pt>
                <c:pt idx="74">
                  <c:v>597.5</c:v>
                </c:pt>
                <c:pt idx="75">
                  <c:v>2000</c:v>
                </c:pt>
                <c:pt idx="76">
                  <c:v>635.47000000000037</c:v>
                </c:pt>
                <c:pt idx="77">
                  <c:v>439.96</c:v>
                </c:pt>
                <c:pt idx="78">
                  <c:v>3509.91</c:v>
                </c:pt>
                <c:pt idx="79">
                  <c:v>1199.92</c:v>
                </c:pt>
                <c:pt idx="80">
                  <c:v>2279.94</c:v>
                </c:pt>
                <c:pt idx="81">
                  <c:v>96.000000000000057</c:v>
                </c:pt>
                <c:pt idx="82">
                  <c:v>65.78000000000003</c:v>
                </c:pt>
                <c:pt idx="83">
                  <c:v>1650</c:v>
                </c:pt>
                <c:pt idx="84">
                  <c:v>1399.86</c:v>
                </c:pt>
                <c:pt idx="85">
                  <c:v>1200</c:v>
                </c:pt>
                <c:pt idx="86">
                  <c:v>3600</c:v>
                </c:pt>
                <c:pt idx="87">
                  <c:v>4900</c:v>
                </c:pt>
                <c:pt idx="88">
                  <c:v>600</c:v>
                </c:pt>
                <c:pt idx="89">
                  <c:v>239.19999999999993</c:v>
                </c:pt>
                <c:pt idx="90">
                  <c:v>8500</c:v>
                </c:pt>
                <c:pt idx="91">
                  <c:v>4999.95</c:v>
                </c:pt>
                <c:pt idx="92">
                  <c:v>334.59999999999985</c:v>
                </c:pt>
                <c:pt idx="93">
                  <c:v>1200</c:v>
                </c:pt>
                <c:pt idx="94">
                  <c:v>203.83000000000004</c:v>
                </c:pt>
                <c:pt idx="95">
                  <c:v>329.96999999999997</c:v>
                </c:pt>
                <c:pt idx="96">
                  <c:v>3119.92</c:v>
                </c:pt>
                <c:pt idx="97">
                  <c:v>1949.8700000000001</c:v>
                </c:pt>
                <c:pt idx="98">
                  <c:v>2279.94</c:v>
                </c:pt>
                <c:pt idx="99">
                  <c:v>84.480000000000047</c:v>
                </c:pt>
                <c:pt idx="100">
                  <c:v>56.810000000000024</c:v>
                </c:pt>
                <c:pt idx="101">
                  <c:v>1950</c:v>
                </c:pt>
                <c:pt idx="102">
                  <c:v>1399.86</c:v>
                </c:pt>
                <c:pt idx="103">
                  <c:v>1500</c:v>
                </c:pt>
                <c:pt idx="104">
                  <c:v>3000</c:v>
                </c:pt>
                <c:pt idx="105">
                  <c:v>5600</c:v>
                </c:pt>
                <c:pt idx="106">
                  <c:v>600</c:v>
                </c:pt>
                <c:pt idx="107">
                  <c:v>600</c:v>
                </c:pt>
                <c:pt idx="108">
                  <c:v>298.99999999999989</c:v>
                </c:pt>
                <c:pt idx="109">
                  <c:v>17000</c:v>
                </c:pt>
                <c:pt idx="110">
                  <c:v>4999.95</c:v>
                </c:pt>
                <c:pt idx="111">
                  <c:v>250.9499999999999</c:v>
                </c:pt>
                <c:pt idx="112">
                  <c:v>1600</c:v>
                </c:pt>
                <c:pt idx="113">
                  <c:v>347.71000000000015</c:v>
                </c:pt>
                <c:pt idx="114">
                  <c:v>3629.6699999999969</c:v>
                </c:pt>
                <c:pt idx="115">
                  <c:v>22229.430000000015</c:v>
                </c:pt>
                <c:pt idx="116">
                  <c:v>10649.289999999988</c:v>
                </c:pt>
                <c:pt idx="117">
                  <c:v>13299.649999999994</c:v>
                </c:pt>
                <c:pt idx="118">
                  <c:v>472.3199999999988</c:v>
                </c:pt>
                <c:pt idx="119">
                  <c:v>412.6200000000008</c:v>
                </c:pt>
                <c:pt idx="120">
                  <c:v>16500</c:v>
                </c:pt>
                <c:pt idx="121">
                  <c:v>9299.0699999999852</c:v>
                </c:pt>
                <c:pt idx="122">
                  <c:v>10800</c:v>
                </c:pt>
                <c:pt idx="123">
                  <c:v>22800</c:v>
                </c:pt>
                <c:pt idx="124">
                  <c:v>42700</c:v>
                </c:pt>
                <c:pt idx="125">
                  <c:v>3000</c:v>
                </c:pt>
                <c:pt idx="126">
                  <c:v>6600</c:v>
                </c:pt>
                <c:pt idx="127">
                  <c:v>2107.9500000000035</c:v>
                </c:pt>
                <c:pt idx="128">
                  <c:v>37400</c:v>
                </c:pt>
                <c:pt idx="129">
                  <c:v>39999.600000000006</c:v>
                </c:pt>
                <c:pt idx="130">
                  <c:v>2007.6000000000054</c:v>
                </c:pt>
                <c:pt idx="131">
                  <c:v>7200</c:v>
                </c:pt>
                <c:pt idx="132">
                  <c:v>1738.5500000000011</c:v>
                </c:pt>
                <c:pt idx="133">
                  <c:v>299.98</c:v>
                </c:pt>
                <c:pt idx="134">
                  <c:v>23.04</c:v>
                </c:pt>
                <c:pt idx="135">
                  <c:v>8.9700000000000006</c:v>
                </c:pt>
                <c:pt idx="136">
                  <c:v>450</c:v>
                </c:pt>
                <c:pt idx="137">
                  <c:v>199.98</c:v>
                </c:pt>
                <c:pt idx="138">
                  <c:v>300</c:v>
                </c:pt>
                <c:pt idx="139">
                  <c:v>600</c:v>
                </c:pt>
                <c:pt idx="140">
                  <c:v>600</c:v>
                </c:pt>
                <c:pt idx="141">
                  <c:v>119.60000000000001</c:v>
                </c:pt>
                <c:pt idx="142">
                  <c:v>400</c:v>
                </c:pt>
                <c:pt idx="143">
                  <c:v>71.94</c:v>
                </c:pt>
                <c:pt idx="144">
                  <c:v>1429.87</c:v>
                </c:pt>
                <c:pt idx="145">
                  <c:v>5069.869999999999</c:v>
                </c:pt>
                <c:pt idx="146">
                  <c:v>2549.83</c:v>
                </c:pt>
                <c:pt idx="147">
                  <c:v>6839.8199999999979</c:v>
                </c:pt>
                <c:pt idx="148">
                  <c:v>230.40000000000018</c:v>
                </c:pt>
                <c:pt idx="149">
                  <c:v>128.56999999999994</c:v>
                </c:pt>
                <c:pt idx="150">
                  <c:v>6300</c:v>
                </c:pt>
                <c:pt idx="151">
                  <c:v>3799.6199999999963</c:v>
                </c:pt>
                <c:pt idx="152">
                  <c:v>3300</c:v>
                </c:pt>
                <c:pt idx="153">
                  <c:v>8400</c:v>
                </c:pt>
                <c:pt idx="154">
                  <c:v>12600</c:v>
                </c:pt>
                <c:pt idx="155">
                  <c:v>3000</c:v>
                </c:pt>
                <c:pt idx="156">
                  <c:v>600</c:v>
                </c:pt>
                <c:pt idx="157">
                  <c:v>956.80000000000109</c:v>
                </c:pt>
                <c:pt idx="158">
                  <c:v>25500</c:v>
                </c:pt>
                <c:pt idx="159">
                  <c:v>6999.9299999999994</c:v>
                </c:pt>
                <c:pt idx="160">
                  <c:v>693.10000000000036</c:v>
                </c:pt>
                <c:pt idx="161">
                  <c:v>2000</c:v>
                </c:pt>
                <c:pt idx="162">
                  <c:v>683.4300000000004</c:v>
                </c:pt>
                <c:pt idx="163">
                  <c:v>219.98</c:v>
                </c:pt>
                <c:pt idx="164">
                  <c:v>1559.96</c:v>
                </c:pt>
                <c:pt idx="165">
                  <c:v>449.97</c:v>
                </c:pt>
                <c:pt idx="166">
                  <c:v>1519.96</c:v>
                </c:pt>
                <c:pt idx="167">
                  <c:v>26.88</c:v>
                </c:pt>
                <c:pt idx="168">
                  <c:v>17.940000000000001</c:v>
                </c:pt>
                <c:pt idx="169">
                  <c:v>900</c:v>
                </c:pt>
                <c:pt idx="170">
                  <c:v>499.95</c:v>
                </c:pt>
                <c:pt idx="171">
                  <c:v>600</c:v>
                </c:pt>
                <c:pt idx="172">
                  <c:v>1800</c:v>
                </c:pt>
                <c:pt idx="173">
                  <c:v>2800</c:v>
                </c:pt>
                <c:pt idx="174">
                  <c:v>74.75</c:v>
                </c:pt>
                <c:pt idx="175">
                  <c:v>1999.98</c:v>
                </c:pt>
                <c:pt idx="176">
                  <c:v>143.4</c:v>
                </c:pt>
                <c:pt idx="177">
                  <c:v>800</c:v>
                </c:pt>
                <c:pt idx="178">
                  <c:v>59.95</c:v>
                </c:pt>
                <c:pt idx="179">
                  <c:v>2859.7399999999984</c:v>
                </c:pt>
                <c:pt idx="180">
                  <c:v>8579.779999999997</c:v>
                </c:pt>
                <c:pt idx="181">
                  <c:v>6899.5399999999936</c:v>
                </c:pt>
                <c:pt idx="182">
                  <c:v>12159.679999999995</c:v>
                </c:pt>
                <c:pt idx="183">
                  <c:v>433.91999999999905</c:v>
                </c:pt>
                <c:pt idx="184">
                  <c:v>370.76000000000067</c:v>
                </c:pt>
                <c:pt idx="185">
                  <c:v>11400</c:v>
                </c:pt>
                <c:pt idx="186">
                  <c:v>7199.2799999999888</c:v>
                </c:pt>
                <c:pt idx="187">
                  <c:v>5700</c:v>
                </c:pt>
                <c:pt idx="188">
                  <c:v>25800</c:v>
                </c:pt>
                <c:pt idx="189">
                  <c:v>30100</c:v>
                </c:pt>
                <c:pt idx="190">
                  <c:v>3000</c:v>
                </c:pt>
                <c:pt idx="191">
                  <c:v>4200</c:v>
                </c:pt>
                <c:pt idx="192">
                  <c:v>1719.2500000000034</c:v>
                </c:pt>
                <c:pt idx="193">
                  <c:v>32300</c:v>
                </c:pt>
                <c:pt idx="194">
                  <c:v>24999.750000000011</c:v>
                </c:pt>
                <c:pt idx="195">
                  <c:v>1434.0000000000032</c:v>
                </c:pt>
                <c:pt idx="196">
                  <c:v>6800</c:v>
                </c:pt>
                <c:pt idx="197">
                  <c:v>1258.9500000000007</c:v>
                </c:pt>
                <c:pt idx="198">
                  <c:v>989.91</c:v>
                </c:pt>
                <c:pt idx="199">
                  <c:v>4679.8799999999992</c:v>
                </c:pt>
                <c:pt idx="200">
                  <c:v>2099.86</c:v>
                </c:pt>
                <c:pt idx="201">
                  <c:v>4559.8799999999992</c:v>
                </c:pt>
                <c:pt idx="202">
                  <c:v>149.7600000000001</c:v>
                </c:pt>
                <c:pt idx="203">
                  <c:v>116.60999999999994</c:v>
                </c:pt>
                <c:pt idx="204">
                  <c:v>4950</c:v>
                </c:pt>
                <c:pt idx="205">
                  <c:v>2199.7799999999997</c:v>
                </c:pt>
                <c:pt idx="206">
                  <c:v>4200</c:v>
                </c:pt>
                <c:pt idx="207">
                  <c:v>4200</c:v>
                </c:pt>
                <c:pt idx="208">
                  <c:v>10500</c:v>
                </c:pt>
                <c:pt idx="209">
                  <c:v>1800</c:v>
                </c:pt>
                <c:pt idx="210">
                  <c:v>600</c:v>
                </c:pt>
                <c:pt idx="211">
                  <c:v>717.60000000000036</c:v>
                </c:pt>
                <c:pt idx="212">
                  <c:v>15300</c:v>
                </c:pt>
                <c:pt idx="213">
                  <c:v>9999.9</c:v>
                </c:pt>
                <c:pt idx="214">
                  <c:v>454.09999999999974</c:v>
                </c:pt>
                <c:pt idx="215">
                  <c:v>1200</c:v>
                </c:pt>
                <c:pt idx="216">
                  <c:v>503.58000000000027</c:v>
                </c:pt>
                <c:pt idx="217">
                  <c:v>1759.84</c:v>
                </c:pt>
                <c:pt idx="218">
                  <c:v>5849.8499999999985</c:v>
                </c:pt>
                <c:pt idx="219">
                  <c:v>3749.7499999999982</c:v>
                </c:pt>
                <c:pt idx="220">
                  <c:v>5699.8499999999985</c:v>
                </c:pt>
                <c:pt idx="221">
                  <c:v>226.56000000000017</c:v>
                </c:pt>
                <c:pt idx="222">
                  <c:v>197.34000000000015</c:v>
                </c:pt>
                <c:pt idx="223">
                  <c:v>6000</c:v>
                </c:pt>
                <c:pt idx="224">
                  <c:v>3499.6499999999969</c:v>
                </c:pt>
                <c:pt idx="225">
                  <c:v>3300</c:v>
                </c:pt>
                <c:pt idx="226">
                  <c:v>7800</c:v>
                </c:pt>
                <c:pt idx="227">
                  <c:v>10500</c:v>
                </c:pt>
                <c:pt idx="228">
                  <c:v>1200</c:v>
                </c:pt>
                <c:pt idx="229">
                  <c:v>600</c:v>
                </c:pt>
                <c:pt idx="230">
                  <c:v>986.70000000000118</c:v>
                </c:pt>
                <c:pt idx="231">
                  <c:v>28900</c:v>
                </c:pt>
                <c:pt idx="232">
                  <c:v>8999.91</c:v>
                </c:pt>
                <c:pt idx="233">
                  <c:v>669.20000000000027</c:v>
                </c:pt>
                <c:pt idx="234">
                  <c:v>1600</c:v>
                </c:pt>
                <c:pt idx="235">
                  <c:v>515.57000000000028</c:v>
                </c:pt>
                <c:pt idx="236">
                  <c:v>329.96999999999997</c:v>
                </c:pt>
                <c:pt idx="237">
                  <c:v>299.98</c:v>
                </c:pt>
                <c:pt idx="238">
                  <c:v>379.99</c:v>
                </c:pt>
                <c:pt idx="239">
                  <c:v>23.04</c:v>
                </c:pt>
                <c:pt idx="240">
                  <c:v>14.950000000000001</c:v>
                </c:pt>
                <c:pt idx="241">
                  <c:v>600</c:v>
                </c:pt>
                <c:pt idx="242">
                  <c:v>700</c:v>
                </c:pt>
                <c:pt idx="243">
                  <c:v>59.8</c:v>
                </c:pt>
                <c:pt idx="244">
                  <c:v>3400</c:v>
                </c:pt>
                <c:pt idx="245">
                  <c:v>999.99</c:v>
                </c:pt>
                <c:pt idx="246">
                  <c:v>35.849999999999994</c:v>
                </c:pt>
                <c:pt idx="247">
                  <c:v>400</c:v>
                </c:pt>
                <c:pt idx="248">
                  <c:v>23.98</c:v>
                </c:pt>
                <c:pt idx="249">
                  <c:v>1319.8799999999999</c:v>
                </c:pt>
                <c:pt idx="250">
                  <c:v>4679.8799999999992</c:v>
                </c:pt>
                <c:pt idx="251">
                  <c:v>2849.8099999999995</c:v>
                </c:pt>
                <c:pt idx="252">
                  <c:v>7219.8099999999977</c:v>
                </c:pt>
                <c:pt idx="253">
                  <c:v>207.36000000000016</c:v>
                </c:pt>
                <c:pt idx="254">
                  <c:v>113.61999999999995</c:v>
                </c:pt>
                <c:pt idx="255">
                  <c:v>5850</c:v>
                </c:pt>
                <c:pt idx="256">
                  <c:v>2399.7599999999993</c:v>
                </c:pt>
                <c:pt idx="257">
                  <c:v>4200</c:v>
                </c:pt>
                <c:pt idx="258">
                  <c:v>13200</c:v>
                </c:pt>
                <c:pt idx="259">
                  <c:v>11900</c:v>
                </c:pt>
                <c:pt idx="260">
                  <c:v>627.90000000000009</c:v>
                </c:pt>
                <c:pt idx="261">
                  <c:v>25500</c:v>
                </c:pt>
                <c:pt idx="262">
                  <c:v>9999.9</c:v>
                </c:pt>
                <c:pt idx="263">
                  <c:v>740.90000000000055</c:v>
                </c:pt>
                <c:pt idx="264">
                  <c:v>2400</c:v>
                </c:pt>
                <c:pt idx="265">
                  <c:v>515.57000000000028</c:v>
                </c:pt>
                <c:pt idx="266">
                  <c:v>659.93999999999994</c:v>
                </c:pt>
                <c:pt idx="267">
                  <c:v>7019.8199999999979</c:v>
                </c:pt>
                <c:pt idx="268">
                  <c:v>2099.86</c:v>
                </c:pt>
                <c:pt idx="269">
                  <c:v>5699.8499999999985</c:v>
                </c:pt>
                <c:pt idx="270">
                  <c:v>184.32000000000014</c:v>
                </c:pt>
                <c:pt idx="271">
                  <c:v>173.42000000000007</c:v>
                </c:pt>
                <c:pt idx="272">
                  <c:v>5100</c:v>
                </c:pt>
                <c:pt idx="273">
                  <c:v>2899.7099999999982</c:v>
                </c:pt>
                <c:pt idx="274">
                  <c:v>4800</c:v>
                </c:pt>
                <c:pt idx="275">
                  <c:v>10200</c:v>
                </c:pt>
                <c:pt idx="276">
                  <c:v>10500</c:v>
                </c:pt>
                <c:pt idx="277">
                  <c:v>1800</c:v>
                </c:pt>
                <c:pt idx="278">
                  <c:v>600</c:v>
                </c:pt>
                <c:pt idx="279">
                  <c:v>747.50000000000045</c:v>
                </c:pt>
                <c:pt idx="280">
                  <c:v>11900</c:v>
                </c:pt>
                <c:pt idx="281">
                  <c:v>8999.91</c:v>
                </c:pt>
                <c:pt idx="282">
                  <c:v>681.15000000000032</c:v>
                </c:pt>
                <c:pt idx="283">
                  <c:v>1200</c:v>
                </c:pt>
                <c:pt idx="284">
                  <c:v>563.53000000000031</c:v>
                </c:pt>
                <c:pt idx="285">
                  <c:v>5.98</c:v>
                </c:pt>
                <c:pt idx="286">
                  <c:v>150</c:v>
                </c:pt>
                <c:pt idx="287">
                  <c:v>99.99</c:v>
                </c:pt>
                <c:pt idx="288">
                  <c:v>700</c:v>
                </c:pt>
                <c:pt idx="289">
                  <c:v>29.9</c:v>
                </c:pt>
                <c:pt idx="290">
                  <c:v>11.95</c:v>
                </c:pt>
                <c:pt idx="291">
                  <c:v>400</c:v>
                </c:pt>
                <c:pt idx="292">
                  <c:v>23.98</c:v>
                </c:pt>
                <c:pt idx="293">
                  <c:v>1979.82</c:v>
                </c:pt>
                <c:pt idx="294">
                  <c:v>14819.619999999994</c:v>
                </c:pt>
                <c:pt idx="295">
                  <c:v>7799.4799999999923</c:v>
                </c:pt>
                <c:pt idx="296">
                  <c:v>18239.52</c:v>
                </c:pt>
                <c:pt idx="297">
                  <c:v>568.31999999999903</c:v>
                </c:pt>
                <c:pt idx="298">
                  <c:v>484.38000000000102</c:v>
                </c:pt>
                <c:pt idx="299">
                  <c:v>19950</c:v>
                </c:pt>
                <c:pt idx="300">
                  <c:v>7099.289999999989</c:v>
                </c:pt>
                <c:pt idx="301">
                  <c:v>9000</c:v>
                </c:pt>
                <c:pt idx="302">
                  <c:v>22200</c:v>
                </c:pt>
                <c:pt idx="303">
                  <c:v>36400</c:v>
                </c:pt>
                <c:pt idx="304">
                  <c:v>1200</c:v>
                </c:pt>
                <c:pt idx="305">
                  <c:v>4800</c:v>
                </c:pt>
                <c:pt idx="306">
                  <c:v>2107.9500000000035</c:v>
                </c:pt>
                <c:pt idx="307">
                  <c:v>57800</c:v>
                </c:pt>
                <c:pt idx="308">
                  <c:v>29999.700000000019</c:v>
                </c:pt>
                <c:pt idx="309">
                  <c:v>1983.7000000000053</c:v>
                </c:pt>
                <c:pt idx="310">
                  <c:v>7200</c:v>
                </c:pt>
                <c:pt idx="311">
                  <c:v>1762.5300000000011</c:v>
                </c:pt>
                <c:pt idx="312">
                  <c:v>879.92</c:v>
                </c:pt>
                <c:pt idx="313">
                  <c:v>3899.8999999999996</c:v>
                </c:pt>
                <c:pt idx="314">
                  <c:v>2249.8500000000004</c:v>
                </c:pt>
                <c:pt idx="315">
                  <c:v>4939.869999999999</c:v>
                </c:pt>
                <c:pt idx="316">
                  <c:v>145.9200000000001</c:v>
                </c:pt>
                <c:pt idx="317">
                  <c:v>122.58999999999993</c:v>
                </c:pt>
                <c:pt idx="318">
                  <c:v>6150</c:v>
                </c:pt>
                <c:pt idx="319">
                  <c:v>2699.7299999999987</c:v>
                </c:pt>
                <c:pt idx="320">
                  <c:v>3600</c:v>
                </c:pt>
                <c:pt idx="321">
                  <c:v>7800</c:v>
                </c:pt>
                <c:pt idx="322">
                  <c:v>9100</c:v>
                </c:pt>
                <c:pt idx="323">
                  <c:v>600</c:v>
                </c:pt>
                <c:pt idx="324">
                  <c:v>1200</c:v>
                </c:pt>
                <c:pt idx="325">
                  <c:v>553.14999999999986</c:v>
                </c:pt>
                <c:pt idx="326">
                  <c:v>20400</c:v>
                </c:pt>
                <c:pt idx="327">
                  <c:v>8999.91</c:v>
                </c:pt>
                <c:pt idx="328">
                  <c:v>645.30000000000018</c:v>
                </c:pt>
                <c:pt idx="329">
                  <c:v>1600</c:v>
                </c:pt>
                <c:pt idx="330">
                  <c:v>587.51000000000033</c:v>
                </c:pt>
              </c:numCache>
            </c:numRef>
          </c:val>
          <c:extLst>
            <c:ext xmlns:c16="http://schemas.microsoft.com/office/drawing/2014/chart" uri="{C3380CC4-5D6E-409C-BE32-E72D297353CC}">
              <c16:uniqueId val="{00000002-CA16-4D6C-BC70-52A50C08D123}"/>
            </c:ext>
          </c:extLst>
        </c:ser>
        <c:ser>
          <c:idx val="2"/>
          <c:order val="2"/>
          <c:tx>
            <c:strRef>
              <c:f>'Q7 PIVOT TABLE'!$L$83</c:f>
              <c:strCache>
                <c:ptCount val="1"/>
                <c:pt idx="0">
                  <c:v>Sum of Quarter Number </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multiLvlStrRef>
              <c:f>'Q7 PIVOT TABLE'!$I$84:$I$435</c:f>
              <c:multiLvlStrCache>
                <c:ptCount val="331"/>
                <c:lvl>
                  <c:pt idx="0">
                    <c:v>20in Monitor</c:v>
                  </c:pt>
                  <c:pt idx="1">
                    <c:v>27in 4K Gaming Monitor</c:v>
                  </c:pt>
                  <c:pt idx="2">
                    <c:v>27in FHD Monitor</c:v>
                  </c:pt>
                  <c:pt idx="3">
                    <c:v>34in Ultrawide Monitor</c:v>
                  </c:pt>
                  <c:pt idx="4">
                    <c:v>AA Batteries (4-pack)</c:v>
                  </c:pt>
                  <c:pt idx="5">
                    <c:v>AAA Batteries (4-pack)</c:v>
                  </c:pt>
                  <c:pt idx="6">
                    <c:v>Apple Airpods Headphones</c:v>
                  </c:pt>
                  <c:pt idx="7">
                    <c:v>Bose SoundSport Headphones</c:v>
                  </c:pt>
                  <c:pt idx="8">
                    <c:v>Flatscreen TV</c:v>
                  </c:pt>
                  <c:pt idx="9">
                    <c:v>Google Phone</c:v>
                  </c:pt>
                  <c:pt idx="10">
                    <c:v>iPhone</c:v>
                  </c:pt>
                  <c:pt idx="11">
                    <c:v>LG Dryer</c:v>
                  </c:pt>
                  <c:pt idx="12">
                    <c:v>LG Washing Machine</c:v>
                  </c:pt>
                  <c:pt idx="13">
                    <c:v>Lightning Charging Cable</c:v>
                  </c:pt>
                  <c:pt idx="14">
                    <c:v>Macbook Pro Laptop</c:v>
                  </c:pt>
                  <c:pt idx="15">
                    <c:v>ThinkPad Laptop</c:v>
                  </c:pt>
                  <c:pt idx="16">
                    <c:v>USB-C Charging Cable</c:v>
                  </c:pt>
                  <c:pt idx="17">
                    <c:v>Vareebadd Phone</c:v>
                  </c:pt>
                  <c:pt idx="18">
                    <c:v>Wired Headphones</c:v>
                  </c:pt>
                  <c:pt idx="19">
                    <c:v>34in Ultrawide Monitor</c:v>
                  </c:pt>
                  <c:pt idx="20">
                    <c:v>AA Batteries (4-pack)</c:v>
                  </c:pt>
                  <c:pt idx="21">
                    <c:v>AAA Batteries (4-pack)</c:v>
                  </c:pt>
                  <c:pt idx="22">
                    <c:v>Google Phone</c:v>
                  </c:pt>
                  <c:pt idx="23">
                    <c:v>iPhone</c:v>
                  </c:pt>
                  <c:pt idx="24">
                    <c:v>Lightning Charging Cable</c:v>
                  </c:pt>
                  <c:pt idx="25">
                    <c:v>USB-C Charging Cable</c:v>
                  </c:pt>
                  <c:pt idx="26">
                    <c:v>Wired Headphones</c:v>
                  </c:pt>
                  <c:pt idx="27">
                    <c:v>20in Monitor</c:v>
                  </c:pt>
                  <c:pt idx="28">
                    <c:v>27in 4K Gaming Monitor</c:v>
                  </c:pt>
                  <c:pt idx="29">
                    <c:v>27in FHD Monitor</c:v>
                  </c:pt>
                  <c:pt idx="30">
                    <c:v>34in Ultrawide Monitor</c:v>
                  </c:pt>
                  <c:pt idx="31">
                    <c:v>AA Batteries (4-pack)</c:v>
                  </c:pt>
                  <c:pt idx="32">
                    <c:v>AAA Batteries (4-pack)</c:v>
                  </c:pt>
                  <c:pt idx="33">
                    <c:v>Apple Airpods Headphones</c:v>
                  </c:pt>
                  <c:pt idx="34">
                    <c:v>Bose SoundSport Headphones</c:v>
                  </c:pt>
                  <c:pt idx="35">
                    <c:v>Flatscreen TV</c:v>
                  </c:pt>
                  <c:pt idx="36">
                    <c:v>Google Phone</c:v>
                  </c:pt>
                  <c:pt idx="37">
                    <c:v>iPhone</c:v>
                  </c:pt>
                  <c:pt idx="38">
                    <c:v>Lightning Charging Cable</c:v>
                  </c:pt>
                  <c:pt idx="39">
                    <c:v>Macbook Pro Laptop</c:v>
                  </c:pt>
                  <c:pt idx="40">
                    <c:v>ThinkPad Laptop</c:v>
                  </c:pt>
                  <c:pt idx="41">
                    <c:v>USB-C Charging Cable</c:v>
                  </c:pt>
                  <c:pt idx="42">
                    <c:v>Vareebadd Phone</c:v>
                  </c:pt>
                  <c:pt idx="43">
                    <c:v>Wired Headphones</c:v>
                  </c:pt>
                  <c:pt idx="44">
                    <c:v>20in Monitor</c:v>
                  </c:pt>
                  <c:pt idx="45">
                    <c:v>27in 4K Gaming Monitor</c:v>
                  </c:pt>
                  <c:pt idx="46">
                    <c:v>27in FHD Monitor</c:v>
                  </c:pt>
                  <c:pt idx="47">
                    <c:v>AA Batteries (4-pack)</c:v>
                  </c:pt>
                  <c:pt idx="48">
                    <c:v>AAA Batteries (4-pack)</c:v>
                  </c:pt>
                  <c:pt idx="49">
                    <c:v>Apple Airpods Headphones</c:v>
                  </c:pt>
                  <c:pt idx="50">
                    <c:v>Bose SoundSport Headphones</c:v>
                  </c:pt>
                  <c:pt idx="51">
                    <c:v>Flatscreen TV</c:v>
                  </c:pt>
                  <c:pt idx="52">
                    <c:v>Google Phone</c:v>
                  </c:pt>
                  <c:pt idx="53">
                    <c:v>iPhone</c:v>
                  </c:pt>
                  <c:pt idx="54">
                    <c:v>Lightning Charging Cable</c:v>
                  </c:pt>
                  <c:pt idx="55">
                    <c:v>Macbook Pro Laptop</c:v>
                  </c:pt>
                  <c:pt idx="56">
                    <c:v>ThinkPad Laptop</c:v>
                  </c:pt>
                  <c:pt idx="57">
                    <c:v>USB-C Charging Cable</c:v>
                  </c:pt>
                  <c:pt idx="58">
                    <c:v>Wired Headphones</c:v>
                  </c:pt>
                  <c:pt idx="59">
                    <c:v>20in Monitor</c:v>
                  </c:pt>
                  <c:pt idx="60">
                    <c:v>27in 4K Gaming Monitor</c:v>
                  </c:pt>
                  <c:pt idx="61">
                    <c:v>27in FHD Monitor</c:v>
                  </c:pt>
                  <c:pt idx="62">
                    <c:v>34in Ultrawide Monitor</c:v>
                  </c:pt>
                  <c:pt idx="63">
                    <c:v>AA Batteries (4-pack)</c:v>
                  </c:pt>
                  <c:pt idx="64">
                    <c:v>AAA Batteries (4-pack)</c:v>
                  </c:pt>
                  <c:pt idx="65">
                    <c:v>Apple Airpods Headphones</c:v>
                  </c:pt>
                  <c:pt idx="66">
                    <c:v>Bose SoundSport Headphones</c:v>
                  </c:pt>
                  <c:pt idx="67">
                    <c:v>Flatscreen TV</c:v>
                  </c:pt>
                  <c:pt idx="68">
                    <c:v>Google Phone</c:v>
                  </c:pt>
                  <c:pt idx="69">
                    <c:v>iPhone</c:v>
                  </c:pt>
                  <c:pt idx="70">
                    <c:v>LG Dryer</c:v>
                  </c:pt>
                  <c:pt idx="71">
                    <c:v>Lightning Charging Cable</c:v>
                  </c:pt>
                  <c:pt idx="72">
                    <c:v>Macbook Pro Laptop</c:v>
                  </c:pt>
                  <c:pt idx="73">
                    <c:v>ThinkPad Laptop</c:v>
                  </c:pt>
                  <c:pt idx="74">
                    <c:v>USB-C Charging Cable</c:v>
                  </c:pt>
                  <c:pt idx="75">
                    <c:v>Vareebadd Phone</c:v>
                  </c:pt>
                  <c:pt idx="76">
                    <c:v>Wired Headphones</c:v>
                  </c:pt>
                  <c:pt idx="77">
                    <c:v>20in Monitor</c:v>
                  </c:pt>
                  <c:pt idx="78">
                    <c:v>27in 4K Gaming Monitor</c:v>
                  </c:pt>
                  <c:pt idx="79">
                    <c:v>27in FHD Monitor</c:v>
                  </c:pt>
                  <c:pt idx="80">
                    <c:v>34in Ultrawide Monitor</c:v>
                  </c:pt>
                  <c:pt idx="81">
                    <c:v>AA Batteries (4-pack)</c:v>
                  </c:pt>
                  <c:pt idx="82">
                    <c:v>AAA Batteries (4-pack)</c:v>
                  </c:pt>
                  <c:pt idx="83">
                    <c:v>Apple Airpods Headphones</c:v>
                  </c:pt>
                  <c:pt idx="84">
                    <c:v>Bose SoundSport Headphones</c:v>
                  </c:pt>
                  <c:pt idx="85">
                    <c:v>Flatscreen TV</c:v>
                  </c:pt>
                  <c:pt idx="86">
                    <c:v>Google Phone</c:v>
                  </c:pt>
                  <c:pt idx="87">
                    <c:v>iPhone</c:v>
                  </c:pt>
                  <c:pt idx="88">
                    <c:v>LG Washing Machine</c:v>
                  </c:pt>
                  <c:pt idx="89">
                    <c:v>Lightning Charging Cable</c:v>
                  </c:pt>
                  <c:pt idx="90">
                    <c:v>Macbook Pro Laptop</c:v>
                  </c:pt>
                  <c:pt idx="91">
                    <c:v>ThinkPad Laptop</c:v>
                  </c:pt>
                  <c:pt idx="92">
                    <c:v>USB-C Charging Cable</c:v>
                  </c:pt>
                  <c:pt idx="93">
                    <c:v>Vareebadd Phone</c:v>
                  </c:pt>
                  <c:pt idx="94">
                    <c:v>Wired Headphones</c:v>
                  </c:pt>
                  <c:pt idx="95">
                    <c:v>20in Monitor</c:v>
                  </c:pt>
                  <c:pt idx="96">
                    <c:v>27in 4K Gaming Monitor</c:v>
                  </c:pt>
                  <c:pt idx="97">
                    <c:v>27in FHD Monitor</c:v>
                  </c:pt>
                  <c:pt idx="98">
                    <c:v>34in Ultrawide Monitor</c:v>
                  </c:pt>
                  <c:pt idx="99">
                    <c:v>AA Batteries (4-pack)</c:v>
                  </c:pt>
                  <c:pt idx="100">
                    <c:v>AAA Batteries (4-pack)</c:v>
                  </c:pt>
                  <c:pt idx="101">
                    <c:v>Apple Airpods Headphones</c:v>
                  </c:pt>
                  <c:pt idx="102">
                    <c:v>Bose SoundSport Headphones</c:v>
                  </c:pt>
                  <c:pt idx="103">
                    <c:v>Flatscreen TV</c:v>
                  </c:pt>
                  <c:pt idx="104">
                    <c:v>Google Phone</c:v>
                  </c:pt>
                  <c:pt idx="105">
                    <c:v>iPhone</c:v>
                  </c:pt>
                  <c:pt idx="106">
                    <c:v>LG Dryer</c:v>
                  </c:pt>
                  <c:pt idx="107">
                    <c:v>LG Washing Machine</c:v>
                  </c:pt>
                  <c:pt idx="108">
                    <c:v>Lightning Charging Cable</c:v>
                  </c:pt>
                  <c:pt idx="109">
                    <c:v>Macbook Pro Laptop</c:v>
                  </c:pt>
                  <c:pt idx="110">
                    <c:v>ThinkPad Laptop</c:v>
                  </c:pt>
                  <c:pt idx="111">
                    <c:v>USB-C Charging Cable</c:v>
                  </c:pt>
                  <c:pt idx="112">
                    <c:v>Vareebadd Phone</c:v>
                  </c:pt>
                  <c:pt idx="113">
                    <c:v>Wired Headphones</c:v>
                  </c:pt>
                  <c:pt idx="114">
                    <c:v>20in Monitor</c:v>
                  </c:pt>
                  <c:pt idx="115">
                    <c:v>27in 4K Gaming Monitor</c:v>
                  </c:pt>
                  <c:pt idx="116">
                    <c:v>27in FHD Monitor</c:v>
                  </c:pt>
                  <c:pt idx="117">
                    <c:v>34in Ultrawide Monitor</c:v>
                  </c:pt>
                  <c:pt idx="118">
                    <c:v>AA Batteries (4-pack)</c:v>
                  </c:pt>
                  <c:pt idx="119">
                    <c:v>AAA Batteries (4-pack)</c:v>
                  </c:pt>
                  <c:pt idx="120">
                    <c:v>Apple Airpods Headphones</c:v>
                  </c:pt>
                  <c:pt idx="121">
                    <c:v>Bose SoundSport Headphones</c:v>
                  </c:pt>
                  <c:pt idx="122">
                    <c:v>Flatscreen TV</c:v>
                  </c:pt>
                  <c:pt idx="123">
                    <c:v>Google Phone</c:v>
                  </c:pt>
                  <c:pt idx="124">
                    <c:v>iPhone</c:v>
                  </c:pt>
                  <c:pt idx="125">
                    <c:v>LG Dryer</c:v>
                  </c:pt>
                  <c:pt idx="126">
                    <c:v>LG Washing Machine</c:v>
                  </c:pt>
                  <c:pt idx="127">
                    <c:v>Lightning Charging Cable</c:v>
                  </c:pt>
                  <c:pt idx="128">
                    <c:v>Macbook Pro Laptop</c:v>
                  </c:pt>
                  <c:pt idx="129">
                    <c:v>ThinkPad Laptop</c:v>
                  </c:pt>
                  <c:pt idx="130">
                    <c:v>USB-C Charging Cable</c:v>
                  </c:pt>
                  <c:pt idx="131">
                    <c:v>Vareebadd Phone</c:v>
                  </c:pt>
                  <c:pt idx="132">
                    <c:v>Wired Headphones</c:v>
                  </c:pt>
                  <c:pt idx="133">
                    <c:v>27in FHD Monitor</c:v>
                  </c:pt>
                  <c:pt idx="134">
                    <c:v>AA Batteries (4-pack)</c:v>
                  </c:pt>
                  <c:pt idx="135">
                    <c:v>AAA Batteries (4-pack)</c:v>
                  </c:pt>
                  <c:pt idx="136">
                    <c:v>Apple Airpods Headphones</c:v>
                  </c:pt>
                  <c:pt idx="137">
                    <c:v>Bose SoundSport Headphones</c:v>
                  </c:pt>
                  <c:pt idx="138">
                    <c:v>Flatscreen TV</c:v>
                  </c:pt>
                  <c:pt idx="139">
                    <c:v>Google Phone</c:v>
                  </c:pt>
                  <c:pt idx="140">
                    <c:v>LG Dryer</c:v>
                  </c:pt>
                  <c:pt idx="141">
                    <c:v>Lightning Charging Cable</c:v>
                  </c:pt>
                  <c:pt idx="142">
                    <c:v>Vareebadd Phone</c:v>
                  </c:pt>
                  <c:pt idx="143">
                    <c:v>Wired Headphones</c:v>
                  </c:pt>
                  <c:pt idx="144">
                    <c:v>20in Monitor</c:v>
                  </c:pt>
                  <c:pt idx="145">
                    <c:v>27in 4K Gaming Monitor</c:v>
                  </c:pt>
                  <c:pt idx="146">
                    <c:v>27in FHD Monitor</c:v>
                  </c:pt>
                  <c:pt idx="147">
                    <c:v>34in Ultrawide Monitor</c:v>
                  </c:pt>
                  <c:pt idx="148">
                    <c:v>AA Batteries (4-pack)</c:v>
                  </c:pt>
                  <c:pt idx="149">
                    <c:v>AAA Batteries (4-pack)</c:v>
                  </c:pt>
                  <c:pt idx="150">
                    <c:v>Apple Airpods Headphones</c:v>
                  </c:pt>
                  <c:pt idx="151">
                    <c:v>Bose SoundSport Headphones</c:v>
                  </c:pt>
                  <c:pt idx="152">
                    <c:v>Flatscreen TV</c:v>
                  </c:pt>
                  <c:pt idx="153">
                    <c:v>Google Phone</c:v>
                  </c:pt>
                  <c:pt idx="154">
                    <c:v>iPhone</c:v>
                  </c:pt>
                  <c:pt idx="155">
                    <c:v>LG Dryer</c:v>
                  </c:pt>
                  <c:pt idx="156">
                    <c:v>LG Washing Machine</c:v>
                  </c:pt>
                  <c:pt idx="157">
                    <c:v>Lightning Charging Cable</c:v>
                  </c:pt>
                  <c:pt idx="158">
                    <c:v>Macbook Pro Laptop</c:v>
                  </c:pt>
                  <c:pt idx="159">
                    <c:v>ThinkPad Laptop</c:v>
                  </c:pt>
                  <c:pt idx="160">
                    <c:v>USB-C Charging Cable</c:v>
                  </c:pt>
                  <c:pt idx="161">
                    <c:v>Vareebadd Phone</c:v>
                  </c:pt>
                  <c:pt idx="162">
                    <c:v>Wired Headphones</c:v>
                  </c:pt>
                  <c:pt idx="163">
                    <c:v>20in Monitor</c:v>
                  </c:pt>
                  <c:pt idx="164">
                    <c:v>27in 4K Gaming Monitor</c:v>
                  </c:pt>
                  <c:pt idx="165">
                    <c:v>27in FHD Monitor</c:v>
                  </c:pt>
                  <c:pt idx="166">
                    <c:v>34in Ultrawide Monitor</c:v>
                  </c:pt>
                  <c:pt idx="167">
                    <c:v>AA Batteries (4-pack)</c:v>
                  </c:pt>
                  <c:pt idx="168">
                    <c:v>AAA Batteries (4-pack)</c:v>
                  </c:pt>
                  <c:pt idx="169">
                    <c:v>Apple Airpods Headphones</c:v>
                  </c:pt>
                  <c:pt idx="170">
                    <c:v>Bose SoundSport Headphones</c:v>
                  </c:pt>
                  <c:pt idx="171">
                    <c:v>Flatscreen TV</c:v>
                  </c:pt>
                  <c:pt idx="172">
                    <c:v>Google Phone</c:v>
                  </c:pt>
                  <c:pt idx="173">
                    <c:v>iPhone</c:v>
                  </c:pt>
                  <c:pt idx="174">
                    <c:v>Lightning Charging Cable</c:v>
                  </c:pt>
                  <c:pt idx="175">
                    <c:v>ThinkPad Laptop</c:v>
                  </c:pt>
                  <c:pt idx="176">
                    <c:v>USB-C Charging Cable</c:v>
                  </c:pt>
                  <c:pt idx="177">
                    <c:v>Vareebadd Phone</c:v>
                  </c:pt>
                  <c:pt idx="178">
                    <c:v>Wired Headphones</c:v>
                  </c:pt>
                  <c:pt idx="179">
                    <c:v>20in Monitor</c:v>
                  </c:pt>
                  <c:pt idx="180">
                    <c:v>27in 4K Gaming Monitor</c:v>
                  </c:pt>
                  <c:pt idx="181">
                    <c:v>27in FHD Monitor</c:v>
                  </c:pt>
                  <c:pt idx="182">
                    <c:v>34in Ultrawide Monitor</c:v>
                  </c:pt>
                  <c:pt idx="183">
                    <c:v>AA Batteries (4-pack)</c:v>
                  </c:pt>
                  <c:pt idx="184">
                    <c:v>AAA Batteries (4-pack)</c:v>
                  </c:pt>
                  <c:pt idx="185">
                    <c:v>Apple Airpods Headphones</c:v>
                  </c:pt>
                  <c:pt idx="186">
                    <c:v>Bose SoundSport Headphones</c:v>
                  </c:pt>
                  <c:pt idx="187">
                    <c:v>Flatscreen TV</c:v>
                  </c:pt>
                  <c:pt idx="188">
                    <c:v>Google Phone</c:v>
                  </c:pt>
                  <c:pt idx="189">
                    <c:v>iPhone</c:v>
                  </c:pt>
                  <c:pt idx="190">
                    <c:v>LG Dryer</c:v>
                  </c:pt>
                  <c:pt idx="191">
                    <c:v>LG Washing Machine</c:v>
                  </c:pt>
                  <c:pt idx="192">
                    <c:v>Lightning Charging Cable</c:v>
                  </c:pt>
                  <c:pt idx="193">
                    <c:v>Macbook Pro Laptop</c:v>
                  </c:pt>
                  <c:pt idx="194">
                    <c:v>ThinkPad Laptop</c:v>
                  </c:pt>
                  <c:pt idx="195">
                    <c:v>USB-C Charging Cable</c:v>
                  </c:pt>
                  <c:pt idx="196">
                    <c:v>Vareebadd Phone</c:v>
                  </c:pt>
                  <c:pt idx="197">
                    <c:v>Wired Headphones</c:v>
                  </c:pt>
                  <c:pt idx="198">
                    <c:v>20in Monitor</c:v>
                  </c:pt>
                  <c:pt idx="199">
                    <c:v>27in 4K Gaming Monitor</c:v>
                  </c:pt>
                  <c:pt idx="200">
                    <c:v>27in FHD Monitor</c:v>
                  </c:pt>
                  <c:pt idx="201">
                    <c:v>34in Ultrawide Monitor</c:v>
                  </c:pt>
                  <c:pt idx="202">
                    <c:v>AA Batteries (4-pack)</c:v>
                  </c:pt>
                  <c:pt idx="203">
                    <c:v>AAA Batteries (4-pack)</c:v>
                  </c:pt>
                  <c:pt idx="204">
                    <c:v>Apple Airpods Headphones</c:v>
                  </c:pt>
                  <c:pt idx="205">
                    <c:v>Bose SoundSport Headphones</c:v>
                  </c:pt>
                  <c:pt idx="206">
                    <c:v>Flatscreen TV</c:v>
                  </c:pt>
                  <c:pt idx="207">
                    <c:v>Google Phone</c:v>
                  </c:pt>
                  <c:pt idx="208">
                    <c:v>iPhone</c:v>
                  </c:pt>
                  <c:pt idx="209">
                    <c:v>LG Dryer</c:v>
                  </c:pt>
                  <c:pt idx="210">
                    <c:v>LG Washing Machine</c:v>
                  </c:pt>
                  <c:pt idx="211">
                    <c:v>Lightning Charging Cable</c:v>
                  </c:pt>
                  <c:pt idx="212">
                    <c:v>Macbook Pro Laptop</c:v>
                  </c:pt>
                  <c:pt idx="213">
                    <c:v>ThinkPad Laptop</c:v>
                  </c:pt>
                  <c:pt idx="214">
                    <c:v>USB-C Charging Cable</c:v>
                  </c:pt>
                  <c:pt idx="215">
                    <c:v>Vareebadd Phone</c:v>
                  </c:pt>
                  <c:pt idx="216">
                    <c:v>Wired Headphones</c:v>
                  </c:pt>
                  <c:pt idx="217">
                    <c:v>20in Monitor</c:v>
                  </c:pt>
                  <c:pt idx="218">
                    <c:v>27in 4K Gaming Monitor</c:v>
                  </c:pt>
                  <c:pt idx="219">
                    <c:v>27in FHD Monitor</c:v>
                  </c:pt>
                  <c:pt idx="220">
                    <c:v>34in Ultrawide Monitor</c:v>
                  </c:pt>
                  <c:pt idx="221">
                    <c:v>AA Batteries (4-pack)</c:v>
                  </c:pt>
                  <c:pt idx="222">
                    <c:v>AAA Batteries (4-pack)</c:v>
                  </c:pt>
                  <c:pt idx="223">
                    <c:v>Apple Airpods Headphones</c:v>
                  </c:pt>
                  <c:pt idx="224">
                    <c:v>Bose SoundSport Headphones</c:v>
                  </c:pt>
                  <c:pt idx="225">
                    <c:v>Flatscreen TV</c:v>
                  </c:pt>
                  <c:pt idx="226">
                    <c:v>Google Phone</c:v>
                  </c:pt>
                  <c:pt idx="227">
                    <c:v>iPhone</c:v>
                  </c:pt>
                  <c:pt idx="228">
                    <c:v>LG Dryer</c:v>
                  </c:pt>
                  <c:pt idx="229">
                    <c:v>LG Washing Machine</c:v>
                  </c:pt>
                  <c:pt idx="230">
                    <c:v>Lightning Charging Cable</c:v>
                  </c:pt>
                  <c:pt idx="231">
                    <c:v>Macbook Pro Laptop</c:v>
                  </c:pt>
                  <c:pt idx="232">
                    <c:v>ThinkPad Laptop</c:v>
                  </c:pt>
                  <c:pt idx="233">
                    <c:v>USB-C Charging Cable</c:v>
                  </c:pt>
                  <c:pt idx="234">
                    <c:v>Vareebadd Phone</c:v>
                  </c:pt>
                  <c:pt idx="235">
                    <c:v>Wired Headphones</c:v>
                  </c:pt>
                  <c:pt idx="236">
                    <c:v>20in Monitor</c:v>
                  </c:pt>
                  <c:pt idx="237">
                    <c:v>27in FHD Monitor</c:v>
                  </c:pt>
                  <c:pt idx="238">
                    <c:v>34in Ultrawide Monitor</c:v>
                  </c:pt>
                  <c:pt idx="239">
                    <c:v>AA Batteries (4-pack)</c:v>
                  </c:pt>
                  <c:pt idx="240">
                    <c:v>AAA Batteries (4-pack)</c:v>
                  </c:pt>
                  <c:pt idx="241">
                    <c:v>Apple Airpods Headphones</c:v>
                  </c:pt>
                  <c:pt idx="242">
                    <c:v>iPhone</c:v>
                  </c:pt>
                  <c:pt idx="243">
                    <c:v>Lightning Charging Cable</c:v>
                  </c:pt>
                  <c:pt idx="244">
                    <c:v>Macbook Pro Laptop</c:v>
                  </c:pt>
                  <c:pt idx="245">
                    <c:v>ThinkPad Laptop</c:v>
                  </c:pt>
                  <c:pt idx="246">
                    <c:v>USB-C Charging Cable</c:v>
                  </c:pt>
                  <c:pt idx="247">
                    <c:v>Vareebadd Phone</c:v>
                  </c:pt>
                  <c:pt idx="248">
                    <c:v>Wired Headphones</c:v>
                  </c:pt>
                  <c:pt idx="249">
                    <c:v>20in Monitor</c:v>
                  </c:pt>
                  <c:pt idx="250">
                    <c:v>27in 4K Gaming Monitor</c:v>
                  </c:pt>
                  <c:pt idx="251">
                    <c:v>27in FHD Monitor</c:v>
                  </c:pt>
                  <c:pt idx="252">
                    <c:v>34in Ultrawide Monitor</c:v>
                  </c:pt>
                  <c:pt idx="253">
                    <c:v>AA Batteries (4-pack)</c:v>
                  </c:pt>
                  <c:pt idx="254">
                    <c:v>AAA Batteries (4-pack)</c:v>
                  </c:pt>
                  <c:pt idx="255">
                    <c:v>Apple Airpods Headphones</c:v>
                  </c:pt>
                  <c:pt idx="256">
                    <c:v>Bose SoundSport Headphones</c:v>
                  </c:pt>
                  <c:pt idx="257">
                    <c:v>Flatscreen TV</c:v>
                  </c:pt>
                  <c:pt idx="258">
                    <c:v>Google Phone</c:v>
                  </c:pt>
                  <c:pt idx="259">
                    <c:v>iPhone</c:v>
                  </c:pt>
                  <c:pt idx="260">
                    <c:v>Lightning Charging Cable</c:v>
                  </c:pt>
                  <c:pt idx="261">
                    <c:v>Macbook Pro Laptop</c:v>
                  </c:pt>
                  <c:pt idx="262">
                    <c:v>ThinkPad Laptop</c:v>
                  </c:pt>
                  <c:pt idx="263">
                    <c:v>USB-C Charging Cable</c:v>
                  </c:pt>
                  <c:pt idx="264">
                    <c:v>Vareebadd Phone</c:v>
                  </c:pt>
                  <c:pt idx="265">
                    <c:v>Wired Headphones</c:v>
                  </c:pt>
                  <c:pt idx="266">
                    <c:v>20in Monitor</c:v>
                  </c:pt>
                  <c:pt idx="267">
                    <c:v>27in 4K Gaming Monitor</c:v>
                  </c:pt>
                  <c:pt idx="268">
                    <c:v>27in FHD Monitor</c:v>
                  </c:pt>
                  <c:pt idx="269">
                    <c:v>34in Ultrawide Monitor</c:v>
                  </c:pt>
                  <c:pt idx="270">
                    <c:v>AA Batteries (4-pack)</c:v>
                  </c:pt>
                  <c:pt idx="271">
                    <c:v>AAA Batteries (4-pack)</c:v>
                  </c:pt>
                  <c:pt idx="272">
                    <c:v>Apple Airpods Headphones</c:v>
                  </c:pt>
                  <c:pt idx="273">
                    <c:v>Bose SoundSport Headphones</c:v>
                  </c:pt>
                  <c:pt idx="274">
                    <c:v>Flatscreen TV</c:v>
                  </c:pt>
                  <c:pt idx="275">
                    <c:v>Google Phone</c:v>
                  </c:pt>
                  <c:pt idx="276">
                    <c:v>iPhone</c:v>
                  </c:pt>
                  <c:pt idx="277">
                    <c:v>LG Dryer</c:v>
                  </c:pt>
                  <c:pt idx="278">
                    <c:v>LG Washing Machine</c:v>
                  </c:pt>
                  <c:pt idx="279">
                    <c:v>Lightning Charging Cable</c:v>
                  </c:pt>
                  <c:pt idx="280">
                    <c:v>Macbook Pro Laptop</c:v>
                  </c:pt>
                  <c:pt idx="281">
                    <c:v>ThinkPad Laptop</c:v>
                  </c:pt>
                  <c:pt idx="282">
                    <c:v>USB-C Charging Cable</c:v>
                  </c:pt>
                  <c:pt idx="283">
                    <c:v>Vareebadd Phone</c:v>
                  </c:pt>
                  <c:pt idx="284">
                    <c:v>Wired Headphones</c:v>
                  </c:pt>
                  <c:pt idx="285">
                    <c:v>AAA Batteries (4-pack)</c:v>
                  </c:pt>
                  <c:pt idx="286">
                    <c:v>Apple Airpods Headphones</c:v>
                  </c:pt>
                  <c:pt idx="287">
                    <c:v>Bose SoundSport Headphones</c:v>
                  </c:pt>
                  <c:pt idx="288">
                    <c:v>iPhone</c:v>
                  </c:pt>
                  <c:pt idx="289">
                    <c:v>Lightning Charging Cable</c:v>
                  </c:pt>
                  <c:pt idx="290">
                    <c:v>USB-C Charging Cable</c:v>
                  </c:pt>
                  <c:pt idx="291">
                    <c:v>Vareebadd Phone</c:v>
                  </c:pt>
                  <c:pt idx="292">
                    <c:v>Wired Headphones</c:v>
                  </c:pt>
                  <c:pt idx="293">
                    <c:v>20in Monitor</c:v>
                  </c:pt>
                  <c:pt idx="294">
                    <c:v>27in 4K Gaming Monitor</c:v>
                  </c:pt>
                  <c:pt idx="295">
                    <c:v>27in FHD Monitor</c:v>
                  </c:pt>
                  <c:pt idx="296">
                    <c:v>34in Ultrawide Monitor</c:v>
                  </c:pt>
                  <c:pt idx="297">
                    <c:v>AA Batteries (4-pack)</c:v>
                  </c:pt>
                  <c:pt idx="298">
                    <c:v>AAA Batteries (4-pack)</c:v>
                  </c:pt>
                  <c:pt idx="299">
                    <c:v>Apple Airpods Headphones</c:v>
                  </c:pt>
                  <c:pt idx="300">
                    <c:v>Bose SoundSport Headphones</c:v>
                  </c:pt>
                  <c:pt idx="301">
                    <c:v>Flatscreen TV</c:v>
                  </c:pt>
                  <c:pt idx="302">
                    <c:v>Google Phone</c:v>
                  </c:pt>
                  <c:pt idx="303">
                    <c:v>iPhone</c:v>
                  </c:pt>
                  <c:pt idx="304">
                    <c:v>LG Dryer</c:v>
                  </c:pt>
                  <c:pt idx="305">
                    <c:v>LG Washing Machine</c:v>
                  </c:pt>
                  <c:pt idx="306">
                    <c:v>Lightning Charging Cable</c:v>
                  </c:pt>
                  <c:pt idx="307">
                    <c:v>Macbook Pro Laptop</c:v>
                  </c:pt>
                  <c:pt idx="308">
                    <c:v>ThinkPad Laptop</c:v>
                  </c:pt>
                  <c:pt idx="309">
                    <c:v>USB-C Charging Cable</c:v>
                  </c:pt>
                  <c:pt idx="310">
                    <c:v>Vareebadd Phone</c:v>
                  </c:pt>
                  <c:pt idx="311">
                    <c:v>Wired Headphones</c:v>
                  </c:pt>
                  <c:pt idx="312">
                    <c:v>20in Monitor</c:v>
                  </c:pt>
                  <c:pt idx="313">
                    <c:v>27in 4K Gaming Monitor</c:v>
                  </c:pt>
                  <c:pt idx="314">
                    <c:v>27in FHD Monitor</c:v>
                  </c:pt>
                  <c:pt idx="315">
                    <c:v>34in Ultrawide Monitor</c:v>
                  </c:pt>
                  <c:pt idx="316">
                    <c:v>AA Batteries (4-pack)</c:v>
                  </c:pt>
                  <c:pt idx="317">
                    <c:v>AAA Batteries (4-pack)</c:v>
                  </c:pt>
                  <c:pt idx="318">
                    <c:v>Apple Airpods Headphones</c:v>
                  </c:pt>
                  <c:pt idx="319">
                    <c:v>Bose SoundSport Headphones</c:v>
                  </c:pt>
                  <c:pt idx="320">
                    <c:v>Flatscreen TV</c:v>
                  </c:pt>
                  <c:pt idx="321">
                    <c:v>Google Phone</c:v>
                  </c:pt>
                  <c:pt idx="322">
                    <c:v>iPhone</c:v>
                  </c:pt>
                  <c:pt idx="323">
                    <c:v>LG Dryer</c:v>
                  </c:pt>
                  <c:pt idx="324">
                    <c:v>LG Washing Machine</c:v>
                  </c:pt>
                  <c:pt idx="325">
                    <c:v>Lightning Charging Cable</c:v>
                  </c:pt>
                  <c:pt idx="326">
                    <c:v>Macbook Pro Laptop</c:v>
                  </c:pt>
                  <c:pt idx="327">
                    <c:v>ThinkPad Laptop</c:v>
                  </c:pt>
                  <c:pt idx="328">
                    <c:v>USB-C Charging Cable</c:v>
                  </c:pt>
                  <c:pt idx="329">
                    <c:v>Vareebadd Phone</c:v>
                  </c:pt>
                  <c:pt idx="330">
                    <c:v>Wired Headphones</c:v>
                  </c:pt>
                </c:lvl>
                <c:lvl>
                  <c:pt idx="0">
                    <c:v>A</c:v>
                  </c:pt>
                  <c:pt idx="19">
                    <c:v>B</c:v>
                  </c:pt>
                  <c:pt idx="27">
                    <c:v>C</c:v>
                  </c:pt>
                  <c:pt idx="44">
                    <c:v>D</c:v>
                  </c:pt>
                  <c:pt idx="59">
                    <c:v>E</c:v>
                  </c:pt>
                  <c:pt idx="77">
                    <c:v>F</c:v>
                  </c:pt>
                  <c:pt idx="95">
                    <c:v>G</c:v>
                  </c:pt>
                  <c:pt idx="114">
                    <c:v>H</c:v>
                  </c:pt>
                  <c:pt idx="133">
                    <c:v>I</c:v>
                  </c:pt>
                  <c:pt idx="144">
                    <c:v>J</c:v>
                  </c:pt>
                  <c:pt idx="163">
                    <c:v>K</c:v>
                  </c:pt>
                  <c:pt idx="179">
                    <c:v>L</c:v>
                  </c:pt>
                  <c:pt idx="198">
                    <c:v>M</c:v>
                  </c:pt>
                  <c:pt idx="217">
                    <c:v>N</c:v>
                  </c:pt>
                  <c:pt idx="236">
                    <c:v>O</c:v>
                  </c:pt>
                  <c:pt idx="249">
                    <c:v>P</c:v>
                  </c:pt>
                  <c:pt idx="266">
                    <c:v>Q</c:v>
                  </c:pt>
                  <c:pt idx="285">
                    <c:v>R</c:v>
                  </c:pt>
                  <c:pt idx="293">
                    <c:v>S</c:v>
                  </c:pt>
                  <c:pt idx="312">
                    <c:v>T</c:v>
                  </c:pt>
                </c:lvl>
              </c:multiLvlStrCache>
            </c:multiLvlStrRef>
          </c:cat>
          <c:val>
            <c:numRef>
              <c:f>'Q7 PIVOT TABLE'!$L$84:$L$435</c:f>
              <c:numCache>
                <c:formatCode>General</c:formatCode>
                <c:ptCount val="331"/>
                <c:pt idx="0">
                  <c:v>61</c:v>
                </c:pt>
                <c:pt idx="1">
                  <c:v>124</c:v>
                </c:pt>
                <c:pt idx="2">
                  <c:v>152</c:v>
                </c:pt>
                <c:pt idx="3">
                  <c:v>68</c:v>
                </c:pt>
                <c:pt idx="4">
                  <c:v>348</c:v>
                </c:pt>
                <c:pt idx="5">
                  <c:v>382</c:v>
                </c:pt>
                <c:pt idx="6">
                  <c:v>342</c:v>
                </c:pt>
                <c:pt idx="7">
                  <c:v>357</c:v>
                </c:pt>
                <c:pt idx="8">
                  <c:v>109</c:v>
                </c:pt>
                <c:pt idx="9">
                  <c:v>103</c:v>
                </c:pt>
                <c:pt idx="10">
                  <c:v>113</c:v>
                </c:pt>
                <c:pt idx="11">
                  <c:v>7</c:v>
                </c:pt>
                <c:pt idx="12">
                  <c:v>7</c:v>
                </c:pt>
                <c:pt idx="13">
                  <c:v>445</c:v>
                </c:pt>
                <c:pt idx="14">
                  <c:v>77</c:v>
                </c:pt>
                <c:pt idx="15">
                  <c:v>49</c:v>
                </c:pt>
                <c:pt idx="16">
                  <c:v>519</c:v>
                </c:pt>
                <c:pt idx="17">
                  <c:v>42</c:v>
                </c:pt>
                <c:pt idx="18">
                  <c:v>311</c:v>
                </c:pt>
                <c:pt idx="19">
                  <c:v>4</c:v>
                </c:pt>
                <c:pt idx="20">
                  <c:v>27</c:v>
                </c:pt>
                <c:pt idx="21">
                  <c:v>16</c:v>
                </c:pt>
                <c:pt idx="22">
                  <c:v>10</c:v>
                </c:pt>
                <c:pt idx="23">
                  <c:v>7</c:v>
                </c:pt>
                <c:pt idx="24">
                  <c:v>6</c:v>
                </c:pt>
                <c:pt idx="25">
                  <c:v>1</c:v>
                </c:pt>
                <c:pt idx="26">
                  <c:v>5</c:v>
                </c:pt>
                <c:pt idx="27">
                  <c:v>19</c:v>
                </c:pt>
                <c:pt idx="28">
                  <c:v>7</c:v>
                </c:pt>
                <c:pt idx="29">
                  <c:v>34</c:v>
                </c:pt>
                <c:pt idx="30">
                  <c:v>18</c:v>
                </c:pt>
                <c:pt idx="31">
                  <c:v>64</c:v>
                </c:pt>
                <c:pt idx="32">
                  <c:v>50</c:v>
                </c:pt>
                <c:pt idx="33">
                  <c:v>33</c:v>
                </c:pt>
                <c:pt idx="34">
                  <c:v>48</c:v>
                </c:pt>
                <c:pt idx="35">
                  <c:v>26</c:v>
                </c:pt>
                <c:pt idx="36">
                  <c:v>27</c:v>
                </c:pt>
                <c:pt idx="37">
                  <c:v>36</c:v>
                </c:pt>
                <c:pt idx="38">
                  <c:v>103</c:v>
                </c:pt>
                <c:pt idx="39">
                  <c:v>13</c:v>
                </c:pt>
                <c:pt idx="40">
                  <c:v>10</c:v>
                </c:pt>
                <c:pt idx="41">
                  <c:v>71</c:v>
                </c:pt>
                <c:pt idx="42">
                  <c:v>12</c:v>
                </c:pt>
                <c:pt idx="43">
                  <c:v>60</c:v>
                </c:pt>
                <c:pt idx="44">
                  <c:v>9</c:v>
                </c:pt>
                <c:pt idx="45">
                  <c:v>23</c:v>
                </c:pt>
                <c:pt idx="46">
                  <c:v>29</c:v>
                </c:pt>
                <c:pt idx="47">
                  <c:v>50</c:v>
                </c:pt>
                <c:pt idx="48">
                  <c:v>52</c:v>
                </c:pt>
                <c:pt idx="49">
                  <c:v>20</c:v>
                </c:pt>
                <c:pt idx="50">
                  <c:v>26</c:v>
                </c:pt>
                <c:pt idx="51">
                  <c:v>24</c:v>
                </c:pt>
                <c:pt idx="52">
                  <c:v>14</c:v>
                </c:pt>
                <c:pt idx="53">
                  <c:v>38</c:v>
                </c:pt>
                <c:pt idx="54">
                  <c:v>45</c:v>
                </c:pt>
                <c:pt idx="55">
                  <c:v>24</c:v>
                </c:pt>
                <c:pt idx="56">
                  <c:v>10</c:v>
                </c:pt>
                <c:pt idx="57">
                  <c:v>47</c:v>
                </c:pt>
                <c:pt idx="58">
                  <c:v>42</c:v>
                </c:pt>
                <c:pt idx="59">
                  <c:v>59</c:v>
                </c:pt>
                <c:pt idx="60">
                  <c:v>66</c:v>
                </c:pt>
                <c:pt idx="61">
                  <c:v>68</c:v>
                </c:pt>
                <c:pt idx="62">
                  <c:v>80</c:v>
                </c:pt>
                <c:pt idx="63">
                  <c:v>234</c:v>
                </c:pt>
                <c:pt idx="64">
                  <c:v>233</c:v>
                </c:pt>
                <c:pt idx="65">
                  <c:v>144</c:v>
                </c:pt>
                <c:pt idx="66">
                  <c:v>168</c:v>
                </c:pt>
                <c:pt idx="67">
                  <c:v>42</c:v>
                </c:pt>
                <c:pt idx="68">
                  <c:v>91</c:v>
                </c:pt>
                <c:pt idx="69">
                  <c:v>108</c:v>
                </c:pt>
                <c:pt idx="70">
                  <c:v>21</c:v>
                </c:pt>
                <c:pt idx="71">
                  <c:v>234</c:v>
                </c:pt>
                <c:pt idx="72">
                  <c:v>77</c:v>
                </c:pt>
                <c:pt idx="73">
                  <c:v>54</c:v>
                </c:pt>
                <c:pt idx="74">
                  <c:v>279</c:v>
                </c:pt>
                <c:pt idx="75">
                  <c:v>23</c:v>
                </c:pt>
                <c:pt idx="76">
                  <c:v>281</c:v>
                </c:pt>
                <c:pt idx="77">
                  <c:v>24</c:v>
                </c:pt>
                <c:pt idx="78">
                  <c:v>39</c:v>
                </c:pt>
                <c:pt idx="79">
                  <c:v>51</c:v>
                </c:pt>
                <c:pt idx="80">
                  <c:v>46</c:v>
                </c:pt>
                <c:pt idx="81">
                  <c:v>157</c:v>
                </c:pt>
                <c:pt idx="82">
                  <c:v>126</c:v>
                </c:pt>
                <c:pt idx="83">
                  <c:v>69</c:v>
                </c:pt>
                <c:pt idx="84">
                  <c:v>74</c:v>
                </c:pt>
                <c:pt idx="85">
                  <c:v>24</c:v>
                </c:pt>
                <c:pt idx="86">
                  <c:v>42</c:v>
                </c:pt>
                <c:pt idx="87">
                  <c:v>47</c:v>
                </c:pt>
                <c:pt idx="88">
                  <c:v>8</c:v>
                </c:pt>
                <c:pt idx="89">
                  <c:v>88</c:v>
                </c:pt>
                <c:pt idx="90">
                  <c:v>28</c:v>
                </c:pt>
                <c:pt idx="91">
                  <c:v>28</c:v>
                </c:pt>
                <c:pt idx="92">
                  <c:v>157</c:v>
                </c:pt>
                <c:pt idx="93">
                  <c:v>17</c:v>
                </c:pt>
                <c:pt idx="94">
                  <c:v>109</c:v>
                </c:pt>
                <c:pt idx="95">
                  <c:v>21</c:v>
                </c:pt>
                <c:pt idx="96">
                  <c:v>54</c:v>
                </c:pt>
                <c:pt idx="97">
                  <c:v>74</c:v>
                </c:pt>
                <c:pt idx="98">
                  <c:v>34</c:v>
                </c:pt>
                <c:pt idx="99">
                  <c:v>137</c:v>
                </c:pt>
                <c:pt idx="100">
                  <c:v>103</c:v>
                </c:pt>
                <c:pt idx="101">
                  <c:v>51</c:v>
                </c:pt>
                <c:pt idx="102">
                  <c:v>80</c:v>
                </c:pt>
                <c:pt idx="103">
                  <c:v>16</c:v>
                </c:pt>
                <c:pt idx="104">
                  <c:v>35</c:v>
                </c:pt>
                <c:pt idx="105">
                  <c:v>46</c:v>
                </c:pt>
                <c:pt idx="106">
                  <c:v>10</c:v>
                </c:pt>
                <c:pt idx="107">
                  <c:v>9</c:v>
                </c:pt>
                <c:pt idx="108">
                  <c:v>95</c:v>
                </c:pt>
                <c:pt idx="109">
                  <c:v>48</c:v>
                </c:pt>
                <c:pt idx="110">
                  <c:v>28</c:v>
                </c:pt>
                <c:pt idx="111">
                  <c:v>89</c:v>
                </c:pt>
                <c:pt idx="112">
                  <c:v>28</c:v>
                </c:pt>
                <c:pt idx="113">
                  <c:v>153</c:v>
                </c:pt>
                <c:pt idx="114">
                  <c:v>181</c:v>
                </c:pt>
                <c:pt idx="115">
                  <c:v>314</c:v>
                </c:pt>
                <c:pt idx="116">
                  <c:v>373</c:v>
                </c:pt>
                <c:pt idx="117">
                  <c:v>177</c:v>
                </c:pt>
                <c:pt idx="118">
                  <c:v>685</c:v>
                </c:pt>
                <c:pt idx="119">
                  <c:v>815</c:v>
                </c:pt>
                <c:pt idx="120">
                  <c:v>613</c:v>
                </c:pt>
                <c:pt idx="121">
                  <c:v>540</c:v>
                </c:pt>
                <c:pt idx="122">
                  <c:v>203</c:v>
                </c:pt>
                <c:pt idx="123">
                  <c:v>196</c:v>
                </c:pt>
                <c:pt idx="124">
                  <c:v>317</c:v>
                </c:pt>
                <c:pt idx="125">
                  <c:v>32</c:v>
                </c:pt>
                <c:pt idx="126">
                  <c:v>66</c:v>
                </c:pt>
                <c:pt idx="127">
                  <c:v>744</c:v>
                </c:pt>
                <c:pt idx="128">
                  <c:v>120</c:v>
                </c:pt>
                <c:pt idx="129">
                  <c:v>253</c:v>
                </c:pt>
                <c:pt idx="130">
                  <c:v>879</c:v>
                </c:pt>
                <c:pt idx="131">
                  <c:v>97</c:v>
                </c:pt>
                <c:pt idx="132">
                  <c:v>827</c:v>
                </c:pt>
                <c:pt idx="133">
                  <c:v>13</c:v>
                </c:pt>
                <c:pt idx="134">
                  <c:v>36</c:v>
                </c:pt>
                <c:pt idx="135">
                  <c:v>15</c:v>
                </c:pt>
                <c:pt idx="136">
                  <c:v>11</c:v>
                </c:pt>
                <c:pt idx="137">
                  <c:v>16</c:v>
                </c:pt>
                <c:pt idx="138">
                  <c:v>3</c:v>
                </c:pt>
                <c:pt idx="139">
                  <c:v>8</c:v>
                </c:pt>
                <c:pt idx="140">
                  <c:v>6</c:v>
                </c:pt>
                <c:pt idx="141">
                  <c:v>28</c:v>
                </c:pt>
                <c:pt idx="142">
                  <c:v>8</c:v>
                </c:pt>
                <c:pt idx="143">
                  <c:v>22</c:v>
                </c:pt>
                <c:pt idx="144">
                  <c:v>74</c:v>
                </c:pt>
                <c:pt idx="145">
                  <c:v>97</c:v>
                </c:pt>
                <c:pt idx="146">
                  <c:v>76</c:v>
                </c:pt>
                <c:pt idx="147">
                  <c:v>97</c:v>
                </c:pt>
                <c:pt idx="148">
                  <c:v>337</c:v>
                </c:pt>
                <c:pt idx="149">
                  <c:v>207</c:v>
                </c:pt>
                <c:pt idx="150">
                  <c:v>233</c:v>
                </c:pt>
                <c:pt idx="151">
                  <c:v>238</c:v>
                </c:pt>
                <c:pt idx="152">
                  <c:v>62</c:v>
                </c:pt>
                <c:pt idx="153">
                  <c:v>100</c:v>
                </c:pt>
                <c:pt idx="154">
                  <c:v>126</c:v>
                </c:pt>
                <c:pt idx="155">
                  <c:v>24</c:v>
                </c:pt>
                <c:pt idx="156">
                  <c:v>1</c:v>
                </c:pt>
                <c:pt idx="157">
                  <c:v>353</c:v>
                </c:pt>
                <c:pt idx="158">
                  <c:v>111</c:v>
                </c:pt>
                <c:pt idx="159">
                  <c:v>36</c:v>
                </c:pt>
                <c:pt idx="160">
                  <c:v>309</c:v>
                </c:pt>
                <c:pt idx="161">
                  <c:v>26</c:v>
                </c:pt>
                <c:pt idx="162">
                  <c:v>329</c:v>
                </c:pt>
                <c:pt idx="163">
                  <c:v>8</c:v>
                </c:pt>
                <c:pt idx="164">
                  <c:v>17</c:v>
                </c:pt>
                <c:pt idx="165">
                  <c:v>8</c:v>
                </c:pt>
                <c:pt idx="166">
                  <c:v>22</c:v>
                </c:pt>
                <c:pt idx="167">
                  <c:v>25</c:v>
                </c:pt>
                <c:pt idx="168">
                  <c:v>29</c:v>
                </c:pt>
                <c:pt idx="169">
                  <c:v>31</c:v>
                </c:pt>
                <c:pt idx="170">
                  <c:v>19</c:v>
                </c:pt>
                <c:pt idx="171">
                  <c:v>9</c:v>
                </c:pt>
                <c:pt idx="172">
                  <c:v>17</c:v>
                </c:pt>
                <c:pt idx="173">
                  <c:v>24</c:v>
                </c:pt>
                <c:pt idx="174">
                  <c:v>21</c:v>
                </c:pt>
                <c:pt idx="175">
                  <c:v>5</c:v>
                </c:pt>
                <c:pt idx="176">
                  <c:v>57</c:v>
                </c:pt>
                <c:pt idx="177">
                  <c:v>8</c:v>
                </c:pt>
                <c:pt idx="178">
                  <c:v>39</c:v>
                </c:pt>
                <c:pt idx="179">
                  <c:v>142</c:v>
                </c:pt>
                <c:pt idx="180">
                  <c:v>120</c:v>
                </c:pt>
                <c:pt idx="181">
                  <c:v>243</c:v>
                </c:pt>
                <c:pt idx="182">
                  <c:v>172</c:v>
                </c:pt>
                <c:pt idx="183">
                  <c:v>652</c:v>
                </c:pt>
                <c:pt idx="184">
                  <c:v>678</c:v>
                </c:pt>
                <c:pt idx="185">
                  <c:v>393</c:v>
                </c:pt>
                <c:pt idx="186">
                  <c:v>418</c:v>
                </c:pt>
                <c:pt idx="187">
                  <c:v>85</c:v>
                </c:pt>
                <c:pt idx="188">
                  <c:v>252</c:v>
                </c:pt>
                <c:pt idx="189">
                  <c:v>241</c:v>
                </c:pt>
                <c:pt idx="190">
                  <c:v>33</c:v>
                </c:pt>
                <c:pt idx="191">
                  <c:v>37</c:v>
                </c:pt>
                <c:pt idx="192">
                  <c:v>649</c:v>
                </c:pt>
                <c:pt idx="193">
                  <c:v>102</c:v>
                </c:pt>
                <c:pt idx="194">
                  <c:v>108</c:v>
                </c:pt>
                <c:pt idx="195">
                  <c:v>656</c:v>
                </c:pt>
                <c:pt idx="196">
                  <c:v>100</c:v>
                </c:pt>
                <c:pt idx="197">
                  <c:v>589</c:v>
                </c:pt>
                <c:pt idx="198">
                  <c:v>61</c:v>
                </c:pt>
                <c:pt idx="199">
                  <c:v>60</c:v>
                </c:pt>
                <c:pt idx="200">
                  <c:v>79</c:v>
                </c:pt>
                <c:pt idx="201">
                  <c:v>77</c:v>
                </c:pt>
                <c:pt idx="202">
                  <c:v>181</c:v>
                </c:pt>
                <c:pt idx="203">
                  <c:v>207</c:v>
                </c:pt>
                <c:pt idx="204">
                  <c:v>204</c:v>
                </c:pt>
                <c:pt idx="205">
                  <c:v>136</c:v>
                </c:pt>
                <c:pt idx="206">
                  <c:v>74</c:v>
                </c:pt>
                <c:pt idx="207">
                  <c:v>41</c:v>
                </c:pt>
                <c:pt idx="208">
                  <c:v>70</c:v>
                </c:pt>
                <c:pt idx="209">
                  <c:v>14</c:v>
                </c:pt>
                <c:pt idx="210">
                  <c:v>8</c:v>
                </c:pt>
                <c:pt idx="211">
                  <c:v>263</c:v>
                </c:pt>
                <c:pt idx="212">
                  <c:v>51</c:v>
                </c:pt>
                <c:pt idx="213">
                  <c:v>54</c:v>
                </c:pt>
                <c:pt idx="214">
                  <c:v>194</c:v>
                </c:pt>
                <c:pt idx="215">
                  <c:v>19</c:v>
                </c:pt>
                <c:pt idx="216">
                  <c:v>219</c:v>
                </c:pt>
                <c:pt idx="217">
                  <c:v>83</c:v>
                </c:pt>
                <c:pt idx="218">
                  <c:v>94</c:v>
                </c:pt>
                <c:pt idx="219">
                  <c:v>112</c:v>
                </c:pt>
                <c:pt idx="220">
                  <c:v>89</c:v>
                </c:pt>
                <c:pt idx="221">
                  <c:v>326</c:v>
                </c:pt>
                <c:pt idx="222">
                  <c:v>363</c:v>
                </c:pt>
                <c:pt idx="223">
                  <c:v>206</c:v>
                </c:pt>
                <c:pt idx="224">
                  <c:v>201</c:v>
                </c:pt>
                <c:pt idx="225">
                  <c:v>79</c:v>
                </c:pt>
                <c:pt idx="226">
                  <c:v>57</c:v>
                </c:pt>
                <c:pt idx="227">
                  <c:v>84</c:v>
                </c:pt>
                <c:pt idx="228">
                  <c:v>9</c:v>
                </c:pt>
                <c:pt idx="229">
                  <c:v>9</c:v>
                </c:pt>
                <c:pt idx="230">
                  <c:v>365</c:v>
                </c:pt>
                <c:pt idx="231">
                  <c:v>93</c:v>
                </c:pt>
                <c:pt idx="232">
                  <c:v>55</c:v>
                </c:pt>
                <c:pt idx="233">
                  <c:v>325</c:v>
                </c:pt>
                <c:pt idx="234">
                  <c:v>29</c:v>
                </c:pt>
                <c:pt idx="235">
                  <c:v>246</c:v>
                </c:pt>
                <c:pt idx="236">
                  <c:v>24</c:v>
                </c:pt>
                <c:pt idx="237">
                  <c:v>3</c:v>
                </c:pt>
                <c:pt idx="238">
                  <c:v>4</c:v>
                </c:pt>
                <c:pt idx="239">
                  <c:v>27</c:v>
                </c:pt>
                <c:pt idx="240">
                  <c:v>18</c:v>
                </c:pt>
                <c:pt idx="241">
                  <c:v>22</c:v>
                </c:pt>
                <c:pt idx="242">
                  <c:v>4</c:v>
                </c:pt>
                <c:pt idx="243">
                  <c:v>18</c:v>
                </c:pt>
                <c:pt idx="244">
                  <c:v>11</c:v>
                </c:pt>
                <c:pt idx="245">
                  <c:v>1</c:v>
                </c:pt>
                <c:pt idx="246">
                  <c:v>11</c:v>
                </c:pt>
                <c:pt idx="247">
                  <c:v>1</c:v>
                </c:pt>
                <c:pt idx="248">
                  <c:v>16</c:v>
                </c:pt>
                <c:pt idx="249">
                  <c:v>89</c:v>
                </c:pt>
                <c:pt idx="250">
                  <c:v>61</c:v>
                </c:pt>
                <c:pt idx="251">
                  <c:v>126</c:v>
                </c:pt>
                <c:pt idx="252">
                  <c:v>93</c:v>
                </c:pt>
                <c:pt idx="253">
                  <c:v>285</c:v>
                </c:pt>
                <c:pt idx="254">
                  <c:v>231</c:v>
                </c:pt>
                <c:pt idx="255">
                  <c:v>225</c:v>
                </c:pt>
                <c:pt idx="256">
                  <c:v>131</c:v>
                </c:pt>
                <c:pt idx="257">
                  <c:v>66</c:v>
                </c:pt>
                <c:pt idx="258">
                  <c:v>143</c:v>
                </c:pt>
                <c:pt idx="259">
                  <c:v>87</c:v>
                </c:pt>
                <c:pt idx="260">
                  <c:v>231</c:v>
                </c:pt>
                <c:pt idx="261">
                  <c:v>79</c:v>
                </c:pt>
                <c:pt idx="262">
                  <c:v>71</c:v>
                </c:pt>
                <c:pt idx="263">
                  <c:v>311</c:v>
                </c:pt>
                <c:pt idx="264">
                  <c:v>34</c:v>
                </c:pt>
                <c:pt idx="265">
                  <c:v>253</c:v>
                </c:pt>
                <c:pt idx="266">
                  <c:v>24</c:v>
                </c:pt>
                <c:pt idx="267">
                  <c:v>87</c:v>
                </c:pt>
                <c:pt idx="268">
                  <c:v>72</c:v>
                </c:pt>
                <c:pt idx="269">
                  <c:v>68</c:v>
                </c:pt>
                <c:pt idx="270">
                  <c:v>263</c:v>
                </c:pt>
                <c:pt idx="271">
                  <c:v>321</c:v>
                </c:pt>
                <c:pt idx="272">
                  <c:v>186</c:v>
                </c:pt>
                <c:pt idx="273">
                  <c:v>165</c:v>
                </c:pt>
                <c:pt idx="274">
                  <c:v>98</c:v>
                </c:pt>
                <c:pt idx="275">
                  <c:v>93</c:v>
                </c:pt>
                <c:pt idx="276">
                  <c:v>91</c:v>
                </c:pt>
                <c:pt idx="277">
                  <c:v>17</c:v>
                </c:pt>
                <c:pt idx="278">
                  <c:v>10</c:v>
                </c:pt>
                <c:pt idx="279">
                  <c:v>269</c:v>
                </c:pt>
                <c:pt idx="280">
                  <c:v>37</c:v>
                </c:pt>
                <c:pt idx="281">
                  <c:v>57</c:v>
                </c:pt>
                <c:pt idx="282">
                  <c:v>294</c:v>
                </c:pt>
                <c:pt idx="283">
                  <c:v>14</c:v>
                </c:pt>
                <c:pt idx="284">
                  <c:v>272</c:v>
                </c:pt>
                <c:pt idx="285">
                  <c:v>9</c:v>
                </c:pt>
                <c:pt idx="286">
                  <c:v>1</c:v>
                </c:pt>
                <c:pt idx="287">
                  <c:v>10</c:v>
                </c:pt>
                <c:pt idx="288">
                  <c:v>4</c:v>
                </c:pt>
                <c:pt idx="289">
                  <c:v>10</c:v>
                </c:pt>
                <c:pt idx="290">
                  <c:v>5</c:v>
                </c:pt>
                <c:pt idx="291">
                  <c:v>2</c:v>
                </c:pt>
                <c:pt idx="292">
                  <c:v>13</c:v>
                </c:pt>
                <c:pt idx="293">
                  <c:v>90</c:v>
                </c:pt>
                <c:pt idx="294">
                  <c:v>228</c:v>
                </c:pt>
                <c:pt idx="295">
                  <c:v>239</c:v>
                </c:pt>
                <c:pt idx="296">
                  <c:v>243</c:v>
                </c:pt>
                <c:pt idx="297">
                  <c:v>792</c:v>
                </c:pt>
                <c:pt idx="298">
                  <c:v>946</c:v>
                </c:pt>
                <c:pt idx="299">
                  <c:v>705</c:v>
                </c:pt>
                <c:pt idx="300">
                  <c:v>430</c:v>
                </c:pt>
                <c:pt idx="301">
                  <c:v>160</c:v>
                </c:pt>
                <c:pt idx="302">
                  <c:v>168</c:v>
                </c:pt>
                <c:pt idx="303">
                  <c:v>285</c:v>
                </c:pt>
                <c:pt idx="304">
                  <c:v>11</c:v>
                </c:pt>
                <c:pt idx="305">
                  <c:v>44</c:v>
                </c:pt>
                <c:pt idx="306">
                  <c:v>804</c:v>
                </c:pt>
                <c:pt idx="307">
                  <c:v>167</c:v>
                </c:pt>
                <c:pt idx="308">
                  <c:v>174</c:v>
                </c:pt>
                <c:pt idx="309">
                  <c:v>874</c:v>
                </c:pt>
                <c:pt idx="310">
                  <c:v>95</c:v>
                </c:pt>
                <c:pt idx="311">
                  <c:v>763</c:v>
                </c:pt>
                <c:pt idx="312">
                  <c:v>49</c:v>
                </c:pt>
                <c:pt idx="313">
                  <c:v>54</c:v>
                </c:pt>
                <c:pt idx="314">
                  <c:v>71</c:v>
                </c:pt>
                <c:pt idx="315">
                  <c:v>79</c:v>
                </c:pt>
                <c:pt idx="316">
                  <c:v>175</c:v>
                </c:pt>
                <c:pt idx="317">
                  <c:v>244</c:v>
                </c:pt>
                <c:pt idx="318">
                  <c:v>232</c:v>
                </c:pt>
                <c:pt idx="319">
                  <c:v>158</c:v>
                </c:pt>
                <c:pt idx="320">
                  <c:v>73</c:v>
                </c:pt>
                <c:pt idx="321">
                  <c:v>66</c:v>
                </c:pt>
                <c:pt idx="322">
                  <c:v>78</c:v>
                </c:pt>
                <c:pt idx="323">
                  <c:v>8</c:v>
                </c:pt>
                <c:pt idx="324">
                  <c:v>15</c:v>
                </c:pt>
                <c:pt idx="325">
                  <c:v>219</c:v>
                </c:pt>
                <c:pt idx="326">
                  <c:v>62</c:v>
                </c:pt>
                <c:pt idx="327">
                  <c:v>56</c:v>
                </c:pt>
                <c:pt idx="328">
                  <c:v>318</c:v>
                </c:pt>
                <c:pt idx="329">
                  <c:v>17</c:v>
                </c:pt>
                <c:pt idx="330">
                  <c:v>290</c:v>
                </c:pt>
              </c:numCache>
            </c:numRef>
          </c:val>
          <c:extLst>
            <c:ext xmlns:c16="http://schemas.microsoft.com/office/drawing/2014/chart" uri="{C3380CC4-5D6E-409C-BE32-E72D297353CC}">
              <c16:uniqueId val="{00000003-CA16-4D6C-BC70-52A50C08D123}"/>
            </c:ext>
          </c:extLst>
        </c:ser>
        <c:dLbls>
          <c:showLegendKey val="0"/>
          <c:showVal val="0"/>
          <c:showCatName val="0"/>
          <c:showSerName val="0"/>
          <c:showPercent val="0"/>
          <c:showBubbleSize val="0"/>
        </c:dLbls>
        <c:gapWidth val="315"/>
        <c:overlap val="-40"/>
        <c:axId val="617767392"/>
        <c:axId val="617755744"/>
      </c:barChart>
      <c:catAx>
        <c:axId val="6177673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17755744"/>
        <c:crosses val="autoZero"/>
        <c:auto val="1"/>
        <c:lblAlgn val="ctr"/>
        <c:lblOffset val="100"/>
        <c:noMultiLvlLbl val="0"/>
      </c:catAx>
      <c:valAx>
        <c:axId val="61775574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1776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_xlchart.v1.5</cx:f>
      </cx:numDim>
    </cx:data>
    <cx:data id="1">
      <cx:numDim type="val">
        <cx:f dir="row">_xlchart.v1.6</cx:f>
      </cx:numDim>
    </cx:data>
    <cx:data id="2">
      <cx:numDim type="val">
        <cx:f dir="row">_xlchart.v1.7</cx:f>
      </cx:numDim>
    </cx:data>
    <cx:data id="3">
      <cx:numDim type="val">
        <cx:f dir="row">_xlchart.v1.8</cx:f>
      </cx:numDim>
    </cx:data>
    <cx:data id="4">
      <cx:numDim type="val">
        <cx:f dir="row">_xlchart.v1.9</cx:f>
      </cx:numDim>
    </cx:data>
  </cx:chartData>
  <cx:chart>
    <cx:title pos="t" align="ctr" overlay="0">
      <cx:tx>
        <cx:txData>
          <cx:v>CROP PRODUCTION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CROP PRODUCTION</a:t>
          </a:r>
        </a:p>
      </cx:txPr>
    </cx:title>
    <cx:plotArea>
      <cx:plotAreaRegion>
        <cx:series layoutId="boxWhisker" uniqueId="{DC58F913-1537-4234-85A2-C1E645559CF5}">
          <cx:tx>
            <cx:txData>
              <cx:f>_xlchart.v1.0</cx:f>
              <cx:v>WHEAT</cx:v>
            </cx:txData>
          </cx:tx>
          <cx:dataLabels>
            <cx:visibility seriesName="0" categoryName="0" value="1"/>
          </cx:dataLabels>
          <cx:dataId val="0"/>
          <cx:layoutPr>
            <cx:visibility meanLine="1" meanMarker="1" nonoutliers="0" outliers="1"/>
            <cx:statistics quartileMethod="exclusive"/>
          </cx:layoutPr>
        </cx:series>
        <cx:series layoutId="boxWhisker" uniqueId="{57CDE37A-6460-4A8E-AD89-3976B6AE64B3}">
          <cx:tx>
            <cx:txData>
              <cx:f>_xlchart.v1.1</cx:f>
              <cx:v>RICE</cx:v>
            </cx:txData>
          </cx:tx>
          <cx:dataLabels>
            <cx:visibility seriesName="0" categoryName="0" value="1"/>
          </cx:dataLabels>
          <cx:dataId val="1"/>
          <cx:layoutPr>
            <cx:visibility meanLine="1" meanMarker="1" nonoutliers="0" outliers="1"/>
            <cx:statistics quartileMethod="exclusive"/>
          </cx:layoutPr>
        </cx:series>
        <cx:series layoutId="boxWhisker" uniqueId="{D9C30C81-689D-41EE-990B-5A9EC29152E2}">
          <cx:tx>
            <cx:txData>
              <cx:f>_xlchart.v1.2</cx:f>
              <cx:v>PULSES</cx:v>
            </cx:txData>
          </cx:tx>
          <cx:dataLabels>
            <cx:visibility seriesName="0" categoryName="0" value="1"/>
          </cx:dataLabels>
          <cx:dataId val="2"/>
          <cx:layoutPr>
            <cx:visibility meanLine="1" meanMarker="1" nonoutliers="0" outliers="1"/>
            <cx:statistics quartileMethod="exclusive"/>
          </cx:layoutPr>
        </cx:series>
        <cx:series layoutId="boxWhisker" uniqueId="{1E6F27BB-FCD1-4664-B967-0526F52C6C14}">
          <cx:tx>
            <cx:txData>
              <cx:f>_xlchart.v1.3</cx:f>
              <cx:v>SOYA-BEAN</cx:v>
            </cx:txData>
          </cx:tx>
          <cx:dataLabels>
            <cx:visibility seriesName="0" categoryName="0" value="1"/>
          </cx:dataLabels>
          <cx:dataId val="3"/>
          <cx:layoutPr>
            <cx:visibility meanLine="1" meanMarker="1" nonoutliers="0" outliers="1"/>
            <cx:statistics quartileMethod="exclusive"/>
          </cx:layoutPr>
        </cx:series>
        <cx:series layoutId="boxWhisker" uniqueId="{9747A353-4B8D-485A-A624-690571FDA4A3}">
          <cx:tx>
            <cx:txData>
              <cx:f>_xlchart.v1.4</cx:f>
              <cx:v>CANE-SUGAR</cx:v>
            </cx:txData>
          </cx:tx>
          <cx:dataLabels>
            <cx:visibility seriesName="0" categoryName="0" value="1"/>
          </cx:dataLabels>
          <cx:dataId val="4"/>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30480</xdr:colOff>
      <xdr:row>3</xdr:row>
      <xdr:rowOff>102870</xdr:rowOff>
    </xdr:from>
    <xdr:to>
      <xdr:col>18</xdr:col>
      <xdr:colOff>845820</xdr:colOff>
      <xdr:row>22</xdr:row>
      <xdr:rowOff>76200</xdr:rowOff>
    </xdr:to>
    <xdr:graphicFrame macro="">
      <xdr:nvGraphicFramePr>
        <xdr:cNvPr id="2" name="Chart 1">
          <a:extLst>
            <a:ext uri="{FF2B5EF4-FFF2-40B4-BE49-F238E27FC236}">
              <a16:creationId xmlns:a16="http://schemas.microsoft.com/office/drawing/2014/main" id="{48105CB9-2421-20D7-F77C-DE95941627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137160</xdr:colOff>
      <xdr:row>9</xdr:row>
      <xdr:rowOff>125730</xdr:rowOff>
    </xdr:from>
    <xdr:to>
      <xdr:col>7</xdr:col>
      <xdr:colOff>198120</xdr:colOff>
      <xdr:row>24</xdr:row>
      <xdr:rowOff>125730</xdr:rowOff>
    </xdr:to>
    <xdr:graphicFrame macro="">
      <xdr:nvGraphicFramePr>
        <xdr:cNvPr id="5" name="Chart 4">
          <a:extLst>
            <a:ext uri="{FF2B5EF4-FFF2-40B4-BE49-F238E27FC236}">
              <a16:creationId xmlns:a16="http://schemas.microsoft.com/office/drawing/2014/main" id="{68E488D5-DF46-8980-785E-2C5042CEC8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152400</xdr:colOff>
      <xdr:row>25</xdr:row>
      <xdr:rowOff>80010</xdr:rowOff>
    </xdr:from>
    <xdr:to>
      <xdr:col>7</xdr:col>
      <xdr:colOff>213360</xdr:colOff>
      <xdr:row>40</xdr:row>
      <xdr:rowOff>80010</xdr:rowOff>
    </xdr:to>
    <xdr:graphicFrame macro="">
      <xdr:nvGraphicFramePr>
        <xdr:cNvPr id="6" name="Chart 5">
          <a:extLst>
            <a:ext uri="{FF2B5EF4-FFF2-40B4-BE49-F238E27FC236}">
              <a16:creationId xmlns:a16="http://schemas.microsoft.com/office/drawing/2014/main" id="{BB3D05C0-1052-1AEF-79B2-D0F914A729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533400</xdr:colOff>
      <xdr:row>25</xdr:row>
      <xdr:rowOff>118110</xdr:rowOff>
    </xdr:from>
    <xdr:to>
      <xdr:col>15</xdr:col>
      <xdr:colOff>228600</xdr:colOff>
      <xdr:row>40</xdr:row>
      <xdr:rowOff>118110</xdr:rowOff>
    </xdr:to>
    <xdr:graphicFrame macro="">
      <xdr:nvGraphicFramePr>
        <xdr:cNvPr id="7" name="Chart 6">
          <a:extLst>
            <a:ext uri="{FF2B5EF4-FFF2-40B4-BE49-F238E27FC236}">
              <a16:creationId xmlns:a16="http://schemas.microsoft.com/office/drawing/2014/main" id="{D5085D2B-FA0A-BB21-0ABA-D56C6268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434340</xdr:colOff>
      <xdr:row>25</xdr:row>
      <xdr:rowOff>102870</xdr:rowOff>
    </xdr:from>
    <xdr:to>
      <xdr:col>21</xdr:col>
      <xdr:colOff>358140</xdr:colOff>
      <xdr:row>40</xdr:row>
      <xdr:rowOff>102870</xdr:rowOff>
    </xdr:to>
    <xdr:graphicFrame macro="">
      <xdr:nvGraphicFramePr>
        <xdr:cNvPr id="8" name="Chart 7">
          <a:extLst>
            <a:ext uri="{FF2B5EF4-FFF2-40B4-BE49-F238E27FC236}">
              <a16:creationId xmlns:a16="http://schemas.microsoft.com/office/drawing/2014/main" id="{3931475B-C297-195D-A04F-93B89A209E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38100</xdr:colOff>
      <xdr:row>25</xdr:row>
      <xdr:rowOff>102870</xdr:rowOff>
    </xdr:from>
    <xdr:to>
      <xdr:col>30</xdr:col>
      <xdr:colOff>220980</xdr:colOff>
      <xdr:row>40</xdr:row>
      <xdr:rowOff>102870</xdr:rowOff>
    </xdr:to>
    <xdr:graphicFrame macro="">
      <xdr:nvGraphicFramePr>
        <xdr:cNvPr id="9" name="Chart 8">
          <a:extLst>
            <a:ext uri="{FF2B5EF4-FFF2-40B4-BE49-F238E27FC236}">
              <a16:creationId xmlns:a16="http://schemas.microsoft.com/office/drawing/2014/main" id="{64EA39A5-4BCA-6D70-977D-5E90A25D0A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45720</xdr:colOff>
      <xdr:row>3</xdr:row>
      <xdr:rowOff>137160</xdr:rowOff>
    </xdr:from>
    <xdr:to>
      <xdr:col>30</xdr:col>
      <xdr:colOff>510540</xdr:colOff>
      <xdr:row>22</xdr:row>
      <xdr:rowOff>76200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5DADD48E-ACBB-5800-782C-107B037084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2512040" y="701040"/>
              <a:ext cx="7208520" cy="3429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7620</xdr:colOff>
      <xdr:row>6</xdr:row>
      <xdr:rowOff>11430</xdr:rowOff>
    </xdr:from>
    <xdr:to>
      <xdr:col>21</xdr:col>
      <xdr:colOff>342900</xdr:colOff>
      <xdr:row>21</xdr:row>
      <xdr:rowOff>11430</xdr:rowOff>
    </xdr:to>
    <xdr:graphicFrame macro="">
      <xdr:nvGraphicFramePr>
        <xdr:cNvPr id="4" name="Chart 3">
          <a:extLst>
            <a:ext uri="{FF2B5EF4-FFF2-40B4-BE49-F238E27FC236}">
              <a16:creationId xmlns:a16="http://schemas.microsoft.com/office/drawing/2014/main" id="{887724F2-34B1-5C77-CD89-F16CB3887E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7620</xdr:colOff>
      <xdr:row>26</xdr:row>
      <xdr:rowOff>3810</xdr:rowOff>
    </xdr:from>
    <xdr:to>
      <xdr:col>21</xdr:col>
      <xdr:colOff>259080</xdr:colOff>
      <xdr:row>39</xdr:row>
      <xdr:rowOff>152400</xdr:rowOff>
    </xdr:to>
    <xdr:graphicFrame macro="">
      <xdr:nvGraphicFramePr>
        <xdr:cNvPr id="5" name="Chart 4">
          <a:extLst>
            <a:ext uri="{FF2B5EF4-FFF2-40B4-BE49-F238E27FC236}">
              <a16:creationId xmlns:a16="http://schemas.microsoft.com/office/drawing/2014/main" id="{878B0B30-AFFB-EB83-4626-2C0068BFCC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7</xdr:col>
      <xdr:colOff>83820</xdr:colOff>
      <xdr:row>3</xdr:row>
      <xdr:rowOff>45720</xdr:rowOff>
    </xdr:from>
    <xdr:to>
      <xdr:col>11</xdr:col>
      <xdr:colOff>251460</xdr:colOff>
      <xdr:row>16</xdr:row>
      <xdr:rowOff>135255</xdr:rowOff>
    </xdr:to>
    <mc:AlternateContent xmlns:mc="http://schemas.openxmlformats.org/markup-compatibility/2006" xmlns:sle15="http://schemas.microsoft.com/office/drawing/2012/slicer">
      <mc:Choice Requires="sle15">
        <xdr:graphicFrame macro="">
          <xdr:nvGraphicFramePr>
            <xdr:cNvPr id="2" name="CUSTOMER SEGMENT">
              <a:extLst>
                <a:ext uri="{FF2B5EF4-FFF2-40B4-BE49-F238E27FC236}">
                  <a16:creationId xmlns:a16="http://schemas.microsoft.com/office/drawing/2014/main" id="{D590BC8D-5B66-1BF1-B2FA-6311D9830E52}"/>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7475220" y="601980"/>
              <a:ext cx="260604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220980</xdr:colOff>
      <xdr:row>13</xdr:row>
      <xdr:rowOff>152400</xdr:rowOff>
    </xdr:from>
    <xdr:to>
      <xdr:col>9</xdr:col>
      <xdr:colOff>7620</xdr:colOff>
      <xdr:row>27</xdr:row>
      <xdr:rowOff>59055</xdr:rowOff>
    </xdr:to>
    <mc:AlternateContent xmlns:mc="http://schemas.openxmlformats.org/markup-compatibility/2006" xmlns:sle15="http://schemas.microsoft.com/office/drawing/2012/slicer">
      <mc:Choice Requires="sle15">
        <xdr:graphicFrame macro="">
          <xdr:nvGraphicFramePr>
            <xdr:cNvPr id="10" name="SalesPerson ">
              <a:extLst>
                <a:ext uri="{FF2B5EF4-FFF2-40B4-BE49-F238E27FC236}">
                  <a16:creationId xmlns:a16="http://schemas.microsoft.com/office/drawing/2014/main" id="{2060DE53-F377-8743-98C1-D8668E2608CE}"/>
                </a:ext>
              </a:extLst>
            </xdr:cNvPr>
            <xdr:cNvGraphicFramePr/>
          </xdr:nvGraphicFramePr>
          <xdr:xfrm>
            <a:off x="0" y="0"/>
            <a:ext cx="0" cy="0"/>
          </xdr:xfrm>
          <a:graphic>
            <a:graphicData uri="http://schemas.microsoft.com/office/drawing/2010/slicer">
              <sle:slicer xmlns:sle="http://schemas.microsoft.com/office/drawing/2010/slicer" name="SalesPerson "/>
            </a:graphicData>
          </a:graphic>
        </xdr:graphicFrame>
      </mc:Choice>
      <mc:Fallback xmlns="">
        <xdr:sp macro="" textlink="">
          <xdr:nvSpPr>
            <xdr:cNvPr id="0" name=""/>
            <xdr:cNvSpPr>
              <a:spLocks noTextEdit="1"/>
            </xdr:cNvSpPr>
          </xdr:nvSpPr>
          <xdr:spPr>
            <a:xfrm>
              <a:off x="9182100" y="25679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381000</xdr:colOff>
      <xdr:row>13</xdr:row>
      <xdr:rowOff>160020</xdr:rowOff>
    </xdr:from>
    <xdr:to>
      <xdr:col>10</xdr:col>
      <xdr:colOff>670560</xdr:colOff>
      <xdr:row>27</xdr:row>
      <xdr:rowOff>66675</xdr:rowOff>
    </xdr:to>
    <mc:AlternateContent xmlns:mc="http://schemas.openxmlformats.org/markup-compatibility/2006" xmlns:sle15="http://schemas.microsoft.com/office/drawing/2012/slicer">
      <mc:Choice Requires="sle15">
        <xdr:graphicFrame macro="">
          <xdr:nvGraphicFramePr>
            <xdr:cNvPr id="11" name="Product">
              <a:extLst>
                <a:ext uri="{FF2B5EF4-FFF2-40B4-BE49-F238E27FC236}">
                  <a16:creationId xmlns:a16="http://schemas.microsoft.com/office/drawing/2014/main" id="{BDA041B4-60F2-3947-307C-338495BFD2A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384280" y="25755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266700</xdr:colOff>
      <xdr:row>28</xdr:row>
      <xdr:rowOff>137160</xdr:rowOff>
    </xdr:from>
    <xdr:to>
      <xdr:col>9</xdr:col>
      <xdr:colOff>53340</xdr:colOff>
      <xdr:row>42</xdr:row>
      <xdr:rowOff>43815</xdr:rowOff>
    </xdr:to>
    <mc:AlternateContent xmlns:mc="http://schemas.openxmlformats.org/markup-compatibility/2006" xmlns:sle15="http://schemas.microsoft.com/office/drawing/2012/slicer">
      <mc:Choice Requires="sle15">
        <xdr:graphicFrame macro="">
          <xdr:nvGraphicFramePr>
            <xdr:cNvPr id="12" name="Quantity Ordered">
              <a:extLst>
                <a:ext uri="{FF2B5EF4-FFF2-40B4-BE49-F238E27FC236}">
                  <a16:creationId xmlns:a16="http://schemas.microsoft.com/office/drawing/2014/main" id="{F0DC7152-DDC0-A302-594F-550C7378E44A}"/>
                </a:ext>
              </a:extLst>
            </xdr:cNvPr>
            <xdr:cNvGraphicFramePr/>
          </xdr:nvGraphicFramePr>
          <xdr:xfrm>
            <a:off x="0" y="0"/>
            <a:ext cx="0" cy="0"/>
          </xdr:xfrm>
          <a:graphic>
            <a:graphicData uri="http://schemas.microsoft.com/office/drawing/2010/slicer">
              <sle:slicer xmlns:sle="http://schemas.microsoft.com/office/drawing/2010/slicer" name="Quantity Ordered"/>
            </a:graphicData>
          </a:graphic>
        </xdr:graphicFrame>
      </mc:Choice>
      <mc:Fallback xmlns="">
        <xdr:sp macro="" textlink="">
          <xdr:nvSpPr>
            <xdr:cNvPr id="0" name=""/>
            <xdr:cNvSpPr>
              <a:spLocks noTextEdit="1"/>
            </xdr:cNvSpPr>
          </xdr:nvSpPr>
          <xdr:spPr>
            <a:xfrm>
              <a:off x="9227820" y="52959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541020</xdr:colOff>
      <xdr:row>28</xdr:row>
      <xdr:rowOff>137160</xdr:rowOff>
    </xdr:from>
    <xdr:to>
      <xdr:col>10</xdr:col>
      <xdr:colOff>830580</xdr:colOff>
      <xdr:row>42</xdr:row>
      <xdr:rowOff>43815</xdr:rowOff>
    </xdr:to>
    <mc:AlternateContent xmlns:mc="http://schemas.openxmlformats.org/markup-compatibility/2006" xmlns:sle15="http://schemas.microsoft.com/office/drawing/2012/slicer">
      <mc:Choice Requires="sle15">
        <xdr:graphicFrame macro="">
          <xdr:nvGraphicFramePr>
            <xdr:cNvPr id="13" name="Price Each">
              <a:extLst>
                <a:ext uri="{FF2B5EF4-FFF2-40B4-BE49-F238E27FC236}">
                  <a16:creationId xmlns:a16="http://schemas.microsoft.com/office/drawing/2014/main" id="{85F042CC-4C92-AA68-0005-940F4FB6F524}"/>
                </a:ext>
              </a:extLst>
            </xdr:cNvPr>
            <xdr:cNvGraphicFramePr/>
          </xdr:nvGraphicFramePr>
          <xdr:xfrm>
            <a:off x="0" y="0"/>
            <a:ext cx="0" cy="0"/>
          </xdr:xfrm>
          <a:graphic>
            <a:graphicData uri="http://schemas.microsoft.com/office/drawing/2010/slicer">
              <sle:slicer xmlns:sle="http://schemas.microsoft.com/office/drawing/2010/slicer" name="Price Each"/>
            </a:graphicData>
          </a:graphic>
        </xdr:graphicFrame>
      </mc:Choice>
      <mc:Fallback xmlns="">
        <xdr:sp macro="" textlink="">
          <xdr:nvSpPr>
            <xdr:cNvPr id="0" name=""/>
            <xdr:cNvSpPr>
              <a:spLocks noTextEdit="1"/>
            </xdr:cNvSpPr>
          </xdr:nvSpPr>
          <xdr:spPr>
            <a:xfrm>
              <a:off x="11544300" y="52959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289560</xdr:colOff>
      <xdr:row>43</xdr:row>
      <xdr:rowOff>167640</xdr:rowOff>
    </xdr:from>
    <xdr:to>
      <xdr:col>9</xdr:col>
      <xdr:colOff>76200</xdr:colOff>
      <xdr:row>57</xdr:row>
      <xdr:rowOff>74295</xdr:rowOff>
    </xdr:to>
    <mc:AlternateContent xmlns:mc="http://schemas.openxmlformats.org/markup-compatibility/2006" xmlns:sle15="http://schemas.microsoft.com/office/drawing/2012/slicer">
      <mc:Choice Requires="sle15">
        <xdr:graphicFrame macro="">
          <xdr:nvGraphicFramePr>
            <xdr:cNvPr id="14" name="Quarter Number ">
              <a:extLst>
                <a:ext uri="{FF2B5EF4-FFF2-40B4-BE49-F238E27FC236}">
                  <a16:creationId xmlns:a16="http://schemas.microsoft.com/office/drawing/2014/main" id="{E40DBB57-32C9-9831-8949-EAA0CBF49764}"/>
                </a:ext>
              </a:extLst>
            </xdr:cNvPr>
            <xdr:cNvGraphicFramePr/>
          </xdr:nvGraphicFramePr>
          <xdr:xfrm>
            <a:off x="0" y="0"/>
            <a:ext cx="0" cy="0"/>
          </xdr:xfrm>
          <a:graphic>
            <a:graphicData uri="http://schemas.microsoft.com/office/drawing/2010/slicer">
              <sle:slicer xmlns:sle="http://schemas.microsoft.com/office/drawing/2010/slicer" name="Quarter Number "/>
            </a:graphicData>
          </a:graphic>
        </xdr:graphicFrame>
      </mc:Choice>
      <mc:Fallback xmlns="">
        <xdr:sp macro="" textlink="">
          <xdr:nvSpPr>
            <xdr:cNvPr id="0" name=""/>
            <xdr:cNvSpPr>
              <a:spLocks noTextEdit="1"/>
            </xdr:cNvSpPr>
          </xdr:nvSpPr>
          <xdr:spPr>
            <a:xfrm>
              <a:off x="9250680" y="80695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563880</xdr:colOff>
      <xdr:row>43</xdr:row>
      <xdr:rowOff>121920</xdr:rowOff>
    </xdr:from>
    <xdr:to>
      <xdr:col>10</xdr:col>
      <xdr:colOff>853440</xdr:colOff>
      <xdr:row>57</xdr:row>
      <xdr:rowOff>28575</xdr:rowOff>
    </xdr:to>
    <mc:AlternateContent xmlns:mc="http://schemas.openxmlformats.org/markup-compatibility/2006" xmlns:sle15="http://schemas.microsoft.com/office/drawing/2012/slicer">
      <mc:Choice Requires="sle15">
        <xdr:graphicFrame macro="">
          <xdr:nvGraphicFramePr>
            <xdr:cNvPr id="15" name="Purchase Address">
              <a:extLst>
                <a:ext uri="{FF2B5EF4-FFF2-40B4-BE49-F238E27FC236}">
                  <a16:creationId xmlns:a16="http://schemas.microsoft.com/office/drawing/2014/main" id="{1EA2B7EB-8A96-8571-4867-9D3119DF120D}"/>
                </a:ext>
              </a:extLst>
            </xdr:cNvPr>
            <xdr:cNvGraphicFramePr/>
          </xdr:nvGraphicFramePr>
          <xdr:xfrm>
            <a:off x="0" y="0"/>
            <a:ext cx="0" cy="0"/>
          </xdr:xfrm>
          <a:graphic>
            <a:graphicData uri="http://schemas.microsoft.com/office/drawing/2010/slicer">
              <sle:slicer xmlns:sle="http://schemas.microsoft.com/office/drawing/2010/slicer" name="Purchase Address"/>
            </a:graphicData>
          </a:graphic>
        </xdr:graphicFrame>
      </mc:Choice>
      <mc:Fallback xmlns="">
        <xdr:sp macro="" textlink="">
          <xdr:nvSpPr>
            <xdr:cNvPr id="0" name=""/>
            <xdr:cNvSpPr>
              <a:spLocks noTextEdit="1"/>
            </xdr:cNvSpPr>
          </xdr:nvSpPr>
          <xdr:spPr>
            <a:xfrm>
              <a:off x="11567160" y="80238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22860</xdr:colOff>
      <xdr:row>61</xdr:row>
      <xdr:rowOff>11430</xdr:rowOff>
    </xdr:from>
    <xdr:to>
      <xdr:col>12</xdr:col>
      <xdr:colOff>91440</xdr:colOff>
      <xdr:row>81</xdr:row>
      <xdr:rowOff>22860</xdr:rowOff>
    </xdr:to>
    <xdr:graphicFrame macro="">
      <xdr:nvGraphicFramePr>
        <xdr:cNvPr id="17" name="Chart 16">
          <a:extLst>
            <a:ext uri="{FF2B5EF4-FFF2-40B4-BE49-F238E27FC236}">
              <a16:creationId xmlns:a16="http://schemas.microsoft.com/office/drawing/2014/main" id="{EF756B37-8873-0259-52CD-28882C369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 refreshedDate="45111.611629861109" createdVersion="8" refreshedVersion="8" minRefreshableVersion="3" recordCount="8222" xr:uid="{4CA95B10-1341-427D-B03E-B33E71E55C5B}">
  <cacheSource type="worksheet">
    <worksheetSource name="Table11"/>
  </cacheSource>
  <cacheFields count="6">
    <cacheField name="SalesPerson " numFmtId="0">
      <sharedItems count="20">
        <s v="A"/>
        <s v="B"/>
        <s v="C"/>
        <s v="D"/>
        <s v="E"/>
        <s v="F"/>
        <s v="G"/>
        <s v="H"/>
        <s v="I"/>
        <s v="J"/>
        <s v="K"/>
        <s v="L"/>
        <s v="M"/>
        <s v="N"/>
        <s v="O"/>
        <s v="P"/>
        <s v="Q"/>
        <s v="R"/>
        <s v="S"/>
        <s v="T"/>
      </sharedItems>
    </cacheField>
    <cacheField name="Product" numFmtId="0">
      <sharedItems count="19">
        <s v="iPhone"/>
        <s v="Lightning Charging Cable"/>
        <s v="Wired Headphones"/>
        <s v="27in FHD Monitor"/>
        <s v="AAA Batteries (4-pack)"/>
        <s v="27in 4K Gaming Monitor"/>
        <s v="USB-C Charging Cable"/>
        <s v="Bose SoundSport Headphones"/>
        <s v="Apple Airpods Headphones"/>
        <s v="Macbook Pro Laptop"/>
        <s v="Flatscreen TV"/>
        <s v="Vareebadd Phone"/>
        <s v="AA Batteries (4-pack)"/>
        <s v="Google Phone"/>
        <s v="20in Monitor"/>
        <s v="34in Ultrawide Monitor"/>
        <s v="ThinkPad Laptop"/>
        <s v="LG Dryer"/>
        <s v="LG Washing Machine"/>
      </sharedItems>
    </cacheField>
    <cacheField name="Quantity Ordered" numFmtId="0">
      <sharedItems containsSemiMixedTypes="0" containsString="0" containsNumber="1" containsInteger="1" minValue="1" maxValue="7"/>
    </cacheField>
    <cacheField name="Price Each" numFmtId="0">
      <sharedItems containsSemiMixedTypes="0" containsString="0" containsNumber="1" minValue="2.99" maxValue="1700"/>
    </cacheField>
    <cacheField name="Quarter Number " numFmtId="0">
      <sharedItems containsSemiMixedTypes="0" containsString="0" containsNumber="1" containsInteger="1" minValue="1" maxValue="10"/>
    </cacheField>
    <cacheField name="Purchase Addres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 refreshedDate="45111.632541319443" createdVersion="8" refreshedVersion="8" minRefreshableVersion="3" recordCount="4248" xr:uid="{633EF8BF-F354-43DD-A666-7578F32AFB5C}">
  <cacheSource type="worksheet">
    <worksheetSource name="Table2"/>
  </cacheSource>
  <cacheFields count="10">
    <cacheField name="State" numFmtId="0">
      <sharedItems count="20">
        <s v="Connecticut"/>
        <s v="Washington"/>
        <s v="California"/>
        <s v="Texas"/>
        <s v="New York"/>
        <s v="Ohio"/>
        <s v="Illinois"/>
        <s v="Louisiana"/>
        <s v="Florida"/>
        <s v="Wisconsin"/>
        <s v="Colorado"/>
        <s v="Missouri"/>
        <s v="Iowa"/>
        <s v="Massachusetts"/>
        <s v="Oklahoma"/>
        <s v="Utah"/>
        <s v="Oregon"/>
        <s v="New Mexico"/>
        <s v="New Hampshire"/>
        <s v="Nevada"/>
      </sharedItems>
    </cacheField>
    <cacheField name="Market" numFmtId="0">
      <sharedItems/>
    </cacheField>
    <cacheField name="Market Size" numFmtId="0">
      <sharedItems count="2">
        <s v="Small Market"/>
        <s v="Major Market"/>
      </sharedItems>
    </cacheField>
    <cacheField name="Profit" numFmtId="0">
      <sharedItems containsSemiMixedTypes="0" containsString="0" containsNumber="1" containsInteger="1" minValue="-638" maxValue="778" count="466">
        <n v="107"/>
        <n v="75"/>
        <n v="122"/>
        <n v="105"/>
        <n v="104"/>
        <n v="135"/>
        <n v="171"/>
        <n v="181"/>
        <n v="15"/>
        <n v="33"/>
        <n v="17"/>
        <n v="27"/>
        <n v="49"/>
        <n v="-2"/>
        <n v="1"/>
        <n v="2"/>
        <n v="11"/>
        <n v="4"/>
        <n v="0"/>
        <n v="3"/>
        <n v="-3"/>
        <n v="29"/>
        <n v="22"/>
        <n v="16"/>
        <n v="47"/>
        <n v="39"/>
        <n v="31"/>
        <n v="32"/>
        <n v="50"/>
        <n v="36"/>
        <n v="46"/>
        <n v="68"/>
        <n v="52"/>
        <n v="53"/>
        <n v="43"/>
        <n v="28"/>
        <n v="41"/>
        <n v="38"/>
        <n v="48"/>
        <n v="56"/>
        <n v="59"/>
        <n v="80"/>
        <n v="91"/>
        <n v="24"/>
        <n v="34"/>
        <n v="25"/>
        <n v="30"/>
        <n v="-8"/>
        <n v="18"/>
        <n v="20"/>
        <n v="19"/>
        <n v="71"/>
        <n v="45"/>
        <n v="58"/>
        <n v="65"/>
        <n v="79"/>
        <n v="115"/>
        <n v="121"/>
        <n v="98"/>
        <n v="180"/>
        <n v="157"/>
        <n v="62"/>
        <n v="57"/>
        <n v="21"/>
        <n v="10"/>
        <n v="55"/>
        <n v="-84"/>
        <n v="-138"/>
        <n v="-131"/>
        <n v="276"/>
        <n v="410"/>
        <n v="88"/>
        <n v="216"/>
        <n v="321"/>
        <n v="148"/>
        <n v="196"/>
        <n v="291"/>
        <n v="26"/>
        <n v="120"/>
        <n v="192"/>
        <n v="112"/>
        <n v="133"/>
        <n v="184"/>
        <n v="83"/>
        <n v="84"/>
        <n v="123"/>
        <n v="-224"/>
        <n v="-304"/>
        <n v="-392"/>
        <n v="316"/>
        <n v="-238"/>
        <n v="138"/>
        <n v="190"/>
        <n v="187"/>
        <n v="646"/>
        <n v="364"/>
        <n v="508"/>
        <n v="349"/>
        <n v="203"/>
        <n v="220"/>
        <n v="292"/>
        <n v="165"/>
        <n v="174"/>
        <n v="128"/>
        <n v="230"/>
        <n v="197"/>
        <n v="70"/>
        <n v="119"/>
        <n v="37"/>
        <n v="42"/>
        <n v="-5"/>
        <n v="81"/>
        <n v="116"/>
        <n v="12"/>
        <n v="67"/>
        <n v="111"/>
        <n v="156"/>
        <n v="150"/>
        <n v="136"/>
        <n v="313"/>
        <n v="149"/>
        <n v="78"/>
        <n v="225"/>
        <n v="259"/>
        <n v="95"/>
        <n v="44"/>
        <n v="109"/>
        <n v="96"/>
        <n v="86"/>
        <n v="87"/>
        <n v="77"/>
        <n v="-4"/>
        <n v="-7"/>
        <n v="154"/>
        <n v="159"/>
        <n v="103"/>
        <n v="144"/>
        <n v="9"/>
        <n v="14"/>
        <n v="60"/>
        <n v="13"/>
        <n v="76"/>
        <n v="74"/>
        <n v="-11"/>
        <n v="23"/>
        <n v="51"/>
        <n v="106"/>
        <n v="35"/>
        <n v="63"/>
        <n v="40"/>
        <n v="7"/>
        <n v="94"/>
        <n v="134"/>
        <n v="199"/>
        <n v="101"/>
        <n v="147"/>
        <n v="155"/>
        <n v="54"/>
        <n v="137"/>
        <n v="82"/>
        <n v="129"/>
        <n v="-6"/>
        <n v="-10"/>
        <n v="-14"/>
        <n v="6"/>
        <n v="73"/>
        <n v="207"/>
        <n v="326"/>
        <n v="226"/>
        <n v="143"/>
        <n v="151"/>
        <n v="-182"/>
        <n v="317"/>
        <n v="160"/>
        <n v="92"/>
        <n v="221"/>
        <n v="232"/>
        <n v="208"/>
        <n v="288"/>
        <n v="172"/>
        <n v="211"/>
        <n v="241"/>
        <n v="332"/>
        <n v="142"/>
        <n v="164"/>
        <n v="168"/>
        <n v="127"/>
        <n v="72"/>
        <n v="64"/>
        <n v="131"/>
        <n v="99"/>
        <n v="145"/>
        <n v="61"/>
        <n v="-12"/>
        <n v="-39"/>
        <n v="-61"/>
        <n v="-46"/>
        <n v="-13"/>
        <n v="-9"/>
        <n v="247"/>
        <n v="402"/>
        <n v="-172"/>
        <n v="252"/>
        <n v="363"/>
        <n v="-170"/>
        <n v="-1"/>
        <n v="258"/>
        <n v="319"/>
        <n v="102"/>
        <n v="228"/>
        <n v="175"/>
        <n v="173"/>
        <n v="100"/>
        <n v="89"/>
        <n v="245"/>
        <n v="218"/>
        <n v="126"/>
        <n v="85"/>
        <n v="589"/>
        <n v="-20"/>
        <n v="-18"/>
        <n v="8"/>
        <n v="236"/>
        <n v="117"/>
        <n v="-266"/>
        <n v="-202"/>
        <n v="-367"/>
        <n v="-177"/>
        <n v="141"/>
        <n v="167"/>
        <n v="390"/>
        <n v="599"/>
        <n v="579"/>
        <n v="66"/>
        <n v="239"/>
        <n v="125"/>
        <n v="93"/>
        <n v="110"/>
        <n v="177"/>
        <n v="113"/>
        <n v="132"/>
        <n v="108"/>
        <n v="-180"/>
        <n v="279"/>
        <n v="367"/>
        <n v="465"/>
        <n v="572"/>
        <n v="-16"/>
        <n v="-22"/>
        <n v="-142"/>
        <n v="334"/>
        <n v="188"/>
        <n v="240"/>
        <n v="265"/>
        <n v="-32"/>
        <n v="183"/>
        <n v="206"/>
        <n v="243"/>
        <n v="275"/>
        <n v="166"/>
        <n v="-15"/>
        <n v="-19"/>
        <n v="114"/>
        <n v="-40"/>
        <n v="-31"/>
        <n v="-33"/>
        <n v="-27"/>
        <n v="-62"/>
        <n v="-67"/>
        <n v="69"/>
        <n v="140"/>
        <n v="-34"/>
        <n v="-42"/>
        <n v="-44"/>
        <n v="-26"/>
        <n v="-49"/>
        <n v="-21"/>
        <n v="-47"/>
        <n v="-58"/>
        <n v="-65"/>
        <n v="5"/>
        <n v="564"/>
        <n v="563"/>
        <n v="179"/>
        <n v="139"/>
        <n v="362"/>
        <n v="169"/>
        <n v="186"/>
        <n v="262"/>
        <n v="272"/>
        <n v="286"/>
        <n v="463"/>
        <n v="-268"/>
        <n v="388"/>
        <n v="536"/>
        <n v="-176"/>
        <n v="235"/>
        <n v="273"/>
        <n v="408"/>
        <n v="-284"/>
        <n v="-292"/>
        <n v="194"/>
        <n v="348"/>
        <n v="-232"/>
        <n v="493"/>
        <n v="-189"/>
        <n v="249"/>
        <n v="153"/>
        <n v="178"/>
        <n v="253"/>
        <n v="-139"/>
        <n v="-113"/>
        <n v="357"/>
        <n v="146"/>
        <n v="201"/>
        <n v="231"/>
        <n v="298"/>
        <n v="315"/>
        <n v="333"/>
        <n v="191"/>
        <n v="260"/>
        <n v="-17"/>
        <n v="-41"/>
        <n v="295"/>
        <n v="-203"/>
        <n v="-197"/>
        <n v="-301"/>
        <n v="303"/>
        <n v="264"/>
        <n v="182"/>
        <n v="-24"/>
        <n v="350"/>
        <n v="-208"/>
        <n v="263"/>
        <n v="309"/>
        <n v="-120"/>
        <n v="-181"/>
        <n v="547"/>
        <n v="777"/>
        <n v="-36"/>
        <n v="222"/>
        <n v="-56"/>
        <n v="-137"/>
        <n v="-188"/>
        <n v="161"/>
        <n v="204"/>
        <n v="459"/>
        <n v="-252"/>
        <n v="318"/>
        <n v="251"/>
        <n v="202"/>
        <n v="212"/>
        <n v="356"/>
        <n v="209"/>
        <n v="331"/>
        <n v="257"/>
        <n v="407"/>
        <n v="-195"/>
        <n v="-269"/>
        <n v="229"/>
        <n v="381"/>
        <n v="-156"/>
        <n v="368"/>
        <n v="511"/>
        <n v="-117"/>
        <n v="-121"/>
        <n v="-174"/>
        <n v="205"/>
        <n v="-190"/>
        <n v="248"/>
        <n v="-354"/>
        <n v="-342"/>
        <n v="-365"/>
        <n v="-380"/>
        <n v="-369"/>
        <n v="-378"/>
        <n v="-363"/>
        <n v="-340"/>
        <n v="-542"/>
        <n v="-524"/>
        <n v="-539"/>
        <n v="287"/>
        <n v="219"/>
        <n v="224"/>
        <n v="215"/>
        <n v="300"/>
        <n v="325"/>
        <n v="370"/>
        <n v="271"/>
        <n v="-157"/>
        <n v="162"/>
        <n v="223"/>
        <n v="-74"/>
        <n v="-110"/>
        <n v="-149"/>
        <n v="283"/>
        <n v="97"/>
        <n v="-143"/>
        <n v="-164"/>
        <n v="-280"/>
        <n v="384"/>
        <n v="-105"/>
        <n v="-420"/>
        <n v="435"/>
        <n v="312"/>
        <n v="439"/>
        <n v="90"/>
        <n v="233"/>
        <n v="340"/>
        <n v="397"/>
        <n v="543"/>
        <n v="755"/>
        <n v="690"/>
        <n v="-404"/>
        <n v="-430"/>
        <n v="-408"/>
        <n v="-552"/>
        <n v="-508"/>
        <n v="-505"/>
        <n v="-509"/>
        <n v="-522"/>
        <n v="-558"/>
        <n v="-638"/>
        <n v="-605"/>
        <n v="163"/>
        <n v="328"/>
        <n v="-23"/>
        <n v="-45"/>
        <n v="-57"/>
        <n v="-116"/>
        <n v="-76"/>
        <n v="-209"/>
        <n v="-178"/>
        <n v="344"/>
        <n v="246"/>
        <n v="-309"/>
        <n v="-326"/>
        <n v="-332"/>
        <n v="-353"/>
        <n v="505"/>
        <n v="516"/>
        <n v="481"/>
        <n v="-192"/>
        <n v="-127"/>
        <n v="-217"/>
        <n v="-205"/>
        <n v="-236"/>
        <n v="-300"/>
        <n v="-119"/>
        <n v="-226"/>
        <n v="-83"/>
        <n v="-141"/>
        <n v="392"/>
        <n v="565"/>
        <n v="-196"/>
        <n v="185"/>
        <n v="345"/>
        <n v="-88"/>
        <n v="-221"/>
        <n v="284"/>
        <n v="366"/>
        <n v="434"/>
        <n v="324"/>
        <n v="778"/>
        <n v="-30"/>
        <n v="250"/>
      </sharedItems>
    </cacheField>
    <cacheField name="Margin" numFmtId="0">
      <sharedItems containsSemiMixedTypes="0" containsString="0" containsNumber="1" containsInteger="1" minValue="-302" maxValue="613"/>
    </cacheField>
    <cacheField name="Sales" numFmtId="0">
      <sharedItems containsSemiMixedTypes="0" containsString="0" containsNumber="1" containsInteger="1" minValue="17" maxValue="912" count="432">
        <n v="292"/>
        <n v="225"/>
        <n v="325"/>
        <n v="289"/>
        <n v="223"/>
        <n v="275"/>
        <n v="334"/>
        <n v="346"/>
        <n v="51"/>
        <n v="90"/>
        <n v="47"/>
        <n v="64"/>
        <n v="96"/>
        <n v="128"/>
        <n v="144"/>
        <n v="147"/>
        <n v="201"/>
        <n v="165"/>
        <n v="160"/>
        <n v="153"/>
        <n v="159"/>
        <n v="140"/>
        <n v="130"/>
        <n v="113"/>
        <n v="100"/>
        <n v="98"/>
        <n v="145"/>
        <n v="132"/>
        <n v="97"/>
        <n v="118"/>
        <n v="121"/>
        <n v="189"/>
        <n v="169"/>
        <n v="190"/>
        <n v="163"/>
        <n v="176"/>
        <n v="151"/>
        <n v="148"/>
        <n v="115"/>
        <n v="87"/>
        <n v="83"/>
        <n v="108"/>
        <n v="91"/>
        <n v="150"/>
        <n v="167"/>
        <n v="180"/>
        <n v="191"/>
        <n v="220"/>
        <n v="227"/>
        <n v="264"/>
        <n v="317"/>
        <n v="242"/>
        <n v="262"/>
        <n v="294"/>
        <n v="238"/>
        <n v="245"/>
        <n v="266"/>
        <n v="105"/>
        <n v="133"/>
        <n v="134"/>
        <n v="126"/>
        <n v="135"/>
        <n v="129"/>
        <n v="170"/>
        <n v="226"/>
        <n v="182"/>
        <n v="164"/>
        <n v="161"/>
        <n v="168"/>
        <n v="194"/>
        <n v="310"/>
        <n v="309"/>
        <n v="232"/>
        <n v="313"/>
        <n v="311"/>
        <n v="99"/>
        <n v="185"/>
        <n v="124"/>
        <n v="137"/>
        <n v="120"/>
        <n v="89"/>
        <n v="103"/>
        <n v="110"/>
        <n v="69"/>
        <n v="76"/>
        <n v="123"/>
        <n v="109"/>
        <n v="114"/>
        <n v="54"/>
        <n v="60"/>
        <n v="106"/>
        <n v="162"/>
        <n v="712"/>
        <n v="759"/>
        <n v="576"/>
        <n v="614"/>
        <n v="247"/>
        <n v="546"/>
        <n v="582"/>
        <n v="276"/>
        <n v="187"/>
        <n v="532"/>
        <n v="256"/>
        <n v="302"/>
        <n v="298"/>
        <n v="84"/>
        <n v="198"/>
        <n v="208"/>
        <n v="66"/>
        <n v="70"/>
        <n v="77"/>
        <n v="647"/>
        <n v="112"/>
        <n v="312"/>
        <n v="543"/>
        <n v="815"/>
        <n v="687"/>
        <n v="902"/>
        <n v="664"/>
        <n v="589"/>
        <n v="567"/>
        <n v="467"/>
        <n v="490"/>
        <n v="119"/>
        <n v="290"/>
        <n v="527"/>
        <n v="193"/>
        <n v="101"/>
        <n v="122"/>
        <n v="291"/>
        <n v="295"/>
        <n v="288"/>
        <n v="117"/>
        <n v="53"/>
        <n v="44"/>
        <n v="200"/>
        <n v="345"/>
        <n v="367"/>
        <n v="456"/>
        <n v="376"/>
        <n v="587"/>
        <n v="604"/>
        <n v="478"/>
        <n v="463"/>
        <n v="678"/>
        <n v="213"/>
        <n v="178"/>
        <n v="85"/>
        <n v="82"/>
        <n v="92"/>
        <n v="143"/>
        <n v="125"/>
        <n v="104"/>
        <n v="141"/>
        <n v="111"/>
        <n v="236"/>
        <n v="214"/>
        <n v="127"/>
        <n v="102"/>
        <n v="340"/>
        <n v="382"/>
        <n v="387"/>
        <n v="56"/>
        <n v="235"/>
        <n v="286"/>
        <n v="205"/>
        <n v="285"/>
        <n v="230"/>
        <n v="202"/>
        <n v="175"/>
        <n v="173"/>
        <n v="209"/>
        <n v="166"/>
        <n v="221"/>
        <n v="224"/>
        <n v="234"/>
        <n v="219"/>
        <n v="155"/>
        <n v="149"/>
        <n v="177"/>
        <n v="174"/>
        <n v="258"/>
        <n v="308"/>
        <n v="142"/>
        <n v="52"/>
        <n v="322"/>
        <n v="228"/>
        <n v="131"/>
        <n v="157"/>
        <n v="297"/>
        <n v="199"/>
        <n v="192"/>
        <n v="210"/>
        <n v="188"/>
        <n v="68"/>
        <n v="154"/>
        <n v="78"/>
        <n v="243"/>
        <n v="197"/>
        <n v="249"/>
        <n v="261"/>
        <n v="254"/>
        <n v="94"/>
        <n v="181"/>
        <n v="306"/>
        <n v="330"/>
        <n v="107"/>
        <n v="116"/>
        <n v="222"/>
        <n v="283"/>
        <n v="206"/>
        <n v="250"/>
        <n v="301"/>
        <n v="373"/>
        <n v="626"/>
        <n v="628"/>
        <n v="516"/>
        <n v="323"/>
        <n v="211"/>
        <n v="607"/>
        <n v="452"/>
        <n v="509"/>
        <n v="531"/>
        <n v="354"/>
        <n v="377"/>
        <n v="474"/>
        <n v="569"/>
        <n v="321"/>
        <n v="332"/>
        <n v="634"/>
        <n v="611"/>
        <n v="637"/>
        <n v="457"/>
        <n v="521"/>
        <n v="498"/>
        <n v="320"/>
        <n v="136"/>
        <n v="74"/>
        <n v="80"/>
        <n v="79"/>
        <n v="81"/>
        <n v="95"/>
        <n v="65"/>
        <n v="650"/>
        <n v="745"/>
        <n v="61"/>
        <n v="651"/>
        <n v="663"/>
        <n v="251"/>
        <n v="45"/>
        <n v="48"/>
        <n v="49"/>
        <n v="57"/>
        <n v="62"/>
        <n v="63"/>
        <n v="72"/>
        <n v="24"/>
        <n v="58"/>
        <n v="37"/>
        <n v="25"/>
        <n v="43"/>
        <n v="46"/>
        <n v="267"/>
        <n v="510"/>
        <n v="602"/>
        <n v="545"/>
        <n v="273"/>
        <n v="277"/>
        <n v="212"/>
        <n v="215"/>
        <n v="318"/>
        <n v="138"/>
        <n v="55"/>
        <n v="231"/>
        <n v="184"/>
        <n v="171"/>
        <n v="196"/>
        <n v="553"/>
        <n v="88"/>
        <n v="623"/>
        <n v="274"/>
        <n v="557"/>
        <n v="265"/>
        <n v="75"/>
        <n v="314"/>
        <n v="139"/>
        <n v="329"/>
        <n v="486"/>
        <n v="179"/>
        <n v="71"/>
        <n v="237"/>
        <n v="218"/>
        <n v="239"/>
        <n v="279"/>
        <n v="333"/>
        <n v="195"/>
        <n v="384"/>
        <n v="559"/>
        <n v="259"/>
        <n v="93"/>
        <n v="494"/>
        <n v="645"/>
        <n v="525"/>
        <n v="86"/>
        <n v="156"/>
        <n v="146"/>
        <n v="512"/>
        <n v="496"/>
        <n v="554"/>
        <n v="522"/>
        <n v="73"/>
        <n v="363"/>
        <n v="282"/>
        <n v="336"/>
        <n v="341"/>
        <n v="362"/>
        <n v="343"/>
        <n v="41"/>
        <n v="278"/>
        <n v="233"/>
        <n v="39"/>
        <n v="50"/>
        <n v="42"/>
        <n v="67"/>
        <n v="665"/>
        <n v="347"/>
        <n v="59"/>
        <n v="271"/>
        <n v="681"/>
        <n v="534"/>
        <n v="578"/>
        <n v="632"/>
        <n v="584"/>
        <n v="598"/>
        <n v="597"/>
        <n v="842"/>
        <n v="513"/>
        <n v="793"/>
        <n v="540"/>
        <n v="786"/>
        <n v="564"/>
        <n v="548"/>
        <n v="538"/>
        <n v="495"/>
        <n v="528"/>
        <n v="700"/>
        <n v="882"/>
        <n v="412"/>
        <n v="280"/>
        <n v="506"/>
        <n v="507"/>
        <n v="423"/>
        <n v="672"/>
        <n v="520"/>
        <n v="35"/>
        <n v="612"/>
        <n v="581"/>
        <n v="451"/>
        <n v="603"/>
        <n v="616"/>
        <n v="697"/>
        <n v="756"/>
        <n v="547"/>
        <n v="580"/>
        <n v="483"/>
        <n v="669"/>
        <n v="747"/>
        <n v="649"/>
        <n v="658"/>
        <n v="461"/>
        <n v="487"/>
        <n v="790"/>
        <n v="465"/>
        <n v="501"/>
        <n v="638"/>
        <n v="796"/>
        <n v="675"/>
        <n v="541"/>
        <n v="32"/>
        <n v="23"/>
        <n v="296"/>
        <n v="654"/>
        <n v="716"/>
        <n v="890"/>
        <n v="749"/>
        <n v="653"/>
        <n v="910"/>
        <n v="904"/>
        <n v="342"/>
        <n v="17"/>
        <n v="26"/>
        <n v="18"/>
        <n v="27"/>
        <n v="21"/>
        <n v="28"/>
        <n v="22"/>
        <n v="408"/>
        <n v="391"/>
        <n v="562"/>
        <n v="439"/>
        <n v="912"/>
        <n v="699"/>
        <n v="204"/>
        <n v="229"/>
        <n v="693"/>
        <n v="680"/>
        <n v="158"/>
        <n v="719"/>
        <n v="523"/>
        <n v="765"/>
        <n v="657"/>
        <n v="470"/>
        <n v="519"/>
        <n v="524"/>
        <n v="643"/>
        <n v="19"/>
        <n v="31"/>
        <n v="34"/>
        <n v="20"/>
        <n v="33"/>
        <n v="386"/>
        <n v="246"/>
        <n v="577"/>
        <n v="505"/>
        <n v="484"/>
        <n v="326"/>
        <n v="601"/>
        <n v="618"/>
        <n v="492"/>
        <n v="551"/>
        <n v="454"/>
        <n v="659"/>
      </sharedItems>
    </cacheField>
    <cacheField name="Total Expenses" numFmtId="0">
      <sharedItems containsSemiMixedTypes="0" containsString="0" containsNumber="1" containsInteger="1" minValue="10" maxValue="190"/>
    </cacheField>
    <cacheField name="Product Sub Category" numFmtId="0">
      <sharedItems/>
    </cacheField>
    <cacheField name="Product Category" numFmtId="0">
      <sharedItems count="13">
        <s v="Columbian"/>
        <s v="Green Tea"/>
        <s v="Caffe Mocha"/>
        <s v="Decaf Espresso"/>
        <s v="Lemon"/>
        <s v="Mint"/>
        <s v="Darjeeling"/>
        <s v="Decaf Irish Cream"/>
        <s v="Chamomile"/>
        <s v="Earl Grey"/>
        <s v="Caffe Latte"/>
        <s v="Amaretto"/>
        <s v="Regular Espresso"/>
      </sharedItems>
    </cacheField>
    <cacheField name="Typ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 refreshedDate="45111.672771296297" createdVersion="8" refreshedVersion="8" minRefreshableVersion="3" recordCount="3568" xr:uid="{14E9D4AA-255C-4321-B2C8-DBD3B4173F34}">
  <cacheSource type="worksheet">
    <worksheetSource name="Table7"/>
  </cacheSource>
  <cacheFields count="7">
    <cacheField name="SalesPerson " numFmtId="0">
      <sharedItems count="10">
        <s v="A"/>
        <s v="B"/>
        <s v="C"/>
        <s v="D"/>
        <s v="E"/>
        <s v="F"/>
        <s v="G"/>
        <s v="H"/>
        <s v="I"/>
        <s v="J"/>
      </sharedItems>
    </cacheField>
    <cacheField name="Product" numFmtId="0">
      <sharedItems count="19">
        <s v="iPhone"/>
        <s v="Lightning Charging Cable"/>
        <s v="Wired Headphones"/>
        <s v="27in FHD Monitor"/>
        <s v="AAA Batteries (4-pack)"/>
        <s v="27in 4K Gaming Monitor"/>
        <s v="USB-C Charging Cable"/>
        <s v="Bose SoundSport Headphones"/>
        <s v="Apple Airpods Headphones"/>
        <s v="Macbook Pro Laptop"/>
        <s v="Flatscreen TV"/>
        <s v="Vareebadd Phone"/>
        <s v="AA Batteries (4-pack)"/>
        <s v="Google Phone"/>
        <s v="20in Monitor"/>
        <s v="34in Ultrawide Monitor"/>
        <s v="ThinkPad Laptop"/>
        <s v="LG Dryer"/>
        <s v="LG Washing Machine"/>
      </sharedItems>
    </cacheField>
    <cacheField name="Quantity Ordered" numFmtId="0">
      <sharedItems containsSemiMixedTypes="0" containsString="0" containsNumber="1" containsInteger="1" minValue="1" maxValue="7"/>
    </cacheField>
    <cacheField name="Price Each" numFmtId="0">
      <sharedItems containsSemiMixedTypes="0" containsString="0" containsNumber="1" minValue="2.99" maxValue="1700"/>
    </cacheField>
    <cacheField name="Quarter Number " numFmtId="0">
      <sharedItems containsSemiMixedTypes="0" containsString="0" containsNumber="1" containsInteger="1" minValue="1" maxValue="4" count="4">
        <n v="3"/>
        <n v="1"/>
        <n v="2"/>
        <n v="4"/>
      </sharedItems>
    </cacheField>
    <cacheField name="Purchase Address" numFmtId="0">
      <sharedItems/>
    </cacheField>
    <cacheField name="Sales" numFmtId="0">
      <sharedItems containsSemiMixedTypes="0" containsString="0" containsNumber="1" minValue="2.99" maxValue="1700" count="36">
        <n v="700"/>
        <n v="14.95"/>
        <n v="23.98"/>
        <n v="149.99"/>
        <n v="11.99"/>
        <n v="2.99"/>
        <n v="389.99"/>
        <n v="11.95"/>
        <n v="99.99"/>
        <n v="150"/>
        <n v="1700"/>
        <n v="8.9700000000000006"/>
        <n v="300"/>
        <n v="400"/>
        <n v="3.84"/>
        <n v="600"/>
        <n v="5.98"/>
        <n v="109.99"/>
        <n v="11.52"/>
        <n v="379.99"/>
        <n v="999.99"/>
        <n v="14.950000000000001"/>
        <n v="23.9"/>
        <n v="7.68"/>
        <n v="29.9"/>
        <n v="11.96"/>
        <n v="44.849999999999994"/>
        <n v="35.849999999999994"/>
        <n v="299.98"/>
        <n v="20.93"/>
        <n v="219.98"/>
        <n v="15.36"/>
        <n v="199.98"/>
        <n v="759.98"/>
        <n v="17.940000000000001"/>
        <n v="120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 refreshedDate="45111.752037268518" createdVersion="8" refreshedVersion="8" minRefreshableVersion="3" recordCount="11" xr:uid="{DFBA1172-C277-433B-A2C7-D940277A3859}">
  <cacheSource type="worksheet">
    <worksheetSource name="Table18"/>
  </cacheSource>
  <cacheFields count="5">
    <cacheField name="CUSTOMER NAME " numFmtId="0">
      <sharedItems/>
    </cacheField>
    <cacheField name="CUSTOMER SEGMENT" numFmtId="0">
      <sharedItems count="3">
        <s v="Business"/>
        <s v="Corporate"/>
        <s v="Consumer"/>
      </sharedItems>
    </cacheField>
    <cacheField name="TOTAL NO. OF ORDERS" numFmtId="0">
      <sharedItems containsSemiMixedTypes="0" containsString="0" containsNumber="1" containsInteger="1" minValue="3" maxValue="15"/>
    </cacheField>
    <cacheField name="TOTAL SALES" numFmtId="0">
      <sharedItems containsSemiMixedTypes="0" containsString="0" containsNumber="1" containsInteger="1" minValue="1500" maxValue="7500"/>
    </cacheField>
    <cacheField name="TOTAL PROFIT" numFmtId="0">
      <sharedItems containsSemiMixedTypes="0" containsString="0" containsNumber="1" containsInteger="1" minValue="300" maxValue="1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22">
  <r>
    <x v="0"/>
    <x v="0"/>
    <n v="1"/>
    <n v="700"/>
    <n v="5"/>
    <s v=" Boston"/>
  </r>
  <r>
    <x v="0"/>
    <x v="1"/>
    <n v="1"/>
    <n v="14.95"/>
    <n v="3"/>
    <s v=" Portland"/>
  </r>
  <r>
    <x v="0"/>
    <x v="2"/>
    <n v="2"/>
    <n v="11.99"/>
    <n v="4"/>
    <s v=" San Francisco"/>
  </r>
  <r>
    <x v="0"/>
    <x v="3"/>
    <n v="1"/>
    <n v="149.99"/>
    <n v="1"/>
    <s v=" Los Angeles"/>
  </r>
  <r>
    <x v="0"/>
    <x v="2"/>
    <n v="1"/>
    <n v="11.99"/>
    <n v="10"/>
    <s v=" Austin"/>
  </r>
  <r>
    <x v="0"/>
    <x v="4"/>
    <n v="1"/>
    <n v="2.99"/>
    <n v="6"/>
    <s v=" San Francisco"/>
  </r>
  <r>
    <x v="0"/>
    <x v="5"/>
    <n v="1"/>
    <n v="389.99"/>
    <n v="5"/>
    <s v=" Los Angeles"/>
  </r>
  <r>
    <x v="0"/>
    <x v="6"/>
    <n v="1"/>
    <n v="11.95"/>
    <n v="9"/>
    <s v=" San Francisco"/>
  </r>
  <r>
    <x v="0"/>
    <x v="7"/>
    <n v="1"/>
    <n v="99.99"/>
    <n v="5"/>
    <s v=" Los Angeles"/>
  </r>
  <r>
    <x v="0"/>
    <x v="8"/>
    <n v="1"/>
    <n v="150"/>
    <n v="9"/>
    <s v=" San Francisco"/>
  </r>
  <r>
    <x v="0"/>
    <x v="8"/>
    <n v="1"/>
    <n v="150"/>
    <n v="7"/>
    <s v=" San Francisco"/>
  </r>
  <r>
    <x v="0"/>
    <x v="9"/>
    <n v="1"/>
    <n v="1700"/>
    <n v="4"/>
    <s v=" San Francisco"/>
  </r>
  <r>
    <x v="0"/>
    <x v="4"/>
    <n v="3"/>
    <n v="2.99"/>
    <n v="9"/>
    <s v=" Los Angeles"/>
  </r>
  <r>
    <x v="0"/>
    <x v="3"/>
    <n v="1"/>
    <n v="149.99"/>
    <n v="4"/>
    <s v=" San Francisco"/>
  </r>
  <r>
    <x v="0"/>
    <x v="10"/>
    <n v="1"/>
    <n v="300"/>
    <n v="3"/>
    <s v=" Austin"/>
  </r>
  <r>
    <x v="0"/>
    <x v="3"/>
    <n v="1"/>
    <n v="149.99"/>
    <n v="10"/>
    <s v=" Portland"/>
  </r>
  <r>
    <x v="0"/>
    <x v="11"/>
    <n v="1"/>
    <n v="400"/>
    <n v="5"/>
    <s v=" Los Angeles"/>
  </r>
  <r>
    <x v="0"/>
    <x v="8"/>
    <n v="1"/>
    <n v="150"/>
    <n v="8"/>
    <s v=" Boston"/>
  </r>
  <r>
    <x v="0"/>
    <x v="6"/>
    <n v="1"/>
    <n v="11.95"/>
    <n v="3"/>
    <s v=" Los Angeles"/>
  </r>
  <r>
    <x v="0"/>
    <x v="12"/>
    <n v="1"/>
    <n v="3.84"/>
    <n v="9"/>
    <s v=" Atlanta"/>
  </r>
  <r>
    <x v="0"/>
    <x v="4"/>
    <n v="1"/>
    <n v="2.99"/>
    <n v="3"/>
    <s v=" Seattle"/>
  </r>
  <r>
    <x v="0"/>
    <x v="6"/>
    <n v="1"/>
    <n v="11.95"/>
    <n v="10"/>
    <s v=" Los Angeles"/>
  </r>
  <r>
    <x v="0"/>
    <x v="13"/>
    <n v="1"/>
    <n v="600"/>
    <n v="3"/>
    <s v=" Portland"/>
  </r>
  <r>
    <x v="0"/>
    <x v="8"/>
    <n v="1"/>
    <n v="150"/>
    <n v="5"/>
    <s v=" San Francisco"/>
  </r>
  <r>
    <x v="0"/>
    <x v="12"/>
    <n v="1"/>
    <n v="3.84"/>
    <n v="9"/>
    <s v=" San Francisco"/>
  </r>
  <r>
    <x v="0"/>
    <x v="4"/>
    <n v="2"/>
    <n v="2.99"/>
    <n v="2"/>
    <s v=" San Francisco"/>
  </r>
  <r>
    <x v="0"/>
    <x v="4"/>
    <n v="1"/>
    <n v="2.99"/>
    <n v="1"/>
    <s v=" San Francisco"/>
  </r>
  <r>
    <x v="0"/>
    <x v="6"/>
    <n v="1"/>
    <n v="11.95"/>
    <n v="2"/>
    <s v=" Atlanta"/>
  </r>
  <r>
    <x v="0"/>
    <x v="4"/>
    <n v="1"/>
    <n v="2.99"/>
    <n v="9"/>
    <s v=" San Francisco"/>
  </r>
  <r>
    <x v="0"/>
    <x v="7"/>
    <n v="1"/>
    <n v="99.99"/>
    <n v="1"/>
    <s v=" Boston"/>
  </r>
  <r>
    <x v="0"/>
    <x v="8"/>
    <n v="1"/>
    <n v="150"/>
    <n v="1"/>
    <s v=" New York City"/>
  </r>
  <r>
    <x v="0"/>
    <x v="8"/>
    <n v="1"/>
    <n v="150"/>
    <n v="9"/>
    <s v=" Boston"/>
  </r>
  <r>
    <x v="0"/>
    <x v="5"/>
    <n v="1"/>
    <n v="389.99"/>
    <n v="3"/>
    <s v=" Dallas"/>
  </r>
  <r>
    <x v="0"/>
    <x v="8"/>
    <n v="1"/>
    <n v="150"/>
    <n v="2"/>
    <s v=" Los Angeles"/>
  </r>
  <r>
    <x v="0"/>
    <x v="12"/>
    <n v="1"/>
    <n v="3.84"/>
    <n v="2"/>
    <s v=" New York City"/>
  </r>
  <r>
    <x v="0"/>
    <x v="5"/>
    <n v="1"/>
    <n v="389.99"/>
    <n v="6"/>
    <s v=" Los Angeles"/>
  </r>
  <r>
    <x v="0"/>
    <x v="2"/>
    <n v="1"/>
    <n v="11.99"/>
    <n v="5"/>
    <s v=" San Francisco"/>
  </r>
  <r>
    <x v="0"/>
    <x v="6"/>
    <n v="1"/>
    <n v="11.95"/>
    <n v="6"/>
    <s v=" Boston"/>
  </r>
  <r>
    <x v="0"/>
    <x v="4"/>
    <n v="1"/>
    <n v="2.99"/>
    <n v="3"/>
    <s v=" New York City"/>
  </r>
  <r>
    <x v="0"/>
    <x v="2"/>
    <n v="2"/>
    <n v="11.99"/>
    <n v="4"/>
    <s v=" Boston"/>
  </r>
  <r>
    <x v="0"/>
    <x v="6"/>
    <n v="1"/>
    <n v="11.95"/>
    <n v="8"/>
    <s v=" Los Angeles"/>
  </r>
  <r>
    <x v="0"/>
    <x v="6"/>
    <n v="1"/>
    <n v="11.95"/>
    <n v="5"/>
    <s v=" Austin"/>
  </r>
  <r>
    <x v="0"/>
    <x v="2"/>
    <n v="1"/>
    <n v="11.99"/>
    <n v="7"/>
    <s v=" Austin"/>
  </r>
  <r>
    <x v="0"/>
    <x v="1"/>
    <n v="1"/>
    <n v="14.95"/>
    <n v="9"/>
    <s v=" Los Angeles"/>
  </r>
  <r>
    <x v="0"/>
    <x v="7"/>
    <n v="1"/>
    <n v="99.99"/>
    <n v="7"/>
    <s v=" Austin"/>
  </r>
  <r>
    <x v="0"/>
    <x v="1"/>
    <n v="1"/>
    <n v="14.95"/>
    <n v="4"/>
    <s v=" New York City"/>
  </r>
  <r>
    <x v="0"/>
    <x v="1"/>
    <n v="1"/>
    <n v="14.95"/>
    <n v="9"/>
    <s v=" Boston"/>
  </r>
  <r>
    <x v="0"/>
    <x v="4"/>
    <n v="1"/>
    <n v="2.99"/>
    <n v="6"/>
    <s v=" Los Angeles"/>
  </r>
  <r>
    <x v="0"/>
    <x v="1"/>
    <n v="1"/>
    <n v="14.95"/>
    <n v="9"/>
    <s v=" Atlanta"/>
  </r>
  <r>
    <x v="0"/>
    <x v="11"/>
    <n v="1"/>
    <n v="400"/>
    <n v="1"/>
    <s v=" New York City"/>
  </r>
  <r>
    <x v="0"/>
    <x v="10"/>
    <n v="1"/>
    <n v="300"/>
    <n v="4"/>
    <s v=" Seattle"/>
  </r>
  <r>
    <x v="0"/>
    <x v="2"/>
    <n v="1"/>
    <n v="11.99"/>
    <n v="2"/>
    <s v=" Los Angeles"/>
  </r>
  <r>
    <x v="0"/>
    <x v="4"/>
    <n v="3"/>
    <n v="2.99"/>
    <n v="7"/>
    <s v=" Seattle"/>
  </r>
  <r>
    <x v="0"/>
    <x v="5"/>
    <n v="1"/>
    <n v="389.99"/>
    <n v="7"/>
    <s v=" Dallas"/>
  </r>
  <r>
    <x v="0"/>
    <x v="7"/>
    <n v="1"/>
    <n v="99.99"/>
    <n v="3"/>
    <s v=" San Francisco"/>
  </r>
  <r>
    <x v="0"/>
    <x v="9"/>
    <n v="1"/>
    <n v="1700"/>
    <n v="4"/>
    <s v=" Los Angeles"/>
  </r>
  <r>
    <x v="0"/>
    <x v="14"/>
    <n v="1"/>
    <n v="109.99"/>
    <n v="5"/>
    <s v=" Atlanta"/>
  </r>
  <r>
    <x v="0"/>
    <x v="8"/>
    <n v="1"/>
    <n v="150"/>
    <n v="5"/>
    <s v=" Los Angeles"/>
  </r>
  <r>
    <x v="0"/>
    <x v="12"/>
    <n v="3"/>
    <n v="3.84"/>
    <n v="9"/>
    <s v=" Los Angeles"/>
  </r>
  <r>
    <x v="0"/>
    <x v="12"/>
    <n v="1"/>
    <n v="3.84"/>
    <n v="4"/>
    <s v=" Los Angeles"/>
  </r>
  <r>
    <x v="0"/>
    <x v="4"/>
    <n v="1"/>
    <n v="2.99"/>
    <n v="2"/>
    <s v=" Los Angeles"/>
  </r>
  <r>
    <x v="0"/>
    <x v="6"/>
    <n v="1"/>
    <n v="11.95"/>
    <n v="8"/>
    <s v=" Boston"/>
  </r>
  <r>
    <x v="0"/>
    <x v="7"/>
    <n v="1"/>
    <n v="99.99"/>
    <n v="4"/>
    <s v=" San Francisco"/>
  </r>
  <r>
    <x v="0"/>
    <x v="12"/>
    <n v="1"/>
    <n v="3.84"/>
    <n v="1"/>
    <s v=" Austin"/>
  </r>
  <r>
    <x v="0"/>
    <x v="6"/>
    <n v="1"/>
    <n v="11.95"/>
    <n v="5"/>
    <s v=" Atlanta"/>
  </r>
  <r>
    <x v="0"/>
    <x v="1"/>
    <n v="1"/>
    <n v="14.95"/>
    <n v="2"/>
    <s v=" San Francisco"/>
  </r>
  <r>
    <x v="0"/>
    <x v="1"/>
    <n v="1"/>
    <n v="14.95"/>
    <n v="8"/>
    <s v=" Dallas"/>
  </r>
  <r>
    <x v="0"/>
    <x v="4"/>
    <n v="1"/>
    <n v="2.99"/>
    <n v="5"/>
    <s v=" Dallas"/>
  </r>
  <r>
    <x v="0"/>
    <x v="8"/>
    <n v="1"/>
    <n v="150"/>
    <n v="10"/>
    <s v=" Boston"/>
  </r>
  <r>
    <x v="0"/>
    <x v="8"/>
    <n v="1"/>
    <n v="150"/>
    <n v="9"/>
    <s v=" New York City"/>
  </r>
  <r>
    <x v="0"/>
    <x v="4"/>
    <n v="2"/>
    <n v="2.99"/>
    <n v="10"/>
    <s v=" Portland"/>
  </r>
  <r>
    <x v="0"/>
    <x v="12"/>
    <n v="1"/>
    <n v="3.84"/>
    <n v="8"/>
    <s v=" Seattle"/>
  </r>
  <r>
    <x v="0"/>
    <x v="6"/>
    <n v="1"/>
    <n v="11.95"/>
    <n v="8"/>
    <s v=" Los Angeles"/>
  </r>
  <r>
    <x v="0"/>
    <x v="4"/>
    <n v="3"/>
    <n v="2.99"/>
    <n v="4"/>
    <s v=" Austin"/>
  </r>
  <r>
    <x v="0"/>
    <x v="2"/>
    <n v="1"/>
    <n v="11.99"/>
    <n v="5"/>
    <s v=" San Francisco"/>
  </r>
  <r>
    <x v="0"/>
    <x v="4"/>
    <n v="1"/>
    <n v="2.99"/>
    <n v="8"/>
    <s v=" Boston"/>
  </r>
  <r>
    <x v="0"/>
    <x v="3"/>
    <n v="1"/>
    <n v="149.99"/>
    <n v="6"/>
    <s v=" Portland"/>
  </r>
  <r>
    <x v="0"/>
    <x v="4"/>
    <n v="2"/>
    <n v="2.99"/>
    <n v="1"/>
    <s v=" San Francisco"/>
  </r>
  <r>
    <x v="0"/>
    <x v="4"/>
    <n v="1"/>
    <n v="2.99"/>
    <n v="1"/>
    <s v=" San Francisco"/>
  </r>
  <r>
    <x v="0"/>
    <x v="15"/>
    <n v="1"/>
    <n v="379.99"/>
    <n v="1"/>
    <s v=" Atlanta"/>
  </r>
  <r>
    <x v="0"/>
    <x v="8"/>
    <n v="1"/>
    <n v="150"/>
    <n v="4"/>
    <s v=" San Francisco"/>
  </r>
  <r>
    <x v="0"/>
    <x v="1"/>
    <n v="1"/>
    <n v="14.95"/>
    <n v="7"/>
    <s v=" Los Angeles"/>
  </r>
  <r>
    <x v="0"/>
    <x v="9"/>
    <n v="1"/>
    <n v="1700"/>
    <n v="8"/>
    <s v=" New York City"/>
  </r>
  <r>
    <x v="0"/>
    <x v="6"/>
    <n v="1"/>
    <n v="11.95"/>
    <n v="8"/>
    <s v=" Seattle"/>
  </r>
  <r>
    <x v="0"/>
    <x v="4"/>
    <n v="3"/>
    <n v="2.99"/>
    <n v="7"/>
    <s v=" Seattle"/>
  </r>
  <r>
    <x v="0"/>
    <x v="3"/>
    <n v="1"/>
    <n v="149.99"/>
    <n v="4"/>
    <s v=" New York City"/>
  </r>
  <r>
    <x v="0"/>
    <x v="7"/>
    <n v="1"/>
    <n v="99.99"/>
    <n v="5"/>
    <s v=" Boston"/>
  </r>
  <r>
    <x v="0"/>
    <x v="7"/>
    <n v="1"/>
    <n v="99.99"/>
    <n v="7"/>
    <s v=" Boston"/>
  </r>
  <r>
    <x v="0"/>
    <x v="12"/>
    <n v="1"/>
    <n v="3.84"/>
    <n v="6"/>
    <s v=" Los Angeles"/>
  </r>
  <r>
    <x v="0"/>
    <x v="7"/>
    <n v="1"/>
    <n v="99.99"/>
    <n v="6"/>
    <s v=" Los Angeles"/>
  </r>
  <r>
    <x v="0"/>
    <x v="4"/>
    <n v="2"/>
    <n v="2.99"/>
    <n v="7"/>
    <s v=" Boston"/>
  </r>
  <r>
    <x v="0"/>
    <x v="6"/>
    <n v="1"/>
    <n v="11.95"/>
    <n v="10"/>
    <s v=" New York City"/>
  </r>
  <r>
    <x v="0"/>
    <x v="6"/>
    <n v="1"/>
    <n v="11.95"/>
    <n v="2"/>
    <s v=" San Francisco"/>
  </r>
  <r>
    <x v="0"/>
    <x v="7"/>
    <n v="1"/>
    <n v="99.99"/>
    <n v="8"/>
    <s v=" Austin"/>
  </r>
  <r>
    <x v="0"/>
    <x v="13"/>
    <n v="1"/>
    <n v="600"/>
    <n v="10"/>
    <s v=" San Francisco"/>
  </r>
  <r>
    <x v="0"/>
    <x v="6"/>
    <n v="1"/>
    <n v="11.95"/>
    <n v="1"/>
    <s v=" Los Angeles"/>
  </r>
  <r>
    <x v="0"/>
    <x v="16"/>
    <n v="1"/>
    <n v="999.99"/>
    <n v="5"/>
    <s v=" Seattle"/>
  </r>
  <r>
    <x v="0"/>
    <x v="6"/>
    <n v="1"/>
    <n v="11.95"/>
    <n v="3"/>
    <s v=" Portland"/>
  </r>
  <r>
    <x v="0"/>
    <x v="2"/>
    <n v="1"/>
    <n v="11.99"/>
    <n v="5"/>
    <s v=" Portland"/>
  </r>
  <r>
    <x v="0"/>
    <x v="10"/>
    <n v="1"/>
    <n v="300"/>
    <n v="3"/>
    <s v=" San Francisco"/>
  </r>
  <r>
    <x v="0"/>
    <x v="6"/>
    <n v="1"/>
    <n v="11.95"/>
    <n v="7"/>
    <s v=" Los Angeles"/>
  </r>
  <r>
    <x v="0"/>
    <x v="3"/>
    <n v="1"/>
    <n v="149.99"/>
    <n v="6"/>
    <s v=" Los Angeles"/>
  </r>
  <r>
    <x v="0"/>
    <x v="6"/>
    <n v="1"/>
    <n v="11.95"/>
    <n v="5"/>
    <s v=" San Francisco"/>
  </r>
  <r>
    <x v="0"/>
    <x v="4"/>
    <n v="5"/>
    <n v="2.99"/>
    <n v="5"/>
    <s v=" Los Angeles"/>
  </r>
  <r>
    <x v="0"/>
    <x v="0"/>
    <n v="1"/>
    <n v="700"/>
    <n v="10"/>
    <s v=" Portland"/>
  </r>
  <r>
    <x v="0"/>
    <x v="7"/>
    <n v="1"/>
    <n v="99.99"/>
    <n v="8"/>
    <s v=" San Francisco"/>
  </r>
  <r>
    <x v="0"/>
    <x v="4"/>
    <n v="1"/>
    <n v="2.99"/>
    <n v="8"/>
    <s v=" Dallas"/>
  </r>
  <r>
    <x v="0"/>
    <x v="4"/>
    <n v="1"/>
    <n v="2.99"/>
    <n v="4"/>
    <s v=" Dallas"/>
  </r>
  <r>
    <x v="0"/>
    <x v="1"/>
    <n v="1"/>
    <n v="14.95"/>
    <n v="9"/>
    <s v=" Boston"/>
  </r>
  <r>
    <x v="0"/>
    <x v="17"/>
    <n v="1"/>
    <n v="600"/>
    <n v="5"/>
    <s v=" Austin"/>
  </r>
  <r>
    <x v="0"/>
    <x v="2"/>
    <n v="1"/>
    <n v="11.99"/>
    <n v="6"/>
    <s v=" Seattle"/>
  </r>
  <r>
    <x v="0"/>
    <x v="7"/>
    <n v="1"/>
    <n v="99.99"/>
    <n v="8"/>
    <s v=" New York City"/>
  </r>
  <r>
    <x v="0"/>
    <x v="8"/>
    <n v="1"/>
    <n v="150"/>
    <n v="8"/>
    <s v=" Portland"/>
  </r>
  <r>
    <x v="0"/>
    <x v="6"/>
    <n v="1"/>
    <n v="11.95"/>
    <n v="3"/>
    <s v=" San Francisco"/>
  </r>
  <r>
    <x v="0"/>
    <x v="8"/>
    <n v="1"/>
    <n v="150"/>
    <n v="8"/>
    <s v=" Boston"/>
  </r>
  <r>
    <x v="0"/>
    <x v="12"/>
    <n v="1"/>
    <n v="3.84"/>
    <n v="1"/>
    <s v=" Atlanta"/>
  </r>
  <r>
    <x v="0"/>
    <x v="6"/>
    <n v="2"/>
    <n v="11.95"/>
    <n v="7"/>
    <s v=" Portland"/>
  </r>
  <r>
    <x v="0"/>
    <x v="1"/>
    <n v="1"/>
    <n v="14.95"/>
    <n v="2"/>
    <s v=" New York City"/>
  </r>
  <r>
    <x v="0"/>
    <x v="1"/>
    <n v="1"/>
    <n v="14.95"/>
    <n v="8"/>
    <s v=" San Francisco"/>
  </r>
  <r>
    <x v="0"/>
    <x v="6"/>
    <n v="2"/>
    <n v="11.95"/>
    <n v="9"/>
    <s v=" San Francisco"/>
  </r>
  <r>
    <x v="0"/>
    <x v="1"/>
    <n v="1"/>
    <n v="14.95"/>
    <n v="7"/>
    <s v=" Los Angeles"/>
  </r>
  <r>
    <x v="0"/>
    <x v="6"/>
    <n v="1"/>
    <n v="11.95"/>
    <n v="10"/>
    <s v=" New York City"/>
  </r>
  <r>
    <x v="0"/>
    <x v="7"/>
    <n v="1"/>
    <n v="99.99"/>
    <n v="6"/>
    <s v=" Atlanta"/>
  </r>
  <r>
    <x v="0"/>
    <x v="5"/>
    <n v="1"/>
    <n v="389.99"/>
    <n v="3"/>
    <s v=" Dallas"/>
  </r>
  <r>
    <x v="0"/>
    <x v="1"/>
    <n v="1"/>
    <n v="14.95"/>
    <n v="9"/>
    <s v=" Boston"/>
  </r>
  <r>
    <x v="0"/>
    <x v="1"/>
    <n v="1"/>
    <n v="14.95"/>
    <n v="9"/>
    <s v=" Atlanta"/>
  </r>
  <r>
    <x v="0"/>
    <x v="1"/>
    <n v="1"/>
    <n v="14.95"/>
    <n v="6"/>
    <s v=" San Francisco"/>
  </r>
  <r>
    <x v="0"/>
    <x v="4"/>
    <n v="2"/>
    <n v="2.99"/>
    <n v="3"/>
    <s v=" Seattle"/>
  </r>
  <r>
    <x v="0"/>
    <x v="9"/>
    <n v="1"/>
    <n v="1700"/>
    <n v="5"/>
    <s v=" Los Angeles"/>
  </r>
  <r>
    <x v="0"/>
    <x v="8"/>
    <n v="2"/>
    <n v="150"/>
    <n v="10"/>
    <s v=" Portland"/>
  </r>
  <r>
    <x v="0"/>
    <x v="1"/>
    <n v="1"/>
    <n v="14.95"/>
    <n v="2"/>
    <s v=" Atlanta"/>
  </r>
  <r>
    <x v="0"/>
    <x v="2"/>
    <n v="1"/>
    <n v="11.99"/>
    <n v="7"/>
    <s v=" Dallas"/>
  </r>
  <r>
    <x v="0"/>
    <x v="12"/>
    <n v="1"/>
    <n v="3.84"/>
    <n v="2"/>
    <s v=" Dallas"/>
  </r>
  <r>
    <x v="0"/>
    <x v="11"/>
    <n v="1"/>
    <n v="400"/>
    <n v="9"/>
    <s v=" New York City"/>
  </r>
  <r>
    <x v="0"/>
    <x v="2"/>
    <n v="1"/>
    <n v="11.99"/>
    <n v="1"/>
    <s v=" New York City"/>
  </r>
  <r>
    <x v="0"/>
    <x v="10"/>
    <n v="1"/>
    <n v="300"/>
    <n v="2"/>
    <s v=" Seattle"/>
  </r>
  <r>
    <x v="0"/>
    <x v="5"/>
    <n v="1"/>
    <n v="389.99"/>
    <n v="1"/>
    <s v=" San Francisco"/>
  </r>
  <r>
    <x v="0"/>
    <x v="6"/>
    <n v="1"/>
    <n v="11.95"/>
    <n v="2"/>
    <s v=" Los Angeles"/>
  </r>
  <r>
    <x v="0"/>
    <x v="1"/>
    <n v="1"/>
    <n v="14.95"/>
    <n v="5"/>
    <s v=" San Francisco"/>
  </r>
  <r>
    <x v="0"/>
    <x v="4"/>
    <n v="2"/>
    <n v="2.99"/>
    <n v="2"/>
    <s v=" Seattle"/>
  </r>
  <r>
    <x v="0"/>
    <x v="1"/>
    <n v="1"/>
    <n v="14.95"/>
    <n v="1"/>
    <s v=" Atlanta"/>
  </r>
  <r>
    <x v="0"/>
    <x v="4"/>
    <n v="1"/>
    <n v="2.99"/>
    <n v="2"/>
    <s v=" Portland"/>
  </r>
  <r>
    <x v="0"/>
    <x v="3"/>
    <n v="1"/>
    <n v="149.99"/>
    <n v="2"/>
    <s v=" San Francisco"/>
  </r>
  <r>
    <x v="0"/>
    <x v="2"/>
    <n v="1"/>
    <n v="11.99"/>
    <n v="1"/>
    <s v=" Boston"/>
  </r>
  <r>
    <x v="0"/>
    <x v="5"/>
    <n v="1"/>
    <n v="389.99"/>
    <n v="5"/>
    <s v=" Los Angeles"/>
  </r>
  <r>
    <x v="0"/>
    <x v="2"/>
    <n v="1"/>
    <n v="11.99"/>
    <n v="4"/>
    <s v=" Los Angeles"/>
  </r>
  <r>
    <x v="0"/>
    <x v="2"/>
    <n v="1"/>
    <n v="11.99"/>
    <n v="5"/>
    <s v=" San Francisco"/>
  </r>
  <r>
    <x v="0"/>
    <x v="6"/>
    <n v="1"/>
    <n v="11.95"/>
    <n v="4"/>
    <s v=" Boston"/>
  </r>
  <r>
    <x v="0"/>
    <x v="12"/>
    <n v="1"/>
    <n v="3.84"/>
    <n v="5"/>
    <s v=" San Francisco"/>
  </r>
  <r>
    <x v="0"/>
    <x v="6"/>
    <n v="1"/>
    <n v="11.95"/>
    <n v="9"/>
    <s v=" Los Angeles"/>
  </r>
  <r>
    <x v="0"/>
    <x v="7"/>
    <n v="1"/>
    <n v="99.99"/>
    <n v="10"/>
    <s v=" Los Angeles"/>
  </r>
  <r>
    <x v="0"/>
    <x v="4"/>
    <n v="1"/>
    <n v="2.99"/>
    <n v="4"/>
    <s v=" Dallas"/>
  </r>
  <r>
    <x v="0"/>
    <x v="4"/>
    <n v="1"/>
    <n v="2.99"/>
    <n v="2"/>
    <s v=" Boston"/>
  </r>
  <r>
    <x v="0"/>
    <x v="13"/>
    <n v="1"/>
    <n v="600"/>
    <n v="4"/>
    <s v=" Boston"/>
  </r>
  <r>
    <x v="0"/>
    <x v="6"/>
    <n v="1"/>
    <n v="11.95"/>
    <n v="1"/>
    <s v=" Boston"/>
  </r>
  <r>
    <x v="0"/>
    <x v="9"/>
    <n v="1"/>
    <n v="1700"/>
    <n v="4"/>
    <s v=" Atlanta"/>
  </r>
  <r>
    <x v="0"/>
    <x v="1"/>
    <n v="1"/>
    <n v="14.95"/>
    <n v="2"/>
    <s v=" New York City"/>
  </r>
  <r>
    <x v="0"/>
    <x v="4"/>
    <n v="1"/>
    <n v="2.99"/>
    <n v="2"/>
    <s v=" San Francisco"/>
  </r>
  <r>
    <x v="0"/>
    <x v="1"/>
    <n v="1"/>
    <n v="14.95"/>
    <n v="5"/>
    <s v=" Dallas"/>
  </r>
  <r>
    <x v="0"/>
    <x v="12"/>
    <n v="1"/>
    <n v="3.84"/>
    <n v="7"/>
    <s v=" Los Angeles"/>
  </r>
  <r>
    <x v="0"/>
    <x v="2"/>
    <n v="1"/>
    <n v="11.99"/>
    <n v="8"/>
    <s v=" New York City"/>
  </r>
  <r>
    <x v="0"/>
    <x v="7"/>
    <n v="1"/>
    <n v="99.99"/>
    <n v="4"/>
    <s v=" New York City"/>
  </r>
  <r>
    <x v="0"/>
    <x v="8"/>
    <n v="1"/>
    <n v="150"/>
    <n v="9"/>
    <s v=" Seattle"/>
  </r>
  <r>
    <x v="0"/>
    <x v="6"/>
    <n v="1"/>
    <n v="11.95"/>
    <n v="3"/>
    <s v=" Boston"/>
  </r>
  <r>
    <x v="0"/>
    <x v="0"/>
    <n v="1"/>
    <n v="700"/>
    <n v="1"/>
    <s v=" San Francisco"/>
  </r>
  <r>
    <x v="0"/>
    <x v="4"/>
    <n v="1"/>
    <n v="2.99"/>
    <n v="4"/>
    <s v=" Portland"/>
  </r>
  <r>
    <x v="0"/>
    <x v="6"/>
    <n v="1"/>
    <n v="11.95"/>
    <n v="4"/>
    <s v=" San Francisco"/>
  </r>
  <r>
    <x v="0"/>
    <x v="1"/>
    <n v="1"/>
    <n v="14.95"/>
    <n v="1"/>
    <s v=" New York City"/>
  </r>
  <r>
    <x v="0"/>
    <x v="4"/>
    <n v="1"/>
    <n v="2.99"/>
    <n v="5"/>
    <s v=" Dallas"/>
  </r>
  <r>
    <x v="0"/>
    <x v="16"/>
    <n v="1"/>
    <n v="999.99"/>
    <n v="7"/>
    <s v=" Atlanta"/>
  </r>
  <r>
    <x v="0"/>
    <x v="1"/>
    <n v="1"/>
    <n v="14.95"/>
    <n v="7"/>
    <s v=" New York City"/>
  </r>
  <r>
    <x v="0"/>
    <x v="8"/>
    <n v="1"/>
    <n v="150"/>
    <n v="7"/>
    <s v=" Portland"/>
  </r>
  <r>
    <x v="0"/>
    <x v="4"/>
    <n v="1"/>
    <n v="2.99"/>
    <n v="7"/>
    <s v=" Atlanta"/>
  </r>
  <r>
    <x v="0"/>
    <x v="1"/>
    <n v="1"/>
    <n v="14.95"/>
    <n v="10"/>
    <s v=" Boston"/>
  </r>
  <r>
    <x v="0"/>
    <x v="12"/>
    <n v="1"/>
    <n v="3.84"/>
    <n v="7"/>
    <s v=" San Francisco"/>
  </r>
  <r>
    <x v="0"/>
    <x v="2"/>
    <n v="1"/>
    <n v="11.99"/>
    <n v="6"/>
    <s v=" Los Angeles"/>
  </r>
  <r>
    <x v="0"/>
    <x v="6"/>
    <n v="1"/>
    <n v="11.95"/>
    <n v="10"/>
    <s v=" Seattle"/>
  </r>
  <r>
    <x v="0"/>
    <x v="8"/>
    <n v="1"/>
    <n v="150"/>
    <n v="10"/>
    <s v=" Portland"/>
  </r>
  <r>
    <x v="0"/>
    <x v="8"/>
    <n v="1"/>
    <n v="150"/>
    <n v="10"/>
    <s v=" San Francisco"/>
  </r>
  <r>
    <x v="0"/>
    <x v="7"/>
    <n v="1"/>
    <n v="99.99"/>
    <n v="10"/>
    <s v=" Portland"/>
  </r>
  <r>
    <x v="0"/>
    <x v="3"/>
    <n v="1"/>
    <n v="149.99"/>
    <n v="2"/>
    <s v=" Dallas"/>
  </r>
  <r>
    <x v="0"/>
    <x v="2"/>
    <n v="1"/>
    <n v="11.99"/>
    <n v="3"/>
    <s v=" New York City"/>
  </r>
  <r>
    <x v="0"/>
    <x v="12"/>
    <n v="2"/>
    <n v="3.84"/>
    <n v="7"/>
    <s v=" Atlanta"/>
  </r>
  <r>
    <x v="0"/>
    <x v="12"/>
    <n v="1"/>
    <n v="3.84"/>
    <n v="6"/>
    <s v=" San Francisco"/>
  </r>
  <r>
    <x v="0"/>
    <x v="13"/>
    <n v="1"/>
    <n v="600"/>
    <n v="3"/>
    <s v=" New York City"/>
  </r>
  <r>
    <x v="0"/>
    <x v="2"/>
    <n v="1"/>
    <n v="11.99"/>
    <n v="10"/>
    <s v=" San Francisco"/>
  </r>
  <r>
    <x v="0"/>
    <x v="4"/>
    <n v="1"/>
    <n v="2.99"/>
    <n v="2"/>
    <s v=" Atlanta"/>
  </r>
  <r>
    <x v="0"/>
    <x v="7"/>
    <n v="1"/>
    <n v="99.99"/>
    <n v="4"/>
    <s v=" San Francisco"/>
  </r>
  <r>
    <x v="0"/>
    <x v="8"/>
    <n v="1"/>
    <n v="150"/>
    <n v="10"/>
    <s v=" New York City"/>
  </r>
  <r>
    <x v="0"/>
    <x v="2"/>
    <n v="1"/>
    <n v="11.99"/>
    <n v="5"/>
    <s v=" San Francisco"/>
  </r>
  <r>
    <x v="0"/>
    <x v="1"/>
    <n v="2"/>
    <n v="14.95"/>
    <n v="8"/>
    <s v=" San Francisco"/>
  </r>
  <r>
    <x v="0"/>
    <x v="10"/>
    <n v="1"/>
    <n v="300"/>
    <n v="10"/>
    <s v=" Dallas"/>
  </r>
  <r>
    <x v="0"/>
    <x v="8"/>
    <n v="1"/>
    <n v="150"/>
    <n v="6"/>
    <s v=" Boston"/>
  </r>
  <r>
    <x v="0"/>
    <x v="1"/>
    <n v="2"/>
    <n v="14.95"/>
    <n v="9"/>
    <s v=" New York City"/>
  </r>
  <r>
    <x v="0"/>
    <x v="8"/>
    <n v="1"/>
    <n v="150"/>
    <n v="1"/>
    <s v=" Atlanta"/>
  </r>
  <r>
    <x v="0"/>
    <x v="2"/>
    <n v="1"/>
    <n v="11.99"/>
    <n v="7"/>
    <s v=" Atlanta"/>
  </r>
  <r>
    <x v="0"/>
    <x v="13"/>
    <n v="1"/>
    <n v="600"/>
    <n v="3"/>
    <s v=" Dallas"/>
  </r>
  <r>
    <x v="0"/>
    <x v="6"/>
    <n v="1"/>
    <n v="11.95"/>
    <n v="10"/>
    <s v=" Los Angeles"/>
  </r>
  <r>
    <x v="0"/>
    <x v="12"/>
    <n v="1"/>
    <n v="3.84"/>
    <n v="4"/>
    <s v=" New York City"/>
  </r>
  <r>
    <x v="0"/>
    <x v="8"/>
    <n v="1"/>
    <n v="150"/>
    <n v="4"/>
    <s v=" Atlanta"/>
  </r>
  <r>
    <x v="0"/>
    <x v="15"/>
    <n v="1"/>
    <n v="379.99"/>
    <n v="5"/>
    <s v=" Los Angeles"/>
  </r>
  <r>
    <x v="0"/>
    <x v="6"/>
    <n v="1"/>
    <n v="11.95"/>
    <n v="7"/>
    <s v=" Los Angeles"/>
  </r>
  <r>
    <x v="0"/>
    <x v="6"/>
    <n v="1"/>
    <n v="11.95"/>
    <n v="8"/>
    <s v=" San Francisco"/>
  </r>
  <r>
    <x v="0"/>
    <x v="13"/>
    <n v="1"/>
    <n v="600"/>
    <n v="10"/>
    <s v=" San Francisco"/>
  </r>
  <r>
    <x v="0"/>
    <x v="5"/>
    <n v="1"/>
    <n v="389.99"/>
    <n v="7"/>
    <s v=" San Francisco"/>
  </r>
  <r>
    <x v="0"/>
    <x v="6"/>
    <n v="1"/>
    <n v="11.95"/>
    <n v="7"/>
    <s v=" Atlanta"/>
  </r>
  <r>
    <x v="0"/>
    <x v="7"/>
    <n v="1"/>
    <n v="99.99"/>
    <n v="8"/>
    <s v=" San Francisco"/>
  </r>
  <r>
    <x v="0"/>
    <x v="0"/>
    <n v="1"/>
    <n v="700"/>
    <n v="3"/>
    <s v=" New York City"/>
  </r>
  <r>
    <x v="0"/>
    <x v="2"/>
    <n v="2"/>
    <n v="11.99"/>
    <n v="10"/>
    <s v=" Seattle"/>
  </r>
  <r>
    <x v="0"/>
    <x v="10"/>
    <n v="1"/>
    <n v="300"/>
    <n v="1"/>
    <s v=" Boston"/>
  </r>
  <r>
    <x v="0"/>
    <x v="13"/>
    <n v="1"/>
    <n v="600"/>
    <n v="3"/>
    <s v=" San Francisco"/>
  </r>
  <r>
    <x v="0"/>
    <x v="12"/>
    <n v="1"/>
    <n v="3.84"/>
    <n v="8"/>
    <s v=" Los Angeles"/>
  </r>
  <r>
    <x v="0"/>
    <x v="13"/>
    <n v="1"/>
    <n v="600"/>
    <n v="7"/>
    <s v=" New York City"/>
  </r>
  <r>
    <x v="0"/>
    <x v="1"/>
    <n v="1"/>
    <n v="14.95"/>
    <n v="7"/>
    <s v=" Los Angeles"/>
  </r>
  <r>
    <x v="0"/>
    <x v="4"/>
    <n v="1"/>
    <n v="2.99"/>
    <n v="5"/>
    <s v=" San Francisco"/>
  </r>
  <r>
    <x v="0"/>
    <x v="6"/>
    <n v="1"/>
    <n v="11.95"/>
    <n v="2"/>
    <s v=" Los Angeles"/>
  </r>
  <r>
    <x v="0"/>
    <x v="7"/>
    <n v="1"/>
    <n v="99.99"/>
    <n v="1"/>
    <s v=" Seattle"/>
  </r>
  <r>
    <x v="0"/>
    <x v="4"/>
    <n v="1"/>
    <n v="2.99"/>
    <n v="10"/>
    <s v=" Boston"/>
  </r>
  <r>
    <x v="0"/>
    <x v="7"/>
    <n v="1"/>
    <n v="99.99"/>
    <n v="4"/>
    <s v=" San Francisco"/>
  </r>
  <r>
    <x v="0"/>
    <x v="6"/>
    <n v="1"/>
    <n v="11.95"/>
    <n v="9"/>
    <s v=" Boston"/>
  </r>
  <r>
    <x v="0"/>
    <x v="13"/>
    <n v="1"/>
    <n v="600"/>
    <n v="1"/>
    <s v=" San Francisco"/>
  </r>
  <r>
    <x v="0"/>
    <x v="7"/>
    <n v="1"/>
    <n v="99.99"/>
    <n v="5"/>
    <s v=" San Francisco"/>
  </r>
  <r>
    <x v="0"/>
    <x v="12"/>
    <n v="1"/>
    <n v="3.84"/>
    <n v="6"/>
    <s v=" Portland"/>
  </r>
  <r>
    <x v="0"/>
    <x v="7"/>
    <n v="1"/>
    <n v="99.99"/>
    <n v="9"/>
    <s v=" Austin"/>
  </r>
  <r>
    <x v="0"/>
    <x v="9"/>
    <n v="1"/>
    <n v="1700"/>
    <n v="3"/>
    <s v=" Atlanta"/>
  </r>
  <r>
    <x v="0"/>
    <x v="7"/>
    <n v="1"/>
    <n v="99.99"/>
    <n v="8"/>
    <s v=" New York City"/>
  </r>
  <r>
    <x v="0"/>
    <x v="8"/>
    <n v="1"/>
    <n v="150"/>
    <n v="5"/>
    <s v=" Los Angeles"/>
  </r>
  <r>
    <x v="0"/>
    <x v="4"/>
    <n v="1"/>
    <n v="2.99"/>
    <n v="9"/>
    <s v=" Boston"/>
  </r>
  <r>
    <x v="0"/>
    <x v="0"/>
    <n v="1"/>
    <n v="700"/>
    <n v="4"/>
    <s v=" Seattle"/>
  </r>
  <r>
    <x v="0"/>
    <x v="8"/>
    <n v="1"/>
    <n v="150"/>
    <n v="4"/>
    <s v=" Seattle"/>
  </r>
  <r>
    <x v="0"/>
    <x v="0"/>
    <n v="1"/>
    <n v="700"/>
    <n v="3"/>
    <s v=" San Francisco"/>
  </r>
  <r>
    <x v="0"/>
    <x v="4"/>
    <n v="1"/>
    <n v="2.99"/>
    <n v="3"/>
    <s v=" New York City"/>
  </r>
  <r>
    <x v="0"/>
    <x v="0"/>
    <n v="1"/>
    <n v="700"/>
    <n v="4"/>
    <s v=" New York City"/>
  </r>
  <r>
    <x v="0"/>
    <x v="1"/>
    <n v="1"/>
    <n v="14.95"/>
    <n v="5"/>
    <s v=" Dallas"/>
  </r>
  <r>
    <x v="0"/>
    <x v="2"/>
    <n v="1"/>
    <n v="11.99"/>
    <n v="5"/>
    <s v=" Atlanta"/>
  </r>
  <r>
    <x v="0"/>
    <x v="8"/>
    <n v="1"/>
    <n v="150"/>
    <n v="2"/>
    <s v=" Boston"/>
  </r>
  <r>
    <x v="0"/>
    <x v="12"/>
    <n v="2"/>
    <n v="3.84"/>
    <n v="5"/>
    <s v=" New York City"/>
  </r>
  <r>
    <x v="0"/>
    <x v="1"/>
    <n v="1"/>
    <n v="14.95"/>
    <n v="3"/>
    <s v=" Atlanta"/>
  </r>
  <r>
    <x v="0"/>
    <x v="4"/>
    <n v="2"/>
    <n v="2.99"/>
    <n v="10"/>
    <s v=" Seattle"/>
  </r>
  <r>
    <x v="0"/>
    <x v="7"/>
    <n v="1"/>
    <n v="99.99"/>
    <n v="1"/>
    <s v=" Boston"/>
  </r>
  <r>
    <x v="0"/>
    <x v="10"/>
    <n v="1"/>
    <n v="300"/>
    <n v="7"/>
    <s v=" Austin"/>
  </r>
  <r>
    <x v="0"/>
    <x v="10"/>
    <n v="1"/>
    <n v="300"/>
    <n v="10"/>
    <s v=" San Francisco"/>
  </r>
  <r>
    <x v="0"/>
    <x v="4"/>
    <n v="1"/>
    <n v="2.99"/>
    <n v="2"/>
    <s v=" Boston"/>
  </r>
  <r>
    <x v="0"/>
    <x v="8"/>
    <n v="1"/>
    <n v="150"/>
    <n v="10"/>
    <s v=" Los Angeles"/>
  </r>
  <r>
    <x v="0"/>
    <x v="0"/>
    <n v="1"/>
    <n v="700"/>
    <n v="3"/>
    <s v=" San Francisco"/>
  </r>
  <r>
    <x v="0"/>
    <x v="0"/>
    <n v="1"/>
    <n v="700"/>
    <n v="7"/>
    <s v=" San Francisco"/>
  </r>
  <r>
    <x v="0"/>
    <x v="8"/>
    <n v="1"/>
    <n v="150"/>
    <n v="3"/>
    <s v=" Boston"/>
  </r>
  <r>
    <x v="0"/>
    <x v="1"/>
    <n v="1"/>
    <n v="14.95"/>
    <n v="7"/>
    <s v=" Boston"/>
  </r>
  <r>
    <x v="0"/>
    <x v="0"/>
    <n v="1"/>
    <n v="700"/>
    <n v="1"/>
    <s v=" New York City"/>
  </r>
  <r>
    <x v="0"/>
    <x v="12"/>
    <n v="1"/>
    <n v="3.84"/>
    <n v="2"/>
    <s v=" San Francisco"/>
  </r>
  <r>
    <x v="0"/>
    <x v="13"/>
    <n v="1"/>
    <n v="600"/>
    <n v="1"/>
    <s v=" Atlanta"/>
  </r>
  <r>
    <x v="0"/>
    <x v="8"/>
    <n v="1"/>
    <n v="150"/>
    <n v="8"/>
    <s v=" Atlanta"/>
  </r>
  <r>
    <x v="0"/>
    <x v="7"/>
    <n v="1"/>
    <n v="99.99"/>
    <n v="10"/>
    <s v=" Atlanta"/>
  </r>
  <r>
    <x v="0"/>
    <x v="12"/>
    <n v="2"/>
    <n v="3.84"/>
    <n v="5"/>
    <s v=" Portland"/>
  </r>
  <r>
    <x v="0"/>
    <x v="12"/>
    <n v="1"/>
    <n v="3.84"/>
    <n v="2"/>
    <s v=" New York City"/>
  </r>
  <r>
    <x v="0"/>
    <x v="6"/>
    <n v="1"/>
    <n v="11.95"/>
    <n v="9"/>
    <s v=" Portland"/>
  </r>
  <r>
    <x v="0"/>
    <x v="10"/>
    <n v="1"/>
    <n v="300"/>
    <n v="8"/>
    <s v=" Austin"/>
  </r>
  <r>
    <x v="0"/>
    <x v="6"/>
    <n v="1"/>
    <n v="11.95"/>
    <n v="8"/>
    <s v=" Los Angeles"/>
  </r>
  <r>
    <x v="0"/>
    <x v="5"/>
    <n v="1"/>
    <n v="389.99"/>
    <n v="8"/>
    <s v=" New York City"/>
  </r>
  <r>
    <x v="0"/>
    <x v="6"/>
    <n v="1"/>
    <n v="11.95"/>
    <n v="6"/>
    <s v=" Los Angeles"/>
  </r>
  <r>
    <x v="0"/>
    <x v="7"/>
    <n v="1"/>
    <n v="99.99"/>
    <n v="8"/>
    <s v=" San Francisco"/>
  </r>
  <r>
    <x v="0"/>
    <x v="7"/>
    <n v="1"/>
    <n v="99.99"/>
    <n v="1"/>
    <s v=" Los Angeles"/>
  </r>
  <r>
    <x v="0"/>
    <x v="4"/>
    <n v="2"/>
    <n v="2.99"/>
    <n v="4"/>
    <s v=" Los Angeles"/>
  </r>
  <r>
    <x v="0"/>
    <x v="3"/>
    <n v="1"/>
    <n v="149.99"/>
    <n v="8"/>
    <s v=" New York City"/>
  </r>
  <r>
    <x v="0"/>
    <x v="7"/>
    <n v="1"/>
    <n v="99.99"/>
    <n v="7"/>
    <s v=" Portland"/>
  </r>
  <r>
    <x v="0"/>
    <x v="14"/>
    <n v="1"/>
    <n v="109.99"/>
    <n v="3"/>
    <s v=" Dallas"/>
  </r>
  <r>
    <x v="0"/>
    <x v="15"/>
    <n v="1"/>
    <n v="379.99"/>
    <n v="9"/>
    <s v=" Los Angeles"/>
  </r>
  <r>
    <x v="0"/>
    <x v="12"/>
    <n v="2"/>
    <n v="3.84"/>
    <n v="7"/>
    <s v=" Austin"/>
  </r>
  <r>
    <x v="0"/>
    <x v="9"/>
    <n v="1"/>
    <n v="1700"/>
    <n v="2"/>
    <s v=" Dallas"/>
  </r>
  <r>
    <x v="0"/>
    <x v="2"/>
    <n v="1"/>
    <n v="11.99"/>
    <n v="10"/>
    <s v=" Los Angeles"/>
  </r>
  <r>
    <x v="0"/>
    <x v="2"/>
    <n v="1"/>
    <n v="11.99"/>
    <n v="7"/>
    <s v=" Atlanta"/>
  </r>
  <r>
    <x v="0"/>
    <x v="12"/>
    <n v="1"/>
    <n v="3.84"/>
    <n v="3"/>
    <s v=" Austin"/>
  </r>
  <r>
    <x v="0"/>
    <x v="13"/>
    <n v="1"/>
    <n v="600"/>
    <n v="7"/>
    <s v=" San Francisco"/>
  </r>
  <r>
    <x v="0"/>
    <x v="13"/>
    <n v="1"/>
    <n v="600"/>
    <n v="2"/>
    <s v=" New York City"/>
  </r>
  <r>
    <x v="0"/>
    <x v="12"/>
    <n v="1"/>
    <n v="3.84"/>
    <n v="8"/>
    <s v=" Los Angeles"/>
  </r>
  <r>
    <x v="0"/>
    <x v="12"/>
    <n v="2"/>
    <n v="3.84"/>
    <n v="1"/>
    <s v=" San Francisco"/>
  </r>
  <r>
    <x v="0"/>
    <x v="5"/>
    <n v="1"/>
    <n v="389.99"/>
    <n v="1"/>
    <s v=" Dallas"/>
  </r>
  <r>
    <x v="0"/>
    <x v="0"/>
    <n v="1"/>
    <n v="700"/>
    <n v="3"/>
    <s v=" Seattle"/>
  </r>
  <r>
    <x v="0"/>
    <x v="5"/>
    <n v="1"/>
    <n v="389.99"/>
    <n v="6"/>
    <s v=" New York City"/>
  </r>
  <r>
    <x v="0"/>
    <x v="13"/>
    <n v="1"/>
    <n v="600"/>
    <n v="8"/>
    <s v=" Atlanta"/>
  </r>
  <r>
    <x v="0"/>
    <x v="8"/>
    <n v="1"/>
    <n v="150"/>
    <n v="10"/>
    <s v=" Los Angeles"/>
  </r>
  <r>
    <x v="0"/>
    <x v="6"/>
    <n v="1"/>
    <n v="11.95"/>
    <n v="2"/>
    <s v=" Austin"/>
  </r>
  <r>
    <x v="0"/>
    <x v="1"/>
    <n v="1"/>
    <n v="14.95"/>
    <n v="4"/>
    <s v=" San Francisco"/>
  </r>
  <r>
    <x v="0"/>
    <x v="2"/>
    <n v="2"/>
    <n v="11.99"/>
    <n v="4"/>
    <s v=" Los Angeles"/>
  </r>
  <r>
    <x v="0"/>
    <x v="5"/>
    <n v="1"/>
    <n v="389.99"/>
    <n v="8"/>
    <s v=" New York City"/>
  </r>
  <r>
    <x v="0"/>
    <x v="1"/>
    <n v="1"/>
    <n v="14.95"/>
    <n v="9"/>
    <s v=" Los Angeles"/>
  </r>
  <r>
    <x v="0"/>
    <x v="8"/>
    <n v="1"/>
    <n v="150"/>
    <n v="8"/>
    <s v=" Atlanta"/>
  </r>
  <r>
    <x v="0"/>
    <x v="13"/>
    <n v="1"/>
    <n v="600"/>
    <n v="2"/>
    <s v=" Boston"/>
  </r>
  <r>
    <x v="0"/>
    <x v="15"/>
    <n v="1"/>
    <n v="379.99"/>
    <n v="4"/>
    <s v=" Seattle"/>
  </r>
  <r>
    <x v="0"/>
    <x v="18"/>
    <n v="1"/>
    <n v="600"/>
    <n v="6"/>
    <s v=" Seattle"/>
  </r>
  <r>
    <x v="0"/>
    <x v="0"/>
    <n v="1"/>
    <n v="700"/>
    <n v="5"/>
    <s v=" Los Angeles"/>
  </r>
  <r>
    <x v="0"/>
    <x v="1"/>
    <n v="1"/>
    <n v="14.95"/>
    <n v="2"/>
    <s v=" Los Angeles"/>
  </r>
  <r>
    <x v="0"/>
    <x v="1"/>
    <n v="1"/>
    <n v="14.95"/>
    <n v="4"/>
    <s v=" San Francisco"/>
  </r>
  <r>
    <x v="0"/>
    <x v="0"/>
    <n v="1"/>
    <n v="700"/>
    <n v="3"/>
    <s v=" Atlanta"/>
  </r>
  <r>
    <x v="0"/>
    <x v="2"/>
    <n v="1"/>
    <n v="11.99"/>
    <n v="10"/>
    <s v=" Los Angeles"/>
  </r>
  <r>
    <x v="0"/>
    <x v="3"/>
    <n v="1"/>
    <n v="149.99"/>
    <n v="3"/>
    <s v=" Dallas"/>
  </r>
  <r>
    <x v="0"/>
    <x v="13"/>
    <n v="1"/>
    <n v="600"/>
    <n v="7"/>
    <s v=" San Francisco"/>
  </r>
  <r>
    <x v="0"/>
    <x v="6"/>
    <n v="1"/>
    <n v="11.95"/>
    <n v="8"/>
    <s v=" Boston"/>
  </r>
  <r>
    <x v="0"/>
    <x v="4"/>
    <n v="2"/>
    <n v="2.99"/>
    <n v="6"/>
    <s v=" Los Angeles"/>
  </r>
  <r>
    <x v="0"/>
    <x v="12"/>
    <n v="2"/>
    <n v="3.84"/>
    <n v="7"/>
    <s v=" New York City"/>
  </r>
  <r>
    <x v="0"/>
    <x v="8"/>
    <n v="1"/>
    <n v="150"/>
    <n v="3"/>
    <s v=" Los Angeles"/>
  </r>
  <r>
    <x v="0"/>
    <x v="4"/>
    <n v="3"/>
    <n v="2.99"/>
    <n v="10"/>
    <s v=" Austin"/>
  </r>
  <r>
    <x v="0"/>
    <x v="7"/>
    <n v="1"/>
    <n v="99.99"/>
    <n v="1"/>
    <s v=" Austin"/>
  </r>
  <r>
    <x v="0"/>
    <x v="4"/>
    <n v="1"/>
    <n v="2.99"/>
    <n v="7"/>
    <s v=" Austin"/>
  </r>
  <r>
    <x v="0"/>
    <x v="10"/>
    <n v="1"/>
    <n v="300"/>
    <n v="10"/>
    <s v=" New York City"/>
  </r>
  <r>
    <x v="0"/>
    <x v="1"/>
    <n v="1"/>
    <n v="14.95"/>
    <n v="1"/>
    <s v=" San Francisco"/>
  </r>
  <r>
    <x v="0"/>
    <x v="15"/>
    <n v="1"/>
    <n v="379.99"/>
    <n v="9"/>
    <s v=" Seattle"/>
  </r>
  <r>
    <x v="0"/>
    <x v="7"/>
    <n v="1"/>
    <n v="99.99"/>
    <n v="2"/>
    <s v=" San Francisco"/>
  </r>
  <r>
    <x v="0"/>
    <x v="2"/>
    <n v="1"/>
    <n v="11.99"/>
    <n v="6"/>
    <s v=" Portland"/>
  </r>
  <r>
    <x v="0"/>
    <x v="4"/>
    <n v="1"/>
    <n v="2.99"/>
    <n v="2"/>
    <s v=" Portland"/>
  </r>
  <r>
    <x v="0"/>
    <x v="1"/>
    <n v="1"/>
    <n v="14.95"/>
    <n v="1"/>
    <s v=" Portland"/>
  </r>
  <r>
    <x v="0"/>
    <x v="3"/>
    <n v="1"/>
    <n v="149.99"/>
    <n v="4"/>
    <s v=" New York City"/>
  </r>
  <r>
    <x v="0"/>
    <x v="3"/>
    <n v="1"/>
    <n v="149.99"/>
    <n v="6"/>
    <s v=" San Francisco"/>
  </r>
  <r>
    <x v="0"/>
    <x v="8"/>
    <n v="1"/>
    <n v="150"/>
    <n v="7"/>
    <s v=" Los Angeles"/>
  </r>
  <r>
    <x v="0"/>
    <x v="4"/>
    <n v="1"/>
    <n v="2.99"/>
    <n v="8"/>
    <s v=" Boston"/>
  </r>
  <r>
    <x v="0"/>
    <x v="12"/>
    <n v="1"/>
    <n v="3.84"/>
    <n v="6"/>
    <s v=" San Francisco"/>
  </r>
  <r>
    <x v="0"/>
    <x v="1"/>
    <n v="1"/>
    <n v="14.95"/>
    <n v="8"/>
    <s v=" Atlanta"/>
  </r>
  <r>
    <x v="0"/>
    <x v="1"/>
    <n v="1"/>
    <n v="14.95"/>
    <n v="8"/>
    <s v=" San Francisco"/>
  </r>
  <r>
    <x v="0"/>
    <x v="13"/>
    <n v="1"/>
    <n v="600"/>
    <n v="6"/>
    <s v=" Dallas"/>
  </r>
  <r>
    <x v="0"/>
    <x v="14"/>
    <n v="1"/>
    <n v="109.99"/>
    <n v="7"/>
    <s v=" Atlanta"/>
  </r>
  <r>
    <x v="0"/>
    <x v="6"/>
    <n v="2"/>
    <n v="11.95"/>
    <n v="4"/>
    <s v=" San Francisco"/>
  </r>
  <r>
    <x v="0"/>
    <x v="1"/>
    <n v="1"/>
    <n v="14.95"/>
    <n v="8"/>
    <s v=" Los Angeles"/>
  </r>
  <r>
    <x v="0"/>
    <x v="3"/>
    <n v="1"/>
    <n v="149.99"/>
    <n v="3"/>
    <s v=" Atlanta"/>
  </r>
  <r>
    <x v="0"/>
    <x v="0"/>
    <n v="1"/>
    <n v="700"/>
    <n v="7"/>
    <s v=" Boston"/>
  </r>
  <r>
    <x v="0"/>
    <x v="8"/>
    <n v="2"/>
    <n v="150"/>
    <n v="1"/>
    <s v=" Boston"/>
  </r>
  <r>
    <x v="0"/>
    <x v="2"/>
    <n v="1"/>
    <n v="11.99"/>
    <n v="4"/>
    <s v=" Boston"/>
  </r>
  <r>
    <x v="0"/>
    <x v="1"/>
    <n v="2"/>
    <n v="14.95"/>
    <n v="5"/>
    <s v=" Los Angeles"/>
  </r>
  <r>
    <x v="0"/>
    <x v="7"/>
    <n v="1"/>
    <n v="99.99"/>
    <n v="7"/>
    <s v=" New York City"/>
  </r>
  <r>
    <x v="0"/>
    <x v="7"/>
    <n v="1"/>
    <n v="99.99"/>
    <n v="9"/>
    <s v=" San Francisco"/>
  </r>
  <r>
    <x v="0"/>
    <x v="6"/>
    <n v="1"/>
    <n v="11.95"/>
    <n v="4"/>
    <s v=" Austin"/>
  </r>
  <r>
    <x v="0"/>
    <x v="4"/>
    <n v="3"/>
    <n v="2.99"/>
    <n v="1"/>
    <s v=" Dallas"/>
  </r>
  <r>
    <x v="0"/>
    <x v="6"/>
    <n v="1"/>
    <n v="11.95"/>
    <n v="6"/>
    <s v=" New York City"/>
  </r>
  <r>
    <x v="0"/>
    <x v="1"/>
    <n v="1"/>
    <n v="14.95"/>
    <n v="1"/>
    <s v=" San Francisco"/>
  </r>
  <r>
    <x v="0"/>
    <x v="5"/>
    <n v="1"/>
    <n v="389.99"/>
    <n v="4"/>
    <s v=" Dallas"/>
  </r>
  <r>
    <x v="0"/>
    <x v="2"/>
    <n v="1"/>
    <n v="11.99"/>
    <n v="2"/>
    <s v=" Boston"/>
  </r>
  <r>
    <x v="0"/>
    <x v="15"/>
    <n v="1"/>
    <n v="379.99"/>
    <n v="1"/>
    <s v=" Seattle"/>
  </r>
  <r>
    <x v="0"/>
    <x v="2"/>
    <n v="1"/>
    <n v="11.99"/>
    <n v="10"/>
    <s v=" San Francisco"/>
  </r>
  <r>
    <x v="0"/>
    <x v="7"/>
    <n v="1"/>
    <n v="99.99"/>
    <n v="6"/>
    <s v=" Los Angeles"/>
  </r>
  <r>
    <x v="0"/>
    <x v="6"/>
    <n v="1"/>
    <n v="11.95"/>
    <n v="3"/>
    <s v=" San Francisco"/>
  </r>
  <r>
    <x v="0"/>
    <x v="8"/>
    <n v="1"/>
    <n v="150"/>
    <n v="5"/>
    <s v=" New York City"/>
  </r>
  <r>
    <x v="0"/>
    <x v="2"/>
    <n v="1"/>
    <n v="11.99"/>
    <n v="3"/>
    <s v=" San Francisco"/>
  </r>
  <r>
    <x v="0"/>
    <x v="3"/>
    <n v="1"/>
    <n v="149.99"/>
    <n v="6"/>
    <s v=" San Francisco"/>
  </r>
  <r>
    <x v="0"/>
    <x v="1"/>
    <n v="1"/>
    <n v="14.95"/>
    <n v="9"/>
    <s v=" Los Angeles"/>
  </r>
  <r>
    <x v="0"/>
    <x v="16"/>
    <n v="1"/>
    <n v="999.99"/>
    <n v="1"/>
    <s v=" San Francisco"/>
  </r>
  <r>
    <x v="0"/>
    <x v="9"/>
    <n v="1"/>
    <n v="1700"/>
    <n v="7"/>
    <s v=" Los Angeles"/>
  </r>
  <r>
    <x v="0"/>
    <x v="6"/>
    <n v="1"/>
    <n v="11.95"/>
    <n v="10"/>
    <s v=" Dallas"/>
  </r>
  <r>
    <x v="0"/>
    <x v="1"/>
    <n v="1"/>
    <n v="14.95"/>
    <n v="9"/>
    <s v=" San Francisco"/>
  </r>
  <r>
    <x v="0"/>
    <x v="4"/>
    <n v="1"/>
    <n v="2.99"/>
    <n v="5"/>
    <s v=" Austin"/>
  </r>
  <r>
    <x v="0"/>
    <x v="1"/>
    <n v="1"/>
    <n v="14.95"/>
    <n v="1"/>
    <s v=" Atlanta"/>
  </r>
  <r>
    <x v="0"/>
    <x v="1"/>
    <n v="1"/>
    <n v="14.95"/>
    <n v="6"/>
    <s v=" Los Angeles"/>
  </r>
  <r>
    <x v="0"/>
    <x v="6"/>
    <n v="1"/>
    <n v="11.95"/>
    <n v="6"/>
    <s v=" Seattle"/>
  </r>
  <r>
    <x v="0"/>
    <x v="8"/>
    <n v="1"/>
    <n v="150"/>
    <n v="5"/>
    <s v=" Atlanta"/>
  </r>
  <r>
    <x v="0"/>
    <x v="10"/>
    <n v="1"/>
    <n v="300"/>
    <n v="10"/>
    <s v=" Seattle"/>
  </r>
  <r>
    <x v="0"/>
    <x v="7"/>
    <n v="1"/>
    <n v="99.99"/>
    <n v="9"/>
    <s v=" Portland"/>
  </r>
  <r>
    <x v="0"/>
    <x v="1"/>
    <n v="1"/>
    <n v="14.95"/>
    <n v="5"/>
    <s v=" Los Angeles"/>
  </r>
  <r>
    <x v="0"/>
    <x v="12"/>
    <n v="1"/>
    <n v="3.84"/>
    <n v="3"/>
    <s v=" Boston"/>
  </r>
  <r>
    <x v="0"/>
    <x v="8"/>
    <n v="1"/>
    <n v="150"/>
    <n v="5"/>
    <s v=" San Francisco"/>
  </r>
  <r>
    <x v="0"/>
    <x v="0"/>
    <n v="1"/>
    <n v="700"/>
    <n v="5"/>
    <s v=" San Francisco"/>
  </r>
  <r>
    <x v="0"/>
    <x v="6"/>
    <n v="1"/>
    <n v="11.95"/>
    <n v="9"/>
    <s v=" Dallas"/>
  </r>
  <r>
    <x v="0"/>
    <x v="9"/>
    <n v="1"/>
    <n v="1700"/>
    <n v="1"/>
    <s v=" New York City"/>
  </r>
  <r>
    <x v="0"/>
    <x v="12"/>
    <n v="2"/>
    <n v="3.84"/>
    <n v="8"/>
    <s v=" San Francisco"/>
  </r>
  <r>
    <x v="0"/>
    <x v="1"/>
    <n v="1"/>
    <n v="14.95"/>
    <n v="10"/>
    <s v=" San Francisco"/>
  </r>
  <r>
    <x v="0"/>
    <x v="6"/>
    <n v="1"/>
    <n v="11.95"/>
    <n v="9"/>
    <s v=" Dallas"/>
  </r>
  <r>
    <x v="0"/>
    <x v="8"/>
    <n v="1"/>
    <n v="150"/>
    <n v="9"/>
    <s v=" Dallas"/>
  </r>
  <r>
    <x v="0"/>
    <x v="12"/>
    <n v="1"/>
    <n v="3.84"/>
    <n v="8"/>
    <s v=" Dallas"/>
  </r>
  <r>
    <x v="0"/>
    <x v="2"/>
    <n v="1"/>
    <n v="11.99"/>
    <n v="6"/>
    <s v=" Seattle"/>
  </r>
  <r>
    <x v="0"/>
    <x v="7"/>
    <n v="1"/>
    <n v="99.99"/>
    <n v="6"/>
    <s v=" Boston"/>
  </r>
  <r>
    <x v="0"/>
    <x v="16"/>
    <n v="1"/>
    <n v="999.99"/>
    <n v="8"/>
    <s v=" Seattle"/>
  </r>
  <r>
    <x v="0"/>
    <x v="12"/>
    <n v="2"/>
    <n v="3.84"/>
    <n v="9"/>
    <s v=" San Francisco"/>
  </r>
  <r>
    <x v="0"/>
    <x v="7"/>
    <n v="1"/>
    <n v="99.99"/>
    <n v="10"/>
    <s v=" Los Angeles"/>
  </r>
  <r>
    <x v="0"/>
    <x v="4"/>
    <n v="1"/>
    <n v="2.99"/>
    <n v="2"/>
    <s v=" Atlanta"/>
  </r>
  <r>
    <x v="0"/>
    <x v="16"/>
    <n v="1"/>
    <n v="999.99"/>
    <n v="2"/>
    <s v=" Boston"/>
  </r>
  <r>
    <x v="0"/>
    <x v="1"/>
    <n v="1"/>
    <n v="14.95"/>
    <n v="4"/>
    <s v=" Boston"/>
  </r>
  <r>
    <x v="0"/>
    <x v="4"/>
    <n v="2"/>
    <n v="2.99"/>
    <n v="7"/>
    <s v=" San Francisco"/>
  </r>
  <r>
    <x v="0"/>
    <x v="14"/>
    <n v="1"/>
    <n v="109.99"/>
    <n v="2"/>
    <s v=" Seattle"/>
  </r>
  <r>
    <x v="0"/>
    <x v="4"/>
    <n v="1"/>
    <n v="2.99"/>
    <n v="4"/>
    <s v=" Portland"/>
  </r>
  <r>
    <x v="0"/>
    <x v="4"/>
    <n v="2"/>
    <n v="2.99"/>
    <n v="3"/>
    <s v=" San Francisco"/>
  </r>
  <r>
    <x v="0"/>
    <x v="1"/>
    <n v="1"/>
    <n v="14.95"/>
    <n v="8"/>
    <s v=" Atlanta"/>
  </r>
  <r>
    <x v="0"/>
    <x v="3"/>
    <n v="1"/>
    <n v="149.99"/>
    <n v="1"/>
    <s v=" Atlanta"/>
  </r>
  <r>
    <x v="0"/>
    <x v="2"/>
    <n v="1"/>
    <n v="11.99"/>
    <n v="10"/>
    <s v=" Seattle"/>
  </r>
  <r>
    <x v="0"/>
    <x v="3"/>
    <n v="1"/>
    <n v="149.99"/>
    <n v="2"/>
    <s v=" San Francisco"/>
  </r>
  <r>
    <x v="0"/>
    <x v="2"/>
    <n v="1"/>
    <n v="11.99"/>
    <n v="5"/>
    <s v=" San Francisco"/>
  </r>
  <r>
    <x v="0"/>
    <x v="1"/>
    <n v="1"/>
    <n v="14.95"/>
    <n v="6"/>
    <s v=" Austin"/>
  </r>
  <r>
    <x v="0"/>
    <x v="12"/>
    <n v="2"/>
    <n v="3.84"/>
    <n v="6"/>
    <s v=" Dallas"/>
  </r>
  <r>
    <x v="0"/>
    <x v="1"/>
    <n v="1"/>
    <n v="14.95"/>
    <n v="8"/>
    <s v=" San Francisco"/>
  </r>
  <r>
    <x v="0"/>
    <x v="8"/>
    <n v="1"/>
    <n v="150"/>
    <n v="8"/>
    <s v=" San Francisco"/>
  </r>
  <r>
    <x v="0"/>
    <x v="1"/>
    <n v="1"/>
    <n v="14.95"/>
    <n v="1"/>
    <s v=" San Francisco"/>
  </r>
  <r>
    <x v="0"/>
    <x v="8"/>
    <n v="1"/>
    <n v="150"/>
    <n v="4"/>
    <s v=" Atlanta"/>
  </r>
  <r>
    <x v="0"/>
    <x v="8"/>
    <n v="1"/>
    <n v="150"/>
    <n v="9"/>
    <s v=" Los Angeles"/>
  </r>
  <r>
    <x v="0"/>
    <x v="4"/>
    <n v="1"/>
    <n v="2.99"/>
    <n v="1"/>
    <s v=" Atlanta"/>
  </r>
  <r>
    <x v="0"/>
    <x v="12"/>
    <n v="1"/>
    <n v="3.84"/>
    <n v="3"/>
    <s v=" San Francisco"/>
  </r>
  <r>
    <x v="0"/>
    <x v="2"/>
    <n v="1"/>
    <n v="11.99"/>
    <n v="1"/>
    <s v=" Los Angeles"/>
  </r>
  <r>
    <x v="0"/>
    <x v="12"/>
    <n v="1"/>
    <n v="3.84"/>
    <n v="4"/>
    <s v=" Boston"/>
  </r>
  <r>
    <x v="0"/>
    <x v="2"/>
    <n v="1"/>
    <n v="11.99"/>
    <n v="8"/>
    <s v=" Los Angeles"/>
  </r>
  <r>
    <x v="0"/>
    <x v="7"/>
    <n v="1"/>
    <n v="99.99"/>
    <n v="4"/>
    <s v=" Dallas"/>
  </r>
  <r>
    <x v="0"/>
    <x v="3"/>
    <n v="1"/>
    <n v="149.99"/>
    <n v="8"/>
    <s v=" San Francisco"/>
  </r>
  <r>
    <x v="0"/>
    <x v="4"/>
    <n v="3"/>
    <n v="2.99"/>
    <n v="2"/>
    <s v=" New York City"/>
  </r>
  <r>
    <x v="0"/>
    <x v="4"/>
    <n v="1"/>
    <n v="2.99"/>
    <n v="8"/>
    <s v=" Atlanta"/>
  </r>
  <r>
    <x v="0"/>
    <x v="6"/>
    <n v="1"/>
    <n v="11.95"/>
    <n v="8"/>
    <s v=" Portland"/>
  </r>
  <r>
    <x v="0"/>
    <x v="13"/>
    <n v="1"/>
    <n v="600"/>
    <n v="2"/>
    <s v=" San Francisco"/>
  </r>
  <r>
    <x v="0"/>
    <x v="6"/>
    <n v="1"/>
    <n v="11.95"/>
    <n v="7"/>
    <s v=" San Francisco"/>
  </r>
  <r>
    <x v="0"/>
    <x v="4"/>
    <n v="4"/>
    <n v="2.99"/>
    <n v="3"/>
    <s v=" Boston"/>
  </r>
  <r>
    <x v="0"/>
    <x v="8"/>
    <n v="1"/>
    <n v="150"/>
    <n v="2"/>
    <s v=" Los Angeles"/>
  </r>
  <r>
    <x v="0"/>
    <x v="10"/>
    <n v="1"/>
    <n v="300"/>
    <n v="7"/>
    <s v=" Austin"/>
  </r>
  <r>
    <x v="0"/>
    <x v="12"/>
    <n v="1"/>
    <n v="3.84"/>
    <n v="6"/>
    <s v=" Los Angeles"/>
  </r>
  <r>
    <x v="0"/>
    <x v="3"/>
    <n v="1"/>
    <n v="149.99"/>
    <n v="9"/>
    <s v=" San Francisco"/>
  </r>
  <r>
    <x v="0"/>
    <x v="6"/>
    <n v="1"/>
    <n v="11.95"/>
    <n v="6"/>
    <s v=" Dallas"/>
  </r>
  <r>
    <x v="0"/>
    <x v="1"/>
    <n v="1"/>
    <n v="14.95"/>
    <n v="10"/>
    <s v=" San Francisco"/>
  </r>
  <r>
    <x v="0"/>
    <x v="0"/>
    <n v="1"/>
    <n v="700"/>
    <n v="10"/>
    <s v=" Seattle"/>
  </r>
  <r>
    <x v="0"/>
    <x v="12"/>
    <n v="1"/>
    <n v="3.84"/>
    <n v="2"/>
    <s v=" San Francisco"/>
  </r>
  <r>
    <x v="0"/>
    <x v="4"/>
    <n v="1"/>
    <n v="2.99"/>
    <n v="7"/>
    <s v=" Los Angeles"/>
  </r>
  <r>
    <x v="0"/>
    <x v="2"/>
    <n v="1"/>
    <n v="11.99"/>
    <n v="1"/>
    <s v=" New York City"/>
  </r>
  <r>
    <x v="0"/>
    <x v="8"/>
    <n v="1"/>
    <n v="150"/>
    <n v="1"/>
    <s v=" Austin"/>
  </r>
  <r>
    <x v="0"/>
    <x v="12"/>
    <n v="2"/>
    <n v="3.84"/>
    <n v="4"/>
    <s v=" New York City"/>
  </r>
  <r>
    <x v="0"/>
    <x v="4"/>
    <n v="2"/>
    <n v="2.99"/>
    <n v="6"/>
    <s v=" Austin"/>
  </r>
  <r>
    <x v="0"/>
    <x v="16"/>
    <n v="1"/>
    <n v="999.99"/>
    <n v="9"/>
    <s v=" San Francisco"/>
  </r>
  <r>
    <x v="0"/>
    <x v="9"/>
    <n v="1"/>
    <n v="1700"/>
    <n v="3"/>
    <s v=" San Francisco"/>
  </r>
  <r>
    <x v="0"/>
    <x v="14"/>
    <n v="1"/>
    <n v="109.99"/>
    <n v="5"/>
    <s v=" San Francisco"/>
  </r>
  <r>
    <x v="0"/>
    <x v="4"/>
    <n v="1"/>
    <n v="2.99"/>
    <n v="2"/>
    <s v=" New York City"/>
  </r>
  <r>
    <x v="0"/>
    <x v="7"/>
    <n v="1"/>
    <n v="99.99"/>
    <n v="10"/>
    <s v=" Portland"/>
  </r>
  <r>
    <x v="0"/>
    <x v="4"/>
    <n v="1"/>
    <n v="2.99"/>
    <n v="3"/>
    <s v=" Seattle"/>
  </r>
  <r>
    <x v="0"/>
    <x v="1"/>
    <n v="1"/>
    <n v="14.95"/>
    <n v="5"/>
    <s v=" New York City"/>
  </r>
  <r>
    <x v="0"/>
    <x v="2"/>
    <n v="1"/>
    <n v="11.99"/>
    <n v="3"/>
    <s v=" New York City"/>
  </r>
  <r>
    <x v="0"/>
    <x v="1"/>
    <n v="1"/>
    <n v="14.95"/>
    <n v="1"/>
    <s v=" Dallas"/>
  </r>
  <r>
    <x v="0"/>
    <x v="14"/>
    <n v="1"/>
    <n v="109.99"/>
    <n v="9"/>
    <s v=" Atlanta"/>
  </r>
  <r>
    <x v="0"/>
    <x v="13"/>
    <n v="1"/>
    <n v="600"/>
    <n v="4"/>
    <s v=" Austin"/>
  </r>
  <r>
    <x v="0"/>
    <x v="1"/>
    <n v="1"/>
    <n v="14.95"/>
    <n v="4"/>
    <s v=" Seattle"/>
  </r>
  <r>
    <x v="0"/>
    <x v="4"/>
    <n v="2"/>
    <n v="2.99"/>
    <n v="5"/>
    <s v=" San Francisco"/>
  </r>
  <r>
    <x v="0"/>
    <x v="12"/>
    <n v="1"/>
    <n v="3.84"/>
    <n v="2"/>
    <s v=" Los Angeles"/>
  </r>
  <r>
    <x v="0"/>
    <x v="1"/>
    <n v="1"/>
    <n v="14.95"/>
    <n v="7"/>
    <s v=" Boston"/>
  </r>
  <r>
    <x v="0"/>
    <x v="12"/>
    <n v="1"/>
    <n v="3.84"/>
    <n v="10"/>
    <s v=" Portland"/>
  </r>
  <r>
    <x v="0"/>
    <x v="12"/>
    <n v="1"/>
    <n v="3.84"/>
    <n v="3"/>
    <s v=" San Francisco"/>
  </r>
  <r>
    <x v="0"/>
    <x v="2"/>
    <n v="1"/>
    <n v="11.99"/>
    <n v="4"/>
    <s v=" Los Angeles"/>
  </r>
  <r>
    <x v="0"/>
    <x v="8"/>
    <n v="1"/>
    <n v="150"/>
    <n v="5"/>
    <s v=" Atlanta"/>
  </r>
  <r>
    <x v="0"/>
    <x v="4"/>
    <n v="1"/>
    <n v="2.99"/>
    <n v="3"/>
    <s v=" Los Angeles"/>
  </r>
  <r>
    <x v="0"/>
    <x v="12"/>
    <n v="1"/>
    <n v="3.84"/>
    <n v="4"/>
    <s v=" San Francisco"/>
  </r>
  <r>
    <x v="0"/>
    <x v="9"/>
    <n v="1"/>
    <n v="1700"/>
    <n v="9"/>
    <s v=" San Francisco"/>
  </r>
  <r>
    <x v="0"/>
    <x v="6"/>
    <n v="1"/>
    <n v="11.95"/>
    <n v="6"/>
    <s v=" Boston"/>
  </r>
  <r>
    <x v="0"/>
    <x v="6"/>
    <n v="1"/>
    <n v="11.95"/>
    <n v="10"/>
    <s v=" San Francisco"/>
  </r>
  <r>
    <x v="0"/>
    <x v="4"/>
    <n v="1"/>
    <n v="2.99"/>
    <n v="2"/>
    <s v=" Boston"/>
  </r>
  <r>
    <x v="0"/>
    <x v="0"/>
    <n v="1"/>
    <n v="700"/>
    <n v="10"/>
    <s v=" San Francisco"/>
  </r>
  <r>
    <x v="0"/>
    <x v="13"/>
    <n v="1"/>
    <n v="600"/>
    <n v="2"/>
    <s v=" San Francisco"/>
  </r>
  <r>
    <x v="0"/>
    <x v="5"/>
    <n v="1"/>
    <n v="389.99"/>
    <n v="8"/>
    <s v=" Boston"/>
  </r>
  <r>
    <x v="0"/>
    <x v="12"/>
    <n v="2"/>
    <n v="3.84"/>
    <n v="4"/>
    <s v=" Boston"/>
  </r>
  <r>
    <x v="0"/>
    <x v="1"/>
    <n v="3"/>
    <n v="14.95"/>
    <n v="9"/>
    <s v=" San Francisco"/>
  </r>
  <r>
    <x v="0"/>
    <x v="1"/>
    <n v="1"/>
    <n v="14.95"/>
    <n v="1"/>
    <s v=" San Francisco"/>
  </r>
  <r>
    <x v="0"/>
    <x v="5"/>
    <n v="1"/>
    <n v="389.99"/>
    <n v="1"/>
    <s v=" New York City"/>
  </r>
  <r>
    <x v="0"/>
    <x v="0"/>
    <n v="1"/>
    <n v="700"/>
    <n v="5"/>
    <s v=" Atlanta"/>
  </r>
  <r>
    <x v="0"/>
    <x v="4"/>
    <n v="2"/>
    <n v="2.99"/>
    <n v="2"/>
    <s v=" Boston"/>
  </r>
  <r>
    <x v="0"/>
    <x v="2"/>
    <n v="1"/>
    <n v="11.99"/>
    <n v="7"/>
    <s v=" Dallas"/>
  </r>
  <r>
    <x v="0"/>
    <x v="6"/>
    <n v="1"/>
    <n v="11.95"/>
    <n v="10"/>
    <s v=" Austin"/>
  </r>
  <r>
    <x v="0"/>
    <x v="4"/>
    <n v="1"/>
    <n v="2.99"/>
    <n v="8"/>
    <s v=" Los Angeles"/>
  </r>
  <r>
    <x v="0"/>
    <x v="6"/>
    <n v="3"/>
    <n v="11.95"/>
    <n v="6"/>
    <s v=" Seattle"/>
  </r>
  <r>
    <x v="0"/>
    <x v="11"/>
    <n v="1"/>
    <n v="400"/>
    <n v="9"/>
    <s v=" Portland"/>
  </r>
  <r>
    <x v="0"/>
    <x v="3"/>
    <n v="1"/>
    <n v="149.99"/>
    <n v="2"/>
    <s v=" New York City"/>
  </r>
  <r>
    <x v="0"/>
    <x v="8"/>
    <n v="1"/>
    <n v="150"/>
    <n v="5"/>
    <s v=" Boston"/>
  </r>
  <r>
    <x v="0"/>
    <x v="15"/>
    <n v="1"/>
    <n v="379.99"/>
    <n v="6"/>
    <s v=" San Francisco"/>
  </r>
  <r>
    <x v="0"/>
    <x v="6"/>
    <n v="2"/>
    <n v="11.95"/>
    <n v="1"/>
    <s v=" Portland"/>
  </r>
  <r>
    <x v="0"/>
    <x v="12"/>
    <n v="1"/>
    <n v="3.84"/>
    <n v="2"/>
    <s v=" Atlanta"/>
  </r>
  <r>
    <x v="0"/>
    <x v="15"/>
    <n v="1"/>
    <n v="379.99"/>
    <n v="9"/>
    <s v=" Los Angeles"/>
  </r>
  <r>
    <x v="0"/>
    <x v="4"/>
    <n v="1"/>
    <n v="2.99"/>
    <n v="5"/>
    <s v=" New York City"/>
  </r>
  <r>
    <x v="0"/>
    <x v="5"/>
    <n v="1"/>
    <n v="389.99"/>
    <n v="4"/>
    <s v=" Seattle"/>
  </r>
  <r>
    <x v="0"/>
    <x v="2"/>
    <n v="1"/>
    <n v="11.99"/>
    <n v="7"/>
    <s v=" Austin"/>
  </r>
  <r>
    <x v="0"/>
    <x v="8"/>
    <n v="1"/>
    <n v="150"/>
    <n v="8"/>
    <s v=" San Francisco"/>
  </r>
  <r>
    <x v="0"/>
    <x v="12"/>
    <n v="1"/>
    <n v="3.84"/>
    <n v="3"/>
    <s v=" New York City"/>
  </r>
  <r>
    <x v="0"/>
    <x v="12"/>
    <n v="1"/>
    <n v="3.84"/>
    <n v="9"/>
    <s v=" New York City"/>
  </r>
  <r>
    <x v="0"/>
    <x v="15"/>
    <n v="1"/>
    <n v="379.99"/>
    <n v="5"/>
    <s v=" San Francisco"/>
  </r>
  <r>
    <x v="0"/>
    <x v="9"/>
    <n v="1"/>
    <n v="1700"/>
    <n v="5"/>
    <s v=" Boston"/>
  </r>
  <r>
    <x v="0"/>
    <x v="15"/>
    <n v="1"/>
    <n v="379.99"/>
    <n v="4"/>
    <s v=" New York City"/>
  </r>
  <r>
    <x v="0"/>
    <x v="7"/>
    <n v="1"/>
    <n v="99.99"/>
    <n v="7"/>
    <s v=" Portland"/>
  </r>
  <r>
    <x v="0"/>
    <x v="2"/>
    <n v="1"/>
    <n v="11.99"/>
    <n v="10"/>
    <s v=" New York City"/>
  </r>
  <r>
    <x v="0"/>
    <x v="2"/>
    <n v="1"/>
    <n v="11.99"/>
    <n v="5"/>
    <s v=" Atlanta"/>
  </r>
  <r>
    <x v="0"/>
    <x v="4"/>
    <n v="1"/>
    <n v="2.99"/>
    <n v="4"/>
    <s v=" Boston"/>
  </r>
  <r>
    <x v="0"/>
    <x v="11"/>
    <n v="1"/>
    <n v="400"/>
    <n v="8"/>
    <s v=" Seattle"/>
  </r>
  <r>
    <x v="0"/>
    <x v="1"/>
    <n v="1"/>
    <n v="14.95"/>
    <n v="4"/>
    <s v=" New York City"/>
  </r>
  <r>
    <x v="0"/>
    <x v="5"/>
    <n v="1"/>
    <n v="389.99"/>
    <n v="6"/>
    <s v=" Los Angeles"/>
  </r>
  <r>
    <x v="0"/>
    <x v="6"/>
    <n v="1"/>
    <n v="11.95"/>
    <n v="3"/>
    <s v=" Atlanta"/>
  </r>
  <r>
    <x v="0"/>
    <x v="8"/>
    <n v="1"/>
    <n v="150"/>
    <n v="3"/>
    <s v=" Dallas"/>
  </r>
  <r>
    <x v="0"/>
    <x v="9"/>
    <n v="1"/>
    <n v="1700"/>
    <n v="3"/>
    <s v=" San Francisco"/>
  </r>
  <r>
    <x v="0"/>
    <x v="0"/>
    <n v="1"/>
    <n v="700"/>
    <n v="10"/>
    <s v=" Boston"/>
  </r>
  <r>
    <x v="0"/>
    <x v="0"/>
    <n v="1"/>
    <n v="700"/>
    <n v="3"/>
    <s v=" Portland"/>
  </r>
  <r>
    <x v="0"/>
    <x v="5"/>
    <n v="1"/>
    <n v="389.99"/>
    <n v="8"/>
    <s v=" Seattle"/>
  </r>
  <r>
    <x v="0"/>
    <x v="8"/>
    <n v="1"/>
    <n v="150"/>
    <n v="5"/>
    <s v=" Boston"/>
  </r>
  <r>
    <x v="0"/>
    <x v="6"/>
    <n v="1"/>
    <n v="11.95"/>
    <n v="6"/>
    <s v=" Austin"/>
  </r>
  <r>
    <x v="0"/>
    <x v="12"/>
    <n v="1"/>
    <n v="3.84"/>
    <n v="5"/>
    <s v=" Los Angeles"/>
  </r>
  <r>
    <x v="0"/>
    <x v="2"/>
    <n v="1"/>
    <n v="11.99"/>
    <n v="4"/>
    <s v=" Seattle"/>
  </r>
  <r>
    <x v="0"/>
    <x v="13"/>
    <n v="1"/>
    <n v="600"/>
    <n v="2"/>
    <s v=" Dallas"/>
  </r>
  <r>
    <x v="0"/>
    <x v="6"/>
    <n v="1"/>
    <n v="11.95"/>
    <n v="9"/>
    <s v=" New York City"/>
  </r>
  <r>
    <x v="0"/>
    <x v="6"/>
    <n v="1"/>
    <n v="11.95"/>
    <n v="9"/>
    <s v=" New York City"/>
  </r>
  <r>
    <x v="0"/>
    <x v="12"/>
    <n v="1"/>
    <n v="3.84"/>
    <n v="3"/>
    <s v=" Los Angeles"/>
  </r>
  <r>
    <x v="0"/>
    <x v="6"/>
    <n v="1"/>
    <n v="11.95"/>
    <n v="5"/>
    <s v=" San Francisco"/>
  </r>
  <r>
    <x v="0"/>
    <x v="6"/>
    <n v="1"/>
    <n v="11.95"/>
    <n v="5"/>
    <s v=" New York City"/>
  </r>
  <r>
    <x v="0"/>
    <x v="7"/>
    <n v="1"/>
    <n v="99.99"/>
    <n v="2"/>
    <s v=" Boston"/>
  </r>
  <r>
    <x v="0"/>
    <x v="7"/>
    <n v="1"/>
    <n v="99.99"/>
    <n v="10"/>
    <s v=" Seattle"/>
  </r>
  <r>
    <x v="0"/>
    <x v="4"/>
    <n v="1"/>
    <n v="2.99"/>
    <n v="9"/>
    <s v=" New York City"/>
  </r>
  <r>
    <x v="0"/>
    <x v="13"/>
    <n v="1"/>
    <n v="600"/>
    <n v="7"/>
    <s v=" Dallas"/>
  </r>
  <r>
    <x v="0"/>
    <x v="5"/>
    <n v="1"/>
    <n v="389.99"/>
    <n v="8"/>
    <s v=" Seattle"/>
  </r>
  <r>
    <x v="0"/>
    <x v="6"/>
    <n v="1"/>
    <n v="11.95"/>
    <n v="2"/>
    <s v=" New York City"/>
  </r>
  <r>
    <x v="0"/>
    <x v="12"/>
    <n v="1"/>
    <n v="3.84"/>
    <n v="3"/>
    <s v=" Atlanta"/>
  </r>
  <r>
    <x v="0"/>
    <x v="9"/>
    <n v="1"/>
    <n v="1700"/>
    <n v="10"/>
    <s v=" Boston"/>
  </r>
  <r>
    <x v="0"/>
    <x v="2"/>
    <n v="1"/>
    <n v="11.99"/>
    <n v="8"/>
    <s v=" Boston"/>
  </r>
  <r>
    <x v="0"/>
    <x v="1"/>
    <n v="1"/>
    <n v="14.95"/>
    <n v="3"/>
    <s v=" Austin"/>
  </r>
  <r>
    <x v="0"/>
    <x v="2"/>
    <n v="1"/>
    <n v="11.99"/>
    <n v="2"/>
    <s v=" Los Angeles"/>
  </r>
  <r>
    <x v="0"/>
    <x v="6"/>
    <n v="1"/>
    <n v="11.95"/>
    <n v="7"/>
    <s v=" San Francisco"/>
  </r>
  <r>
    <x v="0"/>
    <x v="1"/>
    <n v="2"/>
    <n v="14.95"/>
    <n v="7"/>
    <s v=" Atlanta"/>
  </r>
  <r>
    <x v="0"/>
    <x v="4"/>
    <n v="1"/>
    <n v="2.99"/>
    <n v="4"/>
    <s v=" New York City"/>
  </r>
  <r>
    <x v="0"/>
    <x v="2"/>
    <n v="1"/>
    <n v="11.99"/>
    <n v="2"/>
    <s v=" Los Angeles"/>
  </r>
  <r>
    <x v="0"/>
    <x v="1"/>
    <n v="1"/>
    <n v="14.95"/>
    <n v="3"/>
    <s v=" Boston"/>
  </r>
  <r>
    <x v="0"/>
    <x v="9"/>
    <n v="1"/>
    <n v="1700"/>
    <n v="7"/>
    <s v=" San Francisco"/>
  </r>
  <r>
    <x v="0"/>
    <x v="0"/>
    <n v="1"/>
    <n v="700"/>
    <n v="3"/>
    <s v=" Atlanta"/>
  </r>
  <r>
    <x v="0"/>
    <x v="5"/>
    <n v="1"/>
    <n v="389.99"/>
    <n v="4"/>
    <s v=" Austin"/>
  </r>
  <r>
    <x v="0"/>
    <x v="7"/>
    <n v="1"/>
    <n v="99.99"/>
    <n v="8"/>
    <s v=" Los Angeles"/>
  </r>
  <r>
    <x v="0"/>
    <x v="15"/>
    <n v="1"/>
    <n v="379.99"/>
    <n v="2"/>
    <s v=" New York City"/>
  </r>
  <r>
    <x v="0"/>
    <x v="6"/>
    <n v="1"/>
    <n v="11.95"/>
    <n v="4"/>
    <s v=" Seattle"/>
  </r>
  <r>
    <x v="0"/>
    <x v="16"/>
    <n v="1"/>
    <n v="999.99"/>
    <n v="4"/>
    <s v=" San Francisco"/>
  </r>
  <r>
    <x v="0"/>
    <x v="0"/>
    <n v="1"/>
    <n v="700"/>
    <n v="7"/>
    <s v=" Atlanta"/>
  </r>
  <r>
    <x v="0"/>
    <x v="1"/>
    <n v="1"/>
    <n v="14.95"/>
    <n v="8"/>
    <s v=" Atlanta"/>
  </r>
  <r>
    <x v="0"/>
    <x v="12"/>
    <n v="1"/>
    <n v="3.84"/>
    <n v="6"/>
    <s v=" Atlanta"/>
  </r>
  <r>
    <x v="0"/>
    <x v="12"/>
    <n v="1"/>
    <n v="3.84"/>
    <n v="10"/>
    <s v=" Atlanta"/>
  </r>
  <r>
    <x v="0"/>
    <x v="7"/>
    <n v="1"/>
    <n v="99.99"/>
    <n v="5"/>
    <s v=" Boston"/>
  </r>
  <r>
    <x v="0"/>
    <x v="6"/>
    <n v="1"/>
    <n v="11.95"/>
    <n v="7"/>
    <s v=" San Francisco"/>
  </r>
  <r>
    <x v="0"/>
    <x v="6"/>
    <n v="1"/>
    <n v="11.95"/>
    <n v="6"/>
    <s v=" San Francisco"/>
  </r>
  <r>
    <x v="0"/>
    <x v="8"/>
    <n v="1"/>
    <n v="150"/>
    <n v="10"/>
    <s v=" Portland"/>
  </r>
  <r>
    <x v="0"/>
    <x v="4"/>
    <n v="2"/>
    <n v="2.99"/>
    <n v="7"/>
    <s v=" Atlanta"/>
  </r>
  <r>
    <x v="0"/>
    <x v="1"/>
    <n v="2"/>
    <n v="14.95"/>
    <n v="6"/>
    <s v=" Dallas"/>
  </r>
  <r>
    <x v="0"/>
    <x v="3"/>
    <n v="1"/>
    <n v="149.99"/>
    <n v="8"/>
    <s v=" Los Angeles"/>
  </r>
  <r>
    <x v="0"/>
    <x v="8"/>
    <n v="1"/>
    <n v="150"/>
    <n v="5"/>
    <s v=" Boston"/>
  </r>
  <r>
    <x v="0"/>
    <x v="10"/>
    <n v="1"/>
    <n v="300"/>
    <n v="9"/>
    <s v=" Atlanta"/>
  </r>
  <r>
    <x v="0"/>
    <x v="3"/>
    <n v="1"/>
    <n v="149.99"/>
    <n v="10"/>
    <s v=" Seattle"/>
  </r>
  <r>
    <x v="0"/>
    <x v="5"/>
    <n v="1"/>
    <n v="389.99"/>
    <n v="8"/>
    <s v=" Los Angeles"/>
  </r>
  <r>
    <x v="0"/>
    <x v="1"/>
    <n v="1"/>
    <n v="14.95"/>
    <n v="7"/>
    <s v=" Los Angeles"/>
  </r>
  <r>
    <x v="0"/>
    <x v="6"/>
    <n v="2"/>
    <n v="11.95"/>
    <n v="3"/>
    <s v=" San Francisco"/>
  </r>
  <r>
    <x v="0"/>
    <x v="8"/>
    <n v="2"/>
    <n v="150"/>
    <n v="2"/>
    <s v=" Seattle"/>
  </r>
  <r>
    <x v="0"/>
    <x v="12"/>
    <n v="3"/>
    <n v="3.84"/>
    <n v="4"/>
    <s v=" Los Angeles"/>
  </r>
  <r>
    <x v="0"/>
    <x v="7"/>
    <n v="1"/>
    <n v="99.99"/>
    <n v="7"/>
    <s v=" Atlanta"/>
  </r>
  <r>
    <x v="0"/>
    <x v="3"/>
    <n v="1"/>
    <n v="149.99"/>
    <n v="4"/>
    <s v=" Portland"/>
  </r>
  <r>
    <x v="0"/>
    <x v="2"/>
    <n v="1"/>
    <n v="11.99"/>
    <n v="7"/>
    <s v=" Dallas"/>
  </r>
  <r>
    <x v="0"/>
    <x v="4"/>
    <n v="1"/>
    <n v="2.99"/>
    <n v="1"/>
    <s v=" Portland"/>
  </r>
  <r>
    <x v="0"/>
    <x v="11"/>
    <n v="1"/>
    <n v="400"/>
    <n v="9"/>
    <s v=" Atlanta"/>
  </r>
  <r>
    <x v="0"/>
    <x v="1"/>
    <n v="1"/>
    <n v="14.95"/>
    <n v="10"/>
    <s v=" San Francisco"/>
  </r>
  <r>
    <x v="0"/>
    <x v="7"/>
    <n v="1"/>
    <n v="99.99"/>
    <n v="4"/>
    <s v=" Austin"/>
  </r>
  <r>
    <x v="0"/>
    <x v="3"/>
    <n v="2"/>
    <n v="149.99"/>
    <n v="10"/>
    <s v=" Austin"/>
  </r>
  <r>
    <x v="0"/>
    <x v="6"/>
    <n v="1"/>
    <n v="11.95"/>
    <n v="2"/>
    <s v=" Seattle"/>
  </r>
  <r>
    <x v="0"/>
    <x v="1"/>
    <n v="1"/>
    <n v="14.95"/>
    <n v="3"/>
    <s v=" New York City"/>
  </r>
  <r>
    <x v="0"/>
    <x v="18"/>
    <n v="1"/>
    <n v="600"/>
    <n v="1"/>
    <s v=" Dallas"/>
  </r>
  <r>
    <x v="0"/>
    <x v="14"/>
    <n v="1"/>
    <n v="109.99"/>
    <n v="2"/>
    <s v=" Austin"/>
  </r>
  <r>
    <x v="0"/>
    <x v="6"/>
    <n v="1"/>
    <n v="11.95"/>
    <n v="7"/>
    <s v=" Portland"/>
  </r>
  <r>
    <x v="0"/>
    <x v="12"/>
    <n v="2"/>
    <n v="3.84"/>
    <n v="10"/>
    <s v=" Dallas"/>
  </r>
  <r>
    <x v="0"/>
    <x v="2"/>
    <n v="1"/>
    <n v="11.99"/>
    <n v="7"/>
    <s v=" San Francisco"/>
  </r>
  <r>
    <x v="0"/>
    <x v="1"/>
    <n v="1"/>
    <n v="14.95"/>
    <n v="8"/>
    <s v=" San Francisco"/>
  </r>
  <r>
    <x v="0"/>
    <x v="8"/>
    <n v="1"/>
    <n v="150"/>
    <n v="9"/>
    <s v=" San Francisco"/>
  </r>
  <r>
    <x v="0"/>
    <x v="6"/>
    <n v="1"/>
    <n v="11.95"/>
    <n v="2"/>
    <s v=" New York City"/>
  </r>
  <r>
    <x v="0"/>
    <x v="7"/>
    <n v="1"/>
    <n v="99.99"/>
    <n v="6"/>
    <s v=" Los Angeles"/>
  </r>
  <r>
    <x v="0"/>
    <x v="6"/>
    <n v="1"/>
    <n v="11.95"/>
    <n v="3"/>
    <s v=" Atlanta"/>
  </r>
  <r>
    <x v="0"/>
    <x v="1"/>
    <n v="1"/>
    <n v="14.95"/>
    <n v="10"/>
    <s v=" Dallas"/>
  </r>
  <r>
    <x v="0"/>
    <x v="6"/>
    <n v="1"/>
    <n v="11.95"/>
    <n v="1"/>
    <s v=" San Francisco"/>
  </r>
  <r>
    <x v="0"/>
    <x v="1"/>
    <n v="1"/>
    <n v="14.95"/>
    <n v="1"/>
    <s v=" Dallas"/>
  </r>
  <r>
    <x v="0"/>
    <x v="1"/>
    <n v="1"/>
    <n v="14.95"/>
    <n v="6"/>
    <s v=" New York City"/>
  </r>
  <r>
    <x v="0"/>
    <x v="2"/>
    <n v="1"/>
    <n v="11.99"/>
    <n v="2"/>
    <s v=" San Francisco"/>
  </r>
  <r>
    <x v="0"/>
    <x v="8"/>
    <n v="1"/>
    <n v="150"/>
    <n v="5"/>
    <s v=" Austin"/>
  </r>
  <r>
    <x v="0"/>
    <x v="3"/>
    <n v="1"/>
    <n v="149.99"/>
    <n v="2"/>
    <s v=" San Francisco"/>
  </r>
  <r>
    <x v="0"/>
    <x v="7"/>
    <n v="1"/>
    <n v="99.99"/>
    <n v="5"/>
    <s v=" San Francisco"/>
  </r>
  <r>
    <x v="0"/>
    <x v="7"/>
    <n v="1"/>
    <n v="99.99"/>
    <n v="10"/>
    <s v=" Boston"/>
  </r>
  <r>
    <x v="0"/>
    <x v="5"/>
    <n v="1"/>
    <n v="389.99"/>
    <n v="5"/>
    <s v=" New York City"/>
  </r>
  <r>
    <x v="0"/>
    <x v="8"/>
    <n v="1"/>
    <n v="150"/>
    <n v="8"/>
    <s v=" Portland"/>
  </r>
  <r>
    <x v="0"/>
    <x v="9"/>
    <n v="1"/>
    <n v="1700"/>
    <n v="2"/>
    <s v=" Boston"/>
  </r>
  <r>
    <x v="0"/>
    <x v="8"/>
    <n v="1"/>
    <n v="150"/>
    <n v="1"/>
    <s v=" San Francisco"/>
  </r>
  <r>
    <x v="0"/>
    <x v="12"/>
    <n v="2"/>
    <n v="3.84"/>
    <n v="7"/>
    <s v=" Los Angeles"/>
  </r>
  <r>
    <x v="0"/>
    <x v="13"/>
    <n v="1"/>
    <n v="600"/>
    <n v="6"/>
    <s v=" Seattle"/>
  </r>
  <r>
    <x v="0"/>
    <x v="6"/>
    <n v="2"/>
    <n v="11.95"/>
    <n v="7"/>
    <s v=" Seattle"/>
  </r>
  <r>
    <x v="0"/>
    <x v="4"/>
    <n v="1"/>
    <n v="2.99"/>
    <n v="1"/>
    <s v=" Los Angeles"/>
  </r>
  <r>
    <x v="0"/>
    <x v="6"/>
    <n v="1"/>
    <n v="11.95"/>
    <n v="2"/>
    <s v=" Los Angeles"/>
  </r>
  <r>
    <x v="0"/>
    <x v="6"/>
    <n v="1"/>
    <n v="11.95"/>
    <n v="6"/>
    <s v=" Dallas"/>
  </r>
  <r>
    <x v="0"/>
    <x v="12"/>
    <n v="1"/>
    <n v="3.84"/>
    <n v="3"/>
    <s v=" Dallas"/>
  </r>
  <r>
    <x v="0"/>
    <x v="7"/>
    <n v="1"/>
    <n v="99.99"/>
    <n v="5"/>
    <s v=" Los Angeles"/>
  </r>
  <r>
    <x v="0"/>
    <x v="0"/>
    <n v="1"/>
    <n v="700"/>
    <n v="1"/>
    <s v=" San Francisco"/>
  </r>
  <r>
    <x v="0"/>
    <x v="2"/>
    <n v="1"/>
    <n v="11.99"/>
    <n v="10"/>
    <s v=" San Francisco"/>
  </r>
  <r>
    <x v="0"/>
    <x v="4"/>
    <n v="1"/>
    <n v="2.99"/>
    <n v="4"/>
    <s v=" San Francisco"/>
  </r>
  <r>
    <x v="0"/>
    <x v="3"/>
    <n v="1"/>
    <n v="149.99"/>
    <n v="9"/>
    <s v=" San Francisco"/>
  </r>
  <r>
    <x v="0"/>
    <x v="14"/>
    <n v="1"/>
    <n v="109.99"/>
    <n v="4"/>
    <s v=" Boston"/>
  </r>
  <r>
    <x v="0"/>
    <x v="12"/>
    <n v="1"/>
    <n v="3.84"/>
    <n v="10"/>
    <s v=" San Francisco"/>
  </r>
  <r>
    <x v="0"/>
    <x v="3"/>
    <n v="1"/>
    <n v="149.99"/>
    <n v="1"/>
    <s v=" Seattle"/>
  </r>
  <r>
    <x v="0"/>
    <x v="6"/>
    <n v="1"/>
    <n v="11.95"/>
    <n v="4"/>
    <s v=" Portland"/>
  </r>
  <r>
    <x v="0"/>
    <x v="10"/>
    <n v="1"/>
    <n v="300"/>
    <n v="10"/>
    <s v=" San Francisco"/>
  </r>
  <r>
    <x v="0"/>
    <x v="5"/>
    <n v="1"/>
    <n v="389.99"/>
    <n v="1"/>
    <s v=" San Francisco"/>
  </r>
  <r>
    <x v="0"/>
    <x v="7"/>
    <n v="1"/>
    <n v="99.99"/>
    <n v="9"/>
    <s v=" New York City"/>
  </r>
  <r>
    <x v="0"/>
    <x v="7"/>
    <n v="1"/>
    <n v="99.99"/>
    <n v="9"/>
    <s v=" New York City"/>
  </r>
  <r>
    <x v="0"/>
    <x v="5"/>
    <n v="1"/>
    <n v="389.99"/>
    <n v="1"/>
    <s v=" Austin"/>
  </r>
  <r>
    <x v="0"/>
    <x v="11"/>
    <n v="1"/>
    <n v="400"/>
    <n v="1"/>
    <s v=" Los Angeles"/>
  </r>
  <r>
    <x v="0"/>
    <x v="1"/>
    <n v="1"/>
    <n v="14.95"/>
    <n v="1"/>
    <s v=" Seattle"/>
  </r>
  <r>
    <x v="0"/>
    <x v="13"/>
    <n v="1"/>
    <n v="600"/>
    <n v="3"/>
    <s v=" Los Angeles"/>
  </r>
  <r>
    <x v="0"/>
    <x v="6"/>
    <n v="1"/>
    <n v="11.95"/>
    <n v="10"/>
    <s v=" Los Angeles"/>
  </r>
  <r>
    <x v="0"/>
    <x v="1"/>
    <n v="1"/>
    <n v="14.95"/>
    <n v="1"/>
    <s v=" Austin"/>
  </r>
  <r>
    <x v="0"/>
    <x v="4"/>
    <n v="1"/>
    <n v="2.99"/>
    <n v="2"/>
    <s v=" Seattle"/>
  </r>
  <r>
    <x v="0"/>
    <x v="12"/>
    <n v="1"/>
    <n v="3.84"/>
    <n v="3"/>
    <s v=" Atlanta"/>
  </r>
  <r>
    <x v="0"/>
    <x v="6"/>
    <n v="1"/>
    <n v="11.95"/>
    <n v="7"/>
    <s v=" Seattle"/>
  </r>
  <r>
    <x v="0"/>
    <x v="14"/>
    <n v="1"/>
    <n v="109.99"/>
    <n v="4"/>
    <s v=" Los Angeles"/>
  </r>
  <r>
    <x v="0"/>
    <x v="4"/>
    <n v="2"/>
    <n v="2.99"/>
    <n v="6"/>
    <s v=" San Francisco"/>
  </r>
  <r>
    <x v="0"/>
    <x v="15"/>
    <n v="1"/>
    <n v="379.99"/>
    <n v="3"/>
    <s v=" Boston"/>
  </r>
  <r>
    <x v="0"/>
    <x v="17"/>
    <n v="1"/>
    <n v="600"/>
    <n v="2"/>
    <s v=" San Francisco"/>
  </r>
  <r>
    <x v="0"/>
    <x v="12"/>
    <n v="1"/>
    <n v="3.84"/>
    <n v="9"/>
    <s v=" Atlanta"/>
  </r>
  <r>
    <x v="0"/>
    <x v="4"/>
    <n v="2"/>
    <n v="2.99"/>
    <n v="3"/>
    <s v=" New York City"/>
  </r>
  <r>
    <x v="0"/>
    <x v="1"/>
    <n v="1"/>
    <n v="14.95"/>
    <n v="2"/>
    <s v=" Austin"/>
  </r>
  <r>
    <x v="0"/>
    <x v="6"/>
    <n v="1"/>
    <n v="11.95"/>
    <n v="8"/>
    <s v=" New York City"/>
  </r>
  <r>
    <x v="0"/>
    <x v="1"/>
    <n v="1"/>
    <n v="14.95"/>
    <n v="5"/>
    <s v=" Boston"/>
  </r>
  <r>
    <x v="0"/>
    <x v="6"/>
    <n v="1"/>
    <n v="11.95"/>
    <n v="6"/>
    <s v=" Atlanta"/>
  </r>
  <r>
    <x v="0"/>
    <x v="2"/>
    <n v="1"/>
    <n v="11.99"/>
    <n v="1"/>
    <s v=" Atlanta"/>
  </r>
  <r>
    <x v="0"/>
    <x v="1"/>
    <n v="1"/>
    <n v="14.95"/>
    <n v="9"/>
    <s v=" Atlanta"/>
  </r>
  <r>
    <x v="0"/>
    <x v="1"/>
    <n v="1"/>
    <n v="14.95"/>
    <n v="3"/>
    <s v=" San Francisco"/>
  </r>
  <r>
    <x v="0"/>
    <x v="14"/>
    <n v="1"/>
    <n v="109.99"/>
    <n v="9"/>
    <s v=" San Francisco"/>
  </r>
  <r>
    <x v="0"/>
    <x v="12"/>
    <n v="1"/>
    <n v="3.84"/>
    <n v="6"/>
    <s v=" Atlanta"/>
  </r>
  <r>
    <x v="0"/>
    <x v="10"/>
    <n v="1"/>
    <n v="300"/>
    <n v="5"/>
    <s v=" San Francisco"/>
  </r>
  <r>
    <x v="0"/>
    <x v="6"/>
    <n v="1"/>
    <n v="11.95"/>
    <n v="8"/>
    <s v=" Seattle"/>
  </r>
  <r>
    <x v="0"/>
    <x v="7"/>
    <n v="1"/>
    <n v="99.99"/>
    <n v="2"/>
    <s v=" Dallas"/>
  </r>
  <r>
    <x v="0"/>
    <x v="15"/>
    <n v="1"/>
    <n v="379.99"/>
    <n v="1"/>
    <s v=" New York City"/>
  </r>
  <r>
    <x v="0"/>
    <x v="15"/>
    <n v="1"/>
    <n v="379.99"/>
    <n v="7"/>
    <s v=" San Francisco"/>
  </r>
  <r>
    <x v="0"/>
    <x v="3"/>
    <n v="1"/>
    <n v="149.99"/>
    <n v="8"/>
    <s v=" San Francisco"/>
  </r>
  <r>
    <x v="0"/>
    <x v="10"/>
    <n v="1"/>
    <n v="300"/>
    <n v="10"/>
    <s v=" Los Angeles"/>
  </r>
  <r>
    <x v="0"/>
    <x v="4"/>
    <n v="2"/>
    <n v="2.99"/>
    <n v="3"/>
    <s v=" Seattle"/>
  </r>
  <r>
    <x v="0"/>
    <x v="7"/>
    <n v="1"/>
    <n v="99.99"/>
    <n v="10"/>
    <s v=" Boston"/>
  </r>
  <r>
    <x v="0"/>
    <x v="2"/>
    <n v="1"/>
    <n v="11.99"/>
    <n v="7"/>
    <s v=" San Francisco"/>
  </r>
  <r>
    <x v="0"/>
    <x v="6"/>
    <n v="1"/>
    <n v="11.95"/>
    <n v="1"/>
    <s v=" Boston"/>
  </r>
  <r>
    <x v="0"/>
    <x v="6"/>
    <n v="1"/>
    <n v="11.95"/>
    <n v="6"/>
    <s v=" Boston"/>
  </r>
  <r>
    <x v="0"/>
    <x v="7"/>
    <n v="1"/>
    <n v="99.99"/>
    <n v="8"/>
    <s v=" San Francisco"/>
  </r>
  <r>
    <x v="0"/>
    <x v="7"/>
    <n v="1"/>
    <n v="99.99"/>
    <n v="5"/>
    <s v=" San Francisco"/>
  </r>
  <r>
    <x v="0"/>
    <x v="12"/>
    <n v="1"/>
    <n v="3.84"/>
    <n v="1"/>
    <s v=" San Francisco"/>
  </r>
  <r>
    <x v="0"/>
    <x v="4"/>
    <n v="1"/>
    <n v="2.99"/>
    <n v="6"/>
    <s v=" San Francisco"/>
  </r>
  <r>
    <x v="0"/>
    <x v="1"/>
    <n v="1"/>
    <n v="14.95"/>
    <n v="4"/>
    <s v=" Seattle"/>
  </r>
  <r>
    <x v="0"/>
    <x v="4"/>
    <n v="1"/>
    <n v="2.99"/>
    <n v="10"/>
    <s v=" Seattle"/>
  </r>
  <r>
    <x v="0"/>
    <x v="12"/>
    <n v="1"/>
    <n v="3.84"/>
    <n v="7"/>
    <s v=" Los Angeles"/>
  </r>
  <r>
    <x v="0"/>
    <x v="7"/>
    <n v="1"/>
    <n v="99.99"/>
    <n v="2"/>
    <s v=" Seattle"/>
  </r>
  <r>
    <x v="0"/>
    <x v="6"/>
    <n v="1"/>
    <n v="11.95"/>
    <n v="7"/>
    <s v=" Atlanta"/>
  </r>
  <r>
    <x v="0"/>
    <x v="7"/>
    <n v="1"/>
    <n v="99.99"/>
    <n v="4"/>
    <s v=" Portland"/>
  </r>
  <r>
    <x v="0"/>
    <x v="4"/>
    <n v="1"/>
    <n v="2.99"/>
    <n v="10"/>
    <s v=" Los Angeles"/>
  </r>
  <r>
    <x v="0"/>
    <x v="3"/>
    <n v="1"/>
    <n v="149.99"/>
    <n v="5"/>
    <s v=" New York City"/>
  </r>
  <r>
    <x v="0"/>
    <x v="6"/>
    <n v="1"/>
    <n v="11.95"/>
    <n v="10"/>
    <s v=" Los Angeles"/>
  </r>
  <r>
    <x v="0"/>
    <x v="8"/>
    <n v="1"/>
    <n v="150"/>
    <n v="5"/>
    <s v=" New York City"/>
  </r>
  <r>
    <x v="0"/>
    <x v="14"/>
    <n v="1"/>
    <n v="109.99"/>
    <n v="9"/>
    <s v=" Dallas"/>
  </r>
  <r>
    <x v="0"/>
    <x v="16"/>
    <n v="1"/>
    <n v="999.99"/>
    <n v="10"/>
    <s v=" San Francisco"/>
  </r>
  <r>
    <x v="0"/>
    <x v="1"/>
    <n v="1"/>
    <n v="14.95"/>
    <n v="9"/>
    <s v=" New York City"/>
  </r>
  <r>
    <x v="0"/>
    <x v="7"/>
    <n v="1"/>
    <n v="99.99"/>
    <n v="7"/>
    <s v=" San Francisco"/>
  </r>
  <r>
    <x v="0"/>
    <x v="6"/>
    <n v="1"/>
    <n v="11.95"/>
    <n v="5"/>
    <s v=" San Francisco"/>
  </r>
  <r>
    <x v="0"/>
    <x v="12"/>
    <n v="1"/>
    <n v="3.84"/>
    <n v="10"/>
    <s v=" Seattle"/>
  </r>
  <r>
    <x v="0"/>
    <x v="16"/>
    <n v="1"/>
    <n v="999.99"/>
    <n v="3"/>
    <s v=" Los Angeles"/>
  </r>
  <r>
    <x v="0"/>
    <x v="3"/>
    <n v="1"/>
    <n v="149.99"/>
    <n v="8"/>
    <s v=" Los Angeles"/>
  </r>
  <r>
    <x v="0"/>
    <x v="2"/>
    <n v="1"/>
    <n v="11.99"/>
    <n v="1"/>
    <s v=" San Francisco"/>
  </r>
  <r>
    <x v="0"/>
    <x v="4"/>
    <n v="1"/>
    <n v="2.99"/>
    <n v="9"/>
    <s v=" Seattle"/>
  </r>
  <r>
    <x v="0"/>
    <x v="5"/>
    <n v="1"/>
    <n v="389.99"/>
    <n v="6"/>
    <s v=" Portland"/>
  </r>
  <r>
    <x v="0"/>
    <x v="2"/>
    <n v="2"/>
    <n v="11.99"/>
    <n v="10"/>
    <s v=" San Francisco"/>
  </r>
  <r>
    <x v="0"/>
    <x v="7"/>
    <n v="1"/>
    <n v="99.99"/>
    <n v="10"/>
    <s v=" Boston"/>
  </r>
  <r>
    <x v="0"/>
    <x v="8"/>
    <n v="1"/>
    <n v="150"/>
    <n v="5"/>
    <s v=" Los Angeles"/>
  </r>
  <r>
    <x v="0"/>
    <x v="2"/>
    <n v="1"/>
    <n v="11.99"/>
    <n v="7"/>
    <s v=" Los Angeles"/>
  </r>
  <r>
    <x v="0"/>
    <x v="14"/>
    <n v="1"/>
    <n v="109.99"/>
    <n v="2"/>
    <s v=" Los Angeles"/>
  </r>
  <r>
    <x v="0"/>
    <x v="12"/>
    <n v="2"/>
    <n v="3.84"/>
    <n v="2"/>
    <s v=" Dallas"/>
  </r>
  <r>
    <x v="0"/>
    <x v="1"/>
    <n v="1"/>
    <n v="14.95"/>
    <n v="6"/>
    <s v=" San Francisco"/>
  </r>
  <r>
    <x v="0"/>
    <x v="15"/>
    <n v="1"/>
    <n v="379.99"/>
    <n v="1"/>
    <s v=" Seattle"/>
  </r>
  <r>
    <x v="0"/>
    <x v="15"/>
    <n v="1"/>
    <n v="379.99"/>
    <n v="1"/>
    <s v=" San Francisco"/>
  </r>
  <r>
    <x v="0"/>
    <x v="1"/>
    <n v="1"/>
    <n v="14.95"/>
    <n v="1"/>
    <s v=" San Francisco"/>
  </r>
  <r>
    <x v="0"/>
    <x v="12"/>
    <n v="1"/>
    <n v="3.84"/>
    <n v="4"/>
    <s v=" San Francisco"/>
  </r>
  <r>
    <x v="0"/>
    <x v="8"/>
    <n v="1"/>
    <n v="150"/>
    <n v="2"/>
    <s v=" San Francisco"/>
  </r>
  <r>
    <x v="0"/>
    <x v="6"/>
    <n v="1"/>
    <n v="11.95"/>
    <n v="8"/>
    <s v=" San Francisco"/>
  </r>
  <r>
    <x v="0"/>
    <x v="8"/>
    <n v="1"/>
    <n v="150"/>
    <n v="3"/>
    <s v=" Atlanta"/>
  </r>
  <r>
    <x v="0"/>
    <x v="12"/>
    <n v="1"/>
    <n v="3.84"/>
    <n v="8"/>
    <s v=" San Francisco"/>
  </r>
  <r>
    <x v="0"/>
    <x v="4"/>
    <n v="2"/>
    <n v="2.99"/>
    <n v="7"/>
    <s v=" Dallas"/>
  </r>
  <r>
    <x v="1"/>
    <x v="4"/>
    <n v="7"/>
    <n v="2.99"/>
    <n v="8"/>
    <s v=" Seattle"/>
  </r>
  <r>
    <x v="1"/>
    <x v="12"/>
    <n v="1"/>
    <n v="3.84"/>
    <n v="8"/>
    <s v=" Los Angeles"/>
  </r>
  <r>
    <x v="1"/>
    <x v="12"/>
    <n v="1"/>
    <n v="3.84"/>
    <n v="10"/>
    <s v=" Dallas"/>
  </r>
  <r>
    <x v="1"/>
    <x v="13"/>
    <n v="1"/>
    <n v="600"/>
    <n v="10"/>
    <s v=" Los Angeles"/>
  </r>
  <r>
    <x v="1"/>
    <x v="2"/>
    <n v="1"/>
    <n v="11.99"/>
    <n v="5"/>
    <s v=" Portland"/>
  </r>
  <r>
    <x v="1"/>
    <x v="0"/>
    <n v="1"/>
    <n v="700"/>
    <n v="6"/>
    <s v=" New York City"/>
  </r>
  <r>
    <x v="1"/>
    <x v="4"/>
    <n v="2"/>
    <n v="2.99"/>
    <n v="8"/>
    <s v=" San Francisco"/>
  </r>
  <r>
    <x v="1"/>
    <x v="0"/>
    <n v="1"/>
    <n v="700"/>
    <n v="1"/>
    <s v=" Los Angeles"/>
  </r>
  <r>
    <x v="1"/>
    <x v="15"/>
    <n v="1"/>
    <n v="379.99"/>
    <n v="4"/>
    <s v=" Boston"/>
  </r>
  <r>
    <x v="1"/>
    <x v="1"/>
    <n v="1"/>
    <n v="14.95"/>
    <n v="6"/>
    <s v=" New York City"/>
  </r>
  <r>
    <x v="1"/>
    <x v="6"/>
    <n v="1"/>
    <n v="11.95"/>
    <n v="1"/>
    <s v=" Atlanta"/>
  </r>
  <r>
    <x v="1"/>
    <x v="12"/>
    <n v="2"/>
    <n v="3.84"/>
    <n v="4"/>
    <s v=" San Francisco"/>
  </r>
  <r>
    <x v="1"/>
    <x v="12"/>
    <n v="1"/>
    <n v="3.84"/>
    <n v="5"/>
    <s v=" New York City"/>
  </r>
  <r>
    <x v="2"/>
    <x v="8"/>
    <n v="1"/>
    <n v="150"/>
    <n v="1"/>
    <s v=" New York City"/>
  </r>
  <r>
    <x v="2"/>
    <x v="12"/>
    <n v="3"/>
    <n v="3.84"/>
    <n v="9"/>
    <s v=" Dallas"/>
  </r>
  <r>
    <x v="2"/>
    <x v="12"/>
    <n v="1"/>
    <n v="3.84"/>
    <n v="9"/>
    <s v=" San Francisco"/>
  </r>
  <r>
    <x v="2"/>
    <x v="13"/>
    <n v="1"/>
    <n v="600"/>
    <n v="3"/>
    <s v=" Dallas"/>
  </r>
  <r>
    <x v="2"/>
    <x v="10"/>
    <n v="1"/>
    <n v="300"/>
    <n v="9"/>
    <s v=" New York City"/>
  </r>
  <r>
    <x v="2"/>
    <x v="4"/>
    <n v="2"/>
    <n v="2.99"/>
    <n v="10"/>
    <s v=" Portland"/>
  </r>
  <r>
    <x v="2"/>
    <x v="11"/>
    <n v="1"/>
    <n v="400"/>
    <n v="2"/>
    <s v=" Seattle"/>
  </r>
  <r>
    <x v="2"/>
    <x v="6"/>
    <n v="1"/>
    <n v="11.95"/>
    <n v="9"/>
    <s v=" Seattle"/>
  </r>
  <r>
    <x v="2"/>
    <x v="2"/>
    <n v="1"/>
    <n v="11.99"/>
    <n v="8"/>
    <s v=" Seattle"/>
  </r>
  <r>
    <x v="2"/>
    <x v="13"/>
    <n v="1"/>
    <n v="600"/>
    <n v="7"/>
    <s v=" Boston"/>
  </r>
  <r>
    <x v="2"/>
    <x v="6"/>
    <n v="1"/>
    <n v="11.95"/>
    <n v="4"/>
    <s v=" Boston"/>
  </r>
  <r>
    <x v="2"/>
    <x v="2"/>
    <n v="1"/>
    <n v="11.99"/>
    <n v="1"/>
    <s v=" New York City"/>
  </r>
  <r>
    <x v="2"/>
    <x v="16"/>
    <n v="1"/>
    <n v="999.99"/>
    <n v="2"/>
    <s v=" San Francisco"/>
  </r>
  <r>
    <x v="2"/>
    <x v="8"/>
    <n v="1"/>
    <n v="150"/>
    <n v="8"/>
    <s v=" New York City"/>
  </r>
  <r>
    <x v="2"/>
    <x v="6"/>
    <n v="1"/>
    <n v="11.95"/>
    <n v="8"/>
    <s v=" Los Angeles"/>
  </r>
  <r>
    <x v="2"/>
    <x v="4"/>
    <n v="2"/>
    <n v="2.99"/>
    <n v="7"/>
    <s v=" Seattle"/>
  </r>
  <r>
    <x v="2"/>
    <x v="6"/>
    <n v="1"/>
    <n v="11.95"/>
    <n v="10"/>
    <s v=" Seattle"/>
  </r>
  <r>
    <x v="2"/>
    <x v="8"/>
    <n v="1"/>
    <n v="150"/>
    <n v="1"/>
    <s v=" Portland"/>
  </r>
  <r>
    <x v="2"/>
    <x v="12"/>
    <n v="2"/>
    <n v="3.84"/>
    <n v="4"/>
    <s v=" Portland"/>
  </r>
  <r>
    <x v="2"/>
    <x v="11"/>
    <n v="1"/>
    <n v="400"/>
    <n v="8"/>
    <s v=" New York City"/>
  </r>
  <r>
    <x v="2"/>
    <x v="2"/>
    <n v="1"/>
    <n v="11.99"/>
    <n v="2"/>
    <s v=" New York City"/>
  </r>
  <r>
    <x v="2"/>
    <x v="1"/>
    <n v="1"/>
    <n v="14.95"/>
    <n v="1"/>
    <s v=" Boston"/>
  </r>
  <r>
    <x v="2"/>
    <x v="8"/>
    <n v="1"/>
    <n v="150"/>
    <n v="8"/>
    <s v=" San Francisco"/>
  </r>
  <r>
    <x v="2"/>
    <x v="4"/>
    <n v="1"/>
    <n v="2.99"/>
    <n v="2"/>
    <s v=" San Francisco"/>
  </r>
  <r>
    <x v="2"/>
    <x v="7"/>
    <n v="1"/>
    <n v="99.99"/>
    <n v="1"/>
    <s v=" San Francisco"/>
  </r>
  <r>
    <x v="2"/>
    <x v="4"/>
    <n v="2"/>
    <n v="2.99"/>
    <n v="7"/>
    <s v=" Portland"/>
  </r>
  <r>
    <x v="2"/>
    <x v="2"/>
    <n v="1"/>
    <n v="11.99"/>
    <n v="7"/>
    <s v=" Boston"/>
  </r>
  <r>
    <x v="2"/>
    <x v="4"/>
    <n v="1"/>
    <n v="2.99"/>
    <n v="5"/>
    <s v=" Dallas"/>
  </r>
  <r>
    <x v="2"/>
    <x v="7"/>
    <n v="1"/>
    <n v="99.99"/>
    <n v="9"/>
    <s v=" Atlanta"/>
  </r>
  <r>
    <x v="2"/>
    <x v="2"/>
    <n v="1"/>
    <n v="11.99"/>
    <n v="1"/>
    <s v=" Boston"/>
  </r>
  <r>
    <x v="2"/>
    <x v="2"/>
    <n v="1"/>
    <n v="11.99"/>
    <n v="2"/>
    <s v=" Boston"/>
  </r>
  <r>
    <x v="2"/>
    <x v="1"/>
    <n v="1"/>
    <n v="14.95"/>
    <n v="8"/>
    <s v=" San Francisco"/>
  </r>
  <r>
    <x v="2"/>
    <x v="12"/>
    <n v="1"/>
    <n v="3.84"/>
    <n v="10"/>
    <s v=" Atlanta"/>
  </r>
  <r>
    <x v="2"/>
    <x v="1"/>
    <n v="1"/>
    <n v="14.95"/>
    <n v="5"/>
    <s v=" Austin"/>
  </r>
  <r>
    <x v="2"/>
    <x v="6"/>
    <n v="1"/>
    <n v="11.95"/>
    <n v="10"/>
    <s v=" Seattle"/>
  </r>
  <r>
    <x v="2"/>
    <x v="1"/>
    <n v="1"/>
    <n v="14.95"/>
    <n v="6"/>
    <s v=" New York City"/>
  </r>
  <r>
    <x v="2"/>
    <x v="14"/>
    <n v="2"/>
    <n v="109.99"/>
    <n v="8"/>
    <s v=" Los Angeles"/>
  </r>
  <r>
    <x v="2"/>
    <x v="3"/>
    <n v="1"/>
    <n v="149.99"/>
    <n v="8"/>
    <s v=" San Francisco"/>
  </r>
  <r>
    <x v="2"/>
    <x v="8"/>
    <n v="1"/>
    <n v="150"/>
    <n v="9"/>
    <s v=" Dallas"/>
  </r>
  <r>
    <x v="2"/>
    <x v="12"/>
    <n v="2"/>
    <n v="3.84"/>
    <n v="5"/>
    <s v=" Boston"/>
  </r>
  <r>
    <x v="2"/>
    <x v="14"/>
    <n v="1"/>
    <n v="109.99"/>
    <n v="1"/>
    <s v=" Los Angeles"/>
  </r>
  <r>
    <x v="2"/>
    <x v="6"/>
    <n v="1"/>
    <n v="11.95"/>
    <n v="7"/>
    <s v=" Boston"/>
  </r>
  <r>
    <x v="2"/>
    <x v="1"/>
    <n v="1"/>
    <n v="14.95"/>
    <n v="3"/>
    <s v=" Atlanta"/>
  </r>
  <r>
    <x v="2"/>
    <x v="2"/>
    <n v="1"/>
    <n v="11.99"/>
    <n v="7"/>
    <s v=" Los Angeles"/>
  </r>
  <r>
    <x v="2"/>
    <x v="10"/>
    <n v="1"/>
    <n v="300"/>
    <n v="3"/>
    <s v=" Portland"/>
  </r>
  <r>
    <x v="2"/>
    <x v="15"/>
    <n v="1"/>
    <n v="379.99"/>
    <n v="3"/>
    <s v=" New York City"/>
  </r>
  <r>
    <x v="2"/>
    <x v="1"/>
    <n v="1"/>
    <n v="14.95"/>
    <n v="5"/>
    <s v=" San Francisco"/>
  </r>
  <r>
    <x v="2"/>
    <x v="6"/>
    <n v="1"/>
    <n v="11.95"/>
    <n v="5"/>
    <s v=" New York City"/>
  </r>
  <r>
    <x v="2"/>
    <x v="9"/>
    <n v="1"/>
    <n v="1700"/>
    <n v="5"/>
    <s v=" Los Angeles"/>
  </r>
  <r>
    <x v="2"/>
    <x v="15"/>
    <n v="1"/>
    <n v="379.99"/>
    <n v="9"/>
    <s v=" Dallas"/>
  </r>
  <r>
    <x v="2"/>
    <x v="1"/>
    <n v="1"/>
    <n v="14.95"/>
    <n v="8"/>
    <s v=" Dallas"/>
  </r>
  <r>
    <x v="2"/>
    <x v="7"/>
    <n v="1"/>
    <n v="99.99"/>
    <n v="4"/>
    <s v=" Los Angeles"/>
  </r>
  <r>
    <x v="2"/>
    <x v="14"/>
    <n v="1"/>
    <n v="109.99"/>
    <n v="1"/>
    <s v=" Los Angeles"/>
  </r>
  <r>
    <x v="2"/>
    <x v="4"/>
    <n v="1"/>
    <n v="2.99"/>
    <n v="5"/>
    <s v=" San Francisco"/>
  </r>
  <r>
    <x v="2"/>
    <x v="1"/>
    <n v="1"/>
    <n v="14.95"/>
    <n v="8"/>
    <s v=" San Francisco"/>
  </r>
  <r>
    <x v="2"/>
    <x v="14"/>
    <n v="1"/>
    <n v="109.99"/>
    <n v="1"/>
    <s v=" New York City"/>
  </r>
  <r>
    <x v="2"/>
    <x v="6"/>
    <n v="1"/>
    <n v="11.95"/>
    <n v="5"/>
    <s v=" San Francisco"/>
  </r>
  <r>
    <x v="2"/>
    <x v="6"/>
    <n v="1"/>
    <n v="11.95"/>
    <n v="1"/>
    <s v=" San Francisco"/>
  </r>
  <r>
    <x v="2"/>
    <x v="2"/>
    <n v="1"/>
    <n v="11.99"/>
    <n v="5"/>
    <s v=" San Francisco"/>
  </r>
  <r>
    <x v="2"/>
    <x v="1"/>
    <n v="1"/>
    <n v="14.95"/>
    <n v="6"/>
    <s v=" San Francisco"/>
  </r>
  <r>
    <x v="2"/>
    <x v="7"/>
    <n v="1"/>
    <n v="99.99"/>
    <n v="2"/>
    <s v=" San Francisco"/>
  </r>
  <r>
    <x v="2"/>
    <x v="3"/>
    <n v="1"/>
    <n v="149.99"/>
    <n v="3"/>
    <s v=" Los Angeles"/>
  </r>
  <r>
    <x v="2"/>
    <x v="6"/>
    <n v="1"/>
    <n v="11.95"/>
    <n v="3"/>
    <s v=" New York City"/>
  </r>
  <r>
    <x v="2"/>
    <x v="4"/>
    <n v="1"/>
    <n v="2.99"/>
    <n v="3"/>
    <s v=" Seattle"/>
  </r>
  <r>
    <x v="2"/>
    <x v="16"/>
    <n v="1"/>
    <n v="999.99"/>
    <n v="8"/>
    <s v=" Boston"/>
  </r>
  <r>
    <x v="2"/>
    <x v="1"/>
    <n v="1"/>
    <n v="14.95"/>
    <n v="7"/>
    <s v=" Portland"/>
  </r>
  <r>
    <x v="2"/>
    <x v="9"/>
    <n v="1"/>
    <n v="1700"/>
    <n v="8"/>
    <s v=" Atlanta"/>
  </r>
  <r>
    <x v="2"/>
    <x v="13"/>
    <n v="1"/>
    <n v="600"/>
    <n v="5"/>
    <s v=" San Francisco"/>
  </r>
  <r>
    <x v="2"/>
    <x v="1"/>
    <n v="1"/>
    <n v="14.95"/>
    <n v="10"/>
    <s v=" Seattle"/>
  </r>
  <r>
    <x v="2"/>
    <x v="10"/>
    <n v="1"/>
    <n v="300"/>
    <n v="6"/>
    <s v=" Dallas"/>
  </r>
  <r>
    <x v="2"/>
    <x v="6"/>
    <n v="2"/>
    <n v="11.95"/>
    <n v="2"/>
    <s v=" San Francisco"/>
  </r>
  <r>
    <x v="2"/>
    <x v="1"/>
    <n v="1"/>
    <n v="14.95"/>
    <n v="9"/>
    <s v=" Atlanta"/>
  </r>
  <r>
    <x v="2"/>
    <x v="2"/>
    <n v="1"/>
    <n v="11.99"/>
    <n v="6"/>
    <s v=" San Francisco"/>
  </r>
  <r>
    <x v="2"/>
    <x v="12"/>
    <n v="3"/>
    <n v="3.84"/>
    <n v="7"/>
    <s v=" Boston"/>
  </r>
  <r>
    <x v="2"/>
    <x v="0"/>
    <n v="1"/>
    <n v="700"/>
    <n v="10"/>
    <s v=" Los Angeles"/>
  </r>
  <r>
    <x v="2"/>
    <x v="12"/>
    <n v="1"/>
    <n v="3.84"/>
    <n v="3"/>
    <s v=" Boston"/>
  </r>
  <r>
    <x v="2"/>
    <x v="7"/>
    <n v="1"/>
    <n v="99.99"/>
    <n v="7"/>
    <s v=" Dallas"/>
  </r>
  <r>
    <x v="2"/>
    <x v="12"/>
    <n v="1"/>
    <n v="3.84"/>
    <n v="5"/>
    <s v=" Dallas"/>
  </r>
  <r>
    <x v="2"/>
    <x v="13"/>
    <n v="1"/>
    <n v="600"/>
    <n v="5"/>
    <s v=" Boston"/>
  </r>
  <r>
    <x v="2"/>
    <x v="2"/>
    <n v="1"/>
    <n v="11.99"/>
    <n v="8"/>
    <s v=" Boston"/>
  </r>
  <r>
    <x v="2"/>
    <x v="1"/>
    <n v="1"/>
    <n v="14.95"/>
    <n v="2"/>
    <s v=" Atlanta"/>
  </r>
  <r>
    <x v="2"/>
    <x v="0"/>
    <n v="1"/>
    <n v="700"/>
    <n v="8"/>
    <s v=" Los Angeles"/>
  </r>
  <r>
    <x v="2"/>
    <x v="2"/>
    <n v="1"/>
    <n v="11.99"/>
    <n v="2"/>
    <s v=" Los Angeles"/>
  </r>
  <r>
    <x v="2"/>
    <x v="10"/>
    <n v="1"/>
    <n v="300"/>
    <n v="7"/>
    <s v=" Portland"/>
  </r>
  <r>
    <x v="2"/>
    <x v="3"/>
    <n v="1"/>
    <n v="149.99"/>
    <n v="4"/>
    <s v=" Los Angeles"/>
  </r>
  <r>
    <x v="2"/>
    <x v="8"/>
    <n v="1"/>
    <n v="150"/>
    <n v="3"/>
    <s v=" Boston"/>
  </r>
  <r>
    <x v="2"/>
    <x v="1"/>
    <n v="1"/>
    <n v="14.95"/>
    <n v="8"/>
    <s v=" Boston"/>
  </r>
  <r>
    <x v="2"/>
    <x v="15"/>
    <n v="1"/>
    <n v="379.99"/>
    <n v="6"/>
    <s v=" New York City"/>
  </r>
  <r>
    <x v="2"/>
    <x v="13"/>
    <n v="1"/>
    <n v="600"/>
    <n v="2"/>
    <s v=" San Francisco"/>
  </r>
  <r>
    <x v="2"/>
    <x v="0"/>
    <n v="1"/>
    <n v="700"/>
    <n v="9"/>
    <s v=" San Francisco"/>
  </r>
  <r>
    <x v="2"/>
    <x v="4"/>
    <n v="1"/>
    <n v="2.99"/>
    <n v="2"/>
    <s v=" Atlanta"/>
  </r>
  <r>
    <x v="2"/>
    <x v="4"/>
    <n v="1"/>
    <n v="2.99"/>
    <n v="3"/>
    <s v=" Los Angeles"/>
  </r>
  <r>
    <x v="2"/>
    <x v="12"/>
    <n v="1"/>
    <n v="3.84"/>
    <n v="10"/>
    <s v=" Boston"/>
  </r>
  <r>
    <x v="2"/>
    <x v="6"/>
    <n v="1"/>
    <n v="11.95"/>
    <n v="2"/>
    <s v=" San Francisco"/>
  </r>
  <r>
    <x v="2"/>
    <x v="3"/>
    <n v="1"/>
    <n v="149.99"/>
    <n v="10"/>
    <s v=" Los Angeles"/>
  </r>
  <r>
    <x v="2"/>
    <x v="2"/>
    <n v="1"/>
    <n v="11.99"/>
    <n v="5"/>
    <s v=" Seattle"/>
  </r>
  <r>
    <x v="2"/>
    <x v="10"/>
    <n v="1"/>
    <n v="300"/>
    <n v="1"/>
    <s v=" Portland"/>
  </r>
  <r>
    <x v="2"/>
    <x v="7"/>
    <n v="1"/>
    <n v="99.99"/>
    <n v="5"/>
    <s v=" San Francisco"/>
  </r>
  <r>
    <x v="2"/>
    <x v="14"/>
    <n v="1"/>
    <n v="109.99"/>
    <n v="8"/>
    <s v=" San Francisco"/>
  </r>
  <r>
    <x v="2"/>
    <x v="3"/>
    <n v="1"/>
    <n v="149.99"/>
    <n v="2"/>
    <s v=" Atlanta"/>
  </r>
  <r>
    <x v="2"/>
    <x v="5"/>
    <n v="1"/>
    <n v="389.99"/>
    <n v="7"/>
    <s v=" Portland"/>
  </r>
  <r>
    <x v="2"/>
    <x v="11"/>
    <n v="1"/>
    <n v="400"/>
    <n v="2"/>
    <s v=" Atlanta"/>
  </r>
  <r>
    <x v="2"/>
    <x v="8"/>
    <n v="1"/>
    <n v="150"/>
    <n v="3"/>
    <s v=" New York City"/>
  </r>
  <r>
    <x v="2"/>
    <x v="1"/>
    <n v="1"/>
    <n v="14.95"/>
    <n v="8"/>
    <s v=" San Francisco"/>
  </r>
  <r>
    <x v="2"/>
    <x v="13"/>
    <n v="1"/>
    <n v="600"/>
    <n v="5"/>
    <s v=" San Francisco"/>
  </r>
  <r>
    <x v="2"/>
    <x v="7"/>
    <n v="1"/>
    <n v="99.99"/>
    <n v="9"/>
    <s v=" Portland"/>
  </r>
  <r>
    <x v="2"/>
    <x v="7"/>
    <n v="1"/>
    <n v="99.99"/>
    <n v="10"/>
    <s v=" New York City"/>
  </r>
  <r>
    <x v="2"/>
    <x v="6"/>
    <n v="1"/>
    <n v="11.95"/>
    <n v="5"/>
    <s v=" Atlanta"/>
  </r>
  <r>
    <x v="2"/>
    <x v="4"/>
    <n v="2"/>
    <n v="2.99"/>
    <n v="2"/>
    <s v=" Boston"/>
  </r>
  <r>
    <x v="2"/>
    <x v="7"/>
    <n v="1"/>
    <n v="99.99"/>
    <n v="1"/>
    <s v=" Los Angeles"/>
  </r>
  <r>
    <x v="2"/>
    <x v="0"/>
    <n v="1"/>
    <n v="700"/>
    <n v="9"/>
    <s v=" Seattle"/>
  </r>
  <r>
    <x v="2"/>
    <x v="2"/>
    <n v="1"/>
    <n v="11.99"/>
    <n v="6"/>
    <s v=" Seattle"/>
  </r>
  <r>
    <x v="2"/>
    <x v="1"/>
    <n v="1"/>
    <n v="14.95"/>
    <n v="1"/>
    <s v=" Dallas"/>
  </r>
  <r>
    <x v="2"/>
    <x v="12"/>
    <n v="1"/>
    <n v="3.84"/>
    <n v="2"/>
    <s v=" Austin"/>
  </r>
  <r>
    <x v="2"/>
    <x v="1"/>
    <n v="1"/>
    <n v="14.95"/>
    <n v="8"/>
    <s v=" San Francisco"/>
  </r>
  <r>
    <x v="2"/>
    <x v="3"/>
    <n v="1"/>
    <n v="149.99"/>
    <n v="2"/>
    <s v=" Portland"/>
  </r>
  <r>
    <x v="2"/>
    <x v="4"/>
    <n v="3"/>
    <n v="2.99"/>
    <n v="4"/>
    <s v=" San Francisco"/>
  </r>
  <r>
    <x v="2"/>
    <x v="3"/>
    <n v="1"/>
    <n v="149.99"/>
    <n v="5"/>
    <s v=" New York City"/>
  </r>
  <r>
    <x v="3"/>
    <x v="5"/>
    <n v="1"/>
    <n v="389.99"/>
    <n v="10"/>
    <s v=" Atlanta"/>
  </r>
  <r>
    <x v="3"/>
    <x v="4"/>
    <n v="1"/>
    <n v="2.99"/>
    <n v="8"/>
    <s v=" Portland"/>
  </r>
  <r>
    <x v="3"/>
    <x v="3"/>
    <n v="1"/>
    <n v="149.99"/>
    <n v="1"/>
    <s v=" San Francisco"/>
  </r>
  <r>
    <x v="3"/>
    <x v="1"/>
    <n v="1"/>
    <n v="14.95"/>
    <n v="6"/>
    <s v=" San Francisco"/>
  </r>
  <r>
    <x v="3"/>
    <x v="7"/>
    <n v="1"/>
    <n v="99.99"/>
    <n v="3"/>
    <s v=" San Francisco"/>
  </r>
  <r>
    <x v="3"/>
    <x v="6"/>
    <n v="1"/>
    <n v="11.95"/>
    <n v="6"/>
    <s v=" Los Angeles"/>
  </r>
  <r>
    <x v="3"/>
    <x v="7"/>
    <n v="1"/>
    <n v="99.99"/>
    <n v="3"/>
    <s v=" Boston"/>
  </r>
  <r>
    <x v="3"/>
    <x v="3"/>
    <n v="1"/>
    <n v="149.99"/>
    <n v="8"/>
    <s v=" Seattle"/>
  </r>
  <r>
    <x v="3"/>
    <x v="2"/>
    <n v="1"/>
    <n v="11.99"/>
    <n v="9"/>
    <s v=" San Francisco"/>
  </r>
  <r>
    <x v="3"/>
    <x v="0"/>
    <n v="1"/>
    <n v="700"/>
    <n v="8"/>
    <s v=" San Francisco"/>
  </r>
  <r>
    <x v="3"/>
    <x v="0"/>
    <n v="1"/>
    <n v="700"/>
    <n v="6"/>
    <s v=" Portland"/>
  </r>
  <r>
    <x v="3"/>
    <x v="1"/>
    <n v="1"/>
    <n v="14.95"/>
    <n v="8"/>
    <s v=" Portland"/>
  </r>
  <r>
    <x v="3"/>
    <x v="8"/>
    <n v="1"/>
    <n v="150"/>
    <n v="6"/>
    <s v=" San Francisco"/>
  </r>
  <r>
    <x v="3"/>
    <x v="4"/>
    <n v="2"/>
    <n v="2.99"/>
    <n v="1"/>
    <s v=" San Francisco"/>
  </r>
  <r>
    <x v="3"/>
    <x v="7"/>
    <n v="1"/>
    <n v="99.99"/>
    <n v="10"/>
    <s v=" Boston"/>
  </r>
  <r>
    <x v="3"/>
    <x v="9"/>
    <n v="1"/>
    <n v="1700"/>
    <n v="8"/>
    <s v=" Boston"/>
  </r>
  <r>
    <x v="3"/>
    <x v="8"/>
    <n v="1"/>
    <n v="150"/>
    <n v="1"/>
    <s v=" Los Angeles"/>
  </r>
  <r>
    <x v="3"/>
    <x v="4"/>
    <n v="2"/>
    <n v="2.99"/>
    <n v="3"/>
    <s v=" San Francisco"/>
  </r>
  <r>
    <x v="3"/>
    <x v="5"/>
    <n v="1"/>
    <n v="389.99"/>
    <n v="7"/>
    <s v=" San Francisco"/>
  </r>
  <r>
    <x v="3"/>
    <x v="6"/>
    <n v="1"/>
    <n v="11.95"/>
    <n v="10"/>
    <s v=" New York City"/>
  </r>
  <r>
    <x v="3"/>
    <x v="1"/>
    <n v="1"/>
    <n v="14.95"/>
    <n v="4"/>
    <s v=" Dallas"/>
  </r>
  <r>
    <x v="3"/>
    <x v="6"/>
    <n v="1"/>
    <n v="11.95"/>
    <n v="5"/>
    <s v=" Atlanta"/>
  </r>
  <r>
    <x v="3"/>
    <x v="1"/>
    <n v="1"/>
    <n v="14.95"/>
    <n v="2"/>
    <s v=" San Francisco"/>
  </r>
  <r>
    <x v="3"/>
    <x v="12"/>
    <n v="1"/>
    <n v="3.84"/>
    <n v="6"/>
    <s v=" Atlanta"/>
  </r>
  <r>
    <x v="3"/>
    <x v="14"/>
    <n v="1"/>
    <n v="109.99"/>
    <n v="8"/>
    <s v=" San Francisco"/>
  </r>
  <r>
    <x v="3"/>
    <x v="2"/>
    <n v="1"/>
    <n v="11.99"/>
    <n v="8"/>
    <s v=" San Francisco"/>
  </r>
  <r>
    <x v="3"/>
    <x v="4"/>
    <n v="1"/>
    <n v="2.99"/>
    <n v="3"/>
    <s v=" San Francisco"/>
  </r>
  <r>
    <x v="3"/>
    <x v="10"/>
    <n v="1"/>
    <n v="300"/>
    <n v="6"/>
    <s v=" Los Angeles"/>
  </r>
  <r>
    <x v="3"/>
    <x v="13"/>
    <n v="1"/>
    <n v="600"/>
    <n v="4"/>
    <s v=" San Francisco"/>
  </r>
  <r>
    <x v="3"/>
    <x v="2"/>
    <n v="1"/>
    <n v="11.99"/>
    <n v="4"/>
    <s v=" Portland"/>
  </r>
  <r>
    <x v="3"/>
    <x v="12"/>
    <n v="1"/>
    <n v="3.84"/>
    <n v="7"/>
    <s v=" Los Angeles"/>
  </r>
  <r>
    <x v="3"/>
    <x v="14"/>
    <n v="1"/>
    <n v="109.99"/>
    <n v="1"/>
    <s v=" Los Angeles"/>
  </r>
  <r>
    <x v="3"/>
    <x v="4"/>
    <n v="1"/>
    <n v="2.99"/>
    <n v="4"/>
    <s v=" Los Angeles"/>
  </r>
  <r>
    <x v="3"/>
    <x v="12"/>
    <n v="1"/>
    <n v="3.84"/>
    <n v="4"/>
    <s v=" Seattle"/>
  </r>
  <r>
    <x v="3"/>
    <x v="10"/>
    <n v="1"/>
    <n v="300"/>
    <n v="10"/>
    <s v=" San Francisco"/>
  </r>
  <r>
    <x v="3"/>
    <x v="8"/>
    <n v="1"/>
    <n v="150"/>
    <n v="3"/>
    <s v=" Los Angeles"/>
  </r>
  <r>
    <x v="3"/>
    <x v="8"/>
    <n v="1"/>
    <n v="150"/>
    <n v="1"/>
    <s v=" San Francisco"/>
  </r>
  <r>
    <x v="3"/>
    <x v="0"/>
    <n v="1"/>
    <n v="700"/>
    <n v="8"/>
    <s v=" Atlanta"/>
  </r>
  <r>
    <x v="3"/>
    <x v="16"/>
    <n v="1"/>
    <n v="999.99"/>
    <n v="1"/>
    <s v=" Atlanta"/>
  </r>
  <r>
    <x v="3"/>
    <x v="0"/>
    <n v="1"/>
    <n v="700"/>
    <n v="9"/>
    <s v=" Austin"/>
  </r>
  <r>
    <x v="3"/>
    <x v="8"/>
    <n v="1"/>
    <n v="150"/>
    <n v="8"/>
    <s v=" Austin"/>
  </r>
  <r>
    <x v="3"/>
    <x v="4"/>
    <n v="3"/>
    <n v="2.99"/>
    <n v="4"/>
    <s v=" Atlanta"/>
  </r>
  <r>
    <x v="3"/>
    <x v="13"/>
    <n v="1"/>
    <n v="600"/>
    <n v="2"/>
    <s v=" New York City"/>
  </r>
  <r>
    <x v="3"/>
    <x v="6"/>
    <n v="3"/>
    <n v="11.95"/>
    <n v="9"/>
    <s v=" New York City"/>
  </r>
  <r>
    <x v="3"/>
    <x v="1"/>
    <n v="1"/>
    <n v="14.95"/>
    <n v="8"/>
    <s v=" San Francisco"/>
  </r>
  <r>
    <x v="3"/>
    <x v="1"/>
    <n v="1"/>
    <n v="14.95"/>
    <n v="8"/>
    <s v=" Dallas"/>
  </r>
  <r>
    <x v="3"/>
    <x v="1"/>
    <n v="2"/>
    <n v="14.95"/>
    <n v="7"/>
    <s v=" Boston"/>
  </r>
  <r>
    <x v="3"/>
    <x v="10"/>
    <n v="1"/>
    <n v="300"/>
    <n v="8"/>
    <s v=" Seattle"/>
  </r>
  <r>
    <x v="3"/>
    <x v="6"/>
    <n v="1"/>
    <n v="11.95"/>
    <n v="3"/>
    <s v=" Los Angeles"/>
  </r>
  <r>
    <x v="3"/>
    <x v="16"/>
    <n v="1"/>
    <n v="999.99"/>
    <n v="9"/>
    <s v=" San Francisco"/>
  </r>
  <r>
    <x v="3"/>
    <x v="2"/>
    <n v="2"/>
    <n v="11.99"/>
    <n v="6"/>
    <s v=" New York City"/>
  </r>
  <r>
    <x v="3"/>
    <x v="12"/>
    <n v="1"/>
    <n v="3.84"/>
    <n v="4"/>
    <s v=" San Francisco"/>
  </r>
  <r>
    <x v="3"/>
    <x v="13"/>
    <n v="1"/>
    <n v="600"/>
    <n v="2"/>
    <s v=" Portland"/>
  </r>
  <r>
    <x v="3"/>
    <x v="2"/>
    <n v="1"/>
    <n v="11.99"/>
    <n v="9"/>
    <s v=" Portland"/>
  </r>
  <r>
    <x v="3"/>
    <x v="4"/>
    <n v="1"/>
    <n v="2.99"/>
    <n v="6"/>
    <s v=" Portland"/>
  </r>
  <r>
    <x v="3"/>
    <x v="3"/>
    <n v="1"/>
    <n v="149.99"/>
    <n v="10"/>
    <s v=" Portland"/>
  </r>
  <r>
    <x v="3"/>
    <x v="6"/>
    <n v="1"/>
    <n v="11.95"/>
    <n v="6"/>
    <s v=" Austin"/>
  </r>
  <r>
    <x v="3"/>
    <x v="9"/>
    <n v="1"/>
    <n v="1700"/>
    <n v="8"/>
    <s v=" San Francisco"/>
  </r>
  <r>
    <x v="3"/>
    <x v="8"/>
    <n v="1"/>
    <n v="150"/>
    <n v="1"/>
    <s v=" Seattle"/>
  </r>
  <r>
    <x v="3"/>
    <x v="7"/>
    <n v="1"/>
    <n v="99.99"/>
    <n v="2"/>
    <s v=" San Francisco"/>
  </r>
  <r>
    <x v="3"/>
    <x v="7"/>
    <n v="1"/>
    <n v="99.99"/>
    <n v="8"/>
    <s v=" Austin"/>
  </r>
  <r>
    <x v="3"/>
    <x v="6"/>
    <n v="1"/>
    <n v="11.95"/>
    <n v="5"/>
    <s v=" Seattle"/>
  </r>
  <r>
    <x v="3"/>
    <x v="13"/>
    <n v="1"/>
    <n v="600"/>
    <n v="6"/>
    <s v=" New York City"/>
  </r>
  <r>
    <x v="3"/>
    <x v="0"/>
    <n v="1"/>
    <n v="700"/>
    <n v="7"/>
    <s v=" Los Angeles"/>
  </r>
  <r>
    <x v="3"/>
    <x v="9"/>
    <n v="1"/>
    <n v="1700"/>
    <n v="8"/>
    <s v=" Los Angeles"/>
  </r>
  <r>
    <x v="3"/>
    <x v="1"/>
    <n v="1"/>
    <n v="14.95"/>
    <n v="2"/>
    <s v=" New York City"/>
  </r>
  <r>
    <x v="3"/>
    <x v="12"/>
    <n v="1"/>
    <n v="3.84"/>
    <n v="10"/>
    <s v=" San Francisco"/>
  </r>
  <r>
    <x v="3"/>
    <x v="2"/>
    <n v="1"/>
    <n v="11.99"/>
    <n v="6"/>
    <s v=" San Francisco"/>
  </r>
  <r>
    <x v="3"/>
    <x v="4"/>
    <n v="1"/>
    <n v="2.99"/>
    <n v="10"/>
    <s v=" Dallas"/>
  </r>
  <r>
    <x v="3"/>
    <x v="12"/>
    <n v="2"/>
    <n v="3.84"/>
    <n v="9"/>
    <s v=" New York City"/>
  </r>
  <r>
    <x v="3"/>
    <x v="4"/>
    <n v="2"/>
    <n v="2.99"/>
    <n v="10"/>
    <s v=" San Francisco"/>
  </r>
  <r>
    <x v="3"/>
    <x v="5"/>
    <n v="1"/>
    <n v="389.99"/>
    <n v="5"/>
    <s v=" Seattle"/>
  </r>
  <r>
    <x v="3"/>
    <x v="3"/>
    <n v="1"/>
    <n v="149.99"/>
    <n v="10"/>
    <s v=" Los Angeles"/>
  </r>
  <r>
    <x v="3"/>
    <x v="5"/>
    <n v="1"/>
    <n v="389.99"/>
    <n v="1"/>
    <s v=" Los Angeles"/>
  </r>
  <r>
    <x v="3"/>
    <x v="4"/>
    <n v="2"/>
    <n v="2.99"/>
    <n v="3"/>
    <s v=" Los Angeles"/>
  </r>
  <r>
    <x v="3"/>
    <x v="6"/>
    <n v="1"/>
    <n v="11.95"/>
    <n v="3"/>
    <s v=" Portland"/>
  </r>
  <r>
    <x v="3"/>
    <x v="12"/>
    <n v="1"/>
    <n v="3.84"/>
    <n v="4"/>
    <s v=" Boston"/>
  </r>
  <r>
    <x v="3"/>
    <x v="12"/>
    <n v="1"/>
    <n v="3.84"/>
    <n v="6"/>
    <s v=" Boston"/>
  </r>
  <r>
    <x v="4"/>
    <x v="16"/>
    <n v="1"/>
    <n v="999.99"/>
    <n v="10"/>
    <s v=" Dallas"/>
  </r>
  <r>
    <x v="4"/>
    <x v="2"/>
    <n v="1"/>
    <n v="11.99"/>
    <n v="6"/>
    <s v=" Portland"/>
  </r>
  <r>
    <x v="4"/>
    <x v="7"/>
    <n v="1"/>
    <n v="99.99"/>
    <n v="5"/>
    <s v=" Boston"/>
  </r>
  <r>
    <x v="4"/>
    <x v="2"/>
    <n v="1"/>
    <n v="11.99"/>
    <n v="8"/>
    <s v=" San Francisco"/>
  </r>
  <r>
    <x v="4"/>
    <x v="2"/>
    <n v="1"/>
    <n v="11.99"/>
    <n v="4"/>
    <s v=" San Francisco"/>
  </r>
  <r>
    <x v="4"/>
    <x v="8"/>
    <n v="1"/>
    <n v="150"/>
    <n v="9"/>
    <s v=" Portland"/>
  </r>
  <r>
    <x v="4"/>
    <x v="12"/>
    <n v="1"/>
    <n v="3.84"/>
    <n v="3"/>
    <s v=" Dallas"/>
  </r>
  <r>
    <x v="4"/>
    <x v="12"/>
    <n v="1"/>
    <n v="3.84"/>
    <n v="5"/>
    <s v=" Dallas"/>
  </r>
  <r>
    <x v="4"/>
    <x v="6"/>
    <n v="1"/>
    <n v="11.95"/>
    <n v="6"/>
    <s v=" Portland"/>
  </r>
  <r>
    <x v="4"/>
    <x v="4"/>
    <n v="1"/>
    <n v="2.99"/>
    <n v="4"/>
    <s v=" San Francisco"/>
  </r>
  <r>
    <x v="4"/>
    <x v="4"/>
    <n v="1"/>
    <n v="2.99"/>
    <n v="8"/>
    <s v=" New York City"/>
  </r>
  <r>
    <x v="4"/>
    <x v="9"/>
    <n v="1"/>
    <n v="1700"/>
    <n v="7"/>
    <s v=" Portland"/>
  </r>
  <r>
    <x v="4"/>
    <x v="6"/>
    <n v="3"/>
    <n v="11.95"/>
    <n v="6"/>
    <s v=" Seattle"/>
  </r>
  <r>
    <x v="4"/>
    <x v="0"/>
    <n v="1"/>
    <n v="700"/>
    <n v="9"/>
    <s v=" Los Angeles"/>
  </r>
  <r>
    <x v="4"/>
    <x v="1"/>
    <n v="1"/>
    <n v="14.95"/>
    <n v="8"/>
    <s v=" Los Angeles"/>
  </r>
  <r>
    <x v="4"/>
    <x v="1"/>
    <n v="1"/>
    <n v="14.95"/>
    <n v="10"/>
    <s v=" Atlanta"/>
  </r>
  <r>
    <x v="4"/>
    <x v="5"/>
    <n v="1"/>
    <n v="389.99"/>
    <n v="8"/>
    <s v=" San Francisco"/>
  </r>
  <r>
    <x v="4"/>
    <x v="13"/>
    <n v="1"/>
    <n v="600"/>
    <n v="10"/>
    <s v=" Seattle"/>
  </r>
  <r>
    <x v="4"/>
    <x v="6"/>
    <n v="1"/>
    <n v="11.95"/>
    <n v="8"/>
    <s v=" Seattle"/>
  </r>
  <r>
    <x v="4"/>
    <x v="2"/>
    <n v="1"/>
    <n v="11.99"/>
    <n v="4"/>
    <s v=" Portland"/>
  </r>
  <r>
    <x v="4"/>
    <x v="4"/>
    <n v="1"/>
    <n v="2.99"/>
    <n v="4"/>
    <s v=" San Francisco"/>
  </r>
  <r>
    <x v="4"/>
    <x v="7"/>
    <n v="1"/>
    <n v="99.99"/>
    <n v="8"/>
    <s v=" Los Angeles"/>
  </r>
  <r>
    <x v="4"/>
    <x v="1"/>
    <n v="1"/>
    <n v="14.95"/>
    <n v="4"/>
    <s v=" San Francisco"/>
  </r>
  <r>
    <x v="4"/>
    <x v="2"/>
    <n v="1"/>
    <n v="11.99"/>
    <n v="6"/>
    <s v=" Boston"/>
  </r>
  <r>
    <x v="4"/>
    <x v="8"/>
    <n v="1"/>
    <n v="150"/>
    <n v="5"/>
    <s v=" Los Angeles"/>
  </r>
  <r>
    <x v="4"/>
    <x v="6"/>
    <n v="1"/>
    <n v="11.95"/>
    <n v="10"/>
    <s v=" Los Angeles"/>
  </r>
  <r>
    <x v="4"/>
    <x v="1"/>
    <n v="1"/>
    <n v="14.95"/>
    <n v="9"/>
    <s v=" Los Angeles"/>
  </r>
  <r>
    <x v="4"/>
    <x v="12"/>
    <n v="3"/>
    <n v="3.84"/>
    <n v="1"/>
    <s v=" Los Angeles"/>
  </r>
  <r>
    <x v="4"/>
    <x v="12"/>
    <n v="2"/>
    <n v="3.84"/>
    <n v="10"/>
    <s v=" Dallas"/>
  </r>
  <r>
    <x v="4"/>
    <x v="7"/>
    <n v="1"/>
    <n v="99.99"/>
    <n v="3"/>
    <s v=" New York City"/>
  </r>
  <r>
    <x v="4"/>
    <x v="0"/>
    <n v="1"/>
    <n v="700"/>
    <n v="4"/>
    <s v=" Atlanta"/>
  </r>
  <r>
    <x v="4"/>
    <x v="4"/>
    <n v="1"/>
    <n v="2.99"/>
    <n v="1"/>
    <s v=" New York City"/>
  </r>
  <r>
    <x v="4"/>
    <x v="0"/>
    <n v="1"/>
    <n v="700"/>
    <n v="7"/>
    <s v=" Boston"/>
  </r>
  <r>
    <x v="4"/>
    <x v="8"/>
    <n v="1"/>
    <n v="150"/>
    <n v="2"/>
    <s v=" San Francisco"/>
  </r>
  <r>
    <x v="4"/>
    <x v="16"/>
    <n v="1"/>
    <n v="999.99"/>
    <n v="6"/>
    <s v=" Portland"/>
  </r>
  <r>
    <x v="4"/>
    <x v="5"/>
    <n v="1"/>
    <n v="389.99"/>
    <n v="10"/>
    <s v=" Dallas"/>
  </r>
  <r>
    <x v="4"/>
    <x v="1"/>
    <n v="1"/>
    <n v="14.95"/>
    <n v="3"/>
    <s v=" Portland"/>
  </r>
  <r>
    <x v="4"/>
    <x v="17"/>
    <n v="1"/>
    <n v="600"/>
    <n v="4"/>
    <s v=" New York City"/>
  </r>
  <r>
    <x v="4"/>
    <x v="9"/>
    <n v="1"/>
    <n v="1700"/>
    <n v="7"/>
    <s v=" Portland"/>
  </r>
  <r>
    <x v="4"/>
    <x v="6"/>
    <n v="1"/>
    <n v="11.95"/>
    <n v="1"/>
    <s v=" San Francisco"/>
  </r>
  <r>
    <x v="4"/>
    <x v="1"/>
    <n v="1"/>
    <n v="14.95"/>
    <n v="8"/>
    <s v=" New York City"/>
  </r>
  <r>
    <x v="4"/>
    <x v="14"/>
    <n v="1"/>
    <n v="109.99"/>
    <n v="6"/>
    <s v=" Boston"/>
  </r>
  <r>
    <x v="4"/>
    <x v="7"/>
    <n v="1"/>
    <n v="99.99"/>
    <n v="6"/>
    <s v=" Boston"/>
  </r>
  <r>
    <x v="4"/>
    <x v="4"/>
    <n v="3"/>
    <n v="2.99"/>
    <n v="8"/>
    <s v=" San Francisco"/>
  </r>
  <r>
    <x v="4"/>
    <x v="7"/>
    <n v="1"/>
    <n v="99.99"/>
    <n v="7"/>
    <s v=" San Francisco"/>
  </r>
  <r>
    <x v="4"/>
    <x v="8"/>
    <n v="1"/>
    <n v="150"/>
    <n v="8"/>
    <s v=" Austin"/>
  </r>
  <r>
    <x v="4"/>
    <x v="12"/>
    <n v="1"/>
    <n v="3.84"/>
    <n v="1"/>
    <s v=" San Francisco"/>
  </r>
  <r>
    <x v="4"/>
    <x v="9"/>
    <n v="1"/>
    <n v="1700"/>
    <n v="1"/>
    <s v=" Boston"/>
  </r>
  <r>
    <x v="4"/>
    <x v="7"/>
    <n v="1"/>
    <n v="99.99"/>
    <n v="8"/>
    <s v=" Seattle"/>
  </r>
  <r>
    <x v="4"/>
    <x v="6"/>
    <n v="1"/>
    <n v="11.95"/>
    <n v="8"/>
    <s v=" Atlanta"/>
  </r>
  <r>
    <x v="4"/>
    <x v="5"/>
    <n v="1"/>
    <n v="389.99"/>
    <n v="5"/>
    <s v=" Atlanta"/>
  </r>
  <r>
    <x v="4"/>
    <x v="2"/>
    <n v="1"/>
    <n v="11.99"/>
    <n v="6"/>
    <s v=" Atlanta"/>
  </r>
  <r>
    <x v="4"/>
    <x v="8"/>
    <n v="1"/>
    <n v="150"/>
    <n v="9"/>
    <s v=" Portland"/>
  </r>
  <r>
    <x v="4"/>
    <x v="1"/>
    <n v="1"/>
    <n v="14.95"/>
    <n v="7"/>
    <s v=" San Francisco"/>
  </r>
  <r>
    <x v="4"/>
    <x v="12"/>
    <n v="2"/>
    <n v="3.84"/>
    <n v="4"/>
    <s v=" San Francisco"/>
  </r>
  <r>
    <x v="4"/>
    <x v="1"/>
    <n v="1"/>
    <n v="14.95"/>
    <n v="7"/>
    <s v=" Boston"/>
  </r>
  <r>
    <x v="4"/>
    <x v="4"/>
    <n v="2"/>
    <n v="2.99"/>
    <n v="5"/>
    <s v=" San Francisco"/>
  </r>
  <r>
    <x v="4"/>
    <x v="2"/>
    <n v="1"/>
    <n v="11.99"/>
    <n v="3"/>
    <s v=" New York City"/>
  </r>
  <r>
    <x v="4"/>
    <x v="13"/>
    <n v="1"/>
    <n v="600"/>
    <n v="2"/>
    <s v=" Austin"/>
  </r>
  <r>
    <x v="4"/>
    <x v="7"/>
    <n v="1"/>
    <n v="99.99"/>
    <n v="2"/>
    <s v=" Austin"/>
  </r>
  <r>
    <x v="4"/>
    <x v="2"/>
    <n v="2"/>
    <n v="11.99"/>
    <n v="7"/>
    <s v=" Austin"/>
  </r>
  <r>
    <x v="4"/>
    <x v="8"/>
    <n v="1"/>
    <n v="150"/>
    <n v="10"/>
    <s v=" Atlanta"/>
  </r>
  <r>
    <x v="4"/>
    <x v="13"/>
    <n v="1"/>
    <n v="600"/>
    <n v="4"/>
    <s v=" Portland"/>
  </r>
  <r>
    <x v="4"/>
    <x v="4"/>
    <n v="1"/>
    <n v="2.99"/>
    <n v="4"/>
    <s v=" Boston"/>
  </r>
  <r>
    <x v="4"/>
    <x v="6"/>
    <n v="2"/>
    <n v="11.95"/>
    <n v="5"/>
    <s v=" Boston"/>
  </r>
  <r>
    <x v="4"/>
    <x v="6"/>
    <n v="1"/>
    <n v="11.95"/>
    <n v="7"/>
    <s v=" Boston"/>
  </r>
  <r>
    <x v="4"/>
    <x v="13"/>
    <n v="1"/>
    <n v="600"/>
    <n v="2"/>
    <s v=" New York City"/>
  </r>
  <r>
    <x v="4"/>
    <x v="6"/>
    <n v="1"/>
    <n v="11.95"/>
    <n v="6"/>
    <s v=" San Francisco"/>
  </r>
  <r>
    <x v="4"/>
    <x v="12"/>
    <n v="1"/>
    <n v="3.84"/>
    <n v="9"/>
    <s v=" Seattle"/>
  </r>
  <r>
    <x v="4"/>
    <x v="4"/>
    <n v="1"/>
    <n v="2.99"/>
    <n v="7"/>
    <s v=" Los Angeles"/>
  </r>
  <r>
    <x v="4"/>
    <x v="12"/>
    <n v="1"/>
    <n v="3.84"/>
    <n v="6"/>
    <s v=" Boston"/>
  </r>
  <r>
    <x v="4"/>
    <x v="12"/>
    <n v="2"/>
    <n v="3.84"/>
    <n v="1"/>
    <s v=" San Francisco"/>
  </r>
  <r>
    <x v="4"/>
    <x v="1"/>
    <n v="1"/>
    <n v="14.95"/>
    <n v="10"/>
    <s v=" Austin"/>
  </r>
  <r>
    <x v="4"/>
    <x v="2"/>
    <n v="1"/>
    <n v="11.99"/>
    <n v="8"/>
    <s v=" Atlanta"/>
  </r>
  <r>
    <x v="4"/>
    <x v="2"/>
    <n v="1"/>
    <n v="11.99"/>
    <n v="7"/>
    <s v=" Seattle"/>
  </r>
  <r>
    <x v="4"/>
    <x v="6"/>
    <n v="1"/>
    <n v="11.95"/>
    <n v="9"/>
    <s v=" San Francisco"/>
  </r>
  <r>
    <x v="4"/>
    <x v="11"/>
    <n v="1"/>
    <n v="400"/>
    <n v="5"/>
    <s v=" New York City"/>
  </r>
  <r>
    <x v="4"/>
    <x v="6"/>
    <n v="1"/>
    <n v="11.95"/>
    <n v="9"/>
    <s v=" New York City"/>
  </r>
  <r>
    <x v="4"/>
    <x v="8"/>
    <n v="1"/>
    <n v="150"/>
    <n v="4"/>
    <s v=" San Francisco"/>
  </r>
  <r>
    <x v="4"/>
    <x v="6"/>
    <n v="1"/>
    <n v="11.95"/>
    <n v="6"/>
    <s v=" San Francisco"/>
  </r>
  <r>
    <x v="4"/>
    <x v="4"/>
    <n v="4"/>
    <n v="2.99"/>
    <n v="4"/>
    <s v=" New York City"/>
  </r>
  <r>
    <x v="4"/>
    <x v="5"/>
    <n v="1"/>
    <n v="389.99"/>
    <n v="2"/>
    <s v=" San Francisco"/>
  </r>
  <r>
    <x v="4"/>
    <x v="15"/>
    <n v="1"/>
    <n v="379.99"/>
    <n v="6"/>
    <s v=" Los Angeles"/>
  </r>
  <r>
    <x v="4"/>
    <x v="12"/>
    <n v="3"/>
    <n v="3.84"/>
    <n v="4"/>
    <s v=" New York City"/>
  </r>
  <r>
    <x v="4"/>
    <x v="12"/>
    <n v="2"/>
    <n v="3.84"/>
    <n v="10"/>
    <s v=" Seattle"/>
  </r>
  <r>
    <x v="4"/>
    <x v="12"/>
    <n v="3"/>
    <n v="3.84"/>
    <n v="6"/>
    <s v=" San Francisco"/>
  </r>
  <r>
    <x v="4"/>
    <x v="9"/>
    <n v="1"/>
    <n v="1700"/>
    <n v="7"/>
    <s v=" San Francisco"/>
  </r>
  <r>
    <x v="4"/>
    <x v="2"/>
    <n v="1"/>
    <n v="11.99"/>
    <n v="3"/>
    <s v=" Los Angeles"/>
  </r>
  <r>
    <x v="4"/>
    <x v="6"/>
    <n v="1"/>
    <n v="11.95"/>
    <n v="7"/>
    <s v=" Atlanta"/>
  </r>
  <r>
    <x v="4"/>
    <x v="8"/>
    <n v="1"/>
    <n v="150"/>
    <n v="10"/>
    <s v=" Atlanta"/>
  </r>
  <r>
    <x v="4"/>
    <x v="15"/>
    <n v="1"/>
    <n v="379.99"/>
    <n v="5"/>
    <s v=" San Francisco"/>
  </r>
  <r>
    <x v="4"/>
    <x v="9"/>
    <n v="1"/>
    <n v="1700"/>
    <n v="2"/>
    <s v=" Portland"/>
  </r>
  <r>
    <x v="4"/>
    <x v="2"/>
    <n v="1"/>
    <n v="11.99"/>
    <n v="8"/>
    <s v=" Boston"/>
  </r>
  <r>
    <x v="4"/>
    <x v="2"/>
    <n v="1"/>
    <n v="11.99"/>
    <n v="7"/>
    <s v=" Boston"/>
  </r>
  <r>
    <x v="4"/>
    <x v="2"/>
    <n v="1"/>
    <n v="11.99"/>
    <n v="3"/>
    <s v=" Los Angeles"/>
  </r>
  <r>
    <x v="4"/>
    <x v="7"/>
    <n v="1"/>
    <n v="99.99"/>
    <n v="2"/>
    <s v=" Dallas"/>
  </r>
  <r>
    <x v="4"/>
    <x v="3"/>
    <n v="1"/>
    <n v="149.99"/>
    <n v="1"/>
    <s v=" San Francisco"/>
  </r>
  <r>
    <x v="4"/>
    <x v="8"/>
    <n v="1"/>
    <n v="150"/>
    <n v="10"/>
    <s v=" Dallas"/>
  </r>
  <r>
    <x v="4"/>
    <x v="6"/>
    <n v="1"/>
    <n v="11.95"/>
    <n v="6"/>
    <s v=" Dallas"/>
  </r>
  <r>
    <x v="4"/>
    <x v="12"/>
    <n v="2"/>
    <n v="3.84"/>
    <n v="1"/>
    <s v=" Seattle"/>
  </r>
  <r>
    <x v="4"/>
    <x v="6"/>
    <n v="1"/>
    <n v="11.95"/>
    <n v="9"/>
    <s v=" Boston"/>
  </r>
  <r>
    <x v="4"/>
    <x v="6"/>
    <n v="1"/>
    <n v="11.95"/>
    <n v="7"/>
    <s v=" New York City"/>
  </r>
  <r>
    <x v="4"/>
    <x v="1"/>
    <n v="1"/>
    <n v="14.95"/>
    <n v="6"/>
    <s v=" Atlanta"/>
  </r>
  <r>
    <x v="4"/>
    <x v="4"/>
    <n v="4"/>
    <n v="2.99"/>
    <n v="2"/>
    <s v=" New York City"/>
  </r>
  <r>
    <x v="4"/>
    <x v="2"/>
    <n v="1"/>
    <n v="11.99"/>
    <n v="1"/>
    <s v=" Atlanta"/>
  </r>
  <r>
    <x v="4"/>
    <x v="2"/>
    <n v="1"/>
    <n v="11.99"/>
    <n v="1"/>
    <s v=" New York City"/>
  </r>
  <r>
    <x v="4"/>
    <x v="8"/>
    <n v="1"/>
    <n v="150"/>
    <n v="2"/>
    <s v=" Atlanta"/>
  </r>
  <r>
    <x v="4"/>
    <x v="0"/>
    <n v="1"/>
    <n v="700"/>
    <n v="2"/>
    <s v=" Los Angeles"/>
  </r>
  <r>
    <x v="4"/>
    <x v="1"/>
    <n v="1"/>
    <n v="14.95"/>
    <n v="7"/>
    <s v=" Boston"/>
  </r>
  <r>
    <x v="4"/>
    <x v="4"/>
    <n v="1"/>
    <n v="2.99"/>
    <n v="10"/>
    <s v=" San Francisco"/>
  </r>
  <r>
    <x v="4"/>
    <x v="8"/>
    <n v="1"/>
    <n v="150"/>
    <n v="1"/>
    <s v=" San Francisco"/>
  </r>
  <r>
    <x v="4"/>
    <x v="9"/>
    <n v="1"/>
    <n v="1700"/>
    <n v="1"/>
    <s v=" Portland"/>
  </r>
  <r>
    <x v="4"/>
    <x v="4"/>
    <n v="1"/>
    <n v="2.99"/>
    <n v="5"/>
    <s v=" Seattle"/>
  </r>
  <r>
    <x v="4"/>
    <x v="16"/>
    <n v="1"/>
    <n v="999.99"/>
    <n v="3"/>
    <s v=" San Francisco"/>
  </r>
  <r>
    <x v="4"/>
    <x v="6"/>
    <n v="1"/>
    <n v="11.95"/>
    <n v="2"/>
    <s v=" Austin"/>
  </r>
  <r>
    <x v="4"/>
    <x v="3"/>
    <n v="1"/>
    <n v="149.99"/>
    <n v="10"/>
    <s v=" Boston"/>
  </r>
  <r>
    <x v="4"/>
    <x v="2"/>
    <n v="1"/>
    <n v="11.99"/>
    <n v="6"/>
    <s v=" New York City"/>
  </r>
  <r>
    <x v="4"/>
    <x v="15"/>
    <n v="1"/>
    <n v="379.99"/>
    <n v="2"/>
    <s v=" Boston"/>
  </r>
  <r>
    <x v="4"/>
    <x v="4"/>
    <n v="2"/>
    <n v="2.99"/>
    <n v="5"/>
    <s v=" Los Angeles"/>
  </r>
  <r>
    <x v="4"/>
    <x v="7"/>
    <n v="1"/>
    <n v="99.99"/>
    <n v="5"/>
    <s v=" Boston"/>
  </r>
  <r>
    <x v="4"/>
    <x v="15"/>
    <n v="1"/>
    <n v="379.99"/>
    <n v="1"/>
    <s v=" Los Angeles"/>
  </r>
  <r>
    <x v="4"/>
    <x v="14"/>
    <n v="1"/>
    <n v="109.99"/>
    <n v="8"/>
    <s v=" Portland"/>
  </r>
  <r>
    <x v="4"/>
    <x v="6"/>
    <n v="1"/>
    <n v="11.95"/>
    <n v="1"/>
    <s v=" Los Angeles"/>
  </r>
  <r>
    <x v="4"/>
    <x v="6"/>
    <n v="1"/>
    <n v="11.95"/>
    <n v="7"/>
    <s v=" Austin"/>
  </r>
  <r>
    <x v="4"/>
    <x v="15"/>
    <n v="1"/>
    <n v="379.99"/>
    <n v="3"/>
    <s v=" San Francisco"/>
  </r>
  <r>
    <x v="4"/>
    <x v="14"/>
    <n v="1"/>
    <n v="109.99"/>
    <n v="10"/>
    <s v=" San Francisco"/>
  </r>
  <r>
    <x v="4"/>
    <x v="13"/>
    <n v="1"/>
    <n v="600"/>
    <n v="2"/>
    <s v=" Boston"/>
  </r>
  <r>
    <x v="4"/>
    <x v="6"/>
    <n v="1"/>
    <n v="11.95"/>
    <n v="4"/>
    <s v=" Boston"/>
  </r>
  <r>
    <x v="4"/>
    <x v="3"/>
    <n v="1"/>
    <n v="149.99"/>
    <n v="7"/>
    <s v=" Boston"/>
  </r>
  <r>
    <x v="4"/>
    <x v="16"/>
    <n v="1"/>
    <n v="999.99"/>
    <n v="10"/>
    <s v=" Los Angeles"/>
  </r>
  <r>
    <x v="4"/>
    <x v="8"/>
    <n v="1"/>
    <n v="150"/>
    <n v="5"/>
    <s v=" Boston"/>
  </r>
  <r>
    <x v="4"/>
    <x v="12"/>
    <n v="1"/>
    <n v="3.84"/>
    <n v="2"/>
    <s v=" Portland"/>
  </r>
  <r>
    <x v="4"/>
    <x v="12"/>
    <n v="1"/>
    <n v="3.84"/>
    <n v="6"/>
    <s v=" San Francisco"/>
  </r>
  <r>
    <x v="4"/>
    <x v="12"/>
    <n v="2"/>
    <n v="3.84"/>
    <n v="9"/>
    <s v=" San Francisco"/>
  </r>
  <r>
    <x v="4"/>
    <x v="14"/>
    <n v="1"/>
    <n v="109.99"/>
    <n v="10"/>
    <s v=" Dallas"/>
  </r>
  <r>
    <x v="4"/>
    <x v="10"/>
    <n v="1"/>
    <n v="300"/>
    <n v="2"/>
    <s v=" Seattle"/>
  </r>
  <r>
    <x v="4"/>
    <x v="4"/>
    <n v="1"/>
    <n v="2.99"/>
    <n v="2"/>
    <s v=" San Francisco"/>
  </r>
  <r>
    <x v="4"/>
    <x v="3"/>
    <n v="1"/>
    <n v="149.99"/>
    <n v="5"/>
    <s v=" Dallas"/>
  </r>
  <r>
    <x v="4"/>
    <x v="7"/>
    <n v="1"/>
    <n v="99.99"/>
    <n v="3"/>
    <s v=" Seattle"/>
  </r>
  <r>
    <x v="4"/>
    <x v="7"/>
    <n v="1"/>
    <n v="99.99"/>
    <n v="7"/>
    <s v=" Los Angeles"/>
  </r>
  <r>
    <x v="4"/>
    <x v="7"/>
    <n v="1"/>
    <n v="99.99"/>
    <n v="9"/>
    <s v=" New York City"/>
  </r>
  <r>
    <x v="4"/>
    <x v="9"/>
    <n v="1"/>
    <n v="1700"/>
    <n v="4"/>
    <s v=" San Francisco"/>
  </r>
  <r>
    <x v="4"/>
    <x v="7"/>
    <n v="1"/>
    <n v="99.99"/>
    <n v="9"/>
    <s v=" Seattle"/>
  </r>
  <r>
    <x v="4"/>
    <x v="7"/>
    <n v="1"/>
    <n v="99.99"/>
    <n v="8"/>
    <s v=" New York City"/>
  </r>
  <r>
    <x v="4"/>
    <x v="15"/>
    <n v="1"/>
    <n v="379.99"/>
    <n v="10"/>
    <s v=" Austin"/>
  </r>
  <r>
    <x v="4"/>
    <x v="12"/>
    <n v="1"/>
    <n v="3.84"/>
    <n v="1"/>
    <s v=" San Francisco"/>
  </r>
  <r>
    <x v="4"/>
    <x v="2"/>
    <n v="1"/>
    <n v="11.99"/>
    <n v="9"/>
    <s v=" New York City"/>
  </r>
  <r>
    <x v="4"/>
    <x v="12"/>
    <n v="3"/>
    <n v="3.84"/>
    <n v="6"/>
    <s v=" Los Angeles"/>
  </r>
  <r>
    <x v="4"/>
    <x v="8"/>
    <n v="1"/>
    <n v="150"/>
    <n v="4"/>
    <s v=" New York City"/>
  </r>
  <r>
    <x v="4"/>
    <x v="4"/>
    <n v="3"/>
    <n v="2.99"/>
    <n v="4"/>
    <s v=" Los Angeles"/>
  </r>
  <r>
    <x v="4"/>
    <x v="10"/>
    <n v="1"/>
    <n v="300"/>
    <n v="1"/>
    <s v=" Dallas"/>
  </r>
  <r>
    <x v="4"/>
    <x v="4"/>
    <n v="1"/>
    <n v="2.99"/>
    <n v="10"/>
    <s v=" San Francisco"/>
  </r>
  <r>
    <x v="4"/>
    <x v="7"/>
    <n v="1"/>
    <n v="99.99"/>
    <n v="1"/>
    <s v=" Los Angeles"/>
  </r>
  <r>
    <x v="4"/>
    <x v="2"/>
    <n v="1"/>
    <n v="11.99"/>
    <n v="1"/>
    <s v=" San Francisco"/>
  </r>
  <r>
    <x v="4"/>
    <x v="3"/>
    <n v="1"/>
    <n v="149.99"/>
    <n v="2"/>
    <s v=" Los Angeles"/>
  </r>
  <r>
    <x v="4"/>
    <x v="10"/>
    <n v="1"/>
    <n v="300"/>
    <n v="1"/>
    <s v=" Dallas"/>
  </r>
  <r>
    <x v="4"/>
    <x v="10"/>
    <n v="1"/>
    <n v="300"/>
    <n v="2"/>
    <s v=" Portland"/>
  </r>
  <r>
    <x v="4"/>
    <x v="12"/>
    <n v="1"/>
    <n v="3.84"/>
    <n v="1"/>
    <s v=" Los Angeles"/>
  </r>
  <r>
    <x v="4"/>
    <x v="2"/>
    <n v="1"/>
    <n v="11.99"/>
    <n v="2"/>
    <s v=" San Francisco"/>
  </r>
  <r>
    <x v="4"/>
    <x v="6"/>
    <n v="1"/>
    <n v="11.95"/>
    <n v="1"/>
    <s v=" Los Angeles"/>
  </r>
  <r>
    <x v="4"/>
    <x v="1"/>
    <n v="1"/>
    <n v="14.95"/>
    <n v="3"/>
    <s v=" New York City"/>
  </r>
  <r>
    <x v="4"/>
    <x v="4"/>
    <n v="3"/>
    <n v="2.99"/>
    <n v="5"/>
    <s v=" Austin"/>
  </r>
  <r>
    <x v="4"/>
    <x v="2"/>
    <n v="1"/>
    <n v="11.99"/>
    <n v="6"/>
    <s v=" Austin"/>
  </r>
  <r>
    <x v="4"/>
    <x v="9"/>
    <n v="1"/>
    <n v="1700"/>
    <n v="7"/>
    <s v=" San Francisco"/>
  </r>
  <r>
    <x v="4"/>
    <x v="3"/>
    <n v="1"/>
    <n v="149.99"/>
    <n v="5"/>
    <s v=" Seattle"/>
  </r>
  <r>
    <x v="4"/>
    <x v="13"/>
    <n v="1"/>
    <n v="600"/>
    <n v="2"/>
    <s v=" San Francisco"/>
  </r>
  <r>
    <x v="4"/>
    <x v="6"/>
    <n v="1"/>
    <n v="11.95"/>
    <n v="7"/>
    <s v=" San Francisco"/>
  </r>
  <r>
    <x v="4"/>
    <x v="2"/>
    <n v="2"/>
    <n v="11.99"/>
    <n v="5"/>
    <s v=" Portland"/>
  </r>
  <r>
    <x v="4"/>
    <x v="2"/>
    <n v="2"/>
    <n v="11.99"/>
    <n v="3"/>
    <s v=" Los Angeles"/>
  </r>
  <r>
    <x v="4"/>
    <x v="1"/>
    <n v="1"/>
    <n v="14.95"/>
    <n v="4"/>
    <s v=" Los Angeles"/>
  </r>
  <r>
    <x v="4"/>
    <x v="1"/>
    <n v="1"/>
    <n v="14.95"/>
    <n v="5"/>
    <s v=" Los Angeles"/>
  </r>
  <r>
    <x v="4"/>
    <x v="12"/>
    <n v="1"/>
    <n v="3.84"/>
    <n v="5"/>
    <s v=" Los Angeles"/>
  </r>
  <r>
    <x v="4"/>
    <x v="4"/>
    <n v="1"/>
    <n v="2.99"/>
    <n v="3"/>
    <s v=" Los Angeles"/>
  </r>
  <r>
    <x v="4"/>
    <x v="4"/>
    <n v="1"/>
    <n v="2.99"/>
    <n v="2"/>
    <s v=" Los Angeles"/>
  </r>
  <r>
    <x v="4"/>
    <x v="12"/>
    <n v="2"/>
    <n v="3.84"/>
    <n v="5"/>
    <s v=" Los Angeles"/>
  </r>
  <r>
    <x v="4"/>
    <x v="12"/>
    <n v="2"/>
    <n v="3.84"/>
    <n v="3"/>
    <s v=" Boston"/>
  </r>
  <r>
    <x v="4"/>
    <x v="15"/>
    <n v="1"/>
    <n v="379.99"/>
    <n v="5"/>
    <s v=" Dallas"/>
  </r>
  <r>
    <x v="4"/>
    <x v="6"/>
    <n v="1"/>
    <n v="11.95"/>
    <n v="5"/>
    <s v=" Dallas"/>
  </r>
  <r>
    <x v="4"/>
    <x v="6"/>
    <n v="1"/>
    <n v="11.95"/>
    <n v="5"/>
    <s v=" Portland"/>
  </r>
  <r>
    <x v="4"/>
    <x v="6"/>
    <n v="1"/>
    <n v="11.95"/>
    <n v="2"/>
    <s v=" San Francisco"/>
  </r>
  <r>
    <x v="4"/>
    <x v="12"/>
    <n v="1"/>
    <n v="3.84"/>
    <n v="10"/>
    <s v=" Austin"/>
  </r>
  <r>
    <x v="4"/>
    <x v="9"/>
    <n v="1"/>
    <n v="1700"/>
    <n v="9"/>
    <s v=" San Francisco"/>
  </r>
  <r>
    <x v="4"/>
    <x v="1"/>
    <n v="1"/>
    <n v="14.95"/>
    <n v="4"/>
    <s v=" Portland"/>
  </r>
  <r>
    <x v="4"/>
    <x v="7"/>
    <n v="1"/>
    <n v="99.99"/>
    <n v="4"/>
    <s v=" Atlanta"/>
  </r>
  <r>
    <x v="4"/>
    <x v="2"/>
    <n v="1"/>
    <n v="11.99"/>
    <n v="9"/>
    <s v=" New York City"/>
  </r>
  <r>
    <x v="4"/>
    <x v="1"/>
    <n v="1"/>
    <n v="14.95"/>
    <n v="5"/>
    <s v=" Boston"/>
  </r>
  <r>
    <x v="4"/>
    <x v="1"/>
    <n v="1"/>
    <n v="14.95"/>
    <n v="3"/>
    <s v=" Austin"/>
  </r>
  <r>
    <x v="4"/>
    <x v="16"/>
    <n v="1"/>
    <n v="999.99"/>
    <n v="6"/>
    <s v=" San Francisco"/>
  </r>
  <r>
    <x v="4"/>
    <x v="6"/>
    <n v="1"/>
    <n v="11.95"/>
    <n v="6"/>
    <s v=" New York City"/>
  </r>
  <r>
    <x v="4"/>
    <x v="3"/>
    <n v="1"/>
    <n v="149.99"/>
    <n v="8"/>
    <s v=" Los Angeles"/>
  </r>
  <r>
    <x v="4"/>
    <x v="2"/>
    <n v="1"/>
    <n v="11.99"/>
    <n v="6"/>
    <s v=" Seattle"/>
  </r>
  <r>
    <x v="4"/>
    <x v="10"/>
    <n v="1"/>
    <n v="300"/>
    <n v="5"/>
    <s v=" San Francisco"/>
  </r>
  <r>
    <x v="4"/>
    <x v="4"/>
    <n v="1"/>
    <n v="2.99"/>
    <n v="2"/>
    <s v=" San Francisco"/>
  </r>
  <r>
    <x v="4"/>
    <x v="0"/>
    <n v="1"/>
    <n v="700"/>
    <n v="6"/>
    <s v=" Atlanta"/>
  </r>
  <r>
    <x v="4"/>
    <x v="1"/>
    <n v="1"/>
    <n v="14.95"/>
    <n v="8"/>
    <s v=" Atlanta"/>
  </r>
  <r>
    <x v="4"/>
    <x v="17"/>
    <n v="1"/>
    <n v="600"/>
    <n v="9"/>
    <s v=" New York City"/>
  </r>
  <r>
    <x v="4"/>
    <x v="4"/>
    <n v="2"/>
    <n v="2.99"/>
    <n v="8"/>
    <s v=" San Francisco"/>
  </r>
  <r>
    <x v="4"/>
    <x v="0"/>
    <n v="1"/>
    <n v="700"/>
    <n v="10"/>
    <s v=" Dallas"/>
  </r>
  <r>
    <x v="4"/>
    <x v="2"/>
    <n v="1"/>
    <n v="11.99"/>
    <n v="5"/>
    <s v=" Dallas"/>
  </r>
  <r>
    <x v="4"/>
    <x v="6"/>
    <n v="1"/>
    <n v="11.95"/>
    <n v="8"/>
    <s v=" New York City"/>
  </r>
  <r>
    <x v="4"/>
    <x v="2"/>
    <n v="1"/>
    <n v="11.99"/>
    <n v="9"/>
    <s v=" Seattle"/>
  </r>
  <r>
    <x v="4"/>
    <x v="17"/>
    <n v="1"/>
    <n v="600"/>
    <n v="8"/>
    <s v=" Boston"/>
  </r>
  <r>
    <x v="4"/>
    <x v="2"/>
    <n v="2"/>
    <n v="11.99"/>
    <n v="3"/>
    <s v=" Los Angeles"/>
  </r>
  <r>
    <x v="4"/>
    <x v="12"/>
    <n v="4"/>
    <n v="3.84"/>
    <n v="1"/>
    <s v=" Atlanta"/>
  </r>
  <r>
    <x v="4"/>
    <x v="12"/>
    <n v="1"/>
    <n v="3.84"/>
    <n v="10"/>
    <s v=" Boston"/>
  </r>
  <r>
    <x v="4"/>
    <x v="12"/>
    <n v="1"/>
    <n v="3.84"/>
    <n v="3"/>
    <s v=" Los Angeles"/>
  </r>
  <r>
    <x v="4"/>
    <x v="2"/>
    <n v="1"/>
    <n v="11.99"/>
    <n v="4"/>
    <s v=" Portland"/>
  </r>
  <r>
    <x v="4"/>
    <x v="15"/>
    <n v="1"/>
    <n v="379.99"/>
    <n v="1"/>
    <s v=" Dallas"/>
  </r>
  <r>
    <x v="4"/>
    <x v="13"/>
    <n v="1"/>
    <n v="600"/>
    <n v="8"/>
    <s v=" Seattle"/>
  </r>
  <r>
    <x v="4"/>
    <x v="13"/>
    <n v="1"/>
    <n v="600"/>
    <n v="8"/>
    <s v=" San Francisco"/>
  </r>
  <r>
    <x v="4"/>
    <x v="15"/>
    <n v="1"/>
    <n v="379.99"/>
    <n v="2"/>
    <s v=" Los Angeles"/>
  </r>
  <r>
    <x v="4"/>
    <x v="10"/>
    <n v="1"/>
    <n v="300"/>
    <n v="8"/>
    <s v=" Los Angeles"/>
  </r>
  <r>
    <x v="4"/>
    <x v="1"/>
    <n v="2"/>
    <n v="14.95"/>
    <n v="7"/>
    <s v=" Los Angeles"/>
  </r>
  <r>
    <x v="4"/>
    <x v="7"/>
    <n v="1"/>
    <n v="99.99"/>
    <n v="6"/>
    <s v=" Seattle"/>
  </r>
  <r>
    <x v="4"/>
    <x v="4"/>
    <n v="1"/>
    <n v="2.99"/>
    <n v="9"/>
    <s v=" San Francisco"/>
  </r>
  <r>
    <x v="4"/>
    <x v="6"/>
    <n v="1"/>
    <n v="11.95"/>
    <n v="3"/>
    <s v=" Los Angeles"/>
  </r>
  <r>
    <x v="4"/>
    <x v="4"/>
    <n v="1"/>
    <n v="2.99"/>
    <n v="4"/>
    <s v=" Atlanta"/>
  </r>
  <r>
    <x v="4"/>
    <x v="8"/>
    <n v="1"/>
    <n v="150"/>
    <n v="10"/>
    <s v=" Boston"/>
  </r>
  <r>
    <x v="4"/>
    <x v="13"/>
    <n v="1"/>
    <n v="600"/>
    <n v="6"/>
    <s v=" Los Angeles"/>
  </r>
  <r>
    <x v="4"/>
    <x v="12"/>
    <n v="1"/>
    <n v="3.84"/>
    <n v="10"/>
    <s v=" Austin"/>
  </r>
  <r>
    <x v="4"/>
    <x v="1"/>
    <n v="1"/>
    <n v="14.95"/>
    <n v="6"/>
    <s v=" Los Angeles"/>
  </r>
  <r>
    <x v="4"/>
    <x v="12"/>
    <n v="1"/>
    <n v="3.84"/>
    <n v="10"/>
    <s v=" New York City"/>
  </r>
  <r>
    <x v="4"/>
    <x v="8"/>
    <n v="1"/>
    <n v="150"/>
    <n v="5"/>
    <s v=" New York City"/>
  </r>
  <r>
    <x v="4"/>
    <x v="16"/>
    <n v="1"/>
    <n v="999.99"/>
    <n v="9"/>
    <s v=" San Francisco"/>
  </r>
  <r>
    <x v="4"/>
    <x v="13"/>
    <n v="1"/>
    <n v="600"/>
    <n v="1"/>
    <s v=" Dallas"/>
  </r>
  <r>
    <x v="4"/>
    <x v="6"/>
    <n v="1"/>
    <n v="11.95"/>
    <n v="3"/>
    <s v=" Dallas"/>
  </r>
  <r>
    <x v="4"/>
    <x v="2"/>
    <n v="1"/>
    <n v="11.99"/>
    <n v="3"/>
    <s v=" Dallas"/>
  </r>
  <r>
    <x v="4"/>
    <x v="4"/>
    <n v="1"/>
    <n v="2.99"/>
    <n v="4"/>
    <s v=" Los Angeles"/>
  </r>
  <r>
    <x v="4"/>
    <x v="3"/>
    <n v="1"/>
    <n v="149.99"/>
    <n v="4"/>
    <s v=" San Francisco"/>
  </r>
  <r>
    <x v="4"/>
    <x v="8"/>
    <n v="1"/>
    <n v="150"/>
    <n v="4"/>
    <s v=" Atlanta"/>
  </r>
  <r>
    <x v="4"/>
    <x v="5"/>
    <n v="1"/>
    <n v="389.99"/>
    <n v="7"/>
    <s v=" Boston"/>
  </r>
  <r>
    <x v="4"/>
    <x v="12"/>
    <n v="2"/>
    <n v="3.84"/>
    <n v="4"/>
    <s v=" New York City"/>
  </r>
  <r>
    <x v="4"/>
    <x v="2"/>
    <n v="1"/>
    <n v="11.99"/>
    <n v="3"/>
    <s v=" San Francisco"/>
  </r>
  <r>
    <x v="4"/>
    <x v="15"/>
    <n v="1"/>
    <n v="379.99"/>
    <n v="2"/>
    <s v=" Seattle"/>
  </r>
  <r>
    <x v="4"/>
    <x v="5"/>
    <n v="1"/>
    <n v="389.99"/>
    <n v="4"/>
    <s v=" San Francisco"/>
  </r>
  <r>
    <x v="4"/>
    <x v="8"/>
    <n v="1"/>
    <n v="150"/>
    <n v="10"/>
    <s v=" Atlanta"/>
  </r>
  <r>
    <x v="4"/>
    <x v="6"/>
    <n v="1"/>
    <n v="11.95"/>
    <n v="7"/>
    <s v=" Los Angeles"/>
  </r>
  <r>
    <x v="4"/>
    <x v="1"/>
    <n v="1"/>
    <n v="14.95"/>
    <n v="10"/>
    <s v=" Boston"/>
  </r>
  <r>
    <x v="4"/>
    <x v="0"/>
    <n v="1"/>
    <n v="700"/>
    <n v="6"/>
    <s v=" Austin"/>
  </r>
  <r>
    <x v="4"/>
    <x v="2"/>
    <n v="1"/>
    <n v="11.99"/>
    <n v="7"/>
    <s v=" Austin"/>
  </r>
  <r>
    <x v="4"/>
    <x v="6"/>
    <n v="1"/>
    <n v="11.95"/>
    <n v="7"/>
    <s v=" Atlanta"/>
  </r>
  <r>
    <x v="4"/>
    <x v="7"/>
    <n v="1"/>
    <n v="99.99"/>
    <n v="2"/>
    <s v=" Los Angeles"/>
  </r>
  <r>
    <x v="4"/>
    <x v="8"/>
    <n v="1"/>
    <n v="150"/>
    <n v="1"/>
    <s v=" New York City"/>
  </r>
  <r>
    <x v="4"/>
    <x v="6"/>
    <n v="1"/>
    <n v="11.95"/>
    <n v="3"/>
    <s v=" Portland"/>
  </r>
  <r>
    <x v="4"/>
    <x v="1"/>
    <n v="1"/>
    <n v="14.95"/>
    <n v="6"/>
    <s v=" Seattle"/>
  </r>
  <r>
    <x v="4"/>
    <x v="4"/>
    <n v="2"/>
    <n v="2.99"/>
    <n v="6"/>
    <s v=" San Francisco"/>
  </r>
  <r>
    <x v="4"/>
    <x v="1"/>
    <n v="1"/>
    <n v="14.95"/>
    <n v="5"/>
    <s v=" Seattle"/>
  </r>
  <r>
    <x v="4"/>
    <x v="5"/>
    <n v="1"/>
    <n v="389.99"/>
    <n v="3"/>
    <s v=" New York City"/>
  </r>
  <r>
    <x v="4"/>
    <x v="13"/>
    <n v="1"/>
    <n v="600"/>
    <n v="1"/>
    <s v=" San Francisco"/>
  </r>
  <r>
    <x v="4"/>
    <x v="2"/>
    <n v="1"/>
    <n v="11.99"/>
    <n v="6"/>
    <s v=" San Francisco"/>
  </r>
  <r>
    <x v="4"/>
    <x v="2"/>
    <n v="1"/>
    <n v="11.99"/>
    <n v="4"/>
    <s v=" San Francisco"/>
  </r>
  <r>
    <x v="4"/>
    <x v="4"/>
    <n v="2"/>
    <n v="2.99"/>
    <n v="2"/>
    <s v=" Atlanta"/>
  </r>
  <r>
    <x v="4"/>
    <x v="1"/>
    <n v="1"/>
    <n v="14.95"/>
    <n v="2"/>
    <s v=" San Francisco"/>
  </r>
  <r>
    <x v="4"/>
    <x v="4"/>
    <n v="1"/>
    <n v="2.99"/>
    <n v="10"/>
    <s v=" San Francisco"/>
  </r>
  <r>
    <x v="4"/>
    <x v="2"/>
    <n v="1"/>
    <n v="11.99"/>
    <n v="8"/>
    <s v=" Dallas"/>
  </r>
  <r>
    <x v="4"/>
    <x v="9"/>
    <n v="1"/>
    <n v="1700"/>
    <n v="9"/>
    <s v=" Dallas"/>
  </r>
  <r>
    <x v="4"/>
    <x v="2"/>
    <n v="1"/>
    <n v="11.99"/>
    <n v="7"/>
    <s v=" San Francisco"/>
  </r>
  <r>
    <x v="4"/>
    <x v="1"/>
    <n v="1"/>
    <n v="14.95"/>
    <n v="3"/>
    <s v=" New York City"/>
  </r>
  <r>
    <x v="4"/>
    <x v="10"/>
    <n v="1"/>
    <n v="300"/>
    <n v="9"/>
    <s v=" Boston"/>
  </r>
  <r>
    <x v="4"/>
    <x v="12"/>
    <n v="2"/>
    <n v="3.84"/>
    <n v="10"/>
    <s v=" Boston"/>
  </r>
  <r>
    <x v="4"/>
    <x v="7"/>
    <n v="1"/>
    <n v="99.99"/>
    <n v="10"/>
    <s v=" San Francisco"/>
  </r>
  <r>
    <x v="4"/>
    <x v="13"/>
    <n v="1"/>
    <n v="600"/>
    <n v="8"/>
    <s v=" San Francisco"/>
  </r>
  <r>
    <x v="4"/>
    <x v="13"/>
    <n v="1"/>
    <n v="600"/>
    <n v="1"/>
    <s v=" New York City"/>
  </r>
  <r>
    <x v="4"/>
    <x v="0"/>
    <n v="1"/>
    <n v="700"/>
    <n v="1"/>
    <s v=" New York City"/>
  </r>
  <r>
    <x v="4"/>
    <x v="6"/>
    <n v="1"/>
    <n v="11.95"/>
    <n v="1"/>
    <s v=" Austin"/>
  </r>
  <r>
    <x v="4"/>
    <x v="5"/>
    <n v="1"/>
    <n v="389.99"/>
    <n v="3"/>
    <s v=" Seattle"/>
  </r>
  <r>
    <x v="4"/>
    <x v="7"/>
    <n v="1"/>
    <n v="99.99"/>
    <n v="7"/>
    <s v=" San Francisco"/>
  </r>
  <r>
    <x v="4"/>
    <x v="4"/>
    <n v="1"/>
    <n v="2.99"/>
    <n v="9"/>
    <s v=" Boston"/>
  </r>
  <r>
    <x v="4"/>
    <x v="3"/>
    <n v="1"/>
    <n v="149.99"/>
    <n v="2"/>
    <s v=" Seattle"/>
  </r>
  <r>
    <x v="4"/>
    <x v="12"/>
    <n v="3"/>
    <n v="3.84"/>
    <n v="6"/>
    <s v=" Portland"/>
  </r>
  <r>
    <x v="4"/>
    <x v="12"/>
    <n v="1"/>
    <n v="3.84"/>
    <n v="8"/>
    <s v=" San Francisco"/>
  </r>
  <r>
    <x v="4"/>
    <x v="1"/>
    <n v="1"/>
    <n v="14.95"/>
    <n v="9"/>
    <s v=" Atlanta"/>
  </r>
  <r>
    <x v="4"/>
    <x v="4"/>
    <n v="1"/>
    <n v="2.99"/>
    <n v="4"/>
    <s v=" Los Angeles"/>
  </r>
  <r>
    <x v="4"/>
    <x v="6"/>
    <n v="3"/>
    <n v="11.95"/>
    <n v="5"/>
    <s v=" San Francisco"/>
  </r>
  <r>
    <x v="4"/>
    <x v="6"/>
    <n v="1"/>
    <n v="11.95"/>
    <n v="4"/>
    <s v=" Austin"/>
  </r>
  <r>
    <x v="4"/>
    <x v="13"/>
    <n v="1"/>
    <n v="600"/>
    <n v="6"/>
    <s v=" San Francisco"/>
  </r>
  <r>
    <x v="4"/>
    <x v="4"/>
    <n v="1"/>
    <n v="2.99"/>
    <n v="6"/>
    <s v=" Dallas"/>
  </r>
  <r>
    <x v="4"/>
    <x v="6"/>
    <n v="1"/>
    <n v="11.95"/>
    <n v="3"/>
    <s v=" Dallas"/>
  </r>
  <r>
    <x v="4"/>
    <x v="1"/>
    <n v="1"/>
    <n v="14.95"/>
    <n v="7"/>
    <s v=" New York City"/>
  </r>
  <r>
    <x v="4"/>
    <x v="14"/>
    <n v="1"/>
    <n v="109.99"/>
    <n v="10"/>
    <s v=" Portland"/>
  </r>
  <r>
    <x v="4"/>
    <x v="12"/>
    <n v="1"/>
    <n v="3.84"/>
    <n v="1"/>
    <s v=" Portland"/>
  </r>
  <r>
    <x v="4"/>
    <x v="14"/>
    <n v="1"/>
    <n v="109.99"/>
    <n v="4"/>
    <s v=" Portland"/>
  </r>
  <r>
    <x v="4"/>
    <x v="2"/>
    <n v="2"/>
    <n v="11.99"/>
    <n v="7"/>
    <s v=" Portland"/>
  </r>
  <r>
    <x v="4"/>
    <x v="2"/>
    <n v="1"/>
    <n v="11.99"/>
    <n v="8"/>
    <s v=" Boston"/>
  </r>
  <r>
    <x v="4"/>
    <x v="7"/>
    <n v="1"/>
    <n v="99.99"/>
    <n v="8"/>
    <s v=" San Francisco"/>
  </r>
  <r>
    <x v="4"/>
    <x v="5"/>
    <n v="1"/>
    <n v="389.99"/>
    <n v="3"/>
    <s v=" Los Angeles"/>
  </r>
  <r>
    <x v="4"/>
    <x v="12"/>
    <n v="1"/>
    <n v="3.84"/>
    <n v="2"/>
    <s v=" San Francisco"/>
  </r>
  <r>
    <x v="4"/>
    <x v="5"/>
    <n v="1"/>
    <n v="389.99"/>
    <n v="5"/>
    <s v=" Los Angeles"/>
  </r>
  <r>
    <x v="4"/>
    <x v="4"/>
    <n v="2"/>
    <n v="2.99"/>
    <n v="9"/>
    <s v=" Los Angeles"/>
  </r>
  <r>
    <x v="4"/>
    <x v="2"/>
    <n v="1"/>
    <n v="11.99"/>
    <n v="1"/>
    <s v=" San Francisco"/>
  </r>
  <r>
    <x v="4"/>
    <x v="13"/>
    <n v="1"/>
    <n v="600"/>
    <n v="8"/>
    <s v=" San Francisco"/>
  </r>
  <r>
    <x v="4"/>
    <x v="7"/>
    <n v="1"/>
    <n v="99.99"/>
    <n v="3"/>
    <s v=" Atlanta"/>
  </r>
  <r>
    <x v="4"/>
    <x v="12"/>
    <n v="1"/>
    <n v="3.84"/>
    <n v="3"/>
    <s v=" San Francisco"/>
  </r>
  <r>
    <x v="4"/>
    <x v="0"/>
    <n v="1"/>
    <n v="700"/>
    <n v="9"/>
    <s v=" Seattle"/>
  </r>
  <r>
    <x v="4"/>
    <x v="2"/>
    <n v="1"/>
    <n v="11.99"/>
    <n v="3"/>
    <s v=" Seattle"/>
  </r>
  <r>
    <x v="4"/>
    <x v="7"/>
    <n v="1"/>
    <n v="99.99"/>
    <n v="8"/>
    <s v=" Boston"/>
  </r>
  <r>
    <x v="4"/>
    <x v="2"/>
    <n v="1"/>
    <n v="11.99"/>
    <n v="3"/>
    <s v=" San Francisco"/>
  </r>
  <r>
    <x v="4"/>
    <x v="0"/>
    <n v="1"/>
    <n v="700"/>
    <n v="9"/>
    <s v=" Los Angeles"/>
  </r>
  <r>
    <x v="4"/>
    <x v="9"/>
    <n v="1"/>
    <n v="1700"/>
    <n v="5"/>
    <s v=" San Francisco"/>
  </r>
  <r>
    <x v="4"/>
    <x v="0"/>
    <n v="1"/>
    <n v="700"/>
    <n v="7"/>
    <s v=" Austin"/>
  </r>
  <r>
    <x v="4"/>
    <x v="9"/>
    <n v="1"/>
    <n v="1700"/>
    <n v="5"/>
    <s v=" Dallas"/>
  </r>
  <r>
    <x v="4"/>
    <x v="0"/>
    <n v="1"/>
    <n v="700"/>
    <n v="2"/>
    <s v=" Los Angeles"/>
  </r>
  <r>
    <x v="4"/>
    <x v="8"/>
    <n v="1"/>
    <n v="150"/>
    <n v="7"/>
    <s v=" San Francisco"/>
  </r>
  <r>
    <x v="4"/>
    <x v="2"/>
    <n v="1"/>
    <n v="11.99"/>
    <n v="8"/>
    <s v=" Atlanta"/>
  </r>
  <r>
    <x v="4"/>
    <x v="6"/>
    <n v="1"/>
    <n v="11.95"/>
    <n v="1"/>
    <s v=" Seattle"/>
  </r>
  <r>
    <x v="4"/>
    <x v="0"/>
    <n v="1"/>
    <n v="700"/>
    <n v="5"/>
    <s v=" New York City"/>
  </r>
  <r>
    <x v="4"/>
    <x v="4"/>
    <n v="1"/>
    <n v="2.99"/>
    <n v="7"/>
    <s v=" Dallas"/>
  </r>
  <r>
    <x v="4"/>
    <x v="8"/>
    <n v="1"/>
    <n v="150"/>
    <n v="4"/>
    <s v=" Atlanta"/>
  </r>
  <r>
    <x v="4"/>
    <x v="0"/>
    <n v="1"/>
    <n v="700"/>
    <n v="4"/>
    <s v=" Portland"/>
  </r>
  <r>
    <x v="4"/>
    <x v="7"/>
    <n v="1"/>
    <n v="99.99"/>
    <n v="4"/>
    <s v=" San Francisco"/>
  </r>
  <r>
    <x v="4"/>
    <x v="14"/>
    <n v="1"/>
    <n v="109.99"/>
    <n v="2"/>
    <s v=" San Francisco"/>
  </r>
  <r>
    <x v="4"/>
    <x v="13"/>
    <n v="1"/>
    <n v="600"/>
    <n v="8"/>
    <s v=" Dallas"/>
  </r>
  <r>
    <x v="4"/>
    <x v="4"/>
    <n v="1"/>
    <n v="2.99"/>
    <n v="1"/>
    <s v=" Austin"/>
  </r>
  <r>
    <x v="4"/>
    <x v="3"/>
    <n v="1"/>
    <n v="149.99"/>
    <n v="10"/>
    <s v=" Los Angeles"/>
  </r>
  <r>
    <x v="4"/>
    <x v="2"/>
    <n v="1"/>
    <n v="11.99"/>
    <n v="7"/>
    <s v=" San Francisco"/>
  </r>
  <r>
    <x v="4"/>
    <x v="6"/>
    <n v="1"/>
    <n v="11.95"/>
    <n v="10"/>
    <s v=" San Francisco"/>
  </r>
  <r>
    <x v="4"/>
    <x v="4"/>
    <n v="1"/>
    <n v="2.99"/>
    <n v="5"/>
    <s v=" San Francisco"/>
  </r>
  <r>
    <x v="4"/>
    <x v="13"/>
    <n v="1"/>
    <n v="600"/>
    <n v="4"/>
    <s v=" Los Angeles"/>
  </r>
  <r>
    <x v="4"/>
    <x v="4"/>
    <n v="1"/>
    <n v="2.99"/>
    <n v="1"/>
    <s v=" Dallas"/>
  </r>
  <r>
    <x v="4"/>
    <x v="10"/>
    <n v="1"/>
    <n v="300"/>
    <n v="10"/>
    <s v=" Los Angeles"/>
  </r>
  <r>
    <x v="4"/>
    <x v="5"/>
    <n v="1"/>
    <n v="389.99"/>
    <n v="2"/>
    <s v=" Portland"/>
  </r>
  <r>
    <x v="4"/>
    <x v="6"/>
    <n v="1"/>
    <n v="11.95"/>
    <n v="5"/>
    <s v=" Los Angeles"/>
  </r>
  <r>
    <x v="4"/>
    <x v="1"/>
    <n v="1"/>
    <n v="14.95"/>
    <n v="3"/>
    <s v=" San Francisco"/>
  </r>
  <r>
    <x v="4"/>
    <x v="13"/>
    <n v="1"/>
    <n v="600"/>
    <n v="2"/>
    <s v=" Seattle"/>
  </r>
  <r>
    <x v="4"/>
    <x v="6"/>
    <n v="1"/>
    <n v="11.95"/>
    <n v="6"/>
    <s v=" Seattle"/>
  </r>
  <r>
    <x v="4"/>
    <x v="12"/>
    <n v="2"/>
    <n v="3.84"/>
    <n v="6"/>
    <s v=" Boston"/>
  </r>
  <r>
    <x v="4"/>
    <x v="4"/>
    <n v="2"/>
    <n v="2.99"/>
    <n v="3"/>
    <s v=" Los Angeles"/>
  </r>
  <r>
    <x v="4"/>
    <x v="3"/>
    <n v="1"/>
    <n v="149.99"/>
    <n v="4"/>
    <s v=" Dallas"/>
  </r>
  <r>
    <x v="4"/>
    <x v="7"/>
    <n v="1"/>
    <n v="99.99"/>
    <n v="6"/>
    <s v=" New York City"/>
  </r>
  <r>
    <x v="4"/>
    <x v="4"/>
    <n v="1"/>
    <n v="2.99"/>
    <n v="3"/>
    <s v=" Dallas"/>
  </r>
  <r>
    <x v="4"/>
    <x v="1"/>
    <n v="1"/>
    <n v="14.95"/>
    <n v="10"/>
    <s v=" San Francisco"/>
  </r>
  <r>
    <x v="4"/>
    <x v="4"/>
    <n v="1"/>
    <n v="2.99"/>
    <n v="6"/>
    <s v=" Los Angeles"/>
  </r>
  <r>
    <x v="4"/>
    <x v="15"/>
    <n v="1"/>
    <n v="379.99"/>
    <n v="7"/>
    <s v=" Boston"/>
  </r>
  <r>
    <x v="4"/>
    <x v="3"/>
    <n v="1"/>
    <n v="149.99"/>
    <n v="2"/>
    <s v=" San Francisco"/>
  </r>
  <r>
    <x v="4"/>
    <x v="0"/>
    <n v="1"/>
    <n v="700"/>
    <n v="8"/>
    <s v=" New York City"/>
  </r>
  <r>
    <x v="4"/>
    <x v="1"/>
    <n v="1"/>
    <n v="14.95"/>
    <n v="8"/>
    <s v=" New York City"/>
  </r>
  <r>
    <x v="4"/>
    <x v="6"/>
    <n v="1"/>
    <n v="11.95"/>
    <n v="10"/>
    <s v=" Los Angeles"/>
  </r>
  <r>
    <x v="4"/>
    <x v="12"/>
    <n v="1"/>
    <n v="3.84"/>
    <n v="6"/>
    <s v=" San Francisco"/>
  </r>
  <r>
    <x v="4"/>
    <x v="5"/>
    <n v="1"/>
    <n v="389.99"/>
    <n v="7"/>
    <s v=" Atlanta"/>
  </r>
  <r>
    <x v="4"/>
    <x v="2"/>
    <n v="1"/>
    <n v="11.99"/>
    <n v="1"/>
    <s v=" San Francisco"/>
  </r>
  <r>
    <x v="4"/>
    <x v="4"/>
    <n v="1"/>
    <n v="2.99"/>
    <n v="2"/>
    <s v=" San Francisco"/>
  </r>
  <r>
    <x v="4"/>
    <x v="2"/>
    <n v="1"/>
    <n v="11.99"/>
    <n v="10"/>
    <s v=" Atlanta"/>
  </r>
  <r>
    <x v="4"/>
    <x v="11"/>
    <n v="1"/>
    <n v="400"/>
    <n v="10"/>
    <s v=" San Francisco"/>
  </r>
  <r>
    <x v="4"/>
    <x v="6"/>
    <n v="1"/>
    <n v="11.95"/>
    <n v="5"/>
    <s v=" San Francisco"/>
  </r>
  <r>
    <x v="4"/>
    <x v="12"/>
    <n v="1"/>
    <n v="3.84"/>
    <n v="5"/>
    <s v=" Portland"/>
  </r>
  <r>
    <x v="4"/>
    <x v="2"/>
    <n v="1"/>
    <n v="11.99"/>
    <n v="3"/>
    <s v=" Boston"/>
  </r>
  <r>
    <x v="4"/>
    <x v="7"/>
    <n v="1"/>
    <n v="99.99"/>
    <n v="5"/>
    <s v=" Seattle"/>
  </r>
  <r>
    <x v="4"/>
    <x v="11"/>
    <n v="1"/>
    <n v="400"/>
    <n v="4"/>
    <s v=" Seattle"/>
  </r>
  <r>
    <x v="4"/>
    <x v="6"/>
    <n v="1"/>
    <n v="11.95"/>
    <n v="6"/>
    <s v=" San Francisco"/>
  </r>
  <r>
    <x v="4"/>
    <x v="4"/>
    <n v="1"/>
    <n v="2.99"/>
    <n v="6"/>
    <s v=" San Francisco"/>
  </r>
  <r>
    <x v="4"/>
    <x v="12"/>
    <n v="1"/>
    <n v="3.84"/>
    <n v="10"/>
    <s v=" San Francisco"/>
  </r>
  <r>
    <x v="4"/>
    <x v="1"/>
    <n v="1"/>
    <n v="14.95"/>
    <n v="6"/>
    <s v=" San Francisco"/>
  </r>
  <r>
    <x v="4"/>
    <x v="12"/>
    <n v="1"/>
    <n v="3.84"/>
    <n v="4"/>
    <s v=" Boston"/>
  </r>
  <r>
    <x v="4"/>
    <x v="13"/>
    <n v="1"/>
    <n v="600"/>
    <n v="2"/>
    <s v=" Los Angeles"/>
  </r>
  <r>
    <x v="4"/>
    <x v="6"/>
    <n v="1"/>
    <n v="11.95"/>
    <n v="8"/>
    <s v=" Los Angeles"/>
  </r>
  <r>
    <x v="4"/>
    <x v="15"/>
    <n v="1"/>
    <n v="379.99"/>
    <n v="9"/>
    <s v=" Seattle"/>
  </r>
  <r>
    <x v="4"/>
    <x v="1"/>
    <n v="1"/>
    <n v="14.95"/>
    <n v="10"/>
    <s v=" Los Angeles"/>
  </r>
  <r>
    <x v="4"/>
    <x v="6"/>
    <n v="1"/>
    <n v="11.95"/>
    <n v="7"/>
    <s v=" San Francisco"/>
  </r>
  <r>
    <x v="4"/>
    <x v="13"/>
    <n v="1"/>
    <n v="600"/>
    <n v="5"/>
    <s v=" Los Angeles"/>
  </r>
  <r>
    <x v="4"/>
    <x v="14"/>
    <n v="1"/>
    <n v="109.99"/>
    <n v="2"/>
    <s v=" Portland"/>
  </r>
  <r>
    <x v="4"/>
    <x v="5"/>
    <n v="1"/>
    <n v="389.99"/>
    <n v="3"/>
    <s v=" Dallas"/>
  </r>
  <r>
    <x v="4"/>
    <x v="12"/>
    <n v="2"/>
    <n v="3.84"/>
    <n v="6"/>
    <s v=" Portland"/>
  </r>
  <r>
    <x v="4"/>
    <x v="1"/>
    <n v="2"/>
    <n v="14.95"/>
    <n v="5"/>
    <s v=" New York City"/>
  </r>
  <r>
    <x v="4"/>
    <x v="8"/>
    <n v="1"/>
    <n v="150"/>
    <n v="1"/>
    <s v=" Austin"/>
  </r>
  <r>
    <x v="4"/>
    <x v="12"/>
    <n v="1"/>
    <n v="3.84"/>
    <n v="7"/>
    <s v=" Atlanta"/>
  </r>
  <r>
    <x v="4"/>
    <x v="16"/>
    <n v="1"/>
    <n v="999.99"/>
    <n v="10"/>
    <s v=" San Francisco"/>
  </r>
  <r>
    <x v="4"/>
    <x v="13"/>
    <n v="1"/>
    <n v="600"/>
    <n v="1"/>
    <s v=" New York City"/>
  </r>
  <r>
    <x v="4"/>
    <x v="2"/>
    <n v="2"/>
    <n v="11.99"/>
    <n v="1"/>
    <s v=" New York City"/>
  </r>
  <r>
    <x v="4"/>
    <x v="15"/>
    <n v="1"/>
    <n v="379.99"/>
    <n v="2"/>
    <s v=" Los Angeles"/>
  </r>
  <r>
    <x v="4"/>
    <x v="0"/>
    <n v="1"/>
    <n v="700"/>
    <n v="2"/>
    <s v=" San Francisco"/>
  </r>
  <r>
    <x v="4"/>
    <x v="12"/>
    <n v="2"/>
    <n v="3.84"/>
    <n v="6"/>
    <s v=" Dallas"/>
  </r>
  <r>
    <x v="4"/>
    <x v="6"/>
    <n v="1"/>
    <n v="11.95"/>
    <n v="7"/>
    <s v=" San Francisco"/>
  </r>
  <r>
    <x v="4"/>
    <x v="1"/>
    <n v="1"/>
    <n v="14.95"/>
    <n v="6"/>
    <s v=" Los Angeles"/>
  </r>
  <r>
    <x v="4"/>
    <x v="6"/>
    <n v="1"/>
    <n v="11.95"/>
    <n v="6"/>
    <s v=" New York City"/>
  </r>
  <r>
    <x v="4"/>
    <x v="4"/>
    <n v="1"/>
    <n v="2.99"/>
    <n v="10"/>
    <s v=" San Francisco"/>
  </r>
  <r>
    <x v="4"/>
    <x v="3"/>
    <n v="1"/>
    <n v="149.99"/>
    <n v="7"/>
    <s v=" San Francisco"/>
  </r>
  <r>
    <x v="4"/>
    <x v="6"/>
    <n v="1"/>
    <n v="11.95"/>
    <n v="4"/>
    <s v=" Austin"/>
  </r>
  <r>
    <x v="4"/>
    <x v="8"/>
    <n v="1"/>
    <n v="150"/>
    <n v="10"/>
    <s v=" Los Angeles"/>
  </r>
  <r>
    <x v="4"/>
    <x v="9"/>
    <n v="1"/>
    <n v="1700"/>
    <n v="2"/>
    <s v=" Boston"/>
  </r>
  <r>
    <x v="4"/>
    <x v="11"/>
    <n v="1"/>
    <n v="400"/>
    <n v="2"/>
    <s v=" Atlanta"/>
  </r>
  <r>
    <x v="4"/>
    <x v="15"/>
    <n v="1"/>
    <n v="379.99"/>
    <n v="9"/>
    <s v=" Portland"/>
  </r>
  <r>
    <x v="4"/>
    <x v="2"/>
    <n v="1"/>
    <n v="11.99"/>
    <n v="8"/>
    <s v=" Austin"/>
  </r>
  <r>
    <x v="4"/>
    <x v="2"/>
    <n v="1"/>
    <n v="11.99"/>
    <n v="10"/>
    <s v=" Seattle"/>
  </r>
  <r>
    <x v="4"/>
    <x v="9"/>
    <n v="1"/>
    <n v="1700"/>
    <n v="10"/>
    <s v=" Boston"/>
  </r>
  <r>
    <x v="4"/>
    <x v="12"/>
    <n v="1"/>
    <n v="3.84"/>
    <n v="1"/>
    <s v=" Seattle"/>
  </r>
  <r>
    <x v="4"/>
    <x v="14"/>
    <n v="1"/>
    <n v="109.99"/>
    <n v="7"/>
    <s v=" Portland"/>
  </r>
  <r>
    <x v="4"/>
    <x v="1"/>
    <n v="1"/>
    <n v="14.95"/>
    <n v="1"/>
    <s v=" New York City"/>
  </r>
  <r>
    <x v="4"/>
    <x v="10"/>
    <n v="1"/>
    <n v="300"/>
    <n v="2"/>
    <s v=" New York City"/>
  </r>
  <r>
    <x v="4"/>
    <x v="0"/>
    <n v="1"/>
    <n v="700"/>
    <n v="7"/>
    <s v=" Los Angeles"/>
  </r>
  <r>
    <x v="4"/>
    <x v="4"/>
    <n v="1"/>
    <n v="2.99"/>
    <n v="3"/>
    <s v=" Boston"/>
  </r>
  <r>
    <x v="4"/>
    <x v="15"/>
    <n v="1"/>
    <n v="379.99"/>
    <n v="5"/>
    <s v=" New York City"/>
  </r>
  <r>
    <x v="4"/>
    <x v="7"/>
    <n v="1"/>
    <n v="99.99"/>
    <n v="10"/>
    <s v=" San Francisco"/>
  </r>
  <r>
    <x v="4"/>
    <x v="2"/>
    <n v="1"/>
    <n v="11.99"/>
    <n v="6"/>
    <s v=" San Francisco"/>
  </r>
  <r>
    <x v="4"/>
    <x v="15"/>
    <n v="1"/>
    <n v="379.99"/>
    <n v="5"/>
    <s v=" Atlanta"/>
  </r>
  <r>
    <x v="4"/>
    <x v="8"/>
    <n v="1"/>
    <n v="150"/>
    <n v="5"/>
    <s v=" Atlanta"/>
  </r>
  <r>
    <x v="4"/>
    <x v="2"/>
    <n v="1"/>
    <n v="11.99"/>
    <n v="9"/>
    <s v=" Dallas"/>
  </r>
  <r>
    <x v="4"/>
    <x v="3"/>
    <n v="1"/>
    <n v="149.99"/>
    <n v="1"/>
    <s v=" Austin"/>
  </r>
  <r>
    <x v="4"/>
    <x v="0"/>
    <n v="1"/>
    <n v="700"/>
    <n v="10"/>
    <s v=" Seattle"/>
  </r>
  <r>
    <x v="4"/>
    <x v="15"/>
    <n v="1"/>
    <n v="379.99"/>
    <n v="6"/>
    <s v=" Dallas"/>
  </r>
  <r>
    <x v="4"/>
    <x v="4"/>
    <n v="1"/>
    <n v="2.99"/>
    <n v="10"/>
    <s v=" Boston"/>
  </r>
  <r>
    <x v="4"/>
    <x v="4"/>
    <n v="1"/>
    <n v="2.99"/>
    <n v="1"/>
    <s v=" Portland"/>
  </r>
  <r>
    <x v="4"/>
    <x v="11"/>
    <n v="1"/>
    <n v="400"/>
    <n v="2"/>
    <s v=" Seattle"/>
  </r>
  <r>
    <x v="4"/>
    <x v="7"/>
    <n v="1"/>
    <n v="99.99"/>
    <n v="10"/>
    <s v=" Seattle"/>
  </r>
  <r>
    <x v="4"/>
    <x v="12"/>
    <n v="1"/>
    <n v="3.84"/>
    <n v="6"/>
    <s v=" Boston"/>
  </r>
  <r>
    <x v="4"/>
    <x v="6"/>
    <n v="1"/>
    <n v="11.95"/>
    <n v="2"/>
    <s v=" San Francisco"/>
  </r>
  <r>
    <x v="4"/>
    <x v="10"/>
    <n v="1"/>
    <n v="300"/>
    <n v="2"/>
    <s v=" San Francisco"/>
  </r>
  <r>
    <x v="4"/>
    <x v="1"/>
    <n v="1"/>
    <n v="14.95"/>
    <n v="8"/>
    <s v=" New York City"/>
  </r>
  <r>
    <x v="4"/>
    <x v="8"/>
    <n v="1"/>
    <n v="150"/>
    <n v="2"/>
    <s v=" San Francisco"/>
  </r>
  <r>
    <x v="4"/>
    <x v="6"/>
    <n v="1"/>
    <n v="11.95"/>
    <n v="8"/>
    <s v=" Austin"/>
  </r>
  <r>
    <x v="4"/>
    <x v="5"/>
    <n v="1"/>
    <n v="389.99"/>
    <n v="4"/>
    <s v=" Boston"/>
  </r>
  <r>
    <x v="4"/>
    <x v="7"/>
    <n v="1"/>
    <n v="99.99"/>
    <n v="2"/>
    <s v=" Los Angeles"/>
  </r>
  <r>
    <x v="4"/>
    <x v="2"/>
    <n v="1"/>
    <n v="11.99"/>
    <n v="1"/>
    <s v=" Austin"/>
  </r>
  <r>
    <x v="4"/>
    <x v="1"/>
    <n v="1"/>
    <n v="14.95"/>
    <n v="1"/>
    <s v=" Boston"/>
  </r>
  <r>
    <x v="4"/>
    <x v="9"/>
    <n v="1"/>
    <n v="1700"/>
    <n v="1"/>
    <s v=" New York City"/>
  </r>
  <r>
    <x v="4"/>
    <x v="1"/>
    <n v="1"/>
    <n v="14.95"/>
    <n v="5"/>
    <s v=" Los Angeles"/>
  </r>
  <r>
    <x v="4"/>
    <x v="1"/>
    <n v="1"/>
    <n v="14.95"/>
    <n v="5"/>
    <s v=" Boston"/>
  </r>
  <r>
    <x v="4"/>
    <x v="4"/>
    <n v="3"/>
    <n v="2.99"/>
    <n v="9"/>
    <s v=" Atlanta"/>
  </r>
  <r>
    <x v="4"/>
    <x v="8"/>
    <n v="1"/>
    <n v="150"/>
    <n v="6"/>
    <s v=" Seattle"/>
  </r>
  <r>
    <x v="4"/>
    <x v="2"/>
    <n v="1"/>
    <n v="11.99"/>
    <n v="7"/>
    <s v=" Boston"/>
  </r>
  <r>
    <x v="5"/>
    <x v="15"/>
    <n v="1"/>
    <n v="379.99"/>
    <n v="2"/>
    <s v=" Dallas"/>
  </r>
  <r>
    <x v="5"/>
    <x v="7"/>
    <n v="1"/>
    <n v="99.99"/>
    <n v="9"/>
    <s v=" Dallas"/>
  </r>
  <r>
    <x v="5"/>
    <x v="4"/>
    <n v="2"/>
    <n v="2.99"/>
    <n v="8"/>
    <s v=" Boston"/>
  </r>
  <r>
    <x v="5"/>
    <x v="12"/>
    <n v="3"/>
    <n v="3.84"/>
    <n v="3"/>
    <s v=" Dallas"/>
  </r>
  <r>
    <x v="5"/>
    <x v="6"/>
    <n v="1"/>
    <n v="11.95"/>
    <n v="1"/>
    <s v=" San Francisco"/>
  </r>
  <r>
    <x v="5"/>
    <x v="12"/>
    <n v="1"/>
    <n v="3.84"/>
    <n v="10"/>
    <s v=" Dallas"/>
  </r>
  <r>
    <x v="5"/>
    <x v="12"/>
    <n v="2"/>
    <n v="3.84"/>
    <n v="2"/>
    <s v=" Dallas"/>
  </r>
  <r>
    <x v="5"/>
    <x v="12"/>
    <n v="1"/>
    <n v="3.84"/>
    <n v="10"/>
    <s v=" Seattle"/>
  </r>
  <r>
    <x v="5"/>
    <x v="1"/>
    <n v="1"/>
    <n v="14.95"/>
    <n v="10"/>
    <s v=" New York City"/>
  </r>
  <r>
    <x v="5"/>
    <x v="16"/>
    <n v="1"/>
    <n v="999.99"/>
    <n v="6"/>
    <s v=" Los Angeles"/>
  </r>
  <r>
    <x v="5"/>
    <x v="4"/>
    <n v="1"/>
    <n v="2.99"/>
    <n v="9"/>
    <s v=" Austin"/>
  </r>
  <r>
    <x v="5"/>
    <x v="5"/>
    <n v="1"/>
    <n v="389.99"/>
    <n v="6"/>
    <s v=" San Francisco"/>
  </r>
  <r>
    <x v="5"/>
    <x v="3"/>
    <n v="1"/>
    <n v="149.99"/>
    <n v="4"/>
    <s v=" New York City"/>
  </r>
  <r>
    <x v="5"/>
    <x v="12"/>
    <n v="1"/>
    <n v="3.84"/>
    <n v="4"/>
    <s v=" Boston"/>
  </r>
  <r>
    <x v="5"/>
    <x v="2"/>
    <n v="1"/>
    <n v="11.99"/>
    <n v="4"/>
    <s v=" San Francisco"/>
  </r>
  <r>
    <x v="5"/>
    <x v="7"/>
    <n v="1"/>
    <n v="99.99"/>
    <n v="4"/>
    <s v=" New York City"/>
  </r>
  <r>
    <x v="5"/>
    <x v="6"/>
    <n v="1"/>
    <n v="11.95"/>
    <n v="5"/>
    <s v=" Boston"/>
  </r>
  <r>
    <x v="5"/>
    <x v="1"/>
    <n v="1"/>
    <n v="14.95"/>
    <n v="9"/>
    <s v=" Los Angeles"/>
  </r>
  <r>
    <x v="5"/>
    <x v="16"/>
    <n v="1"/>
    <n v="999.99"/>
    <n v="3"/>
    <s v=" Dallas"/>
  </r>
  <r>
    <x v="5"/>
    <x v="12"/>
    <n v="1"/>
    <n v="3.84"/>
    <n v="4"/>
    <s v=" San Francisco"/>
  </r>
  <r>
    <x v="5"/>
    <x v="2"/>
    <n v="1"/>
    <n v="11.99"/>
    <n v="5"/>
    <s v=" San Francisco"/>
  </r>
  <r>
    <x v="5"/>
    <x v="1"/>
    <n v="1"/>
    <n v="14.95"/>
    <n v="10"/>
    <s v=" San Francisco"/>
  </r>
  <r>
    <x v="5"/>
    <x v="6"/>
    <n v="1"/>
    <n v="11.95"/>
    <n v="10"/>
    <s v=" San Francisco"/>
  </r>
  <r>
    <x v="5"/>
    <x v="2"/>
    <n v="1"/>
    <n v="11.99"/>
    <n v="9"/>
    <s v=" San Francisco"/>
  </r>
  <r>
    <x v="5"/>
    <x v="7"/>
    <n v="1"/>
    <n v="99.99"/>
    <n v="7"/>
    <s v=" San Francisco"/>
  </r>
  <r>
    <x v="5"/>
    <x v="4"/>
    <n v="1"/>
    <n v="2.99"/>
    <n v="1"/>
    <s v=" San Francisco"/>
  </r>
  <r>
    <x v="5"/>
    <x v="6"/>
    <n v="1"/>
    <n v="11.95"/>
    <n v="7"/>
    <s v=" Portland"/>
  </r>
  <r>
    <x v="5"/>
    <x v="12"/>
    <n v="1"/>
    <n v="3.84"/>
    <n v="2"/>
    <s v=" Dallas"/>
  </r>
  <r>
    <x v="5"/>
    <x v="12"/>
    <n v="1"/>
    <n v="3.84"/>
    <n v="10"/>
    <s v=" Seattle"/>
  </r>
  <r>
    <x v="5"/>
    <x v="1"/>
    <n v="1"/>
    <n v="14.95"/>
    <n v="4"/>
    <s v=" San Francisco"/>
  </r>
  <r>
    <x v="5"/>
    <x v="4"/>
    <n v="1"/>
    <n v="2.99"/>
    <n v="3"/>
    <s v=" Dallas"/>
  </r>
  <r>
    <x v="5"/>
    <x v="12"/>
    <n v="1"/>
    <n v="3.84"/>
    <n v="1"/>
    <s v=" Los Angeles"/>
  </r>
  <r>
    <x v="5"/>
    <x v="6"/>
    <n v="1"/>
    <n v="11.95"/>
    <n v="2"/>
    <s v=" San Francisco"/>
  </r>
  <r>
    <x v="5"/>
    <x v="8"/>
    <n v="1"/>
    <n v="150"/>
    <n v="6"/>
    <s v=" Portland"/>
  </r>
  <r>
    <x v="5"/>
    <x v="13"/>
    <n v="1"/>
    <n v="600"/>
    <n v="3"/>
    <s v=" Boston"/>
  </r>
  <r>
    <x v="5"/>
    <x v="6"/>
    <n v="2"/>
    <n v="11.95"/>
    <n v="5"/>
    <s v=" Boston"/>
  </r>
  <r>
    <x v="5"/>
    <x v="6"/>
    <n v="1"/>
    <n v="11.95"/>
    <n v="2"/>
    <s v=" New York City"/>
  </r>
  <r>
    <x v="5"/>
    <x v="7"/>
    <n v="1"/>
    <n v="99.99"/>
    <n v="6"/>
    <s v=" Boston"/>
  </r>
  <r>
    <x v="5"/>
    <x v="4"/>
    <n v="1"/>
    <n v="2.99"/>
    <n v="6"/>
    <s v=" New York City"/>
  </r>
  <r>
    <x v="5"/>
    <x v="13"/>
    <n v="1"/>
    <n v="600"/>
    <n v="7"/>
    <s v=" Dallas"/>
  </r>
  <r>
    <x v="5"/>
    <x v="6"/>
    <n v="1"/>
    <n v="11.95"/>
    <n v="8"/>
    <s v=" Seattle"/>
  </r>
  <r>
    <x v="5"/>
    <x v="5"/>
    <n v="1"/>
    <n v="389.99"/>
    <n v="7"/>
    <s v=" Los Angeles"/>
  </r>
  <r>
    <x v="5"/>
    <x v="7"/>
    <n v="1"/>
    <n v="99.99"/>
    <n v="6"/>
    <s v=" Dallas"/>
  </r>
  <r>
    <x v="5"/>
    <x v="3"/>
    <n v="1"/>
    <n v="149.99"/>
    <n v="6"/>
    <s v=" New York City"/>
  </r>
  <r>
    <x v="5"/>
    <x v="4"/>
    <n v="1"/>
    <n v="2.99"/>
    <n v="4"/>
    <s v=" New York City"/>
  </r>
  <r>
    <x v="5"/>
    <x v="9"/>
    <n v="1"/>
    <n v="1700"/>
    <n v="10"/>
    <s v=" Portland"/>
  </r>
  <r>
    <x v="5"/>
    <x v="10"/>
    <n v="1"/>
    <n v="300"/>
    <n v="4"/>
    <s v=" San Francisco"/>
  </r>
  <r>
    <x v="5"/>
    <x v="15"/>
    <n v="1"/>
    <n v="379.99"/>
    <n v="9"/>
    <s v=" Los Angeles"/>
  </r>
  <r>
    <x v="5"/>
    <x v="1"/>
    <n v="1"/>
    <n v="14.95"/>
    <n v="6"/>
    <s v=" Seattle"/>
  </r>
  <r>
    <x v="5"/>
    <x v="8"/>
    <n v="1"/>
    <n v="150"/>
    <n v="8"/>
    <s v=" Austin"/>
  </r>
  <r>
    <x v="5"/>
    <x v="4"/>
    <n v="1"/>
    <n v="2.99"/>
    <n v="10"/>
    <s v=" Austin"/>
  </r>
  <r>
    <x v="5"/>
    <x v="4"/>
    <n v="1"/>
    <n v="2.99"/>
    <n v="9"/>
    <s v=" San Francisco"/>
  </r>
  <r>
    <x v="5"/>
    <x v="14"/>
    <n v="1"/>
    <n v="109.99"/>
    <n v="4"/>
    <s v=" Los Angeles"/>
  </r>
  <r>
    <x v="5"/>
    <x v="2"/>
    <n v="1"/>
    <n v="11.99"/>
    <n v="6"/>
    <s v=" San Francisco"/>
  </r>
  <r>
    <x v="5"/>
    <x v="6"/>
    <n v="1"/>
    <n v="11.95"/>
    <n v="6"/>
    <s v=" Los Angeles"/>
  </r>
  <r>
    <x v="5"/>
    <x v="14"/>
    <n v="1"/>
    <n v="109.99"/>
    <n v="8"/>
    <s v=" Boston"/>
  </r>
  <r>
    <x v="5"/>
    <x v="4"/>
    <n v="2"/>
    <n v="2.99"/>
    <n v="9"/>
    <s v=" Seattle"/>
  </r>
  <r>
    <x v="5"/>
    <x v="11"/>
    <n v="1"/>
    <n v="400"/>
    <n v="7"/>
    <s v=" Dallas"/>
  </r>
  <r>
    <x v="5"/>
    <x v="5"/>
    <n v="1"/>
    <n v="389.99"/>
    <n v="3"/>
    <s v=" Seattle"/>
  </r>
  <r>
    <x v="5"/>
    <x v="15"/>
    <n v="1"/>
    <n v="379.99"/>
    <n v="7"/>
    <s v=" Los Angeles"/>
  </r>
  <r>
    <x v="5"/>
    <x v="5"/>
    <n v="1"/>
    <n v="389.99"/>
    <n v="4"/>
    <s v=" Dallas"/>
  </r>
  <r>
    <x v="5"/>
    <x v="16"/>
    <n v="1"/>
    <n v="999.99"/>
    <n v="7"/>
    <s v=" Boston"/>
  </r>
  <r>
    <x v="5"/>
    <x v="2"/>
    <n v="1"/>
    <n v="11.99"/>
    <n v="9"/>
    <s v=" Portland"/>
  </r>
  <r>
    <x v="5"/>
    <x v="7"/>
    <n v="1"/>
    <n v="99.99"/>
    <n v="3"/>
    <s v=" Seattle"/>
  </r>
  <r>
    <x v="5"/>
    <x v="12"/>
    <n v="1"/>
    <n v="3.84"/>
    <n v="9"/>
    <s v=" Los Angeles"/>
  </r>
  <r>
    <x v="5"/>
    <x v="12"/>
    <n v="3"/>
    <n v="3.84"/>
    <n v="1"/>
    <s v=" New York City"/>
  </r>
  <r>
    <x v="5"/>
    <x v="2"/>
    <n v="1"/>
    <n v="11.99"/>
    <n v="7"/>
    <s v=" Austin"/>
  </r>
  <r>
    <x v="5"/>
    <x v="12"/>
    <n v="3"/>
    <n v="3.84"/>
    <n v="10"/>
    <s v=" Los Angeles"/>
  </r>
  <r>
    <x v="5"/>
    <x v="6"/>
    <n v="1"/>
    <n v="11.95"/>
    <n v="9"/>
    <s v=" San Francisco"/>
  </r>
  <r>
    <x v="5"/>
    <x v="6"/>
    <n v="2"/>
    <n v="11.95"/>
    <n v="10"/>
    <s v=" New York City"/>
  </r>
  <r>
    <x v="5"/>
    <x v="8"/>
    <n v="1"/>
    <n v="150"/>
    <n v="9"/>
    <s v=" Dallas"/>
  </r>
  <r>
    <x v="5"/>
    <x v="4"/>
    <n v="1"/>
    <n v="2.99"/>
    <n v="5"/>
    <s v=" Los Angeles"/>
  </r>
  <r>
    <x v="5"/>
    <x v="14"/>
    <n v="1"/>
    <n v="109.99"/>
    <n v="7"/>
    <s v=" Los Angeles"/>
  </r>
  <r>
    <x v="5"/>
    <x v="11"/>
    <n v="1"/>
    <n v="400"/>
    <n v="4"/>
    <s v=" New York City"/>
  </r>
  <r>
    <x v="5"/>
    <x v="2"/>
    <n v="1"/>
    <n v="11.99"/>
    <n v="5"/>
    <s v=" Dallas"/>
  </r>
  <r>
    <x v="5"/>
    <x v="6"/>
    <n v="1"/>
    <n v="11.95"/>
    <n v="4"/>
    <s v=" San Francisco"/>
  </r>
  <r>
    <x v="5"/>
    <x v="7"/>
    <n v="1"/>
    <n v="99.99"/>
    <n v="6"/>
    <s v=" San Francisco"/>
  </r>
  <r>
    <x v="5"/>
    <x v="3"/>
    <n v="1"/>
    <n v="149.99"/>
    <n v="10"/>
    <s v=" San Francisco"/>
  </r>
  <r>
    <x v="5"/>
    <x v="12"/>
    <n v="1"/>
    <n v="3.84"/>
    <n v="3"/>
    <s v=" Boston"/>
  </r>
  <r>
    <x v="5"/>
    <x v="12"/>
    <n v="2"/>
    <n v="3.84"/>
    <n v="8"/>
    <s v=" Dallas"/>
  </r>
  <r>
    <x v="5"/>
    <x v="10"/>
    <n v="1"/>
    <n v="300"/>
    <n v="6"/>
    <s v=" Austin"/>
  </r>
  <r>
    <x v="5"/>
    <x v="6"/>
    <n v="1"/>
    <n v="11.95"/>
    <n v="4"/>
    <s v=" San Francisco"/>
  </r>
  <r>
    <x v="5"/>
    <x v="5"/>
    <n v="1"/>
    <n v="389.99"/>
    <n v="2"/>
    <s v=" Austin"/>
  </r>
  <r>
    <x v="5"/>
    <x v="6"/>
    <n v="1"/>
    <n v="11.95"/>
    <n v="2"/>
    <s v=" Los Angeles"/>
  </r>
  <r>
    <x v="5"/>
    <x v="2"/>
    <n v="1"/>
    <n v="11.99"/>
    <n v="4"/>
    <s v=" Atlanta"/>
  </r>
  <r>
    <x v="5"/>
    <x v="0"/>
    <n v="1"/>
    <n v="700"/>
    <n v="2"/>
    <s v=" Portland"/>
  </r>
  <r>
    <x v="5"/>
    <x v="6"/>
    <n v="1"/>
    <n v="11.95"/>
    <n v="4"/>
    <s v=" Boston"/>
  </r>
  <r>
    <x v="5"/>
    <x v="8"/>
    <n v="1"/>
    <n v="150"/>
    <n v="9"/>
    <s v=" Dallas"/>
  </r>
  <r>
    <x v="5"/>
    <x v="6"/>
    <n v="1"/>
    <n v="11.95"/>
    <n v="2"/>
    <s v=" Boston"/>
  </r>
  <r>
    <x v="5"/>
    <x v="11"/>
    <n v="1"/>
    <n v="400"/>
    <n v="6"/>
    <s v=" Portland"/>
  </r>
  <r>
    <x v="5"/>
    <x v="4"/>
    <n v="3"/>
    <n v="2.99"/>
    <n v="7"/>
    <s v=" San Francisco"/>
  </r>
  <r>
    <x v="5"/>
    <x v="18"/>
    <n v="1"/>
    <n v="600"/>
    <n v="8"/>
    <s v=" Dallas"/>
  </r>
  <r>
    <x v="5"/>
    <x v="15"/>
    <n v="1"/>
    <n v="379.99"/>
    <n v="10"/>
    <s v=" New York City"/>
  </r>
  <r>
    <x v="5"/>
    <x v="9"/>
    <n v="1"/>
    <n v="1700"/>
    <n v="2"/>
    <s v=" New York City"/>
  </r>
  <r>
    <x v="5"/>
    <x v="9"/>
    <n v="1"/>
    <n v="1700"/>
    <n v="2"/>
    <s v=" Seattle"/>
  </r>
  <r>
    <x v="5"/>
    <x v="12"/>
    <n v="1"/>
    <n v="3.84"/>
    <n v="2"/>
    <s v=" New York City"/>
  </r>
  <r>
    <x v="5"/>
    <x v="3"/>
    <n v="1"/>
    <n v="149.99"/>
    <n v="9"/>
    <s v=" Los Angeles"/>
  </r>
  <r>
    <x v="5"/>
    <x v="2"/>
    <n v="1"/>
    <n v="11.99"/>
    <n v="10"/>
    <s v=" San Francisco"/>
  </r>
  <r>
    <x v="5"/>
    <x v="6"/>
    <n v="1"/>
    <n v="11.95"/>
    <n v="7"/>
    <s v=" San Francisco"/>
  </r>
  <r>
    <x v="5"/>
    <x v="3"/>
    <n v="1"/>
    <n v="149.99"/>
    <n v="4"/>
    <s v=" Boston"/>
  </r>
  <r>
    <x v="5"/>
    <x v="0"/>
    <n v="1"/>
    <n v="700"/>
    <n v="9"/>
    <s v=" Los Angeles"/>
  </r>
  <r>
    <x v="5"/>
    <x v="1"/>
    <n v="1"/>
    <n v="14.95"/>
    <n v="7"/>
    <s v=" Los Angeles"/>
  </r>
  <r>
    <x v="5"/>
    <x v="4"/>
    <n v="2"/>
    <n v="2.99"/>
    <n v="4"/>
    <s v=" Seattle"/>
  </r>
  <r>
    <x v="5"/>
    <x v="12"/>
    <n v="2"/>
    <n v="3.84"/>
    <n v="8"/>
    <s v=" Seattle"/>
  </r>
  <r>
    <x v="5"/>
    <x v="1"/>
    <n v="1"/>
    <n v="14.95"/>
    <n v="8"/>
    <s v=" New York City"/>
  </r>
  <r>
    <x v="5"/>
    <x v="12"/>
    <n v="1"/>
    <n v="3.84"/>
    <n v="3"/>
    <s v=" Atlanta"/>
  </r>
  <r>
    <x v="5"/>
    <x v="3"/>
    <n v="1"/>
    <n v="149.99"/>
    <n v="7"/>
    <s v=" Portland"/>
  </r>
  <r>
    <x v="5"/>
    <x v="6"/>
    <n v="1"/>
    <n v="11.95"/>
    <n v="10"/>
    <s v=" Los Angeles"/>
  </r>
  <r>
    <x v="5"/>
    <x v="13"/>
    <n v="1"/>
    <n v="600"/>
    <n v="10"/>
    <s v=" Dallas"/>
  </r>
  <r>
    <x v="5"/>
    <x v="4"/>
    <n v="2"/>
    <n v="2.99"/>
    <n v="4"/>
    <s v=" San Francisco"/>
  </r>
  <r>
    <x v="5"/>
    <x v="6"/>
    <n v="1"/>
    <n v="11.95"/>
    <n v="6"/>
    <s v=" New York City"/>
  </r>
  <r>
    <x v="5"/>
    <x v="7"/>
    <n v="1"/>
    <n v="99.99"/>
    <n v="8"/>
    <s v=" San Francisco"/>
  </r>
  <r>
    <x v="5"/>
    <x v="7"/>
    <n v="1"/>
    <n v="99.99"/>
    <n v="1"/>
    <s v=" Portland"/>
  </r>
  <r>
    <x v="5"/>
    <x v="16"/>
    <n v="1"/>
    <n v="999.99"/>
    <n v="2"/>
    <s v=" New York City"/>
  </r>
  <r>
    <x v="5"/>
    <x v="6"/>
    <n v="1"/>
    <n v="11.95"/>
    <n v="9"/>
    <s v=" Boston"/>
  </r>
  <r>
    <x v="5"/>
    <x v="10"/>
    <n v="1"/>
    <n v="300"/>
    <n v="8"/>
    <s v=" Atlanta"/>
  </r>
  <r>
    <x v="5"/>
    <x v="1"/>
    <n v="2"/>
    <n v="14.95"/>
    <n v="2"/>
    <s v=" Dallas"/>
  </r>
  <r>
    <x v="5"/>
    <x v="14"/>
    <n v="1"/>
    <n v="109.99"/>
    <n v="5"/>
    <s v=" Boston"/>
  </r>
  <r>
    <x v="5"/>
    <x v="1"/>
    <n v="1"/>
    <n v="14.95"/>
    <n v="8"/>
    <s v=" Dallas"/>
  </r>
  <r>
    <x v="5"/>
    <x v="2"/>
    <n v="1"/>
    <n v="11.99"/>
    <n v="7"/>
    <s v=" San Francisco"/>
  </r>
  <r>
    <x v="5"/>
    <x v="0"/>
    <n v="1"/>
    <n v="700"/>
    <n v="10"/>
    <s v=" Boston"/>
  </r>
  <r>
    <x v="5"/>
    <x v="1"/>
    <n v="1"/>
    <n v="14.95"/>
    <n v="4"/>
    <s v=" Boston"/>
  </r>
  <r>
    <x v="5"/>
    <x v="12"/>
    <n v="1"/>
    <n v="3.84"/>
    <n v="7"/>
    <s v=" San Francisco"/>
  </r>
  <r>
    <x v="5"/>
    <x v="8"/>
    <n v="1"/>
    <n v="150"/>
    <n v="6"/>
    <s v=" Los Angeles"/>
  </r>
  <r>
    <x v="5"/>
    <x v="2"/>
    <n v="1"/>
    <n v="11.99"/>
    <n v="10"/>
    <s v=" Austin"/>
  </r>
  <r>
    <x v="5"/>
    <x v="6"/>
    <n v="1"/>
    <n v="11.95"/>
    <n v="9"/>
    <s v=" San Francisco"/>
  </r>
  <r>
    <x v="5"/>
    <x v="6"/>
    <n v="3"/>
    <n v="11.95"/>
    <n v="6"/>
    <s v=" Seattle"/>
  </r>
  <r>
    <x v="5"/>
    <x v="4"/>
    <n v="2"/>
    <n v="2.99"/>
    <n v="4"/>
    <s v=" San Francisco"/>
  </r>
  <r>
    <x v="5"/>
    <x v="6"/>
    <n v="1"/>
    <n v="11.95"/>
    <n v="10"/>
    <s v=" Atlanta"/>
  </r>
  <r>
    <x v="5"/>
    <x v="6"/>
    <n v="1"/>
    <n v="11.95"/>
    <n v="4"/>
    <s v=" San Francisco"/>
  </r>
  <r>
    <x v="5"/>
    <x v="13"/>
    <n v="1"/>
    <n v="600"/>
    <n v="2"/>
    <s v=" Dallas"/>
  </r>
  <r>
    <x v="5"/>
    <x v="12"/>
    <n v="1"/>
    <n v="3.84"/>
    <n v="10"/>
    <s v=" Los Angeles"/>
  </r>
  <r>
    <x v="5"/>
    <x v="10"/>
    <n v="1"/>
    <n v="300"/>
    <n v="6"/>
    <s v=" Austin"/>
  </r>
  <r>
    <x v="5"/>
    <x v="5"/>
    <n v="1"/>
    <n v="389.99"/>
    <n v="1"/>
    <s v=" San Francisco"/>
  </r>
  <r>
    <x v="5"/>
    <x v="0"/>
    <n v="1"/>
    <n v="700"/>
    <n v="7"/>
    <s v=" Boston"/>
  </r>
  <r>
    <x v="5"/>
    <x v="2"/>
    <n v="1"/>
    <n v="11.99"/>
    <n v="9"/>
    <s v=" New York City"/>
  </r>
  <r>
    <x v="5"/>
    <x v="5"/>
    <n v="1"/>
    <n v="389.99"/>
    <n v="8"/>
    <s v=" San Francisco"/>
  </r>
  <r>
    <x v="5"/>
    <x v="3"/>
    <n v="1"/>
    <n v="149.99"/>
    <n v="5"/>
    <s v=" Boston"/>
  </r>
  <r>
    <x v="5"/>
    <x v="8"/>
    <n v="1"/>
    <n v="150"/>
    <n v="7"/>
    <s v=" Atlanta"/>
  </r>
  <r>
    <x v="5"/>
    <x v="4"/>
    <n v="1"/>
    <n v="2.99"/>
    <n v="3"/>
    <s v=" Atlanta"/>
  </r>
  <r>
    <x v="5"/>
    <x v="12"/>
    <n v="1"/>
    <n v="3.84"/>
    <n v="10"/>
    <s v=" Dallas"/>
  </r>
  <r>
    <x v="5"/>
    <x v="8"/>
    <n v="1"/>
    <n v="150"/>
    <n v="1"/>
    <s v=" San Francisco"/>
  </r>
  <r>
    <x v="5"/>
    <x v="5"/>
    <n v="1"/>
    <n v="389.99"/>
    <n v="5"/>
    <s v=" San Francisco"/>
  </r>
  <r>
    <x v="5"/>
    <x v="8"/>
    <n v="1"/>
    <n v="150"/>
    <n v="9"/>
    <s v=" San Francisco"/>
  </r>
  <r>
    <x v="5"/>
    <x v="7"/>
    <n v="1"/>
    <n v="99.99"/>
    <n v="3"/>
    <s v=" Dallas"/>
  </r>
  <r>
    <x v="5"/>
    <x v="8"/>
    <n v="1"/>
    <n v="150"/>
    <n v="9"/>
    <s v=" Los Angeles"/>
  </r>
  <r>
    <x v="5"/>
    <x v="0"/>
    <n v="1"/>
    <n v="700"/>
    <n v="7"/>
    <s v=" Los Angeles"/>
  </r>
  <r>
    <x v="5"/>
    <x v="4"/>
    <n v="1"/>
    <n v="2.99"/>
    <n v="10"/>
    <s v=" Boston"/>
  </r>
  <r>
    <x v="5"/>
    <x v="13"/>
    <n v="1"/>
    <n v="600"/>
    <n v="10"/>
    <s v=" San Francisco"/>
  </r>
  <r>
    <x v="5"/>
    <x v="4"/>
    <n v="2"/>
    <n v="2.99"/>
    <n v="9"/>
    <s v=" Los Angeles"/>
  </r>
  <r>
    <x v="5"/>
    <x v="4"/>
    <n v="1"/>
    <n v="2.99"/>
    <n v="4"/>
    <s v=" Atlanta"/>
  </r>
  <r>
    <x v="5"/>
    <x v="0"/>
    <n v="1"/>
    <n v="700"/>
    <n v="5"/>
    <s v=" Boston"/>
  </r>
  <r>
    <x v="5"/>
    <x v="9"/>
    <n v="1"/>
    <n v="1700"/>
    <n v="9"/>
    <s v=" New York City"/>
  </r>
  <r>
    <x v="5"/>
    <x v="9"/>
    <n v="1"/>
    <n v="1700"/>
    <n v="5"/>
    <s v=" Los Angeles"/>
  </r>
  <r>
    <x v="5"/>
    <x v="6"/>
    <n v="1"/>
    <n v="11.95"/>
    <n v="1"/>
    <s v=" Seattle"/>
  </r>
  <r>
    <x v="5"/>
    <x v="15"/>
    <n v="1"/>
    <n v="379.99"/>
    <n v="9"/>
    <s v=" San Francisco"/>
  </r>
  <r>
    <x v="5"/>
    <x v="1"/>
    <n v="1"/>
    <n v="14.95"/>
    <n v="2"/>
    <s v=" San Francisco"/>
  </r>
  <r>
    <x v="5"/>
    <x v="7"/>
    <n v="1"/>
    <n v="99.99"/>
    <n v="8"/>
    <s v=" San Francisco"/>
  </r>
  <r>
    <x v="5"/>
    <x v="2"/>
    <n v="1"/>
    <n v="11.99"/>
    <n v="7"/>
    <s v=" San Francisco"/>
  </r>
  <r>
    <x v="5"/>
    <x v="8"/>
    <n v="1"/>
    <n v="150"/>
    <n v="2"/>
    <s v=" San Francisco"/>
  </r>
  <r>
    <x v="5"/>
    <x v="12"/>
    <n v="1"/>
    <n v="3.84"/>
    <n v="7"/>
    <s v=" Atlanta"/>
  </r>
  <r>
    <x v="5"/>
    <x v="1"/>
    <n v="1"/>
    <n v="14.95"/>
    <n v="4"/>
    <s v=" Atlanta"/>
  </r>
  <r>
    <x v="5"/>
    <x v="4"/>
    <n v="1"/>
    <n v="2.99"/>
    <n v="2"/>
    <s v=" San Francisco"/>
  </r>
  <r>
    <x v="5"/>
    <x v="0"/>
    <n v="1"/>
    <n v="700"/>
    <n v="7"/>
    <s v=" San Francisco"/>
  </r>
  <r>
    <x v="5"/>
    <x v="4"/>
    <n v="2"/>
    <n v="2.99"/>
    <n v="4"/>
    <s v=" Portland"/>
  </r>
  <r>
    <x v="5"/>
    <x v="8"/>
    <n v="1"/>
    <n v="150"/>
    <n v="3"/>
    <s v=" San Francisco"/>
  </r>
  <r>
    <x v="5"/>
    <x v="2"/>
    <n v="1"/>
    <n v="11.99"/>
    <n v="6"/>
    <s v=" San Francisco"/>
  </r>
  <r>
    <x v="5"/>
    <x v="7"/>
    <n v="1"/>
    <n v="99.99"/>
    <n v="2"/>
    <s v=" Seattle"/>
  </r>
  <r>
    <x v="5"/>
    <x v="1"/>
    <n v="1"/>
    <n v="14.95"/>
    <n v="2"/>
    <s v=" Los Angeles"/>
  </r>
  <r>
    <x v="5"/>
    <x v="4"/>
    <n v="1"/>
    <n v="2.99"/>
    <n v="4"/>
    <s v=" Los Angeles"/>
  </r>
  <r>
    <x v="5"/>
    <x v="13"/>
    <n v="1"/>
    <n v="600"/>
    <n v="10"/>
    <s v=" Dallas"/>
  </r>
  <r>
    <x v="5"/>
    <x v="6"/>
    <n v="1"/>
    <n v="11.95"/>
    <n v="7"/>
    <s v=" Dallas"/>
  </r>
  <r>
    <x v="5"/>
    <x v="16"/>
    <n v="1"/>
    <n v="999.99"/>
    <n v="10"/>
    <s v=" New York City"/>
  </r>
  <r>
    <x v="5"/>
    <x v="7"/>
    <n v="1"/>
    <n v="99.99"/>
    <n v="6"/>
    <s v=" Dallas"/>
  </r>
  <r>
    <x v="5"/>
    <x v="2"/>
    <n v="1"/>
    <n v="11.99"/>
    <n v="4"/>
    <s v=" Seattle"/>
  </r>
  <r>
    <x v="5"/>
    <x v="6"/>
    <n v="1"/>
    <n v="11.95"/>
    <n v="5"/>
    <s v=" Boston"/>
  </r>
  <r>
    <x v="5"/>
    <x v="4"/>
    <n v="1"/>
    <n v="2.99"/>
    <n v="7"/>
    <s v=" Seattle"/>
  </r>
  <r>
    <x v="5"/>
    <x v="5"/>
    <n v="1"/>
    <n v="389.99"/>
    <n v="3"/>
    <s v=" Seattle"/>
  </r>
  <r>
    <x v="5"/>
    <x v="1"/>
    <n v="1"/>
    <n v="14.95"/>
    <n v="8"/>
    <s v=" Seattle"/>
  </r>
  <r>
    <x v="5"/>
    <x v="3"/>
    <n v="1"/>
    <n v="149.99"/>
    <n v="6"/>
    <s v=" Atlanta"/>
  </r>
  <r>
    <x v="5"/>
    <x v="2"/>
    <n v="1"/>
    <n v="11.99"/>
    <n v="2"/>
    <s v=" Austin"/>
  </r>
  <r>
    <x v="5"/>
    <x v="12"/>
    <n v="1"/>
    <n v="3.84"/>
    <n v="10"/>
    <s v=" Portland"/>
  </r>
  <r>
    <x v="5"/>
    <x v="2"/>
    <n v="1"/>
    <n v="11.99"/>
    <n v="5"/>
    <s v=" San Francisco"/>
  </r>
  <r>
    <x v="5"/>
    <x v="1"/>
    <n v="1"/>
    <n v="14.95"/>
    <n v="3"/>
    <s v=" San Francisco"/>
  </r>
  <r>
    <x v="5"/>
    <x v="1"/>
    <n v="1"/>
    <n v="14.95"/>
    <n v="1"/>
    <s v=" Atlanta"/>
  </r>
  <r>
    <x v="5"/>
    <x v="12"/>
    <n v="1"/>
    <n v="3.84"/>
    <n v="9"/>
    <s v=" Portland"/>
  </r>
  <r>
    <x v="5"/>
    <x v="7"/>
    <n v="1"/>
    <n v="99.99"/>
    <n v="5"/>
    <s v=" Atlanta"/>
  </r>
  <r>
    <x v="5"/>
    <x v="12"/>
    <n v="1"/>
    <n v="3.84"/>
    <n v="4"/>
    <s v=" San Francisco"/>
  </r>
  <r>
    <x v="5"/>
    <x v="15"/>
    <n v="1"/>
    <n v="379.99"/>
    <n v="9"/>
    <s v=" Los Angeles"/>
  </r>
  <r>
    <x v="5"/>
    <x v="6"/>
    <n v="1"/>
    <n v="11.95"/>
    <n v="2"/>
    <s v=" New York City"/>
  </r>
  <r>
    <x v="5"/>
    <x v="12"/>
    <n v="1"/>
    <n v="3.84"/>
    <n v="10"/>
    <s v=" New York City"/>
  </r>
  <r>
    <x v="6"/>
    <x v="6"/>
    <n v="1"/>
    <n v="11.95"/>
    <n v="9"/>
    <s v=" San Francisco"/>
  </r>
  <r>
    <x v="6"/>
    <x v="1"/>
    <n v="1"/>
    <n v="14.95"/>
    <n v="2"/>
    <s v=" San Francisco"/>
  </r>
  <r>
    <x v="6"/>
    <x v="2"/>
    <n v="1"/>
    <n v="11.99"/>
    <n v="4"/>
    <s v=" San Francisco"/>
  </r>
  <r>
    <x v="6"/>
    <x v="2"/>
    <n v="1"/>
    <n v="11.99"/>
    <n v="1"/>
    <s v=" Los Angeles"/>
  </r>
  <r>
    <x v="6"/>
    <x v="14"/>
    <n v="1"/>
    <n v="109.99"/>
    <n v="2"/>
    <s v=" New York City"/>
  </r>
  <r>
    <x v="6"/>
    <x v="6"/>
    <n v="1"/>
    <n v="11.95"/>
    <n v="2"/>
    <s v=" Atlanta"/>
  </r>
  <r>
    <x v="6"/>
    <x v="7"/>
    <n v="1"/>
    <n v="99.99"/>
    <n v="9"/>
    <s v=" San Francisco"/>
  </r>
  <r>
    <x v="6"/>
    <x v="14"/>
    <n v="1"/>
    <n v="109.99"/>
    <n v="10"/>
    <s v=" Portland"/>
  </r>
  <r>
    <x v="6"/>
    <x v="8"/>
    <n v="1"/>
    <n v="150"/>
    <n v="1"/>
    <s v=" Austin"/>
  </r>
  <r>
    <x v="6"/>
    <x v="5"/>
    <n v="1"/>
    <n v="389.99"/>
    <n v="9"/>
    <s v=" San Francisco"/>
  </r>
  <r>
    <x v="6"/>
    <x v="6"/>
    <n v="2"/>
    <n v="11.95"/>
    <n v="2"/>
    <s v=" New York City"/>
  </r>
  <r>
    <x v="6"/>
    <x v="2"/>
    <n v="1"/>
    <n v="11.99"/>
    <n v="9"/>
    <s v=" Seattle"/>
  </r>
  <r>
    <x v="6"/>
    <x v="1"/>
    <n v="1"/>
    <n v="14.95"/>
    <n v="6"/>
    <s v=" New York City"/>
  </r>
  <r>
    <x v="6"/>
    <x v="8"/>
    <n v="1"/>
    <n v="150"/>
    <n v="5"/>
    <s v=" San Francisco"/>
  </r>
  <r>
    <x v="6"/>
    <x v="7"/>
    <n v="1"/>
    <n v="99.99"/>
    <n v="3"/>
    <s v=" Los Angeles"/>
  </r>
  <r>
    <x v="6"/>
    <x v="9"/>
    <n v="1"/>
    <n v="1700"/>
    <n v="8"/>
    <s v=" Los Angeles"/>
  </r>
  <r>
    <x v="6"/>
    <x v="6"/>
    <n v="1"/>
    <n v="11.95"/>
    <n v="4"/>
    <s v=" Austin"/>
  </r>
  <r>
    <x v="6"/>
    <x v="4"/>
    <n v="1"/>
    <n v="2.99"/>
    <n v="5"/>
    <s v=" San Francisco"/>
  </r>
  <r>
    <x v="6"/>
    <x v="5"/>
    <n v="1"/>
    <n v="389.99"/>
    <n v="8"/>
    <s v=" San Francisco"/>
  </r>
  <r>
    <x v="6"/>
    <x v="3"/>
    <n v="1"/>
    <n v="149.99"/>
    <n v="6"/>
    <s v=" Austin"/>
  </r>
  <r>
    <x v="6"/>
    <x v="3"/>
    <n v="1"/>
    <n v="149.99"/>
    <n v="2"/>
    <s v=" Boston"/>
  </r>
  <r>
    <x v="6"/>
    <x v="0"/>
    <n v="1"/>
    <n v="700"/>
    <n v="6"/>
    <s v=" Los Angeles"/>
  </r>
  <r>
    <x v="6"/>
    <x v="9"/>
    <n v="1"/>
    <n v="1700"/>
    <n v="5"/>
    <s v=" San Francisco"/>
  </r>
  <r>
    <x v="6"/>
    <x v="16"/>
    <n v="1"/>
    <n v="999.99"/>
    <n v="9"/>
    <s v=" Los Angeles"/>
  </r>
  <r>
    <x v="6"/>
    <x v="2"/>
    <n v="1"/>
    <n v="11.99"/>
    <n v="6"/>
    <s v=" Portland"/>
  </r>
  <r>
    <x v="6"/>
    <x v="12"/>
    <n v="1"/>
    <n v="3.84"/>
    <n v="9"/>
    <s v=" Portland"/>
  </r>
  <r>
    <x v="6"/>
    <x v="13"/>
    <n v="1"/>
    <n v="600"/>
    <n v="7"/>
    <s v=" Dallas"/>
  </r>
  <r>
    <x v="6"/>
    <x v="6"/>
    <n v="1"/>
    <n v="11.95"/>
    <n v="4"/>
    <s v=" Los Angeles"/>
  </r>
  <r>
    <x v="6"/>
    <x v="9"/>
    <n v="1"/>
    <n v="1700"/>
    <n v="10"/>
    <s v=" Los Angeles"/>
  </r>
  <r>
    <x v="6"/>
    <x v="8"/>
    <n v="1"/>
    <n v="150"/>
    <n v="9"/>
    <s v=" Dallas"/>
  </r>
  <r>
    <x v="6"/>
    <x v="2"/>
    <n v="1"/>
    <n v="11.99"/>
    <n v="7"/>
    <s v=" Portland"/>
  </r>
  <r>
    <x v="6"/>
    <x v="15"/>
    <n v="1"/>
    <n v="379.99"/>
    <n v="5"/>
    <s v=" Los Angeles"/>
  </r>
  <r>
    <x v="6"/>
    <x v="6"/>
    <n v="1"/>
    <n v="11.95"/>
    <n v="5"/>
    <s v=" Atlanta"/>
  </r>
  <r>
    <x v="6"/>
    <x v="2"/>
    <n v="1"/>
    <n v="11.99"/>
    <n v="2"/>
    <s v=" Atlanta"/>
  </r>
  <r>
    <x v="6"/>
    <x v="12"/>
    <n v="1"/>
    <n v="3.84"/>
    <n v="9"/>
    <s v=" San Francisco"/>
  </r>
  <r>
    <x v="6"/>
    <x v="3"/>
    <n v="1"/>
    <n v="149.99"/>
    <n v="2"/>
    <s v=" Austin"/>
  </r>
  <r>
    <x v="6"/>
    <x v="4"/>
    <n v="2"/>
    <n v="2.99"/>
    <n v="10"/>
    <s v=" New York City"/>
  </r>
  <r>
    <x v="6"/>
    <x v="6"/>
    <n v="1"/>
    <n v="11.95"/>
    <n v="9"/>
    <s v=" San Francisco"/>
  </r>
  <r>
    <x v="6"/>
    <x v="6"/>
    <n v="1"/>
    <n v="11.95"/>
    <n v="4"/>
    <s v=" Seattle"/>
  </r>
  <r>
    <x v="6"/>
    <x v="6"/>
    <n v="1"/>
    <n v="11.95"/>
    <n v="1"/>
    <s v=" Austin"/>
  </r>
  <r>
    <x v="6"/>
    <x v="4"/>
    <n v="1"/>
    <n v="2.99"/>
    <n v="10"/>
    <s v=" Atlanta"/>
  </r>
  <r>
    <x v="6"/>
    <x v="3"/>
    <n v="1"/>
    <n v="149.99"/>
    <n v="6"/>
    <s v=" New York City"/>
  </r>
  <r>
    <x v="6"/>
    <x v="14"/>
    <n v="1"/>
    <n v="109.99"/>
    <n v="9"/>
    <s v=" New York City"/>
  </r>
  <r>
    <x v="6"/>
    <x v="7"/>
    <n v="1"/>
    <n v="99.99"/>
    <n v="7"/>
    <s v=" Los Angeles"/>
  </r>
  <r>
    <x v="6"/>
    <x v="8"/>
    <n v="1"/>
    <n v="150"/>
    <n v="2"/>
    <s v=" Portland"/>
  </r>
  <r>
    <x v="6"/>
    <x v="1"/>
    <n v="1"/>
    <n v="14.95"/>
    <n v="5"/>
    <s v=" Austin"/>
  </r>
  <r>
    <x v="6"/>
    <x v="8"/>
    <n v="1"/>
    <n v="150"/>
    <n v="2"/>
    <s v=" San Francisco"/>
  </r>
  <r>
    <x v="6"/>
    <x v="4"/>
    <n v="1"/>
    <n v="2.99"/>
    <n v="10"/>
    <s v=" San Francisco"/>
  </r>
  <r>
    <x v="6"/>
    <x v="2"/>
    <n v="1"/>
    <n v="11.99"/>
    <n v="4"/>
    <s v=" San Francisco"/>
  </r>
  <r>
    <x v="6"/>
    <x v="2"/>
    <n v="1"/>
    <n v="11.99"/>
    <n v="3"/>
    <s v=" New York City"/>
  </r>
  <r>
    <x v="6"/>
    <x v="6"/>
    <n v="1"/>
    <n v="11.95"/>
    <n v="2"/>
    <s v=" Boston"/>
  </r>
  <r>
    <x v="6"/>
    <x v="17"/>
    <n v="1"/>
    <n v="600"/>
    <n v="10"/>
    <s v=" San Francisco"/>
  </r>
  <r>
    <x v="6"/>
    <x v="12"/>
    <n v="1"/>
    <n v="3.84"/>
    <n v="1"/>
    <s v=" Austin"/>
  </r>
  <r>
    <x v="6"/>
    <x v="1"/>
    <n v="1"/>
    <n v="14.95"/>
    <n v="7"/>
    <s v=" Austin"/>
  </r>
  <r>
    <x v="6"/>
    <x v="1"/>
    <n v="1"/>
    <n v="14.95"/>
    <n v="6"/>
    <s v=" New York City"/>
  </r>
  <r>
    <x v="6"/>
    <x v="1"/>
    <n v="1"/>
    <n v="14.95"/>
    <n v="1"/>
    <s v=" Dallas"/>
  </r>
  <r>
    <x v="6"/>
    <x v="3"/>
    <n v="1"/>
    <n v="149.99"/>
    <n v="5"/>
    <s v=" New York City"/>
  </r>
  <r>
    <x v="6"/>
    <x v="5"/>
    <n v="1"/>
    <n v="389.99"/>
    <n v="4"/>
    <s v=" San Francisco"/>
  </r>
  <r>
    <x v="6"/>
    <x v="1"/>
    <n v="1"/>
    <n v="14.95"/>
    <n v="7"/>
    <s v=" New York City"/>
  </r>
  <r>
    <x v="6"/>
    <x v="9"/>
    <n v="1"/>
    <n v="1700"/>
    <n v="4"/>
    <s v=" Dallas"/>
  </r>
  <r>
    <x v="6"/>
    <x v="2"/>
    <n v="1"/>
    <n v="11.99"/>
    <n v="5"/>
    <s v=" Boston"/>
  </r>
  <r>
    <x v="6"/>
    <x v="8"/>
    <n v="1"/>
    <n v="150"/>
    <n v="7"/>
    <s v=" Boston"/>
  </r>
  <r>
    <x v="6"/>
    <x v="3"/>
    <n v="1"/>
    <n v="149.99"/>
    <n v="9"/>
    <s v=" Boston"/>
  </r>
  <r>
    <x v="6"/>
    <x v="6"/>
    <n v="1"/>
    <n v="11.95"/>
    <n v="7"/>
    <s v=" Atlanta"/>
  </r>
  <r>
    <x v="6"/>
    <x v="18"/>
    <n v="1"/>
    <n v="600"/>
    <n v="9"/>
    <s v=" San Francisco"/>
  </r>
  <r>
    <x v="6"/>
    <x v="2"/>
    <n v="1"/>
    <n v="11.99"/>
    <n v="8"/>
    <s v=" Los Angeles"/>
  </r>
  <r>
    <x v="6"/>
    <x v="15"/>
    <n v="1"/>
    <n v="379.99"/>
    <n v="8"/>
    <s v=" San Francisco"/>
  </r>
  <r>
    <x v="6"/>
    <x v="11"/>
    <n v="1"/>
    <n v="400"/>
    <n v="9"/>
    <s v=" Portland"/>
  </r>
  <r>
    <x v="6"/>
    <x v="2"/>
    <n v="1"/>
    <n v="11.99"/>
    <n v="2"/>
    <s v=" Seattle"/>
  </r>
  <r>
    <x v="6"/>
    <x v="7"/>
    <n v="1"/>
    <n v="99.99"/>
    <n v="3"/>
    <s v=" Los Angeles"/>
  </r>
  <r>
    <x v="6"/>
    <x v="7"/>
    <n v="1"/>
    <n v="99.99"/>
    <n v="3"/>
    <s v=" Atlanta"/>
  </r>
  <r>
    <x v="6"/>
    <x v="3"/>
    <n v="1"/>
    <n v="149.99"/>
    <n v="6"/>
    <s v=" San Francisco"/>
  </r>
  <r>
    <x v="6"/>
    <x v="12"/>
    <n v="1"/>
    <n v="3.84"/>
    <n v="8"/>
    <s v=" New York City"/>
  </r>
  <r>
    <x v="6"/>
    <x v="5"/>
    <n v="1"/>
    <n v="389.99"/>
    <n v="6"/>
    <s v=" San Francisco"/>
  </r>
  <r>
    <x v="6"/>
    <x v="8"/>
    <n v="1"/>
    <n v="150"/>
    <n v="3"/>
    <s v=" Seattle"/>
  </r>
  <r>
    <x v="6"/>
    <x v="1"/>
    <n v="1"/>
    <n v="14.95"/>
    <n v="4"/>
    <s v=" Dallas"/>
  </r>
  <r>
    <x v="6"/>
    <x v="12"/>
    <n v="1"/>
    <n v="3.84"/>
    <n v="9"/>
    <s v=" San Francisco"/>
  </r>
  <r>
    <x v="6"/>
    <x v="9"/>
    <n v="1"/>
    <n v="1700"/>
    <n v="3"/>
    <s v=" San Francisco"/>
  </r>
  <r>
    <x v="6"/>
    <x v="12"/>
    <n v="2"/>
    <n v="3.84"/>
    <n v="4"/>
    <s v=" San Francisco"/>
  </r>
  <r>
    <x v="6"/>
    <x v="1"/>
    <n v="1"/>
    <n v="14.95"/>
    <n v="5"/>
    <s v=" San Francisco"/>
  </r>
  <r>
    <x v="6"/>
    <x v="2"/>
    <n v="1"/>
    <n v="11.99"/>
    <n v="10"/>
    <s v=" Atlanta"/>
  </r>
  <r>
    <x v="6"/>
    <x v="13"/>
    <n v="1"/>
    <n v="600"/>
    <n v="7"/>
    <s v=" New York City"/>
  </r>
  <r>
    <x v="6"/>
    <x v="6"/>
    <n v="1"/>
    <n v="11.95"/>
    <n v="10"/>
    <s v=" New York City"/>
  </r>
  <r>
    <x v="6"/>
    <x v="1"/>
    <n v="1"/>
    <n v="14.95"/>
    <n v="4"/>
    <s v=" Dallas"/>
  </r>
  <r>
    <x v="6"/>
    <x v="12"/>
    <n v="1"/>
    <n v="3.84"/>
    <n v="10"/>
    <s v=" San Francisco"/>
  </r>
  <r>
    <x v="6"/>
    <x v="4"/>
    <n v="3"/>
    <n v="2.99"/>
    <n v="5"/>
    <s v=" New York City"/>
  </r>
  <r>
    <x v="6"/>
    <x v="12"/>
    <n v="1"/>
    <n v="3.84"/>
    <n v="9"/>
    <s v=" Austin"/>
  </r>
  <r>
    <x v="6"/>
    <x v="6"/>
    <n v="1"/>
    <n v="11.95"/>
    <n v="5"/>
    <s v=" Los Angeles"/>
  </r>
  <r>
    <x v="6"/>
    <x v="7"/>
    <n v="1"/>
    <n v="99.99"/>
    <n v="8"/>
    <s v=" Boston"/>
  </r>
  <r>
    <x v="6"/>
    <x v="6"/>
    <n v="1"/>
    <n v="11.95"/>
    <n v="8"/>
    <s v=" Los Angeles"/>
  </r>
  <r>
    <x v="6"/>
    <x v="9"/>
    <n v="1"/>
    <n v="1700"/>
    <n v="2"/>
    <s v=" Seattle"/>
  </r>
  <r>
    <x v="6"/>
    <x v="12"/>
    <n v="1"/>
    <n v="3.84"/>
    <n v="6"/>
    <s v=" Seattle"/>
  </r>
  <r>
    <x v="6"/>
    <x v="11"/>
    <n v="1"/>
    <n v="400"/>
    <n v="10"/>
    <s v=" Austin"/>
  </r>
  <r>
    <x v="6"/>
    <x v="1"/>
    <n v="1"/>
    <n v="14.95"/>
    <n v="4"/>
    <s v=" Portland"/>
  </r>
  <r>
    <x v="6"/>
    <x v="6"/>
    <n v="1"/>
    <n v="11.95"/>
    <n v="4"/>
    <s v=" San Francisco"/>
  </r>
  <r>
    <x v="6"/>
    <x v="10"/>
    <n v="1"/>
    <n v="300"/>
    <n v="3"/>
    <s v=" San Francisco"/>
  </r>
  <r>
    <x v="6"/>
    <x v="10"/>
    <n v="1"/>
    <n v="300"/>
    <n v="3"/>
    <s v=" San Francisco"/>
  </r>
  <r>
    <x v="6"/>
    <x v="7"/>
    <n v="1"/>
    <n v="99.99"/>
    <n v="10"/>
    <s v=" Atlanta"/>
  </r>
  <r>
    <x v="6"/>
    <x v="1"/>
    <n v="2"/>
    <n v="14.95"/>
    <n v="3"/>
    <s v=" Atlanta"/>
  </r>
  <r>
    <x v="6"/>
    <x v="12"/>
    <n v="2"/>
    <n v="3.84"/>
    <n v="10"/>
    <s v=" San Francisco"/>
  </r>
  <r>
    <x v="6"/>
    <x v="16"/>
    <n v="1"/>
    <n v="999.99"/>
    <n v="7"/>
    <s v=" San Francisco"/>
  </r>
  <r>
    <x v="6"/>
    <x v="2"/>
    <n v="1"/>
    <n v="11.99"/>
    <n v="3"/>
    <s v=" Boston"/>
  </r>
  <r>
    <x v="6"/>
    <x v="4"/>
    <n v="1"/>
    <n v="2.99"/>
    <n v="5"/>
    <s v=" Los Angeles"/>
  </r>
  <r>
    <x v="6"/>
    <x v="2"/>
    <n v="1"/>
    <n v="11.99"/>
    <n v="4"/>
    <s v=" Los Angeles"/>
  </r>
  <r>
    <x v="6"/>
    <x v="12"/>
    <n v="1"/>
    <n v="3.84"/>
    <n v="6"/>
    <s v=" Boston"/>
  </r>
  <r>
    <x v="6"/>
    <x v="7"/>
    <n v="1"/>
    <n v="99.99"/>
    <n v="4"/>
    <s v=" New York City"/>
  </r>
  <r>
    <x v="6"/>
    <x v="6"/>
    <n v="1"/>
    <n v="11.95"/>
    <n v="2"/>
    <s v=" Dallas"/>
  </r>
  <r>
    <x v="6"/>
    <x v="0"/>
    <n v="1"/>
    <n v="700"/>
    <n v="3"/>
    <s v=" Atlanta"/>
  </r>
  <r>
    <x v="6"/>
    <x v="12"/>
    <n v="1"/>
    <n v="3.84"/>
    <n v="3"/>
    <s v=" Dallas"/>
  </r>
  <r>
    <x v="6"/>
    <x v="15"/>
    <n v="1"/>
    <n v="379.99"/>
    <n v="5"/>
    <s v=" Atlanta"/>
  </r>
  <r>
    <x v="6"/>
    <x v="5"/>
    <n v="1"/>
    <n v="389.99"/>
    <n v="3"/>
    <s v=" Los Angeles"/>
  </r>
  <r>
    <x v="6"/>
    <x v="7"/>
    <n v="1"/>
    <n v="99.99"/>
    <n v="5"/>
    <s v=" New York City"/>
  </r>
  <r>
    <x v="6"/>
    <x v="2"/>
    <n v="2"/>
    <n v="11.99"/>
    <n v="9"/>
    <s v=" San Francisco"/>
  </r>
  <r>
    <x v="6"/>
    <x v="12"/>
    <n v="1"/>
    <n v="3.84"/>
    <n v="8"/>
    <s v=" Boston"/>
  </r>
  <r>
    <x v="6"/>
    <x v="0"/>
    <n v="1"/>
    <n v="700"/>
    <n v="8"/>
    <s v=" Boston"/>
  </r>
  <r>
    <x v="6"/>
    <x v="4"/>
    <n v="1"/>
    <n v="2.99"/>
    <n v="2"/>
    <s v=" New York City"/>
  </r>
  <r>
    <x v="6"/>
    <x v="12"/>
    <n v="3"/>
    <n v="3.84"/>
    <n v="5"/>
    <s v=" San Francisco"/>
  </r>
  <r>
    <x v="6"/>
    <x v="2"/>
    <n v="1"/>
    <n v="11.99"/>
    <n v="8"/>
    <s v=" Boston"/>
  </r>
  <r>
    <x v="6"/>
    <x v="6"/>
    <n v="1"/>
    <n v="11.95"/>
    <n v="4"/>
    <s v=" San Francisco"/>
  </r>
  <r>
    <x v="6"/>
    <x v="15"/>
    <n v="1"/>
    <n v="379.99"/>
    <n v="7"/>
    <s v=" Atlanta"/>
  </r>
  <r>
    <x v="6"/>
    <x v="10"/>
    <n v="1"/>
    <n v="300"/>
    <n v="4"/>
    <s v=" Dallas"/>
  </r>
  <r>
    <x v="6"/>
    <x v="6"/>
    <n v="1"/>
    <n v="11.95"/>
    <n v="1"/>
    <s v=" Portland"/>
  </r>
  <r>
    <x v="6"/>
    <x v="6"/>
    <n v="1"/>
    <n v="11.95"/>
    <n v="1"/>
    <s v=" San Francisco"/>
  </r>
  <r>
    <x v="6"/>
    <x v="13"/>
    <n v="1"/>
    <n v="600"/>
    <n v="6"/>
    <s v=" Austin"/>
  </r>
  <r>
    <x v="6"/>
    <x v="11"/>
    <n v="1"/>
    <n v="400"/>
    <n v="6"/>
    <s v=" New York City"/>
  </r>
  <r>
    <x v="6"/>
    <x v="4"/>
    <n v="2"/>
    <n v="2.99"/>
    <n v="3"/>
    <s v=" San Francisco"/>
  </r>
  <r>
    <x v="6"/>
    <x v="0"/>
    <n v="1"/>
    <n v="700"/>
    <n v="6"/>
    <s v=" San Francisco"/>
  </r>
  <r>
    <x v="6"/>
    <x v="3"/>
    <n v="1"/>
    <n v="149.99"/>
    <n v="9"/>
    <s v=" Dallas"/>
  </r>
  <r>
    <x v="6"/>
    <x v="2"/>
    <n v="1"/>
    <n v="11.99"/>
    <n v="7"/>
    <s v=" Seattle"/>
  </r>
  <r>
    <x v="6"/>
    <x v="2"/>
    <n v="1"/>
    <n v="11.99"/>
    <n v="7"/>
    <s v=" San Francisco"/>
  </r>
  <r>
    <x v="6"/>
    <x v="9"/>
    <n v="1"/>
    <n v="1700"/>
    <n v="2"/>
    <s v=" Boston"/>
  </r>
  <r>
    <x v="6"/>
    <x v="4"/>
    <n v="1"/>
    <n v="2.99"/>
    <n v="2"/>
    <s v=" Los Angeles"/>
  </r>
  <r>
    <x v="6"/>
    <x v="2"/>
    <n v="1"/>
    <n v="11.99"/>
    <n v="9"/>
    <s v=" New York City"/>
  </r>
  <r>
    <x v="6"/>
    <x v="5"/>
    <n v="1"/>
    <n v="389.99"/>
    <n v="5"/>
    <s v=" Los Angeles"/>
  </r>
  <r>
    <x v="6"/>
    <x v="1"/>
    <n v="1"/>
    <n v="14.95"/>
    <n v="9"/>
    <s v=" Boston"/>
  </r>
  <r>
    <x v="6"/>
    <x v="10"/>
    <n v="1"/>
    <n v="300"/>
    <n v="2"/>
    <s v=" San Francisco"/>
  </r>
  <r>
    <x v="6"/>
    <x v="4"/>
    <n v="4"/>
    <n v="2.99"/>
    <n v="9"/>
    <s v=" New York City"/>
  </r>
  <r>
    <x v="6"/>
    <x v="7"/>
    <n v="1"/>
    <n v="99.99"/>
    <n v="10"/>
    <s v=" Portland"/>
  </r>
  <r>
    <x v="6"/>
    <x v="3"/>
    <n v="1"/>
    <n v="149.99"/>
    <n v="6"/>
    <s v=" Atlanta"/>
  </r>
  <r>
    <x v="6"/>
    <x v="1"/>
    <n v="1"/>
    <n v="14.95"/>
    <n v="3"/>
    <s v=" New York City"/>
  </r>
  <r>
    <x v="6"/>
    <x v="1"/>
    <n v="1"/>
    <n v="14.95"/>
    <n v="2"/>
    <s v=" Seattle"/>
  </r>
  <r>
    <x v="6"/>
    <x v="4"/>
    <n v="1"/>
    <n v="2.99"/>
    <n v="1"/>
    <s v=" Boston"/>
  </r>
  <r>
    <x v="6"/>
    <x v="7"/>
    <n v="1"/>
    <n v="99.99"/>
    <n v="6"/>
    <s v=" Los Angeles"/>
  </r>
  <r>
    <x v="6"/>
    <x v="9"/>
    <n v="1"/>
    <n v="1700"/>
    <n v="1"/>
    <s v=" Los Angeles"/>
  </r>
  <r>
    <x v="6"/>
    <x v="7"/>
    <n v="1"/>
    <n v="99.99"/>
    <n v="4"/>
    <s v=" Los Angeles"/>
  </r>
  <r>
    <x v="6"/>
    <x v="15"/>
    <n v="1"/>
    <n v="379.99"/>
    <n v="1"/>
    <s v=" Boston"/>
  </r>
  <r>
    <x v="6"/>
    <x v="4"/>
    <n v="2"/>
    <n v="2.99"/>
    <n v="1"/>
    <s v=" San Francisco"/>
  </r>
  <r>
    <x v="6"/>
    <x v="2"/>
    <n v="1"/>
    <n v="11.99"/>
    <n v="5"/>
    <s v=" San Francisco"/>
  </r>
  <r>
    <x v="6"/>
    <x v="2"/>
    <n v="1"/>
    <n v="11.99"/>
    <n v="9"/>
    <s v=" San Francisco"/>
  </r>
  <r>
    <x v="6"/>
    <x v="9"/>
    <n v="1"/>
    <n v="1700"/>
    <n v="8"/>
    <s v=" Boston"/>
  </r>
  <r>
    <x v="6"/>
    <x v="4"/>
    <n v="1"/>
    <n v="2.99"/>
    <n v="9"/>
    <s v=" Seattle"/>
  </r>
  <r>
    <x v="6"/>
    <x v="2"/>
    <n v="1"/>
    <n v="11.99"/>
    <n v="9"/>
    <s v=" San Francisco"/>
  </r>
  <r>
    <x v="6"/>
    <x v="4"/>
    <n v="1"/>
    <n v="2.99"/>
    <n v="5"/>
    <s v=" Austin"/>
  </r>
  <r>
    <x v="6"/>
    <x v="2"/>
    <n v="1"/>
    <n v="11.99"/>
    <n v="1"/>
    <s v=" Dallas"/>
  </r>
  <r>
    <x v="6"/>
    <x v="12"/>
    <n v="1"/>
    <n v="3.84"/>
    <n v="3"/>
    <s v=" San Francisco"/>
  </r>
  <r>
    <x v="6"/>
    <x v="2"/>
    <n v="1"/>
    <n v="11.99"/>
    <n v="2"/>
    <s v=" Dallas"/>
  </r>
  <r>
    <x v="6"/>
    <x v="2"/>
    <n v="1"/>
    <n v="11.99"/>
    <n v="3"/>
    <s v=" Boston"/>
  </r>
  <r>
    <x v="6"/>
    <x v="11"/>
    <n v="1"/>
    <n v="400"/>
    <n v="3"/>
    <s v=" Los Angeles"/>
  </r>
  <r>
    <x v="6"/>
    <x v="7"/>
    <n v="1"/>
    <n v="99.99"/>
    <n v="7"/>
    <s v=" San Francisco"/>
  </r>
  <r>
    <x v="6"/>
    <x v="12"/>
    <n v="1"/>
    <n v="3.84"/>
    <n v="10"/>
    <s v=" Seattle"/>
  </r>
  <r>
    <x v="6"/>
    <x v="5"/>
    <n v="1"/>
    <n v="389.99"/>
    <n v="10"/>
    <s v=" Los Angeles"/>
  </r>
  <r>
    <x v="6"/>
    <x v="3"/>
    <n v="1"/>
    <n v="149.99"/>
    <n v="10"/>
    <s v=" Dallas"/>
  </r>
  <r>
    <x v="6"/>
    <x v="10"/>
    <n v="1"/>
    <n v="300"/>
    <n v="4"/>
    <s v=" Boston"/>
  </r>
  <r>
    <x v="6"/>
    <x v="12"/>
    <n v="1"/>
    <n v="3.84"/>
    <n v="6"/>
    <s v=" Boston"/>
  </r>
  <r>
    <x v="6"/>
    <x v="1"/>
    <n v="1"/>
    <n v="14.95"/>
    <n v="3"/>
    <s v=" Portland"/>
  </r>
  <r>
    <x v="6"/>
    <x v="0"/>
    <n v="1"/>
    <n v="700"/>
    <n v="6"/>
    <s v=" San Francisco"/>
  </r>
  <r>
    <x v="6"/>
    <x v="1"/>
    <n v="1"/>
    <n v="14.95"/>
    <n v="10"/>
    <s v=" San Francisco"/>
  </r>
  <r>
    <x v="6"/>
    <x v="4"/>
    <n v="2"/>
    <n v="2.99"/>
    <n v="5"/>
    <s v=" New York City"/>
  </r>
  <r>
    <x v="6"/>
    <x v="12"/>
    <n v="1"/>
    <n v="3.84"/>
    <n v="2"/>
    <s v=" San Francisco"/>
  </r>
  <r>
    <x v="6"/>
    <x v="12"/>
    <n v="3"/>
    <n v="3.84"/>
    <n v="5"/>
    <s v=" New York City"/>
  </r>
  <r>
    <x v="6"/>
    <x v="16"/>
    <n v="1"/>
    <n v="999.99"/>
    <n v="8"/>
    <s v=" Dallas"/>
  </r>
  <r>
    <x v="6"/>
    <x v="16"/>
    <n v="1"/>
    <n v="999.99"/>
    <n v="2"/>
    <s v=" Los Angeles"/>
  </r>
  <r>
    <x v="6"/>
    <x v="4"/>
    <n v="2"/>
    <n v="2.99"/>
    <n v="9"/>
    <s v=" San Francisco"/>
  </r>
  <r>
    <x v="6"/>
    <x v="2"/>
    <n v="1"/>
    <n v="11.99"/>
    <n v="2"/>
    <s v=" Los Angeles"/>
  </r>
  <r>
    <x v="6"/>
    <x v="8"/>
    <n v="1"/>
    <n v="150"/>
    <n v="1"/>
    <s v=" Austin"/>
  </r>
  <r>
    <x v="6"/>
    <x v="6"/>
    <n v="2"/>
    <n v="11.95"/>
    <n v="4"/>
    <s v=" Boston"/>
  </r>
  <r>
    <x v="6"/>
    <x v="1"/>
    <n v="1"/>
    <n v="14.95"/>
    <n v="9"/>
    <s v=" New York City"/>
  </r>
  <r>
    <x v="6"/>
    <x v="9"/>
    <n v="1"/>
    <n v="1700"/>
    <n v="5"/>
    <s v=" New York City"/>
  </r>
  <r>
    <x v="6"/>
    <x v="13"/>
    <n v="1"/>
    <n v="600"/>
    <n v="8"/>
    <s v=" Seattle"/>
  </r>
  <r>
    <x v="6"/>
    <x v="2"/>
    <n v="1"/>
    <n v="11.99"/>
    <n v="7"/>
    <s v=" Seattle"/>
  </r>
  <r>
    <x v="6"/>
    <x v="4"/>
    <n v="3"/>
    <n v="2.99"/>
    <n v="9"/>
    <s v=" New York City"/>
  </r>
  <r>
    <x v="6"/>
    <x v="8"/>
    <n v="1"/>
    <n v="150"/>
    <n v="6"/>
    <s v=" San Francisco"/>
  </r>
  <r>
    <x v="6"/>
    <x v="8"/>
    <n v="1"/>
    <n v="150"/>
    <n v="5"/>
    <s v=" San Francisco"/>
  </r>
  <r>
    <x v="6"/>
    <x v="12"/>
    <n v="1"/>
    <n v="3.84"/>
    <n v="1"/>
    <s v=" Atlanta"/>
  </r>
  <r>
    <x v="6"/>
    <x v="12"/>
    <n v="1"/>
    <n v="3.84"/>
    <n v="4"/>
    <s v=" San Francisco"/>
  </r>
  <r>
    <x v="6"/>
    <x v="16"/>
    <n v="1"/>
    <n v="999.99"/>
    <n v="2"/>
    <s v=" Dallas"/>
  </r>
  <r>
    <x v="6"/>
    <x v="3"/>
    <n v="1"/>
    <n v="149.99"/>
    <n v="1"/>
    <s v=" New York City"/>
  </r>
  <r>
    <x v="6"/>
    <x v="12"/>
    <n v="1"/>
    <n v="3.84"/>
    <n v="9"/>
    <s v=" Boston"/>
  </r>
  <r>
    <x v="6"/>
    <x v="4"/>
    <n v="1"/>
    <n v="2.99"/>
    <n v="1"/>
    <s v=" Dallas"/>
  </r>
  <r>
    <x v="6"/>
    <x v="8"/>
    <n v="1"/>
    <n v="150"/>
    <n v="3"/>
    <s v=" San Francisco"/>
  </r>
  <r>
    <x v="6"/>
    <x v="0"/>
    <n v="1"/>
    <n v="700"/>
    <n v="10"/>
    <s v=" Dallas"/>
  </r>
  <r>
    <x v="6"/>
    <x v="2"/>
    <n v="1"/>
    <n v="11.99"/>
    <n v="6"/>
    <s v=" Dallas"/>
  </r>
  <r>
    <x v="6"/>
    <x v="13"/>
    <n v="1"/>
    <n v="600"/>
    <n v="7"/>
    <s v=" Austin"/>
  </r>
  <r>
    <x v="6"/>
    <x v="0"/>
    <n v="1"/>
    <n v="700"/>
    <n v="2"/>
    <s v=" Dallas"/>
  </r>
  <r>
    <x v="6"/>
    <x v="2"/>
    <n v="1"/>
    <n v="11.99"/>
    <n v="1"/>
    <s v=" Dallas"/>
  </r>
  <r>
    <x v="6"/>
    <x v="4"/>
    <n v="2"/>
    <n v="2.99"/>
    <n v="2"/>
    <s v=" New York City"/>
  </r>
  <r>
    <x v="6"/>
    <x v="3"/>
    <n v="1"/>
    <n v="149.99"/>
    <n v="6"/>
    <s v=" San Francisco"/>
  </r>
  <r>
    <x v="6"/>
    <x v="5"/>
    <n v="1"/>
    <n v="389.99"/>
    <n v="9"/>
    <s v=" Los Angeles"/>
  </r>
  <r>
    <x v="6"/>
    <x v="1"/>
    <n v="1"/>
    <n v="14.95"/>
    <n v="3"/>
    <s v=" San Francisco"/>
  </r>
  <r>
    <x v="6"/>
    <x v="6"/>
    <n v="1"/>
    <n v="11.95"/>
    <n v="1"/>
    <s v=" Atlanta"/>
  </r>
  <r>
    <x v="6"/>
    <x v="7"/>
    <n v="1"/>
    <n v="99.99"/>
    <n v="1"/>
    <s v=" Los Angeles"/>
  </r>
  <r>
    <x v="6"/>
    <x v="3"/>
    <n v="1"/>
    <n v="149.99"/>
    <n v="6"/>
    <s v=" San Francisco"/>
  </r>
  <r>
    <x v="6"/>
    <x v="15"/>
    <n v="1"/>
    <n v="379.99"/>
    <n v="8"/>
    <s v=" Seattle"/>
  </r>
  <r>
    <x v="6"/>
    <x v="0"/>
    <n v="1"/>
    <n v="700"/>
    <n v="5"/>
    <s v=" San Francisco"/>
  </r>
  <r>
    <x v="6"/>
    <x v="8"/>
    <n v="1"/>
    <n v="150"/>
    <n v="4"/>
    <s v=" Boston"/>
  </r>
  <r>
    <x v="6"/>
    <x v="1"/>
    <n v="1"/>
    <n v="14.95"/>
    <n v="2"/>
    <s v=" Los Angeles"/>
  </r>
  <r>
    <x v="6"/>
    <x v="8"/>
    <n v="1"/>
    <n v="150"/>
    <n v="3"/>
    <s v=" Portland"/>
  </r>
  <r>
    <x v="7"/>
    <x v="7"/>
    <n v="1"/>
    <n v="99.99"/>
    <n v="2"/>
    <s v=" New York City"/>
  </r>
  <r>
    <x v="7"/>
    <x v="11"/>
    <n v="1"/>
    <n v="400"/>
    <n v="9"/>
    <s v=" San Francisco"/>
  </r>
  <r>
    <x v="7"/>
    <x v="4"/>
    <n v="1"/>
    <n v="2.99"/>
    <n v="5"/>
    <s v=" Los Angeles"/>
  </r>
  <r>
    <x v="7"/>
    <x v="15"/>
    <n v="1"/>
    <n v="379.99"/>
    <n v="8"/>
    <s v=" Atlanta"/>
  </r>
  <r>
    <x v="7"/>
    <x v="6"/>
    <n v="1"/>
    <n v="11.95"/>
    <n v="5"/>
    <s v=" Boston"/>
  </r>
  <r>
    <x v="7"/>
    <x v="2"/>
    <n v="1"/>
    <n v="11.99"/>
    <n v="8"/>
    <s v=" San Francisco"/>
  </r>
  <r>
    <x v="7"/>
    <x v="11"/>
    <n v="1"/>
    <n v="400"/>
    <n v="1"/>
    <s v=" New York City"/>
  </r>
  <r>
    <x v="7"/>
    <x v="0"/>
    <n v="1"/>
    <n v="700"/>
    <n v="2"/>
    <s v=" Los Angeles"/>
  </r>
  <r>
    <x v="7"/>
    <x v="4"/>
    <n v="1"/>
    <n v="2.99"/>
    <n v="9"/>
    <s v=" Portland"/>
  </r>
  <r>
    <x v="7"/>
    <x v="12"/>
    <n v="1"/>
    <n v="3.84"/>
    <n v="8"/>
    <s v=" San Francisco"/>
  </r>
  <r>
    <x v="7"/>
    <x v="4"/>
    <n v="1"/>
    <n v="2.99"/>
    <n v="4"/>
    <s v=" Los Angeles"/>
  </r>
  <r>
    <x v="7"/>
    <x v="2"/>
    <n v="1"/>
    <n v="11.99"/>
    <n v="2"/>
    <s v=" Austin"/>
  </r>
  <r>
    <x v="7"/>
    <x v="0"/>
    <n v="1"/>
    <n v="700"/>
    <n v="5"/>
    <s v=" Austin"/>
  </r>
  <r>
    <x v="7"/>
    <x v="1"/>
    <n v="1"/>
    <n v="14.95"/>
    <n v="8"/>
    <s v=" San Francisco"/>
  </r>
  <r>
    <x v="7"/>
    <x v="3"/>
    <n v="1"/>
    <n v="149.99"/>
    <n v="2"/>
    <s v=" Dallas"/>
  </r>
  <r>
    <x v="7"/>
    <x v="8"/>
    <n v="1"/>
    <n v="150"/>
    <n v="2"/>
    <s v=" Atlanta"/>
  </r>
  <r>
    <x v="7"/>
    <x v="6"/>
    <n v="1"/>
    <n v="11.95"/>
    <n v="1"/>
    <s v=" Austin"/>
  </r>
  <r>
    <x v="7"/>
    <x v="8"/>
    <n v="1"/>
    <n v="150"/>
    <n v="10"/>
    <s v=" New York City"/>
  </r>
  <r>
    <x v="7"/>
    <x v="3"/>
    <n v="1"/>
    <n v="149.99"/>
    <n v="4"/>
    <s v=" Austin"/>
  </r>
  <r>
    <x v="7"/>
    <x v="9"/>
    <n v="1"/>
    <n v="1700"/>
    <n v="10"/>
    <s v=" New York City"/>
  </r>
  <r>
    <x v="7"/>
    <x v="7"/>
    <n v="1"/>
    <n v="99.99"/>
    <n v="7"/>
    <s v=" New York City"/>
  </r>
  <r>
    <x v="7"/>
    <x v="2"/>
    <n v="2"/>
    <n v="11.99"/>
    <n v="5"/>
    <s v=" Los Angeles"/>
  </r>
  <r>
    <x v="7"/>
    <x v="2"/>
    <n v="1"/>
    <n v="11.99"/>
    <n v="4"/>
    <s v=" Boston"/>
  </r>
  <r>
    <x v="7"/>
    <x v="15"/>
    <n v="1"/>
    <n v="379.99"/>
    <n v="7"/>
    <s v=" Dallas"/>
  </r>
  <r>
    <x v="7"/>
    <x v="2"/>
    <n v="1"/>
    <n v="11.99"/>
    <n v="7"/>
    <s v=" Dallas"/>
  </r>
  <r>
    <x v="7"/>
    <x v="4"/>
    <n v="2"/>
    <n v="2.99"/>
    <n v="3"/>
    <s v=" San Francisco"/>
  </r>
  <r>
    <x v="7"/>
    <x v="8"/>
    <n v="1"/>
    <n v="150"/>
    <n v="7"/>
    <s v=" New York City"/>
  </r>
  <r>
    <x v="7"/>
    <x v="17"/>
    <n v="1"/>
    <n v="600"/>
    <n v="5"/>
    <s v=" Boston"/>
  </r>
  <r>
    <x v="7"/>
    <x v="16"/>
    <n v="1"/>
    <n v="999.99"/>
    <n v="9"/>
    <s v=" Atlanta"/>
  </r>
  <r>
    <x v="7"/>
    <x v="8"/>
    <n v="1"/>
    <n v="150"/>
    <n v="5"/>
    <s v=" Dallas"/>
  </r>
  <r>
    <x v="7"/>
    <x v="1"/>
    <n v="1"/>
    <n v="14.95"/>
    <n v="6"/>
    <s v=" New York City"/>
  </r>
  <r>
    <x v="7"/>
    <x v="1"/>
    <n v="1"/>
    <n v="14.95"/>
    <n v="2"/>
    <s v=" San Francisco"/>
  </r>
  <r>
    <x v="7"/>
    <x v="14"/>
    <n v="1"/>
    <n v="109.99"/>
    <n v="8"/>
    <s v=" Boston"/>
  </r>
  <r>
    <x v="7"/>
    <x v="7"/>
    <n v="1"/>
    <n v="99.99"/>
    <n v="9"/>
    <s v=" New York City"/>
  </r>
  <r>
    <x v="7"/>
    <x v="5"/>
    <n v="1"/>
    <n v="389.99"/>
    <n v="4"/>
    <s v=" Boston"/>
  </r>
  <r>
    <x v="7"/>
    <x v="6"/>
    <n v="3"/>
    <n v="11.95"/>
    <n v="2"/>
    <s v=" San Francisco"/>
  </r>
  <r>
    <x v="7"/>
    <x v="12"/>
    <n v="1"/>
    <n v="3.84"/>
    <n v="6"/>
    <s v=" Los Angeles"/>
  </r>
  <r>
    <x v="7"/>
    <x v="13"/>
    <n v="1"/>
    <n v="600"/>
    <n v="7"/>
    <s v=" Los Angeles"/>
  </r>
  <r>
    <x v="7"/>
    <x v="2"/>
    <n v="1"/>
    <n v="11.99"/>
    <n v="10"/>
    <s v=" San Francisco"/>
  </r>
  <r>
    <x v="7"/>
    <x v="6"/>
    <n v="2"/>
    <n v="11.95"/>
    <n v="1"/>
    <s v=" Dallas"/>
  </r>
  <r>
    <x v="7"/>
    <x v="8"/>
    <n v="1"/>
    <n v="150"/>
    <n v="10"/>
    <s v=" Atlanta"/>
  </r>
  <r>
    <x v="7"/>
    <x v="1"/>
    <n v="1"/>
    <n v="14.95"/>
    <n v="1"/>
    <s v=" New York City"/>
  </r>
  <r>
    <x v="7"/>
    <x v="15"/>
    <n v="1"/>
    <n v="379.99"/>
    <n v="7"/>
    <s v=" Los Angeles"/>
  </r>
  <r>
    <x v="7"/>
    <x v="15"/>
    <n v="1"/>
    <n v="379.99"/>
    <n v="10"/>
    <s v=" Portland"/>
  </r>
  <r>
    <x v="7"/>
    <x v="1"/>
    <n v="1"/>
    <n v="14.95"/>
    <n v="5"/>
    <s v=" San Francisco"/>
  </r>
  <r>
    <x v="7"/>
    <x v="10"/>
    <n v="1"/>
    <n v="300"/>
    <n v="10"/>
    <s v=" Atlanta"/>
  </r>
  <r>
    <x v="7"/>
    <x v="7"/>
    <n v="1"/>
    <n v="99.99"/>
    <n v="1"/>
    <s v=" Portland"/>
  </r>
  <r>
    <x v="7"/>
    <x v="1"/>
    <n v="1"/>
    <n v="14.95"/>
    <n v="1"/>
    <s v=" San Francisco"/>
  </r>
  <r>
    <x v="7"/>
    <x v="6"/>
    <n v="1"/>
    <n v="11.95"/>
    <n v="2"/>
    <s v=" Portland"/>
  </r>
  <r>
    <x v="7"/>
    <x v="6"/>
    <n v="1"/>
    <n v="11.95"/>
    <n v="7"/>
    <s v=" New York City"/>
  </r>
  <r>
    <x v="7"/>
    <x v="4"/>
    <n v="1"/>
    <n v="2.99"/>
    <n v="5"/>
    <s v=" Portland"/>
  </r>
  <r>
    <x v="7"/>
    <x v="12"/>
    <n v="2"/>
    <n v="3.84"/>
    <n v="3"/>
    <s v=" San Francisco"/>
  </r>
  <r>
    <x v="7"/>
    <x v="7"/>
    <n v="1"/>
    <n v="99.99"/>
    <n v="9"/>
    <s v=" Boston"/>
  </r>
  <r>
    <x v="7"/>
    <x v="16"/>
    <n v="1"/>
    <n v="999.99"/>
    <n v="7"/>
    <s v=" Atlanta"/>
  </r>
  <r>
    <x v="7"/>
    <x v="12"/>
    <n v="1"/>
    <n v="3.84"/>
    <n v="10"/>
    <s v=" San Francisco"/>
  </r>
  <r>
    <x v="7"/>
    <x v="2"/>
    <n v="1"/>
    <n v="11.99"/>
    <n v="8"/>
    <s v=" Dallas"/>
  </r>
  <r>
    <x v="7"/>
    <x v="6"/>
    <n v="1"/>
    <n v="11.95"/>
    <n v="10"/>
    <s v=" Atlanta"/>
  </r>
  <r>
    <x v="7"/>
    <x v="7"/>
    <n v="1"/>
    <n v="99.99"/>
    <n v="2"/>
    <s v=" San Francisco"/>
  </r>
  <r>
    <x v="7"/>
    <x v="5"/>
    <n v="1"/>
    <n v="389.99"/>
    <n v="4"/>
    <s v=" San Francisco"/>
  </r>
  <r>
    <x v="7"/>
    <x v="8"/>
    <n v="1"/>
    <n v="150"/>
    <n v="5"/>
    <s v=" San Francisco"/>
  </r>
  <r>
    <x v="7"/>
    <x v="4"/>
    <n v="1"/>
    <n v="2.99"/>
    <n v="1"/>
    <s v=" Seattle"/>
  </r>
  <r>
    <x v="7"/>
    <x v="4"/>
    <n v="1"/>
    <n v="2.99"/>
    <n v="4"/>
    <s v=" New York City"/>
  </r>
  <r>
    <x v="7"/>
    <x v="6"/>
    <n v="1"/>
    <n v="11.95"/>
    <n v="6"/>
    <s v=" New York City"/>
  </r>
  <r>
    <x v="7"/>
    <x v="14"/>
    <n v="1"/>
    <n v="109.99"/>
    <n v="4"/>
    <s v=" New York City"/>
  </r>
  <r>
    <x v="7"/>
    <x v="12"/>
    <n v="2"/>
    <n v="3.84"/>
    <n v="2"/>
    <s v=" New York City"/>
  </r>
  <r>
    <x v="7"/>
    <x v="0"/>
    <n v="1"/>
    <n v="700"/>
    <n v="4"/>
    <s v=" San Francisco"/>
  </r>
  <r>
    <x v="7"/>
    <x v="7"/>
    <n v="1"/>
    <n v="99.99"/>
    <n v="1"/>
    <s v=" San Francisco"/>
  </r>
  <r>
    <x v="7"/>
    <x v="2"/>
    <n v="2"/>
    <n v="11.99"/>
    <n v="9"/>
    <s v=" Seattle"/>
  </r>
  <r>
    <x v="7"/>
    <x v="1"/>
    <n v="2"/>
    <n v="14.95"/>
    <n v="9"/>
    <s v=" Los Angeles"/>
  </r>
  <r>
    <x v="7"/>
    <x v="9"/>
    <n v="1"/>
    <n v="1700"/>
    <n v="2"/>
    <s v=" New York City"/>
  </r>
  <r>
    <x v="7"/>
    <x v="12"/>
    <n v="1"/>
    <n v="3.84"/>
    <n v="2"/>
    <s v=" San Francisco"/>
  </r>
  <r>
    <x v="7"/>
    <x v="1"/>
    <n v="1"/>
    <n v="14.95"/>
    <n v="7"/>
    <s v=" Dallas"/>
  </r>
  <r>
    <x v="7"/>
    <x v="4"/>
    <n v="1"/>
    <n v="2.99"/>
    <n v="5"/>
    <s v=" New York City"/>
  </r>
  <r>
    <x v="7"/>
    <x v="3"/>
    <n v="1"/>
    <n v="149.99"/>
    <n v="7"/>
    <s v=" Dallas"/>
  </r>
  <r>
    <x v="7"/>
    <x v="1"/>
    <n v="1"/>
    <n v="14.95"/>
    <n v="3"/>
    <s v=" San Francisco"/>
  </r>
  <r>
    <x v="7"/>
    <x v="9"/>
    <n v="1"/>
    <n v="1700"/>
    <n v="6"/>
    <s v=" Los Angeles"/>
  </r>
  <r>
    <x v="7"/>
    <x v="0"/>
    <n v="1"/>
    <n v="700"/>
    <n v="1"/>
    <s v=" New York City"/>
  </r>
  <r>
    <x v="7"/>
    <x v="1"/>
    <n v="1"/>
    <n v="14.95"/>
    <n v="6"/>
    <s v=" New York City"/>
  </r>
  <r>
    <x v="7"/>
    <x v="8"/>
    <n v="1"/>
    <n v="150"/>
    <n v="8"/>
    <s v=" New York City"/>
  </r>
  <r>
    <x v="7"/>
    <x v="8"/>
    <n v="1"/>
    <n v="150"/>
    <n v="5"/>
    <s v=" San Francisco"/>
  </r>
  <r>
    <x v="7"/>
    <x v="2"/>
    <n v="1"/>
    <n v="11.99"/>
    <n v="4"/>
    <s v=" San Francisco"/>
  </r>
  <r>
    <x v="7"/>
    <x v="1"/>
    <n v="1"/>
    <n v="14.95"/>
    <n v="2"/>
    <s v=" San Francisco"/>
  </r>
  <r>
    <x v="7"/>
    <x v="7"/>
    <n v="1"/>
    <n v="99.99"/>
    <n v="5"/>
    <s v=" Portland"/>
  </r>
  <r>
    <x v="7"/>
    <x v="6"/>
    <n v="1"/>
    <n v="11.95"/>
    <n v="1"/>
    <s v=" Dallas"/>
  </r>
  <r>
    <x v="7"/>
    <x v="11"/>
    <n v="1"/>
    <n v="400"/>
    <n v="9"/>
    <s v=" New York City"/>
  </r>
  <r>
    <x v="7"/>
    <x v="16"/>
    <n v="1"/>
    <n v="999.99"/>
    <n v="6"/>
    <s v=" Dallas"/>
  </r>
  <r>
    <x v="7"/>
    <x v="1"/>
    <n v="1"/>
    <n v="14.95"/>
    <n v="1"/>
    <s v=" Boston"/>
  </r>
  <r>
    <x v="7"/>
    <x v="4"/>
    <n v="2"/>
    <n v="2.99"/>
    <n v="5"/>
    <s v=" Boston"/>
  </r>
  <r>
    <x v="7"/>
    <x v="7"/>
    <n v="1"/>
    <n v="99.99"/>
    <n v="4"/>
    <s v=" Seattle"/>
  </r>
  <r>
    <x v="7"/>
    <x v="6"/>
    <n v="1"/>
    <n v="11.95"/>
    <n v="3"/>
    <s v=" Portland"/>
  </r>
  <r>
    <x v="7"/>
    <x v="14"/>
    <n v="1"/>
    <n v="109.99"/>
    <n v="4"/>
    <s v=" Boston"/>
  </r>
  <r>
    <x v="7"/>
    <x v="18"/>
    <n v="1"/>
    <n v="600"/>
    <n v="2"/>
    <s v=" San Francisco"/>
  </r>
  <r>
    <x v="7"/>
    <x v="14"/>
    <n v="2"/>
    <n v="109.99"/>
    <n v="3"/>
    <s v=" Atlanta"/>
  </r>
  <r>
    <x v="7"/>
    <x v="12"/>
    <n v="1"/>
    <n v="3.84"/>
    <n v="10"/>
    <s v=" Dallas"/>
  </r>
  <r>
    <x v="7"/>
    <x v="3"/>
    <n v="1"/>
    <n v="149.99"/>
    <n v="1"/>
    <s v=" Austin"/>
  </r>
  <r>
    <x v="7"/>
    <x v="2"/>
    <n v="1"/>
    <n v="11.99"/>
    <n v="10"/>
    <s v=" New York City"/>
  </r>
  <r>
    <x v="7"/>
    <x v="1"/>
    <n v="1"/>
    <n v="14.95"/>
    <n v="10"/>
    <s v=" San Francisco"/>
  </r>
  <r>
    <x v="7"/>
    <x v="7"/>
    <n v="1"/>
    <n v="99.99"/>
    <n v="6"/>
    <s v=" Atlanta"/>
  </r>
  <r>
    <x v="7"/>
    <x v="4"/>
    <n v="1"/>
    <n v="2.99"/>
    <n v="2"/>
    <s v=" Austin"/>
  </r>
  <r>
    <x v="7"/>
    <x v="12"/>
    <n v="1"/>
    <n v="3.84"/>
    <n v="3"/>
    <s v=" New York City"/>
  </r>
  <r>
    <x v="7"/>
    <x v="4"/>
    <n v="1"/>
    <n v="2.99"/>
    <n v="5"/>
    <s v=" Dallas"/>
  </r>
  <r>
    <x v="7"/>
    <x v="3"/>
    <n v="1"/>
    <n v="149.99"/>
    <n v="4"/>
    <s v=" New York City"/>
  </r>
  <r>
    <x v="7"/>
    <x v="12"/>
    <n v="1"/>
    <n v="3.84"/>
    <n v="4"/>
    <s v=" Portland"/>
  </r>
  <r>
    <x v="7"/>
    <x v="10"/>
    <n v="1"/>
    <n v="300"/>
    <n v="9"/>
    <s v=" Dallas"/>
  </r>
  <r>
    <x v="7"/>
    <x v="5"/>
    <n v="1"/>
    <n v="389.99"/>
    <n v="3"/>
    <s v=" Seattle"/>
  </r>
  <r>
    <x v="7"/>
    <x v="4"/>
    <n v="1"/>
    <n v="2.99"/>
    <n v="9"/>
    <s v=" Dallas"/>
  </r>
  <r>
    <x v="7"/>
    <x v="8"/>
    <n v="1"/>
    <n v="150"/>
    <n v="9"/>
    <s v=" Atlanta"/>
  </r>
  <r>
    <x v="7"/>
    <x v="12"/>
    <n v="2"/>
    <n v="3.84"/>
    <n v="4"/>
    <s v=" Austin"/>
  </r>
  <r>
    <x v="7"/>
    <x v="8"/>
    <n v="1"/>
    <n v="150"/>
    <n v="8"/>
    <s v=" Los Angeles"/>
  </r>
  <r>
    <x v="7"/>
    <x v="8"/>
    <n v="1"/>
    <n v="150"/>
    <n v="6"/>
    <s v=" San Francisco"/>
  </r>
  <r>
    <x v="7"/>
    <x v="5"/>
    <n v="1"/>
    <n v="389.99"/>
    <n v="3"/>
    <s v=" Seattle"/>
  </r>
  <r>
    <x v="7"/>
    <x v="8"/>
    <n v="1"/>
    <n v="150"/>
    <n v="8"/>
    <s v=" Portland"/>
  </r>
  <r>
    <x v="7"/>
    <x v="4"/>
    <n v="1"/>
    <n v="2.99"/>
    <n v="3"/>
    <s v=" San Francisco"/>
  </r>
  <r>
    <x v="7"/>
    <x v="8"/>
    <n v="1"/>
    <n v="150"/>
    <n v="7"/>
    <s v=" Los Angeles"/>
  </r>
  <r>
    <x v="7"/>
    <x v="6"/>
    <n v="1"/>
    <n v="11.95"/>
    <n v="10"/>
    <s v=" Seattle"/>
  </r>
  <r>
    <x v="7"/>
    <x v="2"/>
    <n v="1"/>
    <n v="11.99"/>
    <n v="9"/>
    <s v=" New York City"/>
  </r>
  <r>
    <x v="7"/>
    <x v="14"/>
    <n v="1"/>
    <n v="109.99"/>
    <n v="4"/>
    <s v=" Portland"/>
  </r>
  <r>
    <x v="7"/>
    <x v="13"/>
    <n v="1"/>
    <n v="600"/>
    <n v="5"/>
    <s v=" Portland"/>
  </r>
  <r>
    <x v="7"/>
    <x v="6"/>
    <n v="1"/>
    <n v="11.95"/>
    <n v="9"/>
    <s v=" Portland"/>
  </r>
  <r>
    <x v="7"/>
    <x v="8"/>
    <n v="1"/>
    <n v="150"/>
    <n v="8"/>
    <s v=" Dallas"/>
  </r>
  <r>
    <x v="7"/>
    <x v="5"/>
    <n v="1"/>
    <n v="389.99"/>
    <n v="7"/>
    <s v=" San Francisco"/>
  </r>
  <r>
    <x v="7"/>
    <x v="10"/>
    <n v="1"/>
    <n v="300"/>
    <n v="2"/>
    <s v=" Portland"/>
  </r>
  <r>
    <x v="7"/>
    <x v="8"/>
    <n v="1"/>
    <n v="150"/>
    <n v="4"/>
    <s v=" Portland"/>
  </r>
  <r>
    <x v="7"/>
    <x v="6"/>
    <n v="1"/>
    <n v="11.95"/>
    <n v="2"/>
    <s v=" Boston"/>
  </r>
  <r>
    <x v="7"/>
    <x v="1"/>
    <n v="1"/>
    <n v="14.95"/>
    <n v="10"/>
    <s v=" San Francisco"/>
  </r>
  <r>
    <x v="7"/>
    <x v="13"/>
    <n v="1"/>
    <n v="600"/>
    <n v="2"/>
    <s v=" Dallas"/>
  </r>
  <r>
    <x v="7"/>
    <x v="0"/>
    <n v="1"/>
    <n v="700"/>
    <n v="5"/>
    <s v=" San Francisco"/>
  </r>
  <r>
    <x v="7"/>
    <x v="12"/>
    <n v="1"/>
    <n v="3.84"/>
    <n v="8"/>
    <s v=" San Francisco"/>
  </r>
  <r>
    <x v="7"/>
    <x v="1"/>
    <n v="2"/>
    <n v="14.95"/>
    <n v="9"/>
    <s v=" Atlanta"/>
  </r>
  <r>
    <x v="7"/>
    <x v="7"/>
    <n v="1"/>
    <n v="99.99"/>
    <n v="3"/>
    <s v=" Austin"/>
  </r>
  <r>
    <x v="7"/>
    <x v="4"/>
    <n v="1"/>
    <n v="2.99"/>
    <n v="10"/>
    <s v=" San Francisco"/>
  </r>
  <r>
    <x v="7"/>
    <x v="2"/>
    <n v="1"/>
    <n v="11.99"/>
    <n v="9"/>
    <s v=" San Francisco"/>
  </r>
  <r>
    <x v="7"/>
    <x v="8"/>
    <n v="1"/>
    <n v="150"/>
    <n v="2"/>
    <s v=" Boston"/>
  </r>
  <r>
    <x v="7"/>
    <x v="6"/>
    <n v="1"/>
    <n v="11.95"/>
    <n v="10"/>
    <s v=" Austin"/>
  </r>
  <r>
    <x v="7"/>
    <x v="8"/>
    <n v="1"/>
    <n v="150"/>
    <n v="9"/>
    <s v=" San Francisco"/>
  </r>
  <r>
    <x v="7"/>
    <x v="1"/>
    <n v="1"/>
    <n v="14.95"/>
    <n v="4"/>
    <s v=" Seattle"/>
  </r>
  <r>
    <x v="7"/>
    <x v="7"/>
    <n v="1"/>
    <n v="99.99"/>
    <n v="3"/>
    <s v=" Atlanta"/>
  </r>
  <r>
    <x v="7"/>
    <x v="4"/>
    <n v="2"/>
    <n v="2.99"/>
    <n v="9"/>
    <s v=" Atlanta"/>
  </r>
  <r>
    <x v="7"/>
    <x v="2"/>
    <n v="1"/>
    <n v="11.99"/>
    <n v="7"/>
    <s v=" Seattle"/>
  </r>
  <r>
    <x v="7"/>
    <x v="12"/>
    <n v="2"/>
    <n v="3.84"/>
    <n v="8"/>
    <s v=" Los Angeles"/>
  </r>
  <r>
    <x v="7"/>
    <x v="1"/>
    <n v="1"/>
    <n v="14.95"/>
    <n v="7"/>
    <s v=" Austin"/>
  </r>
  <r>
    <x v="7"/>
    <x v="2"/>
    <n v="1"/>
    <n v="11.99"/>
    <n v="5"/>
    <s v=" New York City"/>
  </r>
  <r>
    <x v="7"/>
    <x v="11"/>
    <n v="1"/>
    <n v="400"/>
    <n v="7"/>
    <s v=" Austin"/>
  </r>
  <r>
    <x v="7"/>
    <x v="6"/>
    <n v="1"/>
    <n v="11.95"/>
    <n v="5"/>
    <s v=" Austin"/>
  </r>
  <r>
    <x v="7"/>
    <x v="6"/>
    <n v="1"/>
    <n v="11.95"/>
    <n v="2"/>
    <s v=" Dallas"/>
  </r>
  <r>
    <x v="7"/>
    <x v="12"/>
    <n v="2"/>
    <n v="3.84"/>
    <n v="5"/>
    <s v=" San Francisco"/>
  </r>
  <r>
    <x v="7"/>
    <x v="5"/>
    <n v="1"/>
    <n v="389.99"/>
    <n v="7"/>
    <s v=" Los Angeles"/>
  </r>
  <r>
    <x v="7"/>
    <x v="6"/>
    <n v="1"/>
    <n v="11.95"/>
    <n v="7"/>
    <s v=" San Francisco"/>
  </r>
  <r>
    <x v="7"/>
    <x v="1"/>
    <n v="1"/>
    <n v="14.95"/>
    <n v="10"/>
    <s v=" San Francisco"/>
  </r>
  <r>
    <x v="7"/>
    <x v="8"/>
    <n v="1"/>
    <n v="150"/>
    <n v="9"/>
    <s v=" Boston"/>
  </r>
  <r>
    <x v="7"/>
    <x v="4"/>
    <n v="1"/>
    <n v="2.99"/>
    <n v="5"/>
    <s v=" Boston"/>
  </r>
  <r>
    <x v="7"/>
    <x v="0"/>
    <n v="1"/>
    <n v="700"/>
    <n v="2"/>
    <s v=" New York City"/>
  </r>
  <r>
    <x v="7"/>
    <x v="2"/>
    <n v="1"/>
    <n v="11.99"/>
    <n v="8"/>
    <s v=" New York City"/>
  </r>
  <r>
    <x v="7"/>
    <x v="3"/>
    <n v="1"/>
    <n v="149.99"/>
    <n v="1"/>
    <s v=" San Francisco"/>
  </r>
  <r>
    <x v="7"/>
    <x v="4"/>
    <n v="1"/>
    <n v="2.99"/>
    <n v="1"/>
    <s v=" San Francisco"/>
  </r>
  <r>
    <x v="7"/>
    <x v="6"/>
    <n v="1"/>
    <n v="11.95"/>
    <n v="8"/>
    <s v=" San Francisco"/>
  </r>
  <r>
    <x v="7"/>
    <x v="4"/>
    <n v="5"/>
    <n v="2.99"/>
    <n v="1"/>
    <s v=" Los Angeles"/>
  </r>
  <r>
    <x v="7"/>
    <x v="1"/>
    <n v="1"/>
    <n v="14.95"/>
    <n v="10"/>
    <s v=" Portland"/>
  </r>
  <r>
    <x v="7"/>
    <x v="1"/>
    <n v="1"/>
    <n v="14.95"/>
    <n v="7"/>
    <s v=" Los Angeles"/>
  </r>
  <r>
    <x v="7"/>
    <x v="5"/>
    <n v="1"/>
    <n v="389.99"/>
    <n v="2"/>
    <s v=" Boston"/>
  </r>
  <r>
    <x v="7"/>
    <x v="5"/>
    <n v="1"/>
    <n v="389.99"/>
    <n v="10"/>
    <s v=" San Francisco"/>
  </r>
  <r>
    <x v="7"/>
    <x v="13"/>
    <n v="1"/>
    <n v="600"/>
    <n v="5"/>
    <s v=" Boston"/>
  </r>
  <r>
    <x v="7"/>
    <x v="7"/>
    <n v="1"/>
    <n v="99.99"/>
    <n v="6"/>
    <s v=" Boston"/>
  </r>
  <r>
    <x v="7"/>
    <x v="2"/>
    <n v="1"/>
    <n v="11.99"/>
    <n v="9"/>
    <s v=" Boston"/>
  </r>
  <r>
    <x v="7"/>
    <x v="15"/>
    <n v="1"/>
    <n v="379.99"/>
    <n v="3"/>
    <s v=" Dallas"/>
  </r>
  <r>
    <x v="7"/>
    <x v="7"/>
    <n v="1"/>
    <n v="99.99"/>
    <n v="8"/>
    <s v=" Boston"/>
  </r>
  <r>
    <x v="7"/>
    <x v="2"/>
    <n v="1"/>
    <n v="11.99"/>
    <n v="5"/>
    <s v=" Dallas"/>
  </r>
  <r>
    <x v="7"/>
    <x v="2"/>
    <n v="1"/>
    <n v="11.99"/>
    <n v="3"/>
    <s v=" Los Angeles"/>
  </r>
  <r>
    <x v="7"/>
    <x v="7"/>
    <n v="1"/>
    <n v="99.99"/>
    <n v="10"/>
    <s v=" San Francisco"/>
  </r>
  <r>
    <x v="7"/>
    <x v="4"/>
    <n v="1"/>
    <n v="2.99"/>
    <n v="8"/>
    <s v=" New York City"/>
  </r>
  <r>
    <x v="7"/>
    <x v="13"/>
    <n v="1"/>
    <n v="600"/>
    <n v="9"/>
    <s v=" Seattle"/>
  </r>
  <r>
    <x v="7"/>
    <x v="7"/>
    <n v="1"/>
    <n v="99.99"/>
    <n v="5"/>
    <s v=" San Francisco"/>
  </r>
  <r>
    <x v="7"/>
    <x v="12"/>
    <n v="1"/>
    <n v="3.84"/>
    <n v="5"/>
    <s v=" New York City"/>
  </r>
  <r>
    <x v="7"/>
    <x v="12"/>
    <n v="1"/>
    <n v="3.84"/>
    <n v="1"/>
    <s v=" Seattle"/>
  </r>
  <r>
    <x v="7"/>
    <x v="12"/>
    <n v="1"/>
    <n v="3.84"/>
    <n v="1"/>
    <s v=" Los Angeles"/>
  </r>
  <r>
    <x v="7"/>
    <x v="1"/>
    <n v="1"/>
    <n v="14.95"/>
    <n v="7"/>
    <s v=" Seattle"/>
  </r>
  <r>
    <x v="7"/>
    <x v="9"/>
    <n v="1"/>
    <n v="1700"/>
    <n v="3"/>
    <s v=" Atlanta"/>
  </r>
  <r>
    <x v="7"/>
    <x v="16"/>
    <n v="1"/>
    <n v="999.99"/>
    <n v="4"/>
    <s v=" New York City"/>
  </r>
  <r>
    <x v="7"/>
    <x v="0"/>
    <n v="1"/>
    <n v="700"/>
    <n v="6"/>
    <s v=" San Francisco"/>
  </r>
  <r>
    <x v="7"/>
    <x v="1"/>
    <n v="1"/>
    <n v="14.95"/>
    <n v="7"/>
    <s v=" San Francisco"/>
  </r>
  <r>
    <x v="7"/>
    <x v="8"/>
    <n v="1"/>
    <n v="150"/>
    <n v="4"/>
    <s v=" San Francisco"/>
  </r>
  <r>
    <x v="7"/>
    <x v="13"/>
    <n v="1"/>
    <n v="600"/>
    <n v="5"/>
    <s v=" Dallas"/>
  </r>
  <r>
    <x v="7"/>
    <x v="6"/>
    <n v="1"/>
    <n v="11.95"/>
    <n v="9"/>
    <s v=" Atlanta"/>
  </r>
  <r>
    <x v="7"/>
    <x v="9"/>
    <n v="1"/>
    <n v="1700"/>
    <n v="9"/>
    <s v=" Portland"/>
  </r>
  <r>
    <x v="7"/>
    <x v="3"/>
    <n v="1"/>
    <n v="149.99"/>
    <n v="7"/>
    <s v=" San Francisco"/>
  </r>
  <r>
    <x v="7"/>
    <x v="6"/>
    <n v="1"/>
    <n v="11.95"/>
    <n v="9"/>
    <s v=" New York City"/>
  </r>
  <r>
    <x v="7"/>
    <x v="3"/>
    <n v="1"/>
    <n v="149.99"/>
    <n v="2"/>
    <s v=" Atlanta"/>
  </r>
  <r>
    <x v="7"/>
    <x v="4"/>
    <n v="2"/>
    <n v="2.99"/>
    <n v="7"/>
    <s v=" Boston"/>
  </r>
  <r>
    <x v="7"/>
    <x v="1"/>
    <n v="1"/>
    <n v="14.95"/>
    <n v="8"/>
    <s v=" Atlanta"/>
  </r>
  <r>
    <x v="7"/>
    <x v="1"/>
    <n v="1"/>
    <n v="14.95"/>
    <n v="4"/>
    <s v=" Boston"/>
  </r>
  <r>
    <x v="7"/>
    <x v="2"/>
    <n v="1"/>
    <n v="11.99"/>
    <n v="9"/>
    <s v=" Los Angeles"/>
  </r>
  <r>
    <x v="7"/>
    <x v="7"/>
    <n v="1"/>
    <n v="99.99"/>
    <n v="7"/>
    <s v=" Austin"/>
  </r>
  <r>
    <x v="7"/>
    <x v="4"/>
    <n v="1"/>
    <n v="2.99"/>
    <n v="10"/>
    <s v=" Austin"/>
  </r>
  <r>
    <x v="7"/>
    <x v="17"/>
    <n v="1"/>
    <n v="600"/>
    <n v="2"/>
    <s v=" San Francisco"/>
  </r>
  <r>
    <x v="7"/>
    <x v="8"/>
    <n v="1"/>
    <n v="150"/>
    <n v="9"/>
    <s v=" San Francisco"/>
  </r>
  <r>
    <x v="7"/>
    <x v="14"/>
    <n v="1"/>
    <n v="109.99"/>
    <n v="6"/>
    <s v=" San Francisco"/>
  </r>
  <r>
    <x v="7"/>
    <x v="4"/>
    <n v="1"/>
    <n v="2.99"/>
    <n v="5"/>
    <s v=" San Francisco"/>
  </r>
  <r>
    <x v="7"/>
    <x v="2"/>
    <n v="1"/>
    <n v="11.99"/>
    <n v="10"/>
    <s v=" Seattle"/>
  </r>
  <r>
    <x v="7"/>
    <x v="6"/>
    <n v="1"/>
    <n v="11.95"/>
    <n v="1"/>
    <s v=" Austin"/>
  </r>
  <r>
    <x v="7"/>
    <x v="0"/>
    <n v="1"/>
    <n v="700"/>
    <n v="1"/>
    <s v=" New York City"/>
  </r>
  <r>
    <x v="7"/>
    <x v="1"/>
    <n v="1"/>
    <n v="14.95"/>
    <n v="8"/>
    <s v=" New York City"/>
  </r>
  <r>
    <x v="7"/>
    <x v="2"/>
    <n v="1"/>
    <n v="11.99"/>
    <n v="8"/>
    <s v=" San Francisco"/>
  </r>
  <r>
    <x v="7"/>
    <x v="14"/>
    <n v="1"/>
    <n v="109.99"/>
    <n v="10"/>
    <s v=" New York City"/>
  </r>
  <r>
    <x v="7"/>
    <x v="4"/>
    <n v="1"/>
    <n v="2.99"/>
    <n v="2"/>
    <s v=" New York City"/>
  </r>
  <r>
    <x v="7"/>
    <x v="6"/>
    <n v="1"/>
    <n v="11.95"/>
    <n v="2"/>
    <s v=" San Francisco"/>
  </r>
  <r>
    <x v="7"/>
    <x v="1"/>
    <n v="1"/>
    <n v="14.95"/>
    <n v="7"/>
    <s v=" San Francisco"/>
  </r>
  <r>
    <x v="7"/>
    <x v="6"/>
    <n v="1"/>
    <n v="11.95"/>
    <n v="6"/>
    <s v=" Los Angeles"/>
  </r>
  <r>
    <x v="7"/>
    <x v="2"/>
    <n v="2"/>
    <n v="11.99"/>
    <n v="6"/>
    <s v=" Los Angeles"/>
  </r>
  <r>
    <x v="7"/>
    <x v="4"/>
    <n v="1"/>
    <n v="2.99"/>
    <n v="3"/>
    <s v=" San Francisco"/>
  </r>
  <r>
    <x v="7"/>
    <x v="8"/>
    <n v="1"/>
    <n v="150"/>
    <n v="7"/>
    <s v=" Dallas"/>
  </r>
  <r>
    <x v="7"/>
    <x v="4"/>
    <n v="1"/>
    <n v="2.99"/>
    <n v="9"/>
    <s v=" Seattle"/>
  </r>
  <r>
    <x v="7"/>
    <x v="0"/>
    <n v="1"/>
    <n v="700"/>
    <n v="9"/>
    <s v=" Boston"/>
  </r>
  <r>
    <x v="7"/>
    <x v="15"/>
    <n v="1"/>
    <n v="379.99"/>
    <n v="1"/>
    <s v=" New York City"/>
  </r>
  <r>
    <x v="7"/>
    <x v="4"/>
    <n v="2"/>
    <n v="2.99"/>
    <n v="8"/>
    <s v=" Seattle"/>
  </r>
  <r>
    <x v="7"/>
    <x v="7"/>
    <n v="1"/>
    <n v="99.99"/>
    <n v="8"/>
    <s v=" Atlanta"/>
  </r>
  <r>
    <x v="7"/>
    <x v="8"/>
    <n v="1"/>
    <n v="150"/>
    <n v="1"/>
    <s v=" Boston"/>
  </r>
  <r>
    <x v="7"/>
    <x v="3"/>
    <n v="1"/>
    <n v="149.99"/>
    <n v="7"/>
    <s v=" Boston"/>
  </r>
  <r>
    <x v="7"/>
    <x v="10"/>
    <n v="1"/>
    <n v="300"/>
    <n v="4"/>
    <s v=" San Francisco"/>
  </r>
  <r>
    <x v="7"/>
    <x v="13"/>
    <n v="1"/>
    <n v="600"/>
    <n v="4"/>
    <s v=" Boston"/>
  </r>
  <r>
    <x v="7"/>
    <x v="6"/>
    <n v="1"/>
    <n v="11.95"/>
    <n v="1"/>
    <s v=" Los Angeles"/>
  </r>
  <r>
    <x v="7"/>
    <x v="2"/>
    <n v="1"/>
    <n v="11.99"/>
    <n v="4"/>
    <s v=" Boston"/>
  </r>
  <r>
    <x v="7"/>
    <x v="12"/>
    <n v="3"/>
    <n v="3.84"/>
    <n v="8"/>
    <s v=" Boston"/>
  </r>
  <r>
    <x v="7"/>
    <x v="0"/>
    <n v="1"/>
    <n v="700"/>
    <n v="6"/>
    <s v=" Los Angeles"/>
  </r>
  <r>
    <x v="7"/>
    <x v="14"/>
    <n v="1"/>
    <n v="109.99"/>
    <n v="8"/>
    <s v=" Los Angeles"/>
  </r>
  <r>
    <x v="7"/>
    <x v="6"/>
    <n v="2"/>
    <n v="11.95"/>
    <n v="5"/>
    <s v=" Los Angeles"/>
  </r>
  <r>
    <x v="7"/>
    <x v="6"/>
    <n v="1"/>
    <n v="11.95"/>
    <n v="10"/>
    <s v=" San Francisco"/>
  </r>
  <r>
    <x v="7"/>
    <x v="6"/>
    <n v="1"/>
    <n v="11.95"/>
    <n v="9"/>
    <s v=" New York City"/>
  </r>
  <r>
    <x v="7"/>
    <x v="1"/>
    <n v="1"/>
    <n v="14.95"/>
    <n v="3"/>
    <s v=" San Francisco"/>
  </r>
  <r>
    <x v="7"/>
    <x v="8"/>
    <n v="1"/>
    <n v="150"/>
    <n v="1"/>
    <s v=" San Francisco"/>
  </r>
  <r>
    <x v="7"/>
    <x v="6"/>
    <n v="1"/>
    <n v="11.95"/>
    <n v="6"/>
    <s v=" Boston"/>
  </r>
  <r>
    <x v="7"/>
    <x v="0"/>
    <n v="1"/>
    <n v="700"/>
    <n v="5"/>
    <s v=" San Francisco"/>
  </r>
  <r>
    <x v="7"/>
    <x v="2"/>
    <n v="1"/>
    <n v="11.99"/>
    <n v="5"/>
    <s v=" San Francisco"/>
  </r>
  <r>
    <x v="7"/>
    <x v="7"/>
    <n v="1"/>
    <n v="99.99"/>
    <n v="5"/>
    <s v=" San Francisco"/>
  </r>
  <r>
    <x v="7"/>
    <x v="8"/>
    <n v="1"/>
    <n v="150"/>
    <n v="6"/>
    <s v=" San Francisco"/>
  </r>
  <r>
    <x v="7"/>
    <x v="2"/>
    <n v="1"/>
    <n v="11.99"/>
    <n v="7"/>
    <s v=" Los Angeles"/>
  </r>
  <r>
    <x v="7"/>
    <x v="3"/>
    <n v="1"/>
    <n v="149.99"/>
    <n v="10"/>
    <s v=" Dallas"/>
  </r>
  <r>
    <x v="7"/>
    <x v="4"/>
    <n v="1"/>
    <n v="2.99"/>
    <n v="4"/>
    <s v=" San Francisco"/>
  </r>
  <r>
    <x v="7"/>
    <x v="1"/>
    <n v="1"/>
    <n v="14.95"/>
    <n v="3"/>
    <s v=" Los Angeles"/>
  </r>
  <r>
    <x v="7"/>
    <x v="4"/>
    <n v="1"/>
    <n v="2.99"/>
    <n v="2"/>
    <s v=" San Francisco"/>
  </r>
  <r>
    <x v="7"/>
    <x v="13"/>
    <n v="1"/>
    <n v="600"/>
    <n v="8"/>
    <s v=" Los Angeles"/>
  </r>
  <r>
    <x v="7"/>
    <x v="6"/>
    <n v="1"/>
    <n v="11.95"/>
    <n v="9"/>
    <s v=" Los Angeles"/>
  </r>
  <r>
    <x v="7"/>
    <x v="5"/>
    <n v="1"/>
    <n v="389.99"/>
    <n v="6"/>
    <s v=" Portland"/>
  </r>
  <r>
    <x v="7"/>
    <x v="5"/>
    <n v="1"/>
    <n v="389.99"/>
    <n v="7"/>
    <s v=" San Francisco"/>
  </r>
  <r>
    <x v="7"/>
    <x v="2"/>
    <n v="1"/>
    <n v="11.99"/>
    <n v="4"/>
    <s v=" San Francisco"/>
  </r>
  <r>
    <x v="7"/>
    <x v="1"/>
    <n v="1"/>
    <n v="14.95"/>
    <n v="2"/>
    <s v=" San Francisco"/>
  </r>
  <r>
    <x v="7"/>
    <x v="14"/>
    <n v="1"/>
    <n v="109.99"/>
    <n v="4"/>
    <s v=" Atlanta"/>
  </r>
  <r>
    <x v="7"/>
    <x v="8"/>
    <n v="1"/>
    <n v="150"/>
    <n v="7"/>
    <s v=" Dallas"/>
  </r>
  <r>
    <x v="7"/>
    <x v="2"/>
    <n v="1"/>
    <n v="11.99"/>
    <n v="3"/>
    <s v=" Atlanta"/>
  </r>
  <r>
    <x v="7"/>
    <x v="1"/>
    <n v="1"/>
    <n v="14.95"/>
    <n v="10"/>
    <s v=" Austin"/>
  </r>
  <r>
    <x v="7"/>
    <x v="1"/>
    <n v="1"/>
    <n v="14.95"/>
    <n v="2"/>
    <s v=" Boston"/>
  </r>
  <r>
    <x v="7"/>
    <x v="6"/>
    <n v="1"/>
    <n v="11.95"/>
    <n v="5"/>
    <s v=" San Francisco"/>
  </r>
  <r>
    <x v="7"/>
    <x v="10"/>
    <n v="1"/>
    <n v="300"/>
    <n v="7"/>
    <s v=" Los Angeles"/>
  </r>
  <r>
    <x v="7"/>
    <x v="4"/>
    <n v="1"/>
    <n v="2.99"/>
    <n v="7"/>
    <s v=" Boston"/>
  </r>
  <r>
    <x v="7"/>
    <x v="16"/>
    <n v="1"/>
    <n v="999.99"/>
    <n v="2"/>
    <s v=" Seattle"/>
  </r>
  <r>
    <x v="7"/>
    <x v="14"/>
    <n v="1"/>
    <n v="109.99"/>
    <n v="6"/>
    <s v=" Los Angeles"/>
  </r>
  <r>
    <x v="7"/>
    <x v="1"/>
    <n v="1"/>
    <n v="14.95"/>
    <n v="2"/>
    <s v=" San Francisco"/>
  </r>
  <r>
    <x v="7"/>
    <x v="2"/>
    <n v="1"/>
    <n v="11.99"/>
    <n v="1"/>
    <s v=" San Francisco"/>
  </r>
  <r>
    <x v="7"/>
    <x v="8"/>
    <n v="1"/>
    <n v="150"/>
    <n v="2"/>
    <s v=" Portland"/>
  </r>
  <r>
    <x v="7"/>
    <x v="15"/>
    <n v="1"/>
    <n v="379.99"/>
    <n v="7"/>
    <s v=" San Francisco"/>
  </r>
  <r>
    <x v="7"/>
    <x v="17"/>
    <n v="1"/>
    <n v="600"/>
    <n v="9"/>
    <s v=" Austin"/>
  </r>
  <r>
    <x v="7"/>
    <x v="3"/>
    <n v="1"/>
    <n v="149.99"/>
    <n v="10"/>
    <s v=" Austin"/>
  </r>
  <r>
    <x v="7"/>
    <x v="1"/>
    <n v="1"/>
    <n v="14.95"/>
    <n v="1"/>
    <s v=" Los Angeles"/>
  </r>
  <r>
    <x v="7"/>
    <x v="8"/>
    <n v="1"/>
    <n v="150"/>
    <n v="8"/>
    <s v=" Los Angeles"/>
  </r>
  <r>
    <x v="7"/>
    <x v="18"/>
    <n v="1"/>
    <n v="600"/>
    <n v="6"/>
    <s v=" Seattle"/>
  </r>
  <r>
    <x v="7"/>
    <x v="2"/>
    <n v="2"/>
    <n v="11.99"/>
    <n v="5"/>
    <s v=" San Francisco"/>
  </r>
  <r>
    <x v="7"/>
    <x v="12"/>
    <n v="2"/>
    <n v="3.84"/>
    <n v="7"/>
    <s v=" New York City"/>
  </r>
  <r>
    <x v="7"/>
    <x v="2"/>
    <n v="1"/>
    <n v="11.99"/>
    <n v="4"/>
    <s v=" Los Angeles"/>
  </r>
  <r>
    <x v="7"/>
    <x v="8"/>
    <n v="1"/>
    <n v="150"/>
    <n v="7"/>
    <s v=" San Francisco"/>
  </r>
  <r>
    <x v="7"/>
    <x v="6"/>
    <n v="1"/>
    <n v="11.95"/>
    <n v="8"/>
    <s v=" Austin"/>
  </r>
  <r>
    <x v="7"/>
    <x v="3"/>
    <n v="1"/>
    <n v="149.99"/>
    <n v="8"/>
    <s v=" Los Angeles"/>
  </r>
  <r>
    <x v="7"/>
    <x v="12"/>
    <n v="1"/>
    <n v="3.84"/>
    <n v="6"/>
    <s v=" Dallas"/>
  </r>
  <r>
    <x v="7"/>
    <x v="1"/>
    <n v="1"/>
    <n v="14.95"/>
    <n v="5"/>
    <s v=" Los Angeles"/>
  </r>
  <r>
    <x v="7"/>
    <x v="13"/>
    <n v="1"/>
    <n v="600"/>
    <n v="7"/>
    <s v=" Seattle"/>
  </r>
  <r>
    <x v="7"/>
    <x v="7"/>
    <n v="1"/>
    <n v="99.99"/>
    <n v="8"/>
    <s v=" San Francisco"/>
  </r>
  <r>
    <x v="7"/>
    <x v="2"/>
    <n v="1"/>
    <n v="11.99"/>
    <n v="2"/>
    <s v=" Portland"/>
  </r>
  <r>
    <x v="7"/>
    <x v="14"/>
    <n v="1"/>
    <n v="109.99"/>
    <n v="6"/>
    <s v=" Portland"/>
  </r>
  <r>
    <x v="7"/>
    <x v="0"/>
    <n v="1"/>
    <n v="700"/>
    <n v="9"/>
    <s v=" New York City"/>
  </r>
  <r>
    <x v="7"/>
    <x v="4"/>
    <n v="2"/>
    <n v="2.99"/>
    <n v="2"/>
    <s v=" San Francisco"/>
  </r>
  <r>
    <x v="7"/>
    <x v="0"/>
    <n v="1"/>
    <n v="700"/>
    <n v="7"/>
    <s v=" Seattle"/>
  </r>
  <r>
    <x v="7"/>
    <x v="1"/>
    <n v="1"/>
    <n v="14.95"/>
    <n v="1"/>
    <s v=" Seattle"/>
  </r>
  <r>
    <x v="7"/>
    <x v="2"/>
    <n v="1"/>
    <n v="11.99"/>
    <n v="10"/>
    <s v=" Seattle"/>
  </r>
  <r>
    <x v="7"/>
    <x v="4"/>
    <n v="1"/>
    <n v="2.99"/>
    <n v="6"/>
    <s v=" Los Angeles"/>
  </r>
  <r>
    <x v="7"/>
    <x v="11"/>
    <n v="1"/>
    <n v="400"/>
    <n v="10"/>
    <s v=" Boston"/>
  </r>
  <r>
    <x v="7"/>
    <x v="7"/>
    <n v="1"/>
    <n v="99.99"/>
    <n v="5"/>
    <s v=" Portland"/>
  </r>
  <r>
    <x v="7"/>
    <x v="6"/>
    <n v="1"/>
    <n v="11.95"/>
    <n v="10"/>
    <s v=" Boston"/>
  </r>
  <r>
    <x v="7"/>
    <x v="1"/>
    <n v="1"/>
    <n v="14.95"/>
    <n v="2"/>
    <s v=" Boston"/>
  </r>
  <r>
    <x v="7"/>
    <x v="6"/>
    <n v="1"/>
    <n v="11.95"/>
    <n v="6"/>
    <s v=" Los Angeles"/>
  </r>
  <r>
    <x v="7"/>
    <x v="7"/>
    <n v="1"/>
    <n v="99.99"/>
    <n v="5"/>
    <s v=" San Francisco"/>
  </r>
  <r>
    <x v="7"/>
    <x v="4"/>
    <n v="2"/>
    <n v="2.99"/>
    <n v="7"/>
    <s v=" Austin"/>
  </r>
  <r>
    <x v="7"/>
    <x v="4"/>
    <n v="1"/>
    <n v="2.99"/>
    <n v="4"/>
    <s v=" San Francisco"/>
  </r>
  <r>
    <x v="7"/>
    <x v="2"/>
    <n v="1"/>
    <n v="11.99"/>
    <n v="8"/>
    <s v=" San Francisco"/>
  </r>
  <r>
    <x v="7"/>
    <x v="15"/>
    <n v="1"/>
    <n v="379.99"/>
    <n v="9"/>
    <s v=" Portland"/>
  </r>
  <r>
    <x v="7"/>
    <x v="10"/>
    <n v="1"/>
    <n v="300"/>
    <n v="5"/>
    <s v=" Austin"/>
  </r>
  <r>
    <x v="7"/>
    <x v="2"/>
    <n v="1"/>
    <n v="11.99"/>
    <n v="3"/>
    <s v=" San Francisco"/>
  </r>
  <r>
    <x v="7"/>
    <x v="4"/>
    <n v="1"/>
    <n v="2.99"/>
    <n v="9"/>
    <s v=" Atlanta"/>
  </r>
  <r>
    <x v="7"/>
    <x v="4"/>
    <n v="1"/>
    <n v="2.99"/>
    <n v="10"/>
    <s v=" Dallas"/>
  </r>
  <r>
    <x v="7"/>
    <x v="17"/>
    <n v="1"/>
    <n v="600"/>
    <n v="6"/>
    <s v=" San Francisco"/>
  </r>
  <r>
    <x v="7"/>
    <x v="7"/>
    <n v="1"/>
    <n v="99.99"/>
    <n v="5"/>
    <s v=" Atlanta"/>
  </r>
  <r>
    <x v="7"/>
    <x v="3"/>
    <n v="1"/>
    <n v="149.99"/>
    <n v="5"/>
    <s v=" San Francisco"/>
  </r>
  <r>
    <x v="7"/>
    <x v="3"/>
    <n v="1"/>
    <n v="149.99"/>
    <n v="1"/>
    <s v=" Seattle"/>
  </r>
  <r>
    <x v="7"/>
    <x v="8"/>
    <n v="1"/>
    <n v="150"/>
    <n v="6"/>
    <s v=" Portland"/>
  </r>
  <r>
    <x v="7"/>
    <x v="3"/>
    <n v="1"/>
    <n v="149.99"/>
    <n v="3"/>
    <s v=" New York City"/>
  </r>
  <r>
    <x v="7"/>
    <x v="12"/>
    <n v="1"/>
    <n v="3.84"/>
    <n v="1"/>
    <s v=" Boston"/>
  </r>
  <r>
    <x v="7"/>
    <x v="6"/>
    <n v="1"/>
    <n v="11.95"/>
    <n v="2"/>
    <s v=" Los Angeles"/>
  </r>
  <r>
    <x v="7"/>
    <x v="2"/>
    <n v="1"/>
    <n v="11.99"/>
    <n v="8"/>
    <s v=" Boston"/>
  </r>
  <r>
    <x v="7"/>
    <x v="5"/>
    <n v="1"/>
    <n v="389.99"/>
    <n v="9"/>
    <s v=" Seattle"/>
  </r>
  <r>
    <x v="7"/>
    <x v="1"/>
    <n v="1"/>
    <n v="14.95"/>
    <n v="6"/>
    <s v=" Atlanta"/>
  </r>
  <r>
    <x v="7"/>
    <x v="12"/>
    <n v="1"/>
    <n v="3.84"/>
    <n v="4"/>
    <s v=" Los Angeles"/>
  </r>
  <r>
    <x v="7"/>
    <x v="4"/>
    <n v="1"/>
    <n v="2.99"/>
    <n v="10"/>
    <s v=" San Francisco"/>
  </r>
  <r>
    <x v="7"/>
    <x v="0"/>
    <n v="1"/>
    <n v="700"/>
    <n v="3"/>
    <s v=" Atlanta"/>
  </r>
  <r>
    <x v="7"/>
    <x v="8"/>
    <n v="1"/>
    <n v="150"/>
    <n v="4"/>
    <s v=" Los Angeles"/>
  </r>
  <r>
    <x v="7"/>
    <x v="2"/>
    <n v="1"/>
    <n v="11.99"/>
    <n v="10"/>
    <s v=" Dallas"/>
  </r>
  <r>
    <x v="7"/>
    <x v="16"/>
    <n v="1"/>
    <n v="999.99"/>
    <n v="10"/>
    <s v=" Dallas"/>
  </r>
  <r>
    <x v="7"/>
    <x v="17"/>
    <n v="1"/>
    <n v="600"/>
    <n v="10"/>
    <s v=" New York City"/>
  </r>
  <r>
    <x v="7"/>
    <x v="10"/>
    <n v="1"/>
    <n v="300"/>
    <n v="1"/>
    <s v=" New York City"/>
  </r>
  <r>
    <x v="7"/>
    <x v="5"/>
    <n v="1"/>
    <n v="389.99"/>
    <n v="3"/>
    <s v=" New York City"/>
  </r>
  <r>
    <x v="7"/>
    <x v="12"/>
    <n v="1"/>
    <n v="3.84"/>
    <n v="6"/>
    <s v=" Dallas"/>
  </r>
  <r>
    <x v="7"/>
    <x v="13"/>
    <n v="1"/>
    <n v="600"/>
    <n v="10"/>
    <s v=" New York City"/>
  </r>
  <r>
    <x v="7"/>
    <x v="6"/>
    <n v="1"/>
    <n v="11.95"/>
    <n v="2"/>
    <s v=" New York City"/>
  </r>
  <r>
    <x v="7"/>
    <x v="16"/>
    <n v="1"/>
    <n v="999.99"/>
    <n v="4"/>
    <s v=" Los Angeles"/>
  </r>
  <r>
    <x v="7"/>
    <x v="3"/>
    <n v="1"/>
    <n v="149.99"/>
    <n v="3"/>
    <s v=" San Francisco"/>
  </r>
  <r>
    <x v="7"/>
    <x v="3"/>
    <n v="1"/>
    <n v="149.99"/>
    <n v="1"/>
    <s v=" Atlanta"/>
  </r>
  <r>
    <x v="7"/>
    <x v="8"/>
    <n v="1"/>
    <n v="150"/>
    <n v="3"/>
    <s v=" Seattle"/>
  </r>
  <r>
    <x v="7"/>
    <x v="4"/>
    <n v="1"/>
    <n v="2.99"/>
    <n v="7"/>
    <s v=" Los Angeles"/>
  </r>
  <r>
    <x v="7"/>
    <x v="3"/>
    <n v="1"/>
    <n v="149.99"/>
    <n v="6"/>
    <s v=" Los Angeles"/>
  </r>
  <r>
    <x v="7"/>
    <x v="12"/>
    <n v="1"/>
    <n v="3.84"/>
    <n v="7"/>
    <s v=" Dallas"/>
  </r>
  <r>
    <x v="7"/>
    <x v="1"/>
    <n v="1"/>
    <n v="14.95"/>
    <n v="10"/>
    <s v=" New York City"/>
  </r>
  <r>
    <x v="7"/>
    <x v="3"/>
    <n v="1"/>
    <n v="149.99"/>
    <n v="8"/>
    <s v=" San Francisco"/>
  </r>
  <r>
    <x v="7"/>
    <x v="3"/>
    <n v="1"/>
    <n v="149.99"/>
    <n v="9"/>
    <s v=" Los Angeles"/>
  </r>
  <r>
    <x v="7"/>
    <x v="3"/>
    <n v="1"/>
    <n v="149.99"/>
    <n v="4"/>
    <s v=" New York City"/>
  </r>
  <r>
    <x v="7"/>
    <x v="6"/>
    <n v="1"/>
    <n v="11.95"/>
    <n v="6"/>
    <s v=" Boston"/>
  </r>
  <r>
    <x v="7"/>
    <x v="4"/>
    <n v="3"/>
    <n v="2.99"/>
    <n v="5"/>
    <s v=" New York City"/>
  </r>
  <r>
    <x v="7"/>
    <x v="16"/>
    <n v="1"/>
    <n v="999.99"/>
    <n v="3"/>
    <s v=" Boston"/>
  </r>
  <r>
    <x v="7"/>
    <x v="12"/>
    <n v="1"/>
    <n v="3.84"/>
    <n v="2"/>
    <s v=" San Francisco"/>
  </r>
  <r>
    <x v="7"/>
    <x v="7"/>
    <n v="1"/>
    <n v="99.99"/>
    <n v="10"/>
    <s v=" San Francisco"/>
  </r>
  <r>
    <x v="7"/>
    <x v="7"/>
    <n v="1"/>
    <n v="99.99"/>
    <n v="6"/>
    <s v=" Boston"/>
  </r>
  <r>
    <x v="7"/>
    <x v="1"/>
    <n v="1"/>
    <n v="14.95"/>
    <n v="4"/>
    <s v=" New York City"/>
  </r>
  <r>
    <x v="7"/>
    <x v="1"/>
    <n v="1"/>
    <n v="14.95"/>
    <n v="4"/>
    <s v=" Austin"/>
  </r>
  <r>
    <x v="7"/>
    <x v="15"/>
    <n v="1"/>
    <n v="379.99"/>
    <n v="9"/>
    <s v=" Los Angeles"/>
  </r>
  <r>
    <x v="7"/>
    <x v="15"/>
    <n v="1"/>
    <n v="379.99"/>
    <n v="2"/>
    <s v=" San Francisco"/>
  </r>
  <r>
    <x v="7"/>
    <x v="4"/>
    <n v="1"/>
    <n v="2.99"/>
    <n v="1"/>
    <s v=" Boston"/>
  </r>
  <r>
    <x v="7"/>
    <x v="14"/>
    <n v="1"/>
    <n v="109.99"/>
    <n v="7"/>
    <s v=" Los Angeles"/>
  </r>
  <r>
    <x v="7"/>
    <x v="8"/>
    <n v="1"/>
    <n v="150"/>
    <n v="1"/>
    <s v=" San Francisco"/>
  </r>
  <r>
    <x v="7"/>
    <x v="15"/>
    <n v="1"/>
    <n v="379.99"/>
    <n v="10"/>
    <s v=" Portland"/>
  </r>
  <r>
    <x v="7"/>
    <x v="6"/>
    <n v="1"/>
    <n v="11.95"/>
    <n v="4"/>
    <s v=" San Francisco"/>
  </r>
  <r>
    <x v="7"/>
    <x v="3"/>
    <n v="1"/>
    <n v="149.99"/>
    <n v="5"/>
    <s v=" Dallas"/>
  </r>
  <r>
    <x v="7"/>
    <x v="6"/>
    <n v="1"/>
    <n v="11.95"/>
    <n v="2"/>
    <s v=" New York City"/>
  </r>
  <r>
    <x v="7"/>
    <x v="16"/>
    <n v="1"/>
    <n v="999.99"/>
    <n v="1"/>
    <s v=" Los Angeles"/>
  </r>
  <r>
    <x v="7"/>
    <x v="2"/>
    <n v="1"/>
    <n v="11.99"/>
    <n v="10"/>
    <s v=" Los Angeles"/>
  </r>
  <r>
    <x v="7"/>
    <x v="2"/>
    <n v="1"/>
    <n v="11.99"/>
    <n v="4"/>
    <s v=" San Francisco"/>
  </r>
  <r>
    <x v="7"/>
    <x v="2"/>
    <n v="1"/>
    <n v="11.99"/>
    <n v="3"/>
    <s v=" Los Angeles"/>
  </r>
  <r>
    <x v="7"/>
    <x v="2"/>
    <n v="1"/>
    <n v="11.99"/>
    <n v="10"/>
    <s v=" San Francisco"/>
  </r>
  <r>
    <x v="7"/>
    <x v="6"/>
    <n v="1"/>
    <n v="11.95"/>
    <n v="10"/>
    <s v=" San Francisco"/>
  </r>
  <r>
    <x v="7"/>
    <x v="3"/>
    <n v="1"/>
    <n v="149.99"/>
    <n v="3"/>
    <s v=" Boston"/>
  </r>
  <r>
    <x v="7"/>
    <x v="3"/>
    <n v="1"/>
    <n v="149.99"/>
    <n v="10"/>
    <s v=" Seattle"/>
  </r>
  <r>
    <x v="7"/>
    <x v="1"/>
    <n v="2"/>
    <n v="14.95"/>
    <n v="2"/>
    <s v=" New York City"/>
  </r>
  <r>
    <x v="7"/>
    <x v="1"/>
    <n v="1"/>
    <n v="14.95"/>
    <n v="2"/>
    <s v=" Los Angeles"/>
  </r>
  <r>
    <x v="7"/>
    <x v="8"/>
    <n v="1"/>
    <n v="150"/>
    <n v="4"/>
    <s v=" Boston"/>
  </r>
  <r>
    <x v="7"/>
    <x v="5"/>
    <n v="1"/>
    <n v="389.99"/>
    <n v="9"/>
    <s v=" Dallas"/>
  </r>
  <r>
    <x v="7"/>
    <x v="13"/>
    <n v="1"/>
    <n v="600"/>
    <n v="2"/>
    <s v=" San Francisco"/>
  </r>
  <r>
    <x v="7"/>
    <x v="5"/>
    <n v="1"/>
    <n v="389.99"/>
    <n v="1"/>
    <s v=" New York City"/>
  </r>
  <r>
    <x v="7"/>
    <x v="3"/>
    <n v="1"/>
    <n v="149.99"/>
    <n v="9"/>
    <s v=" Austin"/>
  </r>
  <r>
    <x v="7"/>
    <x v="2"/>
    <n v="1"/>
    <n v="11.99"/>
    <n v="6"/>
    <s v=" San Francisco"/>
  </r>
  <r>
    <x v="7"/>
    <x v="4"/>
    <n v="2"/>
    <n v="2.99"/>
    <n v="2"/>
    <s v=" Dallas"/>
  </r>
  <r>
    <x v="7"/>
    <x v="4"/>
    <n v="1"/>
    <n v="2.99"/>
    <n v="4"/>
    <s v=" San Francisco"/>
  </r>
  <r>
    <x v="7"/>
    <x v="14"/>
    <n v="1"/>
    <n v="109.99"/>
    <n v="6"/>
    <s v=" San Francisco"/>
  </r>
  <r>
    <x v="7"/>
    <x v="1"/>
    <n v="1"/>
    <n v="14.95"/>
    <n v="8"/>
    <s v=" New York City"/>
  </r>
  <r>
    <x v="7"/>
    <x v="4"/>
    <n v="1"/>
    <n v="2.99"/>
    <n v="10"/>
    <s v=" San Francisco"/>
  </r>
  <r>
    <x v="7"/>
    <x v="11"/>
    <n v="1"/>
    <n v="400"/>
    <n v="5"/>
    <s v=" New York City"/>
  </r>
  <r>
    <x v="7"/>
    <x v="7"/>
    <n v="1"/>
    <n v="99.99"/>
    <n v="4"/>
    <s v=" Boston"/>
  </r>
  <r>
    <x v="7"/>
    <x v="12"/>
    <n v="1"/>
    <n v="3.84"/>
    <n v="2"/>
    <s v=" Atlanta"/>
  </r>
  <r>
    <x v="7"/>
    <x v="7"/>
    <n v="1"/>
    <n v="99.99"/>
    <n v="7"/>
    <s v=" San Francisco"/>
  </r>
  <r>
    <x v="7"/>
    <x v="9"/>
    <n v="1"/>
    <n v="1700"/>
    <n v="9"/>
    <s v=" Dallas"/>
  </r>
  <r>
    <x v="7"/>
    <x v="13"/>
    <n v="1"/>
    <n v="600"/>
    <n v="8"/>
    <s v=" Portland"/>
  </r>
  <r>
    <x v="7"/>
    <x v="16"/>
    <n v="1"/>
    <n v="999.99"/>
    <n v="1"/>
    <s v=" Los Angeles"/>
  </r>
  <r>
    <x v="7"/>
    <x v="2"/>
    <n v="1"/>
    <n v="11.99"/>
    <n v="6"/>
    <s v=" Dallas"/>
  </r>
  <r>
    <x v="7"/>
    <x v="12"/>
    <n v="2"/>
    <n v="3.84"/>
    <n v="8"/>
    <s v=" San Francisco"/>
  </r>
  <r>
    <x v="7"/>
    <x v="4"/>
    <n v="4"/>
    <n v="2.99"/>
    <n v="1"/>
    <s v=" Atlanta"/>
  </r>
  <r>
    <x v="7"/>
    <x v="12"/>
    <n v="1"/>
    <n v="3.84"/>
    <n v="4"/>
    <s v=" New York City"/>
  </r>
  <r>
    <x v="7"/>
    <x v="12"/>
    <n v="1"/>
    <n v="3.84"/>
    <n v="5"/>
    <s v=" Dallas"/>
  </r>
  <r>
    <x v="7"/>
    <x v="2"/>
    <n v="1"/>
    <n v="11.99"/>
    <n v="1"/>
    <s v=" Los Angeles"/>
  </r>
  <r>
    <x v="7"/>
    <x v="14"/>
    <n v="1"/>
    <n v="109.99"/>
    <n v="2"/>
    <s v=" San Francisco"/>
  </r>
  <r>
    <x v="7"/>
    <x v="2"/>
    <n v="1"/>
    <n v="11.99"/>
    <n v="2"/>
    <s v=" Los Angeles"/>
  </r>
  <r>
    <x v="7"/>
    <x v="4"/>
    <n v="1"/>
    <n v="2.99"/>
    <n v="10"/>
    <s v=" Atlanta"/>
  </r>
  <r>
    <x v="7"/>
    <x v="8"/>
    <n v="1"/>
    <n v="150"/>
    <n v="3"/>
    <s v=" Atlanta"/>
  </r>
  <r>
    <x v="7"/>
    <x v="1"/>
    <n v="1"/>
    <n v="14.95"/>
    <n v="7"/>
    <s v=" Boston"/>
  </r>
  <r>
    <x v="7"/>
    <x v="1"/>
    <n v="1"/>
    <n v="14.95"/>
    <n v="10"/>
    <s v=" Boston"/>
  </r>
  <r>
    <x v="7"/>
    <x v="4"/>
    <n v="2"/>
    <n v="2.99"/>
    <n v="3"/>
    <s v=" Boston"/>
  </r>
  <r>
    <x v="7"/>
    <x v="4"/>
    <n v="1"/>
    <n v="2.99"/>
    <n v="4"/>
    <s v=" Seattle"/>
  </r>
  <r>
    <x v="7"/>
    <x v="4"/>
    <n v="1"/>
    <n v="2.99"/>
    <n v="6"/>
    <s v=" Seattle"/>
  </r>
  <r>
    <x v="7"/>
    <x v="5"/>
    <n v="1"/>
    <n v="389.99"/>
    <n v="7"/>
    <s v=" Atlanta"/>
  </r>
  <r>
    <x v="7"/>
    <x v="1"/>
    <n v="1"/>
    <n v="14.95"/>
    <n v="8"/>
    <s v=" Atlanta"/>
  </r>
  <r>
    <x v="7"/>
    <x v="8"/>
    <n v="1"/>
    <n v="150"/>
    <n v="9"/>
    <s v=" Los Angeles"/>
  </r>
  <r>
    <x v="7"/>
    <x v="7"/>
    <n v="1"/>
    <n v="99.99"/>
    <n v="2"/>
    <s v=" San Francisco"/>
  </r>
  <r>
    <x v="7"/>
    <x v="4"/>
    <n v="1"/>
    <n v="2.99"/>
    <n v="4"/>
    <s v=" New York City"/>
  </r>
  <r>
    <x v="7"/>
    <x v="12"/>
    <n v="1"/>
    <n v="3.84"/>
    <n v="3"/>
    <s v=" San Francisco"/>
  </r>
  <r>
    <x v="7"/>
    <x v="7"/>
    <n v="1"/>
    <n v="99.99"/>
    <n v="10"/>
    <s v=" Dallas"/>
  </r>
  <r>
    <x v="7"/>
    <x v="12"/>
    <n v="1"/>
    <n v="3.84"/>
    <n v="5"/>
    <s v=" Portland"/>
  </r>
  <r>
    <x v="7"/>
    <x v="4"/>
    <n v="2"/>
    <n v="2.99"/>
    <n v="9"/>
    <s v=" New York City"/>
  </r>
  <r>
    <x v="7"/>
    <x v="0"/>
    <n v="1"/>
    <n v="700"/>
    <n v="5"/>
    <s v=" Los Angeles"/>
  </r>
  <r>
    <x v="7"/>
    <x v="6"/>
    <n v="1"/>
    <n v="11.95"/>
    <n v="1"/>
    <s v=" San Francisco"/>
  </r>
  <r>
    <x v="7"/>
    <x v="6"/>
    <n v="1"/>
    <n v="11.95"/>
    <n v="8"/>
    <s v=" San Francisco"/>
  </r>
  <r>
    <x v="7"/>
    <x v="6"/>
    <n v="2"/>
    <n v="11.95"/>
    <n v="9"/>
    <s v=" Seattle"/>
  </r>
  <r>
    <x v="7"/>
    <x v="6"/>
    <n v="1"/>
    <n v="11.95"/>
    <n v="9"/>
    <s v=" Los Angeles"/>
  </r>
  <r>
    <x v="7"/>
    <x v="6"/>
    <n v="1"/>
    <n v="11.95"/>
    <n v="1"/>
    <s v=" Los Angeles"/>
  </r>
  <r>
    <x v="7"/>
    <x v="6"/>
    <n v="1"/>
    <n v="11.95"/>
    <n v="5"/>
    <s v=" Seattle"/>
  </r>
  <r>
    <x v="7"/>
    <x v="3"/>
    <n v="1"/>
    <n v="149.99"/>
    <n v="10"/>
    <s v=" Los Angeles"/>
  </r>
  <r>
    <x v="7"/>
    <x v="4"/>
    <n v="1"/>
    <n v="2.99"/>
    <n v="8"/>
    <s v=" Austin"/>
  </r>
  <r>
    <x v="7"/>
    <x v="2"/>
    <n v="1"/>
    <n v="11.99"/>
    <n v="4"/>
    <s v=" San Francisco"/>
  </r>
  <r>
    <x v="7"/>
    <x v="8"/>
    <n v="1"/>
    <n v="150"/>
    <n v="4"/>
    <s v=" San Francisco"/>
  </r>
  <r>
    <x v="7"/>
    <x v="3"/>
    <n v="1"/>
    <n v="149.99"/>
    <n v="9"/>
    <s v=" New York City"/>
  </r>
  <r>
    <x v="7"/>
    <x v="12"/>
    <n v="1"/>
    <n v="3.84"/>
    <n v="3"/>
    <s v=" Atlanta"/>
  </r>
  <r>
    <x v="7"/>
    <x v="6"/>
    <n v="1"/>
    <n v="11.95"/>
    <n v="2"/>
    <s v=" Dallas"/>
  </r>
  <r>
    <x v="7"/>
    <x v="0"/>
    <n v="1"/>
    <n v="700"/>
    <n v="9"/>
    <s v=" Dallas"/>
  </r>
  <r>
    <x v="7"/>
    <x v="2"/>
    <n v="1"/>
    <n v="11.99"/>
    <n v="6"/>
    <s v=" Austin"/>
  </r>
  <r>
    <x v="7"/>
    <x v="7"/>
    <n v="1"/>
    <n v="99.99"/>
    <n v="10"/>
    <s v=" San Francisco"/>
  </r>
  <r>
    <x v="7"/>
    <x v="0"/>
    <n v="1"/>
    <n v="700"/>
    <n v="10"/>
    <s v=" San Francisco"/>
  </r>
  <r>
    <x v="7"/>
    <x v="1"/>
    <n v="1"/>
    <n v="14.95"/>
    <n v="7"/>
    <s v=" San Francisco"/>
  </r>
  <r>
    <x v="7"/>
    <x v="2"/>
    <n v="1"/>
    <n v="11.99"/>
    <n v="4"/>
    <s v=" San Francisco"/>
  </r>
  <r>
    <x v="7"/>
    <x v="5"/>
    <n v="1"/>
    <n v="389.99"/>
    <n v="8"/>
    <s v=" New York City"/>
  </r>
  <r>
    <x v="7"/>
    <x v="7"/>
    <n v="1"/>
    <n v="99.99"/>
    <n v="3"/>
    <s v=" Los Angeles"/>
  </r>
  <r>
    <x v="7"/>
    <x v="7"/>
    <n v="1"/>
    <n v="99.99"/>
    <n v="6"/>
    <s v=" Portland"/>
  </r>
  <r>
    <x v="7"/>
    <x v="7"/>
    <n v="1"/>
    <n v="99.99"/>
    <n v="9"/>
    <s v=" New York City"/>
  </r>
  <r>
    <x v="7"/>
    <x v="7"/>
    <n v="1"/>
    <n v="99.99"/>
    <n v="10"/>
    <s v=" New York City"/>
  </r>
  <r>
    <x v="7"/>
    <x v="16"/>
    <n v="1"/>
    <n v="999.99"/>
    <n v="10"/>
    <s v=" San Francisco"/>
  </r>
  <r>
    <x v="7"/>
    <x v="4"/>
    <n v="1"/>
    <n v="2.99"/>
    <n v="5"/>
    <s v=" Los Angeles"/>
  </r>
  <r>
    <x v="7"/>
    <x v="7"/>
    <n v="1"/>
    <n v="99.99"/>
    <n v="4"/>
    <s v=" Seattle"/>
  </r>
  <r>
    <x v="7"/>
    <x v="1"/>
    <n v="1"/>
    <n v="14.95"/>
    <n v="2"/>
    <s v=" San Francisco"/>
  </r>
  <r>
    <x v="7"/>
    <x v="6"/>
    <n v="1"/>
    <n v="11.95"/>
    <n v="7"/>
    <s v=" Dallas"/>
  </r>
  <r>
    <x v="7"/>
    <x v="7"/>
    <n v="1"/>
    <n v="99.99"/>
    <n v="2"/>
    <s v=" Boston"/>
  </r>
  <r>
    <x v="7"/>
    <x v="6"/>
    <n v="1"/>
    <n v="11.95"/>
    <n v="2"/>
    <s v=" Portland"/>
  </r>
  <r>
    <x v="7"/>
    <x v="7"/>
    <n v="1"/>
    <n v="99.99"/>
    <n v="4"/>
    <s v=" San Francisco"/>
  </r>
  <r>
    <x v="7"/>
    <x v="8"/>
    <n v="1"/>
    <n v="150"/>
    <n v="6"/>
    <s v=" Los Angeles"/>
  </r>
  <r>
    <x v="7"/>
    <x v="6"/>
    <n v="1"/>
    <n v="11.95"/>
    <n v="2"/>
    <s v=" Boston"/>
  </r>
  <r>
    <x v="7"/>
    <x v="13"/>
    <n v="1"/>
    <n v="600"/>
    <n v="2"/>
    <s v=" Seattle"/>
  </r>
  <r>
    <x v="7"/>
    <x v="6"/>
    <n v="1"/>
    <n v="11.95"/>
    <n v="6"/>
    <s v=" Seattle"/>
  </r>
  <r>
    <x v="7"/>
    <x v="7"/>
    <n v="1"/>
    <n v="99.99"/>
    <n v="3"/>
    <s v=" Seattle"/>
  </r>
  <r>
    <x v="7"/>
    <x v="3"/>
    <n v="1"/>
    <n v="149.99"/>
    <n v="1"/>
    <s v=" San Francisco"/>
  </r>
  <r>
    <x v="7"/>
    <x v="7"/>
    <n v="1"/>
    <n v="99.99"/>
    <n v="9"/>
    <s v=" New York City"/>
  </r>
  <r>
    <x v="7"/>
    <x v="2"/>
    <n v="2"/>
    <n v="11.99"/>
    <n v="7"/>
    <s v=" San Francisco"/>
  </r>
  <r>
    <x v="7"/>
    <x v="4"/>
    <n v="1"/>
    <n v="2.99"/>
    <n v="3"/>
    <s v=" San Francisco"/>
  </r>
  <r>
    <x v="7"/>
    <x v="1"/>
    <n v="1"/>
    <n v="14.95"/>
    <n v="7"/>
    <s v=" Boston"/>
  </r>
  <r>
    <x v="7"/>
    <x v="1"/>
    <n v="1"/>
    <n v="14.95"/>
    <n v="7"/>
    <s v=" New York City"/>
  </r>
  <r>
    <x v="7"/>
    <x v="5"/>
    <n v="1"/>
    <n v="389.99"/>
    <n v="5"/>
    <s v=" Boston"/>
  </r>
  <r>
    <x v="7"/>
    <x v="5"/>
    <n v="1"/>
    <n v="389.99"/>
    <n v="2"/>
    <s v=" Atlanta"/>
  </r>
  <r>
    <x v="7"/>
    <x v="14"/>
    <n v="1"/>
    <n v="109.99"/>
    <n v="9"/>
    <s v=" Boston"/>
  </r>
  <r>
    <x v="7"/>
    <x v="4"/>
    <n v="2"/>
    <n v="2.99"/>
    <n v="7"/>
    <s v=" Dallas"/>
  </r>
  <r>
    <x v="7"/>
    <x v="13"/>
    <n v="1"/>
    <n v="600"/>
    <n v="2"/>
    <s v=" San Francisco"/>
  </r>
  <r>
    <x v="7"/>
    <x v="2"/>
    <n v="1"/>
    <n v="11.99"/>
    <n v="10"/>
    <s v=" San Francisco"/>
  </r>
  <r>
    <x v="7"/>
    <x v="9"/>
    <n v="1"/>
    <n v="1700"/>
    <n v="2"/>
    <s v=" San Francisco"/>
  </r>
  <r>
    <x v="7"/>
    <x v="6"/>
    <n v="1"/>
    <n v="11.95"/>
    <n v="5"/>
    <s v=" Seattle"/>
  </r>
  <r>
    <x v="7"/>
    <x v="0"/>
    <n v="1"/>
    <n v="700"/>
    <n v="5"/>
    <s v=" San Francisco"/>
  </r>
  <r>
    <x v="7"/>
    <x v="13"/>
    <n v="1"/>
    <n v="600"/>
    <n v="3"/>
    <s v=" New York City"/>
  </r>
  <r>
    <x v="7"/>
    <x v="6"/>
    <n v="2"/>
    <n v="11.95"/>
    <n v="5"/>
    <s v=" New York City"/>
  </r>
  <r>
    <x v="7"/>
    <x v="6"/>
    <n v="1"/>
    <n v="11.95"/>
    <n v="3"/>
    <s v=" Atlanta"/>
  </r>
  <r>
    <x v="7"/>
    <x v="12"/>
    <n v="3"/>
    <n v="3.84"/>
    <n v="1"/>
    <s v=" Seattle"/>
  </r>
  <r>
    <x v="7"/>
    <x v="2"/>
    <n v="1"/>
    <n v="11.99"/>
    <n v="7"/>
    <s v=" Portland"/>
  </r>
  <r>
    <x v="7"/>
    <x v="0"/>
    <n v="1"/>
    <n v="700"/>
    <n v="6"/>
    <s v=" Atlanta"/>
  </r>
  <r>
    <x v="7"/>
    <x v="1"/>
    <n v="1"/>
    <n v="14.95"/>
    <n v="3"/>
    <s v=" Seattle"/>
  </r>
  <r>
    <x v="7"/>
    <x v="16"/>
    <n v="1"/>
    <n v="999.99"/>
    <n v="6"/>
    <s v=" New York City"/>
  </r>
  <r>
    <x v="7"/>
    <x v="8"/>
    <n v="1"/>
    <n v="150"/>
    <n v="7"/>
    <s v=" New York City"/>
  </r>
  <r>
    <x v="7"/>
    <x v="4"/>
    <n v="1"/>
    <n v="2.99"/>
    <n v="10"/>
    <s v=" Austin"/>
  </r>
  <r>
    <x v="7"/>
    <x v="4"/>
    <n v="1"/>
    <n v="2.99"/>
    <n v="10"/>
    <s v=" Dallas"/>
  </r>
  <r>
    <x v="7"/>
    <x v="4"/>
    <n v="1"/>
    <n v="2.99"/>
    <n v="9"/>
    <s v=" San Francisco"/>
  </r>
  <r>
    <x v="7"/>
    <x v="8"/>
    <n v="1"/>
    <n v="150"/>
    <n v="3"/>
    <s v=" Austin"/>
  </r>
  <r>
    <x v="7"/>
    <x v="4"/>
    <n v="1"/>
    <n v="2.99"/>
    <n v="6"/>
    <s v=" San Francisco"/>
  </r>
  <r>
    <x v="7"/>
    <x v="11"/>
    <n v="1"/>
    <n v="400"/>
    <n v="3"/>
    <s v=" San Francisco"/>
  </r>
  <r>
    <x v="7"/>
    <x v="12"/>
    <n v="2"/>
    <n v="3.84"/>
    <n v="3"/>
    <s v=" Los Angeles"/>
  </r>
  <r>
    <x v="7"/>
    <x v="2"/>
    <n v="1"/>
    <n v="11.99"/>
    <n v="7"/>
    <s v=" Los Angeles"/>
  </r>
  <r>
    <x v="7"/>
    <x v="1"/>
    <n v="1"/>
    <n v="14.95"/>
    <n v="7"/>
    <s v=" Los Angeles"/>
  </r>
  <r>
    <x v="7"/>
    <x v="8"/>
    <n v="1"/>
    <n v="150"/>
    <n v="8"/>
    <s v=" Los Angeles"/>
  </r>
  <r>
    <x v="7"/>
    <x v="8"/>
    <n v="1"/>
    <n v="150"/>
    <n v="5"/>
    <s v=" Boston"/>
  </r>
  <r>
    <x v="7"/>
    <x v="2"/>
    <n v="1"/>
    <n v="11.99"/>
    <n v="4"/>
    <s v=" San Francisco"/>
  </r>
  <r>
    <x v="7"/>
    <x v="13"/>
    <n v="1"/>
    <n v="600"/>
    <n v="3"/>
    <s v=" San Francisco"/>
  </r>
  <r>
    <x v="7"/>
    <x v="6"/>
    <n v="1"/>
    <n v="11.95"/>
    <n v="3"/>
    <s v=" San Francisco"/>
  </r>
  <r>
    <x v="7"/>
    <x v="7"/>
    <n v="1"/>
    <n v="99.99"/>
    <n v="5"/>
    <s v=" Dallas"/>
  </r>
  <r>
    <x v="7"/>
    <x v="10"/>
    <n v="1"/>
    <n v="300"/>
    <n v="3"/>
    <s v=" Los Angeles"/>
  </r>
  <r>
    <x v="7"/>
    <x v="6"/>
    <n v="1"/>
    <n v="11.95"/>
    <n v="6"/>
    <s v=" Portland"/>
  </r>
  <r>
    <x v="7"/>
    <x v="5"/>
    <n v="1"/>
    <n v="389.99"/>
    <n v="10"/>
    <s v=" New York City"/>
  </r>
  <r>
    <x v="7"/>
    <x v="2"/>
    <n v="1"/>
    <n v="11.99"/>
    <n v="2"/>
    <s v=" Atlanta"/>
  </r>
  <r>
    <x v="7"/>
    <x v="6"/>
    <n v="1"/>
    <n v="11.95"/>
    <n v="7"/>
    <s v=" New York City"/>
  </r>
  <r>
    <x v="7"/>
    <x v="12"/>
    <n v="2"/>
    <n v="3.84"/>
    <n v="6"/>
    <s v=" San Francisco"/>
  </r>
  <r>
    <x v="7"/>
    <x v="12"/>
    <n v="1"/>
    <n v="3.84"/>
    <n v="10"/>
    <s v=" San Francisco"/>
  </r>
  <r>
    <x v="7"/>
    <x v="6"/>
    <n v="1"/>
    <n v="11.95"/>
    <n v="2"/>
    <s v=" Los Angeles"/>
  </r>
  <r>
    <x v="7"/>
    <x v="15"/>
    <n v="1"/>
    <n v="379.99"/>
    <n v="2"/>
    <s v=" Los Angeles"/>
  </r>
  <r>
    <x v="7"/>
    <x v="7"/>
    <n v="1"/>
    <n v="99.99"/>
    <n v="1"/>
    <s v=" Los Angeles"/>
  </r>
  <r>
    <x v="7"/>
    <x v="12"/>
    <n v="1"/>
    <n v="3.84"/>
    <n v="7"/>
    <s v=" San Francisco"/>
  </r>
  <r>
    <x v="7"/>
    <x v="6"/>
    <n v="1"/>
    <n v="11.95"/>
    <n v="5"/>
    <s v=" Los Angeles"/>
  </r>
  <r>
    <x v="7"/>
    <x v="7"/>
    <n v="2"/>
    <n v="99.99"/>
    <n v="4"/>
    <s v=" New York City"/>
  </r>
  <r>
    <x v="7"/>
    <x v="6"/>
    <n v="1"/>
    <n v="11.95"/>
    <n v="8"/>
    <s v=" Seattle"/>
  </r>
  <r>
    <x v="7"/>
    <x v="6"/>
    <n v="1"/>
    <n v="11.95"/>
    <n v="2"/>
    <s v=" Boston"/>
  </r>
  <r>
    <x v="7"/>
    <x v="12"/>
    <n v="1"/>
    <n v="3.84"/>
    <n v="2"/>
    <s v=" San Francisco"/>
  </r>
  <r>
    <x v="7"/>
    <x v="8"/>
    <n v="1"/>
    <n v="150"/>
    <n v="9"/>
    <s v=" Austin"/>
  </r>
  <r>
    <x v="7"/>
    <x v="6"/>
    <n v="1"/>
    <n v="11.95"/>
    <n v="2"/>
    <s v=" San Francisco"/>
  </r>
  <r>
    <x v="7"/>
    <x v="6"/>
    <n v="1"/>
    <n v="11.95"/>
    <n v="9"/>
    <s v=" Dallas"/>
  </r>
  <r>
    <x v="7"/>
    <x v="5"/>
    <n v="1"/>
    <n v="389.99"/>
    <n v="5"/>
    <s v=" Seattle"/>
  </r>
  <r>
    <x v="7"/>
    <x v="6"/>
    <n v="1"/>
    <n v="11.95"/>
    <n v="6"/>
    <s v=" Boston"/>
  </r>
  <r>
    <x v="7"/>
    <x v="14"/>
    <n v="1"/>
    <n v="109.99"/>
    <n v="3"/>
    <s v=" San Francisco"/>
  </r>
  <r>
    <x v="7"/>
    <x v="12"/>
    <n v="1"/>
    <n v="3.84"/>
    <n v="3"/>
    <s v=" San Francisco"/>
  </r>
  <r>
    <x v="7"/>
    <x v="2"/>
    <n v="1"/>
    <n v="11.99"/>
    <n v="2"/>
    <s v=" New York City"/>
  </r>
  <r>
    <x v="7"/>
    <x v="8"/>
    <n v="1"/>
    <n v="150"/>
    <n v="8"/>
    <s v=" Portland"/>
  </r>
  <r>
    <x v="7"/>
    <x v="10"/>
    <n v="1"/>
    <n v="300"/>
    <n v="2"/>
    <s v=" San Francisco"/>
  </r>
  <r>
    <x v="7"/>
    <x v="4"/>
    <n v="1"/>
    <n v="2.99"/>
    <n v="9"/>
    <s v=" San Francisco"/>
  </r>
  <r>
    <x v="7"/>
    <x v="4"/>
    <n v="1"/>
    <n v="2.99"/>
    <n v="9"/>
    <s v=" Seattle"/>
  </r>
  <r>
    <x v="7"/>
    <x v="8"/>
    <n v="1"/>
    <n v="150"/>
    <n v="8"/>
    <s v=" San Francisco"/>
  </r>
  <r>
    <x v="7"/>
    <x v="11"/>
    <n v="1"/>
    <n v="400"/>
    <n v="7"/>
    <s v=" Los Angeles"/>
  </r>
  <r>
    <x v="7"/>
    <x v="6"/>
    <n v="1"/>
    <n v="11.95"/>
    <n v="4"/>
    <s v=" Los Angeles"/>
  </r>
  <r>
    <x v="7"/>
    <x v="1"/>
    <n v="1"/>
    <n v="14.95"/>
    <n v="6"/>
    <s v=" Los Angeles"/>
  </r>
  <r>
    <x v="7"/>
    <x v="2"/>
    <n v="1"/>
    <n v="11.99"/>
    <n v="5"/>
    <s v=" Seattle"/>
  </r>
  <r>
    <x v="7"/>
    <x v="13"/>
    <n v="1"/>
    <n v="600"/>
    <n v="4"/>
    <s v=" Los Angeles"/>
  </r>
  <r>
    <x v="7"/>
    <x v="1"/>
    <n v="1"/>
    <n v="14.95"/>
    <n v="6"/>
    <s v=" Boston"/>
  </r>
  <r>
    <x v="7"/>
    <x v="2"/>
    <n v="1"/>
    <n v="11.99"/>
    <n v="9"/>
    <s v=" Seattle"/>
  </r>
  <r>
    <x v="7"/>
    <x v="2"/>
    <n v="1"/>
    <n v="11.99"/>
    <n v="8"/>
    <s v=" Los Angeles"/>
  </r>
  <r>
    <x v="7"/>
    <x v="6"/>
    <n v="1"/>
    <n v="11.95"/>
    <n v="7"/>
    <s v=" San Francisco"/>
  </r>
  <r>
    <x v="7"/>
    <x v="6"/>
    <n v="1"/>
    <n v="11.95"/>
    <n v="1"/>
    <s v=" Atlanta"/>
  </r>
  <r>
    <x v="7"/>
    <x v="8"/>
    <n v="1"/>
    <n v="150"/>
    <n v="4"/>
    <s v=" New York City"/>
  </r>
  <r>
    <x v="7"/>
    <x v="2"/>
    <n v="1"/>
    <n v="11.99"/>
    <n v="3"/>
    <s v=" San Francisco"/>
  </r>
  <r>
    <x v="7"/>
    <x v="12"/>
    <n v="1"/>
    <n v="3.84"/>
    <n v="6"/>
    <s v=" Austin"/>
  </r>
  <r>
    <x v="7"/>
    <x v="3"/>
    <n v="1"/>
    <n v="149.99"/>
    <n v="1"/>
    <s v=" Portland"/>
  </r>
  <r>
    <x v="7"/>
    <x v="12"/>
    <n v="1"/>
    <n v="3.84"/>
    <n v="8"/>
    <s v=" San Francisco"/>
  </r>
  <r>
    <x v="7"/>
    <x v="1"/>
    <n v="1"/>
    <n v="14.95"/>
    <n v="2"/>
    <s v=" San Francisco"/>
  </r>
  <r>
    <x v="7"/>
    <x v="16"/>
    <n v="1"/>
    <n v="999.99"/>
    <n v="9"/>
    <s v=" Los Angeles"/>
  </r>
  <r>
    <x v="7"/>
    <x v="6"/>
    <n v="1"/>
    <n v="11.95"/>
    <n v="1"/>
    <s v=" Portland"/>
  </r>
  <r>
    <x v="7"/>
    <x v="4"/>
    <n v="1"/>
    <n v="2.99"/>
    <n v="8"/>
    <s v=" San Francisco"/>
  </r>
  <r>
    <x v="7"/>
    <x v="4"/>
    <n v="1"/>
    <n v="2.99"/>
    <n v="5"/>
    <s v=" Seattle"/>
  </r>
  <r>
    <x v="7"/>
    <x v="9"/>
    <n v="1"/>
    <n v="1700"/>
    <n v="6"/>
    <s v=" San Francisco"/>
  </r>
  <r>
    <x v="7"/>
    <x v="3"/>
    <n v="1"/>
    <n v="149.99"/>
    <n v="8"/>
    <s v=" San Francisco"/>
  </r>
  <r>
    <x v="7"/>
    <x v="8"/>
    <n v="1"/>
    <n v="150"/>
    <n v="6"/>
    <s v=" Atlanta"/>
  </r>
  <r>
    <x v="7"/>
    <x v="7"/>
    <n v="1"/>
    <n v="99.99"/>
    <n v="9"/>
    <s v=" Boston"/>
  </r>
  <r>
    <x v="7"/>
    <x v="4"/>
    <n v="1"/>
    <n v="2.99"/>
    <n v="6"/>
    <s v=" Portland"/>
  </r>
  <r>
    <x v="7"/>
    <x v="1"/>
    <n v="1"/>
    <n v="14.95"/>
    <n v="4"/>
    <s v=" Austin"/>
  </r>
  <r>
    <x v="7"/>
    <x v="12"/>
    <n v="1"/>
    <n v="3.84"/>
    <n v="1"/>
    <s v=" Seattle"/>
  </r>
  <r>
    <x v="7"/>
    <x v="3"/>
    <n v="1"/>
    <n v="149.99"/>
    <n v="2"/>
    <s v=" Seattle"/>
  </r>
  <r>
    <x v="7"/>
    <x v="2"/>
    <n v="1"/>
    <n v="11.99"/>
    <n v="4"/>
    <s v=" Dallas"/>
  </r>
  <r>
    <x v="7"/>
    <x v="1"/>
    <n v="1"/>
    <n v="14.95"/>
    <n v="3"/>
    <s v=" New York City"/>
  </r>
  <r>
    <x v="7"/>
    <x v="5"/>
    <n v="1"/>
    <n v="389.99"/>
    <n v="2"/>
    <s v=" Los Angeles"/>
  </r>
  <r>
    <x v="7"/>
    <x v="16"/>
    <n v="1"/>
    <n v="999.99"/>
    <n v="5"/>
    <s v=" Dallas"/>
  </r>
  <r>
    <x v="7"/>
    <x v="4"/>
    <n v="1"/>
    <n v="2.99"/>
    <n v="6"/>
    <s v=" Atlanta"/>
  </r>
  <r>
    <x v="7"/>
    <x v="5"/>
    <n v="1"/>
    <n v="389.99"/>
    <n v="3"/>
    <s v=" Atlanta"/>
  </r>
  <r>
    <x v="7"/>
    <x v="8"/>
    <n v="1"/>
    <n v="150"/>
    <n v="6"/>
    <s v=" Los Angeles"/>
  </r>
  <r>
    <x v="7"/>
    <x v="12"/>
    <n v="1"/>
    <n v="3.84"/>
    <n v="3"/>
    <s v=" Austin"/>
  </r>
  <r>
    <x v="7"/>
    <x v="7"/>
    <n v="1"/>
    <n v="99.99"/>
    <n v="5"/>
    <s v=" Los Angeles"/>
  </r>
  <r>
    <x v="7"/>
    <x v="12"/>
    <n v="2"/>
    <n v="3.84"/>
    <n v="10"/>
    <s v=" Boston"/>
  </r>
  <r>
    <x v="7"/>
    <x v="7"/>
    <n v="1"/>
    <n v="99.99"/>
    <n v="9"/>
    <s v=" Boston"/>
  </r>
  <r>
    <x v="7"/>
    <x v="15"/>
    <n v="1"/>
    <n v="379.99"/>
    <n v="5"/>
    <s v=" Boston"/>
  </r>
  <r>
    <x v="7"/>
    <x v="6"/>
    <n v="1"/>
    <n v="11.95"/>
    <n v="7"/>
    <s v=" San Francisco"/>
  </r>
  <r>
    <x v="7"/>
    <x v="2"/>
    <n v="1"/>
    <n v="11.99"/>
    <n v="2"/>
    <s v=" Portland"/>
  </r>
  <r>
    <x v="7"/>
    <x v="10"/>
    <n v="1"/>
    <n v="300"/>
    <n v="6"/>
    <s v=" Seattle"/>
  </r>
  <r>
    <x v="7"/>
    <x v="2"/>
    <n v="1"/>
    <n v="11.99"/>
    <n v="7"/>
    <s v=" San Francisco"/>
  </r>
  <r>
    <x v="7"/>
    <x v="8"/>
    <n v="1"/>
    <n v="150"/>
    <n v="3"/>
    <s v=" Austin"/>
  </r>
  <r>
    <x v="7"/>
    <x v="14"/>
    <n v="1"/>
    <n v="109.99"/>
    <n v="1"/>
    <s v=" New York City"/>
  </r>
  <r>
    <x v="7"/>
    <x v="16"/>
    <n v="1"/>
    <n v="999.99"/>
    <n v="2"/>
    <s v=" New York City"/>
  </r>
  <r>
    <x v="7"/>
    <x v="14"/>
    <n v="1"/>
    <n v="109.99"/>
    <n v="8"/>
    <s v=" Seattle"/>
  </r>
  <r>
    <x v="7"/>
    <x v="8"/>
    <n v="1"/>
    <n v="150"/>
    <n v="1"/>
    <s v=" San Francisco"/>
  </r>
  <r>
    <x v="7"/>
    <x v="0"/>
    <n v="1"/>
    <n v="700"/>
    <n v="5"/>
    <s v=" San Francisco"/>
  </r>
  <r>
    <x v="7"/>
    <x v="12"/>
    <n v="1"/>
    <n v="3.84"/>
    <n v="2"/>
    <s v=" Boston"/>
  </r>
  <r>
    <x v="7"/>
    <x v="10"/>
    <n v="1"/>
    <n v="300"/>
    <n v="9"/>
    <s v=" Boston"/>
  </r>
  <r>
    <x v="7"/>
    <x v="7"/>
    <n v="1"/>
    <n v="99.99"/>
    <n v="7"/>
    <s v=" San Francisco"/>
  </r>
  <r>
    <x v="7"/>
    <x v="4"/>
    <n v="1"/>
    <n v="2.99"/>
    <n v="4"/>
    <s v=" Dallas"/>
  </r>
  <r>
    <x v="7"/>
    <x v="7"/>
    <n v="1"/>
    <n v="99.99"/>
    <n v="7"/>
    <s v=" Boston"/>
  </r>
  <r>
    <x v="7"/>
    <x v="12"/>
    <n v="1"/>
    <n v="3.84"/>
    <n v="4"/>
    <s v=" Boston"/>
  </r>
  <r>
    <x v="7"/>
    <x v="15"/>
    <n v="1"/>
    <n v="379.99"/>
    <n v="4"/>
    <s v=" San Francisco"/>
  </r>
  <r>
    <x v="7"/>
    <x v="1"/>
    <n v="1"/>
    <n v="14.95"/>
    <n v="10"/>
    <s v=" San Francisco"/>
  </r>
  <r>
    <x v="7"/>
    <x v="1"/>
    <n v="1"/>
    <n v="14.95"/>
    <n v="1"/>
    <s v=" San Francisco"/>
  </r>
  <r>
    <x v="7"/>
    <x v="1"/>
    <n v="1"/>
    <n v="14.95"/>
    <n v="6"/>
    <s v=" Los Angeles"/>
  </r>
  <r>
    <x v="7"/>
    <x v="1"/>
    <n v="1"/>
    <n v="14.95"/>
    <n v="9"/>
    <s v=" Austin"/>
  </r>
  <r>
    <x v="7"/>
    <x v="0"/>
    <n v="1"/>
    <n v="700"/>
    <n v="5"/>
    <s v=" Dallas"/>
  </r>
  <r>
    <x v="7"/>
    <x v="1"/>
    <n v="1"/>
    <n v="14.95"/>
    <n v="5"/>
    <s v=" Dallas"/>
  </r>
  <r>
    <x v="7"/>
    <x v="2"/>
    <n v="1"/>
    <n v="11.99"/>
    <n v="3"/>
    <s v=" Boston"/>
  </r>
  <r>
    <x v="7"/>
    <x v="4"/>
    <n v="2"/>
    <n v="2.99"/>
    <n v="7"/>
    <s v=" Atlanta"/>
  </r>
  <r>
    <x v="7"/>
    <x v="2"/>
    <n v="1"/>
    <n v="11.99"/>
    <n v="10"/>
    <s v=" San Francisco"/>
  </r>
  <r>
    <x v="7"/>
    <x v="2"/>
    <n v="1"/>
    <n v="11.99"/>
    <n v="3"/>
    <s v=" New York City"/>
  </r>
  <r>
    <x v="7"/>
    <x v="8"/>
    <n v="1"/>
    <n v="150"/>
    <n v="3"/>
    <s v=" Dallas"/>
  </r>
  <r>
    <x v="7"/>
    <x v="1"/>
    <n v="2"/>
    <n v="14.95"/>
    <n v="5"/>
    <s v=" San Francisco"/>
  </r>
  <r>
    <x v="7"/>
    <x v="10"/>
    <n v="1"/>
    <n v="300"/>
    <n v="9"/>
    <s v=" Portland"/>
  </r>
  <r>
    <x v="7"/>
    <x v="6"/>
    <n v="1"/>
    <n v="11.95"/>
    <n v="5"/>
    <s v=" Austin"/>
  </r>
  <r>
    <x v="7"/>
    <x v="8"/>
    <n v="1"/>
    <n v="150"/>
    <n v="7"/>
    <s v=" Seattle"/>
  </r>
  <r>
    <x v="7"/>
    <x v="6"/>
    <n v="1"/>
    <n v="11.95"/>
    <n v="2"/>
    <s v=" Seattle"/>
  </r>
  <r>
    <x v="7"/>
    <x v="2"/>
    <n v="1"/>
    <n v="11.99"/>
    <n v="3"/>
    <s v=" Portland"/>
  </r>
  <r>
    <x v="7"/>
    <x v="3"/>
    <n v="1"/>
    <n v="149.99"/>
    <n v="8"/>
    <s v=" Atlanta"/>
  </r>
  <r>
    <x v="7"/>
    <x v="6"/>
    <n v="1"/>
    <n v="11.95"/>
    <n v="4"/>
    <s v=" Atlanta"/>
  </r>
  <r>
    <x v="7"/>
    <x v="6"/>
    <n v="1"/>
    <n v="11.95"/>
    <n v="3"/>
    <s v=" Boston"/>
  </r>
  <r>
    <x v="7"/>
    <x v="6"/>
    <n v="1"/>
    <n v="11.95"/>
    <n v="2"/>
    <s v=" Portland"/>
  </r>
  <r>
    <x v="7"/>
    <x v="11"/>
    <n v="1"/>
    <n v="400"/>
    <n v="5"/>
    <s v=" Los Angeles"/>
  </r>
  <r>
    <x v="7"/>
    <x v="4"/>
    <n v="1"/>
    <n v="2.99"/>
    <n v="7"/>
    <s v=" San Francisco"/>
  </r>
  <r>
    <x v="7"/>
    <x v="6"/>
    <n v="1"/>
    <n v="11.95"/>
    <n v="10"/>
    <s v=" San Francisco"/>
  </r>
  <r>
    <x v="7"/>
    <x v="6"/>
    <n v="1"/>
    <n v="11.95"/>
    <n v="8"/>
    <s v=" Los Angeles"/>
  </r>
  <r>
    <x v="7"/>
    <x v="18"/>
    <n v="1"/>
    <n v="600"/>
    <n v="3"/>
    <s v=" Seattle"/>
  </r>
  <r>
    <x v="7"/>
    <x v="8"/>
    <n v="1"/>
    <n v="150"/>
    <n v="7"/>
    <s v=" Dallas"/>
  </r>
  <r>
    <x v="7"/>
    <x v="1"/>
    <n v="2"/>
    <n v="14.95"/>
    <n v="6"/>
    <s v=" Boston"/>
  </r>
  <r>
    <x v="7"/>
    <x v="1"/>
    <n v="1"/>
    <n v="14.95"/>
    <n v="3"/>
    <s v=" Portland"/>
  </r>
  <r>
    <x v="7"/>
    <x v="8"/>
    <n v="1"/>
    <n v="150"/>
    <n v="5"/>
    <s v=" Los Angeles"/>
  </r>
  <r>
    <x v="7"/>
    <x v="2"/>
    <n v="1"/>
    <n v="11.99"/>
    <n v="6"/>
    <s v=" Los Angeles"/>
  </r>
  <r>
    <x v="7"/>
    <x v="1"/>
    <n v="1"/>
    <n v="14.95"/>
    <n v="1"/>
    <s v=" Los Angeles"/>
  </r>
  <r>
    <x v="7"/>
    <x v="0"/>
    <n v="1"/>
    <n v="700"/>
    <n v="5"/>
    <s v=" Portland"/>
  </r>
  <r>
    <x v="7"/>
    <x v="0"/>
    <n v="1"/>
    <n v="700"/>
    <n v="9"/>
    <s v=" New York City"/>
  </r>
  <r>
    <x v="7"/>
    <x v="6"/>
    <n v="1"/>
    <n v="11.95"/>
    <n v="4"/>
    <s v=" New York City"/>
  </r>
  <r>
    <x v="7"/>
    <x v="1"/>
    <n v="1"/>
    <n v="14.95"/>
    <n v="8"/>
    <s v=" Portland"/>
  </r>
  <r>
    <x v="7"/>
    <x v="1"/>
    <n v="1"/>
    <n v="14.95"/>
    <n v="5"/>
    <s v=" San Francisco"/>
  </r>
  <r>
    <x v="7"/>
    <x v="4"/>
    <n v="1"/>
    <n v="2.99"/>
    <n v="6"/>
    <s v=" Portland"/>
  </r>
  <r>
    <x v="7"/>
    <x v="4"/>
    <n v="7"/>
    <n v="2.99"/>
    <n v="8"/>
    <s v=" New York City"/>
  </r>
  <r>
    <x v="7"/>
    <x v="4"/>
    <n v="2"/>
    <n v="2.99"/>
    <n v="2"/>
    <s v=" Austin"/>
  </r>
  <r>
    <x v="7"/>
    <x v="7"/>
    <n v="1"/>
    <n v="99.99"/>
    <n v="6"/>
    <s v=" Dallas"/>
  </r>
  <r>
    <x v="7"/>
    <x v="1"/>
    <n v="1"/>
    <n v="14.95"/>
    <n v="8"/>
    <s v=" Los Angeles"/>
  </r>
  <r>
    <x v="7"/>
    <x v="5"/>
    <n v="1"/>
    <n v="389.99"/>
    <n v="10"/>
    <s v=" Boston"/>
  </r>
  <r>
    <x v="7"/>
    <x v="0"/>
    <n v="1"/>
    <n v="700"/>
    <n v="4"/>
    <s v=" Austin"/>
  </r>
  <r>
    <x v="7"/>
    <x v="2"/>
    <n v="1"/>
    <n v="11.99"/>
    <n v="10"/>
    <s v=" Atlanta"/>
  </r>
  <r>
    <x v="7"/>
    <x v="8"/>
    <n v="1"/>
    <n v="150"/>
    <n v="8"/>
    <s v=" Boston"/>
  </r>
  <r>
    <x v="7"/>
    <x v="1"/>
    <n v="1"/>
    <n v="14.95"/>
    <n v="5"/>
    <s v=" Austin"/>
  </r>
  <r>
    <x v="7"/>
    <x v="11"/>
    <n v="1"/>
    <n v="400"/>
    <n v="6"/>
    <s v=" Seattle"/>
  </r>
  <r>
    <x v="7"/>
    <x v="6"/>
    <n v="2"/>
    <n v="11.95"/>
    <n v="10"/>
    <s v=" New York City"/>
  </r>
  <r>
    <x v="7"/>
    <x v="8"/>
    <n v="1"/>
    <n v="150"/>
    <n v="8"/>
    <s v=" Atlanta"/>
  </r>
  <r>
    <x v="7"/>
    <x v="16"/>
    <n v="1"/>
    <n v="999.99"/>
    <n v="2"/>
    <s v=" Atlanta"/>
  </r>
  <r>
    <x v="7"/>
    <x v="12"/>
    <n v="3"/>
    <n v="3.84"/>
    <n v="2"/>
    <s v=" Boston"/>
  </r>
  <r>
    <x v="7"/>
    <x v="3"/>
    <n v="1"/>
    <n v="149.99"/>
    <n v="7"/>
    <s v=" Portland"/>
  </r>
  <r>
    <x v="7"/>
    <x v="15"/>
    <n v="1"/>
    <n v="379.99"/>
    <n v="6"/>
    <s v=" Dallas"/>
  </r>
  <r>
    <x v="7"/>
    <x v="12"/>
    <n v="1"/>
    <n v="3.84"/>
    <n v="8"/>
    <s v=" San Francisco"/>
  </r>
  <r>
    <x v="7"/>
    <x v="0"/>
    <n v="1"/>
    <n v="700"/>
    <n v="7"/>
    <s v=" New York City"/>
  </r>
  <r>
    <x v="7"/>
    <x v="7"/>
    <n v="1"/>
    <n v="99.99"/>
    <n v="3"/>
    <s v=" Boston"/>
  </r>
  <r>
    <x v="7"/>
    <x v="0"/>
    <n v="1"/>
    <n v="700"/>
    <n v="10"/>
    <s v=" Seattle"/>
  </r>
  <r>
    <x v="7"/>
    <x v="5"/>
    <n v="1"/>
    <n v="389.99"/>
    <n v="2"/>
    <s v=" Seattle"/>
  </r>
  <r>
    <x v="7"/>
    <x v="13"/>
    <n v="1"/>
    <n v="600"/>
    <n v="2"/>
    <s v=" New York City"/>
  </r>
  <r>
    <x v="7"/>
    <x v="6"/>
    <n v="2"/>
    <n v="11.95"/>
    <n v="1"/>
    <s v=" New York City"/>
  </r>
  <r>
    <x v="7"/>
    <x v="3"/>
    <n v="1"/>
    <n v="149.99"/>
    <n v="2"/>
    <s v=" Atlanta"/>
  </r>
  <r>
    <x v="7"/>
    <x v="8"/>
    <n v="1"/>
    <n v="150"/>
    <n v="4"/>
    <s v=" Boston"/>
  </r>
  <r>
    <x v="7"/>
    <x v="13"/>
    <n v="1"/>
    <n v="600"/>
    <n v="2"/>
    <s v=" San Francisco"/>
  </r>
  <r>
    <x v="7"/>
    <x v="2"/>
    <n v="1"/>
    <n v="11.99"/>
    <n v="3"/>
    <s v=" San Francisco"/>
  </r>
  <r>
    <x v="7"/>
    <x v="2"/>
    <n v="1"/>
    <n v="11.99"/>
    <n v="7"/>
    <s v=" Los Angeles"/>
  </r>
  <r>
    <x v="7"/>
    <x v="15"/>
    <n v="1"/>
    <n v="379.99"/>
    <n v="5"/>
    <s v=" Portland"/>
  </r>
  <r>
    <x v="7"/>
    <x v="10"/>
    <n v="1"/>
    <n v="300"/>
    <n v="7"/>
    <s v=" Portland"/>
  </r>
  <r>
    <x v="7"/>
    <x v="4"/>
    <n v="1"/>
    <n v="2.99"/>
    <n v="2"/>
    <s v=" Los Angeles"/>
  </r>
  <r>
    <x v="7"/>
    <x v="1"/>
    <n v="1"/>
    <n v="14.95"/>
    <n v="5"/>
    <s v=" Boston"/>
  </r>
  <r>
    <x v="7"/>
    <x v="12"/>
    <n v="1"/>
    <n v="3.84"/>
    <n v="4"/>
    <s v=" Dallas"/>
  </r>
  <r>
    <x v="7"/>
    <x v="1"/>
    <n v="1"/>
    <n v="14.95"/>
    <n v="4"/>
    <s v=" Los Angeles"/>
  </r>
  <r>
    <x v="7"/>
    <x v="6"/>
    <n v="1"/>
    <n v="11.95"/>
    <n v="7"/>
    <s v=" New York City"/>
  </r>
  <r>
    <x v="7"/>
    <x v="14"/>
    <n v="1"/>
    <n v="109.99"/>
    <n v="3"/>
    <s v=" San Francisco"/>
  </r>
  <r>
    <x v="7"/>
    <x v="16"/>
    <n v="1"/>
    <n v="999.99"/>
    <n v="9"/>
    <s v=" Seattle"/>
  </r>
  <r>
    <x v="7"/>
    <x v="7"/>
    <n v="1"/>
    <n v="99.99"/>
    <n v="7"/>
    <s v=" San Francisco"/>
  </r>
  <r>
    <x v="7"/>
    <x v="16"/>
    <n v="1"/>
    <n v="999.99"/>
    <n v="10"/>
    <s v=" San Francisco"/>
  </r>
  <r>
    <x v="7"/>
    <x v="1"/>
    <n v="1"/>
    <n v="14.95"/>
    <n v="6"/>
    <s v=" San Francisco"/>
  </r>
  <r>
    <x v="7"/>
    <x v="6"/>
    <n v="1"/>
    <n v="11.95"/>
    <n v="6"/>
    <s v=" New York City"/>
  </r>
  <r>
    <x v="7"/>
    <x v="5"/>
    <n v="1"/>
    <n v="389.99"/>
    <n v="4"/>
    <s v=" Boston"/>
  </r>
  <r>
    <x v="7"/>
    <x v="4"/>
    <n v="1"/>
    <n v="2.99"/>
    <n v="10"/>
    <s v=" San Francisco"/>
  </r>
  <r>
    <x v="7"/>
    <x v="10"/>
    <n v="1"/>
    <n v="300"/>
    <n v="8"/>
    <s v=" San Francisco"/>
  </r>
  <r>
    <x v="7"/>
    <x v="6"/>
    <n v="1"/>
    <n v="11.95"/>
    <n v="4"/>
    <s v=" Portland"/>
  </r>
  <r>
    <x v="7"/>
    <x v="6"/>
    <n v="1"/>
    <n v="11.95"/>
    <n v="1"/>
    <s v=" Los Angeles"/>
  </r>
  <r>
    <x v="7"/>
    <x v="2"/>
    <n v="1"/>
    <n v="11.99"/>
    <n v="7"/>
    <s v=" Dallas"/>
  </r>
  <r>
    <x v="7"/>
    <x v="14"/>
    <n v="1"/>
    <n v="109.99"/>
    <n v="2"/>
    <s v=" Dallas"/>
  </r>
  <r>
    <x v="7"/>
    <x v="14"/>
    <n v="1"/>
    <n v="109.99"/>
    <n v="3"/>
    <s v=" Portland"/>
  </r>
  <r>
    <x v="7"/>
    <x v="16"/>
    <n v="1"/>
    <n v="999.99"/>
    <n v="3"/>
    <s v=" Los Angeles"/>
  </r>
  <r>
    <x v="7"/>
    <x v="1"/>
    <n v="1"/>
    <n v="14.95"/>
    <n v="7"/>
    <s v=" Los Angeles"/>
  </r>
  <r>
    <x v="7"/>
    <x v="6"/>
    <n v="1"/>
    <n v="11.95"/>
    <n v="8"/>
    <s v=" Dallas"/>
  </r>
  <r>
    <x v="7"/>
    <x v="6"/>
    <n v="1"/>
    <n v="11.95"/>
    <n v="10"/>
    <s v=" Seattle"/>
  </r>
  <r>
    <x v="7"/>
    <x v="12"/>
    <n v="1"/>
    <n v="3.84"/>
    <n v="8"/>
    <s v=" San Francisco"/>
  </r>
  <r>
    <x v="7"/>
    <x v="16"/>
    <n v="1"/>
    <n v="999.99"/>
    <n v="10"/>
    <s v=" San Francisco"/>
  </r>
  <r>
    <x v="7"/>
    <x v="3"/>
    <n v="1"/>
    <n v="149.99"/>
    <n v="10"/>
    <s v=" Seattle"/>
  </r>
  <r>
    <x v="7"/>
    <x v="3"/>
    <n v="1"/>
    <n v="149.99"/>
    <n v="9"/>
    <s v=" New York City"/>
  </r>
  <r>
    <x v="7"/>
    <x v="2"/>
    <n v="1"/>
    <n v="11.99"/>
    <n v="5"/>
    <s v=" New York City"/>
  </r>
  <r>
    <x v="7"/>
    <x v="2"/>
    <n v="1"/>
    <n v="11.99"/>
    <n v="9"/>
    <s v=" Los Angeles"/>
  </r>
  <r>
    <x v="7"/>
    <x v="12"/>
    <n v="1"/>
    <n v="3.84"/>
    <n v="7"/>
    <s v=" San Francisco"/>
  </r>
  <r>
    <x v="7"/>
    <x v="3"/>
    <n v="1"/>
    <n v="149.99"/>
    <n v="1"/>
    <s v=" Los Angeles"/>
  </r>
  <r>
    <x v="7"/>
    <x v="2"/>
    <n v="1"/>
    <n v="11.99"/>
    <n v="1"/>
    <s v=" Seattle"/>
  </r>
  <r>
    <x v="7"/>
    <x v="5"/>
    <n v="1"/>
    <n v="389.99"/>
    <n v="8"/>
    <s v=" Atlanta"/>
  </r>
  <r>
    <x v="7"/>
    <x v="0"/>
    <n v="1"/>
    <n v="700"/>
    <n v="5"/>
    <s v=" Portland"/>
  </r>
  <r>
    <x v="7"/>
    <x v="8"/>
    <n v="1"/>
    <n v="150"/>
    <n v="9"/>
    <s v=" Los Angeles"/>
  </r>
  <r>
    <x v="7"/>
    <x v="5"/>
    <n v="1"/>
    <n v="389.99"/>
    <n v="6"/>
    <s v=" Los Angeles"/>
  </r>
  <r>
    <x v="7"/>
    <x v="4"/>
    <n v="2"/>
    <n v="2.99"/>
    <n v="2"/>
    <s v=" Dallas"/>
  </r>
  <r>
    <x v="7"/>
    <x v="3"/>
    <n v="1"/>
    <n v="149.99"/>
    <n v="8"/>
    <s v=" New York City"/>
  </r>
  <r>
    <x v="7"/>
    <x v="9"/>
    <n v="1"/>
    <n v="1700"/>
    <n v="3"/>
    <s v=" Boston"/>
  </r>
  <r>
    <x v="7"/>
    <x v="12"/>
    <n v="1"/>
    <n v="3.84"/>
    <n v="1"/>
    <s v=" Los Angeles"/>
  </r>
  <r>
    <x v="7"/>
    <x v="6"/>
    <n v="1"/>
    <n v="11.95"/>
    <n v="1"/>
    <s v=" New York City"/>
  </r>
  <r>
    <x v="7"/>
    <x v="11"/>
    <n v="1"/>
    <n v="400"/>
    <n v="1"/>
    <s v=" San Francisco"/>
  </r>
  <r>
    <x v="7"/>
    <x v="1"/>
    <n v="1"/>
    <n v="14.95"/>
    <n v="2"/>
    <s v=" New York City"/>
  </r>
  <r>
    <x v="7"/>
    <x v="6"/>
    <n v="1"/>
    <n v="11.95"/>
    <n v="3"/>
    <s v=" San Francisco"/>
  </r>
  <r>
    <x v="7"/>
    <x v="1"/>
    <n v="1"/>
    <n v="14.95"/>
    <n v="6"/>
    <s v=" New York City"/>
  </r>
  <r>
    <x v="7"/>
    <x v="2"/>
    <n v="1"/>
    <n v="11.99"/>
    <n v="9"/>
    <s v=" Seattle"/>
  </r>
  <r>
    <x v="7"/>
    <x v="13"/>
    <n v="1"/>
    <n v="600"/>
    <n v="8"/>
    <s v=" San Francisco"/>
  </r>
  <r>
    <x v="7"/>
    <x v="2"/>
    <n v="1"/>
    <n v="11.99"/>
    <n v="2"/>
    <s v=" San Francisco"/>
  </r>
  <r>
    <x v="7"/>
    <x v="10"/>
    <n v="1"/>
    <n v="300"/>
    <n v="7"/>
    <s v=" Boston"/>
  </r>
  <r>
    <x v="7"/>
    <x v="12"/>
    <n v="1"/>
    <n v="3.84"/>
    <n v="9"/>
    <s v=" Dallas"/>
  </r>
  <r>
    <x v="7"/>
    <x v="8"/>
    <n v="1"/>
    <n v="150"/>
    <n v="10"/>
    <s v=" San Francisco"/>
  </r>
  <r>
    <x v="7"/>
    <x v="6"/>
    <n v="1"/>
    <n v="11.95"/>
    <n v="9"/>
    <s v=" Seattle"/>
  </r>
  <r>
    <x v="7"/>
    <x v="4"/>
    <n v="2"/>
    <n v="2.99"/>
    <n v="10"/>
    <s v=" Dallas"/>
  </r>
  <r>
    <x v="7"/>
    <x v="8"/>
    <n v="1"/>
    <n v="150"/>
    <n v="3"/>
    <s v=" San Francisco"/>
  </r>
  <r>
    <x v="7"/>
    <x v="2"/>
    <n v="2"/>
    <n v="11.99"/>
    <n v="1"/>
    <s v=" Seattle"/>
  </r>
  <r>
    <x v="7"/>
    <x v="7"/>
    <n v="1"/>
    <n v="99.99"/>
    <n v="8"/>
    <s v=" Austin"/>
  </r>
  <r>
    <x v="7"/>
    <x v="12"/>
    <n v="3"/>
    <n v="3.84"/>
    <n v="5"/>
    <s v=" New York City"/>
  </r>
  <r>
    <x v="7"/>
    <x v="4"/>
    <n v="2"/>
    <n v="2.99"/>
    <n v="3"/>
    <s v=" Los Angeles"/>
  </r>
  <r>
    <x v="7"/>
    <x v="15"/>
    <n v="1"/>
    <n v="379.99"/>
    <n v="2"/>
    <s v=" Boston"/>
  </r>
  <r>
    <x v="7"/>
    <x v="12"/>
    <n v="2"/>
    <n v="3.84"/>
    <n v="2"/>
    <s v=" New York City"/>
  </r>
  <r>
    <x v="7"/>
    <x v="8"/>
    <n v="1"/>
    <n v="150"/>
    <n v="8"/>
    <s v=" Los Angeles"/>
  </r>
  <r>
    <x v="7"/>
    <x v="5"/>
    <n v="1"/>
    <n v="389.99"/>
    <n v="4"/>
    <s v=" Los Angeles"/>
  </r>
  <r>
    <x v="7"/>
    <x v="6"/>
    <n v="1"/>
    <n v="11.95"/>
    <n v="9"/>
    <s v=" Seattle"/>
  </r>
  <r>
    <x v="7"/>
    <x v="4"/>
    <n v="3"/>
    <n v="2.99"/>
    <n v="9"/>
    <s v=" New York City"/>
  </r>
  <r>
    <x v="7"/>
    <x v="12"/>
    <n v="1"/>
    <n v="3.84"/>
    <n v="7"/>
    <s v=" Los Angeles"/>
  </r>
  <r>
    <x v="7"/>
    <x v="2"/>
    <n v="1"/>
    <n v="11.99"/>
    <n v="3"/>
    <s v=" Atlanta"/>
  </r>
  <r>
    <x v="7"/>
    <x v="6"/>
    <n v="2"/>
    <n v="11.95"/>
    <n v="8"/>
    <s v=" San Francisco"/>
  </r>
  <r>
    <x v="7"/>
    <x v="6"/>
    <n v="1"/>
    <n v="11.95"/>
    <n v="7"/>
    <s v=" San Francisco"/>
  </r>
  <r>
    <x v="7"/>
    <x v="2"/>
    <n v="1"/>
    <n v="11.99"/>
    <n v="7"/>
    <s v=" Dallas"/>
  </r>
  <r>
    <x v="7"/>
    <x v="6"/>
    <n v="2"/>
    <n v="11.95"/>
    <n v="6"/>
    <s v=" San Francisco"/>
  </r>
  <r>
    <x v="7"/>
    <x v="3"/>
    <n v="1"/>
    <n v="149.99"/>
    <n v="7"/>
    <s v=" Seattle"/>
  </r>
  <r>
    <x v="7"/>
    <x v="2"/>
    <n v="1"/>
    <n v="11.99"/>
    <n v="4"/>
    <s v=" Los Angeles"/>
  </r>
  <r>
    <x v="7"/>
    <x v="10"/>
    <n v="1"/>
    <n v="300"/>
    <n v="1"/>
    <s v=" Boston"/>
  </r>
  <r>
    <x v="7"/>
    <x v="12"/>
    <n v="1"/>
    <n v="3.84"/>
    <n v="10"/>
    <s v=" Portland"/>
  </r>
  <r>
    <x v="7"/>
    <x v="7"/>
    <n v="1"/>
    <n v="99.99"/>
    <n v="8"/>
    <s v=" Atlanta"/>
  </r>
  <r>
    <x v="7"/>
    <x v="12"/>
    <n v="2"/>
    <n v="3.84"/>
    <n v="9"/>
    <s v=" Portland"/>
  </r>
  <r>
    <x v="7"/>
    <x v="3"/>
    <n v="1"/>
    <n v="149.99"/>
    <n v="8"/>
    <s v=" Los Angeles"/>
  </r>
  <r>
    <x v="7"/>
    <x v="4"/>
    <n v="1"/>
    <n v="2.99"/>
    <n v="5"/>
    <s v=" Los Angeles"/>
  </r>
  <r>
    <x v="7"/>
    <x v="4"/>
    <n v="1"/>
    <n v="2.99"/>
    <n v="4"/>
    <s v=" New York City"/>
  </r>
  <r>
    <x v="7"/>
    <x v="16"/>
    <n v="1"/>
    <n v="999.99"/>
    <n v="8"/>
    <s v=" Los Angeles"/>
  </r>
  <r>
    <x v="7"/>
    <x v="7"/>
    <n v="1"/>
    <n v="99.99"/>
    <n v="5"/>
    <s v=" Atlanta"/>
  </r>
  <r>
    <x v="7"/>
    <x v="12"/>
    <n v="1"/>
    <n v="3.84"/>
    <n v="2"/>
    <s v=" Los Angeles"/>
  </r>
  <r>
    <x v="7"/>
    <x v="6"/>
    <n v="1"/>
    <n v="11.95"/>
    <n v="4"/>
    <s v=" Atlanta"/>
  </r>
  <r>
    <x v="7"/>
    <x v="12"/>
    <n v="3"/>
    <n v="3.84"/>
    <n v="9"/>
    <s v=" San Francisco"/>
  </r>
  <r>
    <x v="7"/>
    <x v="0"/>
    <n v="1"/>
    <n v="700"/>
    <n v="5"/>
    <s v=" Austin"/>
  </r>
  <r>
    <x v="7"/>
    <x v="2"/>
    <n v="1"/>
    <n v="11.99"/>
    <n v="4"/>
    <s v=" Austin"/>
  </r>
  <r>
    <x v="7"/>
    <x v="6"/>
    <n v="1"/>
    <n v="11.95"/>
    <n v="6"/>
    <s v=" New York City"/>
  </r>
  <r>
    <x v="7"/>
    <x v="1"/>
    <n v="1"/>
    <n v="14.95"/>
    <n v="9"/>
    <s v=" Los Angeles"/>
  </r>
  <r>
    <x v="7"/>
    <x v="12"/>
    <n v="1"/>
    <n v="3.84"/>
    <n v="6"/>
    <s v=" Boston"/>
  </r>
  <r>
    <x v="7"/>
    <x v="6"/>
    <n v="1"/>
    <n v="11.95"/>
    <n v="3"/>
    <s v=" Los Angeles"/>
  </r>
  <r>
    <x v="7"/>
    <x v="7"/>
    <n v="1"/>
    <n v="99.99"/>
    <n v="6"/>
    <s v=" New York City"/>
  </r>
  <r>
    <x v="7"/>
    <x v="6"/>
    <n v="1"/>
    <n v="11.95"/>
    <n v="8"/>
    <s v=" Atlanta"/>
  </r>
  <r>
    <x v="7"/>
    <x v="6"/>
    <n v="1"/>
    <n v="11.95"/>
    <n v="6"/>
    <s v=" Dallas"/>
  </r>
  <r>
    <x v="7"/>
    <x v="8"/>
    <n v="1"/>
    <n v="150"/>
    <n v="8"/>
    <s v=" New York City"/>
  </r>
  <r>
    <x v="7"/>
    <x v="1"/>
    <n v="1"/>
    <n v="14.95"/>
    <n v="6"/>
    <s v=" Boston"/>
  </r>
  <r>
    <x v="7"/>
    <x v="5"/>
    <n v="1"/>
    <n v="389.99"/>
    <n v="3"/>
    <s v=" Dallas"/>
  </r>
  <r>
    <x v="7"/>
    <x v="7"/>
    <n v="1"/>
    <n v="99.99"/>
    <n v="3"/>
    <s v=" Dallas"/>
  </r>
  <r>
    <x v="7"/>
    <x v="8"/>
    <n v="1"/>
    <n v="150"/>
    <n v="10"/>
    <s v=" Los Angeles"/>
  </r>
  <r>
    <x v="7"/>
    <x v="13"/>
    <n v="1"/>
    <n v="600"/>
    <n v="3"/>
    <s v=" New York City"/>
  </r>
  <r>
    <x v="7"/>
    <x v="8"/>
    <n v="1"/>
    <n v="150"/>
    <n v="6"/>
    <s v=" Los Angeles"/>
  </r>
  <r>
    <x v="7"/>
    <x v="12"/>
    <n v="1"/>
    <n v="3.84"/>
    <n v="8"/>
    <s v=" Boston"/>
  </r>
  <r>
    <x v="7"/>
    <x v="4"/>
    <n v="1"/>
    <n v="2.99"/>
    <n v="7"/>
    <s v=" Atlanta"/>
  </r>
  <r>
    <x v="7"/>
    <x v="6"/>
    <n v="1"/>
    <n v="11.95"/>
    <n v="1"/>
    <s v=" Atlanta"/>
  </r>
  <r>
    <x v="7"/>
    <x v="7"/>
    <n v="1"/>
    <n v="99.99"/>
    <n v="3"/>
    <s v=" Los Angeles"/>
  </r>
  <r>
    <x v="7"/>
    <x v="11"/>
    <n v="1"/>
    <n v="400"/>
    <n v="3"/>
    <s v=" Los Angeles"/>
  </r>
  <r>
    <x v="7"/>
    <x v="2"/>
    <n v="1"/>
    <n v="11.99"/>
    <n v="2"/>
    <s v=" Los Angeles"/>
  </r>
  <r>
    <x v="7"/>
    <x v="4"/>
    <n v="1"/>
    <n v="2.99"/>
    <n v="2"/>
    <s v=" Los Angeles"/>
  </r>
  <r>
    <x v="7"/>
    <x v="0"/>
    <n v="1"/>
    <n v="700"/>
    <n v="10"/>
    <s v=" Seattle"/>
  </r>
  <r>
    <x v="7"/>
    <x v="12"/>
    <n v="2"/>
    <n v="3.84"/>
    <n v="1"/>
    <s v=" Boston"/>
  </r>
  <r>
    <x v="7"/>
    <x v="12"/>
    <n v="1"/>
    <n v="3.84"/>
    <n v="9"/>
    <s v=" Seattle"/>
  </r>
  <r>
    <x v="7"/>
    <x v="6"/>
    <n v="1"/>
    <n v="11.95"/>
    <n v="6"/>
    <s v=" Atlanta"/>
  </r>
  <r>
    <x v="7"/>
    <x v="4"/>
    <n v="2"/>
    <n v="2.99"/>
    <n v="1"/>
    <s v=" Los Angeles"/>
  </r>
  <r>
    <x v="7"/>
    <x v="15"/>
    <n v="1"/>
    <n v="379.99"/>
    <n v="4"/>
    <s v=" New York City"/>
  </r>
  <r>
    <x v="7"/>
    <x v="5"/>
    <n v="1"/>
    <n v="389.99"/>
    <n v="8"/>
    <s v=" San Francisco"/>
  </r>
  <r>
    <x v="7"/>
    <x v="6"/>
    <n v="1"/>
    <n v="11.95"/>
    <n v="1"/>
    <s v=" Boston"/>
  </r>
  <r>
    <x v="7"/>
    <x v="1"/>
    <n v="1"/>
    <n v="14.95"/>
    <n v="9"/>
    <s v=" New York City"/>
  </r>
  <r>
    <x v="7"/>
    <x v="11"/>
    <n v="1"/>
    <n v="400"/>
    <n v="2"/>
    <s v=" Dallas"/>
  </r>
  <r>
    <x v="7"/>
    <x v="12"/>
    <n v="1"/>
    <n v="3.84"/>
    <n v="8"/>
    <s v=" Los Angeles"/>
  </r>
  <r>
    <x v="7"/>
    <x v="14"/>
    <n v="1"/>
    <n v="109.99"/>
    <n v="10"/>
    <s v=" Dallas"/>
  </r>
  <r>
    <x v="7"/>
    <x v="12"/>
    <n v="1"/>
    <n v="3.84"/>
    <n v="5"/>
    <s v=" Los Angeles"/>
  </r>
  <r>
    <x v="7"/>
    <x v="12"/>
    <n v="1"/>
    <n v="3.84"/>
    <n v="9"/>
    <s v=" Los Angeles"/>
  </r>
  <r>
    <x v="7"/>
    <x v="2"/>
    <n v="1"/>
    <n v="11.99"/>
    <n v="9"/>
    <s v=" San Francisco"/>
  </r>
  <r>
    <x v="7"/>
    <x v="4"/>
    <n v="2"/>
    <n v="2.99"/>
    <n v="9"/>
    <s v=" San Francisco"/>
  </r>
  <r>
    <x v="7"/>
    <x v="1"/>
    <n v="1"/>
    <n v="14.95"/>
    <n v="6"/>
    <s v=" San Francisco"/>
  </r>
  <r>
    <x v="7"/>
    <x v="8"/>
    <n v="1"/>
    <n v="150"/>
    <n v="5"/>
    <s v=" San Francisco"/>
  </r>
  <r>
    <x v="7"/>
    <x v="1"/>
    <n v="1"/>
    <n v="14.95"/>
    <n v="2"/>
    <s v=" Los Angeles"/>
  </r>
  <r>
    <x v="7"/>
    <x v="15"/>
    <n v="1"/>
    <n v="379.99"/>
    <n v="1"/>
    <s v=" Boston"/>
  </r>
  <r>
    <x v="7"/>
    <x v="5"/>
    <n v="1"/>
    <n v="389.99"/>
    <n v="9"/>
    <s v=" San Francisco"/>
  </r>
  <r>
    <x v="7"/>
    <x v="8"/>
    <n v="1"/>
    <n v="150"/>
    <n v="4"/>
    <s v=" Dallas"/>
  </r>
  <r>
    <x v="7"/>
    <x v="13"/>
    <n v="1"/>
    <n v="600"/>
    <n v="1"/>
    <s v=" San Francisco"/>
  </r>
  <r>
    <x v="7"/>
    <x v="12"/>
    <n v="1"/>
    <n v="3.84"/>
    <n v="1"/>
    <s v=" Austin"/>
  </r>
  <r>
    <x v="7"/>
    <x v="13"/>
    <n v="1"/>
    <n v="600"/>
    <n v="8"/>
    <s v=" Boston"/>
  </r>
  <r>
    <x v="7"/>
    <x v="4"/>
    <n v="4"/>
    <n v="2.99"/>
    <n v="3"/>
    <s v=" Austin"/>
  </r>
  <r>
    <x v="7"/>
    <x v="6"/>
    <n v="1"/>
    <n v="11.95"/>
    <n v="6"/>
    <s v=" Austin"/>
  </r>
  <r>
    <x v="7"/>
    <x v="7"/>
    <n v="1"/>
    <n v="99.99"/>
    <n v="9"/>
    <s v=" Austin"/>
  </r>
  <r>
    <x v="7"/>
    <x v="4"/>
    <n v="1"/>
    <n v="2.99"/>
    <n v="6"/>
    <s v=" Atlanta"/>
  </r>
  <r>
    <x v="7"/>
    <x v="6"/>
    <n v="1"/>
    <n v="11.95"/>
    <n v="2"/>
    <s v=" San Francisco"/>
  </r>
  <r>
    <x v="7"/>
    <x v="1"/>
    <n v="1"/>
    <n v="14.95"/>
    <n v="6"/>
    <s v=" San Francisco"/>
  </r>
  <r>
    <x v="7"/>
    <x v="1"/>
    <n v="1"/>
    <n v="14.95"/>
    <n v="5"/>
    <s v=" San Francisco"/>
  </r>
  <r>
    <x v="7"/>
    <x v="7"/>
    <n v="1"/>
    <n v="99.99"/>
    <n v="7"/>
    <s v=" San Francisco"/>
  </r>
  <r>
    <x v="7"/>
    <x v="8"/>
    <n v="1"/>
    <n v="150"/>
    <n v="9"/>
    <s v=" San Francisco"/>
  </r>
  <r>
    <x v="7"/>
    <x v="5"/>
    <n v="1"/>
    <n v="389.99"/>
    <n v="1"/>
    <s v=" Los Angeles"/>
  </r>
  <r>
    <x v="7"/>
    <x v="2"/>
    <n v="1"/>
    <n v="11.99"/>
    <n v="9"/>
    <s v=" New York City"/>
  </r>
  <r>
    <x v="7"/>
    <x v="15"/>
    <n v="1"/>
    <n v="379.99"/>
    <n v="7"/>
    <s v=" Los Angeles"/>
  </r>
  <r>
    <x v="7"/>
    <x v="2"/>
    <n v="1"/>
    <n v="11.99"/>
    <n v="2"/>
    <s v=" San Francisco"/>
  </r>
  <r>
    <x v="7"/>
    <x v="2"/>
    <n v="1"/>
    <n v="11.99"/>
    <n v="8"/>
    <s v=" Atlanta"/>
  </r>
  <r>
    <x v="7"/>
    <x v="2"/>
    <n v="1"/>
    <n v="11.99"/>
    <n v="9"/>
    <s v=" Atlanta"/>
  </r>
  <r>
    <x v="7"/>
    <x v="3"/>
    <n v="1"/>
    <n v="149.99"/>
    <n v="4"/>
    <s v=" Seattle"/>
  </r>
  <r>
    <x v="7"/>
    <x v="0"/>
    <n v="1"/>
    <n v="700"/>
    <n v="3"/>
    <s v=" Seattle"/>
  </r>
  <r>
    <x v="7"/>
    <x v="1"/>
    <n v="1"/>
    <n v="14.95"/>
    <n v="10"/>
    <s v=" Dallas"/>
  </r>
  <r>
    <x v="7"/>
    <x v="6"/>
    <n v="1"/>
    <n v="11.95"/>
    <n v="5"/>
    <s v=" San Francisco"/>
  </r>
  <r>
    <x v="7"/>
    <x v="0"/>
    <n v="1"/>
    <n v="700"/>
    <n v="1"/>
    <s v=" Dallas"/>
  </r>
  <r>
    <x v="7"/>
    <x v="1"/>
    <n v="1"/>
    <n v="14.95"/>
    <n v="6"/>
    <s v=" Dallas"/>
  </r>
  <r>
    <x v="7"/>
    <x v="2"/>
    <n v="1"/>
    <n v="11.99"/>
    <n v="5"/>
    <s v=" New York City"/>
  </r>
  <r>
    <x v="7"/>
    <x v="10"/>
    <n v="1"/>
    <n v="300"/>
    <n v="8"/>
    <s v=" Los Angeles"/>
  </r>
  <r>
    <x v="7"/>
    <x v="4"/>
    <n v="1"/>
    <n v="2.99"/>
    <n v="1"/>
    <s v=" New York City"/>
  </r>
  <r>
    <x v="7"/>
    <x v="18"/>
    <n v="1"/>
    <n v="600"/>
    <n v="9"/>
    <s v=" Boston"/>
  </r>
  <r>
    <x v="7"/>
    <x v="7"/>
    <n v="1"/>
    <n v="99.99"/>
    <n v="1"/>
    <s v=" Boston"/>
  </r>
  <r>
    <x v="7"/>
    <x v="8"/>
    <n v="1"/>
    <n v="150"/>
    <n v="5"/>
    <s v=" San Francisco"/>
  </r>
  <r>
    <x v="7"/>
    <x v="8"/>
    <n v="1"/>
    <n v="150"/>
    <n v="1"/>
    <s v=" San Francisco"/>
  </r>
  <r>
    <x v="7"/>
    <x v="1"/>
    <n v="1"/>
    <n v="14.95"/>
    <n v="8"/>
    <s v=" Los Angeles"/>
  </r>
  <r>
    <x v="7"/>
    <x v="5"/>
    <n v="1"/>
    <n v="389.99"/>
    <n v="7"/>
    <s v=" Austin"/>
  </r>
  <r>
    <x v="7"/>
    <x v="0"/>
    <n v="1"/>
    <n v="700"/>
    <n v="4"/>
    <s v=" Los Angeles"/>
  </r>
  <r>
    <x v="7"/>
    <x v="0"/>
    <n v="1"/>
    <n v="700"/>
    <n v="9"/>
    <s v=" Los Angeles"/>
  </r>
  <r>
    <x v="7"/>
    <x v="7"/>
    <n v="1"/>
    <n v="99.99"/>
    <n v="4"/>
    <s v=" Los Angeles"/>
  </r>
  <r>
    <x v="7"/>
    <x v="9"/>
    <n v="1"/>
    <n v="1700"/>
    <n v="3"/>
    <s v=" Austin"/>
  </r>
  <r>
    <x v="7"/>
    <x v="6"/>
    <n v="1"/>
    <n v="11.95"/>
    <n v="9"/>
    <s v=" Seattle"/>
  </r>
  <r>
    <x v="7"/>
    <x v="18"/>
    <n v="1"/>
    <n v="600"/>
    <n v="4"/>
    <s v=" Los Angeles"/>
  </r>
  <r>
    <x v="7"/>
    <x v="4"/>
    <n v="1"/>
    <n v="2.99"/>
    <n v="7"/>
    <s v=" San Francisco"/>
  </r>
  <r>
    <x v="7"/>
    <x v="4"/>
    <n v="2"/>
    <n v="2.99"/>
    <n v="6"/>
    <s v=" San Francisco"/>
  </r>
  <r>
    <x v="7"/>
    <x v="15"/>
    <n v="1"/>
    <n v="379.99"/>
    <n v="1"/>
    <s v=" Los Angeles"/>
  </r>
  <r>
    <x v="7"/>
    <x v="8"/>
    <n v="1"/>
    <n v="150"/>
    <n v="5"/>
    <s v=" New York City"/>
  </r>
  <r>
    <x v="7"/>
    <x v="3"/>
    <n v="1"/>
    <n v="149.99"/>
    <n v="4"/>
    <s v=" Portland"/>
  </r>
  <r>
    <x v="7"/>
    <x v="9"/>
    <n v="1"/>
    <n v="1700"/>
    <n v="6"/>
    <s v=" Boston"/>
  </r>
  <r>
    <x v="7"/>
    <x v="18"/>
    <n v="1"/>
    <n v="600"/>
    <n v="8"/>
    <s v=" Austin"/>
  </r>
  <r>
    <x v="7"/>
    <x v="13"/>
    <n v="1"/>
    <n v="600"/>
    <n v="9"/>
    <s v=" Austin"/>
  </r>
  <r>
    <x v="7"/>
    <x v="3"/>
    <n v="1"/>
    <n v="149.99"/>
    <n v="8"/>
    <s v=" Dallas"/>
  </r>
  <r>
    <x v="7"/>
    <x v="13"/>
    <n v="1"/>
    <n v="600"/>
    <n v="10"/>
    <s v=" Los Angeles"/>
  </r>
  <r>
    <x v="7"/>
    <x v="10"/>
    <n v="1"/>
    <n v="300"/>
    <n v="5"/>
    <s v=" Atlanta"/>
  </r>
  <r>
    <x v="7"/>
    <x v="1"/>
    <n v="1"/>
    <n v="14.95"/>
    <n v="5"/>
    <s v=" Los Angeles"/>
  </r>
  <r>
    <x v="7"/>
    <x v="12"/>
    <n v="1"/>
    <n v="3.84"/>
    <n v="10"/>
    <s v=" San Francisco"/>
  </r>
  <r>
    <x v="7"/>
    <x v="6"/>
    <n v="2"/>
    <n v="11.95"/>
    <n v="2"/>
    <s v=" New York City"/>
  </r>
  <r>
    <x v="7"/>
    <x v="13"/>
    <n v="1"/>
    <n v="600"/>
    <n v="8"/>
    <s v=" Dallas"/>
  </r>
  <r>
    <x v="7"/>
    <x v="6"/>
    <n v="1"/>
    <n v="11.95"/>
    <n v="1"/>
    <s v=" Los Angeles"/>
  </r>
  <r>
    <x v="7"/>
    <x v="12"/>
    <n v="1"/>
    <n v="3.84"/>
    <n v="10"/>
    <s v=" Dallas"/>
  </r>
  <r>
    <x v="7"/>
    <x v="6"/>
    <n v="1"/>
    <n v="11.95"/>
    <n v="3"/>
    <s v=" San Francisco"/>
  </r>
  <r>
    <x v="7"/>
    <x v="3"/>
    <n v="1"/>
    <n v="149.99"/>
    <n v="10"/>
    <s v=" San Francisco"/>
  </r>
  <r>
    <x v="7"/>
    <x v="6"/>
    <n v="1"/>
    <n v="11.95"/>
    <n v="4"/>
    <s v=" Boston"/>
  </r>
  <r>
    <x v="7"/>
    <x v="6"/>
    <n v="1"/>
    <n v="11.95"/>
    <n v="2"/>
    <s v=" Los Angeles"/>
  </r>
  <r>
    <x v="7"/>
    <x v="8"/>
    <n v="1"/>
    <n v="150"/>
    <n v="4"/>
    <s v=" Los Angeles"/>
  </r>
  <r>
    <x v="7"/>
    <x v="4"/>
    <n v="2"/>
    <n v="2.99"/>
    <n v="9"/>
    <s v=" Atlanta"/>
  </r>
  <r>
    <x v="7"/>
    <x v="12"/>
    <n v="1"/>
    <n v="3.84"/>
    <n v="4"/>
    <s v=" Los Angeles"/>
  </r>
  <r>
    <x v="7"/>
    <x v="5"/>
    <n v="1"/>
    <n v="389.99"/>
    <n v="9"/>
    <s v=" Los Angeles"/>
  </r>
  <r>
    <x v="7"/>
    <x v="8"/>
    <n v="1"/>
    <n v="150"/>
    <n v="8"/>
    <s v=" Atlanta"/>
  </r>
  <r>
    <x v="7"/>
    <x v="0"/>
    <n v="1"/>
    <n v="700"/>
    <n v="7"/>
    <s v=" San Francisco"/>
  </r>
  <r>
    <x v="7"/>
    <x v="2"/>
    <n v="1"/>
    <n v="11.99"/>
    <n v="7"/>
    <s v=" San Francisco"/>
  </r>
  <r>
    <x v="7"/>
    <x v="14"/>
    <n v="1"/>
    <n v="109.99"/>
    <n v="10"/>
    <s v=" Los Angeles"/>
  </r>
  <r>
    <x v="7"/>
    <x v="13"/>
    <n v="1"/>
    <n v="600"/>
    <n v="2"/>
    <s v=" Los Angeles"/>
  </r>
  <r>
    <x v="7"/>
    <x v="6"/>
    <n v="1"/>
    <n v="11.95"/>
    <n v="9"/>
    <s v=" Los Angeles"/>
  </r>
  <r>
    <x v="7"/>
    <x v="2"/>
    <n v="1"/>
    <n v="11.99"/>
    <n v="5"/>
    <s v=" Los Angeles"/>
  </r>
  <r>
    <x v="7"/>
    <x v="2"/>
    <n v="1"/>
    <n v="11.99"/>
    <n v="10"/>
    <s v=" Portland"/>
  </r>
  <r>
    <x v="7"/>
    <x v="6"/>
    <n v="1"/>
    <n v="11.95"/>
    <n v="6"/>
    <s v=" Austin"/>
  </r>
  <r>
    <x v="7"/>
    <x v="2"/>
    <n v="1"/>
    <n v="11.99"/>
    <n v="4"/>
    <s v=" Boston"/>
  </r>
  <r>
    <x v="7"/>
    <x v="9"/>
    <n v="1"/>
    <n v="1700"/>
    <n v="7"/>
    <s v=" New York City"/>
  </r>
  <r>
    <x v="7"/>
    <x v="6"/>
    <n v="1"/>
    <n v="11.95"/>
    <n v="4"/>
    <s v=" Boston"/>
  </r>
  <r>
    <x v="7"/>
    <x v="16"/>
    <n v="1"/>
    <n v="999.99"/>
    <n v="8"/>
    <s v=" New York City"/>
  </r>
  <r>
    <x v="7"/>
    <x v="6"/>
    <n v="1"/>
    <n v="11.95"/>
    <n v="1"/>
    <s v=" Los Angeles"/>
  </r>
  <r>
    <x v="7"/>
    <x v="12"/>
    <n v="1"/>
    <n v="3.84"/>
    <n v="10"/>
    <s v=" San Francisco"/>
  </r>
  <r>
    <x v="7"/>
    <x v="6"/>
    <n v="1"/>
    <n v="11.95"/>
    <n v="1"/>
    <s v=" San Francisco"/>
  </r>
  <r>
    <x v="7"/>
    <x v="14"/>
    <n v="1"/>
    <n v="109.99"/>
    <n v="10"/>
    <s v=" San Francisco"/>
  </r>
  <r>
    <x v="7"/>
    <x v="2"/>
    <n v="1"/>
    <n v="11.99"/>
    <n v="9"/>
    <s v=" Los Angeles"/>
  </r>
  <r>
    <x v="7"/>
    <x v="1"/>
    <n v="1"/>
    <n v="14.95"/>
    <n v="7"/>
    <s v=" Dallas"/>
  </r>
  <r>
    <x v="7"/>
    <x v="7"/>
    <n v="1"/>
    <n v="99.99"/>
    <n v="5"/>
    <s v=" Austin"/>
  </r>
  <r>
    <x v="7"/>
    <x v="2"/>
    <n v="1"/>
    <n v="11.99"/>
    <n v="10"/>
    <s v=" San Francisco"/>
  </r>
  <r>
    <x v="7"/>
    <x v="4"/>
    <n v="1"/>
    <n v="2.99"/>
    <n v="1"/>
    <s v=" Boston"/>
  </r>
  <r>
    <x v="7"/>
    <x v="2"/>
    <n v="1"/>
    <n v="11.99"/>
    <n v="4"/>
    <s v=" Portland"/>
  </r>
  <r>
    <x v="7"/>
    <x v="12"/>
    <n v="1"/>
    <n v="3.84"/>
    <n v="1"/>
    <s v=" Dallas"/>
  </r>
  <r>
    <x v="7"/>
    <x v="3"/>
    <n v="1"/>
    <n v="149.99"/>
    <n v="3"/>
    <s v=" Los Angeles"/>
  </r>
  <r>
    <x v="7"/>
    <x v="1"/>
    <n v="1"/>
    <n v="14.95"/>
    <n v="2"/>
    <s v=" Dallas"/>
  </r>
  <r>
    <x v="7"/>
    <x v="16"/>
    <n v="1"/>
    <n v="999.99"/>
    <n v="10"/>
    <s v=" Atlanta"/>
  </r>
  <r>
    <x v="7"/>
    <x v="4"/>
    <n v="1"/>
    <n v="2.99"/>
    <n v="5"/>
    <s v=" San Francisco"/>
  </r>
  <r>
    <x v="7"/>
    <x v="6"/>
    <n v="1"/>
    <n v="11.95"/>
    <n v="5"/>
    <s v=" Seattle"/>
  </r>
  <r>
    <x v="7"/>
    <x v="12"/>
    <n v="1"/>
    <n v="3.84"/>
    <n v="6"/>
    <s v=" Los Angeles"/>
  </r>
  <r>
    <x v="7"/>
    <x v="14"/>
    <n v="1"/>
    <n v="109.99"/>
    <n v="10"/>
    <s v=" New York City"/>
  </r>
  <r>
    <x v="7"/>
    <x v="1"/>
    <n v="1"/>
    <n v="14.95"/>
    <n v="1"/>
    <s v=" Boston"/>
  </r>
  <r>
    <x v="7"/>
    <x v="3"/>
    <n v="1"/>
    <n v="149.99"/>
    <n v="5"/>
    <s v=" San Francisco"/>
  </r>
  <r>
    <x v="7"/>
    <x v="13"/>
    <n v="1"/>
    <n v="600"/>
    <n v="2"/>
    <s v=" Seattle"/>
  </r>
  <r>
    <x v="7"/>
    <x v="6"/>
    <n v="1"/>
    <n v="11.95"/>
    <n v="9"/>
    <s v=" Seattle"/>
  </r>
  <r>
    <x v="7"/>
    <x v="3"/>
    <n v="1"/>
    <n v="149.99"/>
    <n v="7"/>
    <s v=" Los Angeles"/>
  </r>
  <r>
    <x v="7"/>
    <x v="2"/>
    <n v="2"/>
    <n v="11.99"/>
    <n v="1"/>
    <s v=" Atlanta"/>
  </r>
  <r>
    <x v="7"/>
    <x v="7"/>
    <n v="1"/>
    <n v="99.99"/>
    <n v="8"/>
    <s v=" Boston"/>
  </r>
  <r>
    <x v="7"/>
    <x v="7"/>
    <n v="1"/>
    <n v="99.99"/>
    <n v="10"/>
    <s v=" Dallas"/>
  </r>
  <r>
    <x v="7"/>
    <x v="7"/>
    <n v="1"/>
    <n v="99.99"/>
    <n v="1"/>
    <s v=" San Francisco"/>
  </r>
  <r>
    <x v="7"/>
    <x v="16"/>
    <n v="1"/>
    <n v="999.99"/>
    <n v="2"/>
    <s v=" Portland"/>
  </r>
  <r>
    <x v="7"/>
    <x v="5"/>
    <n v="1"/>
    <n v="389.99"/>
    <n v="10"/>
    <s v=" Los Angeles"/>
  </r>
  <r>
    <x v="7"/>
    <x v="8"/>
    <n v="1"/>
    <n v="150"/>
    <n v="6"/>
    <s v=" Atlanta"/>
  </r>
  <r>
    <x v="7"/>
    <x v="0"/>
    <n v="1"/>
    <n v="700"/>
    <n v="9"/>
    <s v=" Atlanta"/>
  </r>
  <r>
    <x v="7"/>
    <x v="7"/>
    <n v="1"/>
    <n v="99.99"/>
    <n v="5"/>
    <s v=" Los Angeles"/>
  </r>
  <r>
    <x v="7"/>
    <x v="9"/>
    <n v="1"/>
    <n v="1700"/>
    <n v="7"/>
    <s v=" San Francisco"/>
  </r>
  <r>
    <x v="7"/>
    <x v="12"/>
    <n v="1"/>
    <n v="3.84"/>
    <n v="3"/>
    <s v=" Portland"/>
  </r>
  <r>
    <x v="7"/>
    <x v="2"/>
    <n v="1"/>
    <n v="11.99"/>
    <n v="5"/>
    <s v=" San Francisco"/>
  </r>
  <r>
    <x v="7"/>
    <x v="4"/>
    <n v="1"/>
    <n v="2.99"/>
    <n v="6"/>
    <s v=" New York City"/>
  </r>
  <r>
    <x v="7"/>
    <x v="2"/>
    <n v="1"/>
    <n v="11.99"/>
    <n v="6"/>
    <s v=" Boston"/>
  </r>
  <r>
    <x v="7"/>
    <x v="3"/>
    <n v="1"/>
    <n v="149.99"/>
    <n v="6"/>
    <s v=" Austin"/>
  </r>
  <r>
    <x v="7"/>
    <x v="2"/>
    <n v="2"/>
    <n v="11.99"/>
    <n v="1"/>
    <s v=" Portland"/>
  </r>
  <r>
    <x v="7"/>
    <x v="10"/>
    <n v="1"/>
    <n v="300"/>
    <n v="1"/>
    <s v=" Los Angeles"/>
  </r>
  <r>
    <x v="7"/>
    <x v="12"/>
    <n v="1"/>
    <n v="3.84"/>
    <n v="3"/>
    <s v=" Dallas"/>
  </r>
  <r>
    <x v="7"/>
    <x v="2"/>
    <n v="1"/>
    <n v="11.99"/>
    <n v="10"/>
    <s v=" Los Angeles"/>
  </r>
  <r>
    <x v="7"/>
    <x v="1"/>
    <n v="1"/>
    <n v="14.95"/>
    <n v="1"/>
    <s v=" Boston"/>
  </r>
  <r>
    <x v="7"/>
    <x v="0"/>
    <n v="1"/>
    <n v="700"/>
    <n v="2"/>
    <s v=" Los Angeles"/>
  </r>
  <r>
    <x v="7"/>
    <x v="15"/>
    <n v="2"/>
    <n v="379.99"/>
    <n v="5"/>
    <s v=" Seattle"/>
  </r>
  <r>
    <x v="7"/>
    <x v="12"/>
    <n v="3"/>
    <n v="3.84"/>
    <n v="1"/>
    <s v=" San Francisco"/>
  </r>
  <r>
    <x v="7"/>
    <x v="4"/>
    <n v="1"/>
    <n v="2.99"/>
    <n v="1"/>
    <s v=" Los Angeles"/>
  </r>
  <r>
    <x v="7"/>
    <x v="11"/>
    <n v="1"/>
    <n v="400"/>
    <n v="3"/>
    <s v=" Portland"/>
  </r>
  <r>
    <x v="7"/>
    <x v="6"/>
    <n v="1"/>
    <n v="11.95"/>
    <n v="10"/>
    <s v=" Portland"/>
  </r>
  <r>
    <x v="7"/>
    <x v="15"/>
    <n v="1"/>
    <n v="379.99"/>
    <n v="1"/>
    <s v=" Los Angeles"/>
  </r>
  <r>
    <x v="7"/>
    <x v="1"/>
    <n v="1"/>
    <n v="14.95"/>
    <n v="5"/>
    <s v=" Portland"/>
  </r>
  <r>
    <x v="7"/>
    <x v="2"/>
    <n v="1"/>
    <n v="11.99"/>
    <n v="7"/>
    <s v=" Atlanta"/>
  </r>
  <r>
    <x v="7"/>
    <x v="6"/>
    <n v="1"/>
    <n v="11.95"/>
    <n v="5"/>
    <s v=" New York City"/>
  </r>
  <r>
    <x v="7"/>
    <x v="8"/>
    <n v="1"/>
    <n v="150"/>
    <n v="2"/>
    <s v=" Portland"/>
  </r>
  <r>
    <x v="7"/>
    <x v="0"/>
    <n v="1"/>
    <n v="700"/>
    <n v="9"/>
    <s v=" Los Angeles"/>
  </r>
  <r>
    <x v="7"/>
    <x v="18"/>
    <n v="1"/>
    <n v="600"/>
    <n v="9"/>
    <s v=" Los Angeles"/>
  </r>
  <r>
    <x v="7"/>
    <x v="4"/>
    <n v="1"/>
    <n v="2.99"/>
    <n v="10"/>
    <s v=" New York City"/>
  </r>
  <r>
    <x v="7"/>
    <x v="4"/>
    <n v="5"/>
    <n v="2.99"/>
    <n v="7"/>
    <s v=" New York City"/>
  </r>
  <r>
    <x v="7"/>
    <x v="0"/>
    <n v="1"/>
    <n v="700"/>
    <n v="7"/>
    <s v=" New York City"/>
  </r>
  <r>
    <x v="7"/>
    <x v="1"/>
    <n v="1"/>
    <n v="14.95"/>
    <n v="3"/>
    <s v=" New York City"/>
  </r>
  <r>
    <x v="7"/>
    <x v="13"/>
    <n v="1"/>
    <n v="600"/>
    <n v="7"/>
    <s v=" San Francisco"/>
  </r>
  <r>
    <x v="7"/>
    <x v="0"/>
    <n v="1"/>
    <n v="700"/>
    <n v="4"/>
    <s v=" New York City"/>
  </r>
  <r>
    <x v="7"/>
    <x v="1"/>
    <n v="1"/>
    <n v="14.95"/>
    <n v="2"/>
    <s v=" New York City"/>
  </r>
  <r>
    <x v="7"/>
    <x v="12"/>
    <n v="1"/>
    <n v="3.84"/>
    <n v="9"/>
    <s v=" San Francisco"/>
  </r>
  <r>
    <x v="7"/>
    <x v="4"/>
    <n v="2"/>
    <n v="2.99"/>
    <n v="7"/>
    <s v=" Atlanta"/>
  </r>
  <r>
    <x v="7"/>
    <x v="5"/>
    <n v="1"/>
    <n v="389.99"/>
    <n v="10"/>
    <s v=" San Francisco"/>
  </r>
  <r>
    <x v="7"/>
    <x v="4"/>
    <n v="1"/>
    <n v="2.99"/>
    <n v="7"/>
    <s v=" New York City"/>
  </r>
  <r>
    <x v="7"/>
    <x v="3"/>
    <n v="1"/>
    <n v="149.99"/>
    <n v="3"/>
    <s v=" Los Angeles"/>
  </r>
  <r>
    <x v="7"/>
    <x v="2"/>
    <n v="1"/>
    <n v="11.99"/>
    <n v="3"/>
    <s v=" Austin"/>
  </r>
  <r>
    <x v="7"/>
    <x v="4"/>
    <n v="2"/>
    <n v="2.99"/>
    <n v="3"/>
    <s v=" Boston"/>
  </r>
  <r>
    <x v="7"/>
    <x v="8"/>
    <n v="1"/>
    <n v="150"/>
    <n v="2"/>
    <s v=" Los Angeles"/>
  </r>
  <r>
    <x v="7"/>
    <x v="12"/>
    <n v="2"/>
    <n v="3.84"/>
    <n v="7"/>
    <s v=" Atlanta"/>
  </r>
  <r>
    <x v="7"/>
    <x v="11"/>
    <n v="1"/>
    <n v="400"/>
    <n v="7"/>
    <s v=" San Francisco"/>
  </r>
  <r>
    <x v="7"/>
    <x v="10"/>
    <n v="1"/>
    <n v="300"/>
    <n v="2"/>
    <s v=" Seattle"/>
  </r>
  <r>
    <x v="7"/>
    <x v="7"/>
    <n v="1"/>
    <n v="99.99"/>
    <n v="4"/>
    <s v=" San Francisco"/>
  </r>
  <r>
    <x v="7"/>
    <x v="1"/>
    <n v="1"/>
    <n v="14.95"/>
    <n v="2"/>
    <s v=" Dallas"/>
  </r>
  <r>
    <x v="7"/>
    <x v="12"/>
    <n v="1"/>
    <n v="3.84"/>
    <n v="9"/>
    <s v=" Seattle"/>
  </r>
  <r>
    <x v="7"/>
    <x v="2"/>
    <n v="1"/>
    <n v="11.99"/>
    <n v="5"/>
    <s v=" Seattle"/>
  </r>
  <r>
    <x v="7"/>
    <x v="6"/>
    <n v="1"/>
    <n v="11.95"/>
    <n v="4"/>
    <s v=" Boston"/>
  </r>
  <r>
    <x v="7"/>
    <x v="8"/>
    <n v="1"/>
    <n v="150"/>
    <n v="1"/>
    <s v=" New York City"/>
  </r>
  <r>
    <x v="7"/>
    <x v="3"/>
    <n v="1"/>
    <n v="149.99"/>
    <n v="1"/>
    <s v=" San Francisco"/>
  </r>
  <r>
    <x v="7"/>
    <x v="7"/>
    <n v="1"/>
    <n v="99.99"/>
    <n v="9"/>
    <s v=" Los Angeles"/>
  </r>
  <r>
    <x v="7"/>
    <x v="6"/>
    <n v="1"/>
    <n v="11.95"/>
    <n v="5"/>
    <s v=" Atlanta"/>
  </r>
  <r>
    <x v="7"/>
    <x v="5"/>
    <n v="1"/>
    <n v="389.99"/>
    <n v="7"/>
    <s v=" Atlanta"/>
  </r>
  <r>
    <x v="7"/>
    <x v="2"/>
    <n v="1"/>
    <n v="11.99"/>
    <n v="10"/>
    <s v=" Los Angeles"/>
  </r>
  <r>
    <x v="7"/>
    <x v="3"/>
    <n v="1"/>
    <n v="149.99"/>
    <n v="5"/>
    <s v=" Los Angeles"/>
  </r>
  <r>
    <x v="7"/>
    <x v="4"/>
    <n v="1"/>
    <n v="2.99"/>
    <n v="4"/>
    <s v=" Los Angeles"/>
  </r>
  <r>
    <x v="7"/>
    <x v="16"/>
    <n v="1"/>
    <n v="999.99"/>
    <n v="10"/>
    <s v=" New York City"/>
  </r>
  <r>
    <x v="7"/>
    <x v="5"/>
    <n v="1"/>
    <n v="389.99"/>
    <n v="5"/>
    <s v=" San Francisco"/>
  </r>
  <r>
    <x v="7"/>
    <x v="1"/>
    <n v="1"/>
    <n v="14.95"/>
    <n v="6"/>
    <s v=" Portland"/>
  </r>
  <r>
    <x v="7"/>
    <x v="1"/>
    <n v="1"/>
    <n v="14.95"/>
    <n v="8"/>
    <s v=" Atlanta"/>
  </r>
  <r>
    <x v="7"/>
    <x v="6"/>
    <n v="1"/>
    <n v="11.95"/>
    <n v="4"/>
    <s v=" San Francisco"/>
  </r>
  <r>
    <x v="7"/>
    <x v="8"/>
    <n v="1"/>
    <n v="150"/>
    <n v="6"/>
    <s v=" San Francisco"/>
  </r>
  <r>
    <x v="7"/>
    <x v="4"/>
    <n v="3"/>
    <n v="2.99"/>
    <n v="7"/>
    <s v=" San Francisco"/>
  </r>
  <r>
    <x v="7"/>
    <x v="3"/>
    <n v="1"/>
    <n v="149.99"/>
    <n v="6"/>
    <s v=" Atlanta"/>
  </r>
  <r>
    <x v="7"/>
    <x v="4"/>
    <n v="1"/>
    <n v="2.99"/>
    <n v="4"/>
    <s v=" New York City"/>
  </r>
  <r>
    <x v="7"/>
    <x v="4"/>
    <n v="1"/>
    <n v="2.99"/>
    <n v="10"/>
    <s v=" New York City"/>
  </r>
  <r>
    <x v="7"/>
    <x v="5"/>
    <n v="1"/>
    <n v="389.99"/>
    <n v="10"/>
    <s v=" Portland"/>
  </r>
  <r>
    <x v="7"/>
    <x v="8"/>
    <n v="1"/>
    <n v="150"/>
    <n v="2"/>
    <s v=" Dallas"/>
  </r>
  <r>
    <x v="7"/>
    <x v="9"/>
    <n v="1"/>
    <n v="1700"/>
    <n v="10"/>
    <s v=" Boston"/>
  </r>
  <r>
    <x v="7"/>
    <x v="12"/>
    <n v="1"/>
    <n v="3.84"/>
    <n v="7"/>
    <s v=" Austin"/>
  </r>
  <r>
    <x v="7"/>
    <x v="4"/>
    <n v="2"/>
    <n v="2.99"/>
    <n v="3"/>
    <s v=" Los Angeles"/>
  </r>
  <r>
    <x v="7"/>
    <x v="2"/>
    <n v="1"/>
    <n v="11.99"/>
    <n v="4"/>
    <s v=" Los Angeles"/>
  </r>
  <r>
    <x v="7"/>
    <x v="6"/>
    <n v="1"/>
    <n v="11.95"/>
    <n v="3"/>
    <s v=" Los Angeles"/>
  </r>
  <r>
    <x v="7"/>
    <x v="2"/>
    <n v="1"/>
    <n v="11.99"/>
    <n v="4"/>
    <s v=" Los Angeles"/>
  </r>
  <r>
    <x v="7"/>
    <x v="0"/>
    <n v="1"/>
    <n v="700"/>
    <n v="4"/>
    <s v=" Boston"/>
  </r>
  <r>
    <x v="7"/>
    <x v="1"/>
    <n v="1"/>
    <n v="14.95"/>
    <n v="10"/>
    <s v=" Boston"/>
  </r>
  <r>
    <x v="7"/>
    <x v="14"/>
    <n v="1"/>
    <n v="109.99"/>
    <n v="6"/>
    <s v=" Los Angeles"/>
  </r>
  <r>
    <x v="7"/>
    <x v="15"/>
    <n v="1"/>
    <n v="379.99"/>
    <n v="9"/>
    <s v=" Los Angeles"/>
  </r>
  <r>
    <x v="7"/>
    <x v="10"/>
    <n v="1"/>
    <n v="300"/>
    <n v="3"/>
    <s v=" Los Angeles"/>
  </r>
  <r>
    <x v="7"/>
    <x v="2"/>
    <n v="2"/>
    <n v="11.99"/>
    <n v="6"/>
    <s v=" Atlanta"/>
  </r>
  <r>
    <x v="7"/>
    <x v="1"/>
    <n v="1"/>
    <n v="14.95"/>
    <n v="9"/>
    <s v=" Atlanta"/>
  </r>
  <r>
    <x v="7"/>
    <x v="6"/>
    <n v="2"/>
    <n v="11.95"/>
    <n v="5"/>
    <s v=" Boston"/>
  </r>
  <r>
    <x v="7"/>
    <x v="2"/>
    <n v="1"/>
    <n v="11.99"/>
    <n v="5"/>
    <s v=" Los Angeles"/>
  </r>
  <r>
    <x v="7"/>
    <x v="5"/>
    <n v="1"/>
    <n v="389.99"/>
    <n v="9"/>
    <s v=" New York City"/>
  </r>
  <r>
    <x v="7"/>
    <x v="1"/>
    <n v="1"/>
    <n v="14.95"/>
    <n v="1"/>
    <s v=" Boston"/>
  </r>
  <r>
    <x v="7"/>
    <x v="7"/>
    <n v="1"/>
    <n v="99.99"/>
    <n v="6"/>
    <s v=" San Francisco"/>
  </r>
  <r>
    <x v="7"/>
    <x v="7"/>
    <n v="1"/>
    <n v="99.99"/>
    <n v="5"/>
    <s v=" Los Angeles"/>
  </r>
  <r>
    <x v="7"/>
    <x v="2"/>
    <n v="1"/>
    <n v="11.99"/>
    <n v="8"/>
    <s v=" San Francisco"/>
  </r>
  <r>
    <x v="7"/>
    <x v="4"/>
    <n v="1"/>
    <n v="2.99"/>
    <n v="10"/>
    <s v=" Dallas"/>
  </r>
  <r>
    <x v="7"/>
    <x v="0"/>
    <n v="1"/>
    <n v="700"/>
    <n v="10"/>
    <s v=" San Francisco"/>
  </r>
  <r>
    <x v="7"/>
    <x v="2"/>
    <n v="1"/>
    <n v="11.99"/>
    <n v="10"/>
    <s v=" San Francisco"/>
  </r>
  <r>
    <x v="7"/>
    <x v="9"/>
    <n v="1"/>
    <n v="1700"/>
    <n v="10"/>
    <s v=" New York City"/>
  </r>
  <r>
    <x v="7"/>
    <x v="8"/>
    <n v="1"/>
    <n v="150"/>
    <n v="4"/>
    <s v=" Austin"/>
  </r>
  <r>
    <x v="7"/>
    <x v="2"/>
    <n v="1"/>
    <n v="11.99"/>
    <n v="3"/>
    <s v=" Los Angeles"/>
  </r>
  <r>
    <x v="7"/>
    <x v="2"/>
    <n v="1"/>
    <n v="11.99"/>
    <n v="8"/>
    <s v=" San Francisco"/>
  </r>
  <r>
    <x v="7"/>
    <x v="6"/>
    <n v="1"/>
    <n v="11.95"/>
    <n v="9"/>
    <s v=" New York City"/>
  </r>
  <r>
    <x v="7"/>
    <x v="1"/>
    <n v="1"/>
    <n v="14.95"/>
    <n v="1"/>
    <s v=" Atlanta"/>
  </r>
  <r>
    <x v="7"/>
    <x v="16"/>
    <n v="1"/>
    <n v="999.99"/>
    <n v="10"/>
    <s v=" Seattle"/>
  </r>
  <r>
    <x v="7"/>
    <x v="6"/>
    <n v="1"/>
    <n v="11.95"/>
    <n v="1"/>
    <s v=" New York City"/>
  </r>
  <r>
    <x v="7"/>
    <x v="6"/>
    <n v="1"/>
    <n v="11.95"/>
    <n v="8"/>
    <s v=" Atlanta"/>
  </r>
  <r>
    <x v="7"/>
    <x v="18"/>
    <n v="1"/>
    <n v="600"/>
    <n v="1"/>
    <s v=" San Francisco"/>
  </r>
  <r>
    <x v="7"/>
    <x v="8"/>
    <n v="1"/>
    <n v="150"/>
    <n v="7"/>
    <s v=" Atlanta"/>
  </r>
  <r>
    <x v="7"/>
    <x v="7"/>
    <n v="1"/>
    <n v="99.99"/>
    <n v="7"/>
    <s v=" San Francisco"/>
  </r>
  <r>
    <x v="7"/>
    <x v="6"/>
    <n v="1"/>
    <n v="11.95"/>
    <n v="1"/>
    <s v=" San Francisco"/>
  </r>
  <r>
    <x v="7"/>
    <x v="12"/>
    <n v="1"/>
    <n v="3.84"/>
    <n v="5"/>
    <s v=" San Francisco"/>
  </r>
  <r>
    <x v="7"/>
    <x v="14"/>
    <n v="1"/>
    <n v="109.99"/>
    <n v="1"/>
    <s v=" Los Angeles"/>
  </r>
  <r>
    <x v="7"/>
    <x v="1"/>
    <n v="1"/>
    <n v="14.95"/>
    <n v="2"/>
    <s v=" Los Angeles"/>
  </r>
  <r>
    <x v="7"/>
    <x v="3"/>
    <n v="1"/>
    <n v="149.99"/>
    <n v="3"/>
    <s v=" Los Angeles"/>
  </r>
  <r>
    <x v="7"/>
    <x v="4"/>
    <n v="3"/>
    <n v="2.99"/>
    <n v="4"/>
    <s v=" Atlanta"/>
  </r>
  <r>
    <x v="7"/>
    <x v="7"/>
    <n v="1"/>
    <n v="99.99"/>
    <n v="5"/>
    <s v=" Austin"/>
  </r>
  <r>
    <x v="7"/>
    <x v="12"/>
    <n v="1"/>
    <n v="3.84"/>
    <n v="9"/>
    <s v=" Austin"/>
  </r>
  <r>
    <x v="7"/>
    <x v="1"/>
    <n v="1"/>
    <n v="14.95"/>
    <n v="9"/>
    <s v=" San Francisco"/>
  </r>
  <r>
    <x v="7"/>
    <x v="4"/>
    <n v="1"/>
    <n v="2.99"/>
    <n v="6"/>
    <s v=" New York City"/>
  </r>
  <r>
    <x v="7"/>
    <x v="3"/>
    <n v="1"/>
    <n v="149.99"/>
    <n v="8"/>
    <s v=" San Francisco"/>
  </r>
  <r>
    <x v="7"/>
    <x v="9"/>
    <n v="1"/>
    <n v="1700"/>
    <n v="1"/>
    <s v=" Dallas"/>
  </r>
  <r>
    <x v="7"/>
    <x v="16"/>
    <n v="1"/>
    <n v="999.99"/>
    <n v="9"/>
    <s v=" San Francisco"/>
  </r>
  <r>
    <x v="7"/>
    <x v="8"/>
    <n v="1"/>
    <n v="150"/>
    <n v="4"/>
    <s v=" Los Angeles"/>
  </r>
  <r>
    <x v="7"/>
    <x v="2"/>
    <n v="1"/>
    <n v="11.99"/>
    <n v="7"/>
    <s v=" San Francisco"/>
  </r>
  <r>
    <x v="7"/>
    <x v="10"/>
    <n v="1"/>
    <n v="300"/>
    <n v="7"/>
    <s v=" Atlanta"/>
  </r>
  <r>
    <x v="7"/>
    <x v="0"/>
    <n v="1"/>
    <n v="700"/>
    <n v="6"/>
    <s v=" Portland"/>
  </r>
  <r>
    <x v="7"/>
    <x v="2"/>
    <n v="1"/>
    <n v="11.99"/>
    <n v="7"/>
    <s v=" Seattle"/>
  </r>
  <r>
    <x v="7"/>
    <x v="8"/>
    <n v="1"/>
    <n v="150"/>
    <n v="2"/>
    <s v=" Austin"/>
  </r>
  <r>
    <x v="7"/>
    <x v="12"/>
    <n v="1"/>
    <n v="3.84"/>
    <n v="2"/>
    <s v=" Portland"/>
  </r>
  <r>
    <x v="7"/>
    <x v="0"/>
    <n v="1"/>
    <n v="700"/>
    <n v="7"/>
    <s v=" Dallas"/>
  </r>
  <r>
    <x v="7"/>
    <x v="8"/>
    <n v="1"/>
    <n v="150"/>
    <n v="3"/>
    <s v=" Boston"/>
  </r>
  <r>
    <x v="7"/>
    <x v="2"/>
    <n v="1"/>
    <n v="11.99"/>
    <n v="5"/>
    <s v=" Boston"/>
  </r>
  <r>
    <x v="7"/>
    <x v="6"/>
    <n v="1"/>
    <n v="11.95"/>
    <n v="9"/>
    <s v=" Dallas"/>
  </r>
  <r>
    <x v="7"/>
    <x v="4"/>
    <n v="1"/>
    <n v="2.99"/>
    <n v="7"/>
    <s v=" Atlanta"/>
  </r>
  <r>
    <x v="7"/>
    <x v="9"/>
    <n v="1"/>
    <n v="1700"/>
    <n v="2"/>
    <s v=" Dallas"/>
  </r>
  <r>
    <x v="7"/>
    <x v="12"/>
    <n v="2"/>
    <n v="3.84"/>
    <n v="5"/>
    <s v=" Dallas"/>
  </r>
  <r>
    <x v="7"/>
    <x v="1"/>
    <n v="1"/>
    <n v="14.95"/>
    <n v="7"/>
    <s v=" New York City"/>
  </r>
  <r>
    <x v="7"/>
    <x v="3"/>
    <n v="1"/>
    <n v="149.99"/>
    <n v="2"/>
    <s v=" Dallas"/>
  </r>
  <r>
    <x v="7"/>
    <x v="8"/>
    <n v="1"/>
    <n v="150"/>
    <n v="9"/>
    <s v=" Portland"/>
  </r>
  <r>
    <x v="7"/>
    <x v="4"/>
    <n v="2"/>
    <n v="2.99"/>
    <n v="3"/>
    <s v=" Los Angeles"/>
  </r>
  <r>
    <x v="7"/>
    <x v="8"/>
    <n v="1"/>
    <n v="150"/>
    <n v="1"/>
    <s v=" New York City"/>
  </r>
  <r>
    <x v="7"/>
    <x v="2"/>
    <n v="1"/>
    <n v="11.99"/>
    <n v="7"/>
    <s v=" San Francisco"/>
  </r>
  <r>
    <x v="7"/>
    <x v="1"/>
    <n v="1"/>
    <n v="14.95"/>
    <n v="4"/>
    <s v=" San Francisco"/>
  </r>
  <r>
    <x v="7"/>
    <x v="6"/>
    <n v="1"/>
    <n v="11.95"/>
    <n v="5"/>
    <s v=" Dallas"/>
  </r>
  <r>
    <x v="7"/>
    <x v="7"/>
    <n v="1"/>
    <n v="99.99"/>
    <n v="8"/>
    <s v=" Boston"/>
  </r>
  <r>
    <x v="7"/>
    <x v="1"/>
    <n v="1"/>
    <n v="14.95"/>
    <n v="9"/>
    <s v=" Los Angeles"/>
  </r>
  <r>
    <x v="7"/>
    <x v="5"/>
    <n v="1"/>
    <n v="389.99"/>
    <n v="6"/>
    <s v=" San Francisco"/>
  </r>
  <r>
    <x v="7"/>
    <x v="0"/>
    <n v="1"/>
    <n v="700"/>
    <n v="2"/>
    <s v=" San Francisco"/>
  </r>
  <r>
    <x v="7"/>
    <x v="7"/>
    <n v="1"/>
    <n v="99.99"/>
    <n v="5"/>
    <s v=" San Francisco"/>
  </r>
  <r>
    <x v="7"/>
    <x v="4"/>
    <n v="1"/>
    <n v="2.99"/>
    <n v="9"/>
    <s v=" Austin"/>
  </r>
  <r>
    <x v="7"/>
    <x v="10"/>
    <n v="1"/>
    <n v="300"/>
    <n v="3"/>
    <s v=" Los Angeles"/>
  </r>
  <r>
    <x v="7"/>
    <x v="15"/>
    <n v="1"/>
    <n v="379.99"/>
    <n v="2"/>
    <s v=" Boston"/>
  </r>
  <r>
    <x v="7"/>
    <x v="5"/>
    <n v="1"/>
    <n v="389.99"/>
    <n v="2"/>
    <s v=" Dallas"/>
  </r>
  <r>
    <x v="7"/>
    <x v="12"/>
    <n v="3"/>
    <n v="3.84"/>
    <n v="9"/>
    <s v=" San Francisco"/>
  </r>
  <r>
    <x v="7"/>
    <x v="8"/>
    <n v="1"/>
    <n v="150"/>
    <n v="4"/>
    <s v=" Austin"/>
  </r>
  <r>
    <x v="7"/>
    <x v="12"/>
    <n v="2"/>
    <n v="3.84"/>
    <n v="3"/>
    <s v=" Seattle"/>
  </r>
  <r>
    <x v="7"/>
    <x v="5"/>
    <n v="1"/>
    <n v="389.99"/>
    <n v="5"/>
    <s v=" San Francisco"/>
  </r>
  <r>
    <x v="7"/>
    <x v="7"/>
    <n v="1"/>
    <n v="99.99"/>
    <n v="1"/>
    <s v=" Boston"/>
  </r>
  <r>
    <x v="7"/>
    <x v="4"/>
    <n v="1"/>
    <n v="2.99"/>
    <n v="4"/>
    <s v=" Los Angeles"/>
  </r>
  <r>
    <x v="7"/>
    <x v="8"/>
    <n v="1"/>
    <n v="150"/>
    <n v="9"/>
    <s v=" Portland"/>
  </r>
  <r>
    <x v="7"/>
    <x v="9"/>
    <n v="1"/>
    <n v="1700"/>
    <n v="9"/>
    <s v=" Seattle"/>
  </r>
  <r>
    <x v="7"/>
    <x v="7"/>
    <n v="1"/>
    <n v="99.99"/>
    <n v="3"/>
    <s v=" Austin"/>
  </r>
  <r>
    <x v="7"/>
    <x v="6"/>
    <n v="1"/>
    <n v="11.95"/>
    <n v="4"/>
    <s v=" Los Angeles"/>
  </r>
  <r>
    <x v="7"/>
    <x v="6"/>
    <n v="1"/>
    <n v="11.95"/>
    <n v="9"/>
    <s v=" New York City"/>
  </r>
  <r>
    <x v="7"/>
    <x v="6"/>
    <n v="1"/>
    <n v="11.95"/>
    <n v="8"/>
    <s v=" Los Angeles"/>
  </r>
  <r>
    <x v="7"/>
    <x v="10"/>
    <n v="1"/>
    <n v="300"/>
    <n v="2"/>
    <s v=" Los Angeles"/>
  </r>
  <r>
    <x v="7"/>
    <x v="1"/>
    <n v="1"/>
    <n v="14.95"/>
    <n v="7"/>
    <s v=" Boston"/>
  </r>
  <r>
    <x v="7"/>
    <x v="8"/>
    <n v="1"/>
    <n v="150"/>
    <n v="5"/>
    <s v=" Portland"/>
  </r>
  <r>
    <x v="7"/>
    <x v="5"/>
    <n v="1"/>
    <n v="389.99"/>
    <n v="1"/>
    <s v=" Atlanta"/>
  </r>
  <r>
    <x v="7"/>
    <x v="14"/>
    <n v="1"/>
    <n v="109.99"/>
    <n v="2"/>
    <s v=" Los Angeles"/>
  </r>
  <r>
    <x v="7"/>
    <x v="6"/>
    <n v="1"/>
    <n v="11.95"/>
    <n v="4"/>
    <s v=" San Francisco"/>
  </r>
  <r>
    <x v="7"/>
    <x v="4"/>
    <n v="1"/>
    <n v="2.99"/>
    <n v="3"/>
    <s v=" San Francisco"/>
  </r>
  <r>
    <x v="7"/>
    <x v="16"/>
    <n v="1"/>
    <n v="999.99"/>
    <n v="5"/>
    <s v=" San Francisco"/>
  </r>
  <r>
    <x v="7"/>
    <x v="2"/>
    <n v="1"/>
    <n v="11.99"/>
    <n v="3"/>
    <s v=" Austin"/>
  </r>
  <r>
    <x v="7"/>
    <x v="5"/>
    <n v="1"/>
    <n v="389.99"/>
    <n v="4"/>
    <s v=" New York City"/>
  </r>
  <r>
    <x v="7"/>
    <x v="10"/>
    <n v="1"/>
    <n v="300"/>
    <n v="7"/>
    <s v=" Seattle"/>
  </r>
  <r>
    <x v="7"/>
    <x v="2"/>
    <n v="1"/>
    <n v="11.99"/>
    <n v="2"/>
    <s v=" San Francisco"/>
  </r>
  <r>
    <x v="7"/>
    <x v="7"/>
    <n v="1"/>
    <n v="99.99"/>
    <n v="5"/>
    <s v=" San Francisco"/>
  </r>
  <r>
    <x v="7"/>
    <x v="16"/>
    <n v="1"/>
    <n v="999.99"/>
    <n v="8"/>
    <s v=" Los Angeles"/>
  </r>
  <r>
    <x v="7"/>
    <x v="6"/>
    <n v="1"/>
    <n v="11.95"/>
    <n v="1"/>
    <s v=" San Francisco"/>
  </r>
  <r>
    <x v="7"/>
    <x v="7"/>
    <n v="1"/>
    <n v="99.99"/>
    <n v="3"/>
    <s v=" Dallas"/>
  </r>
  <r>
    <x v="7"/>
    <x v="1"/>
    <n v="1"/>
    <n v="14.95"/>
    <n v="5"/>
    <s v=" Seattle"/>
  </r>
  <r>
    <x v="7"/>
    <x v="4"/>
    <n v="1"/>
    <n v="2.99"/>
    <n v="6"/>
    <s v=" Portland"/>
  </r>
  <r>
    <x v="7"/>
    <x v="10"/>
    <n v="1"/>
    <n v="300"/>
    <n v="9"/>
    <s v=" New York City"/>
  </r>
  <r>
    <x v="7"/>
    <x v="7"/>
    <n v="1"/>
    <n v="99.99"/>
    <n v="5"/>
    <s v=" Los Angeles"/>
  </r>
  <r>
    <x v="7"/>
    <x v="12"/>
    <n v="1"/>
    <n v="3.84"/>
    <n v="7"/>
    <s v=" Boston"/>
  </r>
  <r>
    <x v="7"/>
    <x v="12"/>
    <n v="1"/>
    <n v="3.84"/>
    <n v="10"/>
    <s v=" Seattle"/>
  </r>
  <r>
    <x v="7"/>
    <x v="5"/>
    <n v="1"/>
    <n v="389.99"/>
    <n v="7"/>
    <s v=" Seattle"/>
  </r>
  <r>
    <x v="7"/>
    <x v="4"/>
    <n v="1"/>
    <n v="2.99"/>
    <n v="10"/>
    <s v=" Los Angeles"/>
  </r>
  <r>
    <x v="7"/>
    <x v="0"/>
    <n v="1"/>
    <n v="700"/>
    <n v="1"/>
    <s v=" New York City"/>
  </r>
  <r>
    <x v="7"/>
    <x v="7"/>
    <n v="1"/>
    <n v="99.99"/>
    <n v="7"/>
    <s v=" Los Angeles"/>
  </r>
  <r>
    <x v="7"/>
    <x v="7"/>
    <n v="1"/>
    <n v="99.99"/>
    <n v="7"/>
    <s v=" Austin"/>
  </r>
  <r>
    <x v="7"/>
    <x v="1"/>
    <n v="1"/>
    <n v="14.95"/>
    <n v="2"/>
    <s v=" San Francisco"/>
  </r>
  <r>
    <x v="7"/>
    <x v="16"/>
    <n v="1"/>
    <n v="999.99"/>
    <n v="2"/>
    <s v=" Los Angeles"/>
  </r>
  <r>
    <x v="7"/>
    <x v="1"/>
    <n v="1"/>
    <n v="14.95"/>
    <n v="3"/>
    <s v=" Austin"/>
  </r>
  <r>
    <x v="7"/>
    <x v="0"/>
    <n v="1"/>
    <n v="700"/>
    <n v="3"/>
    <s v=" New York City"/>
  </r>
  <r>
    <x v="7"/>
    <x v="4"/>
    <n v="1"/>
    <n v="2.99"/>
    <n v="7"/>
    <s v=" Los Angeles"/>
  </r>
  <r>
    <x v="7"/>
    <x v="12"/>
    <n v="1"/>
    <n v="3.84"/>
    <n v="4"/>
    <s v=" Dallas"/>
  </r>
  <r>
    <x v="7"/>
    <x v="12"/>
    <n v="1"/>
    <n v="3.84"/>
    <n v="10"/>
    <s v=" Boston"/>
  </r>
  <r>
    <x v="7"/>
    <x v="4"/>
    <n v="1"/>
    <n v="2.99"/>
    <n v="5"/>
    <s v=" Los Angeles"/>
  </r>
  <r>
    <x v="7"/>
    <x v="6"/>
    <n v="1"/>
    <n v="11.95"/>
    <n v="7"/>
    <s v=" San Francisco"/>
  </r>
  <r>
    <x v="7"/>
    <x v="16"/>
    <n v="1"/>
    <n v="999.99"/>
    <n v="1"/>
    <s v=" San Francisco"/>
  </r>
  <r>
    <x v="7"/>
    <x v="3"/>
    <n v="1"/>
    <n v="149.99"/>
    <n v="8"/>
    <s v=" New York City"/>
  </r>
  <r>
    <x v="7"/>
    <x v="1"/>
    <n v="1"/>
    <n v="14.95"/>
    <n v="3"/>
    <s v=" New York City"/>
  </r>
  <r>
    <x v="7"/>
    <x v="4"/>
    <n v="1"/>
    <n v="2.99"/>
    <n v="5"/>
    <s v=" New York City"/>
  </r>
  <r>
    <x v="7"/>
    <x v="12"/>
    <n v="1"/>
    <n v="3.84"/>
    <n v="1"/>
    <s v=" Seattle"/>
  </r>
  <r>
    <x v="7"/>
    <x v="8"/>
    <n v="1"/>
    <n v="150"/>
    <n v="10"/>
    <s v=" Los Angeles"/>
  </r>
  <r>
    <x v="7"/>
    <x v="1"/>
    <n v="1"/>
    <n v="14.95"/>
    <n v="5"/>
    <s v=" Boston"/>
  </r>
  <r>
    <x v="7"/>
    <x v="11"/>
    <n v="1"/>
    <n v="400"/>
    <n v="6"/>
    <s v=" Austin"/>
  </r>
  <r>
    <x v="7"/>
    <x v="8"/>
    <n v="1"/>
    <n v="150"/>
    <n v="9"/>
    <s v=" New York City"/>
  </r>
  <r>
    <x v="7"/>
    <x v="1"/>
    <n v="1"/>
    <n v="14.95"/>
    <n v="1"/>
    <s v=" Los Angeles"/>
  </r>
  <r>
    <x v="7"/>
    <x v="1"/>
    <n v="1"/>
    <n v="14.95"/>
    <n v="8"/>
    <s v=" Los Angeles"/>
  </r>
  <r>
    <x v="7"/>
    <x v="0"/>
    <n v="1"/>
    <n v="700"/>
    <n v="8"/>
    <s v=" Seattle"/>
  </r>
  <r>
    <x v="7"/>
    <x v="2"/>
    <n v="1"/>
    <n v="11.99"/>
    <n v="9"/>
    <s v=" Seattle"/>
  </r>
  <r>
    <x v="7"/>
    <x v="5"/>
    <n v="1"/>
    <n v="389.99"/>
    <n v="4"/>
    <s v=" Portland"/>
  </r>
  <r>
    <x v="7"/>
    <x v="6"/>
    <n v="1"/>
    <n v="11.95"/>
    <n v="5"/>
    <s v=" New York City"/>
  </r>
  <r>
    <x v="7"/>
    <x v="8"/>
    <n v="1"/>
    <n v="150"/>
    <n v="3"/>
    <s v=" Portland"/>
  </r>
  <r>
    <x v="7"/>
    <x v="0"/>
    <n v="1"/>
    <n v="700"/>
    <n v="1"/>
    <s v=" San Francisco"/>
  </r>
  <r>
    <x v="7"/>
    <x v="2"/>
    <n v="1"/>
    <n v="11.99"/>
    <n v="7"/>
    <s v=" San Francisco"/>
  </r>
  <r>
    <x v="7"/>
    <x v="3"/>
    <n v="1"/>
    <n v="149.99"/>
    <n v="9"/>
    <s v=" New York City"/>
  </r>
  <r>
    <x v="7"/>
    <x v="4"/>
    <n v="1"/>
    <n v="2.99"/>
    <n v="10"/>
    <s v=" New York City"/>
  </r>
  <r>
    <x v="7"/>
    <x v="1"/>
    <n v="2"/>
    <n v="14.95"/>
    <n v="2"/>
    <s v=" San Francisco"/>
  </r>
  <r>
    <x v="7"/>
    <x v="10"/>
    <n v="1"/>
    <n v="300"/>
    <n v="8"/>
    <s v=" Los Angeles"/>
  </r>
  <r>
    <x v="7"/>
    <x v="1"/>
    <n v="1"/>
    <n v="14.95"/>
    <n v="6"/>
    <s v=" San Francisco"/>
  </r>
  <r>
    <x v="7"/>
    <x v="6"/>
    <n v="3"/>
    <n v="11.95"/>
    <n v="7"/>
    <s v=" Los Angeles"/>
  </r>
  <r>
    <x v="7"/>
    <x v="8"/>
    <n v="1"/>
    <n v="150"/>
    <n v="6"/>
    <s v=" San Francisco"/>
  </r>
  <r>
    <x v="7"/>
    <x v="16"/>
    <n v="1"/>
    <n v="999.99"/>
    <n v="7"/>
    <s v=" Boston"/>
  </r>
  <r>
    <x v="7"/>
    <x v="4"/>
    <n v="1"/>
    <n v="2.99"/>
    <n v="10"/>
    <s v=" Seattle"/>
  </r>
  <r>
    <x v="7"/>
    <x v="6"/>
    <n v="1"/>
    <n v="11.95"/>
    <n v="1"/>
    <s v=" San Francisco"/>
  </r>
  <r>
    <x v="7"/>
    <x v="16"/>
    <n v="1"/>
    <n v="999.99"/>
    <n v="8"/>
    <s v=" Atlanta"/>
  </r>
  <r>
    <x v="7"/>
    <x v="2"/>
    <n v="1"/>
    <n v="11.99"/>
    <n v="8"/>
    <s v=" Los Angeles"/>
  </r>
  <r>
    <x v="7"/>
    <x v="3"/>
    <n v="1"/>
    <n v="149.99"/>
    <n v="3"/>
    <s v=" Dallas"/>
  </r>
  <r>
    <x v="7"/>
    <x v="12"/>
    <n v="1"/>
    <n v="3.84"/>
    <n v="5"/>
    <s v=" Los Angeles"/>
  </r>
  <r>
    <x v="7"/>
    <x v="4"/>
    <n v="2"/>
    <n v="2.99"/>
    <n v="5"/>
    <s v=" Los Angeles"/>
  </r>
  <r>
    <x v="7"/>
    <x v="7"/>
    <n v="1"/>
    <n v="99.99"/>
    <n v="7"/>
    <s v=" San Francisco"/>
  </r>
  <r>
    <x v="7"/>
    <x v="6"/>
    <n v="1"/>
    <n v="11.95"/>
    <n v="10"/>
    <s v=" Austin"/>
  </r>
  <r>
    <x v="7"/>
    <x v="12"/>
    <n v="1"/>
    <n v="3.84"/>
    <n v="3"/>
    <s v=" San Francisco"/>
  </r>
  <r>
    <x v="7"/>
    <x v="9"/>
    <n v="1"/>
    <n v="1700"/>
    <n v="5"/>
    <s v=" Seattle"/>
  </r>
  <r>
    <x v="7"/>
    <x v="5"/>
    <n v="1"/>
    <n v="389.99"/>
    <n v="3"/>
    <s v=" Seattle"/>
  </r>
  <r>
    <x v="7"/>
    <x v="6"/>
    <n v="1"/>
    <n v="11.95"/>
    <n v="10"/>
    <s v=" Atlanta"/>
  </r>
  <r>
    <x v="7"/>
    <x v="7"/>
    <n v="1"/>
    <n v="99.99"/>
    <n v="4"/>
    <s v=" Los Angeles"/>
  </r>
  <r>
    <x v="7"/>
    <x v="2"/>
    <n v="1"/>
    <n v="11.99"/>
    <n v="3"/>
    <s v=" Los Angeles"/>
  </r>
  <r>
    <x v="7"/>
    <x v="15"/>
    <n v="1"/>
    <n v="379.99"/>
    <n v="6"/>
    <s v=" San Francisco"/>
  </r>
  <r>
    <x v="7"/>
    <x v="16"/>
    <n v="1"/>
    <n v="999.99"/>
    <n v="10"/>
    <s v=" Los Angeles"/>
  </r>
  <r>
    <x v="7"/>
    <x v="16"/>
    <n v="1"/>
    <n v="999.99"/>
    <n v="2"/>
    <s v=" Los Angeles"/>
  </r>
  <r>
    <x v="7"/>
    <x v="13"/>
    <n v="1"/>
    <n v="600"/>
    <n v="8"/>
    <s v=" Austin"/>
  </r>
  <r>
    <x v="7"/>
    <x v="13"/>
    <n v="1"/>
    <n v="600"/>
    <n v="8"/>
    <s v=" Portland"/>
  </r>
  <r>
    <x v="7"/>
    <x v="15"/>
    <n v="1"/>
    <n v="379.99"/>
    <n v="4"/>
    <s v=" New York City"/>
  </r>
  <r>
    <x v="7"/>
    <x v="1"/>
    <n v="1"/>
    <n v="14.95"/>
    <n v="9"/>
    <s v=" Boston"/>
  </r>
  <r>
    <x v="7"/>
    <x v="8"/>
    <n v="1"/>
    <n v="150"/>
    <n v="4"/>
    <s v=" San Francisco"/>
  </r>
  <r>
    <x v="7"/>
    <x v="10"/>
    <n v="1"/>
    <n v="300"/>
    <n v="10"/>
    <s v=" New York City"/>
  </r>
  <r>
    <x v="7"/>
    <x v="12"/>
    <n v="1"/>
    <n v="3.84"/>
    <n v="9"/>
    <s v=" New York City"/>
  </r>
  <r>
    <x v="7"/>
    <x v="6"/>
    <n v="1"/>
    <n v="11.95"/>
    <n v="6"/>
    <s v=" Los Angeles"/>
  </r>
  <r>
    <x v="7"/>
    <x v="9"/>
    <n v="1"/>
    <n v="1700"/>
    <n v="7"/>
    <s v=" Dallas"/>
  </r>
  <r>
    <x v="7"/>
    <x v="7"/>
    <n v="1"/>
    <n v="99.99"/>
    <n v="8"/>
    <s v=" Los Angeles"/>
  </r>
  <r>
    <x v="7"/>
    <x v="13"/>
    <n v="1"/>
    <n v="600"/>
    <n v="6"/>
    <s v=" Dallas"/>
  </r>
  <r>
    <x v="7"/>
    <x v="12"/>
    <n v="1"/>
    <n v="3.84"/>
    <n v="2"/>
    <s v=" San Francisco"/>
  </r>
  <r>
    <x v="7"/>
    <x v="1"/>
    <n v="1"/>
    <n v="14.95"/>
    <n v="3"/>
    <s v=" New York City"/>
  </r>
  <r>
    <x v="7"/>
    <x v="2"/>
    <n v="1"/>
    <n v="11.99"/>
    <n v="1"/>
    <s v=" Dallas"/>
  </r>
  <r>
    <x v="7"/>
    <x v="12"/>
    <n v="1"/>
    <n v="3.84"/>
    <n v="8"/>
    <s v=" New York City"/>
  </r>
  <r>
    <x v="7"/>
    <x v="8"/>
    <n v="1"/>
    <n v="150"/>
    <n v="2"/>
    <s v=" Dallas"/>
  </r>
  <r>
    <x v="7"/>
    <x v="12"/>
    <n v="2"/>
    <n v="3.84"/>
    <n v="5"/>
    <s v=" Boston"/>
  </r>
  <r>
    <x v="7"/>
    <x v="5"/>
    <n v="1"/>
    <n v="389.99"/>
    <n v="4"/>
    <s v=" Los Angeles"/>
  </r>
  <r>
    <x v="7"/>
    <x v="6"/>
    <n v="1"/>
    <n v="11.95"/>
    <n v="1"/>
    <s v=" San Francisco"/>
  </r>
  <r>
    <x v="7"/>
    <x v="2"/>
    <n v="1"/>
    <n v="11.99"/>
    <n v="2"/>
    <s v=" Austin"/>
  </r>
  <r>
    <x v="7"/>
    <x v="3"/>
    <n v="1"/>
    <n v="149.99"/>
    <n v="6"/>
    <s v=" Los Angeles"/>
  </r>
  <r>
    <x v="7"/>
    <x v="1"/>
    <n v="1"/>
    <n v="14.95"/>
    <n v="10"/>
    <s v=" San Francisco"/>
  </r>
  <r>
    <x v="7"/>
    <x v="4"/>
    <n v="1"/>
    <n v="2.99"/>
    <n v="7"/>
    <s v=" San Francisco"/>
  </r>
  <r>
    <x v="7"/>
    <x v="2"/>
    <n v="2"/>
    <n v="11.99"/>
    <n v="10"/>
    <s v=" Seattle"/>
  </r>
  <r>
    <x v="7"/>
    <x v="10"/>
    <n v="1"/>
    <n v="300"/>
    <n v="1"/>
    <s v=" Los Angeles"/>
  </r>
  <r>
    <x v="7"/>
    <x v="9"/>
    <n v="1"/>
    <n v="1700"/>
    <n v="1"/>
    <s v=" San Francisco"/>
  </r>
  <r>
    <x v="7"/>
    <x v="1"/>
    <n v="1"/>
    <n v="14.95"/>
    <n v="1"/>
    <s v=" Atlanta"/>
  </r>
  <r>
    <x v="7"/>
    <x v="2"/>
    <n v="1"/>
    <n v="11.99"/>
    <n v="5"/>
    <s v=" Portland"/>
  </r>
  <r>
    <x v="7"/>
    <x v="2"/>
    <n v="1"/>
    <n v="11.99"/>
    <n v="2"/>
    <s v=" Los Angeles"/>
  </r>
  <r>
    <x v="7"/>
    <x v="3"/>
    <n v="1"/>
    <n v="149.99"/>
    <n v="8"/>
    <s v=" Los Angeles"/>
  </r>
  <r>
    <x v="7"/>
    <x v="2"/>
    <n v="1"/>
    <n v="11.99"/>
    <n v="6"/>
    <s v=" Atlanta"/>
  </r>
  <r>
    <x v="7"/>
    <x v="8"/>
    <n v="1"/>
    <n v="150"/>
    <n v="4"/>
    <s v=" San Francisco"/>
  </r>
  <r>
    <x v="7"/>
    <x v="3"/>
    <n v="1"/>
    <n v="149.99"/>
    <n v="3"/>
    <s v=" Portland"/>
  </r>
  <r>
    <x v="7"/>
    <x v="15"/>
    <n v="1"/>
    <n v="379.99"/>
    <n v="9"/>
    <s v=" Los Angeles"/>
  </r>
  <r>
    <x v="7"/>
    <x v="4"/>
    <n v="1"/>
    <n v="2.99"/>
    <n v="8"/>
    <s v=" Seattle"/>
  </r>
  <r>
    <x v="7"/>
    <x v="6"/>
    <n v="1"/>
    <n v="11.95"/>
    <n v="7"/>
    <s v=" San Francisco"/>
  </r>
  <r>
    <x v="7"/>
    <x v="6"/>
    <n v="1"/>
    <n v="11.95"/>
    <n v="10"/>
    <s v=" San Francisco"/>
  </r>
  <r>
    <x v="7"/>
    <x v="7"/>
    <n v="1"/>
    <n v="99.99"/>
    <n v="10"/>
    <s v=" Atlanta"/>
  </r>
  <r>
    <x v="7"/>
    <x v="0"/>
    <n v="1"/>
    <n v="700"/>
    <n v="1"/>
    <s v=" Seattle"/>
  </r>
  <r>
    <x v="7"/>
    <x v="1"/>
    <n v="1"/>
    <n v="14.95"/>
    <n v="3"/>
    <s v=" Portland"/>
  </r>
  <r>
    <x v="7"/>
    <x v="7"/>
    <n v="1"/>
    <n v="99.99"/>
    <n v="6"/>
    <s v=" Dallas"/>
  </r>
  <r>
    <x v="7"/>
    <x v="5"/>
    <n v="1"/>
    <n v="389.99"/>
    <n v="5"/>
    <s v=" Los Angeles"/>
  </r>
  <r>
    <x v="7"/>
    <x v="14"/>
    <n v="1"/>
    <n v="109.99"/>
    <n v="1"/>
    <s v=" Seattle"/>
  </r>
  <r>
    <x v="7"/>
    <x v="1"/>
    <n v="1"/>
    <n v="14.95"/>
    <n v="9"/>
    <s v=" Los Angeles"/>
  </r>
  <r>
    <x v="7"/>
    <x v="16"/>
    <n v="1"/>
    <n v="999.99"/>
    <n v="7"/>
    <s v=" Austin"/>
  </r>
  <r>
    <x v="7"/>
    <x v="2"/>
    <n v="1"/>
    <n v="11.99"/>
    <n v="7"/>
    <s v=" Dallas"/>
  </r>
  <r>
    <x v="7"/>
    <x v="12"/>
    <n v="1"/>
    <n v="3.84"/>
    <n v="6"/>
    <s v=" Boston"/>
  </r>
  <r>
    <x v="7"/>
    <x v="14"/>
    <n v="1"/>
    <n v="109.99"/>
    <n v="1"/>
    <s v=" New York City"/>
  </r>
  <r>
    <x v="7"/>
    <x v="1"/>
    <n v="1"/>
    <n v="14.95"/>
    <n v="4"/>
    <s v=" San Francisco"/>
  </r>
  <r>
    <x v="7"/>
    <x v="12"/>
    <n v="1"/>
    <n v="3.84"/>
    <n v="5"/>
    <s v=" New York City"/>
  </r>
  <r>
    <x v="7"/>
    <x v="2"/>
    <n v="2"/>
    <n v="11.99"/>
    <n v="5"/>
    <s v=" Dallas"/>
  </r>
  <r>
    <x v="7"/>
    <x v="10"/>
    <n v="1"/>
    <n v="300"/>
    <n v="3"/>
    <s v=" Dallas"/>
  </r>
  <r>
    <x v="7"/>
    <x v="2"/>
    <n v="1"/>
    <n v="11.99"/>
    <n v="4"/>
    <s v=" San Francisco"/>
  </r>
  <r>
    <x v="7"/>
    <x v="6"/>
    <n v="1"/>
    <n v="11.95"/>
    <n v="10"/>
    <s v=" Dallas"/>
  </r>
  <r>
    <x v="7"/>
    <x v="12"/>
    <n v="1"/>
    <n v="3.84"/>
    <n v="6"/>
    <s v=" Austin"/>
  </r>
  <r>
    <x v="7"/>
    <x v="8"/>
    <n v="1"/>
    <n v="150"/>
    <n v="7"/>
    <s v=" Los Angeles"/>
  </r>
  <r>
    <x v="7"/>
    <x v="2"/>
    <n v="1"/>
    <n v="11.99"/>
    <n v="9"/>
    <s v=" San Francisco"/>
  </r>
  <r>
    <x v="7"/>
    <x v="12"/>
    <n v="1"/>
    <n v="3.84"/>
    <n v="4"/>
    <s v=" Atlanta"/>
  </r>
  <r>
    <x v="7"/>
    <x v="2"/>
    <n v="1"/>
    <n v="11.99"/>
    <n v="2"/>
    <s v=" Seattle"/>
  </r>
  <r>
    <x v="7"/>
    <x v="12"/>
    <n v="1"/>
    <n v="3.84"/>
    <n v="10"/>
    <s v=" Atlanta"/>
  </r>
  <r>
    <x v="7"/>
    <x v="5"/>
    <n v="1"/>
    <n v="389.99"/>
    <n v="1"/>
    <s v=" New York City"/>
  </r>
  <r>
    <x v="7"/>
    <x v="3"/>
    <n v="1"/>
    <n v="149.99"/>
    <n v="8"/>
    <s v=" Atlanta"/>
  </r>
  <r>
    <x v="7"/>
    <x v="4"/>
    <n v="4"/>
    <n v="2.99"/>
    <n v="10"/>
    <s v=" Los Angeles"/>
  </r>
  <r>
    <x v="7"/>
    <x v="13"/>
    <n v="1"/>
    <n v="600"/>
    <n v="2"/>
    <s v=" Atlanta"/>
  </r>
  <r>
    <x v="7"/>
    <x v="6"/>
    <n v="1"/>
    <n v="11.95"/>
    <n v="7"/>
    <s v=" Atlanta"/>
  </r>
  <r>
    <x v="7"/>
    <x v="12"/>
    <n v="1"/>
    <n v="3.84"/>
    <n v="3"/>
    <s v=" San Francisco"/>
  </r>
  <r>
    <x v="7"/>
    <x v="7"/>
    <n v="1"/>
    <n v="99.99"/>
    <n v="9"/>
    <s v=" Atlanta"/>
  </r>
  <r>
    <x v="7"/>
    <x v="5"/>
    <n v="1"/>
    <n v="389.99"/>
    <n v="5"/>
    <s v=" Los Angeles"/>
  </r>
  <r>
    <x v="7"/>
    <x v="15"/>
    <n v="1"/>
    <n v="379.99"/>
    <n v="1"/>
    <s v=" Austin"/>
  </r>
  <r>
    <x v="7"/>
    <x v="6"/>
    <n v="1"/>
    <n v="11.95"/>
    <n v="4"/>
    <s v=" New York City"/>
  </r>
  <r>
    <x v="7"/>
    <x v="8"/>
    <n v="1"/>
    <n v="150"/>
    <n v="7"/>
    <s v=" New York City"/>
  </r>
  <r>
    <x v="7"/>
    <x v="0"/>
    <n v="1"/>
    <n v="700"/>
    <n v="6"/>
    <s v=" Seattle"/>
  </r>
  <r>
    <x v="7"/>
    <x v="6"/>
    <n v="1"/>
    <n v="11.95"/>
    <n v="9"/>
    <s v=" Los Angeles"/>
  </r>
  <r>
    <x v="7"/>
    <x v="0"/>
    <n v="1"/>
    <n v="700"/>
    <n v="6"/>
    <s v=" New York City"/>
  </r>
  <r>
    <x v="7"/>
    <x v="3"/>
    <n v="1"/>
    <n v="149.99"/>
    <n v="5"/>
    <s v=" San Francisco"/>
  </r>
  <r>
    <x v="7"/>
    <x v="8"/>
    <n v="1"/>
    <n v="150"/>
    <n v="7"/>
    <s v=" San Francisco"/>
  </r>
  <r>
    <x v="7"/>
    <x v="1"/>
    <n v="1"/>
    <n v="14.95"/>
    <n v="4"/>
    <s v=" Boston"/>
  </r>
  <r>
    <x v="7"/>
    <x v="6"/>
    <n v="1"/>
    <n v="11.95"/>
    <n v="9"/>
    <s v=" New York City"/>
  </r>
  <r>
    <x v="7"/>
    <x v="4"/>
    <n v="2"/>
    <n v="2.99"/>
    <n v="8"/>
    <s v=" Los Angeles"/>
  </r>
  <r>
    <x v="7"/>
    <x v="1"/>
    <n v="1"/>
    <n v="14.95"/>
    <n v="2"/>
    <s v=" Atlanta"/>
  </r>
  <r>
    <x v="7"/>
    <x v="13"/>
    <n v="1"/>
    <n v="600"/>
    <n v="5"/>
    <s v=" Los Angeles"/>
  </r>
  <r>
    <x v="7"/>
    <x v="7"/>
    <n v="1"/>
    <n v="99.99"/>
    <n v="6"/>
    <s v=" Los Angeles"/>
  </r>
  <r>
    <x v="7"/>
    <x v="15"/>
    <n v="1"/>
    <n v="379.99"/>
    <n v="6"/>
    <s v=" Dallas"/>
  </r>
  <r>
    <x v="7"/>
    <x v="2"/>
    <n v="1"/>
    <n v="11.99"/>
    <n v="1"/>
    <s v=" Los Angeles"/>
  </r>
  <r>
    <x v="7"/>
    <x v="1"/>
    <n v="2"/>
    <n v="14.95"/>
    <n v="7"/>
    <s v=" San Francisco"/>
  </r>
  <r>
    <x v="7"/>
    <x v="1"/>
    <n v="1"/>
    <n v="14.95"/>
    <n v="7"/>
    <s v=" New York City"/>
  </r>
  <r>
    <x v="7"/>
    <x v="1"/>
    <n v="1"/>
    <n v="14.95"/>
    <n v="8"/>
    <s v=" San Francisco"/>
  </r>
  <r>
    <x v="7"/>
    <x v="8"/>
    <n v="1"/>
    <n v="150"/>
    <n v="5"/>
    <s v=" San Francisco"/>
  </r>
  <r>
    <x v="7"/>
    <x v="7"/>
    <n v="1"/>
    <n v="99.99"/>
    <n v="8"/>
    <s v=" Seattle"/>
  </r>
  <r>
    <x v="7"/>
    <x v="2"/>
    <n v="1"/>
    <n v="11.99"/>
    <n v="5"/>
    <s v=" Boston"/>
  </r>
  <r>
    <x v="7"/>
    <x v="1"/>
    <n v="1"/>
    <n v="14.95"/>
    <n v="9"/>
    <s v=" Dallas"/>
  </r>
  <r>
    <x v="7"/>
    <x v="13"/>
    <n v="1"/>
    <n v="600"/>
    <n v="2"/>
    <s v=" San Francisco"/>
  </r>
  <r>
    <x v="7"/>
    <x v="6"/>
    <n v="1"/>
    <n v="11.95"/>
    <n v="5"/>
    <s v=" San Francisco"/>
  </r>
  <r>
    <x v="7"/>
    <x v="3"/>
    <n v="1"/>
    <n v="149.99"/>
    <n v="3"/>
    <s v=" New York City"/>
  </r>
  <r>
    <x v="7"/>
    <x v="5"/>
    <n v="1"/>
    <n v="389.99"/>
    <n v="6"/>
    <s v=" Atlanta"/>
  </r>
  <r>
    <x v="7"/>
    <x v="15"/>
    <n v="1"/>
    <n v="379.99"/>
    <n v="9"/>
    <s v=" Los Angeles"/>
  </r>
  <r>
    <x v="7"/>
    <x v="8"/>
    <n v="1"/>
    <n v="150"/>
    <n v="6"/>
    <s v=" Dallas"/>
  </r>
  <r>
    <x v="7"/>
    <x v="6"/>
    <n v="1"/>
    <n v="11.95"/>
    <n v="9"/>
    <s v=" Dallas"/>
  </r>
  <r>
    <x v="7"/>
    <x v="4"/>
    <n v="1"/>
    <n v="2.99"/>
    <n v="8"/>
    <s v=" San Francisco"/>
  </r>
  <r>
    <x v="7"/>
    <x v="5"/>
    <n v="1"/>
    <n v="389.99"/>
    <n v="8"/>
    <s v=" San Francisco"/>
  </r>
  <r>
    <x v="7"/>
    <x v="16"/>
    <n v="1"/>
    <n v="999.99"/>
    <n v="6"/>
    <s v=" Dallas"/>
  </r>
  <r>
    <x v="7"/>
    <x v="6"/>
    <n v="1"/>
    <n v="11.95"/>
    <n v="2"/>
    <s v=" Austin"/>
  </r>
  <r>
    <x v="7"/>
    <x v="10"/>
    <n v="1"/>
    <n v="300"/>
    <n v="7"/>
    <s v=" Boston"/>
  </r>
  <r>
    <x v="7"/>
    <x v="4"/>
    <n v="2"/>
    <n v="2.99"/>
    <n v="8"/>
    <s v=" New York City"/>
  </r>
  <r>
    <x v="7"/>
    <x v="0"/>
    <n v="1"/>
    <n v="700"/>
    <n v="9"/>
    <s v=" Atlanta"/>
  </r>
  <r>
    <x v="7"/>
    <x v="2"/>
    <n v="1"/>
    <n v="11.99"/>
    <n v="3"/>
    <s v=" Atlanta"/>
  </r>
  <r>
    <x v="7"/>
    <x v="4"/>
    <n v="1"/>
    <n v="2.99"/>
    <n v="4"/>
    <s v=" Dallas"/>
  </r>
  <r>
    <x v="7"/>
    <x v="16"/>
    <n v="1"/>
    <n v="999.99"/>
    <n v="10"/>
    <s v=" San Francisco"/>
  </r>
  <r>
    <x v="7"/>
    <x v="14"/>
    <n v="1"/>
    <n v="109.99"/>
    <n v="8"/>
    <s v=" Los Angeles"/>
  </r>
  <r>
    <x v="7"/>
    <x v="10"/>
    <n v="1"/>
    <n v="300"/>
    <n v="2"/>
    <s v=" Boston"/>
  </r>
  <r>
    <x v="7"/>
    <x v="4"/>
    <n v="1"/>
    <n v="2.99"/>
    <n v="8"/>
    <s v=" Los Angeles"/>
  </r>
  <r>
    <x v="7"/>
    <x v="14"/>
    <n v="1"/>
    <n v="109.99"/>
    <n v="9"/>
    <s v=" Portland"/>
  </r>
  <r>
    <x v="7"/>
    <x v="4"/>
    <n v="1"/>
    <n v="2.99"/>
    <n v="8"/>
    <s v=" San Francisco"/>
  </r>
  <r>
    <x v="7"/>
    <x v="12"/>
    <n v="3"/>
    <n v="3.84"/>
    <n v="9"/>
    <s v=" Los Angeles"/>
  </r>
  <r>
    <x v="7"/>
    <x v="2"/>
    <n v="1"/>
    <n v="11.99"/>
    <n v="9"/>
    <s v=" San Francisco"/>
  </r>
  <r>
    <x v="7"/>
    <x v="4"/>
    <n v="3"/>
    <n v="2.99"/>
    <n v="6"/>
    <s v=" Boston"/>
  </r>
  <r>
    <x v="7"/>
    <x v="8"/>
    <n v="1"/>
    <n v="150"/>
    <n v="8"/>
    <s v=" New York City"/>
  </r>
  <r>
    <x v="7"/>
    <x v="3"/>
    <n v="1"/>
    <n v="149.99"/>
    <n v="1"/>
    <s v=" Seattle"/>
  </r>
  <r>
    <x v="7"/>
    <x v="15"/>
    <n v="1"/>
    <n v="379.99"/>
    <n v="3"/>
    <s v=" Los Angeles"/>
  </r>
  <r>
    <x v="7"/>
    <x v="10"/>
    <n v="1"/>
    <n v="300"/>
    <n v="10"/>
    <s v=" New York City"/>
  </r>
  <r>
    <x v="7"/>
    <x v="6"/>
    <n v="1"/>
    <n v="11.95"/>
    <n v="4"/>
    <s v=" New York City"/>
  </r>
  <r>
    <x v="7"/>
    <x v="12"/>
    <n v="2"/>
    <n v="3.84"/>
    <n v="5"/>
    <s v=" Austin"/>
  </r>
  <r>
    <x v="7"/>
    <x v="5"/>
    <n v="1"/>
    <n v="389.99"/>
    <n v="8"/>
    <s v=" Boston"/>
  </r>
  <r>
    <x v="7"/>
    <x v="4"/>
    <n v="2"/>
    <n v="2.99"/>
    <n v="9"/>
    <s v=" San Francisco"/>
  </r>
  <r>
    <x v="7"/>
    <x v="1"/>
    <n v="1"/>
    <n v="14.95"/>
    <n v="3"/>
    <s v=" New York City"/>
  </r>
  <r>
    <x v="7"/>
    <x v="8"/>
    <n v="1"/>
    <n v="150"/>
    <n v="1"/>
    <s v=" Seattle"/>
  </r>
  <r>
    <x v="7"/>
    <x v="14"/>
    <n v="1"/>
    <n v="109.99"/>
    <n v="6"/>
    <s v=" Boston"/>
  </r>
  <r>
    <x v="7"/>
    <x v="0"/>
    <n v="1"/>
    <n v="700"/>
    <n v="2"/>
    <s v=" New York City"/>
  </r>
  <r>
    <x v="7"/>
    <x v="4"/>
    <n v="1"/>
    <n v="2.99"/>
    <n v="4"/>
    <s v=" Atlanta"/>
  </r>
  <r>
    <x v="7"/>
    <x v="13"/>
    <n v="1"/>
    <n v="600"/>
    <n v="4"/>
    <s v=" Boston"/>
  </r>
  <r>
    <x v="7"/>
    <x v="2"/>
    <n v="1"/>
    <n v="11.99"/>
    <n v="4"/>
    <s v=" Seattle"/>
  </r>
  <r>
    <x v="7"/>
    <x v="6"/>
    <n v="1"/>
    <n v="11.95"/>
    <n v="2"/>
    <s v=" San Francisco"/>
  </r>
  <r>
    <x v="7"/>
    <x v="12"/>
    <n v="1"/>
    <n v="3.84"/>
    <n v="6"/>
    <s v=" Los Angeles"/>
  </r>
  <r>
    <x v="7"/>
    <x v="12"/>
    <n v="1"/>
    <n v="3.84"/>
    <n v="10"/>
    <s v=" San Francisco"/>
  </r>
  <r>
    <x v="7"/>
    <x v="12"/>
    <n v="1"/>
    <n v="3.84"/>
    <n v="2"/>
    <s v=" Austin"/>
  </r>
  <r>
    <x v="7"/>
    <x v="12"/>
    <n v="1"/>
    <n v="3.84"/>
    <n v="5"/>
    <s v=" Boston"/>
  </r>
  <r>
    <x v="7"/>
    <x v="2"/>
    <n v="1"/>
    <n v="11.99"/>
    <n v="10"/>
    <s v=" Seattle"/>
  </r>
  <r>
    <x v="7"/>
    <x v="0"/>
    <n v="1"/>
    <n v="700"/>
    <n v="3"/>
    <s v=" New York City"/>
  </r>
  <r>
    <x v="7"/>
    <x v="1"/>
    <n v="1"/>
    <n v="14.95"/>
    <n v="1"/>
    <s v=" Portland"/>
  </r>
  <r>
    <x v="7"/>
    <x v="2"/>
    <n v="1"/>
    <n v="11.99"/>
    <n v="1"/>
    <s v=" New York City"/>
  </r>
  <r>
    <x v="7"/>
    <x v="12"/>
    <n v="1"/>
    <n v="3.84"/>
    <n v="1"/>
    <s v=" Los Angeles"/>
  </r>
  <r>
    <x v="7"/>
    <x v="4"/>
    <n v="2"/>
    <n v="2.99"/>
    <n v="4"/>
    <s v=" Los Angeles"/>
  </r>
  <r>
    <x v="7"/>
    <x v="8"/>
    <n v="1"/>
    <n v="150"/>
    <n v="7"/>
    <s v=" San Francisco"/>
  </r>
  <r>
    <x v="7"/>
    <x v="11"/>
    <n v="1"/>
    <n v="400"/>
    <n v="10"/>
    <s v=" San Francisco"/>
  </r>
  <r>
    <x v="7"/>
    <x v="6"/>
    <n v="1"/>
    <n v="11.95"/>
    <n v="8"/>
    <s v=" San Francisco"/>
  </r>
  <r>
    <x v="7"/>
    <x v="0"/>
    <n v="1"/>
    <n v="700"/>
    <n v="5"/>
    <s v=" San Francisco"/>
  </r>
  <r>
    <x v="7"/>
    <x v="0"/>
    <n v="1"/>
    <n v="700"/>
    <n v="3"/>
    <s v=" Austin"/>
  </r>
  <r>
    <x v="7"/>
    <x v="4"/>
    <n v="2"/>
    <n v="2.99"/>
    <n v="10"/>
    <s v=" Atlanta"/>
  </r>
  <r>
    <x v="7"/>
    <x v="9"/>
    <n v="1"/>
    <n v="1700"/>
    <n v="2"/>
    <s v=" Boston"/>
  </r>
  <r>
    <x v="7"/>
    <x v="12"/>
    <n v="1"/>
    <n v="3.84"/>
    <n v="3"/>
    <s v=" New York City"/>
  </r>
  <r>
    <x v="7"/>
    <x v="12"/>
    <n v="1"/>
    <n v="3.84"/>
    <n v="8"/>
    <s v=" Seattle"/>
  </r>
  <r>
    <x v="7"/>
    <x v="4"/>
    <n v="1"/>
    <n v="2.99"/>
    <n v="3"/>
    <s v=" Los Angeles"/>
  </r>
  <r>
    <x v="7"/>
    <x v="0"/>
    <n v="1"/>
    <n v="700"/>
    <n v="1"/>
    <s v=" Los Angeles"/>
  </r>
  <r>
    <x v="7"/>
    <x v="2"/>
    <n v="1"/>
    <n v="11.99"/>
    <n v="4"/>
    <s v=" Seattle"/>
  </r>
  <r>
    <x v="7"/>
    <x v="6"/>
    <n v="1"/>
    <n v="11.95"/>
    <n v="4"/>
    <s v=" San Francisco"/>
  </r>
  <r>
    <x v="7"/>
    <x v="13"/>
    <n v="1"/>
    <n v="600"/>
    <n v="4"/>
    <s v=" San Francisco"/>
  </r>
  <r>
    <x v="7"/>
    <x v="7"/>
    <n v="1"/>
    <n v="99.99"/>
    <n v="10"/>
    <s v=" San Francisco"/>
  </r>
  <r>
    <x v="7"/>
    <x v="8"/>
    <n v="1"/>
    <n v="150"/>
    <n v="2"/>
    <s v=" New York City"/>
  </r>
  <r>
    <x v="7"/>
    <x v="12"/>
    <n v="1"/>
    <n v="3.84"/>
    <n v="8"/>
    <s v=" San Francisco"/>
  </r>
  <r>
    <x v="7"/>
    <x v="1"/>
    <n v="1"/>
    <n v="14.95"/>
    <n v="2"/>
    <s v=" Portland"/>
  </r>
  <r>
    <x v="7"/>
    <x v="8"/>
    <n v="1"/>
    <n v="150"/>
    <n v="5"/>
    <s v=" Boston"/>
  </r>
  <r>
    <x v="7"/>
    <x v="18"/>
    <n v="1"/>
    <n v="600"/>
    <n v="10"/>
    <s v=" San Francisco"/>
  </r>
  <r>
    <x v="7"/>
    <x v="6"/>
    <n v="1"/>
    <n v="11.95"/>
    <n v="7"/>
    <s v=" Austin"/>
  </r>
  <r>
    <x v="7"/>
    <x v="0"/>
    <n v="1"/>
    <n v="700"/>
    <n v="2"/>
    <s v=" Los Angeles"/>
  </r>
  <r>
    <x v="7"/>
    <x v="1"/>
    <n v="1"/>
    <n v="14.95"/>
    <n v="6"/>
    <s v=" San Francisco"/>
  </r>
  <r>
    <x v="7"/>
    <x v="6"/>
    <n v="1"/>
    <n v="11.95"/>
    <n v="8"/>
    <s v=" San Francisco"/>
  </r>
  <r>
    <x v="7"/>
    <x v="1"/>
    <n v="1"/>
    <n v="14.95"/>
    <n v="9"/>
    <s v=" Boston"/>
  </r>
  <r>
    <x v="7"/>
    <x v="8"/>
    <n v="1"/>
    <n v="150"/>
    <n v="10"/>
    <s v=" Boston"/>
  </r>
  <r>
    <x v="7"/>
    <x v="3"/>
    <n v="1"/>
    <n v="149.99"/>
    <n v="3"/>
    <s v=" New York City"/>
  </r>
  <r>
    <x v="7"/>
    <x v="1"/>
    <n v="1"/>
    <n v="14.95"/>
    <n v="9"/>
    <s v=" New York City"/>
  </r>
  <r>
    <x v="7"/>
    <x v="1"/>
    <n v="1"/>
    <n v="14.95"/>
    <n v="5"/>
    <s v=" New York City"/>
  </r>
  <r>
    <x v="7"/>
    <x v="2"/>
    <n v="1"/>
    <n v="11.99"/>
    <n v="2"/>
    <s v=" San Francisco"/>
  </r>
  <r>
    <x v="7"/>
    <x v="5"/>
    <n v="1"/>
    <n v="389.99"/>
    <n v="1"/>
    <s v=" San Francisco"/>
  </r>
  <r>
    <x v="7"/>
    <x v="8"/>
    <n v="1"/>
    <n v="150"/>
    <n v="3"/>
    <s v=" New York City"/>
  </r>
  <r>
    <x v="7"/>
    <x v="0"/>
    <n v="1"/>
    <n v="700"/>
    <n v="2"/>
    <s v=" Dallas"/>
  </r>
  <r>
    <x v="7"/>
    <x v="8"/>
    <n v="1"/>
    <n v="150"/>
    <n v="9"/>
    <s v=" Dallas"/>
  </r>
  <r>
    <x v="7"/>
    <x v="7"/>
    <n v="1"/>
    <n v="99.99"/>
    <n v="3"/>
    <s v=" Atlanta"/>
  </r>
  <r>
    <x v="7"/>
    <x v="8"/>
    <n v="1"/>
    <n v="150"/>
    <n v="4"/>
    <s v=" New York City"/>
  </r>
  <r>
    <x v="7"/>
    <x v="10"/>
    <n v="1"/>
    <n v="300"/>
    <n v="9"/>
    <s v=" Atlanta"/>
  </r>
  <r>
    <x v="7"/>
    <x v="6"/>
    <n v="1"/>
    <n v="11.95"/>
    <n v="1"/>
    <s v=" Atlanta"/>
  </r>
  <r>
    <x v="7"/>
    <x v="1"/>
    <n v="1"/>
    <n v="14.95"/>
    <n v="1"/>
    <s v=" Dallas"/>
  </r>
  <r>
    <x v="7"/>
    <x v="6"/>
    <n v="1"/>
    <n v="11.95"/>
    <n v="9"/>
    <s v=" Seattle"/>
  </r>
  <r>
    <x v="7"/>
    <x v="18"/>
    <n v="1"/>
    <n v="600"/>
    <n v="4"/>
    <s v=" New York City"/>
  </r>
  <r>
    <x v="7"/>
    <x v="7"/>
    <n v="1"/>
    <n v="99.99"/>
    <n v="7"/>
    <s v=" New York City"/>
  </r>
  <r>
    <x v="7"/>
    <x v="2"/>
    <n v="1"/>
    <n v="11.99"/>
    <n v="9"/>
    <s v=" Portland"/>
  </r>
  <r>
    <x v="7"/>
    <x v="16"/>
    <n v="1"/>
    <n v="999.99"/>
    <n v="9"/>
    <s v=" San Francisco"/>
  </r>
  <r>
    <x v="7"/>
    <x v="16"/>
    <n v="1"/>
    <n v="999.99"/>
    <n v="8"/>
    <s v=" Seattle"/>
  </r>
  <r>
    <x v="7"/>
    <x v="12"/>
    <n v="1"/>
    <n v="3.84"/>
    <n v="8"/>
    <s v=" Boston"/>
  </r>
  <r>
    <x v="7"/>
    <x v="2"/>
    <n v="1"/>
    <n v="11.99"/>
    <n v="6"/>
    <s v=" Dallas"/>
  </r>
  <r>
    <x v="7"/>
    <x v="12"/>
    <n v="2"/>
    <n v="3.84"/>
    <n v="3"/>
    <s v=" Atlanta"/>
  </r>
  <r>
    <x v="7"/>
    <x v="5"/>
    <n v="1"/>
    <n v="389.99"/>
    <n v="5"/>
    <s v=" Portland"/>
  </r>
  <r>
    <x v="7"/>
    <x v="13"/>
    <n v="1"/>
    <n v="600"/>
    <n v="9"/>
    <s v=" New York City"/>
  </r>
  <r>
    <x v="7"/>
    <x v="6"/>
    <n v="1"/>
    <n v="11.95"/>
    <n v="3"/>
    <s v=" Los Angeles"/>
  </r>
  <r>
    <x v="7"/>
    <x v="1"/>
    <n v="1"/>
    <n v="14.95"/>
    <n v="7"/>
    <s v=" Boston"/>
  </r>
  <r>
    <x v="7"/>
    <x v="6"/>
    <n v="1"/>
    <n v="11.95"/>
    <n v="2"/>
    <s v=" Los Angeles"/>
  </r>
  <r>
    <x v="7"/>
    <x v="6"/>
    <n v="1"/>
    <n v="11.95"/>
    <n v="4"/>
    <s v=" Portland"/>
  </r>
  <r>
    <x v="7"/>
    <x v="12"/>
    <n v="1"/>
    <n v="3.84"/>
    <n v="6"/>
    <s v=" New York City"/>
  </r>
  <r>
    <x v="7"/>
    <x v="2"/>
    <n v="1"/>
    <n v="11.99"/>
    <n v="8"/>
    <s v=" Austin"/>
  </r>
  <r>
    <x v="7"/>
    <x v="4"/>
    <n v="1"/>
    <n v="2.99"/>
    <n v="1"/>
    <s v=" Los Angeles"/>
  </r>
  <r>
    <x v="7"/>
    <x v="4"/>
    <n v="2"/>
    <n v="2.99"/>
    <n v="2"/>
    <s v=" Los Angeles"/>
  </r>
  <r>
    <x v="7"/>
    <x v="4"/>
    <n v="1"/>
    <n v="2.99"/>
    <n v="9"/>
    <s v=" Los Angeles"/>
  </r>
  <r>
    <x v="7"/>
    <x v="6"/>
    <n v="1"/>
    <n v="11.95"/>
    <n v="8"/>
    <s v=" New York City"/>
  </r>
  <r>
    <x v="7"/>
    <x v="6"/>
    <n v="1"/>
    <n v="11.95"/>
    <n v="4"/>
    <s v=" Seattle"/>
  </r>
  <r>
    <x v="7"/>
    <x v="3"/>
    <n v="1"/>
    <n v="149.99"/>
    <n v="4"/>
    <s v=" Los Angeles"/>
  </r>
  <r>
    <x v="7"/>
    <x v="7"/>
    <n v="1"/>
    <n v="99.99"/>
    <n v="3"/>
    <s v=" San Francisco"/>
  </r>
  <r>
    <x v="7"/>
    <x v="12"/>
    <n v="1"/>
    <n v="3.84"/>
    <n v="7"/>
    <s v=" San Francisco"/>
  </r>
  <r>
    <x v="7"/>
    <x v="0"/>
    <n v="1"/>
    <n v="700"/>
    <n v="7"/>
    <s v=" Atlanta"/>
  </r>
  <r>
    <x v="7"/>
    <x v="4"/>
    <n v="1"/>
    <n v="2.99"/>
    <n v="8"/>
    <s v=" New York City"/>
  </r>
  <r>
    <x v="7"/>
    <x v="12"/>
    <n v="1"/>
    <n v="3.84"/>
    <n v="4"/>
    <s v=" New York City"/>
  </r>
  <r>
    <x v="7"/>
    <x v="10"/>
    <n v="1"/>
    <n v="300"/>
    <n v="9"/>
    <s v=" Boston"/>
  </r>
  <r>
    <x v="7"/>
    <x v="7"/>
    <n v="1"/>
    <n v="99.99"/>
    <n v="10"/>
    <s v=" Seattle"/>
  </r>
  <r>
    <x v="7"/>
    <x v="12"/>
    <n v="3"/>
    <n v="3.84"/>
    <n v="8"/>
    <s v=" San Francisco"/>
  </r>
  <r>
    <x v="7"/>
    <x v="1"/>
    <n v="1"/>
    <n v="14.95"/>
    <n v="10"/>
    <s v=" Dallas"/>
  </r>
  <r>
    <x v="7"/>
    <x v="3"/>
    <n v="1"/>
    <n v="149.99"/>
    <n v="5"/>
    <s v=" Dallas"/>
  </r>
  <r>
    <x v="7"/>
    <x v="15"/>
    <n v="1"/>
    <n v="379.99"/>
    <n v="5"/>
    <s v=" Dallas"/>
  </r>
  <r>
    <x v="7"/>
    <x v="6"/>
    <n v="1"/>
    <n v="11.95"/>
    <n v="8"/>
    <s v=" Dallas"/>
  </r>
  <r>
    <x v="7"/>
    <x v="15"/>
    <n v="1"/>
    <n v="379.99"/>
    <n v="3"/>
    <s v=" Austin"/>
  </r>
  <r>
    <x v="7"/>
    <x v="18"/>
    <n v="1"/>
    <n v="600"/>
    <n v="10"/>
    <s v=" Atlanta"/>
  </r>
  <r>
    <x v="7"/>
    <x v="4"/>
    <n v="1"/>
    <n v="2.99"/>
    <n v="7"/>
    <s v=" New York City"/>
  </r>
  <r>
    <x v="7"/>
    <x v="12"/>
    <n v="1"/>
    <n v="3.84"/>
    <n v="10"/>
    <s v=" Seattle"/>
  </r>
  <r>
    <x v="7"/>
    <x v="12"/>
    <n v="1"/>
    <n v="3.84"/>
    <n v="6"/>
    <s v=" San Francisco"/>
  </r>
  <r>
    <x v="7"/>
    <x v="15"/>
    <n v="1"/>
    <n v="379.99"/>
    <n v="4"/>
    <s v=" San Francisco"/>
  </r>
  <r>
    <x v="7"/>
    <x v="6"/>
    <n v="2"/>
    <n v="11.95"/>
    <n v="2"/>
    <s v=" New York City"/>
  </r>
  <r>
    <x v="7"/>
    <x v="4"/>
    <n v="1"/>
    <n v="2.99"/>
    <n v="8"/>
    <s v=" Dallas"/>
  </r>
  <r>
    <x v="7"/>
    <x v="11"/>
    <n v="1"/>
    <n v="400"/>
    <n v="3"/>
    <s v=" Seattle"/>
  </r>
  <r>
    <x v="7"/>
    <x v="3"/>
    <n v="1"/>
    <n v="149.99"/>
    <n v="1"/>
    <s v=" Los Angeles"/>
  </r>
  <r>
    <x v="7"/>
    <x v="8"/>
    <n v="1"/>
    <n v="150"/>
    <n v="3"/>
    <s v=" Portland"/>
  </r>
  <r>
    <x v="7"/>
    <x v="10"/>
    <n v="1"/>
    <n v="300"/>
    <n v="7"/>
    <s v=" Los Angeles"/>
  </r>
  <r>
    <x v="7"/>
    <x v="0"/>
    <n v="1"/>
    <n v="700"/>
    <n v="8"/>
    <s v=" San Francisco"/>
  </r>
  <r>
    <x v="7"/>
    <x v="2"/>
    <n v="1"/>
    <n v="11.99"/>
    <n v="6"/>
    <s v=" Atlanta"/>
  </r>
  <r>
    <x v="7"/>
    <x v="1"/>
    <n v="1"/>
    <n v="14.95"/>
    <n v="1"/>
    <s v=" New York City"/>
  </r>
  <r>
    <x v="7"/>
    <x v="1"/>
    <n v="1"/>
    <n v="14.95"/>
    <n v="4"/>
    <s v=" San Francisco"/>
  </r>
  <r>
    <x v="7"/>
    <x v="3"/>
    <n v="1"/>
    <n v="149.99"/>
    <n v="4"/>
    <s v=" San Francisco"/>
  </r>
  <r>
    <x v="7"/>
    <x v="12"/>
    <n v="1"/>
    <n v="3.84"/>
    <n v="8"/>
    <s v=" San Francisco"/>
  </r>
  <r>
    <x v="7"/>
    <x v="12"/>
    <n v="2"/>
    <n v="3.84"/>
    <n v="10"/>
    <s v=" San Francisco"/>
  </r>
  <r>
    <x v="7"/>
    <x v="6"/>
    <n v="1"/>
    <n v="11.95"/>
    <n v="3"/>
    <s v=" Los Angeles"/>
  </r>
  <r>
    <x v="7"/>
    <x v="8"/>
    <n v="1"/>
    <n v="150"/>
    <n v="5"/>
    <s v=" New York City"/>
  </r>
  <r>
    <x v="7"/>
    <x v="3"/>
    <n v="1"/>
    <n v="149.99"/>
    <n v="6"/>
    <s v=" Los Angeles"/>
  </r>
  <r>
    <x v="7"/>
    <x v="6"/>
    <n v="2"/>
    <n v="11.95"/>
    <n v="8"/>
    <s v=" New York City"/>
  </r>
  <r>
    <x v="8"/>
    <x v="1"/>
    <n v="1"/>
    <n v="14.95"/>
    <n v="6"/>
    <s v=" New York City"/>
  </r>
  <r>
    <x v="8"/>
    <x v="2"/>
    <n v="1"/>
    <n v="11.99"/>
    <n v="4"/>
    <s v=" Boston"/>
  </r>
  <r>
    <x v="8"/>
    <x v="13"/>
    <n v="1"/>
    <n v="600"/>
    <n v="8"/>
    <s v=" San Francisco"/>
  </r>
  <r>
    <x v="8"/>
    <x v="12"/>
    <n v="1"/>
    <n v="3.84"/>
    <n v="6"/>
    <s v=" Dallas"/>
  </r>
  <r>
    <x v="8"/>
    <x v="1"/>
    <n v="1"/>
    <n v="14.95"/>
    <n v="6"/>
    <s v=" New York City"/>
  </r>
  <r>
    <x v="8"/>
    <x v="7"/>
    <n v="1"/>
    <n v="99.99"/>
    <n v="8"/>
    <s v=" Atlanta"/>
  </r>
  <r>
    <x v="8"/>
    <x v="4"/>
    <n v="1"/>
    <n v="2.99"/>
    <n v="10"/>
    <s v=" Boston"/>
  </r>
  <r>
    <x v="8"/>
    <x v="2"/>
    <n v="1"/>
    <n v="11.99"/>
    <n v="6"/>
    <s v=" Los Angeles"/>
  </r>
  <r>
    <x v="8"/>
    <x v="1"/>
    <n v="1"/>
    <n v="14.95"/>
    <n v="5"/>
    <s v=" Boston"/>
  </r>
  <r>
    <x v="8"/>
    <x v="12"/>
    <n v="2"/>
    <n v="3.84"/>
    <n v="6"/>
    <s v=" Los Angeles"/>
  </r>
  <r>
    <x v="8"/>
    <x v="3"/>
    <n v="1"/>
    <n v="149.99"/>
    <n v="5"/>
    <s v=" San Francisco"/>
  </r>
  <r>
    <x v="8"/>
    <x v="12"/>
    <n v="2"/>
    <n v="3.84"/>
    <n v="1"/>
    <s v=" San Francisco"/>
  </r>
  <r>
    <x v="8"/>
    <x v="2"/>
    <n v="1"/>
    <n v="11.99"/>
    <n v="1"/>
    <s v=" San Francisco"/>
  </r>
  <r>
    <x v="8"/>
    <x v="7"/>
    <n v="1"/>
    <n v="99.99"/>
    <n v="8"/>
    <s v=" Los Angeles"/>
  </r>
  <r>
    <x v="8"/>
    <x v="10"/>
    <n v="1"/>
    <n v="300"/>
    <n v="3"/>
    <s v=" Los Angeles"/>
  </r>
  <r>
    <x v="8"/>
    <x v="1"/>
    <n v="1"/>
    <n v="14.95"/>
    <n v="4"/>
    <s v=" San Francisco"/>
  </r>
  <r>
    <x v="8"/>
    <x v="1"/>
    <n v="1"/>
    <n v="14.95"/>
    <n v="1"/>
    <s v=" Dallas"/>
  </r>
  <r>
    <x v="8"/>
    <x v="2"/>
    <n v="1"/>
    <n v="11.99"/>
    <n v="3"/>
    <s v=" Dallas"/>
  </r>
  <r>
    <x v="8"/>
    <x v="1"/>
    <n v="1"/>
    <n v="14.95"/>
    <n v="2"/>
    <s v=" San Francisco"/>
  </r>
  <r>
    <x v="8"/>
    <x v="1"/>
    <n v="1"/>
    <n v="14.95"/>
    <n v="1"/>
    <s v=" Boston"/>
  </r>
  <r>
    <x v="8"/>
    <x v="12"/>
    <n v="1"/>
    <n v="3.84"/>
    <n v="10"/>
    <s v=" Austin"/>
  </r>
  <r>
    <x v="8"/>
    <x v="12"/>
    <n v="2"/>
    <n v="3.84"/>
    <n v="9"/>
    <s v=" San Francisco"/>
  </r>
  <r>
    <x v="8"/>
    <x v="4"/>
    <n v="1"/>
    <n v="2.99"/>
    <n v="1"/>
    <s v=" New York City"/>
  </r>
  <r>
    <x v="8"/>
    <x v="3"/>
    <n v="1"/>
    <n v="149.99"/>
    <n v="8"/>
    <s v=" San Francisco"/>
  </r>
  <r>
    <x v="8"/>
    <x v="2"/>
    <n v="1"/>
    <n v="11.99"/>
    <n v="4"/>
    <s v=" San Francisco"/>
  </r>
  <r>
    <x v="8"/>
    <x v="8"/>
    <n v="1"/>
    <n v="150"/>
    <n v="5"/>
    <s v=" Boston"/>
  </r>
  <r>
    <x v="8"/>
    <x v="17"/>
    <n v="1"/>
    <n v="600"/>
    <n v="6"/>
    <s v=" New York City"/>
  </r>
  <r>
    <x v="8"/>
    <x v="12"/>
    <n v="1"/>
    <n v="3.84"/>
    <n v="4"/>
    <s v=" Boston"/>
  </r>
  <r>
    <x v="8"/>
    <x v="8"/>
    <n v="1"/>
    <n v="150"/>
    <n v="4"/>
    <s v=" Los Angeles"/>
  </r>
  <r>
    <x v="8"/>
    <x v="2"/>
    <n v="1"/>
    <n v="11.99"/>
    <n v="4"/>
    <s v=" San Francisco"/>
  </r>
  <r>
    <x v="8"/>
    <x v="4"/>
    <n v="6"/>
    <n v="2.99"/>
    <n v="4"/>
    <s v=" Atlanta"/>
  </r>
  <r>
    <x v="8"/>
    <x v="1"/>
    <n v="1"/>
    <n v="14.95"/>
    <n v="3"/>
    <s v=" Los Angeles"/>
  </r>
  <r>
    <x v="8"/>
    <x v="8"/>
    <n v="1"/>
    <n v="150"/>
    <n v="2"/>
    <s v=" New York City"/>
  </r>
  <r>
    <x v="8"/>
    <x v="11"/>
    <n v="1"/>
    <n v="400"/>
    <n v="8"/>
    <s v=" San Francisco"/>
  </r>
  <r>
    <x v="9"/>
    <x v="12"/>
    <n v="1"/>
    <n v="3.84"/>
    <n v="10"/>
    <s v=" Atlanta"/>
  </r>
  <r>
    <x v="9"/>
    <x v="12"/>
    <n v="3"/>
    <n v="3.84"/>
    <n v="2"/>
    <s v=" San Francisco"/>
  </r>
  <r>
    <x v="9"/>
    <x v="2"/>
    <n v="1"/>
    <n v="11.99"/>
    <n v="9"/>
    <s v=" New York City"/>
  </r>
  <r>
    <x v="9"/>
    <x v="10"/>
    <n v="1"/>
    <n v="300"/>
    <n v="7"/>
    <s v=" Boston"/>
  </r>
  <r>
    <x v="9"/>
    <x v="1"/>
    <n v="1"/>
    <n v="14.95"/>
    <n v="9"/>
    <s v=" Seattle"/>
  </r>
  <r>
    <x v="9"/>
    <x v="7"/>
    <n v="1"/>
    <n v="99.99"/>
    <n v="8"/>
    <s v=" San Francisco"/>
  </r>
  <r>
    <x v="9"/>
    <x v="6"/>
    <n v="1"/>
    <n v="11.95"/>
    <n v="3"/>
    <s v=" New York City"/>
  </r>
  <r>
    <x v="9"/>
    <x v="4"/>
    <n v="1"/>
    <n v="2.99"/>
    <n v="2"/>
    <s v=" Atlanta"/>
  </r>
  <r>
    <x v="9"/>
    <x v="6"/>
    <n v="1"/>
    <n v="11.95"/>
    <n v="5"/>
    <s v=" Seattle"/>
  </r>
  <r>
    <x v="9"/>
    <x v="7"/>
    <n v="1"/>
    <n v="99.99"/>
    <n v="9"/>
    <s v=" Atlanta"/>
  </r>
  <r>
    <x v="9"/>
    <x v="1"/>
    <n v="1"/>
    <n v="14.95"/>
    <n v="6"/>
    <s v=" San Francisco"/>
  </r>
  <r>
    <x v="9"/>
    <x v="16"/>
    <n v="1"/>
    <n v="999.99"/>
    <n v="5"/>
    <s v=" Boston"/>
  </r>
  <r>
    <x v="9"/>
    <x v="1"/>
    <n v="1"/>
    <n v="14.95"/>
    <n v="3"/>
    <s v=" Austin"/>
  </r>
  <r>
    <x v="9"/>
    <x v="1"/>
    <n v="1"/>
    <n v="14.95"/>
    <n v="5"/>
    <s v=" New York City"/>
  </r>
  <r>
    <x v="9"/>
    <x v="2"/>
    <n v="1"/>
    <n v="11.99"/>
    <n v="6"/>
    <s v=" Los Angeles"/>
  </r>
  <r>
    <x v="9"/>
    <x v="5"/>
    <n v="1"/>
    <n v="389.99"/>
    <n v="9"/>
    <s v=" Boston"/>
  </r>
  <r>
    <x v="9"/>
    <x v="17"/>
    <n v="1"/>
    <n v="600"/>
    <n v="1"/>
    <s v=" New York City"/>
  </r>
  <r>
    <x v="9"/>
    <x v="4"/>
    <n v="1"/>
    <n v="2.99"/>
    <n v="4"/>
    <s v=" San Francisco"/>
  </r>
  <r>
    <x v="9"/>
    <x v="3"/>
    <n v="1"/>
    <n v="149.99"/>
    <n v="1"/>
    <s v=" San Francisco"/>
  </r>
  <r>
    <x v="9"/>
    <x v="8"/>
    <n v="1"/>
    <n v="150"/>
    <n v="3"/>
    <s v=" San Francisco"/>
  </r>
  <r>
    <x v="9"/>
    <x v="15"/>
    <n v="1"/>
    <n v="379.99"/>
    <n v="3"/>
    <s v=" Los Angeles"/>
  </r>
  <r>
    <x v="9"/>
    <x v="8"/>
    <n v="1"/>
    <n v="150"/>
    <n v="7"/>
    <s v=" Los Angeles"/>
  </r>
  <r>
    <x v="9"/>
    <x v="6"/>
    <n v="1"/>
    <n v="11.95"/>
    <n v="4"/>
    <s v=" Atlanta"/>
  </r>
  <r>
    <x v="9"/>
    <x v="12"/>
    <n v="1"/>
    <n v="3.84"/>
    <n v="4"/>
    <s v=" Austin"/>
  </r>
  <r>
    <x v="9"/>
    <x v="7"/>
    <n v="1"/>
    <n v="99.99"/>
    <n v="8"/>
    <s v=" New York City"/>
  </r>
  <r>
    <x v="9"/>
    <x v="2"/>
    <n v="1"/>
    <n v="11.99"/>
    <n v="8"/>
    <s v=" New York City"/>
  </r>
  <r>
    <x v="9"/>
    <x v="12"/>
    <n v="1"/>
    <n v="3.84"/>
    <n v="3"/>
    <s v=" San Francisco"/>
  </r>
  <r>
    <x v="9"/>
    <x v="7"/>
    <n v="1"/>
    <n v="99.99"/>
    <n v="9"/>
    <s v=" Los Angeles"/>
  </r>
  <r>
    <x v="9"/>
    <x v="7"/>
    <n v="1"/>
    <n v="99.99"/>
    <n v="6"/>
    <s v=" Austin"/>
  </r>
  <r>
    <x v="9"/>
    <x v="7"/>
    <n v="1"/>
    <n v="99.99"/>
    <n v="7"/>
    <s v=" Los Angeles"/>
  </r>
  <r>
    <x v="9"/>
    <x v="2"/>
    <n v="1"/>
    <n v="11.99"/>
    <n v="7"/>
    <s v=" San Francisco"/>
  </r>
  <r>
    <x v="9"/>
    <x v="6"/>
    <n v="1"/>
    <n v="11.95"/>
    <n v="8"/>
    <s v=" San Francisco"/>
  </r>
  <r>
    <x v="9"/>
    <x v="7"/>
    <n v="1"/>
    <n v="99.99"/>
    <n v="9"/>
    <s v=" San Francisco"/>
  </r>
  <r>
    <x v="9"/>
    <x v="6"/>
    <n v="1"/>
    <n v="11.95"/>
    <n v="3"/>
    <s v=" San Francisco"/>
  </r>
  <r>
    <x v="9"/>
    <x v="1"/>
    <n v="1"/>
    <n v="14.95"/>
    <n v="9"/>
    <s v=" New York City"/>
  </r>
  <r>
    <x v="9"/>
    <x v="6"/>
    <n v="1"/>
    <n v="11.95"/>
    <n v="1"/>
    <s v=" New York City"/>
  </r>
  <r>
    <x v="9"/>
    <x v="7"/>
    <n v="1"/>
    <n v="99.99"/>
    <n v="10"/>
    <s v=" Boston"/>
  </r>
  <r>
    <x v="9"/>
    <x v="3"/>
    <n v="1"/>
    <n v="149.99"/>
    <n v="1"/>
    <s v=" New York City"/>
  </r>
  <r>
    <x v="9"/>
    <x v="15"/>
    <n v="1"/>
    <n v="379.99"/>
    <n v="9"/>
    <s v=" Boston"/>
  </r>
  <r>
    <x v="9"/>
    <x v="2"/>
    <n v="2"/>
    <n v="11.99"/>
    <n v="2"/>
    <s v=" Austin"/>
  </r>
  <r>
    <x v="9"/>
    <x v="6"/>
    <n v="1"/>
    <n v="11.95"/>
    <n v="7"/>
    <s v=" Los Angeles"/>
  </r>
  <r>
    <x v="9"/>
    <x v="12"/>
    <n v="3"/>
    <n v="3.84"/>
    <n v="8"/>
    <s v=" Boston"/>
  </r>
  <r>
    <x v="9"/>
    <x v="2"/>
    <n v="2"/>
    <n v="11.99"/>
    <n v="9"/>
    <s v=" Atlanta"/>
  </r>
  <r>
    <x v="9"/>
    <x v="1"/>
    <n v="1"/>
    <n v="14.95"/>
    <n v="9"/>
    <s v=" Los Angeles"/>
  </r>
  <r>
    <x v="9"/>
    <x v="12"/>
    <n v="1"/>
    <n v="3.84"/>
    <n v="9"/>
    <s v=" Boston"/>
  </r>
  <r>
    <x v="9"/>
    <x v="8"/>
    <n v="1"/>
    <n v="150"/>
    <n v="4"/>
    <s v=" San Francisco"/>
  </r>
  <r>
    <x v="9"/>
    <x v="12"/>
    <n v="1"/>
    <n v="3.84"/>
    <n v="2"/>
    <s v=" Los Angeles"/>
  </r>
  <r>
    <x v="9"/>
    <x v="6"/>
    <n v="1"/>
    <n v="11.95"/>
    <n v="1"/>
    <s v=" Seattle"/>
  </r>
  <r>
    <x v="9"/>
    <x v="12"/>
    <n v="1"/>
    <n v="3.84"/>
    <n v="8"/>
    <s v=" Los Angeles"/>
  </r>
  <r>
    <x v="9"/>
    <x v="12"/>
    <n v="1"/>
    <n v="3.84"/>
    <n v="8"/>
    <s v=" Atlanta"/>
  </r>
  <r>
    <x v="9"/>
    <x v="12"/>
    <n v="1"/>
    <n v="3.84"/>
    <n v="3"/>
    <s v=" Dallas"/>
  </r>
  <r>
    <x v="9"/>
    <x v="6"/>
    <n v="1"/>
    <n v="11.95"/>
    <n v="10"/>
    <s v=" New York City"/>
  </r>
  <r>
    <x v="9"/>
    <x v="15"/>
    <n v="1"/>
    <n v="379.99"/>
    <n v="10"/>
    <s v=" Austin"/>
  </r>
  <r>
    <x v="9"/>
    <x v="13"/>
    <n v="2"/>
    <n v="600"/>
    <n v="9"/>
    <s v=" Los Angeles"/>
  </r>
  <r>
    <x v="9"/>
    <x v="2"/>
    <n v="1"/>
    <n v="11.99"/>
    <n v="9"/>
    <s v=" Boston"/>
  </r>
  <r>
    <x v="9"/>
    <x v="4"/>
    <n v="2"/>
    <n v="2.99"/>
    <n v="2"/>
    <s v=" Boston"/>
  </r>
  <r>
    <x v="9"/>
    <x v="1"/>
    <n v="1"/>
    <n v="14.95"/>
    <n v="4"/>
    <s v=" Austin"/>
  </r>
  <r>
    <x v="9"/>
    <x v="6"/>
    <n v="1"/>
    <n v="11.95"/>
    <n v="3"/>
    <s v=" Portland"/>
  </r>
  <r>
    <x v="9"/>
    <x v="12"/>
    <n v="1"/>
    <n v="3.84"/>
    <n v="10"/>
    <s v=" San Francisco"/>
  </r>
  <r>
    <x v="9"/>
    <x v="12"/>
    <n v="2"/>
    <n v="3.84"/>
    <n v="3"/>
    <s v=" Los Angeles"/>
  </r>
  <r>
    <x v="9"/>
    <x v="5"/>
    <n v="1"/>
    <n v="389.99"/>
    <n v="8"/>
    <s v=" San Francisco"/>
  </r>
  <r>
    <x v="9"/>
    <x v="15"/>
    <n v="1"/>
    <n v="379.99"/>
    <n v="1"/>
    <s v=" Austin"/>
  </r>
  <r>
    <x v="9"/>
    <x v="8"/>
    <n v="1"/>
    <n v="150"/>
    <n v="8"/>
    <s v=" New York City"/>
  </r>
  <r>
    <x v="9"/>
    <x v="8"/>
    <n v="1"/>
    <n v="150"/>
    <n v="1"/>
    <s v=" San Francisco"/>
  </r>
  <r>
    <x v="9"/>
    <x v="7"/>
    <n v="1"/>
    <n v="99.99"/>
    <n v="3"/>
    <s v=" Austin"/>
  </r>
  <r>
    <x v="9"/>
    <x v="6"/>
    <n v="1"/>
    <n v="11.95"/>
    <n v="5"/>
    <s v=" Seattle"/>
  </r>
  <r>
    <x v="9"/>
    <x v="10"/>
    <n v="1"/>
    <n v="300"/>
    <n v="9"/>
    <s v=" Dallas"/>
  </r>
  <r>
    <x v="9"/>
    <x v="12"/>
    <n v="1"/>
    <n v="3.84"/>
    <n v="6"/>
    <s v=" Portland"/>
  </r>
  <r>
    <x v="9"/>
    <x v="9"/>
    <n v="1"/>
    <n v="1700"/>
    <n v="7"/>
    <s v=" San Francisco"/>
  </r>
  <r>
    <x v="9"/>
    <x v="12"/>
    <n v="1"/>
    <n v="3.84"/>
    <n v="10"/>
    <s v=" San Francisco"/>
  </r>
  <r>
    <x v="9"/>
    <x v="18"/>
    <n v="1"/>
    <n v="600"/>
    <n v="1"/>
    <s v=" Atlanta"/>
  </r>
  <r>
    <x v="9"/>
    <x v="6"/>
    <n v="1"/>
    <n v="11.95"/>
    <n v="2"/>
    <s v=" Dallas"/>
  </r>
  <r>
    <x v="9"/>
    <x v="2"/>
    <n v="1"/>
    <n v="11.99"/>
    <n v="2"/>
    <s v=" Los Angeles"/>
  </r>
  <r>
    <x v="9"/>
    <x v="9"/>
    <n v="1"/>
    <n v="1700"/>
    <n v="6"/>
    <s v=" San Francisco"/>
  </r>
  <r>
    <x v="9"/>
    <x v="5"/>
    <n v="1"/>
    <n v="389.99"/>
    <n v="10"/>
    <s v=" Portland"/>
  </r>
  <r>
    <x v="9"/>
    <x v="3"/>
    <n v="1"/>
    <n v="149.99"/>
    <n v="5"/>
    <s v=" San Francisco"/>
  </r>
  <r>
    <x v="9"/>
    <x v="7"/>
    <n v="1"/>
    <n v="99.99"/>
    <n v="10"/>
    <s v=" San Francisco"/>
  </r>
  <r>
    <x v="9"/>
    <x v="3"/>
    <n v="1"/>
    <n v="149.99"/>
    <n v="2"/>
    <s v=" Portland"/>
  </r>
  <r>
    <x v="9"/>
    <x v="2"/>
    <n v="1"/>
    <n v="11.99"/>
    <n v="6"/>
    <s v=" San Francisco"/>
  </r>
  <r>
    <x v="9"/>
    <x v="15"/>
    <n v="1"/>
    <n v="379.99"/>
    <n v="5"/>
    <s v=" Portland"/>
  </r>
  <r>
    <x v="9"/>
    <x v="15"/>
    <n v="1"/>
    <n v="379.99"/>
    <n v="5"/>
    <s v=" San Francisco"/>
  </r>
  <r>
    <x v="9"/>
    <x v="8"/>
    <n v="1"/>
    <n v="150"/>
    <n v="3"/>
    <s v=" Atlanta"/>
  </r>
  <r>
    <x v="9"/>
    <x v="1"/>
    <n v="1"/>
    <n v="14.95"/>
    <n v="7"/>
    <s v=" Atlanta"/>
  </r>
  <r>
    <x v="9"/>
    <x v="12"/>
    <n v="1"/>
    <n v="3.84"/>
    <n v="7"/>
    <s v=" San Francisco"/>
  </r>
  <r>
    <x v="9"/>
    <x v="2"/>
    <n v="1"/>
    <n v="11.99"/>
    <n v="8"/>
    <s v=" San Francisco"/>
  </r>
  <r>
    <x v="9"/>
    <x v="3"/>
    <n v="1"/>
    <n v="149.99"/>
    <n v="5"/>
    <s v=" Los Angeles"/>
  </r>
  <r>
    <x v="9"/>
    <x v="15"/>
    <n v="1"/>
    <n v="379.99"/>
    <n v="4"/>
    <s v=" San Francisco"/>
  </r>
  <r>
    <x v="9"/>
    <x v="12"/>
    <n v="1"/>
    <n v="3.84"/>
    <n v="3"/>
    <s v=" New York City"/>
  </r>
  <r>
    <x v="9"/>
    <x v="0"/>
    <n v="1"/>
    <n v="700"/>
    <n v="6"/>
    <s v=" Los Angeles"/>
  </r>
  <r>
    <x v="9"/>
    <x v="12"/>
    <n v="2"/>
    <n v="3.84"/>
    <n v="4"/>
    <s v=" Atlanta"/>
  </r>
  <r>
    <x v="9"/>
    <x v="12"/>
    <n v="1"/>
    <n v="3.84"/>
    <n v="4"/>
    <s v=" Los Angeles"/>
  </r>
  <r>
    <x v="9"/>
    <x v="2"/>
    <n v="1"/>
    <n v="11.99"/>
    <n v="4"/>
    <s v=" New York City"/>
  </r>
  <r>
    <x v="9"/>
    <x v="14"/>
    <n v="1"/>
    <n v="109.99"/>
    <n v="7"/>
    <s v=" Dallas"/>
  </r>
  <r>
    <x v="9"/>
    <x v="2"/>
    <n v="1"/>
    <n v="11.99"/>
    <n v="7"/>
    <s v=" Atlanta"/>
  </r>
  <r>
    <x v="9"/>
    <x v="4"/>
    <n v="1"/>
    <n v="2.99"/>
    <n v="5"/>
    <s v=" Seattle"/>
  </r>
  <r>
    <x v="9"/>
    <x v="2"/>
    <n v="1"/>
    <n v="11.99"/>
    <n v="2"/>
    <s v=" San Francisco"/>
  </r>
  <r>
    <x v="9"/>
    <x v="7"/>
    <n v="1"/>
    <n v="99.99"/>
    <n v="2"/>
    <s v=" Boston"/>
  </r>
  <r>
    <x v="9"/>
    <x v="4"/>
    <n v="1"/>
    <n v="2.99"/>
    <n v="2"/>
    <s v=" Atlanta"/>
  </r>
  <r>
    <x v="9"/>
    <x v="1"/>
    <n v="1"/>
    <n v="14.95"/>
    <n v="2"/>
    <s v=" Austin"/>
  </r>
  <r>
    <x v="9"/>
    <x v="9"/>
    <n v="1"/>
    <n v="1700"/>
    <n v="8"/>
    <s v=" New York City"/>
  </r>
  <r>
    <x v="9"/>
    <x v="6"/>
    <n v="1"/>
    <n v="11.95"/>
    <n v="4"/>
    <s v=" Dallas"/>
  </r>
  <r>
    <x v="9"/>
    <x v="13"/>
    <n v="1"/>
    <n v="600"/>
    <n v="8"/>
    <s v=" Atlanta"/>
  </r>
  <r>
    <x v="9"/>
    <x v="14"/>
    <n v="1"/>
    <n v="109.99"/>
    <n v="9"/>
    <s v=" Austin"/>
  </r>
  <r>
    <x v="9"/>
    <x v="16"/>
    <n v="1"/>
    <n v="999.99"/>
    <n v="7"/>
    <s v=" New York City"/>
  </r>
  <r>
    <x v="9"/>
    <x v="1"/>
    <n v="1"/>
    <n v="14.95"/>
    <n v="8"/>
    <s v=" Boston"/>
  </r>
  <r>
    <x v="9"/>
    <x v="15"/>
    <n v="1"/>
    <n v="379.99"/>
    <n v="5"/>
    <s v=" New York City"/>
  </r>
  <r>
    <x v="9"/>
    <x v="14"/>
    <n v="1"/>
    <n v="109.99"/>
    <n v="10"/>
    <s v=" Seattle"/>
  </r>
  <r>
    <x v="9"/>
    <x v="16"/>
    <n v="1"/>
    <n v="999.99"/>
    <n v="2"/>
    <s v=" Boston"/>
  </r>
  <r>
    <x v="9"/>
    <x v="6"/>
    <n v="1"/>
    <n v="11.95"/>
    <n v="8"/>
    <s v=" Boston"/>
  </r>
  <r>
    <x v="9"/>
    <x v="4"/>
    <n v="1"/>
    <n v="2.99"/>
    <n v="9"/>
    <s v=" Los Angeles"/>
  </r>
  <r>
    <x v="9"/>
    <x v="8"/>
    <n v="1"/>
    <n v="150"/>
    <n v="3"/>
    <s v=" Portland"/>
  </r>
  <r>
    <x v="9"/>
    <x v="12"/>
    <n v="1"/>
    <n v="3.84"/>
    <n v="6"/>
    <s v=" Dallas"/>
  </r>
  <r>
    <x v="9"/>
    <x v="0"/>
    <n v="1"/>
    <n v="700"/>
    <n v="8"/>
    <s v=" San Francisco"/>
  </r>
  <r>
    <x v="9"/>
    <x v="1"/>
    <n v="1"/>
    <n v="14.95"/>
    <n v="3"/>
    <s v=" San Francisco"/>
  </r>
  <r>
    <x v="9"/>
    <x v="4"/>
    <n v="1"/>
    <n v="2.99"/>
    <n v="5"/>
    <s v=" Los Angeles"/>
  </r>
  <r>
    <x v="9"/>
    <x v="1"/>
    <n v="1"/>
    <n v="14.95"/>
    <n v="7"/>
    <s v=" Atlanta"/>
  </r>
  <r>
    <x v="9"/>
    <x v="6"/>
    <n v="1"/>
    <n v="11.95"/>
    <n v="5"/>
    <s v=" New York City"/>
  </r>
  <r>
    <x v="9"/>
    <x v="4"/>
    <n v="3"/>
    <n v="2.99"/>
    <n v="2"/>
    <s v=" Boston"/>
  </r>
  <r>
    <x v="9"/>
    <x v="4"/>
    <n v="1"/>
    <n v="2.99"/>
    <n v="2"/>
    <s v=" Atlanta"/>
  </r>
  <r>
    <x v="9"/>
    <x v="3"/>
    <n v="1"/>
    <n v="149.99"/>
    <n v="7"/>
    <s v=" New York City"/>
  </r>
  <r>
    <x v="9"/>
    <x v="4"/>
    <n v="3"/>
    <n v="2.99"/>
    <n v="2"/>
    <s v=" San Francisco"/>
  </r>
  <r>
    <x v="9"/>
    <x v="14"/>
    <n v="1"/>
    <n v="109.99"/>
    <n v="7"/>
    <s v=" Portland"/>
  </r>
  <r>
    <x v="9"/>
    <x v="14"/>
    <n v="1"/>
    <n v="109.99"/>
    <n v="10"/>
    <s v=" Los Angeles"/>
  </r>
  <r>
    <x v="9"/>
    <x v="10"/>
    <n v="1"/>
    <n v="300"/>
    <n v="9"/>
    <s v=" Seattle"/>
  </r>
  <r>
    <x v="9"/>
    <x v="9"/>
    <n v="1"/>
    <n v="1700"/>
    <n v="8"/>
    <s v=" Atlanta"/>
  </r>
  <r>
    <x v="9"/>
    <x v="7"/>
    <n v="1"/>
    <n v="99.99"/>
    <n v="4"/>
    <s v=" Atlanta"/>
  </r>
  <r>
    <x v="9"/>
    <x v="4"/>
    <n v="2"/>
    <n v="2.99"/>
    <n v="1"/>
    <s v=" Seattle"/>
  </r>
  <r>
    <x v="9"/>
    <x v="2"/>
    <n v="1"/>
    <n v="11.99"/>
    <n v="10"/>
    <s v=" Boston"/>
  </r>
  <r>
    <x v="9"/>
    <x v="1"/>
    <n v="1"/>
    <n v="14.95"/>
    <n v="4"/>
    <s v=" New York City"/>
  </r>
  <r>
    <x v="9"/>
    <x v="2"/>
    <n v="1"/>
    <n v="11.99"/>
    <n v="6"/>
    <s v=" Boston"/>
  </r>
  <r>
    <x v="9"/>
    <x v="4"/>
    <n v="2"/>
    <n v="2.99"/>
    <n v="5"/>
    <s v=" Los Angeles"/>
  </r>
  <r>
    <x v="9"/>
    <x v="15"/>
    <n v="1"/>
    <n v="379.99"/>
    <n v="1"/>
    <s v=" Boston"/>
  </r>
  <r>
    <x v="9"/>
    <x v="15"/>
    <n v="1"/>
    <n v="379.99"/>
    <n v="6"/>
    <s v=" Seattle"/>
  </r>
  <r>
    <x v="9"/>
    <x v="8"/>
    <n v="1"/>
    <n v="150"/>
    <n v="8"/>
    <s v=" Dallas"/>
  </r>
  <r>
    <x v="9"/>
    <x v="2"/>
    <n v="1"/>
    <n v="11.99"/>
    <n v="5"/>
    <s v=" Los Angeles"/>
  </r>
  <r>
    <x v="9"/>
    <x v="4"/>
    <n v="2"/>
    <n v="2.99"/>
    <n v="8"/>
    <s v=" Austin"/>
  </r>
  <r>
    <x v="9"/>
    <x v="13"/>
    <n v="1"/>
    <n v="600"/>
    <n v="6"/>
    <s v=" Los Angeles"/>
  </r>
  <r>
    <x v="9"/>
    <x v="6"/>
    <n v="1"/>
    <n v="11.95"/>
    <n v="7"/>
    <s v=" San Francisco"/>
  </r>
  <r>
    <x v="9"/>
    <x v="1"/>
    <n v="1"/>
    <n v="14.95"/>
    <n v="6"/>
    <s v=" New York City"/>
  </r>
  <r>
    <x v="9"/>
    <x v="10"/>
    <n v="1"/>
    <n v="300"/>
    <n v="3"/>
    <s v=" Atlanta"/>
  </r>
  <r>
    <x v="9"/>
    <x v="1"/>
    <n v="1"/>
    <n v="14.95"/>
    <n v="7"/>
    <s v=" Los Angeles"/>
  </r>
  <r>
    <x v="9"/>
    <x v="5"/>
    <n v="1"/>
    <n v="389.99"/>
    <n v="10"/>
    <s v=" San Francisco"/>
  </r>
  <r>
    <x v="9"/>
    <x v="8"/>
    <n v="1"/>
    <n v="150"/>
    <n v="8"/>
    <s v=" San Francisco"/>
  </r>
  <r>
    <x v="9"/>
    <x v="10"/>
    <n v="1"/>
    <n v="300"/>
    <n v="10"/>
    <s v=" Los Angeles"/>
  </r>
  <r>
    <x v="9"/>
    <x v="6"/>
    <n v="1"/>
    <n v="11.95"/>
    <n v="5"/>
    <s v=" San Francisco"/>
  </r>
  <r>
    <x v="9"/>
    <x v="0"/>
    <n v="1"/>
    <n v="700"/>
    <n v="2"/>
    <s v=" San Francisco"/>
  </r>
  <r>
    <x v="9"/>
    <x v="6"/>
    <n v="1"/>
    <n v="11.95"/>
    <n v="7"/>
    <s v=" Atlanta"/>
  </r>
  <r>
    <x v="9"/>
    <x v="6"/>
    <n v="1"/>
    <n v="11.95"/>
    <n v="5"/>
    <s v=" Los Angeles"/>
  </r>
  <r>
    <x v="9"/>
    <x v="1"/>
    <n v="1"/>
    <n v="14.95"/>
    <n v="3"/>
    <s v=" Los Angeles"/>
  </r>
  <r>
    <x v="9"/>
    <x v="6"/>
    <n v="1"/>
    <n v="11.95"/>
    <n v="3"/>
    <s v=" Austin"/>
  </r>
  <r>
    <x v="9"/>
    <x v="2"/>
    <n v="1"/>
    <n v="11.99"/>
    <n v="9"/>
    <s v=" Los Angeles"/>
  </r>
  <r>
    <x v="9"/>
    <x v="3"/>
    <n v="1"/>
    <n v="149.99"/>
    <n v="4"/>
    <s v=" Austin"/>
  </r>
  <r>
    <x v="9"/>
    <x v="2"/>
    <n v="1"/>
    <n v="11.99"/>
    <n v="9"/>
    <s v=" New York City"/>
  </r>
  <r>
    <x v="9"/>
    <x v="6"/>
    <n v="1"/>
    <n v="11.95"/>
    <n v="8"/>
    <s v=" Dallas"/>
  </r>
  <r>
    <x v="9"/>
    <x v="3"/>
    <n v="1"/>
    <n v="149.99"/>
    <n v="2"/>
    <s v=" Los Angeles"/>
  </r>
  <r>
    <x v="9"/>
    <x v="5"/>
    <n v="1"/>
    <n v="389.99"/>
    <n v="9"/>
    <s v=" San Francisco"/>
  </r>
  <r>
    <x v="9"/>
    <x v="1"/>
    <n v="1"/>
    <n v="14.95"/>
    <n v="4"/>
    <s v=" Seattle"/>
  </r>
  <r>
    <x v="9"/>
    <x v="10"/>
    <n v="1"/>
    <n v="300"/>
    <n v="7"/>
    <s v=" Atlanta"/>
  </r>
  <r>
    <x v="9"/>
    <x v="1"/>
    <n v="1"/>
    <n v="14.95"/>
    <n v="8"/>
    <s v=" San Francisco"/>
  </r>
  <r>
    <x v="9"/>
    <x v="2"/>
    <n v="1"/>
    <n v="11.99"/>
    <n v="10"/>
    <s v=" San Francisco"/>
  </r>
  <r>
    <x v="9"/>
    <x v="6"/>
    <n v="1"/>
    <n v="11.95"/>
    <n v="5"/>
    <s v=" Atlanta"/>
  </r>
  <r>
    <x v="9"/>
    <x v="2"/>
    <n v="1"/>
    <n v="11.99"/>
    <n v="3"/>
    <s v=" Dallas"/>
  </r>
  <r>
    <x v="9"/>
    <x v="15"/>
    <n v="1"/>
    <n v="379.99"/>
    <n v="9"/>
    <s v=" San Francisco"/>
  </r>
  <r>
    <x v="9"/>
    <x v="8"/>
    <n v="1"/>
    <n v="150"/>
    <n v="7"/>
    <s v=" New York City"/>
  </r>
  <r>
    <x v="9"/>
    <x v="2"/>
    <n v="2"/>
    <n v="11.99"/>
    <n v="2"/>
    <s v=" Boston"/>
  </r>
  <r>
    <x v="9"/>
    <x v="10"/>
    <n v="1"/>
    <n v="300"/>
    <n v="7"/>
    <s v=" Portland"/>
  </r>
  <r>
    <x v="9"/>
    <x v="7"/>
    <n v="1"/>
    <n v="99.99"/>
    <n v="8"/>
    <s v=" Los Angeles"/>
  </r>
  <r>
    <x v="9"/>
    <x v="12"/>
    <n v="1"/>
    <n v="3.84"/>
    <n v="4"/>
    <s v=" Los Angeles"/>
  </r>
  <r>
    <x v="9"/>
    <x v="6"/>
    <n v="1"/>
    <n v="11.95"/>
    <n v="10"/>
    <s v=" New York City"/>
  </r>
  <r>
    <x v="9"/>
    <x v="14"/>
    <n v="1"/>
    <n v="109.99"/>
    <n v="5"/>
    <s v=" Los Angeles"/>
  </r>
  <r>
    <x v="9"/>
    <x v="2"/>
    <n v="1"/>
    <n v="11.99"/>
    <n v="5"/>
    <s v=" New York City"/>
  </r>
  <r>
    <x v="9"/>
    <x v="3"/>
    <n v="1"/>
    <n v="149.99"/>
    <n v="7"/>
    <s v=" San Francisco"/>
  </r>
  <r>
    <x v="9"/>
    <x v="12"/>
    <n v="1"/>
    <n v="3.84"/>
    <n v="9"/>
    <s v=" San Francisco"/>
  </r>
  <r>
    <x v="9"/>
    <x v="8"/>
    <n v="1"/>
    <n v="150"/>
    <n v="10"/>
    <s v=" Los Angeles"/>
  </r>
  <r>
    <x v="9"/>
    <x v="0"/>
    <n v="1"/>
    <n v="700"/>
    <n v="3"/>
    <s v=" New York City"/>
  </r>
  <r>
    <x v="9"/>
    <x v="8"/>
    <n v="1"/>
    <n v="150"/>
    <n v="3"/>
    <s v=" San Francisco"/>
  </r>
  <r>
    <x v="9"/>
    <x v="1"/>
    <n v="1"/>
    <n v="14.95"/>
    <n v="1"/>
    <s v=" New York City"/>
  </r>
  <r>
    <x v="9"/>
    <x v="8"/>
    <n v="1"/>
    <n v="150"/>
    <n v="4"/>
    <s v=" Austin"/>
  </r>
  <r>
    <x v="9"/>
    <x v="1"/>
    <n v="1"/>
    <n v="14.95"/>
    <n v="5"/>
    <s v=" San Francisco"/>
  </r>
  <r>
    <x v="9"/>
    <x v="2"/>
    <n v="1"/>
    <n v="11.99"/>
    <n v="1"/>
    <s v=" Boston"/>
  </r>
  <r>
    <x v="9"/>
    <x v="1"/>
    <n v="1"/>
    <n v="14.95"/>
    <n v="2"/>
    <s v=" Los Angeles"/>
  </r>
  <r>
    <x v="9"/>
    <x v="0"/>
    <n v="1"/>
    <n v="700"/>
    <n v="10"/>
    <s v=" Los Angeles"/>
  </r>
  <r>
    <x v="9"/>
    <x v="2"/>
    <n v="1"/>
    <n v="11.99"/>
    <n v="7"/>
    <s v=" Los Angeles"/>
  </r>
  <r>
    <x v="9"/>
    <x v="8"/>
    <n v="1"/>
    <n v="150"/>
    <n v="10"/>
    <s v=" New York City"/>
  </r>
  <r>
    <x v="9"/>
    <x v="6"/>
    <n v="1"/>
    <n v="11.95"/>
    <n v="3"/>
    <s v=" New York City"/>
  </r>
  <r>
    <x v="9"/>
    <x v="7"/>
    <n v="1"/>
    <n v="99.99"/>
    <n v="9"/>
    <s v=" Los Angeles"/>
  </r>
  <r>
    <x v="9"/>
    <x v="7"/>
    <n v="1"/>
    <n v="99.99"/>
    <n v="5"/>
    <s v=" New York City"/>
  </r>
  <r>
    <x v="9"/>
    <x v="13"/>
    <n v="1"/>
    <n v="600"/>
    <n v="8"/>
    <s v=" Boston"/>
  </r>
  <r>
    <x v="9"/>
    <x v="6"/>
    <n v="1"/>
    <n v="11.95"/>
    <n v="3"/>
    <s v=" Boston"/>
  </r>
  <r>
    <x v="9"/>
    <x v="7"/>
    <n v="1"/>
    <n v="99.99"/>
    <n v="1"/>
    <s v=" Atlanta"/>
  </r>
  <r>
    <x v="9"/>
    <x v="12"/>
    <n v="1"/>
    <n v="3.84"/>
    <n v="10"/>
    <s v=" Los Angeles"/>
  </r>
  <r>
    <x v="9"/>
    <x v="8"/>
    <n v="1"/>
    <n v="150"/>
    <n v="9"/>
    <s v=" Portland"/>
  </r>
  <r>
    <x v="9"/>
    <x v="12"/>
    <n v="1"/>
    <n v="3.84"/>
    <n v="1"/>
    <s v=" New York City"/>
  </r>
  <r>
    <x v="9"/>
    <x v="0"/>
    <n v="1"/>
    <n v="700"/>
    <n v="5"/>
    <s v=" Atlanta"/>
  </r>
  <r>
    <x v="9"/>
    <x v="6"/>
    <n v="2"/>
    <n v="11.95"/>
    <n v="6"/>
    <s v=" Los Angeles"/>
  </r>
  <r>
    <x v="9"/>
    <x v="8"/>
    <n v="1"/>
    <n v="150"/>
    <n v="10"/>
    <s v=" Atlanta"/>
  </r>
  <r>
    <x v="9"/>
    <x v="12"/>
    <n v="1"/>
    <n v="3.84"/>
    <n v="3"/>
    <s v=" Boston"/>
  </r>
  <r>
    <x v="9"/>
    <x v="0"/>
    <n v="1"/>
    <n v="700"/>
    <n v="8"/>
    <s v=" Dallas"/>
  </r>
  <r>
    <x v="9"/>
    <x v="2"/>
    <n v="1"/>
    <n v="11.99"/>
    <n v="4"/>
    <s v=" Seattle"/>
  </r>
  <r>
    <x v="9"/>
    <x v="6"/>
    <n v="1"/>
    <n v="11.95"/>
    <n v="3"/>
    <s v=" New York City"/>
  </r>
  <r>
    <x v="9"/>
    <x v="7"/>
    <n v="1"/>
    <n v="99.99"/>
    <n v="10"/>
    <s v=" Dallas"/>
  </r>
  <r>
    <x v="9"/>
    <x v="3"/>
    <n v="1"/>
    <n v="149.99"/>
    <n v="9"/>
    <s v=" Los Angeles"/>
  </r>
  <r>
    <x v="9"/>
    <x v="4"/>
    <n v="1"/>
    <n v="2.99"/>
    <n v="10"/>
    <s v=" Dallas"/>
  </r>
  <r>
    <x v="9"/>
    <x v="4"/>
    <n v="1"/>
    <n v="2.99"/>
    <n v="9"/>
    <s v=" San Francisco"/>
  </r>
  <r>
    <x v="9"/>
    <x v="3"/>
    <n v="1"/>
    <n v="149.99"/>
    <n v="8"/>
    <s v=" Boston"/>
  </r>
  <r>
    <x v="9"/>
    <x v="7"/>
    <n v="1"/>
    <n v="99.99"/>
    <n v="9"/>
    <s v=" Austin"/>
  </r>
  <r>
    <x v="9"/>
    <x v="1"/>
    <n v="1"/>
    <n v="14.95"/>
    <n v="3"/>
    <s v=" San Francisco"/>
  </r>
  <r>
    <x v="9"/>
    <x v="16"/>
    <n v="1"/>
    <n v="999.99"/>
    <n v="7"/>
    <s v=" New York City"/>
  </r>
  <r>
    <x v="9"/>
    <x v="9"/>
    <n v="1"/>
    <n v="1700"/>
    <n v="8"/>
    <s v=" San Francisco"/>
  </r>
  <r>
    <x v="9"/>
    <x v="14"/>
    <n v="1"/>
    <n v="109.99"/>
    <n v="5"/>
    <s v=" San Francisco"/>
  </r>
  <r>
    <x v="9"/>
    <x v="12"/>
    <n v="1"/>
    <n v="3.84"/>
    <n v="2"/>
    <s v=" Boston"/>
  </r>
  <r>
    <x v="9"/>
    <x v="2"/>
    <n v="1"/>
    <n v="11.99"/>
    <n v="5"/>
    <s v=" New York City"/>
  </r>
  <r>
    <x v="9"/>
    <x v="8"/>
    <n v="1"/>
    <n v="150"/>
    <n v="9"/>
    <s v=" San Francisco"/>
  </r>
  <r>
    <x v="9"/>
    <x v="8"/>
    <n v="1"/>
    <n v="150"/>
    <n v="3"/>
    <s v=" San Francisco"/>
  </r>
  <r>
    <x v="9"/>
    <x v="1"/>
    <n v="2"/>
    <n v="14.95"/>
    <n v="2"/>
    <s v=" New York City"/>
  </r>
  <r>
    <x v="9"/>
    <x v="4"/>
    <n v="1"/>
    <n v="2.99"/>
    <n v="10"/>
    <s v=" Dallas"/>
  </r>
  <r>
    <x v="9"/>
    <x v="6"/>
    <n v="1"/>
    <n v="11.95"/>
    <n v="3"/>
    <s v=" Dallas"/>
  </r>
  <r>
    <x v="9"/>
    <x v="12"/>
    <n v="1"/>
    <n v="3.84"/>
    <n v="3"/>
    <s v=" Dallas"/>
  </r>
  <r>
    <x v="9"/>
    <x v="2"/>
    <n v="1"/>
    <n v="11.99"/>
    <n v="3"/>
    <s v=" Los Angeles"/>
  </r>
  <r>
    <x v="9"/>
    <x v="6"/>
    <n v="1"/>
    <n v="11.95"/>
    <n v="10"/>
    <s v=" New York City"/>
  </r>
  <r>
    <x v="9"/>
    <x v="1"/>
    <n v="1"/>
    <n v="14.95"/>
    <n v="6"/>
    <s v=" San Francisco"/>
  </r>
  <r>
    <x v="9"/>
    <x v="15"/>
    <n v="1"/>
    <n v="379.99"/>
    <n v="10"/>
    <s v=" Atlanta"/>
  </r>
  <r>
    <x v="9"/>
    <x v="2"/>
    <n v="1"/>
    <n v="11.99"/>
    <n v="8"/>
    <s v=" Los Angeles"/>
  </r>
  <r>
    <x v="9"/>
    <x v="7"/>
    <n v="1"/>
    <n v="99.99"/>
    <n v="6"/>
    <s v=" San Francisco"/>
  </r>
  <r>
    <x v="9"/>
    <x v="7"/>
    <n v="1"/>
    <n v="99.99"/>
    <n v="7"/>
    <s v=" San Francisco"/>
  </r>
  <r>
    <x v="9"/>
    <x v="4"/>
    <n v="1"/>
    <n v="2.99"/>
    <n v="3"/>
    <s v=" Portland"/>
  </r>
  <r>
    <x v="9"/>
    <x v="5"/>
    <n v="1"/>
    <n v="389.99"/>
    <n v="2"/>
    <s v=" Seattle"/>
  </r>
  <r>
    <x v="9"/>
    <x v="12"/>
    <n v="1"/>
    <n v="3.84"/>
    <n v="2"/>
    <s v=" San Francisco"/>
  </r>
  <r>
    <x v="9"/>
    <x v="9"/>
    <n v="1"/>
    <n v="1700"/>
    <n v="5"/>
    <s v=" Boston"/>
  </r>
  <r>
    <x v="9"/>
    <x v="12"/>
    <n v="1"/>
    <n v="3.84"/>
    <n v="10"/>
    <s v=" San Francisco"/>
  </r>
  <r>
    <x v="9"/>
    <x v="2"/>
    <n v="1"/>
    <n v="11.99"/>
    <n v="4"/>
    <s v=" San Francisco"/>
  </r>
  <r>
    <x v="9"/>
    <x v="9"/>
    <n v="1"/>
    <n v="1700"/>
    <n v="10"/>
    <s v=" San Francisco"/>
  </r>
  <r>
    <x v="9"/>
    <x v="3"/>
    <n v="1"/>
    <n v="149.99"/>
    <n v="5"/>
    <s v=" Seattle"/>
  </r>
  <r>
    <x v="9"/>
    <x v="4"/>
    <n v="1"/>
    <n v="2.99"/>
    <n v="3"/>
    <s v=" Los Angeles"/>
  </r>
  <r>
    <x v="9"/>
    <x v="2"/>
    <n v="1"/>
    <n v="11.99"/>
    <n v="1"/>
    <s v=" Los Angeles"/>
  </r>
  <r>
    <x v="9"/>
    <x v="14"/>
    <n v="1"/>
    <n v="109.99"/>
    <n v="3"/>
    <s v=" Portland"/>
  </r>
  <r>
    <x v="9"/>
    <x v="14"/>
    <n v="1"/>
    <n v="109.99"/>
    <n v="3"/>
    <s v=" San Francisco"/>
  </r>
  <r>
    <x v="9"/>
    <x v="9"/>
    <n v="1"/>
    <n v="1700"/>
    <n v="10"/>
    <s v=" San Francisco"/>
  </r>
  <r>
    <x v="9"/>
    <x v="13"/>
    <n v="1"/>
    <n v="600"/>
    <n v="7"/>
    <s v=" Atlanta"/>
  </r>
  <r>
    <x v="9"/>
    <x v="2"/>
    <n v="1"/>
    <n v="11.99"/>
    <n v="10"/>
    <s v=" Atlanta"/>
  </r>
  <r>
    <x v="9"/>
    <x v="12"/>
    <n v="1"/>
    <n v="3.84"/>
    <n v="4"/>
    <s v=" San Francisco"/>
  </r>
  <r>
    <x v="9"/>
    <x v="12"/>
    <n v="1"/>
    <n v="3.84"/>
    <n v="10"/>
    <s v=" San Francisco"/>
  </r>
  <r>
    <x v="9"/>
    <x v="7"/>
    <n v="1"/>
    <n v="99.99"/>
    <n v="7"/>
    <s v=" Austin"/>
  </r>
  <r>
    <x v="9"/>
    <x v="15"/>
    <n v="1"/>
    <n v="379.99"/>
    <n v="2"/>
    <s v=" Boston"/>
  </r>
  <r>
    <x v="9"/>
    <x v="6"/>
    <n v="1"/>
    <n v="11.95"/>
    <n v="2"/>
    <s v=" New York City"/>
  </r>
  <r>
    <x v="9"/>
    <x v="8"/>
    <n v="1"/>
    <n v="150"/>
    <n v="9"/>
    <s v=" Los Angeles"/>
  </r>
  <r>
    <x v="9"/>
    <x v="4"/>
    <n v="1"/>
    <n v="2.99"/>
    <n v="4"/>
    <s v=" New York City"/>
  </r>
  <r>
    <x v="9"/>
    <x v="2"/>
    <n v="1"/>
    <n v="11.99"/>
    <n v="2"/>
    <s v=" San Francisco"/>
  </r>
  <r>
    <x v="9"/>
    <x v="1"/>
    <n v="1"/>
    <n v="14.95"/>
    <n v="3"/>
    <s v=" Los Angeles"/>
  </r>
  <r>
    <x v="9"/>
    <x v="3"/>
    <n v="1"/>
    <n v="149.99"/>
    <n v="3"/>
    <s v=" Portland"/>
  </r>
  <r>
    <x v="9"/>
    <x v="4"/>
    <n v="1"/>
    <n v="2.99"/>
    <n v="1"/>
    <s v=" Portland"/>
  </r>
  <r>
    <x v="9"/>
    <x v="7"/>
    <n v="1"/>
    <n v="99.99"/>
    <n v="8"/>
    <s v=" Dallas"/>
  </r>
  <r>
    <x v="9"/>
    <x v="2"/>
    <n v="1"/>
    <n v="11.99"/>
    <n v="3"/>
    <s v=" Boston"/>
  </r>
  <r>
    <x v="9"/>
    <x v="1"/>
    <n v="1"/>
    <n v="14.95"/>
    <n v="10"/>
    <s v=" New York City"/>
  </r>
  <r>
    <x v="9"/>
    <x v="12"/>
    <n v="2"/>
    <n v="3.84"/>
    <n v="5"/>
    <s v=" Austin"/>
  </r>
  <r>
    <x v="9"/>
    <x v="8"/>
    <n v="1"/>
    <n v="150"/>
    <n v="7"/>
    <s v=" San Francisco"/>
  </r>
  <r>
    <x v="9"/>
    <x v="0"/>
    <n v="1"/>
    <n v="700"/>
    <n v="8"/>
    <s v=" Boston"/>
  </r>
  <r>
    <x v="9"/>
    <x v="12"/>
    <n v="1"/>
    <n v="3.84"/>
    <n v="7"/>
    <s v=" Dallas"/>
  </r>
  <r>
    <x v="9"/>
    <x v="11"/>
    <n v="1"/>
    <n v="400"/>
    <n v="5"/>
    <s v=" Los Angeles"/>
  </r>
  <r>
    <x v="9"/>
    <x v="0"/>
    <n v="1"/>
    <n v="700"/>
    <n v="10"/>
    <s v=" San Francisco"/>
  </r>
  <r>
    <x v="9"/>
    <x v="1"/>
    <n v="1"/>
    <n v="14.95"/>
    <n v="7"/>
    <s v=" San Francisco"/>
  </r>
  <r>
    <x v="9"/>
    <x v="6"/>
    <n v="1"/>
    <n v="11.95"/>
    <n v="4"/>
    <s v=" Los Angeles"/>
  </r>
  <r>
    <x v="9"/>
    <x v="17"/>
    <n v="1"/>
    <n v="600"/>
    <n v="7"/>
    <s v=" New York City"/>
  </r>
  <r>
    <x v="9"/>
    <x v="1"/>
    <n v="1"/>
    <n v="14.95"/>
    <n v="10"/>
    <s v=" San Francisco"/>
  </r>
  <r>
    <x v="9"/>
    <x v="0"/>
    <n v="1"/>
    <n v="700"/>
    <n v="9"/>
    <s v=" San Francisco"/>
  </r>
  <r>
    <x v="9"/>
    <x v="6"/>
    <n v="1"/>
    <n v="11.95"/>
    <n v="10"/>
    <s v=" San Francisco"/>
  </r>
  <r>
    <x v="9"/>
    <x v="4"/>
    <n v="2"/>
    <n v="2.99"/>
    <n v="3"/>
    <s v=" Los Angeles"/>
  </r>
  <r>
    <x v="9"/>
    <x v="17"/>
    <n v="1"/>
    <n v="600"/>
    <n v="6"/>
    <s v=" San Francisco"/>
  </r>
  <r>
    <x v="9"/>
    <x v="8"/>
    <n v="1"/>
    <n v="150"/>
    <n v="3"/>
    <s v=" Los Angeles"/>
  </r>
  <r>
    <x v="9"/>
    <x v="6"/>
    <n v="1"/>
    <n v="11.95"/>
    <n v="10"/>
    <s v=" Dallas"/>
  </r>
  <r>
    <x v="9"/>
    <x v="1"/>
    <n v="1"/>
    <n v="14.95"/>
    <n v="8"/>
    <s v=" Atlanta"/>
  </r>
  <r>
    <x v="9"/>
    <x v="1"/>
    <n v="1"/>
    <n v="14.95"/>
    <n v="8"/>
    <s v=" Atlanta"/>
  </r>
  <r>
    <x v="9"/>
    <x v="7"/>
    <n v="1"/>
    <n v="99.99"/>
    <n v="2"/>
    <s v=" Atlanta"/>
  </r>
  <r>
    <x v="9"/>
    <x v="7"/>
    <n v="1"/>
    <n v="99.99"/>
    <n v="2"/>
    <s v=" Atlanta"/>
  </r>
  <r>
    <x v="9"/>
    <x v="9"/>
    <n v="1"/>
    <n v="1700"/>
    <n v="10"/>
    <s v=" Dallas"/>
  </r>
  <r>
    <x v="9"/>
    <x v="2"/>
    <n v="1"/>
    <n v="11.99"/>
    <n v="3"/>
    <s v=" San Francisco"/>
  </r>
  <r>
    <x v="9"/>
    <x v="12"/>
    <n v="1"/>
    <n v="3.84"/>
    <n v="7"/>
    <s v=" New York City"/>
  </r>
  <r>
    <x v="9"/>
    <x v="13"/>
    <n v="1"/>
    <n v="600"/>
    <n v="5"/>
    <s v=" Los Angeles"/>
  </r>
  <r>
    <x v="9"/>
    <x v="2"/>
    <n v="1"/>
    <n v="11.99"/>
    <n v="4"/>
    <s v=" Los Angeles"/>
  </r>
  <r>
    <x v="9"/>
    <x v="7"/>
    <n v="1"/>
    <n v="99.99"/>
    <n v="1"/>
    <s v=" San Francisco"/>
  </r>
  <r>
    <x v="9"/>
    <x v="6"/>
    <n v="2"/>
    <n v="11.95"/>
    <n v="9"/>
    <s v=" New York City"/>
  </r>
  <r>
    <x v="9"/>
    <x v="12"/>
    <n v="1"/>
    <n v="3.84"/>
    <n v="6"/>
    <s v=" Portland"/>
  </r>
  <r>
    <x v="9"/>
    <x v="8"/>
    <n v="1"/>
    <n v="150"/>
    <n v="7"/>
    <s v=" Seattle"/>
  </r>
  <r>
    <x v="9"/>
    <x v="14"/>
    <n v="1"/>
    <n v="109.99"/>
    <n v="4"/>
    <s v=" Seattle"/>
  </r>
  <r>
    <x v="9"/>
    <x v="1"/>
    <n v="1"/>
    <n v="14.95"/>
    <n v="8"/>
    <s v=" Boston"/>
  </r>
  <r>
    <x v="9"/>
    <x v="2"/>
    <n v="1"/>
    <n v="11.99"/>
    <n v="4"/>
    <s v=" Seattle"/>
  </r>
  <r>
    <x v="9"/>
    <x v="12"/>
    <n v="2"/>
    <n v="3.84"/>
    <n v="8"/>
    <s v=" Seattle"/>
  </r>
  <r>
    <x v="9"/>
    <x v="16"/>
    <n v="1"/>
    <n v="999.99"/>
    <n v="7"/>
    <s v=" Los Angeles"/>
  </r>
  <r>
    <x v="9"/>
    <x v="14"/>
    <n v="1"/>
    <n v="109.99"/>
    <n v="1"/>
    <s v=" Los Angeles"/>
  </r>
  <r>
    <x v="9"/>
    <x v="7"/>
    <n v="1"/>
    <n v="99.99"/>
    <n v="8"/>
    <s v=" San Francisco"/>
  </r>
  <r>
    <x v="9"/>
    <x v="6"/>
    <n v="1"/>
    <n v="11.95"/>
    <n v="2"/>
    <s v=" Los Angeles"/>
  </r>
  <r>
    <x v="9"/>
    <x v="8"/>
    <n v="1"/>
    <n v="150"/>
    <n v="8"/>
    <s v=" San Francisco"/>
  </r>
  <r>
    <x v="9"/>
    <x v="7"/>
    <n v="1"/>
    <n v="99.99"/>
    <n v="1"/>
    <s v=" Boston"/>
  </r>
  <r>
    <x v="9"/>
    <x v="8"/>
    <n v="1"/>
    <n v="150"/>
    <n v="2"/>
    <s v=" San Francisco"/>
  </r>
  <r>
    <x v="9"/>
    <x v="1"/>
    <n v="1"/>
    <n v="14.95"/>
    <n v="8"/>
    <s v=" San Francisco"/>
  </r>
  <r>
    <x v="9"/>
    <x v="12"/>
    <n v="2"/>
    <n v="3.84"/>
    <n v="10"/>
    <s v=" San Francisco"/>
  </r>
  <r>
    <x v="9"/>
    <x v="12"/>
    <n v="1"/>
    <n v="3.84"/>
    <n v="5"/>
    <s v=" San Francisco"/>
  </r>
  <r>
    <x v="9"/>
    <x v="1"/>
    <n v="1"/>
    <n v="14.95"/>
    <n v="10"/>
    <s v=" Los Angeles"/>
  </r>
  <r>
    <x v="9"/>
    <x v="9"/>
    <n v="1"/>
    <n v="1700"/>
    <n v="10"/>
    <s v=" Los Angeles"/>
  </r>
  <r>
    <x v="9"/>
    <x v="9"/>
    <n v="1"/>
    <n v="1700"/>
    <n v="1"/>
    <s v=" New York City"/>
  </r>
  <r>
    <x v="9"/>
    <x v="15"/>
    <n v="1"/>
    <n v="379.99"/>
    <n v="2"/>
    <s v=" Boston"/>
  </r>
  <r>
    <x v="9"/>
    <x v="11"/>
    <n v="1"/>
    <n v="400"/>
    <n v="6"/>
    <s v=" Seattle"/>
  </r>
  <r>
    <x v="9"/>
    <x v="8"/>
    <n v="1"/>
    <n v="150"/>
    <n v="8"/>
    <s v=" Seattle"/>
  </r>
  <r>
    <x v="9"/>
    <x v="4"/>
    <n v="1"/>
    <n v="2.99"/>
    <n v="2"/>
    <s v=" Atlanta"/>
  </r>
  <r>
    <x v="9"/>
    <x v="7"/>
    <n v="1"/>
    <n v="99.99"/>
    <n v="1"/>
    <s v=" Austin"/>
  </r>
  <r>
    <x v="9"/>
    <x v="8"/>
    <n v="1"/>
    <n v="150"/>
    <n v="2"/>
    <s v=" Boston"/>
  </r>
  <r>
    <x v="9"/>
    <x v="1"/>
    <n v="1"/>
    <n v="14.95"/>
    <n v="5"/>
    <s v=" New York City"/>
  </r>
  <r>
    <x v="9"/>
    <x v="2"/>
    <n v="1"/>
    <n v="11.99"/>
    <n v="7"/>
    <s v=" Los Angeles"/>
  </r>
  <r>
    <x v="9"/>
    <x v="8"/>
    <n v="1"/>
    <n v="150"/>
    <n v="3"/>
    <s v=" Los Angeles"/>
  </r>
  <r>
    <x v="9"/>
    <x v="8"/>
    <n v="1"/>
    <n v="150"/>
    <n v="2"/>
    <s v=" New York City"/>
  </r>
  <r>
    <x v="9"/>
    <x v="2"/>
    <n v="1"/>
    <n v="11.99"/>
    <n v="10"/>
    <s v=" Atlanta"/>
  </r>
  <r>
    <x v="9"/>
    <x v="8"/>
    <n v="1"/>
    <n v="150"/>
    <n v="7"/>
    <s v=" New York City"/>
  </r>
  <r>
    <x v="9"/>
    <x v="4"/>
    <n v="1"/>
    <n v="2.99"/>
    <n v="7"/>
    <s v=" San Francisco"/>
  </r>
  <r>
    <x v="9"/>
    <x v="8"/>
    <n v="1"/>
    <n v="150"/>
    <n v="10"/>
    <s v=" San Francisco"/>
  </r>
  <r>
    <x v="9"/>
    <x v="4"/>
    <n v="2"/>
    <n v="2.99"/>
    <n v="6"/>
    <s v=" Dallas"/>
  </r>
  <r>
    <x v="9"/>
    <x v="1"/>
    <n v="1"/>
    <n v="14.95"/>
    <n v="1"/>
    <s v=" San Francisco"/>
  </r>
  <r>
    <x v="9"/>
    <x v="1"/>
    <n v="1"/>
    <n v="14.95"/>
    <n v="6"/>
    <s v=" Austin"/>
  </r>
  <r>
    <x v="9"/>
    <x v="6"/>
    <n v="1"/>
    <n v="11.95"/>
    <n v="3"/>
    <s v=" New York City"/>
  </r>
  <r>
    <x v="9"/>
    <x v="1"/>
    <n v="1"/>
    <n v="14.95"/>
    <n v="10"/>
    <s v=" Boston"/>
  </r>
  <r>
    <x v="9"/>
    <x v="6"/>
    <n v="1"/>
    <n v="11.95"/>
    <n v="10"/>
    <s v=" Boston"/>
  </r>
  <r>
    <x v="9"/>
    <x v="6"/>
    <n v="1"/>
    <n v="11.95"/>
    <n v="9"/>
    <s v=" New York City"/>
  </r>
  <r>
    <x v="9"/>
    <x v="4"/>
    <n v="2"/>
    <n v="2.99"/>
    <n v="1"/>
    <s v=" Los Angeles"/>
  </r>
  <r>
    <x v="9"/>
    <x v="1"/>
    <n v="2"/>
    <n v="14.95"/>
    <n v="1"/>
    <s v=" San Francisco"/>
  </r>
  <r>
    <x v="9"/>
    <x v="8"/>
    <n v="1"/>
    <n v="150"/>
    <n v="7"/>
    <s v=" Seattle"/>
  </r>
  <r>
    <x v="9"/>
    <x v="6"/>
    <n v="1"/>
    <n v="11.95"/>
    <n v="7"/>
    <s v=" Boston"/>
  </r>
  <r>
    <x v="9"/>
    <x v="12"/>
    <n v="1"/>
    <n v="3.84"/>
    <n v="6"/>
    <s v=" Los Angeles"/>
  </r>
  <r>
    <x v="9"/>
    <x v="5"/>
    <n v="1"/>
    <n v="389.99"/>
    <n v="7"/>
    <s v=" Boston"/>
  </r>
  <r>
    <x v="9"/>
    <x v="12"/>
    <n v="2"/>
    <n v="3.84"/>
    <n v="1"/>
    <s v=" New York City"/>
  </r>
  <r>
    <x v="9"/>
    <x v="2"/>
    <n v="1"/>
    <n v="11.99"/>
    <n v="8"/>
    <s v=" Boston"/>
  </r>
  <r>
    <x v="9"/>
    <x v="4"/>
    <n v="1"/>
    <n v="2.99"/>
    <n v="10"/>
    <s v=" Dallas"/>
  </r>
  <r>
    <x v="9"/>
    <x v="15"/>
    <n v="1"/>
    <n v="379.99"/>
    <n v="6"/>
    <s v=" San Francisco"/>
  </r>
  <r>
    <x v="9"/>
    <x v="8"/>
    <n v="1"/>
    <n v="150"/>
    <n v="1"/>
    <s v=" Los Angeles"/>
  </r>
  <r>
    <x v="9"/>
    <x v="1"/>
    <n v="1"/>
    <n v="14.95"/>
    <n v="9"/>
    <s v=" Austin"/>
  </r>
  <r>
    <x v="9"/>
    <x v="3"/>
    <n v="1"/>
    <n v="149.99"/>
    <n v="5"/>
    <s v=" Dallas"/>
  </r>
  <r>
    <x v="9"/>
    <x v="12"/>
    <n v="1"/>
    <n v="3.84"/>
    <n v="9"/>
    <s v=" San Francisco"/>
  </r>
  <r>
    <x v="9"/>
    <x v="7"/>
    <n v="1"/>
    <n v="99.99"/>
    <n v="7"/>
    <s v=" Boston"/>
  </r>
  <r>
    <x v="9"/>
    <x v="13"/>
    <n v="1"/>
    <n v="600"/>
    <n v="6"/>
    <s v=" Atlanta"/>
  </r>
  <r>
    <x v="9"/>
    <x v="4"/>
    <n v="1"/>
    <n v="2.99"/>
    <n v="10"/>
    <s v=" Los Angeles"/>
  </r>
  <r>
    <x v="9"/>
    <x v="2"/>
    <n v="1"/>
    <n v="11.99"/>
    <n v="7"/>
    <s v=" Boston"/>
  </r>
  <r>
    <x v="9"/>
    <x v="13"/>
    <n v="1"/>
    <n v="600"/>
    <n v="7"/>
    <s v=" Atlanta"/>
  </r>
  <r>
    <x v="9"/>
    <x v="6"/>
    <n v="1"/>
    <n v="11.95"/>
    <n v="3"/>
    <s v=" Atlanta"/>
  </r>
  <r>
    <x v="9"/>
    <x v="12"/>
    <n v="1"/>
    <n v="3.84"/>
    <n v="2"/>
    <s v=" Atlanta"/>
  </r>
  <r>
    <x v="9"/>
    <x v="14"/>
    <n v="1"/>
    <n v="109.99"/>
    <n v="9"/>
    <s v=" Seattle"/>
  </r>
  <r>
    <x v="9"/>
    <x v="5"/>
    <n v="1"/>
    <n v="389.99"/>
    <n v="6"/>
    <s v=" New York City"/>
  </r>
  <r>
    <x v="9"/>
    <x v="2"/>
    <n v="1"/>
    <n v="11.99"/>
    <n v="2"/>
    <s v=" Los Angeles"/>
  </r>
  <r>
    <x v="9"/>
    <x v="1"/>
    <n v="1"/>
    <n v="14.95"/>
    <n v="3"/>
    <s v=" New York City"/>
  </r>
  <r>
    <x v="9"/>
    <x v="8"/>
    <n v="1"/>
    <n v="150"/>
    <n v="5"/>
    <s v=" San Francisco"/>
  </r>
  <r>
    <x v="9"/>
    <x v="6"/>
    <n v="1"/>
    <n v="11.95"/>
    <n v="5"/>
    <s v=" San Francisco"/>
  </r>
  <r>
    <x v="9"/>
    <x v="2"/>
    <n v="1"/>
    <n v="11.99"/>
    <n v="1"/>
    <s v=" Dallas"/>
  </r>
  <r>
    <x v="9"/>
    <x v="13"/>
    <n v="1"/>
    <n v="600"/>
    <n v="8"/>
    <s v=" New York City"/>
  </r>
  <r>
    <x v="9"/>
    <x v="2"/>
    <n v="1"/>
    <n v="11.99"/>
    <n v="5"/>
    <s v=" New York City"/>
  </r>
  <r>
    <x v="9"/>
    <x v="4"/>
    <n v="3"/>
    <n v="2.99"/>
    <n v="6"/>
    <s v=" Boston"/>
  </r>
  <r>
    <x v="9"/>
    <x v="1"/>
    <n v="1"/>
    <n v="14.95"/>
    <n v="2"/>
    <s v=" San Francisco"/>
  </r>
  <r>
    <x v="9"/>
    <x v="0"/>
    <n v="1"/>
    <n v="700"/>
    <n v="4"/>
    <s v=" Portland"/>
  </r>
  <r>
    <x v="9"/>
    <x v="8"/>
    <n v="1"/>
    <n v="150"/>
    <n v="2"/>
    <s v=" Portland"/>
  </r>
  <r>
    <x v="9"/>
    <x v="17"/>
    <n v="1"/>
    <n v="600"/>
    <n v="1"/>
    <s v=" Atlanta"/>
  </r>
  <r>
    <x v="9"/>
    <x v="8"/>
    <n v="1"/>
    <n v="150"/>
    <n v="2"/>
    <s v=" Seattle"/>
  </r>
  <r>
    <x v="9"/>
    <x v="4"/>
    <n v="1"/>
    <n v="2.99"/>
    <n v="1"/>
    <s v=" Atlanta"/>
  </r>
  <r>
    <x v="9"/>
    <x v="5"/>
    <n v="1"/>
    <n v="389.99"/>
    <n v="7"/>
    <s v=" Seattle"/>
  </r>
  <r>
    <x v="9"/>
    <x v="10"/>
    <n v="1"/>
    <n v="300"/>
    <n v="2"/>
    <s v=" Austin"/>
  </r>
  <r>
    <x v="9"/>
    <x v="2"/>
    <n v="1"/>
    <n v="11.99"/>
    <n v="4"/>
    <s v=" Dallas"/>
  </r>
  <r>
    <x v="9"/>
    <x v="6"/>
    <n v="1"/>
    <n v="11.95"/>
    <n v="5"/>
    <s v=" San Francisco"/>
  </r>
  <r>
    <x v="9"/>
    <x v="12"/>
    <n v="1"/>
    <n v="3.84"/>
    <n v="7"/>
    <s v=" Boston"/>
  </r>
  <r>
    <x v="9"/>
    <x v="2"/>
    <n v="1"/>
    <n v="11.99"/>
    <n v="4"/>
    <s v=" Seattle"/>
  </r>
  <r>
    <x v="9"/>
    <x v="7"/>
    <n v="1"/>
    <n v="99.99"/>
    <n v="6"/>
    <s v=" Boston"/>
  </r>
  <r>
    <x v="9"/>
    <x v="17"/>
    <n v="1"/>
    <n v="600"/>
    <n v="9"/>
    <s v=" Boston"/>
  </r>
  <r>
    <x v="9"/>
    <x v="1"/>
    <n v="2"/>
    <n v="14.95"/>
    <n v="9"/>
    <s v=" New York City"/>
  </r>
  <r>
    <x v="9"/>
    <x v="1"/>
    <n v="1"/>
    <n v="14.95"/>
    <n v="6"/>
    <s v=" Portland"/>
  </r>
  <r>
    <x v="9"/>
    <x v="12"/>
    <n v="2"/>
    <n v="3.84"/>
    <n v="3"/>
    <s v=" Los Angeles"/>
  </r>
  <r>
    <x v="9"/>
    <x v="13"/>
    <n v="1"/>
    <n v="600"/>
    <n v="6"/>
    <s v=" Seattle"/>
  </r>
  <r>
    <x v="9"/>
    <x v="6"/>
    <n v="1"/>
    <n v="11.95"/>
    <n v="6"/>
    <s v=" Seattle"/>
  </r>
  <r>
    <x v="9"/>
    <x v="3"/>
    <n v="1"/>
    <n v="149.99"/>
    <n v="2"/>
    <s v=" San Francisco"/>
  </r>
  <r>
    <x v="9"/>
    <x v="4"/>
    <n v="1"/>
    <n v="2.99"/>
    <n v="6"/>
    <s v=" Portland"/>
  </r>
  <r>
    <x v="9"/>
    <x v="10"/>
    <n v="1"/>
    <n v="300"/>
    <n v="6"/>
    <s v=" San Francisco"/>
  </r>
  <r>
    <x v="9"/>
    <x v="1"/>
    <n v="1"/>
    <n v="14.95"/>
    <n v="10"/>
    <s v=" Atlanta"/>
  </r>
  <r>
    <x v="9"/>
    <x v="15"/>
    <n v="1"/>
    <n v="379.99"/>
    <n v="5"/>
    <s v=" New York City"/>
  </r>
  <r>
    <x v="9"/>
    <x v="12"/>
    <n v="1"/>
    <n v="3.84"/>
    <n v="10"/>
    <s v=" Los Angeles"/>
  </r>
  <r>
    <x v="9"/>
    <x v="1"/>
    <n v="1"/>
    <n v="14.95"/>
    <n v="4"/>
    <s v=" Los Angeles"/>
  </r>
  <r>
    <x v="9"/>
    <x v="12"/>
    <n v="2"/>
    <n v="3.84"/>
    <n v="2"/>
    <s v=" Dallas"/>
  </r>
  <r>
    <x v="9"/>
    <x v="1"/>
    <n v="1"/>
    <n v="14.95"/>
    <n v="8"/>
    <s v=" New York City"/>
  </r>
  <r>
    <x v="9"/>
    <x v="12"/>
    <n v="1"/>
    <n v="3.84"/>
    <n v="1"/>
    <s v=" San Francisco"/>
  </r>
  <r>
    <x v="9"/>
    <x v="1"/>
    <n v="1"/>
    <n v="14.95"/>
    <n v="3"/>
    <s v=" Dallas"/>
  </r>
  <r>
    <x v="9"/>
    <x v="0"/>
    <n v="1"/>
    <n v="700"/>
    <n v="5"/>
    <s v=" San Francisco"/>
  </r>
  <r>
    <x v="9"/>
    <x v="5"/>
    <n v="1"/>
    <n v="389.99"/>
    <n v="7"/>
    <s v=" San Francisco"/>
  </r>
  <r>
    <x v="9"/>
    <x v="4"/>
    <n v="1"/>
    <n v="2.99"/>
    <n v="8"/>
    <s v=" Seattle"/>
  </r>
  <r>
    <x v="9"/>
    <x v="6"/>
    <n v="1"/>
    <n v="11.95"/>
    <n v="6"/>
    <s v=" New York City"/>
  </r>
  <r>
    <x v="9"/>
    <x v="5"/>
    <n v="1"/>
    <n v="389.99"/>
    <n v="7"/>
    <s v=" San Francisco"/>
  </r>
  <r>
    <x v="9"/>
    <x v="8"/>
    <n v="1"/>
    <n v="150"/>
    <n v="4"/>
    <s v=" San Francisco"/>
  </r>
  <r>
    <x v="9"/>
    <x v="10"/>
    <n v="1"/>
    <n v="300"/>
    <n v="1"/>
    <s v=" Los Angeles"/>
  </r>
  <r>
    <x v="9"/>
    <x v="7"/>
    <n v="1"/>
    <n v="99.99"/>
    <n v="7"/>
    <s v=" Boston"/>
  </r>
  <r>
    <x v="9"/>
    <x v="0"/>
    <n v="1"/>
    <n v="700"/>
    <n v="9"/>
    <s v=" Atlanta"/>
  </r>
  <r>
    <x v="9"/>
    <x v="12"/>
    <n v="2"/>
    <n v="3.84"/>
    <n v="6"/>
    <s v=" Los Angeles"/>
  </r>
  <r>
    <x v="9"/>
    <x v="6"/>
    <n v="2"/>
    <n v="11.95"/>
    <n v="1"/>
    <s v=" Los Angeles"/>
  </r>
  <r>
    <x v="9"/>
    <x v="2"/>
    <n v="1"/>
    <n v="11.99"/>
    <n v="2"/>
    <s v=" Austin"/>
  </r>
  <r>
    <x v="9"/>
    <x v="7"/>
    <n v="1"/>
    <n v="99.99"/>
    <n v="5"/>
    <s v=" Austin"/>
  </r>
  <r>
    <x v="9"/>
    <x v="1"/>
    <n v="1"/>
    <n v="14.95"/>
    <n v="5"/>
    <s v=" Atlanta"/>
  </r>
  <r>
    <x v="9"/>
    <x v="1"/>
    <n v="1"/>
    <n v="14.95"/>
    <n v="9"/>
    <s v=" San Francisco"/>
  </r>
  <r>
    <x v="9"/>
    <x v="11"/>
    <n v="1"/>
    <n v="400"/>
    <n v="4"/>
    <s v=" Seattle"/>
  </r>
  <r>
    <x v="9"/>
    <x v="6"/>
    <n v="1"/>
    <n v="11.95"/>
    <n v="5"/>
    <s v=" Seattle"/>
  </r>
  <r>
    <x v="9"/>
    <x v="4"/>
    <n v="2"/>
    <n v="2.99"/>
    <n v="2"/>
    <s v=" Dallas"/>
  </r>
  <r>
    <x v="9"/>
    <x v="12"/>
    <n v="1"/>
    <n v="3.84"/>
    <n v="7"/>
    <s v=" Dallas"/>
  </r>
  <r>
    <x v="9"/>
    <x v="6"/>
    <n v="2"/>
    <n v="11.95"/>
    <n v="8"/>
    <s v=" San Francisco"/>
  </r>
  <r>
    <x v="9"/>
    <x v="3"/>
    <n v="1"/>
    <n v="149.99"/>
    <n v="5"/>
    <s v=" New York City"/>
  </r>
  <r>
    <x v="9"/>
    <x v="0"/>
    <n v="1"/>
    <n v="700"/>
    <n v="8"/>
    <s v=" Dallas"/>
  </r>
  <r>
    <x v="9"/>
    <x v="15"/>
    <n v="1"/>
    <n v="379.99"/>
    <n v="10"/>
    <s v=" San Francisco"/>
  </r>
  <r>
    <x v="9"/>
    <x v="8"/>
    <n v="1"/>
    <n v="150"/>
    <n v="4"/>
    <s v=" Boston"/>
  </r>
  <r>
    <x v="9"/>
    <x v="0"/>
    <n v="1"/>
    <n v="700"/>
    <n v="6"/>
    <s v=" Boston"/>
  </r>
  <r>
    <x v="9"/>
    <x v="1"/>
    <n v="2"/>
    <n v="14.95"/>
    <n v="7"/>
    <s v=" Boston"/>
  </r>
  <r>
    <x v="9"/>
    <x v="2"/>
    <n v="1"/>
    <n v="11.99"/>
    <n v="4"/>
    <s v=" Boston"/>
  </r>
  <r>
    <x v="9"/>
    <x v="16"/>
    <n v="1"/>
    <n v="999.99"/>
    <n v="3"/>
    <s v=" Los Angeles"/>
  </r>
  <r>
    <x v="9"/>
    <x v="6"/>
    <n v="1"/>
    <n v="11.95"/>
    <n v="3"/>
    <s v=" Austin"/>
  </r>
  <r>
    <x v="9"/>
    <x v="6"/>
    <n v="2"/>
    <n v="11.95"/>
    <n v="6"/>
    <s v=" New York City"/>
  </r>
  <r>
    <x v="9"/>
    <x v="4"/>
    <n v="2"/>
    <n v="2.99"/>
    <n v="1"/>
    <s v=" San Francisco"/>
  </r>
  <r>
    <x v="9"/>
    <x v="6"/>
    <n v="1"/>
    <n v="11.95"/>
    <n v="10"/>
    <s v=" Dallas"/>
  </r>
  <r>
    <x v="9"/>
    <x v="1"/>
    <n v="1"/>
    <n v="14.95"/>
    <n v="7"/>
    <s v=" Los Angeles"/>
  </r>
  <r>
    <x v="9"/>
    <x v="4"/>
    <n v="1"/>
    <n v="2.99"/>
    <n v="1"/>
    <s v=" New York City"/>
  </r>
  <r>
    <x v="9"/>
    <x v="9"/>
    <n v="1"/>
    <n v="1700"/>
    <n v="10"/>
    <s v=" New York City"/>
  </r>
  <r>
    <x v="9"/>
    <x v="1"/>
    <n v="1"/>
    <n v="14.95"/>
    <n v="1"/>
    <s v=" San Francisco"/>
  </r>
  <r>
    <x v="9"/>
    <x v="4"/>
    <n v="2"/>
    <n v="2.99"/>
    <n v="7"/>
    <s v=" San Francisco"/>
  </r>
  <r>
    <x v="9"/>
    <x v="2"/>
    <n v="1"/>
    <n v="11.99"/>
    <n v="9"/>
    <s v=" Portland"/>
  </r>
  <r>
    <x v="9"/>
    <x v="2"/>
    <n v="1"/>
    <n v="11.99"/>
    <n v="8"/>
    <s v=" San Francisco"/>
  </r>
  <r>
    <x v="9"/>
    <x v="4"/>
    <n v="1"/>
    <n v="2.99"/>
    <n v="5"/>
    <s v=" Boston"/>
  </r>
  <r>
    <x v="9"/>
    <x v="8"/>
    <n v="1"/>
    <n v="150"/>
    <n v="1"/>
    <s v=" Los Angeles"/>
  </r>
  <r>
    <x v="9"/>
    <x v="6"/>
    <n v="1"/>
    <n v="11.95"/>
    <n v="3"/>
    <s v=" Austin"/>
  </r>
  <r>
    <x v="9"/>
    <x v="4"/>
    <n v="1"/>
    <n v="2.99"/>
    <n v="5"/>
    <s v=" Dallas"/>
  </r>
  <r>
    <x v="9"/>
    <x v="12"/>
    <n v="1"/>
    <n v="3.84"/>
    <n v="2"/>
    <s v=" San Francisco"/>
  </r>
  <r>
    <x v="9"/>
    <x v="2"/>
    <n v="1"/>
    <n v="11.99"/>
    <n v="10"/>
    <s v=" Los Angeles"/>
  </r>
  <r>
    <x v="9"/>
    <x v="4"/>
    <n v="1"/>
    <n v="2.99"/>
    <n v="9"/>
    <s v=" San Francisco"/>
  </r>
  <r>
    <x v="9"/>
    <x v="2"/>
    <n v="1"/>
    <n v="11.99"/>
    <n v="2"/>
    <s v=" San Francisco"/>
  </r>
  <r>
    <x v="9"/>
    <x v="12"/>
    <n v="2"/>
    <n v="3.84"/>
    <n v="5"/>
    <s v=" Boston"/>
  </r>
  <r>
    <x v="9"/>
    <x v="1"/>
    <n v="1"/>
    <n v="14.95"/>
    <n v="1"/>
    <s v=" San Francisco"/>
  </r>
  <r>
    <x v="9"/>
    <x v="1"/>
    <n v="1"/>
    <n v="14.95"/>
    <n v="2"/>
    <s v=" Los Angeles"/>
  </r>
  <r>
    <x v="9"/>
    <x v="1"/>
    <n v="1"/>
    <n v="14.95"/>
    <n v="5"/>
    <s v=" Dallas"/>
  </r>
  <r>
    <x v="9"/>
    <x v="7"/>
    <n v="1"/>
    <n v="99.99"/>
    <n v="8"/>
    <s v=" Los Angeles"/>
  </r>
  <r>
    <x v="9"/>
    <x v="8"/>
    <n v="1"/>
    <n v="150"/>
    <n v="9"/>
    <s v=" Dallas"/>
  </r>
  <r>
    <x v="9"/>
    <x v="6"/>
    <n v="1"/>
    <n v="11.95"/>
    <n v="3"/>
    <s v=" San Francisco"/>
  </r>
  <r>
    <x v="9"/>
    <x v="7"/>
    <n v="1"/>
    <n v="99.99"/>
    <n v="2"/>
    <s v=" San Francisco"/>
  </r>
  <r>
    <x v="9"/>
    <x v="12"/>
    <n v="1"/>
    <n v="3.84"/>
    <n v="10"/>
    <s v=" Los Angeles"/>
  </r>
  <r>
    <x v="9"/>
    <x v="12"/>
    <n v="1"/>
    <n v="3.84"/>
    <n v="10"/>
    <s v=" Los Angeles"/>
  </r>
  <r>
    <x v="9"/>
    <x v="12"/>
    <n v="1"/>
    <n v="3.84"/>
    <n v="5"/>
    <s v=" San Francisco"/>
  </r>
  <r>
    <x v="9"/>
    <x v="13"/>
    <n v="1"/>
    <n v="600"/>
    <n v="9"/>
    <s v=" Dallas"/>
  </r>
  <r>
    <x v="9"/>
    <x v="6"/>
    <n v="1"/>
    <n v="11.95"/>
    <n v="2"/>
    <s v=" Dallas"/>
  </r>
  <r>
    <x v="9"/>
    <x v="1"/>
    <n v="1"/>
    <n v="14.95"/>
    <n v="3"/>
    <s v=" Atlanta"/>
  </r>
  <r>
    <x v="9"/>
    <x v="11"/>
    <n v="1"/>
    <n v="400"/>
    <n v="3"/>
    <s v=" Seattle"/>
  </r>
  <r>
    <x v="9"/>
    <x v="1"/>
    <n v="1"/>
    <n v="14.95"/>
    <n v="4"/>
    <s v=" New York City"/>
  </r>
  <r>
    <x v="9"/>
    <x v="12"/>
    <n v="1"/>
    <n v="3.84"/>
    <n v="1"/>
    <s v=" New York City"/>
  </r>
  <r>
    <x v="9"/>
    <x v="6"/>
    <n v="1"/>
    <n v="11.95"/>
    <n v="7"/>
    <s v=" San Francisco"/>
  </r>
  <r>
    <x v="9"/>
    <x v="4"/>
    <n v="2"/>
    <n v="2.99"/>
    <n v="2"/>
    <s v=" Los Angeles"/>
  </r>
  <r>
    <x v="9"/>
    <x v="8"/>
    <n v="1"/>
    <n v="150"/>
    <n v="6"/>
    <s v=" Dallas"/>
  </r>
  <r>
    <x v="9"/>
    <x v="0"/>
    <n v="1"/>
    <n v="700"/>
    <n v="6"/>
    <s v=" Austin"/>
  </r>
  <r>
    <x v="9"/>
    <x v="1"/>
    <n v="1"/>
    <n v="14.95"/>
    <n v="5"/>
    <s v=" Austin"/>
  </r>
  <r>
    <x v="9"/>
    <x v="7"/>
    <n v="1"/>
    <n v="99.99"/>
    <n v="10"/>
    <s v=" San Francisco"/>
  </r>
  <r>
    <x v="9"/>
    <x v="7"/>
    <n v="1"/>
    <n v="99.99"/>
    <n v="8"/>
    <s v=" Los Angeles"/>
  </r>
  <r>
    <x v="9"/>
    <x v="5"/>
    <n v="1"/>
    <n v="389.99"/>
    <n v="6"/>
    <s v=" Los Angeles"/>
  </r>
  <r>
    <x v="9"/>
    <x v="15"/>
    <n v="1"/>
    <n v="379.99"/>
    <n v="4"/>
    <s v=" Seattle"/>
  </r>
  <r>
    <x v="9"/>
    <x v="10"/>
    <n v="1"/>
    <n v="300"/>
    <n v="1"/>
    <s v=" New York City"/>
  </r>
  <r>
    <x v="9"/>
    <x v="11"/>
    <n v="1"/>
    <n v="400"/>
    <n v="8"/>
    <s v=" Austin"/>
  </r>
  <r>
    <x v="9"/>
    <x v="8"/>
    <n v="1"/>
    <n v="150"/>
    <n v="4"/>
    <s v=" San Francisco"/>
  </r>
  <r>
    <x v="9"/>
    <x v="0"/>
    <n v="1"/>
    <n v="700"/>
    <n v="10"/>
    <s v=" Boston"/>
  </r>
  <r>
    <x v="9"/>
    <x v="1"/>
    <n v="1"/>
    <n v="14.95"/>
    <n v="4"/>
    <s v=" Boston"/>
  </r>
  <r>
    <x v="9"/>
    <x v="12"/>
    <n v="2"/>
    <n v="3.84"/>
    <n v="6"/>
    <s v=" New York City"/>
  </r>
  <r>
    <x v="9"/>
    <x v="13"/>
    <n v="1"/>
    <n v="600"/>
    <n v="4"/>
    <s v=" Los Angeles"/>
  </r>
  <r>
    <x v="9"/>
    <x v="2"/>
    <n v="1"/>
    <n v="11.99"/>
    <n v="6"/>
    <s v=" Los Angeles"/>
  </r>
  <r>
    <x v="9"/>
    <x v="13"/>
    <n v="1"/>
    <n v="600"/>
    <n v="8"/>
    <s v=" New York City"/>
  </r>
  <r>
    <x v="9"/>
    <x v="6"/>
    <n v="1"/>
    <n v="11.95"/>
    <n v="5"/>
    <s v=" New York City"/>
  </r>
  <r>
    <x v="9"/>
    <x v="12"/>
    <n v="2"/>
    <n v="3.84"/>
    <n v="2"/>
    <s v=" San Francisco"/>
  </r>
  <r>
    <x v="9"/>
    <x v="13"/>
    <n v="1"/>
    <n v="600"/>
    <n v="9"/>
    <s v=" New York City"/>
  </r>
  <r>
    <x v="9"/>
    <x v="14"/>
    <n v="1"/>
    <n v="109.99"/>
    <n v="1"/>
    <s v=" San Francisco"/>
  </r>
  <r>
    <x v="9"/>
    <x v="6"/>
    <n v="1"/>
    <n v="11.95"/>
    <n v="8"/>
    <s v=" New York City"/>
  </r>
  <r>
    <x v="9"/>
    <x v="0"/>
    <n v="1"/>
    <n v="700"/>
    <n v="9"/>
    <s v=" New York City"/>
  </r>
  <r>
    <x v="9"/>
    <x v="1"/>
    <n v="1"/>
    <n v="14.95"/>
    <n v="7"/>
    <s v=" Los Angeles"/>
  </r>
  <r>
    <x v="9"/>
    <x v="6"/>
    <n v="1"/>
    <n v="11.95"/>
    <n v="4"/>
    <s v=" Los Angeles"/>
  </r>
  <r>
    <x v="9"/>
    <x v="2"/>
    <n v="1"/>
    <n v="11.99"/>
    <n v="8"/>
    <s v=" Boston"/>
  </r>
  <r>
    <x v="9"/>
    <x v="16"/>
    <n v="1"/>
    <n v="999.99"/>
    <n v="5"/>
    <s v=" San Francisco"/>
  </r>
  <r>
    <x v="9"/>
    <x v="4"/>
    <n v="1"/>
    <n v="2.99"/>
    <n v="7"/>
    <s v=" New York City"/>
  </r>
  <r>
    <x v="9"/>
    <x v="1"/>
    <n v="1"/>
    <n v="14.95"/>
    <n v="8"/>
    <s v=" New York City"/>
  </r>
  <r>
    <x v="9"/>
    <x v="3"/>
    <n v="1"/>
    <n v="149.99"/>
    <n v="5"/>
    <s v=" Dallas"/>
  </r>
  <r>
    <x v="9"/>
    <x v="4"/>
    <n v="1"/>
    <n v="2.99"/>
    <n v="7"/>
    <s v=" Los Angeles"/>
  </r>
  <r>
    <x v="9"/>
    <x v="9"/>
    <n v="1"/>
    <n v="1700"/>
    <n v="8"/>
    <s v=" Atlanta"/>
  </r>
  <r>
    <x v="9"/>
    <x v="8"/>
    <n v="1"/>
    <n v="150"/>
    <n v="10"/>
    <s v=" San Francisco"/>
  </r>
  <r>
    <x v="9"/>
    <x v="5"/>
    <n v="1"/>
    <n v="389.99"/>
    <n v="9"/>
    <s v=" San Francisco"/>
  </r>
  <r>
    <x v="9"/>
    <x v="7"/>
    <n v="1"/>
    <n v="99.99"/>
    <n v="10"/>
    <s v=" Atlanta"/>
  </r>
  <r>
    <x v="9"/>
    <x v="2"/>
    <n v="1"/>
    <n v="11.99"/>
    <n v="10"/>
    <s v=" San Francisco"/>
  </r>
  <r>
    <x v="9"/>
    <x v="12"/>
    <n v="3"/>
    <n v="3.84"/>
    <n v="9"/>
    <s v=" Seattle"/>
  </r>
  <r>
    <x v="9"/>
    <x v="12"/>
    <n v="1"/>
    <n v="3.84"/>
    <n v="4"/>
    <s v=" Portland"/>
  </r>
  <r>
    <x v="9"/>
    <x v="6"/>
    <n v="1"/>
    <n v="11.95"/>
    <n v="6"/>
    <s v=" Boston"/>
  </r>
  <r>
    <x v="9"/>
    <x v="4"/>
    <n v="1"/>
    <n v="2.99"/>
    <n v="7"/>
    <s v=" Los Angeles"/>
  </r>
  <r>
    <x v="9"/>
    <x v="2"/>
    <n v="1"/>
    <n v="11.99"/>
    <n v="10"/>
    <s v=" San Francisco"/>
  </r>
  <r>
    <x v="9"/>
    <x v="2"/>
    <n v="1"/>
    <n v="11.99"/>
    <n v="10"/>
    <s v=" New York City"/>
  </r>
  <r>
    <x v="9"/>
    <x v="1"/>
    <n v="1"/>
    <n v="14.95"/>
    <n v="9"/>
    <s v=" San Francisco"/>
  </r>
  <r>
    <x v="9"/>
    <x v="7"/>
    <n v="1"/>
    <n v="99.99"/>
    <n v="5"/>
    <s v=" Seattle"/>
  </r>
  <r>
    <x v="9"/>
    <x v="9"/>
    <n v="1"/>
    <n v="1700"/>
    <n v="5"/>
    <s v=" Seattle"/>
  </r>
  <r>
    <x v="9"/>
    <x v="4"/>
    <n v="1"/>
    <n v="2.99"/>
    <n v="5"/>
    <s v=" Portland"/>
  </r>
  <r>
    <x v="9"/>
    <x v="1"/>
    <n v="1"/>
    <n v="14.95"/>
    <n v="2"/>
    <s v=" New York City"/>
  </r>
  <r>
    <x v="9"/>
    <x v="12"/>
    <n v="1"/>
    <n v="3.84"/>
    <n v="5"/>
    <s v=" San Francisco"/>
  </r>
  <r>
    <x v="9"/>
    <x v="12"/>
    <n v="1"/>
    <n v="3.84"/>
    <n v="8"/>
    <s v=" Boston"/>
  </r>
  <r>
    <x v="9"/>
    <x v="1"/>
    <n v="1"/>
    <n v="14.95"/>
    <n v="2"/>
    <s v=" Austin"/>
  </r>
  <r>
    <x v="9"/>
    <x v="9"/>
    <n v="1"/>
    <n v="1700"/>
    <n v="5"/>
    <s v=" Austin"/>
  </r>
  <r>
    <x v="9"/>
    <x v="2"/>
    <n v="1"/>
    <n v="11.99"/>
    <n v="5"/>
    <s v=" Atlanta"/>
  </r>
  <r>
    <x v="10"/>
    <x v="0"/>
    <n v="1"/>
    <n v="700"/>
    <n v="5"/>
    <s v=" New York City"/>
  </r>
  <r>
    <x v="10"/>
    <x v="15"/>
    <n v="1"/>
    <n v="379.99"/>
    <n v="10"/>
    <s v=" San Francisco"/>
  </r>
  <r>
    <x v="10"/>
    <x v="6"/>
    <n v="1"/>
    <n v="11.95"/>
    <n v="8"/>
    <s v=" Austin"/>
  </r>
  <r>
    <x v="10"/>
    <x v="11"/>
    <n v="1"/>
    <n v="400"/>
    <n v="2"/>
    <s v=" San Francisco"/>
  </r>
  <r>
    <x v="10"/>
    <x v="1"/>
    <n v="2"/>
    <n v="14.95"/>
    <n v="6"/>
    <s v=" Boston"/>
  </r>
  <r>
    <x v="10"/>
    <x v="2"/>
    <n v="1"/>
    <n v="11.99"/>
    <n v="6"/>
    <s v=" New York City"/>
  </r>
  <r>
    <x v="10"/>
    <x v="16"/>
    <n v="1"/>
    <n v="999.99"/>
    <n v="4"/>
    <s v=" Dallas"/>
  </r>
  <r>
    <x v="10"/>
    <x v="2"/>
    <n v="1"/>
    <n v="11.99"/>
    <n v="9"/>
    <s v=" San Francisco"/>
  </r>
  <r>
    <x v="10"/>
    <x v="12"/>
    <n v="2"/>
    <n v="3.84"/>
    <n v="4"/>
    <s v=" Seattle"/>
  </r>
  <r>
    <x v="10"/>
    <x v="7"/>
    <n v="1"/>
    <n v="99.99"/>
    <n v="2"/>
    <s v=" Dallas"/>
  </r>
  <r>
    <x v="10"/>
    <x v="5"/>
    <n v="1"/>
    <n v="389.99"/>
    <n v="7"/>
    <s v=" Los Angeles"/>
  </r>
  <r>
    <x v="10"/>
    <x v="8"/>
    <n v="1"/>
    <n v="150"/>
    <n v="2"/>
    <s v=" Portland"/>
  </r>
  <r>
    <x v="10"/>
    <x v="6"/>
    <n v="1"/>
    <n v="11.95"/>
    <n v="3"/>
    <s v=" Portland"/>
  </r>
  <r>
    <x v="10"/>
    <x v="12"/>
    <n v="2"/>
    <n v="3.84"/>
    <n v="6"/>
    <s v=" Boston"/>
  </r>
  <r>
    <x v="10"/>
    <x v="12"/>
    <n v="1"/>
    <n v="3.84"/>
    <n v="1"/>
    <s v=" Seattle"/>
  </r>
  <r>
    <x v="10"/>
    <x v="6"/>
    <n v="1"/>
    <n v="11.95"/>
    <n v="6"/>
    <s v=" Portland"/>
  </r>
  <r>
    <x v="10"/>
    <x v="8"/>
    <n v="1"/>
    <n v="150"/>
    <n v="1"/>
    <s v=" New York City"/>
  </r>
  <r>
    <x v="10"/>
    <x v="0"/>
    <n v="1"/>
    <n v="700"/>
    <n v="9"/>
    <s v=" San Francisco"/>
  </r>
  <r>
    <x v="10"/>
    <x v="13"/>
    <n v="1"/>
    <n v="600"/>
    <n v="6"/>
    <s v=" Atlanta"/>
  </r>
  <r>
    <x v="10"/>
    <x v="8"/>
    <n v="1"/>
    <n v="150"/>
    <n v="9"/>
    <s v=" Los Angeles"/>
  </r>
  <r>
    <x v="10"/>
    <x v="4"/>
    <n v="1"/>
    <n v="2.99"/>
    <n v="9"/>
    <s v=" San Francisco"/>
  </r>
  <r>
    <x v="10"/>
    <x v="1"/>
    <n v="1"/>
    <n v="14.95"/>
    <n v="3"/>
    <s v=" Boston"/>
  </r>
  <r>
    <x v="10"/>
    <x v="6"/>
    <n v="1"/>
    <n v="11.95"/>
    <n v="4"/>
    <s v=" San Francisco"/>
  </r>
  <r>
    <x v="10"/>
    <x v="6"/>
    <n v="1"/>
    <n v="11.95"/>
    <n v="4"/>
    <s v=" Portland"/>
  </r>
  <r>
    <x v="10"/>
    <x v="4"/>
    <n v="2"/>
    <n v="2.99"/>
    <n v="5"/>
    <s v=" San Francisco"/>
  </r>
  <r>
    <x v="10"/>
    <x v="6"/>
    <n v="1"/>
    <n v="11.95"/>
    <n v="5"/>
    <s v=" Boston"/>
  </r>
  <r>
    <x v="10"/>
    <x v="3"/>
    <n v="1"/>
    <n v="149.99"/>
    <n v="3"/>
    <s v=" Los Angeles"/>
  </r>
  <r>
    <x v="10"/>
    <x v="7"/>
    <n v="1"/>
    <n v="99.99"/>
    <n v="2"/>
    <s v=" Boston"/>
  </r>
  <r>
    <x v="10"/>
    <x v="6"/>
    <n v="1"/>
    <n v="11.95"/>
    <n v="7"/>
    <s v=" Los Angeles"/>
  </r>
  <r>
    <x v="10"/>
    <x v="7"/>
    <n v="1"/>
    <n v="99.99"/>
    <n v="3"/>
    <s v=" Atlanta"/>
  </r>
  <r>
    <x v="10"/>
    <x v="8"/>
    <n v="1"/>
    <n v="150"/>
    <n v="5"/>
    <s v=" Atlanta"/>
  </r>
  <r>
    <x v="10"/>
    <x v="2"/>
    <n v="1"/>
    <n v="11.99"/>
    <n v="9"/>
    <s v=" San Francisco"/>
  </r>
  <r>
    <x v="10"/>
    <x v="8"/>
    <n v="1"/>
    <n v="150"/>
    <n v="5"/>
    <s v=" Los Angeles"/>
  </r>
  <r>
    <x v="10"/>
    <x v="1"/>
    <n v="1"/>
    <n v="14.95"/>
    <n v="7"/>
    <s v=" Seattle"/>
  </r>
  <r>
    <x v="10"/>
    <x v="10"/>
    <n v="1"/>
    <n v="300"/>
    <n v="7"/>
    <s v=" New York City"/>
  </r>
  <r>
    <x v="10"/>
    <x v="13"/>
    <n v="1"/>
    <n v="600"/>
    <n v="6"/>
    <s v=" San Francisco"/>
  </r>
  <r>
    <x v="10"/>
    <x v="8"/>
    <n v="1"/>
    <n v="150"/>
    <n v="9"/>
    <s v=" New York City"/>
  </r>
  <r>
    <x v="10"/>
    <x v="15"/>
    <n v="1"/>
    <n v="379.99"/>
    <n v="7"/>
    <s v=" Seattle"/>
  </r>
  <r>
    <x v="10"/>
    <x v="12"/>
    <n v="1"/>
    <n v="3.84"/>
    <n v="5"/>
    <s v=" San Francisco"/>
  </r>
  <r>
    <x v="10"/>
    <x v="0"/>
    <n v="1"/>
    <n v="700"/>
    <n v="6"/>
    <s v=" New York City"/>
  </r>
  <r>
    <x v="10"/>
    <x v="5"/>
    <n v="1"/>
    <n v="389.99"/>
    <n v="2"/>
    <s v=" San Francisco"/>
  </r>
  <r>
    <x v="10"/>
    <x v="14"/>
    <n v="1"/>
    <n v="109.99"/>
    <n v="7"/>
    <s v=" San Francisco"/>
  </r>
  <r>
    <x v="10"/>
    <x v="13"/>
    <n v="1"/>
    <n v="600"/>
    <n v="5"/>
    <s v=" San Francisco"/>
  </r>
  <r>
    <x v="10"/>
    <x v="6"/>
    <n v="1"/>
    <n v="11.95"/>
    <n v="6"/>
    <s v=" San Francisco"/>
  </r>
  <r>
    <x v="10"/>
    <x v="4"/>
    <n v="1"/>
    <n v="2.99"/>
    <n v="3"/>
    <s v=" Dallas"/>
  </r>
  <r>
    <x v="10"/>
    <x v="14"/>
    <n v="1"/>
    <n v="109.99"/>
    <n v="1"/>
    <s v=" Boston"/>
  </r>
  <r>
    <x v="10"/>
    <x v="1"/>
    <n v="1"/>
    <n v="14.95"/>
    <n v="4"/>
    <s v=" San Francisco"/>
  </r>
  <r>
    <x v="10"/>
    <x v="12"/>
    <n v="2"/>
    <n v="3.84"/>
    <n v="2"/>
    <s v=" Seattle"/>
  </r>
  <r>
    <x v="10"/>
    <x v="2"/>
    <n v="1"/>
    <n v="11.99"/>
    <n v="10"/>
    <s v=" Los Angeles"/>
  </r>
  <r>
    <x v="10"/>
    <x v="12"/>
    <n v="1"/>
    <n v="3.84"/>
    <n v="2"/>
    <s v=" San Francisco"/>
  </r>
  <r>
    <x v="10"/>
    <x v="5"/>
    <n v="1"/>
    <n v="389.99"/>
    <n v="2"/>
    <s v=" Portland"/>
  </r>
  <r>
    <x v="10"/>
    <x v="4"/>
    <n v="1"/>
    <n v="2.99"/>
    <n v="2"/>
    <s v=" Los Angeles"/>
  </r>
  <r>
    <x v="10"/>
    <x v="10"/>
    <n v="1"/>
    <n v="300"/>
    <n v="2"/>
    <s v=" Boston"/>
  </r>
  <r>
    <x v="10"/>
    <x v="12"/>
    <n v="5"/>
    <n v="3.84"/>
    <n v="5"/>
    <s v=" San Francisco"/>
  </r>
  <r>
    <x v="10"/>
    <x v="4"/>
    <n v="1"/>
    <n v="2.99"/>
    <n v="6"/>
    <s v=" Seattle"/>
  </r>
  <r>
    <x v="10"/>
    <x v="6"/>
    <n v="1"/>
    <n v="11.95"/>
    <n v="8"/>
    <s v=" San Francisco"/>
  </r>
  <r>
    <x v="10"/>
    <x v="11"/>
    <n v="1"/>
    <n v="400"/>
    <n v="6"/>
    <s v=" Los Angeles"/>
  </r>
  <r>
    <x v="10"/>
    <x v="6"/>
    <n v="1"/>
    <n v="11.95"/>
    <n v="4"/>
    <s v=" Los Angeles"/>
  </r>
  <r>
    <x v="10"/>
    <x v="7"/>
    <n v="1"/>
    <n v="99.99"/>
    <n v="9"/>
    <s v=" San Francisco"/>
  </r>
  <r>
    <x v="10"/>
    <x v="7"/>
    <n v="1"/>
    <n v="99.99"/>
    <n v="3"/>
    <s v=" Seattle"/>
  </r>
  <r>
    <x v="10"/>
    <x v="5"/>
    <n v="1"/>
    <n v="389.99"/>
    <n v="6"/>
    <s v=" San Francisco"/>
  </r>
  <r>
    <x v="10"/>
    <x v="4"/>
    <n v="1"/>
    <n v="2.99"/>
    <n v="4"/>
    <s v=" San Francisco"/>
  </r>
  <r>
    <x v="10"/>
    <x v="3"/>
    <n v="1"/>
    <n v="149.99"/>
    <n v="1"/>
    <s v=" Los Angeles"/>
  </r>
  <r>
    <x v="10"/>
    <x v="6"/>
    <n v="1"/>
    <n v="11.95"/>
    <n v="1"/>
    <s v=" San Francisco"/>
  </r>
  <r>
    <x v="10"/>
    <x v="1"/>
    <n v="1"/>
    <n v="14.95"/>
    <n v="1"/>
    <s v=" San Francisco"/>
  </r>
  <r>
    <x v="10"/>
    <x v="6"/>
    <n v="1"/>
    <n v="11.95"/>
    <n v="1"/>
    <s v=" Austin"/>
  </r>
  <r>
    <x v="10"/>
    <x v="15"/>
    <n v="1"/>
    <n v="379.99"/>
    <n v="2"/>
    <s v=" Los Angeles"/>
  </r>
  <r>
    <x v="10"/>
    <x v="3"/>
    <n v="1"/>
    <n v="149.99"/>
    <n v="4"/>
    <s v=" San Francisco"/>
  </r>
  <r>
    <x v="10"/>
    <x v="16"/>
    <n v="1"/>
    <n v="999.99"/>
    <n v="1"/>
    <s v=" Portland"/>
  </r>
  <r>
    <x v="10"/>
    <x v="0"/>
    <n v="1"/>
    <n v="700"/>
    <n v="4"/>
    <s v=" Boston"/>
  </r>
  <r>
    <x v="10"/>
    <x v="2"/>
    <n v="1"/>
    <n v="11.99"/>
    <n v="5"/>
    <s v=" Boston"/>
  </r>
  <r>
    <x v="10"/>
    <x v="15"/>
    <n v="1"/>
    <n v="379.99"/>
    <n v="3"/>
    <s v=" Atlanta"/>
  </r>
  <r>
    <x v="11"/>
    <x v="4"/>
    <n v="1"/>
    <n v="2.99"/>
    <n v="2"/>
    <s v=" Seattle"/>
  </r>
  <r>
    <x v="11"/>
    <x v="2"/>
    <n v="1"/>
    <n v="11.99"/>
    <n v="4"/>
    <s v=" San Francisco"/>
  </r>
  <r>
    <x v="11"/>
    <x v="7"/>
    <n v="1"/>
    <n v="99.99"/>
    <n v="9"/>
    <s v=" San Francisco"/>
  </r>
  <r>
    <x v="11"/>
    <x v="2"/>
    <n v="2"/>
    <n v="11.99"/>
    <n v="4"/>
    <s v=" Portland"/>
  </r>
  <r>
    <x v="11"/>
    <x v="1"/>
    <n v="1"/>
    <n v="14.95"/>
    <n v="7"/>
    <s v=" Dallas"/>
  </r>
  <r>
    <x v="11"/>
    <x v="2"/>
    <n v="1"/>
    <n v="11.99"/>
    <n v="4"/>
    <s v=" Los Angeles"/>
  </r>
  <r>
    <x v="11"/>
    <x v="6"/>
    <n v="1"/>
    <n v="11.95"/>
    <n v="3"/>
    <s v=" New York City"/>
  </r>
  <r>
    <x v="11"/>
    <x v="8"/>
    <n v="1"/>
    <n v="150"/>
    <n v="8"/>
    <s v=" Los Angeles"/>
  </r>
  <r>
    <x v="11"/>
    <x v="12"/>
    <n v="1"/>
    <n v="3.84"/>
    <n v="4"/>
    <s v=" Atlanta"/>
  </r>
  <r>
    <x v="11"/>
    <x v="14"/>
    <n v="1"/>
    <n v="109.99"/>
    <n v="7"/>
    <s v=" New York City"/>
  </r>
  <r>
    <x v="11"/>
    <x v="7"/>
    <n v="1"/>
    <n v="99.99"/>
    <n v="6"/>
    <s v=" Los Angeles"/>
  </r>
  <r>
    <x v="11"/>
    <x v="4"/>
    <n v="5"/>
    <n v="2.99"/>
    <n v="9"/>
    <s v=" Los Angeles"/>
  </r>
  <r>
    <x v="11"/>
    <x v="12"/>
    <n v="4"/>
    <n v="3.84"/>
    <n v="8"/>
    <s v=" Dallas"/>
  </r>
  <r>
    <x v="11"/>
    <x v="7"/>
    <n v="1"/>
    <n v="99.99"/>
    <n v="8"/>
    <s v=" Boston"/>
  </r>
  <r>
    <x v="11"/>
    <x v="12"/>
    <n v="2"/>
    <n v="3.84"/>
    <n v="6"/>
    <s v=" San Francisco"/>
  </r>
  <r>
    <x v="11"/>
    <x v="6"/>
    <n v="1"/>
    <n v="11.95"/>
    <n v="10"/>
    <s v=" Los Angeles"/>
  </r>
  <r>
    <x v="11"/>
    <x v="15"/>
    <n v="1"/>
    <n v="379.99"/>
    <n v="10"/>
    <s v=" San Francisco"/>
  </r>
  <r>
    <x v="11"/>
    <x v="7"/>
    <n v="1"/>
    <n v="99.99"/>
    <n v="3"/>
    <s v=" Boston"/>
  </r>
  <r>
    <x v="11"/>
    <x v="1"/>
    <n v="1"/>
    <n v="14.95"/>
    <n v="3"/>
    <s v=" New York City"/>
  </r>
  <r>
    <x v="11"/>
    <x v="15"/>
    <n v="1"/>
    <n v="379.99"/>
    <n v="1"/>
    <s v=" Boston"/>
  </r>
  <r>
    <x v="11"/>
    <x v="3"/>
    <n v="1"/>
    <n v="149.99"/>
    <n v="3"/>
    <s v=" Los Angeles"/>
  </r>
  <r>
    <x v="11"/>
    <x v="2"/>
    <n v="1"/>
    <n v="11.99"/>
    <n v="10"/>
    <s v=" New York City"/>
  </r>
  <r>
    <x v="11"/>
    <x v="1"/>
    <n v="1"/>
    <n v="14.95"/>
    <n v="10"/>
    <s v=" Boston"/>
  </r>
  <r>
    <x v="11"/>
    <x v="8"/>
    <n v="1"/>
    <n v="150"/>
    <n v="7"/>
    <s v=" Boston"/>
  </r>
  <r>
    <x v="11"/>
    <x v="5"/>
    <n v="1"/>
    <n v="389.99"/>
    <n v="3"/>
    <s v=" Los Angeles"/>
  </r>
  <r>
    <x v="11"/>
    <x v="12"/>
    <n v="1"/>
    <n v="3.84"/>
    <n v="9"/>
    <s v=" San Francisco"/>
  </r>
  <r>
    <x v="11"/>
    <x v="6"/>
    <n v="2"/>
    <n v="11.95"/>
    <n v="7"/>
    <s v=" Boston"/>
  </r>
  <r>
    <x v="11"/>
    <x v="12"/>
    <n v="1"/>
    <n v="3.84"/>
    <n v="4"/>
    <s v=" San Francisco"/>
  </r>
  <r>
    <x v="11"/>
    <x v="4"/>
    <n v="1"/>
    <n v="2.99"/>
    <n v="10"/>
    <s v=" New York City"/>
  </r>
  <r>
    <x v="11"/>
    <x v="9"/>
    <n v="1"/>
    <n v="1700"/>
    <n v="9"/>
    <s v=" Los Angeles"/>
  </r>
  <r>
    <x v="11"/>
    <x v="6"/>
    <n v="1"/>
    <n v="11.95"/>
    <n v="9"/>
    <s v=" San Francisco"/>
  </r>
  <r>
    <x v="11"/>
    <x v="12"/>
    <n v="1"/>
    <n v="3.84"/>
    <n v="9"/>
    <s v=" San Francisco"/>
  </r>
  <r>
    <x v="11"/>
    <x v="14"/>
    <n v="1"/>
    <n v="109.99"/>
    <n v="2"/>
    <s v=" San Francisco"/>
  </r>
  <r>
    <x v="11"/>
    <x v="0"/>
    <n v="1"/>
    <n v="700"/>
    <n v="2"/>
    <s v=" Seattle"/>
  </r>
  <r>
    <x v="11"/>
    <x v="1"/>
    <n v="1"/>
    <n v="14.95"/>
    <n v="3"/>
    <s v=" Seattle"/>
  </r>
  <r>
    <x v="11"/>
    <x v="9"/>
    <n v="1"/>
    <n v="1700"/>
    <n v="2"/>
    <s v=" Dallas"/>
  </r>
  <r>
    <x v="11"/>
    <x v="16"/>
    <n v="1"/>
    <n v="999.99"/>
    <n v="1"/>
    <s v=" San Francisco"/>
  </r>
  <r>
    <x v="11"/>
    <x v="12"/>
    <n v="3"/>
    <n v="3.84"/>
    <n v="2"/>
    <s v=" Portland"/>
  </r>
  <r>
    <x v="11"/>
    <x v="11"/>
    <n v="1"/>
    <n v="400"/>
    <n v="10"/>
    <s v=" Los Angeles"/>
  </r>
  <r>
    <x v="11"/>
    <x v="1"/>
    <n v="1"/>
    <n v="14.95"/>
    <n v="1"/>
    <s v=" Los Angeles"/>
  </r>
  <r>
    <x v="11"/>
    <x v="6"/>
    <n v="1"/>
    <n v="11.95"/>
    <n v="9"/>
    <s v=" Portland"/>
  </r>
  <r>
    <x v="11"/>
    <x v="2"/>
    <n v="1"/>
    <n v="11.99"/>
    <n v="7"/>
    <s v=" Portland"/>
  </r>
  <r>
    <x v="11"/>
    <x v="2"/>
    <n v="1"/>
    <n v="11.99"/>
    <n v="5"/>
    <s v=" Atlanta"/>
  </r>
  <r>
    <x v="11"/>
    <x v="12"/>
    <n v="1"/>
    <n v="3.84"/>
    <n v="7"/>
    <s v=" San Francisco"/>
  </r>
  <r>
    <x v="11"/>
    <x v="7"/>
    <n v="1"/>
    <n v="99.99"/>
    <n v="9"/>
    <s v=" Portland"/>
  </r>
  <r>
    <x v="11"/>
    <x v="2"/>
    <n v="1"/>
    <n v="11.99"/>
    <n v="10"/>
    <s v=" Boston"/>
  </r>
  <r>
    <x v="11"/>
    <x v="6"/>
    <n v="1"/>
    <n v="11.95"/>
    <n v="5"/>
    <s v=" San Francisco"/>
  </r>
  <r>
    <x v="11"/>
    <x v="5"/>
    <n v="1"/>
    <n v="389.99"/>
    <n v="8"/>
    <s v=" San Francisco"/>
  </r>
  <r>
    <x v="11"/>
    <x v="4"/>
    <n v="1"/>
    <n v="2.99"/>
    <n v="1"/>
    <s v=" San Francisco"/>
  </r>
  <r>
    <x v="11"/>
    <x v="18"/>
    <n v="1"/>
    <n v="600"/>
    <n v="9"/>
    <s v=" Boston"/>
  </r>
  <r>
    <x v="11"/>
    <x v="7"/>
    <n v="1"/>
    <n v="99.99"/>
    <n v="8"/>
    <s v=" Seattle"/>
  </r>
  <r>
    <x v="11"/>
    <x v="12"/>
    <n v="1"/>
    <n v="3.84"/>
    <n v="2"/>
    <s v=" Los Angeles"/>
  </r>
  <r>
    <x v="11"/>
    <x v="0"/>
    <n v="1"/>
    <n v="700"/>
    <n v="5"/>
    <s v=" New York City"/>
  </r>
  <r>
    <x v="11"/>
    <x v="8"/>
    <n v="1"/>
    <n v="150"/>
    <n v="2"/>
    <s v=" Los Angeles"/>
  </r>
  <r>
    <x v="11"/>
    <x v="4"/>
    <n v="1"/>
    <n v="2.99"/>
    <n v="9"/>
    <s v=" Atlanta"/>
  </r>
  <r>
    <x v="11"/>
    <x v="7"/>
    <n v="1"/>
    <n v="99.99"/>
    <n v="1"/>
    <s v=" Boston"/>
  </r>
  <r>
    <x v="11"/>
    <x v="2"/>
    <n v="1"/>
    <n v="11.99"/>
    <n v="2"/>
    <s v=" Boston"/>
  </r>
  <r>
    <x v="11"/>
    <x v="12"/>
    <n v="2"/>
    <n v="3.84"/>
    <n v="1"/>
    <s v=" San Francisco"/>
  </r>
  <r>
    <x v="11"/>
    <x v="0"/>
    <n v="1"/>
    <n v="700"/>
    <n v="2"/>
    <s v=" Boston"/>
  </r>
  <r>
    <x v="11"/>
    <x v="1"/>
    <n v="2"/>
    <n v="14.95"/>
    <n v="4"/>
    <s v=" Portland"/>
  </r>
  <r>
    <x v="11"/>
    <x v="13"/>
    <n v="1"/>
    <n v="600"/>
    <n v="8"/>
    <s v=" Seattle"/>
  </r>
  <r>
    <x v="11"/>
    <x v="6"/>
    <n v="1"/>
    <n v="11.95"/>
    <n v="8"/>
    <s v=" Seattle"/>
  </r>
  <r>
    <x v="11"/>
    <x v="11"/>
    <n v="1"/>
    <n v="400"/>
    <n v="7"/>
    <s v=" Los Angeles"/>
  </r>
  <r>
    <x v="11"/>
    <x v="12"/>
    <n v="1"/>
    <n v="3.84"/>
    <n v="9"/>
    <s v=" Dallas"/>
  </r>
  <r>
    <x v="11"/>
    <x v="6"/>
    <n v="1"/>
    <n v="11.95"/>
    <n v="4"/>
    <s v=" Boston"/>
  </r>
  <r>
    <x v="11"/>
    <x v="6"/>
    <n v="1"/>
    <n v="11.95"/>
    <n v="4"/>
    <s v=" Boston"/>
  </r>
  <r>
    <x v="11"/>
    <x v="4"/>
    <n v="2"/>
    <n v="2.99"/>
    <n v="7"/>
    <s v=" San Francisco"/>
  </r>
  <r>
    <x v="11"/>
    <x v="4"/>
    <n v="2"/>
    <n v="2.99"/>
    <n v="1"/>
    <s v=" Los Angeles"/>
  </r>
  <r>
    <x v="11"/>
    <x v="2"/>
    <n v="1"/>
    <n v="11.99"/>
    <n v="8"/>
    <s v=" San Francisco"/>
  </r>
  <r>
    <x v="11"/>
    <x v="3"/>
    <n v="1"/>
    <n v="149.99"/>
    <n v="7"/>
    <s v=" Atlanta"/>
  </r>
  <r>
    <x v="11"/>
    <x v="5"/>
    <n v="1"/>
    <n v="389.99"/>
    <n v="5"/>
    <s v=" Boston"/>
  </r>
  <r>
    <x v="11"/>
    <x v="4"/>
    <n v="1"/>
    <n v="2.99"/>
    <n v="2"/>
    <s v=" Seattle"/>
  </r>
  <r>
    <x v="11"/>
    <x v="1"/>
    <n v="1"/>
    <n v="14.95"/>
    <n v="5"/>
    <s v=" New York City"/>
  </r>
  <r>
    <x v="11"/>
    <x v="12"/>
    <n v="1"/>
    <n v="3.84"/>
    <n v="2"/>
    <s v=" San Francisco"/>
  </r>
  <r>
    <x v="11"/>
    <x v="8"/>
    <n v="1"/>
    <n v="150"/>
    <n v="4"/>
    <s v=" New York City"/>
  </r>
  <r>
    <x v="11"/>
    <x v="4"/>
    <n v="2"/>
    <n v="2.99"/>
    <n v="5"/>
    <s v=" New York City"/>
  </r>
  <r>
    <x v="11"/>
    <x v="7"/>
    <n v="1"/>
    <n v="99.99"/>
    <n v="2"/>
    <s v=" Boston"/>
  </r>
  <r>
    <x v="11"/>
    <x v="12"/>
    <n v="3"/>
    <n v="3.84"/>
    <n v="5"/>
    <s v=" Atlanta"/>
  </r>
  <r>
    <x v="11"/>
    <x v="12"/>
    <n v="1"/>
    <n v="3.84"/>
    <n v="10"/>
    <s v=" New York City"/>
  </r>
  <r>
    <x v="11"/>
    <x v="0"/>
    <n v="1"/>
    <n v="700"/>
    <n v="7"/>
    <s v=" Atlanta"/>
  </r>
  <r>
    <x v="11"/>
    <x v="2"/>
    <n v="1"/>
    <n v="11.99"/>
    <n v="8"/>
    <s v=" San Francisco"/>
  </r>
  <r>
    <x v="11"/>
    <x v="0"/>
    <n v="1"/>
    <n v="700"/>
    <n v="7"/>
    <s v=" Dallas"/>
  </r>
  <r>
    <x v="11"/>
    <x v="2"/>
    <n v="1"/>
    <n v="11.99"/>
    <n v="3"/>
    <s v=" Dallas"/>
  </r>
  <r>
    <x v="11"/>
    <x v="13"/>
    <n v="1"/>
    <n v="600"/>
    <n v="1"/>
    <s v=" Dallas"/>
  </r>
  <r>
    <x v="11"/>
    <x v="6"/>
    <n v="1"/>
    <n v="11.95"/>
    <n v="5"/>
    <s v=" Dallas"/>
  </r>
  <r>
    <x v="11"/>
    <x v="2"/>
    <n v="1"/>
    <n v="11.99"/>
    <n v="2"/>
    <s v=" Los Angeles"/>
  </r>
  <r>
    <x v="11"/>
    <x v="4"/>
    <n v="1"/>
    <n v="2.99"/>
    <n v="5"/>
    <s v=" Los Angeles"/>
  </r>
  <r>
    <x v="11"/>
    <x v="8"/>
    <n v="1"/>
    <n v="150"/>
    <n v="2"/>
    <s v=" Atlanta"/>
  </r>
  <r>
    <x v="11"/>
    <x v="14"/>
    <n v="1"/>
    <n v="109.99"/>
    <n v="5"/>
    <s v=" Portland"/>
  </r>
  <r>
    <x v="11"/>
    <x v="2"/>
    <n v="1"/>
    <n v="11.99"/>
    <n v="3"/>
    <s v=" Portland"/>
  </r>
  <r>
    <x v="11"/>
    <x v="6"/>
    <n v="1"/>
    <n v="11.95"/>
    <n v="7"/>
    <s v=" Seattle"/>
  </r>
  <r>
    <x v="11"/>
    <x v="12"/>
    <n v="1"/>
    <n v="3.84"/>
    <n v="1"/>
    <s v=" Atlanta"/>
  </r>
  <r>
    <x v="11"/>
    <x v="1"/>
    <n v="2"/>
    <n v="14.95"/>
    <n v="8"/>
    <s v=" Los Angeles"/>
  </r>
  <r>
    <x v="11"/>
    <x v="12"/>
    <n v="2"/>
    <n v="3.84"/>
    <n v="3"/>
    <s v=" San Francisco"/>
  </r>
  <r>
    <x v="11"/>
    <x v="12"/>
    <n v="2"/>
    <n v="3.84"/>
    <n v="7"/>
    <s v=" Atlanta"/>
  </r>
  <r>
    <x v="11"/>
    <x v="1"/>
    <n v="1"/>
    <n v="14.95"/>
    <n v="6"/>
    <s v=" Dallas"/>
  </r>
  <r>
    <x v="11"/>
    <x v="8"/>
    <n v="1"/>
    <n v="150"/>
    <n v="1"/>
    <s v=" Austin"/>
  </r>
  <r>
    <x v="11"/>
    <x v="11"/>
    <n v="1"/>
    <n v="400"/>
    <n v="3"/>
    <s v=" Seattle"/>
  </r>
  <r>
    <x v="11"/>
    <x v="4"/>
    <n v="1"/>
    <n v="2.99"/>
    <n v="8"/>
    <s v=" Los Angeles"/>
  </r>
  <r>
    <x v="11"/>
    <x v="2"/>
    <n v="1"/>
    <n v="11.99"/>
    <n v="1"/>
    <s v=" Portland"/>
  </r>
  <r>
    <x v="11"/>
    <x v="2"/>
    <n v="1"/>
    <n v="11.99"/>
    <n v="5"/>
    <s v=" New York City"/>
  </r>
  <r>
    <x v="11"/>
    <x v="3"/>
    <n v="1"/>
    <n v="149.99"/>
    <n v="7"/>
    <s v=" Boston"/>
  </r>
  <r>
    <x v="11"/>
    <x v="1"/>
    <n v="1"/>
    <n v="14.95"/>
    <n v="7"/>
    <s v=" Austin"/>
  </r>
  <r>
    <x v="11"/>
    <x v="0"/>
    <n v="1"/>
    <n v="700"/>
    <n v="7"/>
    <s v=" New York City"/>
  </r>
  <r>
    <x v="11"/>
    <x v="2"/>
    <n v="1"/>
    <n v="11.99"/>
    <n v="1"/>
    <s v=" New York City"/>
  </r>
  <r>
    <x v="11"/>
    <x v="5"/>
    <n v="1"/>
    <n v="389.99"/>
    <n v="5"/>
    <s v=" Portland"/>
  </r>
  <r>
    <x v="11"/>
    <x v="4"/>
    <n v="1"/>
    <n v="2.99"/>
    <n v="5"/>
    <s v=" Austin"/>
  </r>
  <r>
    <x v="11"/>
    <x v="4"/>
    <n v="1"/>
    <n v="2.99"/>
    <n v="2"/>
    <s v=" Boston"/>
  </r>
  <r>
    <x v="11"/>
    <x v="15"/>
    <n v="1"/>
    <n v="379.99"/>
    <n v="9"/>
    <s v=" San Francisco"/>
  </r>
  <r>
    <x v="11"/>
    <x v="4"/>
    <n v="1"/>
    <n v="2.99"/>
    <n v="3"/>
    <s v=" Los Angeles"/>
  </r>
  <r>
    <x v="11"/>
    <x v="13"/>
    <n v="1"/>
    <n v="600"/>
    <n v="6"/>
    <s v=" Los Angeles"/>
  </r>
  <r>
    <x v="11"/>
    <x v="11"/>
    <n v="1"/>
    <n v="400"/>
    <n v="4"/>
    <s v=" San Francisco"/>
  </r>
  <r>
    <x v="11"/>
    <x v="6"/>
    <n v="1"/>
    <n v="11.95"/>
    <n v="1"/>
    <s v=" Los Angeles"/>
  </r>
  <r>
    <x v="11"/>
    <x v="4"/>
    <n v="1"/>
    <n v="2.99"/>
    <n v="7"/>
    <s v=" Los Angeles"/>
  </r>
  <r>
    <x v="11"/>
    <x v="6"/>
    <n v="1"/>
    <n v="11.95"/>
    <n v="3"/>
    <s v=" Austin"/>
  </r>
  <r>
    <x v="11"/>
    <x v="2"/>
    <n v="1"/>
    <n v="11.99"/>
    <n v="2"/>
    <s v=" Los Angeles"/>
  </r>
  <r>
    <x v="11"/>
    <x v="8"/>
    <n v="1"/>
    <n v="150"/>
    <n v="7"/>
    <s v=" Seattle"/>
  </r>
  <r>
    <x v="11"/>
    <x v="4"/>
    <n v="2"/>
    <n v="2.99"/>
    <n v="5"/>
    <s v=" San Francisco"/>
  </r>
  <r>
    <x v="11"/>
    <x v="4"/>
    <n v="2"/>
    <n v="2.99"/>
    <n v="10"/>
    <s v=" Austin"/>
  </r>
  <r>
    <x v="11"/>
    <x v="0"/>
    <n v="1"/>
    <n v="700"/>
    <n v="6"/>
    <s v=" New York City"/>
  </r>
  <r>
    <x v="11"/>
    <x v="1"/>
    <n v="1"/>
    <n v="14.95"/>
    <n v="8"/>
    <s v=" New York City"/>
  </r>
  <r>
    <x v="11"/>
    <x v="2"/>
    <n v="1"/>
    <n v="11.99"/>
    <n v="9"/>
    <s v=" New York City"/>
  </r>
  <r>
    <x v="11"/>
    <x v="12"/>
    <n v="1"/>
    <n v="3.84"/>
    <n v="8"/>
    <s v=" Los Angeles"/>
  </r>
  <r>
    <x v="11"/>
    <x v="13"/>
    <n v="1"/>
    <n v="600"/>
    <n v="6"/>
    <s v=" Boston"/>
  </r>
  <r>
    <x v="11"/>
    <x v="6"/>
    <n v="1"/>
    <n v="11.95"/>
    <n v="6"/>
    <s v=" Boston"/>
  </r>
  <r>
    <x v="11"/>
    <x v="6"/>
    <n v="1"/>
    <n v="11.95"/>
    <n v="5"/>
    <s v=" Atlanta"/>
  </r>
  <r>
    <x v="11"/>
    <x v="12"/>
    <n v="3"/>
    <n v="3.84"/>
    <n v="10"/>
    <s v=" San Francisco"/>
  </r>
  <r>
    <x v="11"/>
    <x v="14"/>
    <n v="1"/>
    <n v="109.99"/>
    <n v="10"/>
    <s v=" San Francisco"/>
  </r>
  <r>
    <x v="11"/>
    <x v="8"/>
    <n v="1"/>
    <n v="150"/>
    <n v="7"/>
    <s v=" New York City"/>
  </r>
  <r>
    <x v="11"/>
    <x v="13"/>
    <n v="1"/>
    <n v="600"/>
    <n v="3"/>
    <s v=" Los Angeles"/>
  </r>
  <r>
    <x v="11"/>
    <x v="2"/>
    <n v="1"/>
    <n v="11.99"/>
    <n v="8"/>
    <s v=" Portland"/>
  </r>
  <r>
    <x v="11"/>
    <x v="12"/>
    <n v="3"/>
    <n v="3.84"/>
    <n v="9"/>
    <s v=" New York City"/>
  </r>
  <r>
    <x v="11"/>
    <x v="8"/>
    <n v="1"/>
    <n v="150"/>
    <n v="3"/>
    <s v=" Atlanta"/>
  </r>
  <r>
    <x v="11"/>
    <x v="5"/>
    <n v="1"/>
    <n v="389.99"/>
    <n v="3"/>
    <s v=" Portland"/>
  </r>
  <r>
    <x v="11"/>
    <x v="0"/>
    <n v="1"/>
    <n v="700"/>
    <n v="9"/>
    <s v=" Boston"/>
  </r>
  <r>
    <x v="11"/>
    <x v="1"/>
    <n v="1"/>
    <n v="14.95"/>
    <n v="3"/>
    <s v=" Los Angeles"/>
  </r>
  <r>
    <x v="11"/>
    <x v="13"/>
    <n v="1"/>
    <n v="600"/>
    <n v="3"/>
    <s v=" Los Angeles"/>
  </r>
  <r>
    <x v="11"/>
    <x v="4"/>
    <n v="1"/>
    <n v="2.99"/>
    <n v="3"/>
    <s v=" San Francisco"/>
  </r>
  <r>
    <x v="11"/>
    <x v="4"/>
    <n v="2"/>
    <n v="2.99"/>
    <n v="5"/>
    <s v=" Los Angeles"/>
  </r>
  <r>
    <x v="11"/>
    <x v="14"/>
    <n v="1"/>
    <n v="109.99"/>
    <n v="8"/>
    <s v=" Los Angeles"/>
  </r>
  <r>
    <x v="11"/>
    <x v="1"/>
    <n v="1"/>
    <n v="14.95"/>
    <n v="6"/>
    <s v=" Atlanta"/>
  </r>
  <r>
    <x v="11"/>
    <x v="2"/>
    <n v="1"/>
    <n v="11.99"/>
    <n v="8"/>
    <s v=" Seattle"/>
  </r>
  <r>
    <x v="11"/>
    <x v="13"/>
    <n v="1"/>
    <n v="600"/>
    <n v="2"/>
    <s v=" New York City"/>
  </r>
  <r>
    <x v="11"/>
    <x v="12"/>
    <n v="2"/>
    <n v="3.84"/>
    <n v="8"/>
    <s v=" San Francisco"/>
  </r>
  <r>
    <x v="11"/>
    <x v="9"/>
    <n v="1"/>
    <n v="1700"/>
    <n v="10"/>
    <s v=" Los Angeles"/>
  </r>
  <r>
    <x v="11"/>
    <x v="16"/>
    <n v="1"/>
    <n v="999.99"/>
    <n v="3"/>
    <s v=" Dallas"/>
  </r>
  <r>
    <x v="11"/>
    <x v="1"/>
    <n v="2"/>
    <n v="14.95"/>
    <n v="2"/>
    <s v=" Dallas"/>
  </r>
  <r>
    <x v="11"/>
    <x v="12"/>
    <n v="1"/>
    <n v="3.84"/>
    <n v="10"/>
    <s v=" New York City"/>
  </r>
  <r>
    <x v="11"/>
    <x v="8"/>
    <n v="1"/>
    <n v="150"/>
    <n v="5"/>
    <s v=" Los Angeles"/>
  </r>
  <r>
    <x v="11"/>
    <x v="10"/>
    <n v="1"/>
    <n v="300"/>
    <n v="1"/>
    <s v=" Dallas"/>
  </r>
  <r>
    <x v="11"/>
    <x v="8"/>
    <n v="1"/>
    <n v="150"/>
    <n v="2"/>
    <s v=" San Francisco"/>
  </r>
  <r>
    <x v="11"/>
    <x v="4"/>
    <n v="2"/>
    <n v="2.99"/>
    <n v="7"/>
    <s v=" Atlanta"/>
  </r>
  <r>
    <x v="11"/>
    <x v="8"/>
    <n v="1"/>
    <n v="150"/>
    <n v="9"/>
    <s v=" Dallas"/>
  </r>
  <r>
    <x v="11"/>
    <x v="13"/>
    <n v="1"/>
    <n v="600"/>
    <n v="7"/>
    <s v=" Boston"/>
  </r>
  <r>
    <x v="11"/>
    <x v="6"/>
    <n v="1"/>
    <n v="11.95"/>
    <n v="6"/>
    <s v=" Boston"/>
  </r>
  <r>
    <x v="11"/>
    <x v="8"/>
    <n v="2"/>
    <n v="150"/>
    <n v="5"/>
    <s v=" New York City"/>
  </r>
  <r>
    <x v="11"/>
    <x v="6"/>
    <n v="1"/>
    <n v="11.95"/>
    <n v="6"/>
    <s v=" New York City"/>
  </r>
  <r>
    <x v="11"/>
    <x v="4"/>
    <n v="1"/>
    <n v="2.99"/>
    <n v="6"/>
    <s v=" Portland"/>
  </r>
  <r>
    <x v="11"/>
    <x v="1"/>
    <n v="1"/>
    <n v="14.95"/>
    <n v="3"/>
    <s v=" New York City"/>
  </r>
  <r>
    <x v="11"/>
    <x v="7"/>
    <n v="1"/>
    <n v="99.99"/>
    <n v="9"/>
    <s v=" Austin"/>
  </r>
  <r>
    <x v="11"/>
    <x v="6"/>
    <n v="1"/>
    <n v="11.95"/>
    <n v="2"/>
    <s v=" Boston"/>
  </r>
  <r>
    <x v="11"/>
    <x v="5"/>
    <n v="1"/>
    <n v="389.99"/>
    <n v="5"/>
    <s v=" Dallas"/>
  </r>
  <r>
    <x v="11"/>
    <x v="14"/>
    <n v="1"/>
    <n v="109.99"/>
    <n v="7"/>
    <s v=" Atlanta"/>
  </r>
  <r>
    <x v="11"/>
    <x v="15"/>
    <n v="1"/>
    <n v="379.99"/>
    <n v="6"/>
    <s v=" San Francisco"/>
  </r>
  <r>
    <x v="11"/>
    <x v="12"/>
    <n v="1"/>
    <n v="3.84"/>
    <n v="8"/>
    <s v=" Los Angeles"/>
  </r>
  <r>
    <x v="11"/>
    <x v="6"/>
    <n v="1"/>
    <n v="11.95"/>
    <n v="3"/>
    <s v=" Boston"/>
  </r>
  <r>
    <x v="11"/>
    <x v="12"/>
    <n v="1"/>
    <n v="3.84"/>
    <n v="1"/>
    <s v=" Boston"/>
  </r>
  <r>
    <x v="11"/>
    <x v="1"/>
    <n v="1"/>
    <n v="14.95"/>
    <n v="9"/>
    <s v=" Boston"/>
  </r>
  <r>
    <x v="11"/>
    <x v="17"/>
    <n v="1"/>
    <n v="600"/>
    <n v="10"/>
    <s v=" San Francisco"/>
  </r>
  <r>
    <x v="11"/>
    <x v="2"/>
    <n v="1"/>
    <n v="11.99"/>
    <n v="7"/>
    <s v=" Dallas"/>
  </r>
  <r>
    <x v="11"/>
    <x v="8"/>
    <n v="1"/>
    <n v="150"/>
    <n v="6"/>
    <s v=" Dallas"/>
  </r>
  <r>
    <x v="11"/>
    <x v="1"/>
    <n v="1"/>
    <n v="14.95"/>
    <n v="8"/>
    <s v=" New York City"/>
  </r>
  <r>
    <x v="11"/>
    <x v="0"/>
    <n v="1"/>
    <n v="700"/>
    <n v="3"/>
    <s v=" Dallas"/>
  </r>
  <r>
    <x v="11"/>
    <x v="1"/>
    <n v="1"/>
    <n v="14.95"/>
    <n v="3"/>
    <s v=" Dallas"/>
  </r>
  <r>
    <x v="11"/>
    <x v="10"/>
    <n v="1"/>
    <n v="300"/>
    <n v="7"/>
    <s v=" Portland"/>
  </r>
  <r>
    <x v="11"/>
    <x v="12"/>
    <n v="1"/>
    <n v="3.84"/>
    <n v="5"/>
    <s v=" Boston"/>
  </r>
  <r>
    <x v="11"/>
    <x v="0"/>
    <n v="1"/>
    <n v="700"/>
    <n v="6"/>
    <s v=" New York City"/>
  </r>
  <r>
    <x v="11"/>
    <x v="13"/>
    <n v="1"/>
    <n v="600"/>
    <n v="6"/>
    <s v=" Portland"/>
  </r>
  <r>
    <x v="11"/>
    <x v="10"/>
    <n v="1"/>
    <n v="300"/>
    <n v="6"/>
    <s v=" Los Angeles"/>
  </r>
  <r>
    <x v="11"/>
    <x v="1"/>
    <n v="1"/>
    <n v="14.95"/>
    <n v="4"/>
    <s v=" Los Angeles"/>
  </r>
  <r>
    <x v="11"/>
    <x v="6"/>
    <n v="1"/>
    <n v="11.95"/>
    <n v="1"/>
    <s v=" Los Angeles"/>
  </r>
  <r>
    <x v="11"/>
    <x v="6"/>
    <n v="1"/>
    <n v="11.95"/>
    <n v="9"/>
    <s v=" Boston"/>
  </r>
  <r>
    <x v="11"/>
    <x v="6"/>
    <n v="1"/>
    <n v="11.95"/>
    <n v="3"/>
    <s v=" Dallas"/>
  </r>
  <r>
    <x v="11"/>
    <x v="7"/>
    <n v="1"/>
    <n v="99.99"/>
    <n v="8"/>
    <s v=" Austin"/>
  </r>
  <r>
    <x v="11"/>
    <x v="0"/>
    <n v="1"/>
    <n v="700"/>
    <n v="8"/>
    <s v=" Seattle"/>
  </r>
  <r>
    <x v="11"/>
    <x v="4"/>
    <n v="2"/>
    <n v="2.99"/>
    <n v="10"/>
    <s v=" Boston"/>
  </r>
  <r>
    <x v="11"/>
    <x v="6"/>
    <n v="1"/>
    <n v="11.95"/>
    <n v="5"/>
    <s v=" New York City"/>
  </r>
  <r>
    <x v="11"/>
    <x v="12"/>
    <n v="1"/>
    <n v="3.84"/>
    <n v="2"/>
    <s v=" Boston"/>
  </r>
  <r>
    <x v="11"/>
    <x v="12"/>
    <n v="1"/>
    <n v="3.84"/>
    <n v="5"/>
    <s v=" Portland"/>
  </r>
  <r>
    <x v="11"/>
    <x v="12"/>
    <n v="1"/>
    <n v="3.84"/>
    <n v="9"/>
    <s v=" San Francisco"/>
  </r>
  <r>
    <x v="11"/>
    <x v="12"/>
    <n v="2"/>
    <n v="3.84"/>
    <n v="6"/>
    <s v=" New York City"/>
  </r>
  <r>
    <x v="11"/>
    <x v="14"/>
    <n v="1"/>
    <n v="109.99"/>
    <n v="4"/>
    <s v=" Austin"/>
  </r>
  <r>
    <x v="11"/>
    <x v="2"/>
    <n v="1"/>
    <n v="11.99"/>
    <n v="7"/>
    <s v=" Austin"/>
  </r>
  <r>
    <x v="11"/>
    <x v="1"/>
    <n v="1"/>
    <n v="14.95"/>
    <n v="2"/>
    <s v=" San Francisco"/>
  </r>
  <r>
    <x v="11"/>
    <x v="1"/>
    <n v="2"/>
    <n v="14.95"/>
    <n v="2"/>
    <s v=" San Francisco"/>
  </r>
  <r>
    <x v="11"/>
    <x v="4"/>
    <n v="1"/>
    <n v="2.99"/>
    <n v="6"/>
    <s v=" Los Angeles"/>
  </r>
  <r>
    <x v="11"/>
    <x v="6"/>
    <n v="1"/>
    <n v="11.95"/>
    <n v="1"/>
    <s v=" Dallas"/>
  </r>
  <r>
    <x v="11"/>
    <x v="12"/>
    <n v="4"/>
    <n v="3.84"/>
    <n v="9"/>
    <s v=" Boston"/>
  </r>
  <r>
    <x v="11"/>
    <x v="3"/>
    <n v="1"/>
    <n v="149.99"/>
    <n v="7"/>
    <s v=" San Francisco"/>
  </r>
  <r>
    <x v="11"/>
    <x v="7"/>
    <n v="1"/>
    <n v="99.99"/>
    <n v="9"/>
    <s v=" Seattle"/>
  </r>
  <r>
    <x v="11"/>
    <x v="4"/>
    <n v="3"/>
    <n v="2.99"/>
    <n v="5"/>
    <s v=" New York City"/>
  </r>
  <r>
    <x v="11"/>
    <x v="7"/>
    <n v="1"/>
    <n v="99.99"/>
    <n v="10"/>
    <s v=" San Francisco"/>
  </r>
  <r>
    <x v="11"/>
    <x v="2"/>
    <n v="1"/>
    <n v="11.99"/>
    <n v="4"/>
    <s v=" Dallas"/>
  </r>
  <r>
    <x v="11"/>
    <x v="9"/>
    <n v="1"/>
    <n v="1700"/>
    <n v="5"/>
    <s v=" Seattle"/>
  </r>
  <r>
    <x v="11"/>
    <x v="1"/>
    <n v="1"/>
    <n v="14.95"/>
    <n v="4"/>
    <s v=" San Francisco"/>
  </r>
  <r>
    <x v="11"/>
    <x v="4"/>
    <n v="1"/>
    <n v="2.99"/>
    <n v="4"/>
    <s v=" Atlanta"/>
  </r>
  <r>
    <x v="11"/>
    <x v="5"/>
    <n v="1"/>
    <n v="389.99"/>
    <n v="9"/>
    <s v=" Boston"/>
  </r>
  <r>
    <x v="11"/>
    <x v="2"/>
    <n v="1"/>
    <n v="11.99"/>
    <n v="2"/>
    <s v=" Dallas"/>
  </r>
  <r>
    <x v="11"/>
    <x v="12"/>
    <n v="1"/>
    <n v="3.84"/>
    <n v="1"/>
    <s v=" New York City"/>
  </r>
  <r>
    <x v="11"/>
    <x v="5"/>
    <n v="1"/>
    <n v="389.99"/>
    <n v="2"/>
    <s v=" New York City"/>
  </r>
  <r>
    <x v="11"/>
    <x v="10"/>
    <n v="1"/>
    <n v="300"/>
    <n v="3"/>
    <s v=" San Francisco"/>
  </r>
  <r>
    <x v="11"/>
    <x v="5"/>
    <n v="1"/>
    <n v="389.99"/>
    <n v="2"/>
    <s v=" Seattle"/>
  </r>
  <r>
    <x v="11"/>
    <x v="4"/>
    <n v="2"/>
    <n v="2.99"/>
    <n v="8"/>
    <s v=" New York City"/>
  </r>
  <r>
    <x v="11"/>
    <x v="8"/>
    <n v="1"/>
    <n v="150"/>
    <n v="10"/>
    <s v=" Seattle"/>
  </r>
  <r>
    <x v="11"/>
    <x v="13"/>
    <n v="1"/>
    <n v="600"/>
    <n v="8"/>
    <s v=" San Francisco"/>
  </r>
  <r>
    <x v="11"/>
    <x v="8"/>
    <n v="1"/>
    <n v="150"/>
    <n v="8"/>
    <s v=" Dallas"/>
  </r>
  <r>
    <x v="11"/>
    <x v="6"/>
    <n v="2"/>
    <n v="11.95"/>
    <n v="8"/>
    <s v=" Atlanta"/>
  </r>
  <r>
    <x v="11"/>
    <x v="1"/>
    <n v="1"/>
    <n v="14.95"/>
    <n v="2"/>
    <s v=" New York City"/>
  </r>
  <r>
    <x v="11"/>
    <x v="6"/>
    <n v="1"/>
    <n v="11.95"/>
    <n v="2"/>
    <s v=" Los Angeles"/>
  </r>
  <r>
    <x v="11"/>
    <x v="4"/>
    <n v="2"/>
    <n v="2.99"/>
    <n v="9"/>
    <s v=" New York City"/>
  </r>
  <r>
    <x v="11"/>
    <x v="6"/>
    <n v="1"/>
    <n v="11.95"/>
    <n v="8"/>
    <s v=" San Francisco"/>
  </r>
  <r>
    <x v="11"/>
    <x v="5"/>
    <n v="1"/>
    <n v="389.99"/>
    <n v="1"/>
    <s v=" New York City"/>
  </r>
  <r>
    <x v="11"/>
    <x v="13"/>
    <n v="1"/>
    <n v="600"/>
    <n v="8"/>
    <s v=" San Francisco"/>
  </r>
  <r>
    <x v="11"/>
    <x v="4"/>
    <n v="5"/>
    <n v="2.99"/>
    <n v="6"/>
    <s v=" San Francisco"/>
  </r>
  <r>
    <x v="11"/>
    <x v="1"/>
    <n v="1"/>
    <n v="14.95"/>
    <n v="9"/>
    <s v=" Boston"/>
  </r>
  <r>
    <x v="11"/>
    <x v="6"/>
    <n v="2"/>
    <n v="11.95"/>
    <n v="10"/>
    <s v=" Atlanta"/>
  </r>
  <r>
    <x v="11"/>
    <x v="2"/>
    <n v="1"/>
    <n v="11.99"/>
    <n v="5"/>
    <s v=" Atlanta"/>
  </r>
  <r>
    <x v="11"/>
    <x v="6"/>
    <n v="1"/>
    <n v="11.95"/>
    <n v="4"/>
    <s v=" San Francisco"/>
  </r>
  <r>
    <x v="11"/>
    <x v="7"/>
    <n v="1"/>
    <n v="99.99"/>
    <n v="3"/>
    <s v=" Atlanta"/>
  </r>
  <r>
    <x v="11"/>
    <x v="3"/>
    <n v="1"/>
    <n v="149.99"/>
    <n v="9"/>
    <s v=" Los Angeles"/>
  </r>
  <r>
    <x v="11"/>
    <x v="1"/>
    <n v="1"/>
    <n v="14.95"/>
    <n v="3"/>
    <s v=" Seattle"/>
  </r>
  <r>
    <x v="11"/>
    <x v="12"/>
    <n v="1"/>
    <n v="3.84"/>
    <n v="8"/>
    <s v=" Seattle"/>
  </r>
  <r>
    <x v="11"/>
    <x v="2"/>
    <n v="1"/>
    <n v="11.99"/>
    <n v="8"/>
    <s v=" Dallas"/>
  </r>
  <r>
    <x v="11"/>
    <x v="8"/>
    <n v="1"/>
    <n v="150"/>
    <n v="3"/>
    <s v=" San Francisco"/>
  </r>
  <r>
    <x v="11"/>
    <x v="7"/>
    <n v="1"/>
    <n v="99.99"/>
    <n v="6"/>
    <s v=" Boston"/>
  </r>
  <r>
    <x v="11"/>
    <x v="4"/>
    <n v="1"/>
    <n v="2.99"/>
    <n v="4"/>
    <s v=" Los Angeles"/>
  </r>
  <r>
    <x v="11"/>
    <x v="1"/>
    <n v="1"/>
    <n v="14.95"/>
    <n v="6"/>
    <s v=" San Francisco"/>
  </r>
  <r>
    <x v="11"/>
    <x v="6"/>
    <n v="1"/>
    <n v="11.95"/>
    <n v="10"/>
    <s v=" New York City"/>
  </r>
  <r>
    <x v="11"/>
    <x v="7"/>
    <n v="1"/>
    <n v="99.99"/>
    <n v="6"/>
    <s v=" Seattle"/>
  </r>
  <r>
    <x v="11"/>
    <x v="0"/>
    <n v="1"/>
    <n v="700"/>
    <n v="6"/>
    <s v=" San Francisco"/>
  </r>
  <r>
    <x v="11"/>
    <x v="2"/>
    <n v="2"/>
    <n v="11.99"/>
    <n v="3"/>
    <s v=" San Francisco"/>
  </r>
  <r>
    <x v="11"/>
    <x v="3"/>
    <n v="1"/>
    <n v="149.99"/>
    <n v="2"/>
    <s v=" Los Angeles"/>
  </r>
  <r>
    <x v="11"/>
    <x v="12"/>
    <n v="3"/>
    <n v="3.84"/>
    <n v="1"/>
    <s v=" New York City"/>
  </r>
  <r>
    <x v="11"/>
    <x v="11"/>
    <n v="1"/>
    <n v="400"/>
    <n v="8"/>
    <s v=" San Francisco"/>
  </r>
  <r>
    <x v="11"/>
    <x v="6"/>
    <n v="1"/>
    <n v="11.95"/>
    <n v="10"/>
    <s v=" Los Angeles"/>
  </r>
  <r>
    <x v="11"/>
    <x v="15"/>
    <n v="1"/>
    <n v="379.99"/>
    <n v="2"/>
    <s v=" San Francisco"/>
  </r>
  <r>
    <x v="11"/>
    <x v="1"/>
    <n v="2"/>
    <n v="14.95"/>
    <n v="5"/>
    <s v=" Boston"/>
  </r>
  <r>
    <x v="11"/>
    <x v="1"/>
    <n v="1"/>
    <n v="14.95"/>
    <n v="9"/>
    <s v=" San Francisco"/>
  </r>
  <r>
    <x v="11"/>
    <x v="2"/>
    <n v="1"/>
    <n v="11.99"/>
    <n v="4"/>
    <s v=" San Francisco"/>
  </r>
  <r>
    <x v="11"/>
    <x v="4"/>
    <n v="1"/>
    <n v="2.99"/>
    <n v="10"/>
    <s v=" San Francisco"/>
  </r>
  <r>
    <x v="11"/>
    <x v="12"/>
    <n v="1"/>
    <n v="3.84"/>
    <n v="8"/>
    <s v=" New York City"/>
  </r>
  <r>
    <x v="11"/>
    <x v="10"/>
    <n v="1"/>
    <n v="300"/>
    <n v="5"/>
    <s v=" New York City"/>
  </r>
  <r>
    <x v="11"/>
    <x v="11"/>
    <n v="1"/>
    <n v="400"/>
    <n v="6"/>
    <s v=" Boston"/>
  </r>
  <r>
    <x v="11"/>
    <x v="7"/>
    <n v="1"/>
    <n v="99.99"/>
    <n v="6"/>
    <s v=" Boston"/>
  </r>
  <r>
    <x v="11"/>
    <x v="2"/>
    <n v="1"/>
    <n v="11.99"/>
    <n v="3"/>
    <s v=" Boston"/>
  </r>
  <r>
    <x v="11"/>
    <x v="2"/>
    <n v="1"/>
    <n v="11.99"/>
    <n v="4"/>
    <s v=" San Francisco"/>
  </r>
  <r>
    <x v="11"/>
    <x v="2"/>
    <n v="1"/>
    <n v="11.99"/>
    <n v="1"/>
    <s v=" San Francisco"/>
  </r>
  <r>
    <x v="11"/>
    <x v="16"/>
    <n v="1"/>
    <n v="999.99"/>
    <n v="9"/>
    <s v=" San Francisco"/>
  </r>
  <r>
    <x v="11"/>
    <x v="4"/>
    <n v="1"/>
    <n v="2.99"/>
    <n v="9"/>
    <s v=" Los Angeles"/>
  </r>
  <r>
    <x v="11"/>
    <x v="4"/>
    <n v="1"/>
    <n v="2.99"/>
    <n v="8"/>
    <s v=" Los Angeles"/>
  </r>
  <r>
    <x v="11"/>
    <x v="6"/>
    <n v="1"/>
    <n v="11.95"/>
    <n v="5"/>
    <s v=" Los Angeles"/>
  </r>
  <r>
    <x v="11"/>
    <x v="4"/>
    <n v="1"/>
    <n v="2.99"/>
    <n v="7"/>
    <s v=" New York City"/>
  </r>
  <r>
    <x v="11"/>
    <x v="12"/>
    <n v="1"/>
    <n v="3.84"/>
    <n v="4"/>
    <s v=" San Francisco"/>
  </r>
  <r>
    <x v="11"/>
    <x v="7"/>
    <n v="1"/>
    <n v="99.99"/>
    <n v="6"/>
    <s v=" New York City"/>
  </r>
  <r>
    <x v="11"/>
    <x v="8"/>
    <n v="1"/>
    <n v="150"/>
    <n v="10"/>
    <s v=" Dallas"/>
  </r>
  <r>
    <x v="11"/>
    <x v="15"/>
    <n v="1"/>
    <n v="379.99"/>
    <n v="5"/>
    <s v=" San Francisco"/>
  </r>
  <r>
    <x v="11"/>
    <x v="0"/>
    <n v="1"/>
    <n v="700"/>
    <n v="8"/>
    <s v=" Los Angeles"/>
  </r>
  <r>
    <x v="11"/>
    <x v="1"/>
    <n v="1"/>
    <n v="14.95"/>
    <n v="8"/>
    <s v=" Portland"/>
  </r>
  <r>
    <x v="11"/>
    <x v="18"/>
    <n v="1"/>
    <n v="600"/>
    <n v="1"/>
    <s v=" San Francisco"/>
  </r>
  <r>
    <x v="11"/>
    <x v="1"/>
    <n v="1"/>
    <n v="14.95"/>
    <n v="5"/>
    <s v=" Boston"/>
  </r>
  <r>
    <x v="11"/>
    <x v="3"/>
    <n v="1"/>
    <n v="149.99"/>
    <n v="4"/>
    <s v=" Boston"/>
  </r>
  <r>
    <x v="11"/>
    <x v="6"/>
    <n v="1"/>
    <n v="11.95"/>
    <n v="8"/>
    <s v=" San Francisco"/>
  </r>
  <r>
    <x v="11"/>
    <x v="4"/>
    <n v="2"/>
    <n v="2.99"/>
    <n v="9"/>
    <s v=" Boston"/>
  </r>
  <r>
    <x v="11"/>
    <x v="12"/>
    <n v="1"/>
    <n v="3.84"/>
    <n v="1"/>
    <s v=" San Francisco"/>
  </r>
  <r>
    <x v="11"/>
    <x v="8"/>
    <n v="1"/>
    <n v="150"/>
    <n v="9"/>
    <s v=" San Francisco"/>
  </r>
  <r>
    <x v="11"/>
    <x v="12"/>
    <n v="1"/>
    <n v="3.84"/>
    <n v="10"/>
    <s v=" Seattle"/>
  </r>
  <r>
    <x v="11"/>
    <x v="4"/>
    <n v="1"/>
    <n v="2.99"/>
    <n v="7"/>
    <s v=" New York City"/>
  </r>
  <r>
    <x v="11"/>
    <x v="7"/>
    <n v="1"/>
    <n v="99.99"/>
    <n v="8"/>
    <s v=" Portland"/>
  </r>
  <r>
    <x v="11"/>
    <x v="9"/>
    <n v="1"/>
    <n v="1700"/>
    <n v="10"/>
    <s v=" Portland"/>
  </r>
  <r>
    <x v="11"/>
    <x v="8"/>
    <n v="1"/>
    <n v="150"/>
    <n v="3"/>
    <s v=" New York City"/>
  </r>
  <r>
    <x v="11"/>
    <x v="2"/>
    <n v="1"/>
    <n v="11.99"/>
    <n v="7"/>
    <s v=" Portland"/>
  </r>
  <r>
    <x v="11"/>
    <x v="7"/>
    <n v="1"/>
    <n v="99.99"/>
    <n v="10"/>
    <s v=" Atlanta"/>
  </r>
  <r>
    <x v="11"/>
    <x v="3"/>
    <n v="1"/>
    <n v="149.99"/>
    <n v="2"/>
    <s v=" Seattle"/>
  </r>
  <r>
    <x v="11"/>
    <x v="6"/>
    <n v="1"/>
    <n v="11.95"/>
    <n v="4"/>
    <s v=" Los Angeles"/>
  </r>
  <r>
    <x v="11"/>
    <x v="2"/>
    <n v="2"/>
    <n v="11.99"/>
    <n v="3"/>
    <s v=" Boston"/>
  </r>
  <r>
    <x v="11"/>
    <x v="7"/>
    <n v="1"/>
    <n v="99.99"/>
    <n v="4"/>
    <s v=" Seattle"/>
  </r>
  <r>
    <x v="11"/>
    <x v="4"/>
    <n v="1"/>
    <n v="2.99"/>
    <n v="2"/>
    <s v=" Austin"/>
  </r>
  <r>
    <x v="11"/>
    <x v="4"/>
    <n v="1"/>
    <n v="2.99"/>
    <n v="8"/>
    <s v=" San Francisco"/>
  </r>
  <r>
    <x v="11"/>
    <x v="6"/>
    <n v="1"/>
    <n v="11.95"/>
    <n v="5"/>
    <s v=" San Francisco"/>
  </r>
  <r>
    <x v="11"/>
    <x v="6"/>
    <n v="1"/>
    <n v="11.95"/>
    <n v="9"/>
    <s v=" Portland"/>
  </r>
  <r>
    <x v="11"/>
    <x v="4"/>
    <n v="1"/>
    <n v="2.99"/>
    <n v="2"/>
    <s v=" Austin"/>
  </r>
  <r>
    <x v="11"/>
    <x v="1"/>
    <n v="2"/>
    <n v="14.95"/>
    <n v="4"/>
    <s v=" Austin"/>
  </r>
  <r>
    <x v="11"/>
    <x v="10"/>
    <n v="1"/>
    <n v="300"/>
    <n v="8"/>
    <s v=" Los Angeles"/>
  </r>
  <r>
    <x v="11"/>
    <x v="8"/>
    <n v="1"/>
    <n v="150"/>
    <n v="10"/>
    <s v=" Portland"/>
  </r>
  <r>
    <x v="11"/>
    <x v="2"/>
    <n v="1"/>
    <n v="11.99"/>
    <n v="6"/>
    <s v=" Los Angeles"/>
  </r>
  <r>
    <x v="11"/>
    <x v="6"/>
    <n v="1"/>
    <n v="11.95"/>
    <n v="3"/>
    <s v=" San Francisco"/>
  </r>
  <r>
    <x v="11"/>
    <x v="8"/>
    <n v="1"/>
    <n v="150"/>
    <n v="2"/>
    <s v=" San Francisco"/>
  </r>
  <r>
    <x v="11"/>
    <x v="8"/>
    <n v="1"/>
    <n v="150"/>
    <n v="4"/>
    <s v=" Boston"/>
  </r>
  <r>
    <x v="11"/>
    <x v="12"/>
    <n v="1"/>
    <n v="3.84"/>
    <n v="6"/>
    <s v=" Boston"/>
  </r>
  <r>
    <x v="11"/>
    <x v="2"/>
    <n v="1"/>
    <n v="11.99"/>
    <n v="4"/>
    <s v=" Boston"/>
  </r>
  <r>
    <x v="11"/>
    <x v="4"/>
    <n v="1"/>
    <n v="2.99"/>
    <n v="9"/>
    <s v=" New York City"/>
  </r>
  <r>
    <x v="11"/>
    <x v="15"/>
    <n v="1"/>
    <n v="379.99"/>
    <n v="6"/>
    <s v=" Los Angeles"/>
  </r>
  <r>
    <x v="11"/>
    <x v="4"/>
    <n v="2"/>
    <n v="2.99"/>
    <n v="2"/>
    <s v=" Dallas"/>
  </r>
  <r>
    <x v="11"/>
    <x v="6"/>
    <n v="1"/>
    <n v="11.95"/>
    <n v="8"/>
    <s v=" San Francisco"/>
  </r>
  <r>
    <x v="11"/>
    <x v="4"/>
    <n v="1"/>
    <n v="2.99"/>
    <n v="4"/>
    <s v=" Seattle"/>
  </r>
  <r>
    <x v="11"/>
    <x v="16"/>
    <n v="1"/>
    <n v="999.99"/>
    <n v="3"/>
    <s v=" Los Angeles"/>
  </r>
  <r>
    <x v="11"/>
    <x v="15"/>
    <n v="1"/>
    <n v="379.99"/>
    <n v="10"/>
    <s v=" Atlanta"/>
  </r>
  <r>
    <x v="11"/>
    <x v="2"/>
    <n v="1"/>
    <n v="11.99"/>
    <n v="8"/>
    <s v=" Los Angeles"/>
  </r>
  <r>
    <x v="11"/>
    <x v="2"/>
    <n v="1"/>
    <n v="11.99"/>
    <n v="8"/>
    <s v=" San Francisco"/>
  </r>
  <r>
    <x v="11"/>
    <x v="16"/>
    <n v="1"/>
    <n v="999.99"/>
    <n v="8"/>
    <s v=" Boston"/>
  </r>
  <r>
    <x v="11"/>
    <x v="13"/>
    <n v="1"/>
    <n v="600"/>
    <n v="8"/>
    <s v=" San Francisco"/>
  </r>
  <r>
    <x v="11"/>
    <x v="12"/>
    <n v="2"/>
    <n v="3.84"/>
    <n v="3"/>
    <s v=" San Francisco"/>
  </r>
  <r>
    <x v="11"/>
    <x v="4"/>
    <n v="1"/>
    <n v="2.99"/>
    <n v="4"/>
    <s v=" Atlanta"/>
  </r>
  <r>
    <x v="11"/>
    <x v="1"/>
    <n v="1"/>
    <n v="14.95"/>
    <n v="8"/>
    <s v=" San Francisco"/>
  </r>
  <r>
    <x v="11"/>
    <x v="6"/>
    <n v="1"/>
    <n v="11.95"/>
    <n v="5"/>
    <s v=" Boston"/>
  </r>
  <r>
    <x v="11"/>
    <x v="7"/>
    <n v="1"/>
    <n v="99.99"/>
    <n v="10"/>
    <s v=" Dallas"/>
  </r>
  <r>
    <x v="11"/>
    <x v="6"/>
    <n v="2"/>
    <n v="11.95"/>
    <n v="4"/>
    <s v=" San Francisco"/>
  </r>
  <r>
    <x v="11"/>
    <x v="12"/>
    <n v="1"/>
    <n v="3.84"/>
    <n v="8"/>
    <s v=" San Francisco"/>
  </r>
  <r>
    <x v="11"/>
    <x v="12"/>
    <n v="1"/>
    <n v="3.84"/>
    <n v="10"/>
    <s v=" New York City"/>
  </r>
  <r>
    <x v="11"/>
    <x v="4"/>
    <n v="1"/>
    <n v="2.99"/>
    <n v="8"/>
    <s v=" New York City"/>
  </r>
  <r>
    <x v="11"/>
    <x v="12"/>
    <n v="1"/>
    <n v="3.84"/>
    <n v="2"/>
    <s v=" Boston"/>
  </r>
  <r>
    <x v="11"/>
    <x v="2"/>
    <n v="1"/>
    <n v="11.99"/>
    <n v="6"/>
    <s v=" New York City"/>
  </r>
  <r>
    <x v="11"/>
    <x v="7"/>
    <n v="1"/>
    <n v="99.99"/>
    <n v="6"/>
    <s v=" Boston"/>
  </r>
  <r>
    <x v="11"/>
    <x v="9"/>
    <n v="1"/>
    <n v="1700"/>
    <n v="1"/>
    <s v=" Boston"/>
  </r>
  <r>
    <x v="11"/>
    <x v="8"/>
    <n v="1"/>
    <n v="150"/>
    <n v="4"/>
    <s v=" Austin"/>
  </r>
  <r>
    <x v="11"/>
    <x v="4"/>
    <n v="2"/>
    <n v="2.99"/>
    <n v="9"/>
    <s v=" Atlanta"/>
  </r>
  <r>
    <x v="11"/>
    <x v="6"/>
    <n v="1"/>
    <n v="11.95"/>
    <n v="1"/>
    <s v=" Dallas"/>
  </r>
  <r>
    <x v="11"/>
    <x v="0"/>
    <n v="1"/>
    <n v="700"/>
    <n v="4"/>
    <s v=" Los Angeles"/>
  </r>
  <r>
    <x v="11"/>
    <x v="13"/>
    <n v="1"/>
    <n v="600"/>
    <n v="9"/>
    <s v=" New York City"/>
  </r>
  <r>
    <x v="11"/>
    <x v="4"/>
    <n v="1"/>
    <n v="2.99"/>
    <n v="2"/>
    <s v=" New York City"/>
  </r>
  <r>
    <x v="11"/>
    <x v="13"/>
    <n v="1"/>
    <n v="600"/>
    <n v="3"/>
    <s v=" San Francisco"/>
  </r>
  <r>
    <x v="11"/>
    <x v="6"/>
    <n v="1"/>
    <n v="11.95"/>
    <n v="6"/>
    <s v=" San Francisco"/>
  </r>
  <r>
    <x v="11"/>
    <x v="2"/>
    <n v="1"/>
    <n v="11.99"/>
    <n v="6"/>
    <s v=" San Francisco"/>
  </r>
  <r>
    <x v="11"/>
    <x v="12"/>
    <n v="3"/>
    <n v="3.84"/>
    <n v="4"/>
    <s v=" Austin"/>
  </r>
  <r>
    <x v="11"/>
    <x v="3"/>
    <n v="1"/>
    <n v="149.99"/>
    <n v="9"/>
    <s v=" New York City"/>
  </r>
  <r>
    <x v="11"/>
    <x v="16"/>
    <n v="1"/>
    <n v="999.99"/>
    <n v="7"/>
    <s v=" Seattle"/>
  </r>
  <r>
    <x v="11"/>
    <x v="13"/>
    <n v="1"/>
    <n v="600"/>
    <n v="7"/>
    <s v=" Portland"/>
  </r>
  <r>
    <x v="11"/>
    <x v="2"/>
    <n v="1"/>
    <n v="11.99"/>
    <n v="10"/>
    <s v=" Atlanta"/>
  </r>
  <r>
    <x v="11"/>
    <x v="4"/>
    <n v="1"/>
    <n v="2.99"/>
    <n v="2"/>
    <s v=" Seattle"/>
  </r>
  <r>
    <x v="11"/>
    <x v="14"/>
    <n v="1"/>
    <n v="109.99"/>
    <n v="1"/>
    <s v=" New York City"/>
  </r>
  <r>
    <x v="11"/>
    <x v="2"/>
    <n v="1"/>
    <n v="11.99"/>
    <n v="3"/>
    <s v=" New York City"/>
  </r>
  <r>
    <x v="11"/>
    <x v="2"/>
    <n v="1"/>
    <n v="11.99"/>
    <n v="4"/>
    <s v=" New York City"/>
  </r>
  <r>
    <x v="11"/>
    <x v="8"/>
    <n v="1"/>
    <n v="150"/>
    <n v="2"/>
    <s v=" New York City"/>
  </r>
  <r>
    <x v="11"/>
    <x v="14"/>
    <n v="1"/>
    <n v="109.99"/>
    <n v="9"/>
    <s v=" Seattle"/>
  </r>
  <r>
    <x v="11"/>
    <x v="2"/>
    <n v="2"/>
    <n v="11.99"/>
    <n v="3"/>
    <s v=" New York City"/>
  </r>
  <r>
    <x v="11"/>
    <x v="10"/>
    <n v="1"/>
    <n v="300"/>
    <n v="3"/>
    <s v=" Los Angeles"/>
  </r>
  <r>
    <x v="11"/>
    <x v="6"/>
    <n v="1"/>
    <n v="11.95"/>
    <n v="5"/>
    <s v=" New York City"/>
  </r>
  <r>
    <x v="11"/>
    <x v="6"/>
    <n v="1"/>
    <n v="11.95"/>
    <n v="9"/>
    <s v=" Los Angeles"/>
  </r>
  <r>
    <x v="11"/>
    <x v="3"/>
    <n v="1"/>
    <n v="149.99"/>
    <n v="10"/>
    <s v=" Atlanta"/>
  </r>
  <r>
    <x v="11"/>
    <x v="8"/>
    <n v="1"/>
    <n v="150"/>
    <n v="3"/>
    <s v=" Los Angeles"/>
  </r>
  <r>
    <x v="11"/>
    <x v="4"/>
    <n v="3"/>
    <n v="2.99"/>
    <n v="6"/>
    <s v=" Boston"/>
  </r>
  <r>
    <x v="11"/>
    <x v="9"/>
    <n v="1"/>
    <n v="1700"/>
    <n v="8"/>
    <s v=" New York City"/>
  </r>
  <r>
    <x v="11"/>
    <x v="6"/>
    <n v="1"/>
    <n v="11.95"/>
    <n v="3"/>
    <s v=" Boston"/>
  </r>
  <r>
    <x v="11"/>
    <x v="13"/>
    <n v="1"/>
    <n v="600"/>
    <n v="10"/>
    <s v=" Seattle"/>
  </r>
  <r>
    <x v="11"/>
    <x v="3"/>
    <n v="1"/>
    <n v="149.99"/>
    <n v="8"/>
    <s v=" Portland"/>
  </r>
  <r>
    <x v="11"/>
    <x v="0"/>
    <n v="1"/>
    <n v="700"/>
    <n v="2"/>
    <s v=" San Francisco"/>
  </r>
  <r>
    <x v="11"/>
    <x v="1"/>
    <n v="1"/>
    <n v="14.95"/>
    <n v="10"/>
    <s v=" San Francisco"/>
  </r>
  <r>
    <x v="11"/>
    <x v="8"/>
    <n v="1"/>
    <n v="150"/>
    <n v="9"/>
    <s v=" Portland"/>
  </r>
  <r>
    <x v="11"/>
    <x v="7"/>
    <n v="1"/>
    <n v="99.99"/>
    <n v="4"/>
    <s v=" Los Angeles"/>
  </r>
  <r>
    <x v="11"/>
    <x v="1"/>
    <n v="1"/>
    <n v="14.95"/>
    <n v="5"/>
    <s v=" San Francisco"/>
  </r>
  <r>
    <x v="11"/>
    <x v="2"/>
    <n v="1"/>
    <n v="11.99"/>
    <n v="3"/>
    <s v=" New York City"/>
  </r>
  <r>
    <x v="11"/>
    <x v="1"/>
    <n v="1"/>
    <n v="14.95"/>
    <n v="6"/>
    <s v=" Austin"/>
  </r>
  <r>
    <x v="11"/>
    <x v="1"/>
    <n v="1"/>
    <n v="14.95"/>
    <n v="8"/>
    <s v=" Austin"/>
  </r>
  <r>
    <x v="11"/>
    <x v="10"/>
    <n v="1"/>
    <n v="300"/>
    <n v="3"/>
    <s v=" Portland"/>
  </r>
  <r>
    <x v="11"/>
    <x v="12"/>
    <n v="2"/>
    <n v="3.84"/>
    <n v="7"/>
    <s v=" New York City"/>
  </r>
  <r>
    <x v="11"/>
    <x v="7"/>
    <n v="1"/>
    <n v="99.99"/>
    <n v="3"/>
    <s v=" Atlanta"/>
  </r>
  <r>
    <x v="11"/>
    <x v="3"/>
    <n v="1"/>
    <n v="149.99"/>
    <n v="6"/>
    <s v=" Dallas"/>
  </r>
  <r>
    <x v="11"/>
    <x v="6"/>
    <n v="1"/>
    <n v="11.95"/>
    <n v="6"/>
    <s v=" Dallas"/>
  </r>
  <r>
    <x v="11"/>
    <x v="7"/>
    <n v="1"/>
    <n v="99.99"/>
    <n v="3"/>
    <s v=" San Francisco"/>
  </r>
  <r>
    <x v="11"/>
    <x v="4"/>
    <n v="2"/>
    <n v="2.99"/>
    <n v="9"/>
    <s v=" San Francisco"/>
  </r>
  <r>
    <x v="11"/>
    <x v="2"/>
    <n v="1"/>
    <n v="11.99"/>
    <n v="5"/>
    <s v=" Seattle"/>
  </r>
  <r>
    <x v="11"/>
    <x v="5"/>
    <n v="1"/>
    <n v="389.99"/>
    <n v="8"/>
    <s v=" Austin"/>
  </r>
  <r>
    <x v="11"/>
    <x v="7"/>
    <n v="1"/>
    <n v="99.99"/>
    <n v="10"/>
    <s v=" San Francisco"/>
  </r>
  <r>
    <x v="11"/>
    <x v="2"/>
    <n v="2"/>
    <n v="11.99"/>
    <n v="7"/>
    <s v=" Austin"/>
  </r>
  <r>
    <x v="11"/>
    <x v="0"/>
    <n v="1"/>
    <n v="700"/>
    <n v="4"/>
    <s v=" San Francisco"/>
  </r>
  <r>
    <x v="11"/>
    <x v="1"/>
    <n v="1"/>
    <n v="14.95"/>
    <n v="2"/>
    <s v=" San Francisco"/>
  </r>
  <r>
    <x v="11"/>
    <x v="2"/>
    <n v="1"/>
    <n v="11.99"/>
    <n v="4"/>
    <s v=" San Francisco"/>
  </r>
  <r>
    <x v="11"/>
    <x v="7"/>
    <n v="1"/>
    <n v="99.99"/>
    <n v="5"/>
    <s v=" Los Angeles"/>
  </r>
  <r>
    <x v="11"/>
    <x v="2"/>
    <n v="2"/>
    <n v="11.99"/>
    <n v="1"/>
    <s v=" Boston"/>
  </r>
  <r>
    <x v="11"/>
    <x v="12"/>
    <n v="2"/>
    <n v="3.84"/>
    <n v="2"/>
    <s v=" San Francisco"/>
  </r>
  <r>
    <x v="11"/>
    <x v="12"/>
    <n v="2"/>
    <n v="3.84"/>
    <n v="1"/>
    <s v=" San Francisco"/>
  </r>
  <r>
    <x v="11"/>
    <x v="1"/>
    <n v="1"/>
    <n v="14.95"/>
    <n v="10"/>
    <s v=" Seattle"/>
  </r>
  <r>
    <x v="11"/>
    <x v="1"/>
    <n v="1"/>
    <n v="14.95"/>
    <n v="6"/>
    <s v=" San Francisco"/>
  </r>
  <r>
    <x v="11"/>
    <x v="7"/>
    <n v="1"/>
    <n v="99.99"/>
    <n v="4"/>
    <s v=" Dallas"/>
  </r>
  <r>
    <x v="11"/>
    <x v="9"/>
    <n v="1"/>
    <n v="1700"/>
    <n v="3"/>
    <s v=" Dallas"/>
  </r>
  <r>
    <x v="11"/>
    <x v="3"/>
    <n v="1"/>
    <n v="149.99"/>
    <n v="6"/>
    <s v=" San Francisco"/>
  </r>
  <r>
    <x v="11"/>
    <x v="14"/>
    <n v="1"/>
    <n v="109.99"/>
    <n v="8"/>
    <s v=" Boston"/>
  </r>
  <r>
    <x v="11"/>
    <x v="6"/>
    <n v="1"/>
    <n v="11.95"/>
    <n v="3"/>
    <s v=" New York City"/>
  </r>
  <r>
    <x v="11"/>
    <x v="6"/>
    <n v="1"/>
    <n v="11.95"/>
    <n v="8"/>
    <s v=" Seattle"/>
  </r>
  <r>
    <x v="11"/>
    <x v="12"/>
    <n v="1"/>
    <n v="3.84"/>
    <n v="9"/>
    <s v=" Seattle"/>
  </r>
  <r>
    <x v="11"/>
    <x v="4"/>
    <n v="1"/>
    <n v="2.99"/>
    <n v="4"/>
    <s v=" Dallas"/>
  </r>
  <r>
    <x v="11"/>
    <x v="8"/>
    <n v="1"/>
    <n v="150"/>
    <n v="6"/>
    <s v=" San Francisco"/>
  </r>
  <r>
    <x v="11"/>
    <x v="6"/>
    <n v="1"/>
    <n v="11.95"/>
    <n v="3"/>
    <s v=" San Francisco"/>
  </r>
  <r>
    <x v="11"/>
    <x v="0"/>
    <n v="1"/>
    <n v="700"/>
    <n v="2"/>
    <s v=" Seattle"/>
  </r>
  <r>
    <x v="11"/>
    <x v="6"/>
    <n v="1"/>
    <n v="11.95"/>
    <n v="8"/>
    <s v=" Dallas"/>
  </r>
  <r>
    <x v="11"/>
    <x v="2"/>
    <n v="1"/>
    <n v="11.99"/>
    <n v="2"/>
    <s v=" Boston"/>
  </r>
  <r>
    <x v="11"/>
    <x v="12"/>
    <n v="2"/>
    <n v="3.84"/>
    <n v="8"/>
    <s v=" Austin"/>
  </r>
  <r>
    <x v="11"/>
    <x v="12"/>
    <n v="2"/>
    <n v="3.84"/>
    <n v="8"/>
    <s v=" Dallas"/>
  </r>
  <r>
    <x v="11"/>
    <x v="12"/>
    <n v="1"/>
    <n v="3.84"/>
    <n v="9"/>
    <s v=" New York City"/>
  </r>
  <r>
    <x v="11"/>
    <x v="12"/>
    <n v="1"/>
    <n v="3.84"/>
    <n v="9"/>
    <s v=" Los Angeles"/>
  </r>
  <r>
    <x v="11"/>
    <x v="4"/>
    <n v="3"/>
    <n v="2.99"/>
    <n v="7"/>
    <s v=" San Francisco"/>
  </r>
  <r>
    <x v="11"/>
    <x v="15"/>
    <n v="1"/>
    <n v="379.99"/>
    <n v="8"/>
    <s v=" Portland"/>
  </r>
  <r>
    <x v="11"/>
    <x v="7"/>
    <n v="1"/>
    <n v="99.99"/>
    <n v="4"/>
    <s v=" Atlanta"/>
  </r>
  <r>
    <x v="11"/>
    <x v="0"/>
    <n v="1"/>
    <n v="700"/>
    <n v="1"/>
    <s v=" Atlanta"/>
  </r>
  <r>
    <x v="11"/>
    <x v="9"/>
    <n v="1"/>
    <n v="1700"/>
    <n v="6"/>
    <s v=" Portland"/>
  </r>
  <r>
    <x v="11"/>
    <x v="2"/>
    <n v="1"/>
    <n v="11.99"/>
    <n v="3"/>
    <s v=" Atlanta"/>
  </r>
  <r>
    <x v="11"/>
    <x v="15"/>
    <n v="1"/>
    <n v="379.99"/>
    <n v="3"/>
    <s v=" San Francisco"/>
  </r>
  <r>
    <x v="11"/>
    <x v="12"/>
    <n v="1"/>
    <n v="3.84"/>
    <n v="5"/>
    <s v=" New York City"/>
  </r>
  <r>
    <x v="11"/>
    <x v="4"/>
    <n v="2"/>
    <n v="2.99"/>
    <n v="8"/>
    <s v=" San Francisco"/>
  </r>
  <r>
    <x v="11"/>
    <x v="16"/>
    <n v="1"/>
    <n v="999.99"/>
    <n v="5"/>
    <s v=" San Francisco"/>
  </r>
  <r>
    <x v="11"/>
    <x v="13"/>
    <n v="1"/>
    <n v="600"/>
    <n v="6"/>
    <s v=" New York City"/>
  </r>
  <r>
    <x v="11"/>
    <x v="2"/>
    <n v="1"/>
    <n v="11.99"/>
    <n v="6"/>
    <s v=" Seattle"/>
  </r>
  <r>
    <x v="11"/>
    <x v="3"/>
    <n v="1"/>
    <n v="149.99"/>
    <n v="6"/>
    <s v=" San Francisco"/>
  </r>
  <r>
    <x v="11"/>
    <x v="6"/>
    <n v="1"/>
    <n v="11.95"/>
    <n v="10"/>
    <s v=" New York City"/>
  </r>
  <r>
    <x v="11"/>
    <x v="6"/>
    <n v="1"/>
    <n v="11.95"/>
    <n v="6"/>
    <s v=" San Francisco"/>
  </r>
  <r>
    <x v="11"/>
    <x v="1"/>
    <n v="1"/>
    <n v="14.95"/>
    <n v="6"/>
    <s v=" Dallas"/>
  </r>
  <r>
    <x v="11"/>
    <x v="15"/>
    <n v="1"/>
    <n v="379.99"/>
    <n v="6"/>
    <s v=" Seattle"/>
  </r>
  <r>
    <x v="11"/>
    <x v="8"/>
    <n v="1"/>
    <n v="150"/>
    <n v="6"/>
    <s v=" San Francisco"/>
  </r>
  <r>
    <x v="11"/>
    <x v="6"/>
    <n v="1"/>
    <n v="11.95"/>
    <n v="4"/>
    <s v=" Portland"/>
  </r>
  <r>
    <x v="11"/>
    <x v="2"/>
    <n v="1"/>
    <n v="11.99"/>
    <n v="6"/>
    <s v=" Dallas"/>
  </r>
  <r>
    <x v="11"/>
    <x v="10"/>
    <n v="1"/>
    <n v="300"/>
    <n v="8"/>
    <s v=" Seattle"/>
  </r>
  <r>
    <x v="11"/>
    <x v="13"/>
    <n v="1"/>
    <n v="600"/>
    <n v="4"/>
    <s v=" Los Angeles"/>
  </r>
  <r>
    <x v="11"/>
    <x v="9"/>
    <n v="1"/>
    <n v="1700"/>
    <n v="7"/>
    <s v=" New York City"/>
  </r>
  <r>
    <x v="11"/>
    <x v="2"/>
    <n v="1"/>
    <n v="11.99"/>
    <n v="5"/>
    <s v=" Los Angeles"/>
  </r>
  <r>
    <x v="11"/>
    <x v="14"/>
    <n v="1"/>
    <n v="109.99"/>
    <n v="6"/>
    <s v=" Atlanta"/>
  </r>
  <r>
    <x v="11"/>
    <x v="12"/>
    <n v="1"/>
    <n v="3.84"/>
    <n v="6"/>
    <s v=" Los Angeles"/>
  </r>
  <r>
    <x v="11"/>
    <x v="17"/>
    <n v="1"/>
    <n v="600"/>
    <n v="9"/>
    <s v=" Los Angeles"/>
  </r>
  <r>
    <x v="11"/>
    <x v="2"/>
    <n v="1"/>
    <n v="11.99"/>
    <n v="6"/>
    <s v=" Atlanta"/>
  </r>
  <r>
    <x v="11"/>
    <x v="3"/>
    <n v="1"/>
    <n v="149.99"/>
    <n v="5"/>
    <s v=" Atlanta"/>
  </r>
  <r>
    <x v="11"/>
    <x v="13"/>
    <n v="1"/>
    <n v="600"/>
    <n v="10"/>
    <s v=" San Francisco"/>
  </r>
  <r>
    <x v="11"/>
    <x v="16"/>
    <n v="1"/>
    <n v="999.99"/>
    <n v="9"/>
    <s v=" Atlanta"/>
  </r>
  <r>
    <x v="11"/>
    <x v="15"/>
    <n v="1"/>
    <n v="379.99"/>
    <n v="8"/>
    <s v=" Atlanta"/>
  </r>
  <r>
    <x v="11"/>
    <x v="12"/>
    <n v="1"/>
    <n v="3.84"/>
    <n v="7"/>
    <s v=" Austin"/>
  </r>
  <r>
    <x v="11"/>
    <x v="6"/>
    <n v="1"/>
    <n v="11.95"/>
    <n v="3"/>
    <s v=" San Francisco"/>
  </r>
  <r>
    <x v="11"/>
    <x v="1"/>
    <n v="1"/>
    <n v="14.95"/>
    <n v="9"/>
    <s v=" Atlanta"/>
  </r>
  <r>
    <x v="11"/>
    <x v="1"/>
    <n v="1"/>
    <n v="14.95"/>
    <n v="8"/>
    <s v=" Los Angeles"/>
  </r>
  <r>
    <x v="11"/>
    <x v="3"/>
    <n v="1"/>
    <n v="149.99"/>
    <n v="6"/>
    <s v=" San Francisco"/>
  </r>
  <r>
    <x v="11"/>
    <x v="6"/>
    <n v="1"/>
    <n v="11.95"/>
    <n v="5"/>
    <s v=" New York City"/>
  </r>
  <r>
    <x v="11"/>
    <x v="7"/>
    <n v="1"/>
    <n v="99.99"/>
    <n v="6"/>
    <s v=" New York City"/>
  </r>
  <r>
    <x v="11"/>
    <x v="6"/>
    <n v="1"/>
    <n v="11.95"/>
    <n v="4"/>
    <s v=" New York City"/>
  </r>
  <r>
    <x v="11"/>
    <x v="4"/>
    <n v="1"/>
    <n v="2.99"/>
    <n v="5"/>
    <s v=" Boston"/>
  </r>
  <r>
    <x v="11"/>
    <x v="6"/>
    <n v="1"/>
    <n v="11.95"/>
    <n v="2"/>
    <s v=" New York City"/>
  </r>
  <r>
    <x v="11"/>
    <x v="16"/>
    <n v="1"/>
    <n v="999.99"/>
    <n v="2"/>
    <s v=" Los Angeles"/>
  </r>
  <r>
    <x v="11"/>
    <x v="15"/>
    <n v="1"/>
    <n v="379.99"/>
    <n v="2"/>
    <s v=" Los Angeles"/>
  </r>
  <r>
    <x v="11"/>
    <x v="11"/>
    <n v="1"/>
    <n v="400"/>
    <n v="2"/>
    <s v=" Los Angeles"/>
  </r>
  <r>
    <x v="11"/>
    <x v="13"/>
    <n v="1"/>
    <n v="600"/>
    <n v="1"/>
    <s v=" Los Angeles"/>
  </r>
  <r>
    <x v="11"/>
    <x v="6"/>
    <n v="1"/>
    <n v="11.95"/>
    <n v="2"/>
    <s v=" Los Angeles"/>
  </r>
  <r>
    <x v="11"/>
    <x v="18"/>
    <n v="1"/>
    <n v="600"/>
    <n v="3"/>
    <s v=" San Francisco"/>
  </r>
  <r>
    <x v="11"/>
    <x v="2"/>
    <n v="1"/>
    <n v="11.99"/>
    <n v="9"/>
    <s v=" Atlanta"/>
  </r>
  <r>
    <x v="11"/>
    <x v="12"/>
    <n v="1"/>
    <n v="3.84"/>
    <n v="6"/>
    <s v=" Los Angeles"/>
  </r>
  <r>
    <x v="11"/>
    <x v="5"/>
    <n v="1"/>
    <n v="389.99"/>
    <n v="8"/>
    <s v=" Dallas"/>
  </r>
  <r>
    <x v="11"/>
    <x v="15"/>
    <n v="1"/>
    <n v="379.99"/>
    <n v="5"/>
    <s v=" San Francisco"/>
  </r>
  <r>
    <x v="11"/>
    <x v="1"/>
    <n v="1"/>
    <n v="14.95"/>
    <n v="2"/>
    <s v=" Boston"/>
  </r>
  <r>
    <x v="11"/>
    <x v="15"/>
    <n v="1"/>
    <n v="379.99"/>
    <n v="4"/>
    <s v=" San Francisco"/>
  </r>
  <r>
    <x v="11"/>
    <x v="4"/>
    <n v="1"/>
    <n v="2.99"/>
    <n v="3"/>
    <s v=" Boston"/>
  </r>
  <r>
    <x v="11"/>
    <x v="3"/>
    <n v="1"/>
    <n v="149.99"/>
    <n v="9"/>
    <s v=" Los Angeles"/>
  </r>
  <r>
    <x v="11"/>
    <x v="7"/>
    <n v="1"/>
    <n v="99.99"/>
    <n v="9"/>
    <s v=" Seattle"/>
  </r>
  <r>
    <x v="11"/>
    <x v="4"/>
    <n v="3"/>
    <n v="2.99"/>
    <n v="2"/>
    <s v=" New York City"/>
  </r>
  <r>
    <x v="11"/>
    <x v="4"/>
    <n v="1"/>
    <n v="2.99"/>
    <n v="4"/>
    <s v=" Portland"/>
  </r>
  <r>
    <x v="11"/>
    <x v="2"/>
    <n v="1"/>
    <n v="11.99"/>
    <n v="2"/>
    <s v=" New York City"/>
  </r>
  <r>
    <x v="11"/>
    <x v="6"/>
    <n v="1"/>
    <n v="11.95"/>
    <n v="6"/>
    <s v=" Austin"/>
  </r>
  <r>
    <x v="11"/>
    <x v="11"/>
    <n v="1"/>
    <n v="400"/>
    <n v="6"/>
    <s v=" Portland"/>
  </r>
  <r>
    <x v="11"/>
    <x v="8"/>
    <n v="1"/>
    <n v="150"/>
    <n v="3"/>
    <s v=" Boston"/>
  </r>
  <r>
    <x v="11"/>
    <x v="4"/>
    <n v="1"/>
    <n v="2.99"/>
    <n v="10"/>
    <s v=" Boston"/>
  </r>
  <r>
    <x v="11"/>
    <x v="7"/>
    <n v="1"/>
    <n v="99.99"/>
    <n v="4"/>
    <s v=" Atlanta"/>
  </r>
  <r>
    <x v="11"/>
    <x v="1"/>
    <n v="1"/>
    <n v="14.95"/>
    <n v="1"/>
    <s v=" San Francisco"/>
  </r>
  <r>
    <x v="11"/>
    <x v="1"/>
    <n v="1"/>
    <n v="14.95"/>
    <n v="7"/>
    <s v=" San Francisco"/>
  </r>
  <r>
    <x v="11"/>
    <x v="4"/>
    <n v="2"/>
    <n v="2.99"/>
    <n v="3"/>
    <s v=" Los Angeles"/>
  </r>
  <r>
    <x v="11"/>
    <x v="13"/>
    <n v="1"/>
    <n v="600"/>
    <n v="5"/>
    <s v=" San Francisco"/>
  </r>
  <r>
    <x v="11"/>
    <x v="2"/>
    <n v="1"/>
    <n v="11.99"/>
    <n v="5"/>
    <s v=" San Francisco"/>
  </r>
  <r>
    <x v="11"/>
    <x v="0"/>
    <n v="1"/>
    <n v="700"/>
    <n v="3"/>
    <s v=" San Francisco"/>
  </r>
  <r>
    <x v="11"/>
    <x v="1"/>
    <n v="1"/>
    <n v="14.95"/>
    <n v="9"/>
    <s v=" San Francisco"/>
  </r>
  <r>
    <x v="11"/>
    <x v="15"/>
    <n v="1"/>
    <n v="379.99"/>
    <n v="2"/>
    <s v=" Los Angeles"/>
  </r>
  <r>
    <x v="11"/>
    <x v="1"/>
    <n v="1"/>
    <n v="14.95"/>
    <n v="10"/>
    <s v=" Boston"/>
  </r>
  <r>
    <x v="11"/>
    <x v="6"/>
    <n v="1"/>
    <n v="11.95"/>
    <n v="6"/>
    <s v=" Los Angeles"/>
  </r>
  <r>
    <x v="11"/>
    <x v="12"/>
    <n v="1"/>
    <n v="3.84"/>
    <n v="6"/>
    <s v=" Los Angeles"/>
  </r>
  <r>
    <x v="11"/>
    <x v="3"/>
    <n v="1"/>
    <n v="149.99"/>
    <n v="10"/>
    <s v=" San Francisco"/>
  </r>
  <r>
    <x v="11"/>
    <x v="2"/>
    <n v="1"/>
    <n v="11.99"/>
    <n v="9"/>
    <s v=" Los Angeles"/>
  </r>
  <r>
    <x v="11"/>
    <x v="12"/>
    <n v="2"/>
    <n v="3.84"/>
    <n v="6"/>
    <s v=" San Francisco"/>
  </r>
  <r>
    <x v="11"/>
    <x v="1"/>
    <n v="3"/>
    <n v="14.95"/>
    <n v="2"/>
    <s v=" San Francisco"/>
  </r>
  <r>
    <x v="11"/>
    <x v="4"/>
    <n v="1"/>
    <n v="2.99"/>
    <n v="2"/>
    <s v=" San Francisco"/>
  </r>
  <r>
    <x v="11"/>
    <x v="8"/>
    <n v="1"/>
    <n v="150"/>
    <n v="7"/>
    <s v=" Los Angeles"/>
  </r>
  <r>
    <x v="11"/>
    <x v="18"/>
    <n v="1"/>
    <n v="600"/>
    <n v="3"/>
    <s v=" Seattle"/>
  </r>
  <r>
    <x v="11"/>
    <x v="6"/>
    <n v="1"/>
    <n v="11.95"/>
    <n v="9"/>
    <s v=" Los Angeles"/>
  </r>
  <r>
    <x v="11"/>
    <x v="6"/>
    <n v="1"/>
    <n v="11.95"/>
    <n v="2"/>
    <s v=" Atlanta"/>
  </r>
  <r>
    <x v="11"/>
    <x v="7"/>
    <n v="1"/>
    <n v="99.99"/>
    <n v="10"/>
    <s v=" Dallas"/>
  </r>
  <r>
    <x v="11"/>
    <x v="12"/>
    <n v="2"/>
    <n v="3.84"/>
    <n v="4"/>
    <s v=" San Francisco"/>
  </r>
  <r>
    <x v="11"/>
    <x v="0"/>
    <n v="1"/>
    <n v="700"/>
    <n v="3"/>
    <s v=" San Francisco"/>
  </r>
  <r>
    <x v="11"/>
    <x v="1"/>
    <n v="1"/>
    <n v="14.95"/>
    <n v="1"/>
    <s v=" San Francisco"/>
  </r>
  <r>
    <x v="11"/>
    <x v="3"/>
    <n v="1"/>
    <n v="149.99"/>
    <n v="3"/>
    <s v=" Boston"/>
  </r>
  <r>
    <x v="11"/>
    <x v="11"/>
    <n v="1"/>
    <n v="400"/>
    <n v="9"/>
    <s v=" San Francisco"/>
  </r>
  <r>
    <x v="11"/>
    <x v="4"/>
    <n v="1"/>
    <n v="2.99"/>
    <n v="5"/>
    <s v=" San Francisco"/>
  </r>
  <r>
    <x v="11"/>
    <x v="14"/>
    <n v="1"/>
    <n v="109.99"/>
    <n v="1"/>
    <s v=" Portland"/>
  </r>
  <r>
    <x v="11"/>
    <x v="1"/>
    <n v="1"/>
    <n v="14.95"/>
    <n v="3"/>
    <s v=" New York City"/>
  </r>
  <r>
    <x v="11"/>
    <x v="0"/>
    <n v="1"/>
    <n v="700"/>
    <n v="8"/>
    <s v=" San Francisco"/>
  </r>
  <r>
    <x v="11"/>
    <x v="1"/>
    <n v="2"/>
    <n v="14.95"/>
    <n v="2"/>
    <s v=" San Francisco"/>
  </r>
  <r>
    <x v="11"/>
    <x v="13"/>
    <n v="1"/>
    <n v="600"/>
    <n v="2"/>
    <s v=" New York City"/>
  </r>
  <r>
    <x v="11"/>
    <x v="8"/>
    <n v="1"/>
    <n v="150"/>
    <n v="7"/>
    <s v=" Los Angeles"/>
  </r>
  <r>
    <x v="11"/>
    <x v="4"/>
    <n v="1"/>
    <n v="2.99"/>
    <n v="2"/>
    <s v=" New York City"/>
  </r>
  <r>
    <x v="11"/>
    <x v="13"/>
    <n v="1"/>
    <n v="600"/>
    <n v="7"/>
    <s v=" Portland"/>
  </r>
  <r>
    <x v="11"/>
    <x v="12"/>
    <n v="1"/>
    <n v="3.84"/>
    <n v="7"/>
    <s v=" San Francisco"/>
  </r>
  <r>
    <x v="11"/>
    <x v="7"/>
    <n v="1"/>
    <n v="99.99"/>
    <n v="8"/>
    <s v=" Boston"/>
  </r>
  <r>
    <x v="11"/>
    <x v="0"/>
    <n v="1"/>
    <n v="700"/>
    <n v="8"/>
    <s v=" Boston"/>
  </r>
  <r>
    <x v="11"/>
    <x v="1"/>
    <n v="1"/>
    <n v="14.95"/>
    <n v="8"/>
    <s v=" Dallas"/>
  </r>
  <r>
    <x v="11"/>
    <x v="5"/>
    <n v="1"/>
    <n v="389.99"/>
    <n v="6"/>
    <s v=" Los Angeles"/>
  </r>
  <r>
    <x v="11"/>
    <x v="4"/>
    <n v="1"/>
    <n v="2.99"/>
    <n v="4"/>
    <s v=" San Francisco"/>
  </r>
  <r>
    <x v="11"/>
    <x v="8"/>
    <n v="1"/>
    <n v="150"/>
    <n v="5"/>
    <s v=" San Francisco"/>
  </r>
  <r>
    <x v="11"/>
    <x v="6"/>
    <n v="2"/>
    <n v="11.95"/>
    <n v="8"/>
    <s v=" Seattle"/>
  </r>
  <r>
    <x v="11"/>
    <x v="7"/>
    <n v="1"/>
    <n v="99.99"/>
    <n v="4"/>
    <s v=" Dallas"/>
  </r>
  <r>
    <x v="11"/>
    <x v="12"/>
    <n v="2"/>
    <n v="3.84"/>
    <n v="1"/>
    <s v=" Austin"/>
  </r>
  <r>
    <x v="11"/>
    <x v="8"/>
    <n v="1"/>
    <n v="150"/>
    <n v="4"/>
    <s v=" Dallas"/>
  </r>
  <r>
    <x v="11"/>
    <x v="2"/>
    <n v="1"/>
    <n v="11.99"/>
    <n v="4"/>
    <s v=" San Francisco"/>
  </r>
  <r>
    <x v="11"/>
    <x v="12"/>
    <n v="1"/>
    <n v="3.84"/>
    <n v="5"/>
    <s v=" Austin"/>
  </r>
  <r>
    <x v="11"/>
    <x v="3"/>
    <n v="1"/>
    <n v="149.99"/>
    <n v="5"/>
    <s v=" San Francisco"/>
  </r>
  <r>
    <x v="11"/>
    <x v="0"/>
    <n v="1"/>
    <n v="700"/>
    <n v="5"/>
    <s v=" New York City"/>
  </r>
  <r>
    <x v="11"/>
    <x v="6"/>
    <n v="1"/>
    <n v="11.95"/>
    <n v="1"/>
    <s v=" Atlanta"/>
  </r>
  <r>
    <x v="11"/>
    <x v="13"/>
    <n v="1"/>
    <n v="600"/>
    <n v="10"/>
    <s v=" Austin"/>
  </r>
  <r>
    <x v="11"/>
    <x v="4"/>
    <n v="3"/>
    <n v="2.99"/>
    <n v="6"/>
    <s v=" San Francisco"/>
  </r>
  <r>
    <x v="11"/>
    <x v="2"/>
    <n v="1"/>
    <n v="11.99"/>
    <n v="10"/>
    <s v=" New York City"/>
  </r>
  <r>
    <x v="11"/>
    <x v="12"/>
    <n v="1"/>
    <n v="3.84"/>
    <n v="6"/>
    <s v=" Austin"/>
  </r>
  <r>
    <x v="11"/>
    <x v="7"/>
    <n v="1"/>
    <n v="99.99"/>
    <n v="3"/>
    <s v=" San Francisco"/>
  </r>
  <r>
    <x v="11"/>
    <x v="17"/>
    <n v="1"/>
    <n v="600"/>
    <n v="3"/>
    <s v=" Boston"/>
  </r>
  <r>
    <x v="11"/>
    <x v="2"/>
    <n v="1"/>
    <n v="11.99"/>
    <n v="1"/>
    <s v=" Boston"/>
  </r>
  <r>
    <x v="11"/>
    <x v="2"/>
    <n v="1"/>
    <n v="11.99"/>
    <n v="8"/>
    <s v=" Los Angeles"/>
  </r>
  <r>
    <x v="11"/>
    <x v="1"/>
    <n v="1"/>
    <n v="14.95"/>
    <n v="4"/>
    <s v=" New York City"/>
  </r>
  <r>
    <x v="11"/>
    <x v="15"/>
    <n v="1"/>
    <n v="379.99"/>
    <n v="2"/>
    <s v=" Portland"/>
  </r>
  <r>
    <x v="11"/>
    <x v="4"/>
    <n v="1"/>
    <n v="2.99"/>
    <n v="3"/>
    <s v=" Los Angeles"/>
  </r>
  <r>
    <x v="11"/>
    <x v="13"/>
    <n v="1"/>
    <n v="600"/>
    <n v="7"/>
    <s v=" San Francisco"/>
  </r>
  <r>
    <x v="11"/>
    <x v="2"/>
    <n v="1"/>
    <n v="11.99"/>
    <n v="5"/>
    <s v=" San Francisco"/>
  </r>
  <r>
    <x v="11"/>
    <x v="10"/>
    <n v="1"/>
    <n v="300"/>
    <n v="5"/>
    <s v=" Dallas"/>
  </r>
  <r>
    <x v="11"/>
    <x v="12"/>
    <n v="3"/>
    <n v="3.84"/>
    <n v="7"/>
    <s v=" Boston"/>
  </r>
  <r>
    <x v="11"/>
    <x v="7"/>
    <n v="1"/>
    <n v="99.99"/>
    <n v="6"/>
    <s v=" Los Angeles"/>
  </r>
  <r>
    <x v="11"/>
    <x v="11"/>
    <n v="1"/>
    <n v="400"/>
    <n v="8"/>
    <s v=" New York City"/>
  </r>
  <r>
    <x v="11"/>
    <x v="10"/>
    <n v="1"/>
    <n v="300"/>
    <n v="4"/>
    <s v=" New York City"/>
  </r>
  <r>
    <x v="11"/>
    <x v="1"/>
    <n v="1"/>
    <n v="14.95"/>
    <n v="7"/>
    <s v=" Seattle"/>
  </r>
  <r>
    <x v="11"/>
    <x v="6"/>
    <n v="2"/>
    <n v="11.95"/>
    <n v="2"/>
    <s v=" New York City"/>
  </r>
  <r>
    <x v="11"/>
    <x v="9"/>
    <n v="1"/>
    <n v="1700"/>
    <n v="10"/>
    <s v=" Atlanta"/>
  </r>
  <r>
    <x v="11"/>
    <x v="4"/>
    <n v="1"/>
    <n v="2.99"/>
    <n v="6"/>
    <s v=" San Francisco"/>
  </r>
  <r>
    <x v="11"/>
    <x v="4"/>
    <n v="4"/>
    <n v="2.99"/>
    <n v="10"/>
    <s v=" Boston"/>
  </r>
  <r>
    <x v="11"/>
    <x v="1"/>
    <n v="1"/>
    <n v="14.95"/>
    <n v="8"/>
    <s v=" Dallas"/>
  </r>
  <r>
    <x v="11"/>
    <x v="3"/>
    <n v="1"/>
    <n v="149.99"/>
    <n v="4"/>
    <s v=" Los Angeles"/>
  </r>
  <r>
    <x v="11"/>
    <x v="6"/>
    <n v="1"/>
    <n v="11.95"/>
    <n v="8"/>
    <s v=" Boston"/>
  </r>
  <r>
    <x v="11"/>
    <x v="4"/>
    <n v="3"/>
    <n v="2.99"/>
    <n v="5"/>
    <s v=" Los Angeles"/>
  </r>
  <r>
    <x v="11"/>
    <x v="12"/>
    <n v="1"/>
    <n v="3.84"/>
    <n v="2"/>
    <s v=" New York City"/>
  </r>
  <r>
    <x v="11"/>
    <x v="15"/>
    <n v="1"/>
    <n v="379.99"/>
    <n v="2"/>
    <s v=" Atlanta"/>
  </r>
  <r>
    <x v="11"/>
    <x v="12"/>
    <n v="2"/>
    <n v="3.84"/>
    <n v="6"/>
    <s v=" Los Angeles"/>
  </r>
  <r>
    <x v="11"/>
    <x v="16"/>
    <n v="1"/>
    <n v="999.99"/>
    <n v="3"/>
    <s v=" Atlanta"/>
  </r>
  <r>
    <x v="11"/>
    <x v="8"/>
    <n v="1"/>
    <n v="150"/>
    <n v="8"/>
    <s v=" San Francisco"/>
  </r>
  <r>
    <x v="11"/>
    <x v="10"/>
    <n v="1"/>
    <n v="300"/>
    <n v="7"/>
    <s v=" Portland"/>
  </r>
  <r>
    <x v="11"/>
    <x v="8"/>
    <n v="1"/>
    <n v="150"/>
    <n v="7"/>
    <s v=" Portland"/>
  </r>
  <r>
    <x v="11"/>
    <x v="7"/>
    <n v="1"/>
    <n v="99.99"/>
    <n v="1"/>
    <s v=" Seattle"/>
  </r>
  <r>
    <x v="11"/>
    <x v="4"/>
    <n v="2"/>
    <n v="2.99"/>
    <n v="1"/>
    <s v=" Seattle"/>
  </r>
  <r>
    <x v="11"/>
    <x v="5"/>
    <n v="1"/>
    <n v="389.99"/>
    <n v="2"/>
    <s v=" Dallas"/>
  </r>
  <r>
    <x v="11"/>
    <x v="14"/>
    <n v="1"/>
    <n v="109.99"/>
    <n v="5"/>
    <s v=" Los Angeles"/>
  </r>
  <r>
    <x v="11"/>
    <x v="4"/>
    <n v="1"/>
    <n v="2.99"/>
    <n v="9"/>
    <s v=" San Francisco"/>
  </r>
  <r>
    <x v="11"/>
    <x v="16"/>
    <n v="1"/>
    <n v="999.99"/>
    <n v="5"/>
    <s v=" Dallas"/>
  </r>
  <r>
    <x v="11"/>
    <x v="17"/>
    <n v="1"/>
    <n v="600"/>
    <n v="8"/>
    <s v=" San Francisco"/>
  </r>
  <r>
    <x v="11"/>
    <x v="8"/>
    <n v="1"/>
    <n v="150"/>
    <n v="2"/>
    <s v=" Boston"/>
  </r>
  <r>
    <x v="11"/>
    <x v="2"/>
    <n v="1"/>
    <n v="11.99"/>
    <n v="7"/>
    <s v=" Los Angeles"/>
  </r>
  <r>
    <x v="11"/>
    <x v="11"/>
    <n v="1"/>
    <n v="400"/>
    <n v="4"/>
    <s v=" Boston"/>
  </r>
  <r>
    <x v="11"/>
    <x v="2"/>
    <n v="1"/>
    <n v="11.99"/>
    <n v="6"/>
    <s v=" Boston"/>
  </r>
  <r>
    <x v="11"/>
    <x v="18"/>
    <n v="1"/>
    <n v="600"/>
    <n v="9"/>
    <s v=" Los Angeles"/>
  </r>
  <r>
    <x v="11"/>
    <x v="1"/>
    <n v="1"/>
    <n v="14.95"/>
    <n v="8"/>
    <s v=" San Francisco"/>
  </r>
  <r>
    <x v="11"/>
    <x v="18"/>
    <n v="1"/>
    <n v="600"/>
    <n v="9"/>
    <s v=" New York City"/>
  </r>
  <r>
    <x v="11"/>
    <x v="3"/>
    <n v="1"/>
    <n v="149.99"/>
    <n v="6"/>
    <s v=" San Francisco"/>
  </r>
  <r>
    <x v="11"/>
    <x v="3"/>
    <n v="1"/>
    <n v="149.99"/>
    <n v="8"/>
    <s v=" Los Angeles"/>
  </r>
  <r>
    <x v="11"/>
    <x v="4"/>
    <n v="1"/>
    <n v="2.99"/>
    <n v="1"/>
    <s v=" Boston"/>
  </r>
  <r>
    <x v="11"/>
    <x v="7"/>
    <n v="1"/>
    <n v="99.99"/>
    <n v="6"/>
    <s v=" Los Angeles"/>
  </r>
  <r>
    <x v="11"/>
    <x v="8"/>
    <n v="1"/>
    <n v="150"/>
    <n v="8"/>
    <s v=" Austin"/>
  </r>
  <r>
    <x v="11"/>
    <x v="5"/>
    <n v="1"/>
    <n v="389.99"/>
    <n v="8"/>
    <s v=" San Francisco"/>
  </r>
  <r>
    <x v="11"/>
    <x v="2"/>
    <n v="1"/>
    <n v="11.99"/>
    <n v="6"/>
    <s v=" New York City"/>
  </r>
  <r>
    <x v="11"/>
    <x v="2"/>
    <n v="1"/>
    <n v="11.99"/>
    <n v="8"/>
    <s v=" Los Angeles"/>
  </r>
  <r>
    <x v="11"/>
    <x v="7"/>
    <n v="1"/>
    <n v="99.99"/>
    <n v="3"/>
    <s v=" Atlanta"/>
  </r>
  <r>
    <x v="11"/>
    <x v="2"/>
    <n v="1"/>
    <n v="11.99"/>
    <n v="4"/>
    <s v=" New York City"/>
  </r>
  <r>
    <x v="11"/>
    <x v="8"/>
    <n v="1"/>
    <n v="150"/>
    <n v="6"/>
    <s v=" San Francisco"/>
  </r>
  <r>
    <x v="11"/>
    <x v="4"/>
    <n v="1"/>
    <n v="2.99"/>
    <n v="10"/>
    <s v=" New York City"/>
  </r>
  <r>
    <x v="11"/>
    <x v="16"/>
    <n v="1"/>
    <n v="999.99"/>
    <n v="3"/>
    <s v=" Atlanta"/>
  </r>
  <r>
    <x v="11"/>
    <x v="8"/>
    <n v="1"/>
    <n v="150"/>
    <n v="3"/>
    <s v=" Portland"/>
  </r>
  <r>
    <x v="11"/>
    <x v="4"/>
    <n v="1"/>
    <n v="2.99"/>
    <n v="7"/>
    <s v=" Portland"/>
  </r>
  <r>
    <x v="11"/>
    <x v="10"/>
    <n v="1"/>
    <n v="300"/>
    <n v="3"/>
    <s v=" Boston"/>
  </r>
  <r>
    <x v="11"/>
    <x v="8"/>
    <n v="1"/>
    <n v="150"/>
    <n v="5"/>
    <s v=" Dallas"/>
  </r>
  <r>
    <x v="11"/>
    <x v="1"/>
    <n v="1"/>
    <n v="14.95"/>
    <n v="8"/>
    <s v=" Portland"/>
  </r>
  <r>
    <x v="11"/>
    <x v="4"/>
    <n v="1"/>
    <n v="2.99"/>
    <n v="1"/>
    <s v=" New York City"/>
  </r>
  <r>
    <x v="11"/>
    <x v="1"/>
    <n v="1"/>
    <n v="14.95"/>
    <n v="8"/>
    <s v=" Boston"/>
  </r>
  <r>
    <x v="11"/>
    <x v="0"/>
    <n v="1"/>
    <n v="700"/>
    <n v="1"/>
    <s v=" Los Angeles"/>
  </r>
  <r>
    <x v="11"/>
    <x v="1"/>
    <n v="1"/>
    <n v="14.95"/>
    <n v="5"/>
    <s v=" Los Angeles"/>
  </r>
  <r>
    <x v="11"/>
    <x v="2"/>
    <n v="1"/>
    <n v="11.99"/>
    <n v="9"/>
    <s v=" San Francisco"/>
  </r>
  <r>
    <x v="11"/>
    <x v="12"/>
    <n v="1"/>
    <n v="3.84"/>
    <n v="8"/>
    <s v=" New York City"/>
  </r>
  <r>
    <x v="11"/>
    <x v="12"/>
    <n v="1"/>
    <n v="3.84"/>
    <n v="10"/>
    <s v=" Dallas"/>
  </r>
  <r>
    <x v="11"/>
    <x v="0"/>
    <n v="1"/>
    <n v="700"/>
    <n v="1"/>
    <s v=" Seattle"/>
  </r>
  <r>
    <x v="11"/>
    <x v="12"/>
    <n v="1"/>
    <n v="3.84"/>
    <n v="7"/>
    <s v=" San Francisco"/>
  </r>
  <r>
    <x v="11"/>
    <x v="4"/>
    <n v="1"/>
    <n v="2.99"/>
    <n v="3"/>
    <s v=" Portland"/>
  </r>
  <r>
    <x v="11"/>
    <x v="0"/>
    <n v="1"/>
    <n v="700"/>
    <n v="8"/>
    <s v=" Portland"/>
  </r>
  <r>
    <x v="11"/>
    <x v="6"/>
    <n v="1"/>
    <n v="11.95"/>
    <n v="8"/>
    <s v=" Boston"/>
  </r>
  <r>
    <x v="11"/>
    <x v="1"/>
    <n v="1"/>
    <n v="14.95"/>
    <n v="6"/>
    <s v=" San Francisco"/>
  </r>
  <r>
    <x v="11"/>
    <x v="1"/>
    <n v="1"/>
    <n v="14.95"/>
    <n v="8"/>
    <s v=" San Francisco"/>
  </r>
  <r>
    <x v="11"/>
    <x v="12"/>
    <n v="1"/>
    <n v="3.84"/>
    <n v="2"/>
    <s v=" Los Angeles"/>
  </r>
  <r>
    <x v="11"/>
    <x v="13"/>
    <n v="1"/>
    <n v="600"/>
    <n v="4"/>
    <s v=" Boston"/>
  </r>
  <r>
    <x v="11"/>
    <x v="7"/>
    <n v="1"/>
    <n v="99.99"/>
    <n v="4"/>
    <s v=" Los Angeles"/>
  </r>
  <r>
    <x v="11"/>
    <x v="13"/>
    <n v="1"/>
    <n v="600"/>
    <n v="4"/>
    <s v=" Dallas"/>
  </r>
  <r>
    <x v="11"/>
    <x v="15"/>
    <n v="1"/>
    <n v="379.99"/>
    <n v="9"/>
    <s v=" Los Angeles"/>
  </r>
  <r>
    <x v="11"/>
    <x v="9"/>
    <n v="1"/>
    <n v="1700"/>
    <n v="2"/>
    <s v=" Los Angeles"/>
  </r>
  <r>
    <x v="11"/>
    <x v="2"/>
    <n v="1"/>
    <n v="11.99"/>
    <n v="5"/>
    <s v=" Boston"/>
  </r>
  <r>
    <x v="11"/>
    <x v="7"/>
    <n v="1"/>
    <n v="99.99"/>
    <n v="9"/>
    <s v=" San Francisco"/>
  </r>
  <r>
    <x v="11"/>
    <x v="1"/>
    <n v="1"/>
    <n v="14.95"/>
    <n v="7"/>
    <s v=" New York City"/>
  </r>
  <r>
    <x v="11"/>
    <x v="3"/>
    <n v="1"/>
    <n v="149.99"/>
    <n v="9"/>
    <s v=" Boston"/>
  </r>
  <r>
    <x v="11"/>
    <x v="7"/>
    <n v="1"/>
    <n v="99.99"/>
    <n v="3"/>
    <s v=" Boston"/>
  </r>
  <r>
    <x v="11"/>
    <x v="4"/>
    <n v="4"/>
    <n v="2.99"/>
    <n v="7"/>
    <s v=" San Francisco"/>
  </r>
  <r>
    <x v="11"/>
    <x v="2"/>
    <n v="1"/>
    <n v="11.99"/>
    <n v="6"/>
    <s v=" Los Angeles"/>
  </r>
  <r>
    <x v="11"/>
    <x v="1"/>
    <n v="1"/>
    <n v="14.95"/>
    <n v="7"/>
    <s v=" Seattle"/>
  </r>
  <r>
    <x v="11"/>
    <x v="6"/>
    <n v="1"/>
    <n v="11.95"/>
    <n v="10"/>
    <s v=" New York City"/>
  </r>
  <r>
    <x v="11"/>
    <x v="2"/>
    <n v="1"/>
    <n v="11.99"/>
    <n v="5"/>
    <s v=" San Francisco"/>
  </r>
  <r>
    <x v="11"/>
    <x v="10"/>
    <n v="1"/>
    <n v="300"/>
    <n v="9"/>
    <s v=" Los Angeles"/>
  </r>
  <r>
    <x v="11"/>
    <x v="14"/>
    <n v="1"/>
    <n v="109.99"/>
    <n v="10"/>
    <s v=" San Francisco"/>
  </r>
  <r>
    <x v="11"/>
    <x v="6"/>
    <n v="1"/>
    <n v="11.95"/>
    <n v="7"/>
    <s v=" Dallas"/>
  </r>
  <r>
    <x v="11"/>
    <x v="3"/>
    <n v="1"/>
    <n v="149.99"/>
    <n v="4"/>
    <s v=" Los Angeles"/>
  </r>
  <r>
    <x v="11"/>
    <x v="12"/>
    <n v="1"/>
    <n v="3.84"/>
    <n v="8"/>
    <s v=" New York City"/>
  </r>
  <r>
    <x v="11"/>
    <x v="8"/>
    <n v="1"/>
    <n v="150"/>
    <n v="2"/>
    <s v=" Seattle"/>
  </r>
  <r>
    <x v="11"/>
    <x v="6"/>
    <n v="1"/>
    <n v="11.95"/>
    <n v="10"/>
    <s v=" Los Angeles"/>
  </r>
  <r>
    <x v="11"/>
    <x v="6"/>
    <n v="1"/>
    <n v="11.95"/>
    <n v="2"/>
    <s v=" San Francisco"/>
  </r>
  <r>
    <x v="11"/>
    <x v="12"/>
    <n v="1"/>
    <n v="3.84"/>
    <n v="4"/>
    <s v=" Austin"/>
  </r>
  <r>
    <x v="11"/>
    <x v="2"/>
    <n v="1"/>
    <n v="11.99"/>
    <n v="9"/>
    <s v=" Atlanta"/>
  </r>
  <r>
    <x v="11"/>
    <x v="6"/>
    <n v="1"/>
    <n v="11.95"/>
    <n v="5"/>
    <s v=" Los Angeles"/>
  </r>
  <r>
    <x v="11"/>
    <x v="12"/>
    <n v="1"/>
    <n v="3.84"/>
    <n v="10"/>
    <s v=" Portland"/>
  </r>
  <r>
    <x v="11"/>
    <x v="9"/>
    <n v="1"/>
    <n v="1700"/>
    <n v="6"/>
    <s v=" Atlanta"/>
  </r>
  <r>
    <x v="11"/>
    <x v="15"/>
    <n v="1"/>
    <n v="379.99"/>
    <n v="5"/>
    <s v=" Los Angeles"/>
  </r>
  <r>
    <x v="11"/>
    <x v="12"/>
    <n v="1"/>
    <n v="3.84"/>
    <n v="3"/>
    <s v=" Atlanta"/>
  </r>
  <r>
    <x v="11"/>
    <x v="3"/>
    <n v="1"/>
    <n v="149.99"/>
    <n v="7"/>
    <s v=" New York City"/>
  </r>
  <r>
    <x v="11"/>
    <x v="8"/>
    <n v="1"/>
    <n v="150"/>
    <n v="3"/>
    <s v=" Los Angeles"/>
  </r>
  <r>
    <x v="11"/>
    <x v="2"/>
    <n v="1"/>
    <n v="11.99"/>
    <n v="9"/>
    <s v=" Seattle"/>
  </r>
  <r>
    <x v="11"/>
    <x v="4"/>
    <n v="2"/>
    <n v="2.99"/>
    <n v="3"/>
    <s v=" Seattle"/>
  </r>
  <r>
    <x v="11"/>
    <x v="2"/>
    <n v="1"/>
    <n v="11.99"/>
    <n v="7"/>
    <s v=" Dallas"/>
  </r>
  <r>
    <x v="11"/>
    <x v="7"/>
    <n v="1"/>
    <n v="99.99"/>
    <n v="9"/>
    <s v=" New York City"/>
  </r>
  <r>
    <x v="11"/>
    <x v="6"/>
    <n v="1"/>
    <n v="11.95"/>
    <n v="7"/>
    <s v=" San Francisco"/>
  </r>
  <r>
    <x v="11"/>
    <x v="7"/>
    <n v="1"/>
    <n v="99.99"/>
    <n v="5"/>
    <s v=" Seattle"/>
  </r>
  <r>
    <x v="11"/>
    <x v="4"/>
    <n v="3"/>
    <n v="2.99"/>
    <n v="9"/>
    <s v=" Boston"/>
  </r>
  <r>
    <x v="11"/>
    <x v="8"/>
    <n v="1"/>
    <n v="150"/>
    <n v="9"/>
    <s v=" New York City"/>
  </r>
  <r>
    <x v="11"/>
    <x v="16"/>
    <n v="1"/>
    <n v="999.99"/>
    <n v="1"/>
    <s v=" Boston"/>
  </r>
  <r>
    <x v="11"/>
    <x v="8"/>
    <n v="1"/>
    <n v="150"/>
    <n v="4"/>
    <s v=" San Francisco"/>
  </r>
  <r>
    <x v="11"/>
    <x v="6"/>
    <n v="2"/>
    <n v="11.95"/>
    <n v="5"/>
    <s v=" Los Angeles"/>
  </r>
  <r>
    <x v="11"/>
    <x v="4"/>
    <n v="1"/>
    <n v="2.99"/>
    <n v="4"/>
    <s v=" Dallas"/>
  </r>
  <r>
    <x v="11"/>
    <x v="5"/>
    <n v="1"/>
    <n v="389.99"/>
    <n v="7"/>
    <s v=" San Francisco"/>
  </r>
  <r>
    <x v="11"/>
    <x v="7"/>
    <n v="1"/>
    <n v="99.99"/>
    <n v="6"/>
    <s v=" Los Angeles"/>
  </r>
  <r>
    <x v="11"/>
    <x v="14"/>
    <n v="1"/>
    <n v="109.99"/>
    <n v="1"/>
    <s v=" Boston"/>
  </r>
  <r>
    <x v="11"/>
    <x v="8"/>
    <n v="1"/>
    <n v="150"/>
    <n v="10"/>
    <s v=" San Francisco"/>
  </r>
  <r>
    <x v="11"/>
    <x v="12"/>
    <n v="1"/>
    <n v="3.84"/>
    <n v="6"/>
    <s v=" Dallas"/>
  </r>
  <r>
    <x v="11"/>
    <x v="4"/>
    <n v="2"/>
    <n v="2.99"/>
    <n v="4"/>
    <s v=" Boston"/>
  </r>
  <r>
    <x v="11"/>
    <x v="4"/>
    <n v="1"/>
    <n v="2.99"/>
    <n v="6"/>
    <s v=" Dallas"/>
  </r>
  <r>
    <x v="11"/>
    <x v="4"/>
    <n v="3"/>
    <n v="2.99"/>
    <n v="9"/>
    <s v=" New York City"/>
  </r>
  <r>
    <x v="11"/>
    <x v="8"/>
    <n v="1"/>
    <n v="150"/>
    <n v="9"/>
    <s v=" San Francisco"/>
  </r>
  <r>
    <x v="11"/>
    <x v="6"/>
    <n v="1"/>
    <n v="11.95"/>
    <n v="7"/>
    <s v=" New York City"/>
  </r>
  <r>
    <x v="11"/>
    <x v="8"/>
    <n v="1"/>
    <n v="150"/>
    <n v="1"/>
    <s v=" Los Angeles"/>
  </r>
  <r>
    <x v="11"/>
    <x v="1"/>
    <n v="1"/>
    <n v="14.95"/>
    <n v="10"/>
    <s v=" New York City"/>
  </r>
  <r>
    <x v="11"/>
    <x v="4"/>
    <n v="1"/>
    <n v="2.99"/>
    <n v="9"/>
    <s v=" Dallas"/>
  </r>
  <r>
    <x v="11"/>
    <x v="11"/>
    <n v="1"/>
    <n v="400"/>
    <n v="9"/>
    <s v=" Austin"/>
  </r>
  <r>
    <x v="11"/>
    <x v="12"/>
    <n v="1"/>
    <n v="3.84"/>
    <n v="9"/>
    <s v=" Atlanta"/>
  </r>
  <r>
    <x v="11"/>
    <x v="15"/>
    <n v="1"/>
    <n v="379.99"/>
    <n v="1"/>
    <s v=" Los Angeles"/>
  </r>
  <r>
    <x v="11"/>
    <x v="3"/>
    <n v="1"/>
    <n v="149.99"/>
    <n v="2"/>
    <s v=" New York City"/>
  </r>
  <r>
    <x v="11"/>
    <x v="3"/>
    <n v="1"/>
    <n v="149.99"/>
    <n v="9"/>
    <s v=" San Francisco"/>
  </r>
  <r>
    <x v="11"/>
    <x v="12"/>
    <n v="1"/>
    <n v="3.84"/>
    <n v="3"/>
    <s v=" Dallas"/>
  </r>
  <r>
    <x v="11"/>
    <x v="13"/>
    <n v="1"/>
    <n v="600"/>
    <n v="2"/>
    <s v=" New York City"/>
  </r>
  <r>
    <x v="11"/>
    <x v="1"/>
    <n v="1"/>
    <n v="14.95"/>
    <n v="10"/>
    <s v=" San Francisco"/>
  </r>
  <r>
    <x v="11"/>
    <x v="6"/>
    <n v="1"/>
    <n v="11.95"/>
    <n v="2"/>
    <s v=" San Francisco"/>
  </r>
  <r>
    <x v="11"/>
    <x v="2"/>
    <n v="1"/>
    <n v="11.99"/>
    <n v="7"/>
    <s v=" Dallas"/>
  </r>
  <r>
    <x v="11"/>
    <x v="13"/>
    <n v="1"/>
    <n v="600"/>
    <n v="7"/>
    <s v=" Atlanta"/>
  </r>
  <r>
    <x v="11"/>
    <x v="9"/>
    <n v="1"/>
    <n v="1700"/>
    <n v="5"/>
    <s v=" New York City"/>
  </r>
  <r>
    <x v="11"/>
    <x v="8"/>
    <n v="1"/>
    <n v="150"/>
    <n v="7"/>
    <s v=" New York City"/>
  </r>
  <r>
    <x v="11"/>
    <x v="8"/>
    <n v="1"/>
    <n v="150"/>
    <n v="7"/>
    <s v=" New York City"/>
  </r>
  <r>
    <x v="11"/>
    <x v="16"/>
    <n v="1"/>
    <n v="999.99"/>
    <n v="5"/>
    <s v=" Austin"/>
  </r>
  <r>
    <x v="11"/>
    <x v="0"/>
    <n v="1"/>
    <n v="700"/>
    <n v="3"/>
    <s v=" Seattle"/>
  </r>
  <r>
    <x v="11"/>
    <x v="12"/>
    <n v="3"/>
    <n v="3.84"/>
    <n v="9"/>
    <s v=" San Francisco"/>
  </r>
  <r>
    <x v="11"/>
    <x v="0"/>
    <n v="1"/>
    <n v="700"/>
    <n v="3"/>
    <s v=" Seattle"/>
  </r>
  <r>
    <x v="11"/>
    <x v="12"/>
    <n v="2"/>
    <n v="3.84"/>
    <n v="1"/>
    <s v=" Portland"/>
  </r>
  <r>
    <x v="11"/>
    <x v="16"/>
    <n v="1"/>
    <n v="999.99"/>
    <n v="7"/>
    <s v=" San Francisco"/>
  </r>
  <r>
    <x v="11"/>
    <x v="4"/>
    <n v="3"/>
    <n v="2.99"/>
    <n v="9"/>
    <s v=" Atlanta"/>
  </r>
  <r>
    <x v="11"/>
    <x v="7"/>
    <n v="1"/>
    <n v="99.99"/>
    <n v="5"/>
    <s v=" Seattle"/>
  </r>
  <r>
    <x v="11"/>
    <x v="12"/>
    <n v="4"/>
    <n v="3.84"/>
    <n v="8"/>
    <s v=" Dallas"/>
  </r>
  <r>
    <x v="11"/>
    <x v="12"/>
    <n v="1"/>
    <n v="3.84"/>
    <n v="5"/>
    <s v=" San Francisco"/>
  </r>
  <r>
    <x v="11"/>
    <x v="15"/>
    <n v="1"/>
    <n v="379.99"/>
    <n v="10"/>
    <s v=" Seattle"/>
  </r>
  <r>
    <x v="11"/>
    <x v="12"/>
    <n v="1"/>
    <n v="3.84"/>
    <n v="9"/>
    <s v=" Los Angeles"/>
  </r>
  <r>
    <x v="11"/>
    <x v="3"/>
    <n v="1"/>
    <n v="149.99"/>
    <n v="7"/>
    <s v=" Atlanta"/>
  </r>
  <r>
    <x v="11"/>
    <x v="4"/>
    <n v="2"/>
    <n v="2.99"/>
    <n v="9"/>
    <s v=" Seattle"/>
  </r>
  <r>
    <x v="11"/>
    <x v="2"/>
    <n v="1"/>
    <n v="11.99"/>
    <n v="5"/>
    <s v=" San Francisco"/>
  </r>
  <r>
    <x v="11"/>
    <x v="3"/>
    <n v="1"/>
    <n v="149.99"/>
    <n v="8"/>
    <s v=" San Francisco"/>
  </r>
  <r>
    <x v="11"/>
    <x v="6"/>
    <n v="2"/>
    <n v="11.95"/>
    <n v="8"/>
    <s v=" Los Angeles"/>
  </r>
  <r>
    <x v="11"/>
    <x v="6"/>
    <n v="1"/>
    <n v="11.95"/>
    <n v="3"/>
    <s v=" San Francisco"/>
  </r>
  <r>
    <x v="11"/>
    <x v="2"/>
    <n v="1"/>
    <n v="11.99"/>
    <n v="8"/>
    <s v=" Austin"/>
  </r>
  <r>
    <x v="11"/>
    <x v="2"/>
    <n v="1"/>
    <n v="11.99"/>
    <n v="7"/>
    <s v=" Atlanta"/>
  </r>
  <r>
    <x v="11"/>
    <x v="12"/>
    <n v="1"/>
    <n v="3.84"/>
    <n v="4"/>
    <s v=" Atlanta"/>
  </r>
  <r>
    <x v="11"/>
    <x v="2"/>
    <n v="1"/>
    <n v="11.99"/>
    <n v="4"/>
    <s v=" Los Angeles"/>
  </r>
  <r>
    <x v="11"/>
    <x v="2"/>
    <n v="1"/>
    <n v="11.99"/>
    <n v="6"/>
    <s v=" Dallas"/>
  </r>
  <r>
    <x v="11"/>
    <x v="12"/>
    <n v="2"/>
    <n v="3.84"/>
    <n v="4"/>
    <s v=" Boston"/>
  </r>
  <r>
    <x v="11"/>
    <x v="1"/>
    <n v="1"/>
    <n v="14.95"/>
    <n v="7"/>
    <s v=" New York City"/>
  </r>
  <r>
    <x v="11"/>
    <x v="2"/>
    <n v="1"/>
    <n v="11.99"/>
    <n v="6"/>
    <s v=" Los Angeles"/>
  </r>
  <r>
    <x v="11"/>
    <x v="4"/>
    <n v="3"/>
    <n v="2.99"/>
    <n v="4"/>
    <s v=" Los Angeles"/>
  </r>
  <r>
    <x v="11"/>
    <x v="7"/>
    <n v="1"/>
    <n v="99.99"/>
    <n v="7"/>
    <s v=" Los Angeles"/>
  </r>
  <r>
    <x v="11"/>
    <x v="1"/>
    <n v="2"/>
    <n v="14.95"/>
    <n v="6"/>
    <s v=" Atlanta"/>
  </r>
  <r>
    <x v="11"/>
    <x v="5"/>
    <n v="1"/>
    <n v="389.99"/>
    <n v="7"/>
    <s v=" Boston"/>
  </r>
  <r>
    <x v="11"/>
    <x v="1"/>
    <n v="1"/>
    <n v="14.95"/>
    <n v="5"/>
    <s v=" Los Angeles"/>
  </r>
  <r>
    <x v="11"/>
    <x v="3"/>
    <n v="1"/>
    <n v="149.99"/>
    <n v="8"/>
    <s v=" Seattle"/>
  </r>
  <r>
    <x v="11"/>
    <x v="4"/>
    <n v="1"/>
    <n v="2.99"/>
    <n v="1"/>
    <s v=" Dallas"/>
  </r>
  <r>
    <x v="11"/>
    <x v="10"/>
    <n v="1"/>
    <n v="300"/>
    <n v="1"/>
    <s v=" Dallas"/>
  </r>
  <r>
    <x v="11"/>
    <x v="12"/>
    <n v="1"/>
    <n v="3.84"/>
    <n v="9"/>
    <s v=" San Francisco"/>
  </r>
  <r>
    <x v="11"/>
    <x v="4"/>
    <n v="1"/>
    <n v="2.99"/>
    <n v="2"/>
    <s v=" Boston"/>
  </r>
  <r>
    <x v="11"/>
    <x v="4"/>
    <n v="1"/>
    <n v="2.99"/>
    <n v="9"/>
    <s v=" Dallas"/>
  </r>
  <r>
    <x v="11"/>
    <x v="1"/>
    <n v="1"/>
    <n v="14.95"/>
    <n v="4"/>
    <s v=" New York City"/>
  </r>
  <r>
    <x v="11"/>
    <x v="4"/>
    <n v="6"/>
    <n v="2.99"/>
    <n v="4"/>
    <s v=" Los Angeles"/>
  </r>
  <r>
    <x v="11"/>
    <x v="15"/>
    <n v="1"/>
    <n v="379.99"/>
    <n v="5"/>
    <s v=" Seattle"/>
  </r>
  <r>
    <x v="11"/>
    <x v="15"/>
    <n v="1"/>
    <n v="379.99"/>
    <n v="1"/>
    <s v=" Boston"/>
  </r>
  <r>
    <x v="11"/>
    <x v="4"/>
    <n v="1"/>
    <n v="2.99"/>
    <n v="9"/>
    <s v=" Atlanta"/>
  </r>
  <r>
    <x v="11"/>
    <x v="6"/>
    <n v="1"/>
    <n v="11.95"/>
    <n v="1"/>
    <s v=" San Francisco"/>
  </r>
  <r>
    <x v="11"/>
    <x v="1"/>
    <n v="1"/>
    <n v="14.95"/>
    <n v="5"/>
    <s v=" San Francisco"/>
  </r>
  <r>
    <x v="11"/>
    <x v="4"/>
    <n v="1"/>
    <n v="2.99"/>
    <n v="1"/>
    <s v=" Dallas"/>
  </r>
  <r>
    <x v="11"/>
    <x v="4"/>
    <n v="1"/>
    <n v="2.99"/>
    <n v="1"/>
    <s v=" Dallas"/>
  </r>
  <r>
    <x v="11"/>
    <x v="1"/>
    <n v="1"/>
    <n v="14.95"/>
    <n v="4"/>
    <s v=" Atlanta"/>
  </r>
  <r>
    <x v="11"/>
    <x v="9"/>
    <n v="1"/>
    <n v="1700"/>
    <n v="5"/>
    <s v=" Boston"/>
  </r>
  <r>
    <x v="11"/>
    <x v="1"/>
    <n v="1"/>
    <n v="14.95"/>
    <n v="6"/>
    <s v=" Portland"/>
  </r>
  <r>
    <x v="11"/>
    <x v="6"/>
    <n v="1"/>
    <n v="11.95"/>
    <n v="7"/>
    <s v=" San Francisco"/>
  </r>
  <r>
    <x v="11"/>
    <x v="15"/>
    <n v="1"/>
    <n v="379.99"/>
    <n v="1"/>
    <s v=" Boston"/>
  </r>
  <r>
    <x v="11"/>
    <x v="2"/>
    <n v="1"/>
    <n v="11.99"/>
    <n v="5"/>
    <s v=" Austin"/>
  </r>
  <r>
    <x v="11"/>
    <x v="13"/>
    <n v="1"/>
    <n v="600"/>
    <n v="6"/>
    <s v=" Boston"/>
  </r>
  <r>
    <x v="11"/>
    <x v="6"/>
    <n v="1"/>
    <n v="11.95"/>
    <n v="10"/>
    <s v=" Boston"/>
  </r>
  <r>
    <x v="11"/>
    <x v="12"/>
    <n v="1"/>
    <n v="3.84"/>
    <n v="6"/>
    <s v=" San Francisco"/>
  </r>
  <r>
    <x v="11"/>
    <x v="1"/>
    <n v="1"/>
    <n v="14.95"/>
    <n v="10"/>
    <s v=" Atlanta"/>
  </r>
  <r>
    <x v="11"/>
    <x v="2"/>
    <n v="1"/>
    <n v="11.99"/>
    <n v="1"/>
    <s v=" New York City"/>
  </r>
  <r>
    <x v="11"/>
    <x v="2"/>
    <n v="1"/>
    <n v="11.99"/>
    <n v="10"/>
    <s v=" Boston"/>
  </r>
  <r>
    <x v="11"/>
    <x v="14"/>
    <n v="1"/>
    <n v="109.99"/>
    <n v="4"/>
    <s v=" Boston"/>
  </r>
  <r>
    <x v="11"/>
    <x v="12"/>
    <n v="1"/>
    <n v="3.84"/>
    <n v="4"/>
    <s v=" Los Angeles"/>
  </r>
  <r>
    <x v="11"/>
    <x v="12"/>
    <n v="1"/>
    <n v="3.84"/>
    <n v="10"/>
    <s v=" Atlanta"/>
  </r>
  <r>
    <x v="11"/>
    <x v="4"/>
    <n v="1"/>
    <n v="2.99"/>
    <n v="3"/>
    <s v=" Atlanta"/>
  </r>
  <r>
    <x v="11"/>
    <x v="13"/>
    <n v="1"/>
    <n v="600"/>
    <n v="9"/>
    <s v=" Boston"/>
  </r>
  <r>
    <x v="11"/>
    <x v="11"/>
    <n v="1"/>
    <n v="400"/>
    <n v="8"/>
    <s v=" New York City"/>
  </r>
  <r>
    <x v="11"/>
    <x v="3"/>
    <n v="1"/>
    <n v="149.99"/>
    <n v="1"/>
    <s v=" San Francisco"/>
  </r>
  <r>
    <x v="11"/>
    <x v="0"/>
    <n v="1"/>
    <n v="700"/>
    <n v="8"/>
    <s v=" San Francisco"/>
  </r>
  <r>
    <x v="11"/>
    <x v="7"/>
    <n v="1"/>
    <n v="99.99"/>
    <n v="8"/>
    <s v=" Los Angeles"/>
  </r>
  <r>
    <x v="11"/>
    <x v="11"/>
    <n v="1"/>
    <n v="400"/>
    <n v="2"/>
    <s v=" Los Angeles"/>
  </r>
  <r>
    <x v="11"/>
    <x v="6"/>
    <n v="1"/>
    <n v="11.95"/>
    <n v="3"/>
    <s v=" San Francisco"/>
  </r>
  <r>
    <x v="11"/>
    <x v="6"/>
    <n v="1"/>
    <n v="11.95"/>
    <n v="2"/>
    <s v=" Boston"/>
  </r>
  <r>
    <x v="11"/>
    <x v="1"/>
    <n v="1"/>
    <n v="14.95"/>
    <n v="4"/>
    <s v=" Portland"/>
  </r>
  <r>
    <x v="11"/>
    <x v="1"/>
    <n v="1"/>
    <n v="14.95"/>
    <n v="9"/>
    <s v=" Dallas"/>
  </r>
  <r>
    <x v="11"/>
    <x v="6"/>
    <n v="1"/>
    <n v="11.95"/>
    <n v="3"/>
    <s v=" New York City"/>
  </r>
  <r>
    <x v="11"/>
    <x v="1"/>
    <n v="1"/>
    <n v="14.95"/>
    <n v="8"/>
    <s v=" San Francisco"/>
  </r>
  <r>
    <x v="11"/>
    <x v="1"/>
    <n v="1"/>
    <n v="14.95"/>
    <n v="1"/>
    <s v=" Atlanta"/>
  </r>
  <r>
    <x v="11"/>
    <x v="1"/>
    <n v="1"/>
    <n v="14.95"/>
    <n v="6"/>
    <s v=" Los Angeles"/>
  </r>
  <r>
    <x v="11"/>
    <x v="6"/>
    <n v="1"/>
    <n v="11.95"/>
    <n v="4"/>
    <s v=" Dallas"/>
  </r>
  <r>
    <x v="11"/>
    <x v="2"/>
    <n v="1"/>
    <n v="11.99"/>
    <n v="8"/>
    <s v=" San Francisco"/>
  </r>
  <r>
    <x v="11"/>
    <x v="4"/>
    <n v="3"/>
    <n v="2.99"/>
    <n v="7"/>
    <s v=" Los Angeles"/>
  </r>
  <r>
    <x v="11"/>
    <x v="6"/>
    <n v="1"/>
    <n v="11.95"/>
    <n v="8"/>
    <s v=" Boston"/>
  </r>
  <r>
    <x v="11"/>
    <x v="14"/>
    <n v="1"/>
    <n v="109.99"/>
    <n v="4"/>
    <s v=" Boston"/>
  </r>
  <r>
    <x v="11"/>
    <x v="1"/>
    <n v="1"/>
    <n v="14.95"/>
    <n v="7"/>
    <s v=" Atlanta"/>
  </r>
  <r>
    <x v="11"/>
    <x v="0"/>
    <n v="1"/>
    <n v="700"/>
    <n v="8"/>
    <s v=" San Francisco"/>
  </r>
  <r>
    <x v="11"/>
    <x v="2"/>
    <n v="1"/>
    <n v="11.99"/>
    <n v="5"/>
    <s v=" San Francisco"/>
  </r>
  <r>
    <x v="11"/>
    <x v="8"/>
    <n v="1"/>
    <n v="150"/>
    <n v="5"/>
    <s v=" New York City"/>
  </r>
  <r>
    <x v="11"/>
    <x v="16"/>
    <n v="1"/>
    <n v="999.99"/>
    <n v="9"/>
    <s v=" New York City"/>
  </r>
  <r>
    <x v="11"/>
    <x v="3"/>
    <n v="1"/>
    <n v="149.99"/>
    <n v="4"/>
    <s v=" Portland"/>
  </r>
  <r>
    <x v="11"/>
    <x v="8"/>
    <n v="1"/>
    <n v="150"/>
    <n v="8"/>
    <s v=" Atlanta"/>
  </r>
  <r>
    <x v="11"/>
    <x v="12"/>
    <n v="1"/>
    <n v="3.84"/>
    <n v="10"/>
    <s v=" Atlanta"/>
  </r>
  <r>
    <x v="11"/>
    <x v="8"/>
    <n v="1"/>
    <n v="150"/>
    <n v="2"/>
    <s v=" Boston"/>
  </r>
  <r>
    <x v="11"/>
    <x v="3"/>
    <n v="1"/>
    <n v="149.99"/>
    <n v="4"/>
    <s v=" Austin"/>
  </r>
  <r>
    <x v="11"/>
    <x v="7"/>
    <n v="1"/>
    <n v="99.99"/>
    <n v="4"/>
    <s v=" Boston"/>
  </r>
  <r>
    <x v="11"/>
    <x v="6"/>
    <n v="1"/>
    <n v="11.95"/>
    <n v="6"/>
    <s v=" Los Angeles"/>
  </r>
  <r>
    <x v="11"/>
    <x v="6"/>
    <n v="1"/>
    <n v="11.95"/>
    <n v="5"/>
    <s v=" Seattle"/>
  </r>
  <r>
    <x v="11"/>
    <x v="3"/>
    <n v="1"/>
    <n v="149.99"/>
    <n v="1"/>
    <s v=" Atlanta"/>
  </r>
  <r>
    <x v="11"/>
    <x v="11"/>
    <n v="1"/>
    <n v="400"/>
    <n v="5"/>
    <s v=" Dallas"/>
  </r>
  <r>
    <x v="11"/>
    <x v="3"/>
    <n v="1"/>
    <n v="149.99"/>
    <n v="6"/>
    <s v=" Los Angeles"/>
  </r>
  <r>
    <x v="11"/>
    <x v="12"/>
    <n v="2"/>
    <n v="3.84"/>
    <n v="8"/>
    <s v=" Los Angeles"/>
  </r>
  <r>
    <x v="11"/>
    <x v="2"/>
    <n v="1"/>
    <n v="11.99"/>
    <n v="4"/>
    <s v=" Seattle"/>
  </r>
  <r>
    <x v="11"/>
    <x v="8"/>
    <n v="1"/>
    <n v="150"/>
    <n v="5"/>
    <s v=" San Francisco"/>
  </r>
  <r>
    <x v="11"/>
    <x v="12"/>
    <n v="1"/>
    <n v="3.84"/>
    <n v="7"/>
    <s v=" San Francisco"/>
  </r>
  <r>
    <x v="11"/>
    <x v="2"/>
    <n v="1"/>
    <n v="11.99"/>
    <n v="10"/>
    <s v=" San Francisco"/>
  </r>
  <r>
    <x v="11"/>
    <x v="18"/>
    <n v="1"/>
    <n v="600"/>
    <n v="3"/>
    <s v=" San Francisco"/>
  </r>
  <r>
    <x v="11"/>
    <x v="5"/>
    <n v="1"/>
    <n v="389.99"/>
    <n v="7"/>
    <s v=" San Francisco"/>
  </r>
  <r>
    <x v="11"/>
    <x v="13"/>
    <n v="1"/>
    <n v="600"/>
    <n v="10"/>
    <s v=" Seattle"/>
  </r>
  <r>
    <x v="11"/>
    <x v="12"/>
    <n v="1"/>
    <n v="3.84"/>
    <n v="1"/>
    <s v=" Boston"/>
  </r>
  <r>
    <x v="11"/>
    <x v="0"/>
    <n v="1"/>
    <n v="700"/>
    <n v="2"/>
    <s v=" San Francisco"/>
  </r>
  <r>
    <x v="11"/>
    <x v="4"/>
    <n v="1"/>
    <n v="2.99"/>
    <n v="2"/>
    <s v=" San Francisco"/>
  </r>
  <r>
    <x v="11"/>
    <x v="8"/>
    <n v="1"/>
    <n v="150"/>
    <n v="9"/>
    <s v=" Seattle"/>
  </r>
  <r>
    <x v="11"/>
    <x v="1"/>
    <n v="2"/>
    <n v="14.95"/>
    <n v="10"/>
    <s v=" San Francisco"/>
  </r>
  <r>
    <x v="11"/>
    <x v="7"/>
    <n v="1"/>
    <n v="99.99"/>
    <n v="5"/>
    <s v=" Atlanta"/>
  </r>
  <r>
    <x v="11"/>
    <x v="14"/>
    <n v="1"/>
    <n v="109.99"/>
    <n v="5"/>
    <s v=" Atlanta"/>
  </r>
  <r>
    <x v="11"/>
    <x v="1"/>
    <n v="1"/>
    <n v="14.95"/>
    <n v="2"/>
    <s v=" San Francisco"/>
  </r>
  <r>
    <x v="11"/>
    <x v="12"/>
    <n v="2"/>
    <n v="3.84"/>
    <n v="10"/>
    <s v=" Los Angeles"/>
  </r>
  <r>
    <x v="11"/>
    <x v="12"/>
    <n v="1"/>
    <n v="3.84"/>
    <n v="6"/>
    <s v=" San Francisco"/>
  </r>
  <r>
    <x v="11"/>
    <x v="0"/>
    <n v="1"/>
    <n v="700"/>
    <n v="2"/>
    <s v=" San Francisco"/>
  </r>
  <r>
    <x v="11"/>
    <x v="4"/>
    <n v="1"/>
    <n v="2.99"/>
    <n v="4"/>
    <s v=" Los Angeles"/>
  </r>
  <r>
    <x v="11"/>
    <x v="14"/>
    <n v="1"/>
    <n v="109.99"/>
    <n v="8"/>
    <s v=" Austin"/>
  </r>
  <r>
    <x v="11"/>
    <x v="1"/>
    <n v="1"/>
    <n v="14.95"/>
    <n v="3"/>
    <s v=" New York City"/>
  </r>
  <r>
    <x v="11"/>
    <x v="8"/>
    <n v="1"/>
    <n v="150"/>
    <n v="3"/>
    <s v=" Seattle"/>
  </r>
  <r>
    <x v="11"/>
    <x v="15"/>
    <n v="1"/>
    <n v="379.99"/>
    <n v="9"/>
    <s v=" Atlanta"/>
  </r>
  <r>
    <x v="11"/>
    <x v="2"/>
    <n v="1"/>
    <n v="11.99"/>
    <n v="2"/>
    <s v=" Atlanta"/>
  </r>
  <r>
    <x v="11"/>
    <x v="0"/>
    <n v="1"/>
    <n v="700"/>
    <n v="8"/>
    <s v=" Los Angeles"/>
  </r>
  <r>
    <x v="11"/>
    <x v="4"/>
    <n v="1"/>
    <n v="2.99"/>
    <n v="8"/>
    <s v=" Boston"/>
  </r>
  <r>
    <x v="11"/>
    <x v="6"/>
    <n v="1"/>
    <n v="11.95"/>
    <n v="5"/>
    <s v=" Portland"/>
  </r>
  <r>
    <x v="11"/>
    <x v="8"/>
    <n v="1"/>
    <n v="150"/>
    <n v="1"/>
    <s v=" San Francisco"/>
  </r>
  <r>
    <x v="11"/>
    <x v="10"/>
    <n v="1"/>
    <n v="300"/>
    <n v="1"/>
    <s v=" San Francisco"/>
  </r>
  <r>
    <x v="11"/>
    <x v="16"/>
    <n v="1"/>
    <n v="999.99"/>
    <n v="8"/>
    <s v=" New York City"/>
  </r>
  <r>
    <x v="11"/>
    <x v="12"/>
    <n v="3"/>
    <n v="3.84"/>
    <n v="7"/>
    <s v=" Seattle"/>
  </r>
  <r>
    <x v="11"/>
    <x v="12"/>
    <n v="1"/>
    <n v="3.84"/>
    <n v="5"/>
    <s v=" San Francisco"/>
  </r>
  <r>
    <x v="11"/>
    <x v="8"/>
    <n v="1"/>
    <n v="150"/>
    <n v="3"/>
    <s v=" Los Angeles"/>
  </r>
  <r>
    <x v="11"/>
    <x v="4"/>
    <n v="1"/>
    <n v="2.99"/>
    <n v="1"/>
    <s v=" San Francisco"/>
  </r>
  <r>
    <x v="11"/>
    <x v="6"/>
    <n v="1"/>
    <n v="11.95"/>
    <n v="2"/>
    <s v=" Boston"/>
  </r>
  <r>
    <x v="11"/>
    <x v="7"/>
    <n v="1"/>
    <n v="99.99"/>
    <n v="10"/>
    <s v=" Atlanta"/>
  </r>
  <r>
    <x v="11"/>
    <x v="14"/>
    <n v="1"/>
    <n v="109.99"/>
    <n v="4"/>
    <s v=" San Francisco"/>
  </r>
  <r>
    <x v="11"/>
    <x v="9"/>
    <n v="1"/>
    <n v="1700"/>
    <n v="3"/>
    <s v=" San Francisco"/>
  </r>
  <r>
    <x v="11"/>
    <x v="8"/>
    <n v="1"/>
    <n v="150"/>
    <n v="1"/>
    <s v=" Boston"/>
  </r>
  <r>
    <x v="11"/>
    <x v="1"/>
    <n v="1"/>
    <n v="14.95"/>
    <n v="4"/>
    <s v=" San Francisco"/>
  </r>
  <r>
    <x v="11"/>
    <x v="7"/>
    <n v="1"/>
    <n v="99.99"/>
    <n v="2"/>
    <s v=" Los Angeles"/>
  </r>
  <r>
    <x v="11"/>
    <x v="12"/>
    <n v="2"/>
    <n v="3.84"/>
    <n v="8"/>
    <s v=" Los Angeles"/>
  </r>
  <r>
    <x v="11"/>
    <x v="3"/>
    <n v="1"/>
    <n v="149.99"/>
    <n v="1"/>
    <s v=" Atlanta"/>
  </r>
  <r>
    <x v="11"/>
    <x v="2"/>
    <n v="1"/>
    <n v="11.99"/>
    <n v="4"/>
    <s v=" San Francisco"/>
  </r>
  <r>
    <x v="11"/>
    <x v="4"/>
    <n v="1"/>
    <n v="2.99"/>
    <n v="5"/>
    <s v=" San Francisco"/>
  </r>
  <r>
    <x v="11"/>
    <x v="4"/>
    <n v="2"/>
    <n v="2.99"/>
    <n v="10"/>
    <s v=" San Francisco"/>
  </r>
  <r>
    <x v="11"/>
    <x v="8"/>
    <n v="1"/>
    <n v="150"/>
    <n v="3"/>
    <s v=" San Francisco"/>
  </r>
  <r>
    <x v="11"/>
    <x v="7"/>
    <n v="1"/>
    <n v="99.99"/>
    <n v="8"/>
    <s v=" Los Angeles"/>
  </r>
  <r>
    <x v="11"/>
    <x v="1"/>
    <n v="1"/>
    <n v="14.95"/>
    <n v="1"/>
    <s v=" Los Angeles"/>
  </r>
  <r>
    <x v="11"/>
    <x v="16"/>
    <n v="1"/>
    <n v="999.99"/>
    <n v="1"/>
    <s v=" Portland"/>
  </r>
  <r>
    <x v="11"/>
    <x v="13"/>
    <n v="1"/>
    <n v="600"/>
    <n v="5"/>
    <s v=" Atlanta"/>
  </r>
  <r>
    <x v="11"/>
    <x v="6"/>
    <n v="1"/>
    <n v="11.95"/>
    <n v="9"/>
    <s v=" Dallas"/>
  </r>
  <r>
    <x v="11"/>
    <x v="6"/>
    <n v="1"/>
    <n v="11.95"/>
    <n v="5"/>
    <s v=" San Francisco"/>
  </r>
  <r>
    <x v="11"/>
    <x v="8"/>
    <n v="1"/>
    <n v="150"/>
    <n v="1"/>
    <s v=" Los Angeles"/>
  </r>
  <r>
    <x v="11"/>
    <x v="13"/>
    <n v="1"/>
    <n v="600"/>
    <n v="1"/>
    <s v=" Atlanta"/>
  </r>
  <r>
    <x v="11"/>
    <x v="4"/>
    <n v="2"/>
    <n v="2.99"/>
    <n v="2"/>
    <s v=" Portland"/>
  </r>
  <r>
    <x v="11"/>
    <x v="7"/>
    <n v="2"/>
    <n v="99.99"/>
    <n v="4"/>
    <s v=" Dallas"/>
  </r>
  <r>
    <x v="11"/>
    <x v="0"/>
    <n v="1"/>
    <n v="700"/>
    <n v="10"/>
    <s v=" San Francisco"/>
  </r>
  <r>
    <x v="11"/>
    <x v="6"/>
    <n v="1"/>
    <n v="11.95"/>
    <n v="5"/>
    <s v=" San Francisco"/>
  </r>
  <r>
    <x v="11"/>
    <x v="13"/>
    <n v="1"/>
    <n v="600"/>
    <n v="9"/>
    <s v=" New York City"/>
  </r>
  <r>
    <x v="11"/>
    <x v="12"/>
    <n v="2"/>
    <n v="3.84"/>
    <n v="6"/>
    <s v=" San Francisco"/>
  </r>
  <r>
    <x v="11"/>
    <x v="1"/>
    <n v="1"/>
    <n v="14.95"/>
    <n v="4"/>
    <s v=" Boston"/>
  </r>
  <r>
    <x v="11"/>
    <x v="14"/>
    <n v="1"/>
    <n v="109.99"/>
    <n v="1"/>
    <s v=" San Francisco"/>
  </r>
  <r>
    <x v="11"/>
    <x v="4"/>
    <n v="1"/>
    <n v="2.99"/>
    <n v="4"/>
    <s v=" San Francisco"/>
  </r>
  <r>
    <x v="11"/>
    <x v="7"/>
    <n v="1"/>
    <n v="99.99"/>
    <n v="7"/>
    <s v=" Seattle"/>
  </r>
  <r>
    <x v="11"/>
    <x v="8"/>
    <n v="1"/>
    <n v="150"/>
    <n v="1"/>
    <s v=" Los Angeles"/>
  </r>
  <r>
    <x v="11"/>
    <x v="12"/>
    <n v="1"/>
    <n v="3.84"/>
    <n v="6"/>
    <s v=" San Francisco"/>
  </r>
  <r>
    <x v="11"/>
    <x v="6"/>
    <n v="1"/>
    <n v="11.95"/>
    <n v="8"/>
    <s v=" Los Angeles"/>
  </r>
  <r>
    <x v="11"/>
    <x v="7"/>
    <n v="1"/>
    <n v="99.99"/>
    <n v="1"/>
    <s v=" Dallas"/>
  </r>
  <r>
    <x v="11"/>
    <x v="1"/>
    <n v="1"/>
    <n v="14.95"/>
    <n v="10"/>
    <s v=" Dallas"/>
  </r>
  <r>
    <x v="11"/>
    <x v="16"/>
    <n v="1"/>
    <n v="999.99"/>
    <n v="7"/>
    <s v=" Atlanta"/>
  </r>
  <r>
    <x v="11"/>
    <x v="1"/>
    <n v="1"/>
    <n v="14.95"/>
    <n v="9"/>
    <s v=" New York City"/>
  </r>
  <r>
    <x v="11"/>
    <x v="14"/>
    <n v="1"/>
    <n v="109.99"/>
    <n v="9"/>
    <s v=" Atlanta"/>
  </r>
  <r>
    <x v="11"/>
    <x v="6"/>
    <n v="1"/>
    <n v="11.95"/>
    <n v="4"/>
    <s v=" San Francisco"/>
  </r>
  <r>
    <x v="11"/>
    <x v="4"/>
    <n v="1"/>
    <n v="2.99"/>
    <n v="6"/>
    <s v=" New York City"/>
  </r>
  <r>
    <x v="11"/>
    <x v="6"/>
    <n v="1"/>
    <n v="11.95"/>
    <n v="10"/>
    <s v=" Los Angeles"/>
  </r>
  <r>
    <x v="11"/>
    <x v="4"/>
    <n v="1"/>
    <n v="2.99"/>
    <n v="8"/>
    <s v=" San Francisco"/>
  </r>
  <r>
    <x v="11"/>
    <x v="6"/>
    <n v="1"/>
    <n v="11.95"/>
    <n v="10"/>
    <s v=" San Francisco"/>
  </r>
  <r>
    <x v="11"/>
    <x v="6"/>
    <n v="1"/>
    <n v="11.95"/>
    <n v="3"/>
    <s v=" San Francisco"/>
  </r>
  <r>
    <x v="11"/>
    <x v="12"/>
    <n v="1"/>
    <n v="3.84"/>
    <n v="10"/>
    <s v=" Dallas"/>
  </r>
  <r>
    <x v="11"/>
    <x v="6"/>
    <n v="1"/>
    <n v="11.95"/>
    <n v="2"/>
    <s v=" San Francisco"/>
  </r>
  <r>
    <x v="11"/>
    <x v="12"/>
    <n v="1"/>
    <n v="3.84"/>
    <n v="9"/>
    <s v=" Los Angeles"/>
  </r>
  <r>
    <x v="11"/>
    <x v="6"/>
    <n v="1"/>
    <n v="11.95"/>
    <n v="2"/>
    <s v=" Seattle"/>
  </r>
  <r>
    <x v="11"/>
    <x v="2"/>
    <n v="1"/>
    <n v="11.99"/>
    <n v="3"/>
    <s v=" Atlanta"/>
  </r>
  <r>
    <x v="11"/>
    <x v="12"/>
    <n v="1"/>
    <n v="3.84"/>
    <n v="7"/>
    <s v=" Boston"/>
  </r>
  <r>
    <x v="11"/>
    <x v="8"/>
    <n v="1"/>
    <n v="150"/>
    <n v="2"/>
    <s v=" Austin"/>
  </r>
  <r>
    <x v="11"/>
    <x v="6"/>
    <n v="1"/>
    <n v="11.95"/>
    <n v="6"/>
    <s v=" San Francisco"/>
  </r>
  <r>
    <x v="11"/>
    <x v="15"/>
    <n v="1"/>
    <n v="379.99"/>
    <n v="8"/>
    <s v=" Los Angeles"/>
  </r>
  <r>
    <x v="11"/>
    <x v="9"/>
    <n v="1"/>
    <n v="1700"/>
    <n v="2"/>
    <s v=" Seattle"/>
  </r>
  <r>
    <x v="11"/>
    <x v="0"/>
    <n v="1"/>
    <n v="700"/>
    <n v="8"/>
    <s v=" Los Angeles"/>
  </r>
  <r>
    <x v="11"/>
    <x v="15"/>
    <n v="1"/>
    <n v="379.99"/>
    <n v="7"/>
    <s v=" San Francisco"/>
  </r>
  <r>
    <x v="11"/>
    <x v="2"/>
    <n v="1"/>
    <n v="11.99"/>
    <n v="7"/>
    <s v=" Portland"/>
  </r>
  <r>
    <x v="11"/>
    <x v="10"/>
    <n v="1"/>
    <n v="300"/>
    <n v="4"/>
    <s v=" Los Angeles"/>
  </r>
  <r>
    <x v="11"/>
    <x v="7"/>
    <n v="1"/>
    <n v="99.99"/>
    <n v="3"/>
    <s v=" Dallas"/>
  </r>
  <r>
    <x v="11"/>
    <x v="16"/>
    <n v="1"/>
    <n v="999.99"/>
    <n v="4"/>
    <s v=" San Francisco"/>
  </r>
  <r>
    <x v="11"/>
    <x v="6"/>
    <n v="1"/>
    <n v="11.95"/>
    <n v="3"/>
    <s v=" New York City"/>
  </r>
  <r>
    <x v="11"/>
    <x v="14"/>
    <n v="1"/>
    <n v="109.99"/>
    <n v="10"/>
    <s v=" Seattle"/>
  </r>
  <r>
    <x v="11"/>
    <x v="2"/>
    <n v="1"/>
    <n v="11.99"/>
    <n v="8"/>
    <s v=" Portland"/>
  </r>
  <r>
    <x v="11"/>
    <x v="3"/>
    <n v="1"/>
    <n v="149.99"/>
    <n v="5"/>
    <s v=" Dallas"/>
  </r>
  <r>
    <x v="11"/>
    <x v="12"/>
    <n v="1"/>
    <n v="3.84"/>
    <n v="1"/>
    <s v=" Seattle"/>
  </r>
  <r>
    <x v="11"/>
    <x v="3"/>
    <n v="1"/>
    <n v="149.99"/>
    <n v="1"/>
    <s v=" Seattle"/>
  </r>
  <r>
    <x v="11"/>
    <x v="4"/>
    <n v="3"/>
    <n v="2.99"/>
    <n v="4"/>
    <s v=" Seattle"/>
  </r>
  <r>
    <x v="11"/>
    <x v="1"/>
    <n v="1"/>
    <n v="14.95"/>
    <n v="9"/>
    <s v=" Portland"/>
  </r>
  <r>
    <x v="11"/>
    <x v="2"/>
    <n v="1"/>
    <n v="11.99"/>
    <n v="10"/>
    <s v=" San Francisco"/>
  </r>
  <r>
    <x v="11"/>
    <x v="5"/>
    <n v="1"/>
    <n v="389.99"/>
    <n v="9"/>
    <s v=" Seattle"/>
  </r>
  <r>
    <x v="11"/>
    <x v="1"/>
    <n v="2"/>
    <n v="14.95"/>
    <n v="7"/>
    <s v=" Dallas"/>
  </r>
  <r>
    <x v="11"/>
    <x v="1"/>
    <n v="1"/>
    <n v="14.95"/>
    <n v="2"/>
    <s v=" Atlanta"/>
  </r>
  <r>
    <x v="11"/>
    <x v="15"/>
    <n v="1"/>
    <n v="379.99"/>
    <n v="2"/>
    <s v=" Boston"/>
  </r>
  <r>
    <x v="11"/>
    <x v="1"/>
    <n v="2"/>
    <n v="14.95"/>
    <n v="4"/>
    <s v=" Boston"/>
  </r>
  <r>
    <x v="11"/>
    <x v="2"/>
    <n v="1"/>
    <n v="11.99"/>
    <n v="1"/>
    <s v=" Seattle"/>
  </r>
  <r>
    <x v="11"/>
    <x v="12"/>
    <n v="2"/>
    <n v="3.84"/>
    <n v="2"/>
    <s v=" New York City"/>
  </r>
  <r>
    <x v="11"/>
    <x v="6"/>
    <n v="1"/>
    <n v="11.95"/>
    <n v="2"/>
    <s v=" Seattle"/>
  </r>
  <r>
    <x v="11"/>
    <x v="6"/>
    <n v="1"/>
    <n v="11.95"/>
    <n v="7"/>
    <s v=" San Francisco"/>
  </r>
  <r>
    <x v="11"/>
    <x v="6"/>
    <n v="1"/>
    <n v="11.95"/>
    <n v="8"/>
    <s v=" Portland"/>
  </r>
  <r>
    <x v="11"/>
    <x v="14"/>
    <n v="1"/>
    <n v="109.99"/>
    <n v="2"/>
    <s v=" San Francisco"/>
  </r>
  <r>
    <x v="11"/>
    <x v="4"/>
    <n v="1"/>
    <n v="2.99"/>
    <n v="1"/>
    <s v=" Los Angeles"/>
  </r>
  <r>
    <x v="11"/>
    <x v="0"/>
    <n v="1"/>
    <n v="700"/>
    <n v="10"/>
    <s v=" Austin"/>
  </r>
  <r>
    <x v="11"/>
    <x v="8"/>
    <n v="1"/>
    <n v="150"/>
    <n v="10"/>
    <s v=" San Francisco"/>
  </r>
  <r>
    <x v="11"/>
    <x v="8"/>
    <n v="1"/>
    <n v="150"/>
    <n v="1"/>
    <s v=" Seattle"/>
  </r>
  <r>
    <x v="11"/>
    <x v="7"/>
    <n v="1"/>
    <n v="99.99"/>
    <n v="8"/>
    <s v=" New York City"/>
  </r>
  <r>
    <x v="11"/>
    <x v="9"/>
    <n v="1"/>
    <n v="1700"/>
    <n v="5"/>
    <s v=" New York City"/>
  </r>
  <r>
    <x v="11"/>
    <x v="1"/>
    <n v="1"/>
    <n v="14.95"/>
    <n v="8"/>
    <s v=" Seattle"/>
  </r>
  <r>
    <x v="11"/>
    <x v="16"/>
    <n v="1"/>
    <n v="999.99"/>
    <n v="1"/>
    <s v=" Boston"/>
  </r>
  <r>
    <x v="11"/>
    <x v="12"/>
    <n v="1"/>
    <n v="3.84"/>
    <n v="6"/>
    <s v=" Los Angeles"/>
  </r>
  <r>
    <x v="11"/>
    <x v="14"/>
    <n v="1"/>
    <n v="109.99"/>
    <n v="6"/>
    <s v=" Los Angeles"/>
  </r>
  <r>
    <x v="11"/>
    <x v="1"/>
    <n v="1"/>
    <n v="14.95"/>
    <n v="10"/>
    <s v=" San Francisco"/>
  </r>
  <r>
    <x v="11"/>
    <x v="4"/>
    <n v="1"/>
    <n v="2.99"/>
    <n v="2"/>
    <s v=" Atlanta"/>
  </r>
  <r>
    <x v="11"/>
    <x v="14"/>
    <n v="1"/>
    <n v="109.99"/>
    <n v="5"/>
    <s v=" Austin"/>
  </r>
  <r>
    <x v="11"/>
    <x v="4"/>
    <n v="1"/>
    <n v="2.99"/>
    <n v="10"/>
    <s v=" Portland"/>
  </r>
  <r>
    <x v="11"/>
    <x v="1"/>
    <n v="1"/>
    <n v="14.95"/>
    <n v="5"/>
    <s v=" New York City"/>
  </r>
  <r>
    <x v="11"/>
    <x v="7"/>
    <n v="1"/>
    <n v="99.99"/>
    <n v="9"/>
    <s v=" Los Angeles"/>
  </r>
  <r>
    <x v="11"/>
    <x v="4"/>
    <n v="1"/>
    <n v="2.99"/>
    <n v="5"/>
    <s v=" New York City"/>
  </r>
  <r>
    <x v="11"/>
    <x v="7"/>
    <n v="1"/>
    <n v="99.99"/>
    <n v="2"/>
    <s v=" Austin"/>
  </r>
  <r>
    <x v="11"/>
    <x v="3"/>
    <n v="1"/>
    <n v="149.99"/>
    <n v="1"/>
    <s v=" Boston"/>
  </r>
  <r>
    <x v="11"/>
    <x v="8"/>
    <n v="1"/>
    <n v="150"/>
    <n v="2"/>
    <s v=" New York City"/>
  </r>
  <r>
    <x v="11"/>
    <x v="6"/>
    <n v="1"/>
    <n v="11.95"/>
    <n v="4"/>
    <s v=" New York City"/>
  </r>
  <r>
    <x v="11"/>
    <x v="7"/>
    <n v="1"/>
    <n v="99.99"/>
    <n v="8"/>
    <s v=" San Francisco"/>
  </r>
  <r>
    <x v="11"/>
    <x v="4"/>
    <n v="3"/>
    <n v="2.99"/>
    <n v="5"/>
    <s v=" San Francisco"/>
  </r>
  <r>
    <x v="11"/>
    <x v="4"/>
    <n v="1"/>
    <n v="2.99"/>
    <n v="4"/>
    <s v=" Seattle"/>
  </r>
  <r>
    <x v="11"/>
    <x v="12"/>
    <n v="1"/>
    <n v="3.84"/>
    <n v="6"/>
    <s v=" Los Angeles"/>
  </r>
  <r>
    <x v="11"/>
    <x v="1"/>
    <n v="1"/>
    <n v="14.95"/>
    <n v="8"/>
    <s v=" Los Angeles"/>
  </r>
  <r>
    <x v="11"/>
    <x v="13"/>
    <n v="1"/>
    <n v="600"/>
    <n v="5"/>
    <s v=" Boston"/>
  </r>
  <r>
    <x v="11"/>
    <x v="17"/>
    <n v="1"/>
    <n v="600"/>
    <n v="3"/>
    <s v=" Boston"/>
  </r>
  <r>
    <x v="11"/>
    <x v="4"/>
    <n v="1"/>
    <n v="2.99"/>
    <n v="9"/>
    <s v=" San Francisco"/>
  </r>
  <r>
    <x v="11"/>
    <x v="6"/>
    <n v="1"/>
    <n v="11.95"/>
    <n v="2"/>
    <s v=" Austin"/>
  </r>
  <r>
    <x v="11"/>
    <x v="8"/>
    <n v="1"/>
    <n v="150"/>
    <n v="6"/>
    <s v=" San Francisco"/>
  </r>
  <r>
    <x v="11"/>
    <x v="7"/>
    <n v="1"/>
    <n v="99.99"/>
    <n v="7"/>
    <s v=" Boston"/>
  </r>
  <r>
    <x v="11"/>
    <x v="4"/>
    <n v="2"/>
    <n v="2.99"/>
    <n v="2"/>
    <s v=" New York City"/>
  </r>
  <r>
    <x v="11"/>
    <x v="1"/>
    <n v="1"/>
    <n v="14.95"/>
    <n v="5"/>
    <s v=" New York City"/>
  </r>
  <r>
    <x v="11"/>
    <x v="8"/>
    <n v="1"/>
    <n v="150"/>
    <n v="6"/>
    <s v=" Los Angeles"/>
  </r>
  <r>
    <x v="11"/>
    <x v="11"/>
    <n v="1"/>
    <n v="400"/>
    <n v="6"/>
    <s v=" San Francisco"/>
  </r>
  <r>
    <x v="11"/>
    <x v="2"/>
    <n v="1"/>
    <n v="11.99"/>
    <n v="8"/>
    <s v=" Atlanta"/>
  </r>
  <r>
    <x v="11"/>
    <x v="1"/>
    <n v="1"/>
    <n v="14.95"/>
    <n v="4"/>
    <s v=" Dallas"/>
  </r>
  <r>
    <x v="11"/>
    <x v="3"/>
    <n v="1"/>
    <n v="149.99"/>
    <n v="3"/>
    <s v=" Seattle"/>
  </r>
  <r>
    <x v="11"/>
    <x v="1"/>
    <n v="1"/>
    <n v="14.95"/>
    <n v="1"/>
    <s v=" New York City"/>
  </r>
  <r>
    <x v="11"/>
    <x v="6"/>
    <n v="4"/>
    <n v="11.95"/>
    <n v="4"/>
    <s v=" San Francisco"/>
  </r>
  <r>
    <x v="11"/>
    <x v="6"/>
    <n v="1"/>
    <n v="11.95"/>
    <n v="10"/>
    <s v=" San Francisco"/>
  </r>
  <r>
    <x v="11"/>
    <x v="13"/>
    <n v="1"/>
    <n v="600"/>
    <n v="5"/>
    <s v=" Boston"/>
  </r>
  <r>
    <x v="11"/>
    <x v="6"/>
    <n v="1"/>
    <n v="11.95"/>
    <n v="8"/>
    <s v=" Boston"/>
  </r>
  <r>
    <x v="11"/>
    <x v="7"/>
    <n v="1"/>
    <n v="99.99"/>
    <n v="10"/>
    <s v=" Los Angeles"/>
  </r>
  <r>
    <x v="11"/>
    <x v="1"/>
    <n v="1"/>
    <n v="14.95"/>
    <n v="1"/>
    <s v=" Los Angeles"/>
  </r>
  <r>
    <x v="11"/>
    <x v="7"/>
    <n v="1"/>
    <n v="99.99"/>
    <n v="4"/>
    <s v=" Boston"/>
  </r>
  <r>
    <x v="11"/>
    <x v="6"/>
    <n v="2"/>
    <n v="11.95"/>
    <n v="6"/>
    <s v=" Austin"/>
  </r>
  <r>
    <x v="11"/>
    <x v="8"/>
    <n v="1"/>
    <n v="150"/>
    <n v="7"/>
    <s v=" San Francisco"/>
  </r>
  <r>
    <x v="11"/>
    <x v="12"/>
    <n v="1"/>
    <n v="3.84"/>
    <n v="5"/>
    <s v=" New York City"/>
  </r>
  <r>
    <x v="11"/>
    <x v="11"/>
    <n v="1"/>
    <n v="400"/>
    <n v="3"/>
    <s v=" Los Angeles"/>
  </r>
  <r>
    <x v="11"/>
    <x v="0"/>
    <n v="1"/>
    <n v="700"/>
    <n v="10"/>
    <s v=" Boston"/>
  </r>
  <r>
    <x v="11"/>
    <x v="8"/>
    <n v="1"/>
    <n v="150"/>
    <n v="5"/>
    <s v=" Boston"/>
  </r>
  <r>
    <x v="11"/>
    <x v="3"/>
    <n v="1"/>
    <n v="149.99"/>
    <n v="2"/>
    <s v=" Boston"/>
  </r>
  <r>
    <x v="11"/>
    <x v="1"/>
    <n v="1"/>
    <n v="14.95"/>
    <n v="5"/>
    <s v=" San Francisco"/>
  </r>
  <r>
    <x v="11"/>
    <x v="1"/>
    <n v="1"/>
    <n v="14.95"/>
    <n v="2"/>
    <s v=" Portland"/>
  </r>
  <r>
    <x v="11"/>
    <x v="4"/>
    <n v="1"/>
    <n v="2.99"/>
    <n v="8"/>
    <s v=" Boston"/>
  </r>
  <r>
    <x v="11"/>
    <x v="0"/>
    <n v="1"/>
    <n v="700"/>
    <n v="9"/>
    <s v=" New York City"/>
  </r>
  <r>
    <x v="11"/>
    <x v="1"/>
    <n v="1"/>
    <n v="14.95"/>
    <n v="2"/>
    <s v=" New York City"/>
  </r>
  <r>
    <x v="11"/>
    <x v="4"/>
    <n v="1"/>
    <n v="2.99"/>
    <n v="7"/>
    <s v=" New York City"/>
  </r>
  <r>
    <x v="11"/>
    <x v="13"/>
    <n v="1"/>
    <n v="600"/>
    <n v="1"/>
    <s v=" Dallas"/>
  </r>
  <r>
    <x v="11"/>
    <x v="6"/>
    <n v="1"/>
    <n v="11.95"/>
    <n v="8"/>
    <s v=" San Francisco"/>
  </r>
  <r>
    <x v="11"/>
    <x v="12"/>
    <n v="1"/>
    <n v="3.84"/>
    <n v="3"/>
    <s v=" San Francisco"/>
  </r>
  <r>
    <x v="11"/>
    <x v="1"/>
    <n v="1"/>
    <n v="14.95"/>
    <n v="1"/>
    <s v=" San Francisco"/>
  </r>
  <r>
    <x v="11"/>
    <x v="9"/>
    <n v="1"/>
    <n v="1700"/>
    <n v="3"/>
    <s v=" Boston"/>
  </r>
  <r>
    <x v="11"/>
    <x v="12"/>
    <n v="1"/>
    <n v="3.84"/>
    <n v="3"/>
    <s v=" New York City"/>
  </r>
  <r>
    <x v="11"/>
    <x v="2"/>
    <n v="1"/>
    <n v="11.99"/>
    <n v="9"/>
    <s v=" New York City"/>
  </r>
  <r>
    <x v="11"/>
    <x v="1"/>
    <n v="1"/>
    <n v="14.95"/>
    <n v="2"/>
    <s v=" New York City"/>
  </r>
  <r>
    <x v="11"/>
    <x v="2"/>
    <n v="1"/>
    <n v="11.99"/>
    <n v="10"/>
    <s v=" Seattle"/>
  </r>
  <r>
    <x v="11"/>
    <x v="3"/>
    <n v="1"/>
    <n v="149.99"/>
    <n v="9"/>
    <s v=" San Francisco"/>
  </r>
  <r>
    <x v="11"/>
    <x v="1"/>
    <n v="1"/>
    <n v="14.95"/>
    <n v="9"/>
    <s v=" Seattle"/>
  </r>
  <r>
    <x v="11"/>
    <x v="13"/>
    <n v="1"/>
    <n v="600"/>
    <n v="10"/>
    <s v=" Austin"/>
  </r>
  <r>
    <x v="11"/>
    <x v="13"/>
    <n v="1"/>
    <n v="600"/>
    <n v="8"/>
    <s v=" San Francisco"/>
  </r>
  <r>
    <x v="11"/>
    <x v="0"/>
    <n v="1"/>
    <n v="700"/>
    <n v="10"/>
    <s v=" Atlanta"/>
  </r>
  <r>
    <x v="11"/>
    <x v="1"/>
    <n v="1"/>
    <n v="14.95"/>
    <n v="7"/>
    <s v=" Los Angeles"/>
  </r>
  <r>
    <x v="11"/>
    <x v="7"/>
    <n v="1"/>
    <n v="99.99"/>
    <n v="6"/>
    <s v=" Los Angeles"/>
  </r>
  <r>
    <x v="11"/>
    <x v="12"/>
    <n v="1"/>
    <n v="3.84"/>
    <n v="2"/>
    <s v=" Los Angeles"/>
  </r>
  <r>
    <x v="11"/>
    <x v="6"/>
    <n v="1"/>
    <n v="11.95"/>
    <n v="8"/>
    <s v=" Dallas"/>
  </r>
  <r>
    <x v="11"/>
    <x v="15"/>
    <n v="1"/>
    <n v="379.99"/>
    <n v="3"/>
    <s v=" Dallas"/>
  </r>
  <r>
    <x v="11"/>
    <x v="12"/>
    <n v="1"/>
    <n v="3.84"/>
    <n v="7"/>
    <s v=" Portland"/>
  </r>
  <r>
    <x v="11"/>
    <x v="1"/>
    <n v="1"/>
    <n v="14.95"/>
    <n v="9"/>
    <s v=" San Francisco"/>
  </r>
  <r>
    <x v="11"/>
    <x v="10"/>
    <n v="1"/>
    <n v="300"/>
    <n v="2"/>
    <s v=" Atlanta"/>
  </r>
  <r>
    <x v="11"/>
    <x v="10"/>
    <n v="1"/>
    <n v="300"/>
    <n v="5"/>
    <s v=" Los Angeles"/>
  </r>
  <r>
    <x v="11"/>
    <x v="2"/>
    <n v="1"/>
    <n v="11.99"/>
    <n v="9"/>
    <s v=" Los Angeles"/>
  </r>
  <r>
    <x v="11"/>
    <x v="4"/>
    <n v="1"/>
    <n v="2.99"/>
    <n v="4"/>
    <s v=" Boston"/>
  </r>
  <r>
    <x v="11"/>
    <x v="16"/>
    <n v="1"/>
    <n v="999.99"/>
    <n v="3"/>
    <s v=" Los Angeles"/>
  </r>
  <r>
    <x v="11"/>
    <x v="7"/>
    <n v="1"/>
    <n v="99.99"/>
    <n v="3"/>
    <s v=" Dallas"/>
  </r>
  <r>
    <x v="11"/>
    <x v="4"/>
    <n v="1"/>
    <n v="2.99"/>
    <n v="8"/>
    <s v=" New York City"/>
  </r>
  <r>
    <x v="11"/>
    <x v="5"/>
    <n v="1"/>
    <n v="389.99"/>
    <n v="3"/>
    <s v=" Portland"/>
  </r>
  <r>
    <x v="11"/>
    <x v="0"/>
    <n v="1"/>
    <n v="700"/>
    <n v="4"/>
    <s v=" Boston"/>
  </r>
  <r>
    <x v="11"/>
    <x v="2"/>
    <n v="1"/>
    <n v="11.99"/>
    <n v="8"/>
    <s v=" Los Angeles"/>
  </r>
  <r>
    <x v="11"/>
    <x v="1"/>
    <n v="1"/>
    <n v="14.95"/>
    <n v="9"/>
    <s v=" San Francisco"/>
  </r>
  <r>
    <x v="11"/>
    <x v="5"/>
    <n v="1"/>
    <n v="389.99"/>
    <n v="7"/>
    <s v=" Portland"/>
  </r>
  <r>
    <x v="11"/>
    <x v="2"/>
    <n v="1"/>
    <n v="11.99"/>
    <n v="8"/>
    <s v=" Dallas"/>
  </r>
  <r>
    <x v="11"/>
    <x v="6"/>
    <n v="1"/>
    <n v="11.95"/>
    <n v="2"/>
    <s v=" Dallas"/>
  </r>
  <r>
    <x v="11"/>
    <x v="7"/>
    <n v="1"/>
    <n v="99.99"/>
    <n v="4"/>
    <s v=" Boston"/>
  </r>
  <r>
    <x v="11"/>
    <x v="4"/>
    <n v="1"/>
    <n v="2.99"/>
    <n v="3"/>
    <s v=" Seattle"/>
  </r>
  <r>
    <x v="11"/>
    <x v="1"/>
    <n v="1"/>
    <n v="14.95"/>
    <n v="7"/>
    <s v=" Dallas"/>
  </r>
  <r>
    <x v="11"/>
    <x v="4"/>
    <n v="1"/>
    <n v="2.99"/>
    <n v="7"/>
    <s v=" Portland"/>
  </r>
  <r>
    <x v="11"/>
    <x v="16"/>
    <n v="1"/>
    <n v="999.99"/>
    <n v="1"/>
    <s v=" Seattle"/>
  </r>
  <r>
    <x v="11"/>
    <x v="2"/>
    <n v="1"/>
    <n v="11.99"/>
    <n v="4"/>
    <s v=" San Francisco"/>
  </r>
  <r>
    <x v="11"/>
    <x v="8"/>
    <n v="1"/>
    <n v="150"/>
    <n v="10"/>
    <s v=" Atlanta"/>
  </r>
  <r>
    <x v="11"/>
    <x v="8"/>
    <n v="1"/>
    <n v="150"/>
    <n v="3"/>
    <s v=" Dallas"/>
  </r>
  <r>
    <x v="11"/>
    <x v="6"/>
    <n v="1"/>
    <n v="11.95"/>
    <n v="9"/>
    <s v=" San Francisco"/>
  </r>
  <r>
    <x v="11"/>
    <x v="0"/>
    <n v="1"/>
    <n v="700"/>
    <n v="5"/>
    <s v=" San Francisco"/>
  </r>
  <r>
    <x v="11"/>
    <x v="8"/>
    <n v="1"/>
    <n v="150"/>
    <n v="2"/>
    <s v=" New York City"/>
  </r>
  <r>
    <x v="11"/>
    <x v="8"/>
    <n v="1"/>
    <n v="150"/>
    <n v="8"/>
    <s v=" Boston"/>
  </r>
  <r>
    <x v="11"/>
    <x v="6"/>
    <n v="1"/>
    <n v="11.95"/>
    <n v="8"/>
    <s v=" Boston"/>
  </r>
  <r>
    <x v="11"/>
    <x v="3"/>
    <n v="1"/>
    <n v="149.99"/>
    <n v="3"/>
    <s v=" Dallas"/>
  </r>
  <r>
    <x v="11"/>
    <x v="13"/>
    <n v="1"/>
    <n v="600"/>
    <n v="8"/>
    <s v=" Atlanta"/>
  </r>
  <r>
    <x v="11"/>
    <x v="1"/>
    <n v="1"/>
    <n v="14.95"/>
    <n v="6"/>
    <s v=" Atlanta"/>
  </r>
  <r>
    <x v="11"/>
    <x v="1"/>
    <n v="1"/>
    <n v="14.95"/>
    <n v="6"/>
    <s v=" Portland"/>
  </r>
  <r>
    <x v="11"/>
    <x v="6"/>
    <n v="1"/>
    <n v="11.95"/>
    <n v="9"/>
    <s v=" San Francisco"/>
  </r>
  <r>
    <x v="11"/>
    <x v="16"/>
    <n v="1"/>
    <n v="999.99"/>
    <n v="1"/>
    <s v=" Los Angeles"/>
  </r>
  <r>
    <x v="11"/>
    <x v="7"/>
    <n v="1"/>
    <n v="99.99"/>
    <n v="7"/>
    <s v=" Dallas"/>
  </r>
  <r>
    <x v="11"/>
    <x v="2"/>
    <n v="1"/>
    <n v="11.99"/>
    <n v="6"/>
    <s v=" Los Angeles"/>
  </r>
  <r>
    <x v="11"/>
    <x v="15"/>
    <n v="1"/>
    <n v="379.99"/>
    <n v="10"/>
    <s v=" San Francisco"/>
  </r>
  <r>
    <x v="11"/>
    <x v="13"/>
    <n v="1"/>
    <n v="600"/>
    <n v="10"/>
    <s v=" Atlanta"/>
  </r>
  <r>
    <x v="11"/>
    <x v="6"/>
    <n v="1"/>
    <n v="11.95"/>
    <n v="1"/>
    <s v=" Atlanta"/>
  </r>
  <r>
    <x v="11"/>
    <x v="7"/>
    <n v="1"/>
    <n v="99.99"/>
    <n v="7"/>
    <s v=" Atlanta"/>
  </r>
  <r>
    <x v="11"/>
    <x v="1"/>
    <n v="1"/>
    <n v="14.95"/>
    <n v="9"/>
    <s v=" San Francisco"/>
  </r>
  <r>
    <x v="11"/>
    <x v="7"/>
    <n v="1"/>
    <n v="99.99"/>
    <n v="2"/>
    <s v=" San Francisco"/>
  </r>
  <r>
    <x v="11"/>
    <x v="12"/>
    <n v="1"/>
    <n v="3.84"/>
    <n v="2"/>
    <s v=" San Francisco"/>
  </r>
  <r>
    <x v="11"/>
    <x v="2"/>
    <n v="1"/>
    <n v="11.99"/>
    <n v="4"/>
    <s v=" San Francisco"/>
  </r>
  <r>
    <x v="11"/>
    <x v="4"/>
    <n v="1"/>
    <n v="2.99"/>
    <n v="9"/>
    <s v=" San Francisco"/>
  </r>
  <r>
    <x v="11"/>
    <x v="4"/>
    <n v="1"/>
    <n v="2.99"/>
    <n v="6"/>
    <s v=" New York City"/>
  </r>
  <r>
    <x v="11"/>
    <x v="8"/>
    <n v="1"/>
    <n v="150"/>
    <n v="6"/>
    <s v=" New York City"/>
  </r>
  <r>
    <x v="11"/>
    <x v="0"/>
    <n v="1"/>
    <n v="700"/>
    <n v="5"/>
    <s v=" Boston"/>
  </r>
  <r>
    <x v="11"/>
    <x v="5"/>
    <n v="1"/>
    <n v="389.99"/>
    <n v="5"/>
    <s v=" Austin"/>
  </r>
  <r>
    <x v="11"/>
    <x v="8"/>
    <n v="1"/>
    <n v="150"/>
    <n v="9"/>
    <s v=" Los Angeles"/>
  </r>
  <r>
    <x v="11"/>
    <x v="7"/>
    <n v="1"/>
    <n v="99.99"/>
    <n v="1"/>
    <s v=" Seattle"/>
  </r>
  <r>
    <x v="11"/>
    <x v="4"/>
    <n v="1"/>
    <n v="2.99"/>
    <n v="10"/>
    <s v=" San Francisco"/>
  </r>
  <r>
    <x v="11"/>
    <x v="0"/>
    <n v="1"/>
    <n v="700"/>
    <n v="10"/>
    <s v=" San Francisco"/>
  </r>
  <r>
    <x v="11"/>
    <x v="1"/>
    <n v="1"/>
    <n v="14.95"/>
    <n v="2"/>
    <s v=" San Francisco"/>
  </r>
  <r>
    <x v="11"/>
    <x v="12"/>
    <n v="1"/>
    <n v="3.84"/>
    <n v="2"/>
    <s v=" Los Angeles"/>
  </r>
  <r>
    <x v="11"/>
    <x v="4"/>
    <n v="1"/>
    <n v="2.99"/>
    <n v="7"/>
    <s v=" Boston"/>
  </r>
  <r>
    <x v="11"/>
    <x v="15"/>
    <n v="1"/>
    <n v="379.99"/>
    <n v="10"/>
    <s v=" Atlanta"/>
  </r>
  <r>
    <x v="11"/>
    <x v="3"/>
    <n v="1"/>
    <n v="149.99"/>
    <n v="4"/>
    <s v=" San Francisco"/>
  </r>
  <r>
    <x v="11"/>
    <x v="6"/>
    <n v="1"/>
    <n v="11.95"/>
    <n v="3"/>
    <s v=" Los Angeles"/>
  </r>
  <r>
    <x v="11"/>
    <x v="4"/>
    <n v="1"/>
    <n v="2.99"/>
    <n v="2"/>
    <s v=" Dallas"/>
  </r>
  <r>
    <x v="11"/>
    <x v="6"/>
    <n v="1"/>
    <n v="11.95"/>
    <n v="5"/>
    <s v=" Atlanta"/>
  </r>
  <r>
    <x v="11"/>
    <x v="4"/>
    <n v="1"/>
    <n v="2.99"/>
    <n v="3"/>
    <s v=" Austin"/>
  </r>
  <r>
    <x v="11"/>
    <x v="1"/>
    <n v="1"/>
    <n v="14.95"/>
    <n v="1"/>
    <s v=" New York City"/>
  </r>
  <r>
    <x v="11"/>
    <x v="13"/>
    <n v="1"/>
    <n v="600"/>
    <n v="1"/>
    <s v=" San Francisco"/>
  </r>
  <r>
    <x v="11"/>
    <x v="1"/>
    <n v="1"/>
    <n v="14.95"/>
    <n v="5"/>
    <s v=" Seattle"/>
  </r>
  <r>
    <x v="11"/>
    <x v="12"/>
    <n v="2"/>
    <n v="3.84"/>
    <n v="2"/>
    <s v=" Dallas"/>
  </r>
  <r>
    <x v="11"/>
    <x v="3"/>
    <n v="1"/>
    <n v="149.99"/>
    <n v="2"/>
    <s v=" Atlanta"/>
  </r>
  <r>
    <x v="11"/>
    <x v="16"/>
    <n v="1"/>
    <n v="999.99"/>
    <n v="2"/>
    <s v=" Portland"/>
  </r>
  <r>
    <x v="12"/>
    <x v="0"/>
    <n v="1"/>
    <n v="700"/>
    <n v="9"/>
    <s v=" Los Angeles"/>
  </r>
  <r>
    <x v="12"/>
    <x v="13"/>
    <n v="1"/>
    <n v="600"/>
    <n v="4"/>
    <s v=" San Francisco"/>
  </r>
  <r>
    <x v="12"/>
    <x v="8"/>
    <n v="1"/>
    <n v="150"/>
    <n v="10"/>
    <s v=" Austin"/>
  </r>
  <r>
    <x v="12"/>
    <x v="8"/>
    <n v="1"/>
    <n v="150"/>
    <n v="6"/>
    <s v=" Boston"/>
  </r>
  <r>
    <x v="12"/>
    <x v="12"/>
    <n v="1"/>
    <n v="3.84"/>
    <n v="5"/>
    <s v=" San Francisco"/>
  </r>
  <r>
    <x v="12"/>
    <x v="14"/>
    <n v="1"/>
    <n v="109.99"/>
    <n v="6"/>
    <s v=" San Francisco"/>
  </r>
  <r>
    <x v="12"/>
    <x v="3"/>
    <n v="1"/>
    <n v="149.99"/>
    <n v="5"/>
    <s v=" San Francisco"/>
  </r>
  <r>
    <x v="12"/>
    <x v="3"/>
    <n v="1"/>
    <n v="149.99"/>
    <n v="3"/>
    <s v=" Los Angeles"/>
  </r>
  <r>
    <x v="12"/>
    <x v="4"/>
    <n v="1"/>
    <n v="2.99"/>
    <n v="5"/>
    <s v=" New York City"/>
  </r>
  <r>
    <x v="12"/>
    <x v="1"/>
    <n v="1"/>
    <n v="14.95"/>
    <n v="8"/>
    <s v=" Los Angeles"/>
  </r>
  <r>
    <x v="12"/>
    <x v="12"/>
    <n v="1"/>
    <n v="3.84"/>
    <n v="3"/>
    <s v=" San Francisco"/>
  </r>
  <r>
    <x v="12"/>
    <x v="2"/>
    <n v="1"/>
    <n v="11.99"/>
    <n v="9"/>
    <s v=" Atlanta"/>
  </r>
  <r>
    <x v="12"/>
    <x v="16"/>
    <n v="1"/>
    <n v="999.99"/>
    <n v="6"/>
    <s v=" Atlanta"/>
  </r>
  <r>
    <x v="12"/>
    <x v="4"/>
    <n v="1"/>
    <n v="2.99"/>
    <n v="10"/>
    <s v=" New York City"/>
  </r>
  <r>
    <x v="12"/>
    <x v="6"/>
    <n v="1"/>
    <n v="11.95"/>
    <n v="4"/>
    <s v=" Dallas"/>
  </r>
  <r>
    <x v="12"/>
    <x v="8"/>
    <n v="1"/>
    <n v="150"/>
    <n v="1"/>
    <s v=" San Francisco"/>
  </r>
  <r>
    <x v="12"/>
    <x v="10"/>
    <n v="1"/>
    <n v="300"/>
    <n v="4"/>
    <s v=" Los Angeles"/>
  </r>
  <r>
    <x v="12"/>
    <x v="12"/>
    <n v="1"/>
    <n v="3.84"/>
    <n v="2"/>
    <s v=" Boston"/>
  </r>
  <r>
    <x v="12"/>
    <x v="0"/>
    <n v="1"/>
    <n v="700"/>
    <n v="7"/>
    <s v=" New York City"/>
  </r>
  <r>
    <x v="12"/>
    <x v="2"/>
    <n v="1"/>
    <n v="11.99"/>
    <n v="3"/>
    <s v=" Los Angeles"/>
  </r>
  <r>
    <x v="12"/>
    <x v="8"/>
    <n v="1"/>
    <n v="150"/>
    <n v="8"/>
    <s v=" Dallas"/>
  </r>
  <r>
    <x v="12"/>
    <x v="12"/>
    <n v="1"/>
    <n v="3.84"/>
    <n v="3"/>
    <s v=" New York City"/>
  </r>
  <r>
    <x v="12"/>
    <x v="3"/>
    <n v="1"/>
    <n v="149.99"/>
    <n v="5"/>
    <s v=" Seattle"/>
  </r>
  <r>
    <x v="12"/>
    <x v="0"/>
    <n v="1"/>
    <n v="700"/>
    <n v="7"/>
    <s v=" New York City"/>
  </r>
  <r>
    <x v="12"/>
    <x v="8"/>
    <n v="1"/>
    <n v="150"/>
    <n v="3"/>
    <s v=" New York City"/>
  </r>
  <r>
    <x v="12"/>
    <x v="7"/>
    <n v="1"/>
    <n v="99.99"/>
    <n v="9"/>
    <s v=" Boston"/>
  </r>
  <r>
    <x v="12"/>
    <x v="12"/>
    <n v="1"/>
    <n v="3.84"/>
    <n v="1"/>
    <s v=" New York City"/>
  </r>
  <r>
    <x v="12"/>
    <x v="14"/>
    <n v="1"/>
    <n v="109.99"/>
    <n v="6"/>
    <s v=" San Francisco"/>
  </r>
  <r>
    <x v="12"/>
    <x v="6"/>
    <n v="1"/>
    <n v="11.95"/>
    <n v="8"/>
    <s v=" Atlanta"/>
  </r>
  <r>
    <x v="12"/>
    <x v="17"/>
    <n v="1"/>
    <n v="600"/>
    <n v="1"/>
    <s v=" New York City"/>
  </r>
  <r>
    <x v="12"/>
    <x v="2"/>
    <n v="1"/>
    <n v="11.99"/>
    <n v="3"/>
    <s v=" Boston"/>
  </r>
  <r>
    <x v="12"/>
    <x v="6"/>
    <n v="2"/>
    <n v="11.95"/>
    <n v="4"/>
    <s v=" San Francisco"/>
  </r>
  <r>
    <x v="12"/>
    <x v="13"/>
    <n v="1"/>
    <n v="600"/>
    <n v="7"/>
    <s v=" Portland"/>
  </r>
  <r>
    <x v="12"/>
    <x v="2"/>
    <n v="1"/>
    <n v="11.99"/>
    <n v="5"/>
    <s v=" Portland"/>
  </r>
  <r>
    <x v="12"/>
    <x v="8"/>
    <n v="1"/>
    <n v="150"/>
    <n v="4"/>
    <s v=" San Francisco"/>
  </r>
  <r>
    <x v="12"/>
    <x v="2"/>
    <n v="1"/>
    <n v="11.99"/>
    <n v="1"/>
    <s v=" San Francisco"/>
  </r>
  <r>
    <x v="12"/>
    <x v="16"/>
    <n v="1"/>
    <n v="999.99"/>
    <n v="9"/>
    <s v=" New York City"/>
  </r>
  <r>
    <x v="12"/>
    <x v="4"/>
    <n v="2"/>
    <n v="2.99"/>
    <n v="3"/>
    <s v=" San Francisco"/>
  </r>
  <r>
    <x v="12"/>
    <x v="1"/>
    <n v="1"/>
    <n v="14.95"/>
    <n v="3"/>
    <s v=" San Francisco"/>
  </r>
  <r>
    <x v="12"/>
    <x v="7"/>
    <n v="1"/>
    <n v="99.99"/>
    <n v="5"/>
    <s v=" Atlanta"/>
  </r>
  <r>
    <x v="12"/>
    <x v="10"/>
    <n v="1"/>
    <n v="300"/>
    <n v="10"/>
    <s v=" Seattle"/>
  </r>
  <r>
    <x v="12"/>
    <x v="1"/>
    <n v="1"/>
    <n v="14.95"/>
    <n v="1"/>
    <s v=" Seattle"/>
  </r>
  <r>
    <x v="12"/>
    <x v="8"/>
    <n v="1"/>
    <n v="150"/>
    <n v="3"/>
    <s v=" Los Angeles"/>
  </r>
  <r>
    <x v="12"/>
    <x v="1"/>
    <n v="1"/>
    <n v="14.95"/>
    <n v="7"/>
    <s v=" Boston"/>
  </r>
  <r>
    <x v="12"/>
    <x v="1"/>
    <n v="2"/>
    <n v="14.95"/>
    <n v="9"/>
    <s v=" San Francisco"/>
  </r>
  <r>
    <x v="12"/>
    <x v="2"/>
    <n v="1"/>
    <n v="11.99"/>
    <n v="2"/>
    <s v=" Los Angeles"/>
  </r>
  <r>
    <x v="12"/>
    <x v="6"/>
    <n v="1"/>
    <n v="11.95"/>
    <n v="10"/>
    <s v=" Los Angeles"/>
  </r>
  <r>
    <x v="12"/>
    <x v="9"/>
    <n v="1"/>
    <n v="1700"/>
    <n v="1"/>
    <s v=" San Francisco"/>
  </r>
  <r>
    <x v="12"/>
    <x v="4"/>
    <n v="1"/>
    <n v="2.99"/>
    <n v="8"/>
    <s v=" Seattle"/>
  </r>
  <r>
    <x v="12"/>
    <x v="4"/>
    <n v="1"/>
    <n v="2.99"/>
    <n v="4"/>
    <s v=" Austin"/>
  </r>
  <r>
    <x v="12"/>
    <x v="1"/>
    <n v="1"/>
    <n v="14.95"/>
    <n v="4"/>
    <s v=" Portland"/>
  </r>
  <r>
    <x v="12"/>
    <x v="4"/>
    <n v="1"/>
    <n v="2.99"/>
    <n v="8"/>
    <s v=" Los Angeles"/>
  </r>
  <r>
    <x v="12"/>
    <x v="2"/>
    <n v="1"/>
    <n v="11.99"/>
    <n v="2"/>
    <s v=" Los Angeles"/>
  </r>
  <r>
    <x v="12"/>
    <x v="13"/>
    <n v="1"/>
    <n v="600"/>
    <n v="9"/>
    <s v=" Boston"/>
  </r>
  <r>
    <x v="12"/>
    <x v="8"/>
    <n v="1"/>
    <n v="150"/>
    <n v="8"/>
    <s v=" Seattle"/>
  </r>
  <r>
    <x v="12"/>
    <x v="2"/>
    <n v="1"/>
    <n v="11.99"/>
    <n v="7"/>
    <s v=" New York City"/>
  </r>
  <r>
    <x v="12"/>
    <x v="8"/>
    <n v="1"/>
    <n v="150"/>
    <n v="1"/>
    <s v=" Los Angeles"/>
  </r>
  <r>
    <x v="12"/>
    <x v="8"/>
    <n v="1"/>
    <n v="150"/>
    <n v="5"/>
    <s v=" Los Angeles"/>
  </r>
  <r>
    <x v="12"/>
    <x v="10"/>
    <n v="1"/>
    <n v="300"/>
    <n v="2"/>
    <s v=" San Francisco"/>
  </r>
  <r>
    <x v="12"/>
    <x v="3"/>
    <n v="1"/>
    <n v="149.99"/>
    <n v="4"/>
    <s v=" Dallas"/>
  </r>
  <r>
    <x v="12"/>
    <x v="0"/>
    <n v="1"/>
    <n v="700"/>
    <n v="3"/>
    <s v=" Dallas"/>
  </r>
  <r>
    <x v="12"/>
    <x v="1"/>
    <n v="1"/>
    <n v="14.95"/>
    <n v="10"/>
    <s v=" Dallas"/>
  </r>
  <r>
    <x v="12"/>
    <x v="1"/>
    <n v="1"/>
    <n v="14.95"/>
    <n v="9"/>
    <s v=" Portland"/>
  </r>
  <r>
    <x v="12"/>
    <x v="15"/>
    <n v="1"/>
    <n v="379.99"/>
    <n v="8"/>
    <s v=" San Francisco"/>
  </r>
  <r>
    <x v="12"/>
    <x v="11"/>
    <n v="1"/>
    <n v="400"/>
    <n v="1"/>
    <s v=" Los Angeles"/>
  </r>
  <r>
    <x v="12"/>
    <x v="4"/>
    <n v="1"/>
    <n v="2.99"/>
    <n v="3"/>
    <s v=" Dallas"/>
  </r>
  <r>
    <x v="12"/>
    <x v="4"/>
    <n v="1"/>
    <n v="2.99"/>
    <n v="8"/>
    <s v=" San Francisco"/>
  </r>
  <r>
    <x v="12"/>
    <x v="15"/>
    <n v="1"/>
    <n v="379.99"/>
    <n v="4"/>
    <s v=" New York City"/>
  </r>
  <r>
    <x v="12"/>
    <x v="17"/>
    <n v="1"/>
    <n v="600"/>
    <n v="4"/>
    <s v=" San Francisco"/>
  </r>
  <r>
    <x v="12"/>
    <x v="3"/>
    <n v="1"/>
    <n v="149.99"/>
    <n v="1"/>
    <s v=" Boston"/>
  </r>
  <r>
    <x v="12"/>
    <x v="4"/>
    <n v="3"/>
    <n v="2.99"/>
    <n v="1"/>
    <s v=" San Francisco"/>
  </r>
  <r>
    <x v="12"/>
    <x v="12"/>
    <n v="2"/>
    <n v="3.84"/>
    <n v="3"/>
    <s v=" Boston"/>
  </r>
  <r>
    <x v="12"/>
    <x v="2"/>
    <n v="1"/>
    <n v="11.99"/>
    <n v="6"/>
    <s v=" Boston"/>
  </r>
  <r>
    <x v="12"/>
    <x v="1"/>
    <n v="1"/>
    <n v="14.95"/>
    <n v="6"/>
    <s v=" Los Angeles"/>
  </r>
  <r>
    <x v="12"/>
    <x v="5"/>
    <n v="1"/>
    <n v="389.99"/>
    <n v="2"/>
    <s v=" Dallas"/>
  </r>
  <r>
    <x v="12"/>
    <x v="2"/>
    <n v="1"/>
    <n v="11.99"/>
    <n v="2"/>
    <s v=" Seattle"/>
  </r>
  <r>
    <x v="12"/>
    <x v="1"/>
    <n v="1"/>
    <n v="14.95"/>
    <n v="3"/>
    <s v=" New York City"/>
  </r>
  <r>
    <x v="12"/>
    <x v="7"/>
    <n v="1"/>
    <n v="99.99"/>
    <n v="8"/>
    <s v=" New York City"/>
  </r>
  <r>
    <x v="12"/>
    <x v="7"/>
    <n v="1"/>
    <n v="99.99"/>
    <n v="10"/>
    <s v=" San Francisco"/>
  </r>
  <r>
    <x v="12"/>
    <x v="6"/>
    <n v="1"/>
    <n v="11.95"/>
    <n v="9"/>
    <s v=" Portland"/>
  </r>
  <r>
    <x v="12"/>
    <x v="6"/>
    <n v="1"/>
    <n v="11.95"/>
    <n v="7"/>
    <s v=" Dallas"/>
  </r>
  <r>
    <x v="12"/>
    <x v="0"/>
    <n v="1"/>
    <n v="700"/>
    <n v="3"/>
    <s v=" Dallas"/>
  </r>
  <r>
    <x v="12"/>
    <x v="4"/>
    <n v="2"/>
    <n v="2.99"/>
    <n v="2"/>
    <s v=" San Francisco"/>
  </r>
  <r>
    <x v="12"/>
    <x v="17"/>
    <n v="1"/>
    <n v="600"/>
    <n v="9"/>
    <s v=" Seattle"/>
  </r>
  <r>
    <x v="12"/>
    <x v="1"/>
    <n v="1"/>
    <n v="14.95"/>
    <n v="5"/>
    <s v=" Dallas"/>
  </r>
  <r>
    <x v="12"/>
    <x v="9"/>
    <n v="1"/>
    <n v="1700"/>
    <n v="3"/>
    <s v=" Dallas"/>
  </r>
  <r>
    <x v="12"/>
    <x v="5"/>
    <n v="1"/>
    <n v="389.99"/>
    <n v="9"/>
    <s v=" San Francisco"/>
  </r>
  <r>
    <x v="12"/>
    <x v="8"/>
    <n v="1"/>
    <n v="150"/>
    <n v="7"/>
    <s v=" Austin"/>
  </r>
  <r>
    <x v="12"/>
    <x v="6"/>
    <n v="3"/>
    <n v="11.95"/>
    <n v="3"/>
    <s v=" Los Angeles"/>
  </r>
  <r>
    <x v="12"/>
    <x v="12"/>
    <n v="1"/>
    <n v="3.84"/>
    <n v="3"/>
    <s v=" Dallas"/>
  </r>
  <r>
    <x v="12"/>
    <x v="1"/>
    <n v="1"/>
    <n v="14.95"/>
    <n v="4"/>
    <s v=" Los Angeles"/>
  </r>
  <r>
    <x v="12"/>
    <x v="1"/>
    <n v="1"/>
    <n v="14.95"/>
    <n v="3"/>
    <s v=" Atlanta"/>
  </r>
  <r>
    <x v="12"/>
    <x v="6"/>
    <n v="1"/>
    <n v="11.95"/>
    <n v="1"/>
    <s v=" San Francisco"/>
  </r>
  <r>
    <x v="12"/>
    <x v="1"/>
    <n v="1"/>
    <n v="14.95"/>
    <n v="9"/>
    <s v=" San Francisco"/>
  </r>
  <r>
    <x v="12"/>
    <x v="14"/>
    <n v="1"/>
    <n v="109.99"/>
    <n v="5"/>
    <s v=" San Francisco"/>
  </r>
  <r>
    <x v="12"/>
    <x v="2"/>
    <n v="1"/>
    <n v="11.99"/>
    <n v="2"/>
    <s v=" San Francisco"/>
  </r>
  <r>
    <x v="12"/>
    <x v="6"/>
    <n v="1"/>
    <n v="11.95"/>
    <n v="4"/>
    <s v=" San Francisco"/>
  </r>
  <r>
    <x v="12"/>
    <x v="4"/>
    <n v="2"/>
    <n v="2.99"/>
    <n v="7"/>
    <s v=" Boston"/>
  </r>
  <r>
    <x v="12"/>
    <x v="0"/>
    <n v="1"/>
    <n v="700"/>
    <n v="3"/>
    <s v=" San Francisco"/>
  </r>
  <r>
    <x v="12"/>
    <x v="9"/>
    <n v="1"/>
    <n v="1700"/>
    <n v="9"/>
    <s v=" San Francisco"/>
  </r>
  <r>
    <x v="12"/>
    <x v="5"/>
    <n v="1"/>
    <n v="389.99"/>
    <n v="5"/>
    <s v=" Austin"/>
  </r>
  <r>
    <x v="12"/>
    <x v="12"/>
    <n v="1"/>
    <n v="3.84"/>
    <n v="5"/>
    <s v=" New York City"/>
  </r>
  <r>
    <x v="12"/>
    <x v="12"/>
    <n v="1"/>
    <n v="3.84"/>
    <n v="8"/>
    <s v=" San Francisco"/>
  </r>
  <r>
    <x v="12"/>
    <x v="6"/>
    <n v="1"/>
    <n v="11.95"/>
    <n v="5"/>
    <s v=" Boston"/>
  </r>
  <r>
    <x v="12"/>
    <x v="6"/>
    <n v="2"/>
    <n v="11.95"/>
    <n v="4"/>
    <s v=" New York City"/>
  </r>
  <r>
    <x v="12"/>
    <x v="7"/>
    <n v="1"/>
    <n v="99.99"/>
    <n v="6"/>
    <s v=" New York City"/>
  </r>
  <r>
    <x v="12"/>
    <x v="6"/>
    <n v="1"/>
    <n v="11.95"/>
    <n v="1"/>
    <s v=" San Francisco"/>
  </r>
  <r>
    <x v="12"/>
    <x v="1"/>
    <n v="2"/>
    <n v="14.95"/>
    <n v="2"/>
    <s v=" Boston"/>
  </r>
  <r>
    <x v="12"/>
    <x v="12"/>
    <n v="1"/>
    <n v="3.84"/>
    <n v="3"/>
    <s v=" San Francisco"/>
  </r>
  <r>
    <x v="12"/>
    <x v="12"/>
    <n v="5"/>
    <n v="3.84"/>
    <n v="3"/>
    <s v=" San Francisco"/>
  </r>
  <r>
    <x v="12"/>
    <x v="4"/>
    <n v="1"/>
    <n v="2.99"/>
    <n v="3"/>
    <s v=" Seattle"/>
  </r>
  <r>
    <x v="12"/>
    <x v="5"/>
    <n v="1"/>
    <n v="389.99"/>
    <n v="5"/>
    <s v=" Dallas"/>
  </r>
  <r>
    <x v="12"/>
    <x v="14"/>
    <n v="1"/>
    <n v="109.99"/>
    <n v="9"/>
    <s v=" Dallas"/>
  </r>
  <r>
    <x v="12"/>
    <x v="9"/>
    <n v="1"/>
    <n v="1700"/>
    <n v="4"/>
    <s v=" Atlanta"/>
  </r>
  <r>
    <x v="12"/>
    <x v="1"/>
    <n v="1"/>
    <n v="14.95"/>
    <n v="5"/>
    <s v=" Boston"/>
  </r>
  <r>
    <x v="12"/>
    <x v="9"/>
    <n v="1"/>
    <n v="1700"/>
    <n v="8"/>
    <s v=" Boston"/>
  </r>
  <r>
    <x v="12"/>
    <x v="10"/>
    <n v="1"/>
    <n v="300"/>
    <n v="9"/>
    <s v=" Los Angeles"/>
  </r>
  <r>
    <x v="12"/>
    <x v="8"/>
    <n v="1"/>
    <n v="150"/>
    <n v="9"/>
    <s v=" Portland"/>
  </r>
  <r>
    <x v="12"/>
    <x v="15"/>
    <n v="1"/>
    <n v="379.99"/>
    <n v="10"/>
    <s v=" Seattle"/>
  </r>
  <r>
    <x v="12"/>
    <x v="1"/>
    <n v="1"/>
    <n v="14.95"/>
    <n v="5"/>
    <s v=" Boston"/>
  </r>
  <r>
    <x v="12"/>
    <x v="3"/>
    <n v="1"/>
    <n v="149.99"/>
    <n v="9"/>
    <s v=" Seattle"/>
  </r>
  <r>
    <x v="12"/>
    <x v="3"/>
    <n v="1"/>
    <n v="149.99"/>
    <n v="4"/>
    <s v=" New York City"/>
  </r>
  <r>
    <x v="12"/>
    <x v="2"/>
    <n v="1"/>
    <n v="11.99"/>
    <n v="6"/>
    <s v=" Dallas"/>
  </r>
  <r>
    <x v="12"/>
    <x v="12"/>
    <n v="1"/>
    <n v="3.84"/>
    <n v="5"/>
    <s v=" Boston"/>
  </r>
  <r>
    <x v="12"/>
    <x v="8"/>
    <n v="1"/>
    <n v="150"/>
    <n v="8"/>
    <s v=" New York City"/>
  </r>
  <r>
    <x v="12"/>
    <x v="4"/>
    <n v="3"/>
    <n v="2.99"/>
    <n v="4"/>
    <s v=" Portland"/>
  </r>
  <r>
    <x v="12"/>
    <x v="10"/>
    <n v="1"/>
    <n v="300"/>
    <n v="9"/>
    <s v=" Dallas"/>
  </r>
  <r>
    <x v="12"/>
    <x v="6"/>
    <n v="1"/>
    <n v="11.95"/>
    <n v="9"/>
    <s v=" San Francisco"/>
  </r>
  <r>
    <x v="12"/>
    <x v="0"/>
    <n v="1"/>
    <n v="700"/>
    <n v="2"/>
    <s v=" New York City"/>
  </r>
  <r>
    <x v="12"/>
    <x v="1"/>
    <n v="1"/>
    <n v="14.95"/>
    <n v="7"/>
    <s v=" New York City"/>
  </r>
  <r>
    <x v="12"/>
    <x v="8"/>
    <n v="1"/>
    <n v="150"/>
    <n v="7"/>
    <s v=" Portland"/>
  </r>
  <r>
    <x v="12"/>
    <x v="12"/>
    <n v="3"/>
    <n v="3.84"/>
    <n v="8"/>
    <s v=" Atlanta"/>
  </r>
  <r>
    <x v="12"/>
    <x v="6"/>
    <n v="1"/>
    <n v="11.95"/>
    <n v="7"/>
    <s v=" Portland"/>
  </r>
  <r>
    <x v="12"/>
    <x v="14"/>
    <n v="1"/>
    <n v="109.99"/>
    <n v="10"/>
    <s v=" Boston"/>
  </r>
  <r>
    <x v="12"/>
    <x v="15"/>
    <n v="1"/>
    <n v="379.99"/>
    <n v="3"/>
    <s v=" Boston"/>
  </r>
  <r>
    <x v="12"/>
    <x v="8"/>
    <n v="1"/>
    <n v="150"/>
    <n v="2"/>
    <s v=" Boston"/>
  </r>
  <r>
    <x v="12"/>
    <x v="12"/>
    <n v="1"/>
    <n v="3.84"/>
    <n v="9"/>
    <s v=" Los Angeles"/>
  </r>
  <r>
    <x v="12"/>
    <x v="2"/>
    <n v="1"/>
    <n v="11.99"/>
    <n v="3"/>
    <s v=" Seattle"/>
  </r>
  <r>
    <x v="12"/>
    <x v="6"/>
    <n v="1"/>
    <n v="11.95"/>
    <n v="4"/>
    <s v=" San Francisco"/>
  </r>
  <r>
    <x v="12"/>
    <x v="0"/>
    <n v="1"/>
    <n v="700"/>
    <n v="9"/>
    <s v=" Boston"/>
  </r>
  <r>
    <x v="12"/>
    <x v="8"/>
    <n v="1"/>
    <n v="150"/>
    <n v="3"/>
    <s v=" New York City"/>
  </r>
  <r>
    <x v="12"/>
    <x v="9"/>
    <n v="1"/>
    <n v="1700"/>
    <n v="4"/>
    <s v=" San Francisco"/>
  </r>
  <r>
    <x v="12"/>
    <x v="1"/>
    <n v="1"/>
    <n v="14.95"/>
    <n v="7"/>
    <s v=" Atlanta"/>
  </r>
  <r>
    <x v="12"/>
    <x v="2"/>
    <n v="1"/>
    <n v="11.99"/>
    <n v="8"/>
    <s v=" Boston"/>
  </r>
  <r>
    <x v="12"/>
    <x v="1"/>
    <n v="1"/>
    <n v="14.95"/>
    <n v="2"/>
    <s v=" Los Angeles"/>
  </r>
  <r>
    <x v="12"/>
    <x v="10"/>
    <n v="1"/>
    <n v="300"/>
    <n v="1"/>
    <s v=" Atlanta"/>
  </r>
  <r>
    <x v="12"/>
    <x v="8"/>
    <n v="1"/>
    <n v="150"/>
    <n v="10"/>
    <s v=" San Francisco"/>
  </r>
  <r>
    <x v="12"/>
    <x v="1"/>
    <n v="1"/>
    <n v="14.95"/>
    <n v="4"/>
    <s v=" New York City"/>
  </r>
  <r>
    <x v="12"/>
    <x v="1"/>
    <n v="1"/>
    <n v="14.95"/>
    <n v="8"/>
    <s v=" Dallas"/>
  </r>
  <r>
    <x v="12"/>
    <x v="12"/>
    <n v="1"/>
    <n v="3.84"/>
    <n v="1"/>
    <s v=" Austin"/>
  </r>
  <r>
    <x v="12"/>
    <x v="16"/>
    <n v="1"/>
    <n v="999.99"/>
    <n v="3"/>
    <s v=" Portland"/>
  </r>
  <r>
    <x v="12"/>
    <x v="10"/>
    <n v="1"/>
    <n v="300"/>
    <n v="5"/>
    <s v=" Boston"/>
  </r>
  <r>
    <x v="12"/>
    <x v="8"/>
    <n v="1"/>
    <n v="150"/>
    <n v="9"/>
    <s v=" Seattle"/>
  </r>
  <r>
    <x v="12"/>
    <x v="7"/>
    <n v="1"/>
    <n v="99.99"/>
    <n v="5"/>
    <s v=" San Francisco"/>
  </r>
  <r>
    <x v="12"/>
    <x v="1"/>
    <n v="1"/>
    <n v="14.95"/>
    <n v="9"/>
    <s v=" San Francisco"/>
  </r>
  <r>
    <x v="12"/>
    <x v="13"/>
    <n v="1"/>
    <n v="600"/>
    <n v="9"/>
    <s v=" Boston"/>
  </r>
  <r>
    <x v="12"/>
    <x v="3"/>
    <n v="1"/>
    <n v="149.99"/>
    <n v="4"/>
    <s v=" San Francisco"/>
  </r>
  <r>
    <x v="12"/>
    <x v="16"/>
    <n v="1"/>
    <n v="999.99"/>
    <n v="5"/>
    <s v=" Austin"/>
  </r>
  <r>
    <x v="12"/>
    <x v="6"/>
    <n v="1"/>
    <n v="11.95"/>
    <n v="3"/>
    <s v=" Boston"/>
  </r>
  <r>
    <x v="12"/>
    <x v="8"/>
    <n v="1"/>
    <n v="150"/>
    <n v="10"/>
    <s v=" San Francisco"/>
  </r>
  <r>
    <x v="12"/>
    <x v="12"/>
    <n v="1"/>
    <n v="3.84"/>
    <n v="1"/>
    <s v=" Dallas"/>
  </r>
  <r>
    <x v="12"/>
    <x v="7"/>
    <n v="1"/>
    <n v="99.99"/>
    <n v="1"/>
    <s v=" San Francisco"/>
  </r>
  <r>
    <x v="12"/>
    <x v="2"/>
    <n v="1"/>
    <n v="11.99"/>
    <n v="1"/>
    <s v=" Los Angeles"/>
  </r>
  <r>
    <x v="12"/>
    <x v="12"/>
    <n v="2"/>
    <n v="3.84"/>
    <n v="7"/>
    <s v=" New York City"/>
  </r>
  <r>
    <x v="12"/>
    <x v="4"/>
    <n v="2"/>
    <n v="2.99"/>
    <n v="5"/>
    <s v=" Boston"/>
  </r>
  <r>
    <x v="12"/>
    <x v="5"/>
    <n v="1"/>
    <n v="389.99"/>
    <n v="4"/>
    <s v=" Atlanta"/>
  </r>
  <r>
    <x v="12"/>
    <x v="14"/>
    <n v="1"/>
    <n v="109.99"/>
    <n v="3"/>
    <s v=" San Francisco"/>
  </r>
  <r>
    <x v="12"/>
    <x v="2"/>
    <n v="2"/>
    <n v="11.99"/>
    <n v="4"/>
    <s v=" Dallas"/>
  </r>
  <r>
    <x v="12"/>
    <x v="8"/>
    <n v="1"/>
    <n v="150"/>
    <n v="8"/>
    <s v=" Austin"/>
  </r>
  <r>
    <x v="12"/>
    <x v="2"/>
    <n v="1"/>
    <n v="11.99"/>
    <n v="7"/>
    <s v=" Los Angeles"/>
  </r>
  <r>
    <x v="12"/>
    <x v="4"/>
    <n v="2"/>
    <n v="2.99"/>
    <n v="7"/>
    <s v=" New York City"/>
  </r>
  <r>
    <x v="12"/>
    <x v="6"/>
    <n v="1"/>
    <n v="11.95"/>
    <n v="4"/>
    <s v=" Austin"/>
  </r>
  <r>
    <x v="12"/>
    <x v="2"/>
    <n v="1"/>
    <n v="11.99"/>
    <n v="8"/>
    <s v=" San Francisco"/>
  </r>
  <r>
    <x v="12"/>
    <x v="6"/>
    <n v="2"/>
    <n v="11.95"/>
    <n v="7"/>
    <s v=" San Francisco"/>
  </r>
  <r>
    <x v="12"/>
    <x v="4"/>
    <n v="1"/>
    <n v="2.99"/>
    <n v="10"/>
    <s v=" Austin"/>
  </r>
  <r>
    <x v="12"/>
    <x v="6"/>
    <n v="1"/>
    <n v="11.95"/>
    <n v="1"/>
    <s v=" San Francisco"/>
  </r>
  <r>
    <x v="12"/>
    <x v="1"/>
    <n v="1"/>
    <n v="14.95"/>
    <n v="9"/>
    <s v=" Los Angeles"/>
  </r>
  <r>
    <x v="12"/>
    <x v="2"/>
    <n v="1"/>
    <n v="11.99"/>
    <n v="8"/>
    <s v=" Austin"/>
  </r>
  <r>
    <x v="12"/>
    <x v="8"/>
    <n v="1"/>
    <n v="150"/>
    <n v="10"/>
    <s v=" San Francisco"/>
  </r>
  <r>
    <x v="12"/>
    <x v="6"/>
    <n v="1"/>
    <n v="11.95"/>
    <n v="3"/>
    <s v=" Los Angeles"/>
  </r>
  <r>
    <x v="12"/>
    <x v="15"/>
    <n v="1"/>
    <n v="379.99"/>
    <n v="8"/>
    <s v=" San Francisco"/>
  </r>
  <r>
    <x v="12"/>
    <x v="8"/>
    <n v="1"/>
    <n v="150"/>
    <n v="6"/>
    <s v=" Portland"/>
  </r>
  <r>
    <x v="12"/>
    <x v="12"/>
    <n v="2"/>
    <n v="3.84"/>
    <n v="4"/>
    <s v=" Dallas"/>
  </r>
  <r>
    <x v="12"/>
    <x v="1"/>
    <n v="1"/>
    <n v="14.95"/>
    <n v="2"/>
    <s v=" Seattle"/>
  </r>
  <r>
    <x v="12"/>
    <x v="14"/>
    <n v="1"/>
    <n v="109.99"/>
    <n v="9"/>
    <s v=" Dallas"/>
  </r>
  <r>
    <x v="12"/>
    <x v="2"/>
    <n v="1"/>
    <n v="11.99"/>
    <n v="2"/>
    <s v=" New York City"/>
  </r>
  <r>
    <x v="12"/>
    <x v="4"/>
    <n v="2"/>
    <n v="2.99"/>
    <n v="5"/>
    <s v=" New York City"/>
  </r>
  <r>
    <x v="12"/>
    <x v="16"/>
    <n v="1"/>
    <n v="999.99"/>
    <n v="10"/>
    <s v=" Seattle"/>
  </r>
  <r>
    <x v="12"/>
    <x v="1"/>
    <n v="1"/>
    <n v="14.95"/>
    <n v="1"/>
    <s v=" San Francisco"/>
  </r>
  <r>
    <x v="12"/>
    <x v="1"/>
    <n v="1"/>
    <n v="14.95"/>
    <n v="6"/>
    <s v=" San Francisco"/>
  </r>
  <r>
    <x v="12"/>
    <x v="9"/>
    <n v="1"/>
    <n v="1700"/>
    <n v="6"/>
    <s v=" New York City"/>
  </r>
  <r>
    <x v="12"/>
    <x v="6"/>
    <n v="1"/>
    <n v="11.95"/>
    <n v="5"/>
    <s v=" New York City"/>
  </r>
  <r>
    <x v="12"/>
    <x v="12"/>
    <n v="1"/>
    <n v="3.84"/>
    <n v="2"/>
    <s v=" Los Angeles"/>
  </r>
  <r>
    <x v="12"/>
    <x v="6"/>
    <n v="1"/>
    <n v="11.95"/>
    <n v="4"/>
    <s v=" Seattle"/>
  </r>
  <r>
    <x v="12"/>
    <x v="7"/>
    <n v="1"/>
    <n v="99.99"/>
    <n v="5"/>
    <s v=" Seattle"/>
  </r>
  <r>
    <x v="12"/>
    <x v="5"/>
    <n v="1"/>
    <n v="389.99"/>
    <n v="8"/>
    <s v=" New York City"/>
  </r>
  <r>
    <x v="12"/>
    <x v="12"/>
    <n v="1"/>
    <n v="3.84"/>
    <n v="1"/>
    <s v=" San Francisco"/>
  </r>
  <r>
    <x v="12"/>
    <x v="5"/>
    <n v="1"/>
    <n v="389.99"/>
    <n v="2"/>
    <s v=" Boston"/>
  </r>
  <r>
    <x v="12"/>
    <x v="6"/>
    <n v="1"/>
    <n v="11.95"/>
    <n v="9"/>
    <s v=" Los Angeles"/>
  </r>
  <r>
    <x v="12"/>
    <x v="9"/>
    <n v="1"/>
    <n v="1700"/>
    <n v="6"/>
    <s v=" Los Angeles"/>
  </r>
  <r>
    <x v="12"/>
    <x v="1"/>
    <n v="1"/>
    <n v="14.95"/>
    <n v="4"/>
    <s v=" San Francisco"/>
  </r>
  <r>
    <x v="12"/>
    <x v="12"/>
    <n v="1"/>
    <n v="3.84"/>
    <n v="8"/>
    <s v=" New York City"/>
  </r>
  <r>
    <x v="12"/>
    <x v="1"/>
    <n v="1"/>
    <n v="14.95"/>
    <n v="1"/>
    <s v=" Boston"/>
  </r>
  <r>
    <x v="12"/>
    <x v="8"/>
    <n v="1"/>
    <n v="150"/>
    <n v="5"/>
    <s v=" New York City"/>
  </r>
  <r>
    <x v="12"/>
    <x v="1"/>
    <n v="2"/>
    <n v="14.95"/>
    <n v="8"/>
    <s v=" San Francisco"/>
  </r>
  <r>
    <x v="12"/>
    <x v="2"/>
    <n v="1"/>
    <n v="11.99"/>
    <n v="2"/>
    <s v=" Boston"/>
  </r>
  <r>
    <x v="12"/>
    <x v="6"/>
    <n v="1"/>
    <n v="11.95"/>
    <n v="9"/>
    <s v=" Atlanta"/>
  </r>
  <r>
    <x v="12"/>
    <x v="2"/>
    <n v="1"/>
    <n v="11.99"/>
    <n v="1"/>
    <s v=" Los Angeles"/>
  </r>
  <r>
    <x v="12"/>
    <x v="4"/>
    <n v="1"/>
    <n v="2.99"/>
    <n v="4"/>
    <s v=" Atlanta"/>
  </r>
  <r>
    <x v="12"/>
    <x v="16"/>
    <n v="1"/>
    <n v="999.99"/>
    <n v="5"/>
    <s v=" San Francisco"/>
  </r>
  <r>
    <x v="12"/>
    <x v="1"/>
    <n v="1"/>
    <n v="14.95"/>
    <n v="6"/>
    <s v=" Boston"/>
  </r>
  <r>
    <x v="12"/>
    <x v="18"/>
    <n v="1"/>
    <n v="600"/>
    <n v="8"/>
    <s v=" Seattle"/>
  </r>
  <r>
    <x v="12"/>
    <x v="4"/>
    <n v="2"/>
    <n v="2.99"/>
    <n v="7"/>
    <s v=" Boston"/>
  </r>
  <r>
    <x v="12"/>
    <x v="12"/>
    <n v="1"/>
    <n v="3.84"/>
    <n v="8"/>
    <s v=" Portland"/>
  </r>
  <r>
    <x v="12"/>
    <x v="10"/>
    <n v="1"/>
    <n v="300"/>
    <n v="5"/>
    <s v=" Los Angeles"/>
  </r>
  <r>
    <x v="12"/>
    <x v="8"/>
    <n v="1"/>
    <n v="150"/>
    <n v="7"/>
    <s v=" Boston"/>
  </r>
  <r>
    <x v="12"/>
    <x v="7"/>
    <n v="1"/>
    <n v="99.99"/>
    <n v="9"/>
    <s v=" Boston"/>
  </r>
  <r>
    <x v="12"/>
    <x v="7"/>
    <n v="1"/>
    <n v="99.99"/>
    <n v="10"/>
    <s v=" Atlanta"/>
  </r>
  <r>
    <x v="12"/>
    <x v="7"/>
    <n v="1"/>
    <n v="99.99"/>
    <n v="6"/>
    <s v=" San Francisco"/>
  </r>
  <r>
    <x v="12"/>
    <x v="2"/>
    <n v="1"/>
    <n v="11.99"/>
    <n v="7"/>
    <s v=" Portland"/>
  </r>
  <r>
    <x v="12"/>
    <x v="4"/>
    <n v="1"/>
    <n v="2.99"/>
    <n v="3"/>
    <s v=" Boston"/>
  </r>
  <r>
    <x v="12"/>
    <x v="0"/>
    <n v="1"/>
    <n v="700"/>
    <n v="2"/>
    <s v=" Atlanta"/>
  </r>
  <r>
    <x v="12"/>
    <x v="15"/>
    <n v="1"/>
    <n v="379.99"/>
    <n v="7"/>
    <s v=" San Francisco"/>
  </r>
  <r>
    <x v="12"/>
    <x v="7"/>
    <n v="1"/>
    <n v="99.99"/>
    <n v="8"/>
    <s v=" San Francisco"/>
  </r>
  <r>
    <x v="12"/>
    <x v="12"/>
    <n v="1"/>
    <n v="3.84"/>
    <n v="2"/>
    <s v=" Los Angeles"/>
  </r>
  <r>
    <x v="12"/>
    <x v="1"/>
    <n v="1"/>
    <n v="14.95"/>
    <n v="2"/>
    <s v=" New York City"/>
  </r>
  <r>
    <x v="12"/>
    <x v="12"/>
    <n v="1"/>
    <n v="3.84"/>
    <n v="7"/>
    <s v=" Los Angeles"/>
  </r>
  <r>
    <x v="12"/>
    <x v="4"/>
    <n v="1"/>
    <n v="2.99"/>
    <n v="1"/>
    <s v=" Los Angeles"/>
  </r>
  <r>
    <x v="12"/>
    <x v="16"/>
    <n v="1"/>
    <n v="999.99"/>
    <n v="1"/>
    <s v=" Atlanta"/>
  </r>
  <r>
    <x v="12"/>
    <x v="10"/>
    <n v="1"/>
    <n v="300"/>
    <n v="5"/>
    <s v=" Seattle"/>
  </r>
  <r>
    <x v="12"/>
    <x v="1"/>
    <n v="1"/>
    <n v="14.95"/>
    <n v="9"/>
    <s v=" San Francisco"/>
  </r>
  <r>
    <x v="12"/>
    <x v="6"/>
    <n v="1"/>
    <n v="11.95"/>
    <n v="6"/>
    <s v=" San Francisco"/>
  </r>
  <r>
    <x v="12"/>
    <x v="0"/>
    <n v="1"/>
    <n v="700"/>
    <n v="4"/>
    <s v=" Seattle"/>
  </r>
  <r>
    <x v="12"/>
    <x v="6"/>
    <n v="1"/>
    <n v="11.95"/>
    <n v="3"/>
    <s v=" San Francisco"/>
  </r>
  <r>
    <x v="12"/>
    <x v="12"/>
    <n v="4"/>
    <n v="3.84"/>
    <n v="9"/>
    <s v=" San Francisco"/>
  </r>
  <r>
    <x v="12"/>
    <x v="3"/>
    <n v="1"/>
    <n v="149.99"/>
    <n v="10"/>
    <s v=" Los Angeles"/>
  </r>
  <r>
    <x v="12"/>
    <x v="8"/>
    <n v="1"/>
    <n v="150"/>
    <n v="4"/>
    <s v=" Seattle"/>
  </r>
  <r>
    <x v="12"/>
    <x v="1"/>
    <n v="1"/>
    <n v="14.95"/>
    <n v="8"/>
    <s v=" Los Angeles"/>
  </r>
  <r>
    <x v="12"/>
    <x v="2"/>
    <n v="1"/>
    <n v="11.99"/>
    <n v="7"/>
    <s v=" Los Angeles"/>
  </r>
  <r>
    <x v="12"/>
    <x v="10"/>
    <n v="1"/>
    <n v="300"/>
    <n v="3"/>
    <s v=" New York City"/>
  </r>
  <r>
    <x v="12"/>
    <x v="1"/>
    <n v="1"/>
    <n v="14.95"/>
    <n v="5"/>
    <s v=" Atlanta"/>
  </r>
  <r>
    <x v="12"/>
    <x v="6"/>
    <n v="1"/>
    <n v="11.95"/>
    <n v="3"/>
    <s v=" Dallas"/>
  </r>
  <r>
    <x v="12"/>
    <x v="4"/>
    <n v="1"/>
    <n v="2.99"/>
    <n v="9"/>
    <s v=" Los Angeles"/>
  </r>
  <r>
    <x v="12"/>
    <x v="13"/>
    <n v="1"/>
    <n v="600"/>
    <n v="6"/>
    <s v=" Los Angeles"/>
  </r>
  <r>
    <x v="12"/>
    <x v="6"/>
    <n v="1"/>
    <n v="11.95"/>
    <n v="4"/>
    <s v=" Los Angeles"/>
  </r>
  <r>
    <x v="12"/>
    <x v="2"/>
    <n v="1"/>
    <n v="11.99"/>
    <n v="8"/>
    <s v=" New York City"/>
  </r>
  <r>
    <x v="12"/>
    <x v="12"/>
    <n v="1"/>
    <n v="3.84"/>
    <n v="2"/>
    <s v=" San Francisco"/>
  </r>
  <r>
    <x v="12"/>
    <x v="2"/>
    <n v="1"/>
    <n v="11.99"/>
    <n v="3"/>
    <s v=" Los Angeles"/>
  </r>
  <r>
    <x v="12"/>
    <x v="4"/>
    <n v="1"/>
    <n v="2.99"/>
    <n v="9"/>
    <s v=" Seattle"/>
  </r>
  <r>
    <x v="12"/>
    <x v="11"/>
    <n v="1"/>
    <n v="400"/>
    <n v="8"/>
    <s v=" San Francisco"/>
  </r>
  <r>
    <x v="12"/>
    <x v="6"/>
    <n v="1"/>
    <n v="11.95"/>
    <n v="3"/>
    <s v=" San Francisco"/>
  </r>
  <r>
    <x v="12"/>
    <x v="2"/>
    <n v="1"/>
    <n v="11.99"/>
    <n v="8"/>
    <s v=" San Francisco"/>
  </r>
  <r>
    <x v="12"/>
    <x v="1"/>
    <n v="1"/>
    <n v="14.95"/>
    <n v="8"/>
    <s v=" Los Angeles"/>
  </r>
  <r>
    <x v="12"/>
    <x v="6"/>
    <n v="1"/>
    <n v="11.95"/>
    <n v="7"/>
    <s v=" Portland"/>
  </r>
  <r>
    <x v="12"/>
    <x v="3"/>
    <n v="1"/>
    <n v="149.99"/>
    <n v="9"/>
    <s v=" Seattle"/>
  </r>
  <r>
    <x v="12"/>
    <x v="2"/>
    <n v="1"/>
    <n v="11.99"/>
    <n v="3"/>
    <s v=" New York City"/>
  </r>
  <r>
    <x v="12"/>
    <x v="8"/>
    <n v="1"/>
    <n v="150"/>
    <n v="6"/>
    <s v=" New York City"/>
  </r>
  <r>
    <x v="12"/>
    <x v="3"/>
    <n v="1"/>
    <n v="149.99"/>
    <n v="9"/>
    <s v=" Portland"/>
  </r>
  <r>
    <x v="12"/>
    <x v="4"/>
    <n v="5"/>
    <n v="2.99"/>
    <n v="7"/>
    <s v=" Atlanta"/>
  </r>
  <r>
    <x v="12"/>
    <x v="5"/>
    <n v="1"/>
    <n v="389.99"/>
    <n v="10"/>
    <s v=" San Francisco"/>
  </r>
  <r>
    <x v="12"/>
    <x v="12"/>
    <n v="1"/>
    <n v="3.84"/>
    <n v="10"/>
    <s v=" San Francisco"/>
  </r>
  <r>
    <x v="12"/>
    <x v="7"/>
    <n v="1"/>
    <n v="99.99"/>
    <n v="7"/>
    <s v=" Austin"/>
  </r>
  <r>
    <x v="12"/>
    <x v="4"/>
    <n v="1"/>
    <n v="2.99"/>
    <n v="4"/>
    <s v=" Atlanta"/>
  </r>
  <r>
    <x v="12"/>
    <x v="4"/>
    <n v="1"/>
    <n v="2.99"/>
    <n v="6"/>
    <s v=" San Francisco"/>
  </r>
  <r>
    <x v="12"/>
    <x v="16"/>
    <n v="1"/>
    <n v="999.99"/>
    <n v="2"/>
    <s v=" Seattle"/>
  </r>
  <r>
    <x v="12"/>
    <x v="1"/>
    <n v="1"/>
    <n v="14.95"/>
    <n v="1"/>
    <s v=" San Francisco"/>
  </r>
  <r>
    <x v="12"/>
    <x v="7"/>
    <n v="1"/>
    <n v="99.99"/>
    <n v="9"/>
    <s v=" Austin"/>
  </r>
  <r>
    <x v="12"/>
    <x v="7"/>
    <n v="1"/>
    <n v="99.99"/>
    <n v="7"/>
    <s v=" Dallas"/>
  </r>
  <r>
    <x v="12"/>
    <x v="7"/>
    <n v="1"/>
    <n v="99.99"/>
    <n v="3"/>
    <s v=" Seattle"/>
  </r>
  <r>
    <x v="12"/>
    <x v="2"/>
    <n v="1"/>
    <n v="11.99"/>
    <n v="5"/>
    <s v=" San Francisco"/>
  </r>
  <r>
    <x v="12"/>
    <x v="12"/>
    <n v="4"/>
    <n v="3.84"/>
    <n v="5"/>
    <s v=" Portland"/>
  </r>
  <r>
    <x v="12"/>
    <x v="6"/>
    <n v="1"/>
    <n v="11.95"/>
    <n v="7"/>
    <s v=" Los Angeles"/>
  </r>
  <r>
    <x v="12"/>
    <x v="12"/>
    <n v="1"/>
    <n v="3.84"/>
    <n v="5"/>
    <s v=" San Francisco"/>
  </r>
  <r>
    <x v="12"/>
    <x v="6"/>
    <n v="1"/>
    <n v="11.95"/>
    <n v="4"/>
    <s v=" Atlanta"/>
  </r>
  <r>
    <x v="12"/>
    <x v="14"/>
    <n v="1"/>
    <n v="109.99"/>
    <n v="5"/>
    <s v=" San Francisco"/>
  </r>
  <r>
    <x v="12"/>
    <x v="3"/>
    <n v="1"/>
    <n v="149.99"/>
    <n v="8"/>
    <s v=" Portland"/>
  </r>
  <r>
    <x v="12"/>
    <x v="8"/>
    <n v="1"/>
    <n v="150"/>
    <n v="8"/>
    <s v=" San Francisco"/>
  </r>
  <r>
    <x v="12"/>
    <x v="12"/>
    <n v="2"/>
    <n v="3.84"/>
    <n v="5"/>
    <s v=" Atlanta"/>
  </r>
  <r>
    <x v="12"/>
    <x v="2"/>
    <n v="2"/>
    <n v="11.99"/>
    <n v="8"/>
    <s v=" New York City"/>
  </r>
  <r>
    <x v="12"/>
    <x v="1"/>
    <n v="1"/>
    <n v="14.95"/>
    <n v="8"/>
    <s v=" Dallas"/>
  </r>
  <r>
    <x v="12"/>
    <x v="2"/>
    <n v="1"/>
    <n v="11.99"/>
    <n v="7"/>
    <s v=" New York City"/>
  </r>
  <r>
    <x v="12"/>
    <x v="15"/>
    <n v="1"/>
    <n v="379.99"/>
    <n v="5"/>
    <s v=" Los Angeles"/>
  </r>
  <r>
    <x v="12"/>
    <x v="5"/>
    <n v="1"/>
    <n v="389.99"/>
    <n v="1"/>
    <s v=" Portland"/>
  </r>
  <r>
    <x v="12"/>
    <x v="8"/>
    <n v="1"/>
    <n v="150"/>
    <n v="9"/>
    <s v=" New York City"/>
  </r>
  <r>
    <x v="12"/>
    <x v="1"/>
    <n v="1"/>
    <n v="14.95"/>
    <n v="4"/>
    <s v=" Atlanta"/>
  </r>
  <r>
    <x v="12"/>
    <x v="13"/>
    <n v="1"/>
    <n v="600"/>
    <n v="2"/>
    <s v=" Atlanta"/>
  </r>
  <r>
    <x v="12"/>
    <x v="6"/>
    <n v="1"/>
    <n v="11.95"/>
    <n v="9"/>
    <s v=" Boston"/>
  </r>
  <r>
    <x v="12"/>
    <x v="4"/>
    <n v="1"/>
    <n v="2.99"/>
    <n v="4"/>
    <s v=" San Francisco"/>
  </r>
  <r>
    <x v="12"/>
    <x v="8"/>
    <n v="1"/>
    <n v="150"/>
    <n v="9"/>
    <s v=" Los Angeles"/>
  </r>
  <r>
    <x v="12"/>
    <x v="2"/>
    <n v="1"/>
    <n v="11.99"/>
    <n v="6"/>
    <s v=" Seattle"/>
  </r>
  <r>
    <x v="12"/>
    <x v="0"/>
    <n v="1"/>
    <n v="700"/>
    <n v="1"/>
    <s v=" San Francisco"/>
  </r>
  <r>
    <x v="12"/>
    <x v="2"/>
    <n v="1"/>
    <n v="11.99"/>
    <n v="4"/>
    <s v=" San Francisco"/>
  </r>
  <r>
    <x v="12"/>
    <x v="13"/>
    <n v="1"/>
    <n v="600"/>
    <n v="4"/>
    <s v=" Atlanta"/>
  </r>
  <r>
    <x v="12"/>
    <x v="4"/>
    <n v="1"/>
    <n v="2.99"/>
    <n v="4"/>
    <s v=" Los Angeles"/>
  </r>
  <r>
    <x v="12"/>
    <x v="2"/>
    <n v="1"/>
    <n v="11.99"/>
    <n v="3"/>
    <s v=" Boston"/>
  </r>
  <r>
    <x v="12"/>
    <x v="16"/>
    <n v="1"/>
    <n v="999.99"/>
    <n v="8"/>
    <s v=" Portland"/>
  </r>
  <r>
    <x v="12"/>
    <x v="0"/>
    <n v="1"/>
    <n v="700"/>
    <n v="5"/>
    <s v=" Los Angeles"/>
  </r>
  <r>
    <x v="12"/>
    <x v="11"/>
    <n v="1"/>
    <n v="400"/>
    <n v="10"/>
    <s v=" Los Angeles"/>
  </r>
  <r>
    <x v="12"/>
    <x v="6"/>
    <n v="1"/>
    <n v="11.95"/>
    <n v="4"/>
    <s v=" New York City"/>
  </r>
  <r>
    <x v="12"/>
    <x v="1"/>
    <n v="1"/>
    <n v="14.95"/>
    <n v="2"/>
    <s v=" Austin"/>
  </r>
  <r>
    <x v="12"/>
    <x v="5"/>
    <n v="1"/>
    <n v="389.99"/>
    <n v="6"/>
    <s v=" Seattle"/>
  </r>
  <r>
    <x v="12"/>
    <x v="1"/>
    <n v="1"/>
    <n v="14.95"/>
    <n v="1"/>
    <s v=" Austin"/>
  </r>
  <r>
    <x v="12"/>
    <x v="10"/>
    <n v="1"/>
    <n v="300"/>
    <n v="7"/>
    <s v=" Los Angeles"/>
  </r>
  <r>
    <x v="12"/>
    <x v="4"/>
    <n v="1"/>
    <n v="2.99"/>
    <n v="1"/>
    <s v=" Austin"/>
  </r>
  <r>
    <x v="12"/>
    <x v="15"/>
    <n v="1"/>
    <n v="379.99"/>
    <n v="4"/>
    <s v=" Boston"/>
  </r>
  <r>
    <x v="12"/>
    <x v="0"/>
    <n v="1"/>
    <n v="700"/>
    <n v="6"/>
    <s v=" Seattle"/>
  </r>
  <r>
    <x v="12"/>
    <x v="12"/>
    <n v="1"/>
    <n v="3.84"/>
    <n v="3"/>
    <s v=" San Francisco"/>
  </r>
  <r>
    <x v="12"/>
    <x v="15"/>
    <n v="1"/>
    <n v="379.99"/>
    <n v="5"/>
    <s v=" San Francisco"/>
  </r>
  <r>
    <x v="12"/>
    <x v="12"/>
    <n v="1"/>
    <n v="3.84"/>
    <n v="2"/>
    <s v=" Los Angeles"/>
  </r>
  <r>
    <x v="12"/>
    <x v="3"/>
    <n v="1"/>
    <n v="149.99"/>
    <n v="2"/>
    <s v=" Atlanta"/>
  </r>
  <r>
    <x v="12"/>
    <x v="7"/>
    <n v="1"/>
    <n v="99.99"/>
    <n v="10"/>
    <s v=" Seattle"/>
  </r>
  <r>
    <x v="12"/>
    <x v="6"/>
    <n v="1"/>
    <n v="11.95"/>
    <n v="5"/>
    <s v=" Los Angeles"/>
  </r>
  <r>
    <x v="12"/>
    <x v="2"/>
    <n v="1"/>
    <n v="11.99"/>
    <n v="10"/>
    <s v=" Dallas"/>
  </r>
  <r>
    <x v="12"/>
    <x v="4"/>
    <n v="1"/>
    <n v="2.99"/>
    <n v="3"/>
    <s v=" Dallas"/>
  </r>
  <r>
    <x v="12"/>
    <x v="4"/>
    <n v="1"/>
    <n v="2.99"/>
    <n v="8"/>
    <s v=" Los Angeles"/>
  </r>
  <r>
    <x v="12"/>
    <x v="3"/>
    <n v="1"/>
    <n v="149.99"/>
    <n v="6"/>
    <s v=" San Francisco"/>
  </r>
  <r>
    <x v="12"/>
    <x v="9"/>
    <n v="1"/>
    <n v="1700"/>
    <n v="10"/>
    <s v=" San Francisco"/>
  </r>
  <r>
    <x v="12"/>
    <x v="4"/>
    <n v="1"/>
    <n v="2.99"/>
    <n v="9"/>
    <s v=" Dallas"/>
  </r>
  <r>
    <x v="12"/>
    <x v="4"/>
    <n v="1"/>
    <n v="2.99"/>
    <n v="1"/>
    <s v=" Boston"/>
  </r>
  <r>
    <x v="12"/>
    <x v="7"/>
    <n v="1"/>
    <n v="99.99"/>
    <n v="8"/>
    <s v=" San Francisco"/>
  </r>
  <r>
    <x v="12"/>
    <x v="12"/>
    <n v="3"/>
    <n v="3.84"/>
    <n v="8"/>
    <s v=" San Francisco"/>
  </r>
  <r>
    <x v="12"/>
    <x v="2"/>
    <n v="1"/>
    <n v="11.99"/>
    <n v="10"/>
    <s v=" Los Angeles"/>
  </r>
  <r>
    <x v="12"/>
    <x v="0"/>
    <n v="1"/>
    <n v="700"/>
    <n v="4"/>
    <s v=" Los Angeles"/>
  </r>
  <r>
    <x v="12"/>
    <x v="7"/>
    <n v="1"/>
    <n v="99.99"/>
    <n v="1"/>
    <s v=" Seattle"/>
  </r>
  <r>
    <x v="12"/>
    <x v="1"/>
    <n v="1"/>
    <n v="14.95"/>
    <n v="10"/>
    <s v=" San Francisco"/>
  </r>
  <r>
    <x v="12"/>
    <x v="7"/>
    <n v="1"/>
    <n v="99.99"/>
    <n v="2"/>
    <s v=" Atlanta"/>
  </r>
  <r>
    <x v="12"/>
    <x v="2"/>
    <n v="1"/>
    <n v="11.99"/>
    <n v="6"/>
    <s v=" New York City"/>
  </r>
  <r>
    <x v="12"/>
    <x v="1"/>
    <n v="1"/>
    <n v="14.95"/>
    <n v="7"/>
    <s v=" New York City"/>
  </r>
  <r>
    <x v="12"/>
    <x v="14"/>
    <n v="1"/>
    <n v="109.99"/>
    <n v="8"/>
    <s v=" San Francisco"/>
  </r>
  <r>
    <x v="12"/>
    <x v="4"/>
    <n v="1"/>
    <n v="2.99"/>
    <n v="4"/>
    <s v=" Atlanta"/>
  </r>
  <r>
    <x v="12"/>
    <x v="6"/>
    <n v="1"/>
    <n v="11.95"/>
    <n v="3"/>
    <s v=" San Francisco"/>
  </r>
  <r>
    <x v="12"/>
    <x v="2"/>
    <n v="1"/>
    <n v="11.99"/>
    <n v="8"/>
    <s v=" San Francisco"/>
  </r>
  <r>
    <x v="12"/>
    <x v="16"/>
    <n v="1"/>
    <n v="999.99"/>
    <n v="5"/>
    <s v=" Dallas"/>
  </r>
  <r>
    <x v="12"/>
    <x v="7"/>
    <n v="1"/>
    <n v="99.99"/>
    <n v="1"/>
    <s v=" Atlanta"/>
  </r>
  <r>
    <x v="12"/>
    <x v="10"/>
    <n v="1"/>
    <n v="300"/>
    <n v="2"/>
    <s v=" Los Angeles"/>
  </r>
  <r>
    <x v="12"/>
    <x v="12"/>
    <n v="2"/>
    <n v="3.84"/>
    <n v="1"/>
    <s v=" Los Angeles"/>
  </r>
  <r>
    <x v="12"/>
    <x v="6"/>
    <n v="2"/>
    <n v="11.95"/>
    <n v="7"/>
    <s v=" New York City"/>
  </r>
  <r>
    <x v="12"/>
    <x v="2"/>
    <n v="1"/>
    <n v="11.99"/>
    <n v="8"/>
    <s v=" Dallas"/>
  </r>
  <r>
    <x v="12"/>
    <x v="8"/>
    <n v="1"/>
    <n v="150"/>
    <n v="2"/>
    <s v=" New York City"/>
  </r>
  <r>
    <x v="12"/>
    <x v="15"/>
    <n v="1"/>
    <n v="379.99"/>
    <n v="7"/>
    <s v=" New York City"/>
  </r>
  <r>
    <x v="12"/>
    <x v="4"/>
    <n v="1"/>
    <n v="2.99"/>
    <n v="7"/>
    <s v=" Los Angeles"/>
  </r>
  <r>
    <x v="12"/>
    <x v="2"/>
    <n v="1"/>
    <n v="11.99"/>
    <n v="5"/>
    <s v=" Atlanta"/>
  </r>
  <r>
    <x v="12"/>
    <x v="4"/>
    <n v="3"/>
    <n v="2.99"/>
    <n v="2"/>
    <s v=" New York City"/>
  </r>
  <r>
    <x v="12"/>
    <x v="5"/>
    <n v="1"/>
    <n v="389.99"/>
    <n v="5"/>
    <s v=" Seattle"/>
  </r>
  <r>
    <x v="12"/>
    <x v="10"/>
    <n v="1"/>
    <n v="300"/>
    <n v="10"/>
    <s v=" San Francisco"/>
  </r>
  <r>
    <x v="12"/>
    <x v="4"/>
    <n v="1"/>
    <n v="2.99"/>
    <n v="5"/>
    <s v=" San Francisco"/>
  </r>
  <r>
    <x v="12"/>
    <x v="10"/>
    <n v="1"/>
    <n v="300"/>
    <n v="2"/>
    <s v=" Dallas"/>
  </r>
  <r>
    <x v="12"/>
    <x v="12"/>
    <n v="1"/>
    <n v="3.84"/>
    <n v="9"/>
    <s v=" New York City"/>
  </r>
  <r>
    <x v="12"/>
    <x v="1"/>
    <n v="1"/>
    <n v="14.95"/>
    <n v="4"/>
    <s v=" Los Angeles"/>
  </r>
  <r>
    <x v="12"/>
    <x v="1"/>
    <n v="1"/>
    <n v="14.95"/>
    <n v="9"/>
    <s v=" New York City"/>
  </r>
  <r>
    <x v="12"/>
    <x v="1"/>
    <n v="1"/>
    <n v="14.95"/>
    <n v="4"/>
    <s v=" Los Angeles"/>
  </r>
  <r>
    <x v="12"/>
    <x v="12"/>
    <n v="1"/>
    <n v="3.84"/>
    <n v="10"/>
    <s v=" Los Angeles"/>
  </r>
  <r>
    <x v="12"/>
    <x v="15"/>
    <n v="1"/>
    <n v="379.99"/>
    <n v="6"/>
    <s v=" New York City"/>
  </r>
  <r>
    <x v="12"/>
    <x v="1"/>
    <n v="1"/>
    <n v="14.95"/>
    <n v="6"/>
    <s v=" New York City"/>
  </r>
  <r>
    <x v="12"/>
    <x v="12"/>
    <n v="1"/>
    <n v="3.84"/>
    <n v="3"/>
    <s v=" Atlanta"/>
  </r>
  <r>
    <x v="12"/>
    <x v="4"/>
    <n v="1"/>
    <n v="2.99"/>
    <n v="8"/>
    <s v=" Portland"/>
  </r>
  <r>
    <x v="12"/>
    <x v="8"/>
    <n v="1"/>
    <n v="150"/>
    <n v="9"/>
    <s v=" Boston"/>
  </r>
  <r>
    <x v="12"/>
    <x v="2"/>
    <n v="1"/>
    <n v="11.99"/>
    <n v="1"/>
    <s v=" Boston"/>
  </r>
  <r>
    <x v="12"/>
    <x v="8"/>
    <n v="1"/>
    <n v="150"/>
    <n v="3"/>
    <s v=" Austin"/>
  </r>
  <r>
    <x v="12"/>
    <x v="0"/>
    <n v="1"/>
    <n v="700"/>
    <n v="5"/>
    <s v=" Atlanta"/>
  </r>
  <r>
    <x v="12"/>
    <x v="8"/>
    <n v="1"/>
    <n v="150"/>
    <n v="4"/>
    <s v=" Atlanta"/>
  </r>
  <r>
    <x v="12"/>
    <x v="5"/>
    <n v="1"/>
    <n v="389.99"/>
    <n v="3"/>
    <s v=" Los Angeles"/>
  </r>
  <r>
    <x v="12"/>
    <x v="12"/>
    <n v="5"/>
    <n v="3.84"/>
    <n v="4"/>
    <s v=" New York City"/>
  </r>
  <r>
    <x v="12"/>
    <x v="6"/>
    <n v="1"/>
    <n v="11.95"/>
    <n v="4"/>
    <s v=" Seattle"/>
  </r>
  <r>
    <x v="12"/>
    <x v="15"/>
    <n v="1"/>
    <n v="379.99"/>
    <n v="10"/>
    <s v=" San Francisco"/>
  </r>
  <r>
    <x v="12"/>
    <x v="4"/>
    <n v="3"/>
    <n v="2.99"/>
    <n v="8"/>
    <s v=" New York City"/>
  </r>
  <r>
    <x v="12"/>
    <x v="1"/>
    <n v="1"/>
    <n v="14.95"/>
    <n v="8"/>
    <s v=" San Francisco"/>
  </r>
  <r>
    <x v="12"/>
    <x v="12"/>
    <n v="1"/>
    <n v="3.84"/>
    <n v="3"/>
    <s v=" Los Angeles"/>
  </r>
  <r>
    <x v="12"/>
    <x v="2"/>
    <n v="1"/>
    <n v="11.99"/>
    <n v="10"/>
    <s v=" Dallas"/>
  </r>
  <r>
    <x v="12"/>
    <x v="7"/>
    <n v="1"/>
    <n v="99.99"/>
    <n v="6"/>
    <s v=" Atlanta"/>
  </r>
  <r>
    <x v="13"/>
    <x v="15"/>
    <n v="1"/>
    <n v="379.99"/>
    <n v="6"/>
    <s v=" San Francisco"/>
  </r>
  <r>
    <x v="13"/>
    <x v="4"/>
    <n v="1"/>
    <n v="2.99"/>
    <n v="2"/>
    <s v=" San Francisco"/>
  </r>
  <r>
    <x v="13"/>
    <x v="4"/>
    <n v="2"/>
    <n v="2.99"/>
    <n v="10"/>
    <s v=" Austin"/>
  </r>
  <r>
    <x v="13"/>
    <x v="1"/>
    <n v="1"/>
    <n v="14.95"/>
    <n v="6"/>
    <s v=" New York City"/>
  </r>
  <r>
    <x v="13"/>
    <x v="8"/>
    <n v="1"/>
    <n v="150"/>
    <n v="5"/>
    <s v=" San Francisco"/>
  </r>
  <r>
    <x v="13"/>
    <x v="4"/>
    <n v="1"/>
    <n v="2.99"/>
    <n v="9"/>
    <s v=" Los Angeles"/>
  </r>
  <r>
    <x v="13"/>
    <x v="9"/>
    <n v="1"/>
    <n v="1700"/>
    <n v="5"/>
    <s v=" Boston"/>
  </r>
  <r>
    <x v="13"/>
    <x v="2"/>
    <n v="1"/>
    <n v="11.99"/>
    <n v="5"/>
    <s v=" San Francisco"/>
  </r>
  <r>
    <x v="13"/>
    <x v="2"/>
    <n v="1"/>
    <n v="11.99"/>
    <n v="5"/>
    <s v=" Portland"/>
  </r>
  <r>
    <x v="13"/>
    <x v="4"/>
    <n v="1"/>
    <n v="2.99"/>
    <n v="9"/>
    <s v=" Austin"/>
  </r>
  <r>
    <x v="13"/>
    <x v="4"/>
    <n v="1"/>
    <n v="2.99"/>
    <n v="1"/>
    <s v=" Seattle"/>
  </r>
  <r>
    <x v="13"/>
    <x v="1"/>
    <n v="1"/>
    <n v="14.95"/>
    <n v="7"/>
    <s v=" Boston"/>
  </r>
  <r>
    <x v="13"/>
    <x v="15"/>
    <n v="1"/>
    <n v="379.99"/>
    <n v="10"/>
    <s v=" San Francisco"/>
  </r>
  <r>
    <x v="13"/>
    <x v="3"/>
    <n v="1"/>
    <n v="149.99"/>
    <n v="4"/>
    <s v=" Seattle"/>
  </r>
  <r>
    <x v="13"/>
    <x v="1"/>
    <n v="1"/>
    <n v="14.95"/>
    <n v="1"/>
    <s v=" Atlanta"/>
  </r>
  <r>
    <x v="13"/>
    <x v="2"/>
    <n v="1"/>
    <n v="11.99"/>
    <n v="5"/>
    <s v=" Atlanta"/>
  </r>
  <r>
    <x v="13"/>
    <x v="6"/>
    <n v="1"/>
    <n v="11.95"/>
    <n v="6"/>
    <s v=" Los Angeles"/>
  </r>
  <r>
    <x v="13"/>
    <x v="1"/>
    <n v="1"/>
    <n v="14.95"/>
    <n v="10"/>
    <s v=" Portland"/>
  </r>
  <r>
    <x v="13"/>
    <x v="14"/>
    <n v="1"/>
    <n v="109.99"/>
    <n v="4"/>
    <s v=" Seattle"/>
  </r>
  <r>
    <x v="13"/>
    <x v="14"/>
    <n v="1"/>
    <n v="109.99"/>
    <n v="4"/>
    <s v=" Boston"/>
  </r>
  <r>
    <x v="13"/>
    <x v="12"/>
    <n v="1"/>
    <n v="3.84"/>
    <n v="8"/>
    <s v=" Dallas"/>
  </r>
  <r>
    <x v="13"/>
    <x v="2"/>
    <n v="1"/>
    <n v="11.99"/>
    <n v="4"/>
    <s v=" New York City"/>
  </r>
  <r>
    <x v="13"/>
    <x v="6"/>
    <n v="1"/>
    <n v="11.95"/>
    <n v="10"/>
    <s v=" San Francisco"/>
  </r>
  <r>
    <x v="13"/>
    <x v="3"/>
    <n v="1"/>
    <n v="149.99"/>
    <n v="2"/>
    <s v=" Los Angeles"/>
  </r>
  <r>
    <x v="13"/>
    <x v="11"/>
    <n v="1"/>
    <n v="400"/>
    <n v="10"/>
    <s v=" Seattle"/>
  </r>
  <r>
    <x v="13"/>
    <x v="6"/>
    <n v="1"/>
    <n v="11.95"/>
    <n v="9"/>
    <s v=" San Francisco"/>
  </r>
  <r>
    <x v="13"/>
    <x v="8"/>
    <n v="1"/>
    <n v="150"/>
    <n v="1"/>
    <s v=" Atlanta"/>
  </r>
  <r>
    <x v="13"/>
    <x v="16"/>
    <n v="1"/>
    <n v="999.99"/>
    <n v="2"/>
    <s v=" Los Angeles"/>
  </r>
  <r>
    <x v="13"/>
    <x v="2"/>
    <n v="1"/>
    <n v="11.99"/>
    <n v="7"/>
    <s v=" Austin"/>
  </r>
  <r>
    <x v="13"/>
    <x v="12"/>
    <n v="2"/>
    <n v="3.84"/>
    <n v="4"/>
    <s v=" Boston"/>
  </r>
  <r>
    <x v="13"/>
    <x v="0"/>
    <n v="1"/>
    <n v="700"/>
    <n v="8"/>
    <s v=" Boston"/>
  </r>
  <r>
    <x v="13"/>
    <x v="4"/>
    <n v="1"/>
    <n v="2.99"/>
    <n v="7"/>
    <s v=" Los Angeles"/>
  </r>
  <r>
    <x v="13"/>
    <x v="2"/>
    <n v="1"/>
    <n v="11.99"/>
    <n v="3"/>
    <s v=" San Francisco"/>
  </r>
  <r>
    <x v="13"/>
    <x v="12"/>
    <n v="1"/>
    <n v="3.84"/>
    <n v="5"/>
    <s v=" Boston"/>
  </r>
  <r>
    <x v="13"/>
    <x v="12"/>
    <n v="1"/>
    <n v="3.84"/>
    <n v="7"/>
    <s v=" San Francisco"/>
  </r>
  <r>
    <x v="13"/>
    <x v="6"/>
    <n v="1"/>
    <n v="11.95"/>
    <n v="4"/>
    <s v=" Seattle"/>
  </r>
  <r>
    <x v="13"/>
    <x v="8"/>
    <n v="1"/>
    <n v="150"/>
    <n v="7"/>
    <s v=" Los Angeles"/>
  </r>
  <r>
    <x v="13"/>
    <x v="4"/>
    <n v="1"/>
    <n v="2.99"/>
    <n v="7"/>
    <s v=" New York City"/>
  </r>
  <r>
    <x v="13"/>
    <x v="0"/>
    <n v="1"/>
    <n v="700"/>
    <n v="7"/>
    <s v=" Boston"/>
  </r>
  <r>
    <x v="13"/>
    <x v="8"/>
    <n v="1"/>
    <n v="150"/>
    <n v="2"/>
    <s v=" Portland"/>
  </r>
  <r>
    <x v="13"/>
    <x v="12"/>
    <n v="1"/>
    <n v="3.84"/>
    <n v="10"/>
    <s v=" San Francisco"/>
  </r>
  <r>
    <x v="13"/>
    <x v="13"/>
    <n v="1"/>
    <n v="600"/>
    <n v="1"/>
    <s v=" Los Angeles"/>
  </r>
  <r>
    <x v="13"/>
    <x v="0"/>
    <n v="1"/>
    <n v="700"/>
    <n v="3"/>
    <s v=" Los Angeles"/>
  </r>
  <r>
    <x v="13"/>
    <x v="7"/>
    <n v="1"/>
    <n v="99.99"/>
    <n v="8"/>
    <s v=" New York City"/>
  </r>
  <r>
    <x v="13"/>
    <x v="14"/>
    <n v="1"/>
    <n v="109.99"/>
    <n v="7"/>
    <s v=" San Francisco"/>
  </r>
  <r>
    <x v="13"/>
    <x v="4"/>
    <n v="1"/>
    <n v="2.99"/>
    <n v="6"/>
    <s v=" Dallas"/>
  </r>
  <r>
    <x v="13"/>
    <x v="0"/>
    <n v="1"/>
    <n v="700"/>
    <n v="6"/>
    <s v=" Seattle"/>
  </r>
  <r>
    <x v="13"/>
    <x v="0"/>
    <n v="1"/>
    <n v="700"/>
    <n v="5"/>
    <s v=" New York City"/>
  </r>
  <r>
    <x v="13"/>
    <x v="6"/>
    <n v="1"/>
    <n v="11.95"/>
    <n v="10"/>
    <s v=" New York City"/>
  </r>
  <r>
    <x v="13"/>
    <x v="4"/>
    <n v="1"/>
    <n v="2.99"/>
    <n v="1"/>
    <s v=" Seattle"/>
  </r>
  <r>
    <x v="13"/>
    <x v="8"/>
    <n v="1"/>
    <n v="150"/>
    <n v="6"/>
    <s v=" Boston"/>
  </r>
  <r>
    <x v="13"/>
    <x v="7"/>
    <n v="1"/>
    <n v="99.99"/>
    <n v="10"/>
    <s v=" San Francisco"/>
  </r>
  <r>
    <x v="13"/>
    <x v="6"/>
    <n v="1"/>
    <n v="11.95"/>
    <n v="5"/>
    <s v=" Austin"/>
  </r>
  <r>
    <x v="13"/>
    <x v="10"/>
    <n v="1"/>
    <n v="300"/>
    <n v="3"/>
    <s v=" San Francisco"/>
  </r>
  <r>
    <x v="13"/>
    <x v="16"/>
    <n v="1"/>
    <n v="999.99"/>
    <n v="8"/>
    <s v=" Austin"/>
  </r>
  <r>
    <x v="13"/>
    <x v="7"/>
    <n v="1"/>
    <n v="99.99"/>
    <n v="3"/>
    <s v=" Dallas"/>
  </r>
  <r>
    <x v="13"/>
    <x v="9"/>
    <n v="1"/>
    <n v="1700"/>
    <n v="4"/>
    <s v=" Los Angeles"/>
  </r>
  <r>
    <x v="13"/>
    <x v="3"/>
    <n v="1"/>
    <n v="149.99"/>
    <n v="3"/>
    <s v=" New York City"/>
  </r>
  <r>
    <x v="13"/>
    <x v="6"/>
    <n v="1"/>
    <n v="11.95"/>
    <n v="6"/>
    <s v=" San Francisco"/>
  </r>
  <r>
    <x v="13"/>
    <x v="12"/>
    <n v="2"/>
    <n v="3.84"/>
    <n v="2"/>
    <s v=" Los Angeles"/>
  </r>
  <r>
    <x v="13"/>
    <x v="7"/>
    <n v="1"/>
    <n v="99.99"/>
    <n v="10"/>
    <s v=" Los Angeles"/>
  </r>
  <r>
    <x v="13"/>
    <x v="2"/>
    <n v="1"/>
    <n v="11.99"/>
    <n v="1"/>
    <s v=" Austin"/>
  </r>
  <r>
    <x v="13"/>
    <x v="2"/>
    <n v="1"/>
    <n v="11.99"/>
    <n v="1"/>
    <s v=" Portland"/>
  </r>
  <r>
    <x v="13"/>
    <x v="15"/>
    <n v="1"/>
    <n v="379.99"/>
    <n v="10"/>
    <s v=" Boston"/>
  </r>
  <r>
    <x v="13"/>
    <x v="7"/>
    <n v="1"/>
    <n v="99.99"/>
    <n v="6"/>
    <s v=" San Francisco"/>
  </r>
  <r>
    <x v="13"/>
    <x v="12"/>
    <n v="1"/>
    <n v="3.84"/>
    <n v="4"/>
    <s v=" Austin"/>
  </r>
  <r>
    <x v="13"/>
    <x v="4"/>
    <n v="1"/>
    <n v="2.99"/>
    <n v="6"/>
    <s v=" Atlanta"/>
  </r>
  <r>
    <x v="13"/>
    <x v="1"/>
    <n v="1"/>
    <n v="14.95"/>
    <n v="9"/>
    <s v=" San Francisco"/>
  </r>
  <r>
    <x v="13"/>
    <x v="12"/>
    <n v="1"/>
    <n v="3.84"/>
    <n v="5"/>
    <s v=" Portland"/>
  </r>
  <r>
    <x v="13"/>
    <x v="7"/>
    <n v="1"/>
    <n v="99.99"/>
    <n v="2"/>
    <s v=" New York City"/>
  </r>
  <r>
    <x v="13"/>
    <x v="6"/>
    <n v="1"/>
    <n v="11.95"/>
    <n v="8"/>
    <s v=" Los Angeles"/>
  </r>
  <r>
    <x v="13"/>
    <x v="2"/>
    <n v="2"/>
    <n v="11.99"/>
    <n v="1"/>
    <s v=" Atlanta"/>
  </r>
  <r>
    <x v="13"/>
    <x v="4"/>
    <n v="3"/>
    <n v="2.99"/>
    <n v="5"/>
    <s v=" Seattle"/>
  </r>
  <r>
    <x v="13"/>
    <x v="6"/>
    <n v="1"/>
    <n v="11.95"/>
    <n v="4"/>
    <s v=" Portland"/>
  </r>
  <r>
    <x v="13"/>
    <x v="1"/>
    <n v="1"/>
    <n v="14.95"/>
    <n v="2"/>
    <s v=" Dallas"/>
  </r>
  <r>
    <x v="13"/>
    <x v="8"/>
    <n v="1"/>
    <n v="150"/>
    <n v="2"/>
    <s v=" Los Angeles"/>
  </r>
  <r>
    <x v="13"/>
    <x v="1"/>
    <n v="1"/>
    <n v="14.95"/>
    <n v="6"/>
    <s v=" Los Angeles"/>
  </r>
  <r>
    <x v="13"/>
    <x v="1"/>
    <n v="1"/>
    <n v="14.95"/>
    <n v="9"/>
    <s v=" Boston"/>
  </r>
  <r>
    <x v="13"/>
    <x v="1"/>
    <n v="1"/>
    <n v="14.95"/>
    <n v="5"/>
    <s v=" Seattle"/>
  </r>
  <r>
    <x v="13"/>
    <x v="6"/>
    <n v="1"/>
    <n v="11.95"/>
    <n v="5"/>
    <s v=" Seattle"/>
  </r>
  <r>
    <x v="13"/>
    <x v="3"/>
    <n v="1"/>
    <n v="149.99"/>
    <n v="3"/>
    <s v=" New York City"/>
  </r>
  <r>
    <x v="13"/>
    <x v="3"/>
    <n v="1"/>
    <n v="149.99"/>
    <n v="1"/>
    <s v=" San Francisco"/>
  </r>
  <r>
    <x v="13"/>
    <x v="10"/>
    <n v="1"/>
    <n v="300"/>
    <n v="8"/>
    <s v=" New York City"/>
  </r>
  <r>
    <x v="13"/>
    <x v="6"/>
    <n v="1"/>
    <n v="11.95"/>
    <n v="4"/>
    <s v=" San Francisco"/>
  </r>
  <r>
    <x v="13"/>
    <x v="2"/>
    <n v="1"/>
    <n v="11.99"/>
    <n v="5"/>
    <s v=" Boston"/>
  </r>
  <r>
    <x v="13"/>
    <x v="14"/>
    <n v="1"/>
    <n v="109.99"/>
    <n v="5"/>
    <s v=" Austin"/>
  </r>
  <r>
    <x v="13"/>
    <x v="7"/>
    <n v="1"/>
    <n v="99.99"/>
    <n v="2"/>
    <s v=" San Francisco"/>
  </r>
  <r>
    <x v="13"/>
    <x v="7"/>
    <n v="1"/>
    <n v="99.99"/>
    <n v="2"/>
    <s v=" San Francisco"/>
  </r>
  <r>
    <x v="13"/>
    <x v="4"/>
    <n v="1"/>
    <n v="2.99"/>
    <n v="5"/>
    <s v=" New York City"/>
  </r>
  <r>
    <x v="13"/>
    <x v="1"/>
    <n v="1"/>
    <n v="14.95"/>
    <n v="10"/>
    <s v=" San Francisco"/>
  </r>
  <r>
    <x v="13"/>
    <x v="0"/>
    <n v="1"/>
    <n v="700"/>
    <n v="3"/>
    <s v=" San Francisco"/>
  </r>
  <r>
    <x v="13"/>
    <x v="1"/>
    <n v="1"/>
    <n v="14.95"/>
    <n v="4"/>
    <s v=" San Francisco"/>
  </r>
  <r>
    <x v="13"/>
    <x v="8"/>
    <n v="1"/>
    <n v="150"/>
    <n v="1"/>
    <s v=" San Francisco"/>
  </r>
  <r>
    <x v="13"/>
    <x v="3"/>
    <n v="1"/>
    <n v="149.99"/>
    <n v="9"/>
    <s v=" Boston"/>
  </r>
  <r>
    <x v="13"/>
    <x v="12"/>
    <n v="2"/>
    <n v="3.84"/>
    <n v="1"/>
    <s v=" Dallas"/>
  </r>
  <r>
    <x v="13"/>
    <x v="4"/>
    <n v="3"/>
    <n v="2.99"/>
    <n v="5"/>
    <s v=" Dallas"/>
  </r>
  <r>
    <x v="13"/>
    <x v="1"/>
    <n v="1"/>
    <n v="14.95"/>
    <n v="2"/>
    <s v=" Austin"/>
  </r>
  <r>
    <x v="13"/>
    <x v="6"/>
    <n v="1"/>
    <n v="11.95"/>
    <n v="8"/>
    <s v=" San Francisco"/>
  </r>
  <r>
    <x v="13"/>
    <x v="12"/>
    <n v="1"/>
    <n v="3.84"/>
    <n v="2"/>
    <s v=" Los Angeles"/>
  </r>
  <r>
    <x v="13"/>
    <x v="3"/>
    <n v="1"/>
    <n v="149.99"/>
    <n v="1"/>
    <s v=" Seattle"/>
  </r>
  <r>
    <x v="13"/>
    <x v="6"/>
    <n v="1"/>
    <n v="11.95"/>
    <n v="4"/>
    <s v=" San Francisco"/>
  </r>
  <r>
    <x v="13"/>
    <x v="8"/>
    <n v="1"/>
    <n v="150"/>
    <n v="8"/>
    <s v=" Boston"/>
  </r>
  <r>
    <x v="13"/>
    <x v="8"/>
    <n v="1"/>
    <n v="150"/>
    <n v="4"/>
    <s v=" Austin"/>
  </r>
  <r>
    <x v="13"/>
    <x v="6"/>
    <n v="1"/>
    <n v="11.95"/>
    <n v="4"/>
    <s v=" Austin"/>
  </r>
  <r>
    <x v="13"/>
    <x v="4"/>
    <n v="2"/>
    <n v="2.99"/>
    <n v="5"/>
    <s v=" Dallas"/>
  </r>
  <r>
    <x v="13"/>
    <x v="6"/>
    <n v="1"/>
    <n v="11.95"/>
    <n v="3"/>
    <s v=" New York City"/>
  </r>
  <r>
    <x v="13"/>
    <x v="0"/>
    <n v="1"/>
    <n v="700"/>
    <n v="6"/>
    <s v=" Dallas"/>
  </r>
  <r>
    <x v="13"/>
    <x v="1"/>
    <n v="1"/>
    <n v="14.95"/>
    <n v="5"/>
    <s v=" Seattle"/>
  </r>
  <r>
    <x v="13"/>
    <x v="16"/>
    <n v="1"/>
    <n v="999.99"/>
    <n v="10"/>
    <s v=" New York City"/>
  </r>
  <r>
    <x v="13"/>
    <x v="14"/>
    <n v="1"/>
    <n v="109.99"/>
    <n v="5"/>
    <s v=" Boston"/>
  </r>
  <r>
    <x v="13"/>
    <x v="5"/>
    <n v="1"/>
    <n v="389.99"/>
    <n v="7"/>
    <s v=" Boston"/>
  </r>
  <r>
    <x v="13"/>
    <x v="16"/>
    <n v="1"/>
    <n v="999.99"/>
    <n v="7"/>
    <s v=" Dallas"/>
  </r>
  <r>
    <x v="13"/>
    <x v="8"/>
    <n v="1"/>
    <n v="150"/>
    <n v="6"/>
    <s v=" San Francisco"/>
  </r>
  <r>
    <x v="13"/>
    <x v="13"/>
    <n v="1"/>
    <n v="600"/>
    <n v="1"/>
    <s v=" Los Angeles"/>
  </r>
  <r>
    <x v="13"/>
    <x v="1"/>
    <n v="1"/>
    <n v="14.95"/>
    <n v="6"/>
    <s v=" San Francisco"/>
  </r>
  <r>
    <x v="13"/>
    <x v="8"/>
    <n v="1"/>
    <n v="150"/>
    <n v="6"/>
    <s v=" Austin"/>
  </r>
  <r>
    <x v="13"/>
    <x v="5"/>
    <n v="1"/>
    <n v="389.99"/>
    <n v="7"/>
    <s v=" Los Angeles"/>
  </r>
  <r>
    <x v="13"/>
    <x v="15"/>
    <n v="1"/>
    <n v="379.99"/>
    <n v="5"/>
    <s v=" San Francisco"/>
  </r>
  <r>
    <x v="13"/>
    <x v="14"/>
    <n v="1"/>
    <n v="109.99"/>
    <n v="10"/>
    <s v=" San Francisco"/>
  </r>
  <r>
    <x v="13"/>
    <x v="0"/>
    <n v="1"/>
    <n v="700"/>
    <n v="9"/>
    <s v=" Los Angeles"/>
  </r>
  <r>
    <x v="13"/>
    <x v="1"/>
    <n v="1"/>
    <n v="14.95"/>
    <n v="3"/>
    <s v=" Los Angeles"/>
  </r>
  <r>
    <x v="13"/>
    <x v="3"/>
    <n v="1"/>
    <n v="149.99"/>
    <n v="5"/>
    <s v=" Los Angeles"/>
  </r>
  <r>
    <x v="13"/>
    <x v="8"/>
    <n v="1"/>
    <n v="150"/>
    <n v="7"/>
    <s v=" Los Angeles"/>
  </r>
  <r>
    <x v="13"/>
    <x v="7"/>
    <n v="1"/>
    <n v="99.99"/>
    <n v="7"/>
    <s v=" San Francisco"/>
  </r>
  <r>
    <x v="13"/>
    <x v="4"/>
    <n v="1"/>
    <n v="2.99"/>
    <n v="10"/>
    <s v=" Los Angeles"/>
  </r>
  <r>
    <x v="13"/>
    <x v="1"/>
    <n v="1"/>
    <n v="14.95"/>
    <n v="7"/>
    <s v=" Los Angeles"/>
  </r>
  <r>
    <x v="13"/>
    <x v="13"/>
    <n v="1"/>
    <n v="600"/>
    <n v="4"/>
    <s v=" Los Angeles"/>
  </r>
  <r>
    <x v="13"/>
    <x v="8"/>
    <n v="1"/>
    <n v="150"/>
    <n v="10"/>
    <s v=" Dallas"/>
  </r>
  <r>
    <x v="13"/>
    <x v="5"/>
    <n v="1"/>
    <n v="389.99"/>
    <n v="6"/>
    <s v=" San Francisco"/>
  </r>
  <r>
    <x v="13"/>
    <x v="4"/>
    <n v="1"/>
    <n v="2.99"/>
    <n v="4"/>
    <s v=" San Francisco"/>
  </r>
  <r>
    <x v="13"/>
    <x v="1"/>
    <n v="1"/>
    <n v="14.95"/>
    <n v="9"/>
    <s v=" Dallas"/>
  </r>
  <r>
    <x v="13"/>
    <x v="13"/>
    <n v="1"/>
    <n v="600"/>
    <n v="2"/>
    <s v=" San Francisco"/>
  </r>
  <r>
    <x v="13"/>
    <x v="8"/>
    <n v="1"/>
    <n v="150"/>
    <n v="4"/>
    <s v=" Portland"/>
  </r>
  <r>
    <x v="13"/>
    <x v="0"/>
    <n v="1"/>
    <n v="700"/>
    <n v="10"/>
    <s v=" Portland"/>
  </r>
  <r>
    <x v="13"/>
    <x v="4"/>
    <n v="2"/>
    <n v="2.99"/>
    <n v="9"/>
    <s v=" Portland"/>
  </r>
  <r>
    <x v="13"/>
    <x v="7"/>
    <n v="1"/>
    <n v="99.99"/>
    <n v="8"/>
    <s v=" Atlanta"/>
  </r>
  <r>
    <x v="13"/>
    <x v="7"/>
    <n v="1"/>
    <n v="99.99"/>
    <n v="8"/>
    <s v=" San Francisco"/>
  </r>
  <r>
    <x v="13"/>
    <x v="1"/>
    <n v="1"/>
    <n v="14.95"/>
    <n v="5"/>
    <s v=" New York City"/>
  </r>
  <r>
    <x v="13"/>
    <x v="3"/>
    <n v="1"/>
    <n v="149.99"/>
    <n v="3"/>
    <s v=" Los Angeles"/>
  </r>
  <r>
    <x v="13"/>
    <x v="5"/>
    <n v="1"/>
    <n v="389.99"/>
    <n v="9"/>
    <s v=" Los Angeles"/>
  </r>
  <r>
    <x v="13"/>
    <x v="1"/>
    <n v="1"/>
    <n v="14.95"/>
    <n v="6"/>
    <s v=" New York City"/>
  </r>
  <r>
    <x v="13"/>
    <x v="4"/>
    <n v="1"/>
    <n v="2.99"/>
    <n v="3"/>
    <s v=" San Francisco"/>
  </r>
  <r>
    <x v="13"/>
    <x v="8"/>
    <n v="1"/>
    <n v="150"/>
    <n v="5"/>
    <s v=" Seattle"/>
  </r>
  <r>
    <x v="13"/>
    <x v="2"/>
    <n v="1"/>
    <n v="11.99"/>
    <n v="3"/>
    <s v=" Los Angeles"/>
  </r>
  <r>
    <x v="13"/>
    <x v="12"/>
    <n v="1"/>
    <n v="3.84"/>
    <n v="3"/>
    <s v=" Los Angeles"/>
  </r>
  <r>
    <x v="13"/>
    <x v="2"/>
    <n v="1"/>
    <n v="11.99"/>
    <n v="4"/>
    <s v=" San Francisco"/>
  </r>
  <r>
    <x v="13"/>
    <x v="4"/>
    <n v="1"/>
    <n v="2.99"/>
    <n v="7"/>
    <s v=" San Francisco"/>
  </r>
  <r>
    <x v="13"/>
    <x v="0"/>
    <n v="1"/>
    <n v="700"/>
    <n v="6"/>
    <s v=" Boston"/>
  </r>
  <r>
    <x v="13"/>
    <x v="2"/>
    <n v="1"/>
    <n v="11.99"/>
    <n v="6"/>
    <s v=" Boston"/>
  </r>
  <r>
    <x v="13"/>
    <x v="15"/>
    <n v="1"/>
    <n v="379.99"/>
    <n v="2"/>
    <s v=" Atlanta"/>
  </r>
  <r>
    <x v="13"/>
    <x v="12"/>
    <n v="1"/>
    <n v="3.84"/>
    <n v="6"/>
    <s v=" Portland"/>
  </r>
  <r>
    <x v="13"/>
    <x v="6"/>
    <n v="2"/>
    <n v="11.95"/>
    <n v="4"/>
    <s v=" Dallas"/>
  </r>
  <r>
    <x v="13"/>
    <x v="4"/>
    <n v="1"/>
    <n v="2.99"/>
    <n v="5"/>
    <s v=" San Francisco"/>
  </r>
  <r>
    <x v="13"/>
    <x v="5"/>
    <n v="1"/>
    <n v="389.99"/>
    <n v="10"/>
    <s v=" Los Angeles"/>
  </r>
  <r>
    <x v="13"/>
    <x v="10"/>
    <n v="1"/>
    <n v="300"/>
    <n v="2"/>
    <s v=" San Francisco"/>
  </r>
  <r>
    <x v="13"/>
    <x v="12"/>
    <n v="3"/>
    <n v="3.84"/>
    <n v="9"/>
    <s v=" San Francisco"/>
  </r>
  <r>
    <x v="13"/>
    <x v="7"/>
    <n v="1"/>
    <n v="99.99"/>
    <n v="8"/>
    <s v=" Seattle"/>
  </r>
  <r>
    <x v="13"/>
    <x v="12"/>
    <n v="1"/>
    <n v="3.84"/>
    <n v="6"/>
    <s v=" San Francisco"/>
  </r>
  <r>
    <x v="13"/>
    <x v="1"/>
    <n v="1"/>
    <n v="14.95"/>
    <n v="5"/>
    <s v=" San Francisco"/>
  </r>
  <r>
    <x v="13"/>
    <x v="4"/>
    <n v="2"/>
    <n v="2.99"/>
    <n v="6"/>
    <s v=" Los Angeles"/>
  </r>
  <r>
    <x v="13"/>
    <x v="4"/>
    <n v="1"/>
    <n v="2.99"/>
    <n v="9"/>
    <s v=" San Francisco"/>
  </r>
  <r>
    <x v="13"/>
    <x v="1"/>
    <n v="1"/>
    <n v="14.95"/>
    <n v="1"/>
    <s v=" New York City"/>
  </r>
  <r>
    <x v="13"/>
    <x v="2"/>
    <n v="1"/>
    <n v="11.99"/>
    <n v="7"/>
    <s v=" Austin"/>
  </r>
  <r>
    <x v="13"/>
    <x v="1"/>
    <n v="1"/>
    <n v="14.95"/>
    <n v="5"/>
    <s v=" San Francisco"/>
  </r>
  <r>
    <x v="13"/>
    <x v="9"/>
    <n v="1"/>
    <n v="1700"/>
    <n v="1"/>
    <s v=" Seattle"/>
  </r>
  <r>
    <x v="13"/>
    <x v="6"/>
    <n v="1"/>
    <n v="11.95"/>
    <n v="10"/>
    <s v=" New York City"/>
  </r>
  <r>
    <x v="13"/>
    <x v="3"/>
    <n v="1"/>
    <n v="149.99"/>
    <n v="8"/>
    <s v=" Atlanta"/>
  </r>
  <r>
    <x v="13"/>
    <x v="12"/>
    <n v="2"/>
    <n v="3.84"/>
    <n v="10"/>
    <s v=" Dallas"/>
  </r>
  <r>
    <x v="13"/>
    <x v="6"/>
    <n v="1"/>
    <n v="11.95"/>
    <n v="10"/>
    <s v=" Los Angeles"/>
  </r>
  <r>
    <x v="13"/>
    <x v="2"/>
    <n v="1"/>
    <n v="11.99"/>
    <n v="8"/>
    <s v=" Austin"/>
  </r>
  <r>
    <x v="13"/>
    <x v="1"/>
    <n v="1"/>
    <n v="14.95"/>
    <n v="10"/>
    <s v=" Los Angeles"/>
  </r>
  <r>
    <x v="13"/>
    <x v="12"/>
    <n v="1"/>
    <n v="3.84"/>
    <n v="2"/>
    <s v=" Dallas"/>
  </r>
  <r>
    <x v="13"/>
    <x v="1"/>
    <n v="1"/>
    <n v="14.95"/>
    <n v="10"/>
    <s v=" Seattle"/>
  </r>
  <r>
    <x v="13"/>
    <x v="2"/>
    <n v="1"/>
    <n v="11.99"/>
    <n v="8"/>
    <s v=" San Francisco"/>
  </r>
  <r>
    <x v="13"/>
    <x v="6"/>
    <n v="1"/>
    <n v="11.95"/>
    <n v="5"/>
    <s v=" Los Angeles"/>
  </r>
  <r>
    <x v="13"/>
    <x v="4"/>
    <n v="1"/>
    <n v="2.99"/>
    <n v="3"/>
    <s v=" San Francisco"/>
  </r>
  <r>
    <x v="13"/>
    <x v="12"/>
    <n v="1"/>
    <n v="3.84"/>
    <n v="3"/>
    <s v=" Atlanta"/>
  </r>
  <r>
    <x v="13"/>
    <x v="11"/>
    <n v="1"/>
    <n v="400"/>
    <n v="2"/>
    <s v=" Los Angeles"/>
  </r>
  <r>
    <x v="13"/>
    <x v="10"/>
    <n v="1"/>
    <n v="300"/>
    <n v="8"/>
    <s v=" Los Angeles"/>
  </r>
  <r>
    <x v="13"/>
    <x v="6"/>
    <n v="1"/>
    <n v="11.95"/>
    <n v="6"/>
    <s v=" San Francisco"/>
  </r>
  <r>
    <x v="13"/>
    <x v="8"/>
    <n v="1"/>
    <n v="150"/>
    <n v="1"/>
    <s v=" Los Angeles"/>
  </r>
  <r>
    <x v="13"/>
    <x v="1"/>
    <n v="1"/>
    <n v="14.95"/>
    <n v="4"/>
    <s v=" Los Angeles"/>
  </r>
  <r>
    <x v="13"/>
    <x v="2"/>
    <n v="1"/>
    <n v="11.99"/>
    <n v="6"/>
    <s v=" San Francisco"/>
  </r>
  <r>
    <x v="13"/>
    <x v="8"/>
    <n v="1"/>
    <n v="150"/>
    <n v="10"/>
    <s v=" Austin"/>
  </r>
  <r>
    <x v="13"/>
    <x v="1"/>
    <n v="1"/>
    <n v="14.95"/>
    <n v="10"/>
    <s v=" San Francisco"/>
  </r>
  <r>
    <x v="13"/>
    <x v="3"/>
    <n v="1"/>
    <n v="149.99"/>
    <n v="6"/>
    <s v=" San Francisco"/>
  </r>
  <r>
    <x v="13"/>
    <x v="17"/>
    <n v="1"/>
    <n v="600"/>
    <n v="6"/>
    <s v=" San Francisco"/>
  </r>
  <r>
    <x v="13"/>
    <x v="8"/>
    <n v="1"/>
    <n v="150"/>
    <n v="9"/>
    <s v=" Boston"/>
  </r>
  <r>
    <x v="13"/>
    <x v="2"/>
    <n v="1"/>
    <n v="11.99"/>
    <n v="7"/>
    <s v=" Los Angeles"/>
  </r>
  <r>
    <x v="13"/>
    <x v="8"/>
    <n v="1"/>
    <n v="150"/>
    <n v="4"/>
    <s v=" New York City"/>
  </r>
  <r>
    <x v="13"/>
    <x v="5"/>
    <n v="1"/>
    <n v="389.99"/>
    <n v="10"/>
    <s v=" San Francisco"/>
  </r>
  <r>
    <x v="13"/>
    <x v="4"/>
    <n v="7"/>
    <n v="2.99"/>
    <n v="2"/>
    <s v=" Dallas"/>
  </r>
  <r>
    <x v="13"/>
    <x v="6"/>
    <n v="1"/>
    <n v="11.95"/>
    <n v="8"/>
    <s v=" Los Angeles"/>
  </r>
  <r>
    <x v="13"/>
    <x v="1"/>
    <n v="1"/>
    <n v="14.95"/>
    <n v="7"/>
    <s v=" San Francisco"/>
  </r>
  <r>
    <x v="13"/>
    <x v="6"/>
    <n v="1"/>
    <n v="11.95"/>
    <n v="10"/>
    <s v=" San Francisco"/>
  </r>
  <r>
    <x v="13"/>
    <x v="1"/>
    <n v="1"/>
    <n v="14.95"/>
    <n v="6"/>
    <s v=" Portland"/>
  </r>
  <r>
    <x v="13"/>
    <x v="12"/>
    <n v="1"/>
    <n v="3.84"/>
    <n v="6"/>
    <s v=" Portland"/>
  </r>
  <r>
    <x v="13"/>
    <x v="16"/>
    <n v="1"/>
    <n v="999.99"/>
    <n v="9"/>
    <s v=" Atlanta"/>
  </r>
  <r>
    <x v="13"/>
    <x v="0"/>
    <n v="1"/>
    <n v="700"/>
    <n v="6"/>
    <s v=" San Francisco"/>
  </r>
  <r>
    <x v="13"/>
    <x v="1"/>
    <n v="1"/>
    <n v="14.95"/>
    <n v="2"/>
    <s v=" San Francisco"/>
  </r>
  <r>
    <x v="13"/>
    <x v="5"/>
    <n v="1"/>
    <n v="389.99"/>
    <n v="1"/>
    <s v=" Boston"/>
  </r>
  <r>
    <x v="13"/>
    <x v="1"/>
    <n v="1"/>
    <n v="14.95"/>
    <n v="9"/>
    <s v=" San Francisco"/>
  </r>
  <r>
    <x v="13"/>
    <x v="4"/>
    <n v="1"/>
    <n v="2.99"/>
    <n v="9"/>
    <s v=" Atlanta"/>
  </r>
  <r>
    <x v="13"/>
    <x v="9"/>
    <n v="1"/>
    <n v="1700"/>
    <n v="5"/>
    <s v=" Atlanta"/>
  </r>
  <r>
    <x v="13"/>
    <x v="1"/>
    <n v="1"/>
    <n v="14.95"/>
    <n v="9"/>
    <s v=" Seattle"/>
  </r>
  <r>
    <x v="13"/>
    <x v="12"/>
    <n v="2"/>
    <n v="3.84"/>
    <n v="2"/>
    <s v=" San Francisco"/>
  </r>
  <r>
    <x v="13"/>
    <x v="12"/>
    <n v="1"/>
    <n v="3.84"/>
    <n v="6"/>
    <s v=" Portland"/>
  </r>
  <r>
    <x v="13"/>
    <x v="3"/>
    <n v="1"/>
    <n v="149.99"/>
    <n v="3"/>
    <s v=" Seattle"/>
  </r>
  <r>
    <x v="13"/>
    <x v="12"/>
    <n v="1"/>
    <n v="3.84"/>
    <n v="7"/>
    <s v=" Dallas"/>
  </r>
  <r>
    <x v="13"/>
    <x v="1"/>
    <n v="1"/>
    <n v="14.95"/>
    <n v="4"/>
    <s v=" New York City"/>
  </r>
  <r>
    <x v="13"/>
    <x v="12"/>
    <n v="4"/>
    <n v="3.84"/>
    <n v="9"/>
    <s v=" Dallas"/>
  </r>
  <r>
    <x v="13"/>
    <x v="9"/>
    <n v="1"/>
    <n v="1700"/>
    <n v="3"/>
    <s v=" New York City"/>
  </r>
  <r>
    <x v="13"/>
    <x v="1"/>
    <n v="1"/>
    <n v="14.95"/>
    <n v="2"/>
    <s v=" Seattle"/>
  </r>
  <r>
    <x v="13"/>
    <x v="12"/>
    <n v="1"/>
    <n v="3.84"/>
    <n v="4"/>
    <s v=" Boston"/>
  </r>
  <r>
    <x v="13"/>
    <x v="4"/>
    <n v="1"/>
    <n v="2.99"/>
    <n v="7"/>
    <s v=" Boston"/>
  </r>
  <r>
    <x v="13"/>
    <x v="4"/>
    <n v="1"/>
    <n v="2.99"/>
    <n v="2"/>
    <s v=" Los Angeles"/>
  </r>
  <r>
    <x v="13"/>
    <x v="9"/>
    <n v="1"/>
    <n v="1700"/>
    <n v="5"/>
    <s v=" Austin"/>
  </r>
  <r>
    <x v="13"/>
    <x v="12"/>
    <n v="2"/>
    <n v="3.84"/>
    <n v="10"/>
    <s v=" Los Angeles"/>
  </r>
  <r>
    <x v="13"/>
    <x v="6"/>
    <n v="1"/>
    <n v="11.95"/>
    <n v="4"/>
    <s v=" New York City"/>
  </r>
  <r>
    <x v="13"/>
    <x v="10"/>
    <n v="1"/>
    <n v="300"/>
    <n v="9"/>
    <s v=" Portland"/>
  </r>
  <r>
    <x v="13"/>
    <x v="12"/>
    <n v="1"/>
    <n v="3.84"/>
    <n v="10"/>
    <s v=" Portland"/>
  </r>
  <r>
    <x v="13"/>
    <x v="4"/>
    <n v="1"/>
    <n v="2.99"/>
    <n v="3"/>
    <s v=" Boston"/>
  </r>
  <r>
    <x v="13"/>
    <x v="6"/>
    <n v="1"/>
    <n v="11.95"/>
    <n v="10"/>
    <s v=" Portland"/>
  </r>
  <r>
    <x v="13"/>
    <x v="13"/>
    <n v="1"/>
    <n v="600"/>
    <n v="7"/>
    <s v=" Portland"/>
  </r>
  <r>
    <x v="13"/>
    <x v="5"/>
    <n v="1"/>
    <n v="389.99"/>
    <n v="6"/>
    <s v=" San Francisco"/>
  </r>
  <r>
    <x v="13"/>
    <x v="2"/>
    <n v="1"/>
    <n v="11.99"/>
    <n v="8"/>
    <s v=" San Francisco"/>
  </r>
  <r>
    <x v="13"/>
    <x v="13"/>
    <n v="1"/>
    <n v="600"/>
    <n v="7"/>
    <s v=" San Francisco"/>
  </r>
  <r>
    <x v="13"/>
    <x v="12"/>
    <n v="1"/>
    <n v="3.84"/>
    <n v="7"/>
    <s v=" San Francisco"/>
  </r>
  <r>
    <x v="13"/>
    <x v="2"/>
    <n v="1"/>
    <n v="11.99"/>
    <n v="10"/>
    <s v=" Boston"/>
  </r>
  <r>
    <x v="13"/>
    <x v="12"/>
    <n v="2"/>
    <n v="3.84"/>
    <n v="6"/>
    <s v=" Dallas"/>
  </r>
  <r>
    <x v="13"/>
    <x v="1"/>
    <n v="1"/>
    <n v="14.95"/>
    <n v="7"/>
    <s v=" New York City"/>
  </r>
  <r>
    <x v="13"/>
    <x v="6"/>
    <n v="1"/>
    <n v="11.95"/>
    <n v="1"/>
    <s v=" Seattle"/>
  </r>
  <r>
    <x v="13"/>
    <x v="5"/>
    <n v="1"/>
    <n v="389.99"/>
    <n v="7"/>
    <s v=" Portland"/>
  </r>
  <r>
    <x v="13"/>
    <x v="4"/>
    <n v="1"/>
    <n v="2.99"/>
    <n v="10"/>
    <s v=" Boston"/>
  </r>
  <r>
    <x v="13"/>
    <x v="13"/>
    <n v="1"/>
    <n v="600"/>
    <n v="7"/>
    <s v=" San Francisco"/>
  </r>
  <r>
    <x v="13"/>
    <x v="14"/>
    <n v="1"/>
    <n v="109.99"/>
    <n v="8"/>
    <s v=" Los Angeles"/>
  </r>
  <r>
    <x v="13"/>
    <x v="6"/>
    <n v="1"/>
    <n v="11.95"/>
    <n v="8"/>
    <s v=" New York City"/>
  </r>
  <r>
    <x v="13"/>
    <x v="2"/>
    <n v="1"/>
    <n v="11.99"/>
    <n v="1"/>
    <s v=" Boston"/>
  </r>
  <r>
    <x v="13"/>
    <x v="3"/>
    <n v="1"/>
    <n v="149.99"/>
    <n v="2"/>
    <s v=" Boston"/>
  </r>
  <r>
    <x v="13"/>
    <x v="12"/>
    <n v="2"/>
    <n v="3.84"/>
    <n v="1"/>
    <s v=" San Francisco"/>
  </r>
  <r>
    <x v="13"/>
    <x v="1"/>
    <n v="1"/>
    <n v="14.95"/>
    <n v="5"/>
    <s v=" Boston"/>
  </r>
  <r>
    <x v="13"/>
    <x v="13"/>
    <n v="1"/>
    <n v="600"/>
    <n v="7"/>
    <s v=" San Francisco"/>
  </r>
  <r>
    <x v="13"/>
    <x v="12"/>
    <n v="1"/>
    <n v="3.84"/>
    <n v="7"/>
    <s v=" San Francisco"/>
  </r>
  <r>
    <x v="13"/>
    <x v="10"/>
    <n v="1"/>
    <n v="300"/>
    <n v="9"/>
    <s v=" Seattle"/>
  </r>
  <r>
    <x v="13"/>
    <x v="15"/>
    <n v="1"/>
    <n v="379.99"/>
    <n v="6"/>
    <s v=" Seattle"/>
  </r>
  <r>
    <x v="13"/>
    <x v="2"/>
    <n v="1"/>
    <n v="11.99"/>
    <n v="4"/>
    <s v=" San Francisco"/>
  </r>
  <r>
    <x v="13"/>
    <x v="4"/>
    <n v="2"/>
    <n v="2.99"/>
    <n v="3"/>
    <s v=" Boston"/>
  </r>
  <r>
    <x v="13"/>
    <x v="7"/>
    <n v="1"/>
    <n v="99.99"/>
    <n v="1"/>
    <s v=" Boston"/>
  </r>
  <r>
    <x v="13"/>
    <x v="1"/>
    <n v="1"/>
    <n v="14.95"/>
    <n v="1"/>
    <s v=" Los Angeles"/>
  </r>
  <r>
    <x v="13"/>
    <x v="12"/>
    <n v="3"/>
    <n v="3.84"/>
    <n v="2"/>
    <s v=" Boston"/>
  </r>
  <r>
    <x v="13"/>
    <x v="8"/>
    <n v="1"/>
    <n v="150"/>
    <n v="5"/>
    <s v=" Seattle"/>
  </r>
  <r>
    <x v="13"/>
    <x v="12"/>
    <n v="3"/>
    <n v="3.84"/>
    <n v="3"/>
    <s v=" Los Angeles"/>
  </r>
  <r>
    <x v="13"/>
    <x v="7"/>
    <n v="1"/>
    <n v="99.99"/>
    <n v="3"/>
    <s v=" Boston"/>
  </r>
  <r>
    <x v="13"/>
    <x v="8"/>
    <n v="1"/>
    <n v="150"/>
    <n v="5"/>
    <s v=" Los Angeles"/>
  </r>
  <r>
    <x v="13"/>
    <x v="4"/>
    <n v="2"/>
    <n v="2.99"/>
    <n v="6"/>
    <s v=" San Francisco"/>
  </r>
  <r>
    <x v="13"/>
    <x v="8"/>
    <n v="1"/>
    <n v="150"/>
    <n v="4"/>
    <s v=" Boston"/>
  </r>
  <r>
    <x v="13"/>
    <x v="14"/>
    <n v="1"/>
    <n v="109.99"/>
    <n v="6"/>
    <s v=" New York City"/>
  </r>
  <r>
    <x v="13"/>
    <x v="9"/>
    <n v="1"/>
    <n v="1700"/>
    <n v="4"/>
    <s v=" Atlanta"/>
  </r>
  <r>
    <x v="13"/>
    <x v="0"/>
    <n v="1"/>
    <n v="700"/>
    <n v="2"/>
    <s v=" Austin"/>
  </r>
  <r>
    <x v="13"/>
    <x v="8"/>
    <n v="1"/>
    <n v="150"/>
    <n v="8"/>
    <s v=" Atlanta"/>
  </r>
  <r>
    <x v="13"/>
    <x v="3"/>
    <n v="1"/>
    <n v="149.99"/>
    <n v="1"/>
    <s v=" Los Angeles"/>
  </r>
  <r>
    <x v="13"/>
    <x v="12"/>
    <n v="1"/>
    <n v="3.84"/>
    <n v="4"/>
    <s v=" San Francisco"/>
  </r>
  <r>
    <x v="13"/>
    <x v="1"/>
    <n v="1"/>
    <n v="14.95"/>
    <n v="2"/>
    <s v=" Seattle"/>
  </r>
  <r>
    <x v="13"/>
    <x v="4"/>
    <n v="1"/>
    <n v="2.99"/>
    <n v="6"/>
    <s v=" Seattle"/>
  </r>
  <r>
    <x v="13"/>
    <x v="12"/>
    <n v="1"/>
    <n v="3.84"/>
    <n v="6"/>
    <s v=" Portland"/>
  </r>
  <r>
    <x v="13"/>
    <x v="6"/>
    <n v="1"/>
    <n v="11.95"/>
    <n v="2"/>
    <s v=" San Francisco"/>
  </r>
  <r>
    <x v="13"/>
    <x v="6"/>
    <n v="1"/>
    <n v="11.95"/>
    <n v="9"/>
    <s v=" Los Angeles"/>
  </r>
  <r>
    <x v="13"/>
    <x v="2"/>
    <n v="1"/>
    <n v="11.99"/>
    <n v="3"/>
    <s v=" Los Angeles"/>
  </r>
  <r>
    <x v="13"/>
    <x v="12"/>
    <n v="2"/>
    <n v="3.84"/>
    <n v="6"/>
    <s v=" Austin"/>
  </r>
  <r>
    <x v="13"/>
    <x v="3"/>
    <n v="1"/>
    <n v="149.99"/>
    <n v="2"/>
    <s v=" New York City"/>
  </r>
  <r>
    <x v="13"/>
    <x v="5"/>
    <n v="1"/>
    <n v="389.99"/>
    <n v="3"/>
    <s v=" San Francisco"/>
  </r>
  <r>
    <x v="13"/>
    <x v="2"/>
    <n v="1"/>
    <n v="11.99"/>
    <n v="9"/>
    <s v=" Atlanta"/>
  </r>
  <r>
    <x v="13"/>
    <x v="4"/>
    <n v="1"/>
    <n v="2.99"/>
    <n v="3"/>
    <s v=" Atlanta"/>
  </r>
  <r>
    <x v="13"/>
    <x v="1"/>
    <n v="1"/>
    <n v="14.95"/>
    <n v="1"/>
    <s v=" Boston"/>
  </r>
  <r>
    <x v="13"/>
    <x v="7"/>
    <n v="1"/>
    <n v="99.99"/>
    <n v="6"/>
    <s v=" Portland"/>
  </r>
  <r>
    <x v="13"/>
    <x v="16"/>
    <n v="1"/>
    <n v="999.99"/>
    <n v="4"/>
    <s v=" Los Angeles"/>
  </r>
  <r>
    <x v="13"/>
    <x v="15"/>
    <n v="1"/>
    <n v="379.99"/>
    <n v="1"/>
    <s v=" New York City"/>
  </r>
  <r>
    <x v="13"/>
    <x v="1"/>
    <n v="1"/>
    <n v="14.95"/>
    <n v="8"/>
    <s v=" San Francisco"/>
  </r>
  <r>
    <x v="13"/>
    <x v="1"/>
    <n v="1"/>
    <n v="14.95"/>
    <n v="3"/>
    <s v=" Los Angeles"/>
  </r>
  <r>
    <x v="13"/>
    <x v="7"/>
    <n v="1"/>
    <n v="99.99"/>
    <n v="3"/>
    <s v=" Los Angeles"/>
  </r>
  <r>
    <x v="13"/>
    <x v="6"/>
    <n v="1"/>
    <n v="11.95"/>
    <n v="7"/>
    <s v=" Dallas"/>
  </r>
  <r>
    <x v="13"/>
    <x v="15"/>
    <n v="1"/>
    <n v="379.99"/>
    <n v="1"/>
    <s v=" Boston"/>
  </r>
  <r>
    <x v="13"/>
    <x v="7"/>
    <n v="1"/>
    <n v="99.99"/>
    <n v="6"/>
    <s v=" San Francisco"/>
  </r>
  <r>
    <x v="13"/>
    <x v="1"/>
    <n v="2"/>
    <n v="14.95"/>
    <n v="8"/>
    <s v=" Seattle"/>
  </r>
  <r>
    <x v="13"/>
    <x v="15"/>
    <n v="1"/>
    <n v="379.99"/>
    <n v="9"/>
    <s v=" Dallas"/>
  </r>
  <r>
    <x v="13"/>
    <x v="5"/>
    <n v="1"/>
    <n v="389.99"/>
    <n v="6"/>
    <s v=" Los Angeles"/>
  </r>
  <r>
    <x v="13"/>
    <x v="1"/>
    <n v="1"/>
    <n v="14.95"/>
    <n v="9"/>
    <s v=" New York City"/>
  </r>
  <r>
    <x v="13"/>
    <x v="8"/>
    <n v="1"/>
    <n v="150"/>
    <n v="4"/>
    <s v=" Seattle"/>
  </r>
  <r>
    <x v="13"/>
    <x v="4"/>
    <n v="1"/>
    <n v="2.99"/>
    <n v="10"/>
    <s v=" Boston"/>
  </r>
  <r>
    <x v="13"/>
    <x v="7"/>
    <n v="1"/>
    <n v="99.99"/>
    <n v="10"/>
    <s v=" Boston"/>
  </r>
  <r>
    <x v="13"/>
    <x v="2"/>
    <n v="2"/>
    <n v="11.99"/>
    <n v="10"/>
    <s v=" Los Angeles"/>
  </r>
  <r>
    <x v="13"/>
    <x v="8"/>
    <n v="1"/>
    <n v="150"/>
    <n v="1"/>
    <s v=" Portland"/>
  </r>
  <r>
    <x v="13"/>
    <x v="6"/>
    <n v="1"/>
    <n v="11.95"/>
    <n v="4"/>
    <s v=" Los Angeles"/>
  </r>
  <r>
    <x v="13"/>
    <x v="14"/>
    <n v="1"/>
    <n v="109.99"/>
    <n v="1"/>
    <s v=" Portland"/>
  </r>
  <r>
    <x v="13"/>
    <x v="4"/>
    <n v="1"/>
    <n v="2.99"/>
    <n v="3"/>
    <s v=" Boston"/>
  </r>
  <r>
    <x v="13"/>
    <x v="3"/>
    <n v="1"/>
    <n v="149.99"/>
    <n v="9"/>
    <s v=" Atlanta"/>
  </r>
  <r>
    <x v="13"/>
    <x v="4"/>
    <n v="2"/>
    <n v="2.99"/>
    <n v="5"/>
    <s v=" San Francisco"/>
  </r>
  <r>
    <x v="13"/>
    <x v="4"/>
    <n v="1"/>
    <n v="2.99"/>
    <n v="10"/>
    <s v=" San Francisco"/>
  </r>
  <r>
    <x v="13"/>
    <x v="16"/>
    <n v="1"/>
    <n v="999.99"/>
    <n v="6"/>
    <s v=" Los Angeles"/>
  </r>
  <r>
    <x v="13"/>
    <x v="1"/>
    <n v="1"/>
    <n v="14.95"/>
    <n v="8"/>
    <s v=" Dallas"/>
  </r>
  <r>
    <x v="13"/>
    <x v="12"/>
    <n v="2"/>
    <n v="3.84"/>
    <n v="8"/>
    <s v=" San Francisco"/>
  </r>
  <r>
    <x v="13"/>
    <x v="6"/>
    <n v="1"/>
    <n v="11.95"/>
    <n v="5"/>
    <s v=" San Francisco"/>
  </r>
  <r>
    <x v="13"/>
    <x v="7"/>
    <n v="1"/>
    <n v="99.99"/>
    <n v="7"/>
    <s v=" New York City"/>
  </r>
  <r>
    <x v="13"/>
    <x v="9"/>
    <n v="1"/>
    <n v="1700"/>
    <n v="1"/>
    <s v=" San Francisco"/>
  </r>
  <r>
    <x v="13"/>
    <x v="4"/>
    <n v="2"/>
    <n v="2.99"/>
    <n v="6"/>
    <s v=" New York City"/>
  </r>
  <r>
    <x v="13"/>
    <x v="2"/>
    <n v="2"/>
    <n v="11.99"/>
    <n v="6"/>
    <s v=" Boston"/>
  </r>
  <r>
    <x v="13"/>
    <x v="15"/>
    <n v="1"/>
    <n v="379.99"/>
    <n v="9"/>
    <s v=" Portland"/>
  </r>
  <r>
    <x v="13"/>
    <x v="4"/>
    <n v="3"/>
    <n v="2.99"/>
    <n v="8"/>
    <s v=" San Francisco"/>
  </r>
  <r>
    <x v="13"/>
    <x v="1"/>
    <n v="1"/>
    <n v="14.95"/>
    <n v="7"/>
    <s v=" San Francisco"/>
  </r>
  <r>
    <x v="13"/>
    <x v="6"/>
    <n v="1"/>
    <n v="11.95"/>
    <n v="8"/>
    <s v=" Los Angeles"/>
  </r>
  <r>
    <x v="13"/>
    <x v="1"/>
    <n v="1"/>
    <n v="14.95"/>
    <n v="10"/>
    <s v=" Dallas"/>
  </r>
  <r>
    <x v="13"/>
    <x v="12"/>
    <n v="1"/>
    <n v="3.84"/>
    <n v="5"/>
    <s v=" San Francisco"/>
  </r>
  <r>
    <x v="13"/>
    <x v="6"/>
    <n v="1"/>
    <n v="11.95"/>
    <n v="4"/>
    <s v=" Austin"/>
  </r>
  <r>
    <x v="13"/>
    <x v="9"/>
    <n v="1"/>
    <n v="1700"/>
    <n v="9"/>
    <s v=" New York City"/>
  </r>
  <r>
    <x v="13"/>
    <x v="7"/>
    <n v="1"/>
    <n v="99.99"/>
    <n v="7"/>
    <s v=" Los Angeles"/>
  </r>
  <r>
    <x v="13"/>
    <x v="12"/>
    <n v="1"/>
    <n v="3.84"/>
    <n v="6"/>
    <s v=" Boston"/>
  </r>
  <r>
    <x v="13"/>
    <x v="4"/>
    <n v="2"/>
    <n v="2.99"/>
    <n v="8"/>
    <s v=" New York City"/>
  </r>
  <r>
    <x v="13"/>
    <x v="12"/>
    <n v="1"/>
    <n v="3.84"/>
    <n v="2"/>
    <s v=" San Francisco"/>
  </r>
  <r>
    <x v="13"/>
    <x v="5"/>
    <n v="1"/>
    <n v="389.99"/>
    <n v="9"/>
    <s v=" Boston"/>
  </r>
  <r>
    <x v="13"/>
    <x v="2"/>
    <n v="1"/>
    <n v="11.99"/>
    <n v="10"/>
    <s v=" New York City"/>
  </r>
  <r>
    <x v="13"/>
    <x v="5"/>
    <n v="1"/>
    <n v="389.99"/>
    <n v="4"/>
    <s v=" Los Angeles"/>
  </r>
  <r>
    <x v="13"/>
    <x v="1"/>
    <n v="1"/>
    <n v="14.95"/>
    <n v="1"/>
    <s v=" Austin"/>
  </r>
  <r>
    <x v="13"/>
    <x v="1"/>
    <n v="1"/>
    <n v="14.95"/>
    <n v="9"/>
    <s v=" Portland"/>
  </r>
  <r>
    <x v="13"/>
    <x v="4"/>
    <n v="1"/>
    <n v="2.99"/>
    <n v="10"/>
    <s v=" San Francisco"/>
  </r>
  <r>
    <x v="13"/>
    <x v="4"/>
    <n v="1"/>
    <n v="2.99"/>
    <n v="2"/>
    <s v=" Los Angeles"/>
  </r>
  <r>
    <x v="13"/>
    <x v="2"/>
    <n v="1"/>
    <n v="11.99"/>
    <n v="9"/>
    <s v=" New York City"/>
  </r>
  <r>
    <x v="13"/>
    <x v="9"/>
    <n v="1"/>
    <n v="1700"/>
    <n v="5"/>
    <s v=" San Francisco"/>
  </r>
  <r>
    <x v="13"/>
    <x v="1"/>
    <n v="1"/>
    <n v="14.95"/>
    <n v="5"/>
    <s v=" New York City"/>
  </r>
  <r>
    <x v="13"/>
    <x v="4"/>
    <n v="4"/>
    <n v="2.99"/>
    <n v="4"/>
    <s v=" San Francisco"/>
  </r>
  <r>
    <x v="13"/>
    <x v="6"/>
    <n v="1"/>
    <n v="11.95"/>
    <n v="3"/>
    <s v=" Los Angeles"/>
  </r>
  <r>
    <x v="13"/>
    <x v="7"/>
    <n v="1"/>
    <n v="99.99"/>
    <n v="3"/>
    <s v=" Seattle"/>
  </r>
  <r>
    <x v="13"/>
    <x v="4"/>
    <n v="1"/>
    <n v="2.99"/>
    <n v="3"/>
    <s v=" New York City"/>
  </r>
  <r>
    <x v="13"/>
    <x v="4"/>
    <n v="1"/>
    <n v="2.99"/>
    <n v="7"/>
    <s v=" Los Angeles"/>
  </r>
  <r>
    <x v="13"/>
    <x v="6"/>
    <n v="1"/>
    <n v="11.95"/>
    <n v="3"/>
    <s v=" Austin"/>
  </r>
  <r>
    <x v="13"/>
    <x v="6"/>
    <n v="1"/>
    <n v="11.95"/>
    <n v="5"/>
    <s v=" Dallas"/>
  </r>
  <r>
    <x v="13"/>
    <x v="14"/>
    <n v="1"/>
    <n v="109.99"/>
    <n v="1"/>
    <s v=" San Francisco"/>
  </r>
  <r>
    <x v="13"/>
    <x v="1"/>
    <n v="1"/>
    <n v="14.95"/>
    <n v="7"/>
    <s v=" New York City"/>
  </r>
  <r>
    <x v="13"/>
    <x v="15"/>
    <n v="1"/>
    <n v="379.99"/>
    <n v="4"/>
    <s v=" Seattle"/>
  </r>
  <r>
    <x v="13"/>
    <x v="1"/>
    <n v="1"/>
    <n v="14.95"/>
    <n v="2"/>
    <s v=" Portland"/>
  </r>
  <r>
    <x v="13"/>
    <x v="12"/>
    <n v="1"/>
    <n v="3.84"/>
    <n v="2"/>
    <s v=" Portland"/>
  </r>
  <r>
    <x v="13"/>
    <x v="5"/>
    <n v="1"/>
    <n v="389.99"/>
    <n v="1"/>
    <s v=" Boston"/>
  </r>
  <r>
    <x v="13"/>
    <x v="16"/>
    <n v="1"/>
    <n v="999.99"/>
    <n v="5"/>
    <s v=" New York City"/>
  </r>
  <r>
    <x v="13"/>
    <x v="4"/>
    <n v="2"/>
    <n v="2.99"/>
    <n v="2"/>
    <s v=" New York City"/>
  </r>
  <r>
    <x v="13"/>
    <x v="6"/>
    <n v="1"/>
    <n v="11.95"/>
    <n v="4"/>
    <s v=" Portland"/>
  </r>
  <r>
    <x v="13"/>
    <x v="10"/>
    <n v="1"/>
    <n v="300"/>
    <n v="10"/>
    <s v=" Portland"/>
  </r>
  <r>
    <x v="13"/>
    <x v="4"/>
    <n v="2"/>
    <n v="2.99"/>
    <n v="7"/>
    <s v=" Atlanta"/>
  </r>
  <r>
    <x v="13"/>
    <x v="8"/>
    <n v="1"/>
    <n v="150"/>
    <n v="8"/>
    <s v=" San Francisco"/>
  </r>
  <r>
    <x v="13"/>
    <x v="1"/>
    <n v="1"/>
    <n v="14.95"/>
    <n v="6"/>
    <s v=" New York City"/>
  </r>
  <r>
    <x v="13"/>
    <x v="4"/>
    <n v="2"/>
    <n v="2.99"/>
    <n v="7"/>
    <s v=" Austin"/>
  </r>
  <r>
    <x v="13"/>
    <x v="8"/>
    <n v="1"/>
    <n v="150"/>
    <n v="8"/>
    <s v=" San Francisco"/>
  </r>
  <r>
    <x v="13"/>
    <x v="6"/>
    <n v="1"/>
    <n v="11.95"/>
    <n v="1"/>
    <s v=" Los Angeles"/>
  </r>
  <r>
    <x v="13"/>
    <x v="0"/>
    <n v="1"/>
    <n v="700"/>
    <n v="1"/>
    <s v=" San Francisco"/>
  </r>
  <r>
    <x v="13"/>
    <x v="12"/>
    <n v="1"/>
    <n v="3.84"/>
    <n v="10"/>
    <s v=" San Francisco"/>
  </r>
  <r>
    <x v="13"/>
    <x v="3"/>
    <n v="1"/>
    <n v="149.99"/>
    <n v="2"/>
    <s v=" San Francisco"/>
  </r>
  <r>
    <x v="13"/>
    <x v="7"/>
    <n v="1"/>
    <n v="99.99"/>
    <n v="5"/>
    <s v=" San Francisco"/>
  </r>
  <r>
    <x v="13"/>
    <x v="6"/>
    <n v="1"/>
    <n v="11.95"/>
    <n v="5"/>
    <s v=" Austin"/>
  </r>
  <r>
    <x v="13"/>
    <x v="1"/>
    <n v="1"/>
    <n v="14.95"/>
    <n v="4"/>
    <s v=" San Francisco"/>
  </r>
  <r>
    <x v="13"/>
    <x v="7"/>
    <n v="1"/>
    <n v="99.99"/>
    <n v="7"/>
    <s v=" San Francisco"/>
  </r>
  <r>
    <x v="13"/>
    <x v="18"/>
    <n v="1"/>
    <n v="600"/>
    <n v="9"/>
    <s v=" Seattle"/>
  </r>
  <r>
    <x v="13"/>
    <x v="4"/>
    <n v="2"/>
    <n v="2.99"/>
    <n v="7"/>
    <s v=" Los Angeles"/>
  </r>
  <r>
    <x v="13"/>
    <x v="8"/>
    <n v="1"/>
    <n v="150"/>
    <n v="8"/>
    <s v=" Boston"/>
  </r>
  <r>
    <x v="13"/>
    <x v="16"/>
    <n v="1"/>
    <n v="999.99"/>
    <n v="4"/>
    <s v=" Los Angeles"/>
  </r>
  <r>
    <x v="13"/>
    <x v="6"/>
    <n v="1"/>
    <n v="11.95"/>
    <n v="10"/>
    <s v=" San Francisco"/>
  </r>
  <r>
    <x v="13"/>
    <x v="12"/>
    <n v="1"/>
    <n v="3.84"/>
    <n v="7"/>
    <s v=" Los Angeles"/>
  </r>
  <r>
    <x v="13"/>
    <x v="2"/>
    <n v="1"/>
    <n v="11.99"/>
    <n v="9"/>
    <s v=" Seattle"/>
  </r>
  <r>
    <x v="13"/>
    <x v="7"/>
    <n v="1"/>
    <n v="99.99"/>
    <n v="9"/>
    <s v=" Boston"/>
  </r>
  <r>
    <x v="13"/>
    <x v="3"/>
    <n v="1"/>
    <n v="149.99"/>
    <n v="6"/>
    <s v=" Los Angeles"/>
  </r>
  <r>
    <x v="13"/>
    <x v="4"/>
    <n v="1"/>
    <n v="2.99"/>
    <n v="2"/>
    <s v=" Los Angeles"/>
  </r>
  <r>
    <x v="13"/>
    <x v="13"/>
    <n v="1"/>
    <n v="600"/>
    <n v="4"/>
    <s v=" Dallas"/>
  </r>
  <r>
    <x v="13"/>
    <x v="7"/>
    <n v="1"/>
    <n v="99.99"/>
    <n v="4"/>
    <s v=" Dallas"/>
  </r>
  <r>
    <x v="13"/>
    <x v="15"/>
    <n v="1"/>
    <n v="379.99"/>
    <n v="9"/>
    <s v=" Austin"/>
  </r>
  <r>
    <x v="13"/>
    <x v="15"/>
    <n v="1"/>
    <n v="379.99"/>
    <n v="6"/>
    <s v=" San Francisco"/>
  </r>
  <r>
    <x v="13"/>
    <x v="9"/>
    <n v="1"/>
    <n v="1700"/>
    <n v="10"/>
    <s v=" Los Angeles"/>
  </r>
  <r>
    <x v="13"/>
    <x v="12"/>
    <n v="1"/>
    <n v="3.84"/>
    <n v="7"/>
    <s v=" San Francisco"/>
  </r>
  <r>
    <x v="13"/>
    <x v="1"/>
    <n v="1"/>
    <n v="14.95"/>
    <n v="2"/>
    <s v=" San Francisco"/>
  </r>
  <r>
    <x v="13"/>
    <x v="4"/>
    <n v="2"/>
    <n v="2.99"/>
    <n v="1"/>
    <s v=" Los Angeles"/>
  </r>
  <r>
    <x v="13"/>
    <x v="1"/>
    <n v="1"/>
    <n v="14.95"/>
    <n v="7"/>
    <s v=" Los Angeles"/>
  </r>
  <r>
    <x v="13"/>
    <x v="17"/>
    <n v="1"/>
    <n v="600"/>
    <n v="3"/>
    <s v=" San Francisco"/>
  </r>
  <r>
    <x v="13"/>
    <x v="12"/>
    <n v="2"/>
    <n v="3.84"/>
    <n v="4"/>
    <s v=" San Francisco"/>
  </r>
  <r>
    <x v="13"/>
    <x v="8"/>
    <n v="1"/>
    <n v="150"/>
    <n v="1"/>
    <s v=" Los Angeles"/>
  </r>
  <r>
    <x v="13"/>
    <x v="8"/>
    <n v="1"/>
    <n v="150"/>
    <n v="2"/>
    <s v=" Dallas"/>
  </r>
  <r>
    <x v="13"/>
    <x v="4"/>
    <n v="1"/>
    <n v="2.99"/>
    <n v="5"/>
    <s v=" San Francisco"/>
  </r>
  <r>
    <x v="13"/>
    <x v="0"/>
    <n v="1"/>
    <n v="700"/>
    <n v="2"/>
    <s v=" Boston"/>
  </r>
  <r>
    <x v="13"/>
    <x v="8"/>
    <n v="1"/>
    <n v="150"/>
    <n v="5"/>
    <s v=" Los Angeles"/>
  </r>
  <r>
    <x v="13"/>
    <x v="1"/>
    <n v="1"/>
    <n v="14.95"/>
    <n v="3"/>
    <s v=" Los Angeles"/>
  </r>
  <r>
    <x v="13"/>
    <x v="7"/>
    <n v="1"/>
    <n v="99.99"/>
    <n v="1"/>
    <s v=" New York City"/>
  </r>
  <r>
    <x v="13"/>
    <x v="5"/>
    <n v="1"/>
    <n v="389.99"/>
    <n v="8"/>
    <s v=" Seattle"/>
  </r>
  <r>
    <x v="13"/>
    <x v="4"/>
    <n v="1"/>
    <n v="2.99"/>
    <n v="3"/>
    <s v=" New York City"/>
  </r>
  <r>
    <x v="13"/>
    <x v="6"/>
    <n v="1"/>
    <n v="11.95"/>
    <n v="10"/>
    <s v=" Los Angeles"/>
  </r>
  <r>
    <x v="13"/>
    <x v="9"/>
    <n v="1"/>
    <n v="1700"/>
    <n v="10"/>
    <s v=" Boston"/>
  </r>
  <r>
    <x v="13"/>
    <x v="2"/>
    <n v="1"/>
    <n v="11.99"/>
    <n v="6"/>
    <s v=" San Francisco"/>
  </r>
  <r>
    <x v="13"/>
    <x v="2"/>
    <n v="1"/>
    <n v="11.99"/>
    <n v="8"/>
    <s v=" New York City"/>
  </r>
  <r>
    <x v="13"/>
    <x v="12"/>
    <n v="2"/>
    <n v="3.84"/>
    <n v="3"/>
    <s v=" New York City"/>
  </r>
  <r>
    <x v="13"/>
    <x v="8"/>
    <n v="1"/>
    <n v="150"/>
    <n v="6"/>
    <s v=" Boston"/>
  </r>
  <r>
    <x v="13"/>
    <x v="12"/>
    <n v="1"/>
    <n v="3.84"/>
    <n v="9"/>
    <s v=" Austin"/>
  </r>
  <r>
    <x v="13"/>
    <x v="3"/>
    <n v="1"/>
    <n v="149.99"/>
    <n v="1"/>
    <s v=" New York City"/>
  </r>
  <r>
    <x v="13"/>
    <x v="4"/>
    <n v="2"/>
    <n v="2.99"/>
    <n v="4"/>
    <s v=" Dallas"/>
  </r>
  <r>
    <x v="13"/>
    <x v="7"/>
    <n v="1"/>
    <n v="99.99"/>
    <n v="5"/>
    <s v=" San Francisco"/>
  </r>
  <r>
    <x v="13"/>
    <x v="2"/>
    <n v="1"/>
    <n v="11.99"/>
    <n v="6"/>
    <s v=" Los Angeles"/>
  </r>
  <r>
    <x v="13"/>
    <x v="13"/>
    <n v="1"/>
    <n v="600"/>
    <n v="6"/>
    <s v=" New York City"/>
  </r>
  <r>
    <x v="13"/>
    <x v="6"/>
    <n v="1"/>
    <n v="11.95"/>
    <n v="2"/>
    <s v=" San Francisco"/>
  </r>
  <r>
    <x v="13"/>
    <x v="7"/>
    <n v="1"/>
    <n v="99.99"/>
    <n v="7"/>
    <s v=" Los Angeles"/>
  </r>
  <r>
    <x v="13"/>
    <x v="1"/>
    <n v="1"/>
    <n v="14.95"/>
    <n v="2"/>
    <s v=" San Francisco"/>
  </r>
  <r>
    <x v="13"/>
    <x v="1"/>
    <n v="1"/>
    <n v="14.95"/>
    <n v="3"/>
    <s v=" Boston"/>
  </r>
  <r>
    <x v="13"/>
    <x v="2"/>
    <n v="1"/>
    <n v="11.99"/>
    <n v="7"/>
    <s v=" Portland"/>
  </r>
  <r>
    <x v="13"/>
    <x v="6"/>
    <n v="1"/>
    <n v="11.95"/>
    <n v="10"/>
    <s v=" Portland"/>
  </r>
  <r>
    <x v="13"/>
    <x v="13"/>
    <n v="1"/>
    <n v="600"/>
    <n v="1"/>
    <s v=" Dallas"/>
  </r>
  <r>
    <x v="13"/>
    <x v="14"/>
    <n v="1"/>
    <n v="109.99"/>
    <n v="8"/>
    <s v=" New York City"/>
  </r>
  <r>
    <x v="13"/>
    <x v="14"/>
    <n v="1"/>
    <n v="109.99"/>
    <n v="9"/>
    <s v=" San Francisco"/>
  </r>
  <r>
    <x v="13"/>
    <x v="3"/>
    <n v="1"/>
    <n v="149.99"/>
    <n v="8"/>
    <s v=" San Francisco"/>
  </r>
  <r>
    <x v="13"/>
    <x v="14"/>
    <n v="1"/>
    <n v="109.99"/>
    <n v="2"/>
    <s v=" New York City"/>
  </r>
  <r>
    <x v="13"/>
    <x v="6"/>
    <n v="1"/>
    <n v="11.95"/>
    <n v="9"/>
    <s v=" San Francisco"/>
  </r>
  <r>
    <x v="13"/>
    <x v="14"/>
    <n v="1"/>
    <n v="109.99"/>
    <n v="1"/>
    <s v=" San Francisco"/>
  </r>
  <r>
    <x v="13"/>
    <x v="6"/>
    <n v="1"/>
    <n v="11.95"/>
    <n v="6"/>
    <s v=" Los Angeles"/>
  </r>
  <r>
    <x v="13"/>
    <x v="10"/>
    <n v="1"/>
    <n v="300"/>
    <n v="9"/>
    <s v=" San Francisco"/>
  </r>
  <r>
    <x v="13"/>
    <x v="12"/>
    <n v="1"/>
    <n v="3.84"/>
    <n v="1"/>
    <s v=" Atlanta"/>
  </r>
  <r>
    <x v="13"/>
    <x v="7"/>
    <n v="1"/>
    <n v="99.99"/>
    <n v="7"/>
    <s v=" San Francisco"/>
  </r>
  <r>
    <x v="13"/>
    <x v="2"/>
    <n v="3"/>
    <n v="11.99"/>
    <n v="7"/>
    <s v=" New York City"/>
  </r>
  <r>
    <x v="13"/>
    <x v="2"/>
    <n v="1"/>
    <n v="11.99"/>
    <n v="9"/>
    <s v=" Boston"/>
  </r>
  <r>
    <x v="13"/>
    <x v="4"/>
    <n v="1"/>
    <n v="2.99"/>
    <n v="2"/>
    <s v=" Austin"/>
  </r>
  <r>
    <x v="13"/>
    <x v="4"/>
    <n v="1"/>
    <n v="2.99"/>
    <n v="5"/>
    <s v=" Los Angeles"/>
  </r>
  <r>
    <x v="13"/>
    <x v="3"/>
    <n v="1"/>
    <n v="149.99"/>
    <n v="7"/>
    <s v=" Los Angeles"/>
  </r>
  <r>
    <x v="13"/>
    <x v="6"/>
    <n v="1"/>
    <n v="11.95"/>
    <n v="9"/>
    <s v=" Los Angeles"/>
  </r>
  <r>
    <x v="13"/>
    <x v="1"/>
    <n v="1"/>
    <n v="14.95"/>
    <n v="8"/>
    <s v=" Dallas"/>
  </r>
  <r>
    <x v="13"/>
    <x v="15"/>
    <n v="1"/>
    <n v="379.99"/>
    <n v="7"/>
    <s v=" New York City"/>
  </r>
  <r>
    <x v="13"/>
    <x v="8"/>
    <n v="1"/>
    <n v="150"/>
    <n v="10"/>
    <s v=" Dallas"/>
  </r>
  <r>
    <x v="13"/>
    <x v="8"/>
    <n v="1"/>
    <n v="150"/>
    <n v="4"/>
    <s v=" Los Angeles"/>
  </r>
  <r>
    <x v="13"/>
    <x v="9"/>
    <n v="1"/>
    <n v="1700"/>
    <n v="6"/>
    <s v=" New York City"/>
  </r>
  <r>
    <x v="13"/>
    <x v="8"/>
    <n v="1"/>
    <n v="150"/>
    <n v="3"/>
    <s v=" Austin"/>
  </r>
  <r>
    <x v="13"/>
    <x v="12"/>
    <n v="1"/>
    <n v="3.84"/>
    <n v="10"/>
    <s v=" Boston"/>
  </r>
  <r>
    <x v="13"/>
    <x v="1"/>
    <n v="2"/>
    <n v="14.95"/>
    <n v="3"/>
    <s v=" San Francisco"/>
  </r>
  <r>
    <x v="13"/>
    <x v="1"/>
    <n v="1"/>
    <n v="14.95"/>
    <n v="8"/>
    <s v=" San Francisco"/>
  </r>
  <r>
    <x v="13"/>
    <x v="0"/>
    <n v="1"/>
    <n v="700"/>
    <n v="10"/>
    <s v=" San Francisco"/>
  </r>
  <r>
    <x v="13"/>
    <x v="2"/>
    <n v="1"/>
    <n v="11.99"/>
    <n v="1"/>
    <s v=" San Francisco"/>
  </r>
  <r>
    <x v="13"/>
    <x v="12"/>
    <n v="1"/>
    <n v="3.84"/>
    <n v="4"/>
    <s v=" Dallas"/>
  </r>
  <r>
    <x v="13"/>
    <x v="1"/>
    <n v="1"/>
    <n v="14.95"/>
    <n v="6"/>
    <s v=" Austin"/>
  </r>
  <r>
    <x v="13"/>
    <x v="12"/>
    <n v="2"/>
    <n v="3.84"/>
    <n v="7"/>
    <s v=" San Francisco"/>
  </r>
  <r>
    <x v="13"/>
    <x v="4"/>
    <n v="1"/>
    <n v="2.99"/>
    <n v="6"/>
    <s v=" San Francisco"/>
  </r>
  <r>
    <x v="13"/>
    <x v="1"/>
    <n v="1"/>
    <n v="14.95"/>
    <n v="9"/>
    <s v=" Dallas"/>
  </r>
  <r>
    <x v="13"/>
    <x v="9"/>
    <n v="1"/>
    <n v="1700"/>
    <n v="1"/>
    <s v=" Los Angeles"/>
  </r>
  <r>
    <x v="13"/>
    <x v="7"/>
    <n v="1"/>
    <n v="99.99"/>
    <n v="6"/>
    <s v=" Los Angeles"/>
  </r>
  <r>
    <x v="13"/>
    <x v="12"/>
    <n v="2"/>
    <n v="3.84"/>
    <n v="4"/>
    <s v=" Los Angeles"/>
  </r>
  <r>
    <x v="13"/>
    <x v="7"/>
    <n v="1"/>
    <n v="99.99"/>
    <n v="2"/>
    <s v=" Atlanta"/>
  </r>
  <r>
    <x v="13"/>
    <x v="6"/>
    <n v="1"/>
    <n v="11.95"/>
    <n v="2"/>
    <s v=" Seattle"/>
  </r>
  <r>
    <x v="13"/>
    <x v="2"/>
    <n v="1"/>
    <n v="11.99"/>
    <n v="4"/>
    <s v=" Seattle"/>
  </r>
  <r>
    <x v="13"/>
    <x v="11"/>
    <n v="1"/>
    <n v="400"/>
    <n v="7"/>
    <s v=" New York City"/>
  </r>
  <r>
    <x v="13"/>
    <x v="6"/>
    <n v="1"/>
    <n v="11.95"/>
    <n v="2"/>
    <s v=" New York City"/>
  </r>
  <r>
    <x v="13"/>
    <x v="1"/>
    <n v="1"/>
    <n v="14.95"/>
    <n v="1"/>
    <s v=" Atlanta"/>
  </r>
  <r>
    <x v="13"/>
    <x v="4"/>
    <n v="1"/>
    <n v="2.99"/>
    <n v="5"/>
    <s v=" Seattle"/>
  </r>
  <r>
    <x v="13"/>
    <x v="12"/>
    <n v="1"/>
    <n v="3.84"/>
    <n v="7"/>
    <s v=" Los Angeles"/>
  </r>
  <r>
    <x v="13"/>
    <x v="4"/>
    <n v="1"/>
    <n v="2.99"/>
    <n v="10"/>
    <s v=" Los Angeles"/>
  </r>
  <r>
    <x v="13"/>
    <x v="12"/>
    <n v="1"/>
    <n v="3.84"/>
    <n v="10"/>
    <s v=" Boston"/>
  </r>
  <r>
    <x v="13"/>
    <x v="2"/>
    <n v="1"/>
    <n v="11.99"/>
    <n v="10"/>
    <s v=" San Francisco"/>
  </r>
  <r>
    <x v="13"/>
    <x v="12"/>
    <n v="3"/>
    <n v="3.84"/>
    <n v="9"/>
    <s v=" Los Angeles"/>
  </r>
  <r>
    <x v="13"/>
    <x v="2"/>
    <n v="1"/>
    <n v="11.99"/>
    <n v="2"/>
    <s v=" Austin"/>
  </r>
  <r>
    <x v="13"/>
    <x v="3"/>
    <n v="1"/>
    <n v="149.99"/>
    <n v="6"/>
    <s v=" Portland"/>
  </r>
  <r>
    <x v="13"/>
    <x v="1"/>
    <n v="1"/>
    <n v="14.95"/>
    <n v="3"/>
    <s v=" Austin"/>
  </r>
  <r>
    <x v="13"/>
    <x v="9"/>
    <n v="1"/>
    <n v="1700"/>
    <n v="8"/>
    <s v=" New York City"/>
  </r>
  <r>
    <x v="13"/>
    <x v="12"/>
    <n v="3"/>
    <n v="3.84"/>
    <n v="10"/>
    <s v=" San Francisco"/>
  </r>
  <r>
    <x v="13"/>
    <x v="3"/>
    <n v="1"/>
    <n v="149.99"/>
    <n v="8"/>
    <s v=" San Francisco"/>
  </r>
  <r>
    <x v="13"/>
    <x v="11"/>
    <n v="1"/>
    <n v="400"/>
    <n v="10"/>
    <s v=" Portland"/>
  </r>
  <r>
    <x v="13"/>
    <x v="2"/>
    <n v="1"/>
    <n v="11.99"/>
    <n v="6"/>
    <s v=" Atlanta"/>
  </r>
  <r>
    <x v="13"/>
    <x v="6"/>
    <n v="1"/>
    <n v="11.95"/>
    <n v="4"/>
    <s v=" New York City"/>
  </r>
  <r>
    <x v="13"/>
    <x v="12"/>
    <n v="1"/>
    <n v="3.84"/>
    <n v="9"/>
    <s v=" San Francisco"/>
  </r>
  <r>
    <x v="13"/>
    <x v="7"/>
    <n v="1"/>
    <n v="99.99"/>
    <n v="8"/>
    <s v=" Los Angeles"/>
  </r>
  <r>
    <x v="13"/>
    <x v="1"/>
    <n v="1"/>
    <n v="14.95"/>
    <n v="1"/>
    <s v=" Los Angeles"/>
  </r>
  <r>
    <x v="13"/>
    <x v="10"/>
    <n v="1"/>
    <n v="300"/>
    <n v="5"/>
    <s v=" San Francisco"/>
  </r>
  <r>
    <x v="13"/>
    <x v="14"/>
    <n v="1"/>
    <n v="109.99"/>
    <n v="6"/>
    <s v=" New York City"/>
  </r>
  <r>
    <x v="13"/>
    <x v="1"/>
    <n v="1"/>
    <n v="14.95"/>
    <n v="10"/>
    <s v=" New York City"/>
  </r>
  <r>
    <x v="13"/>
    <x v="14"/>
    <n v="1"/>
    <n v="109.99"/>
    <n v="6"/>
    <s v=" Atlanta"/>
  </r>
  <r>
    <x v="13"/>
    <x v="2"/>
    <n v="3"/>
    <n v="11.99"/>
    <n v="2"/>
    <s v=" Boston"/>
  </r>
  <r>
    <x v="13"/>
    <x v="3"/>
    <n v="1"/>
    <n v="149.99"/>
    <n v="7"/>
    <s v=" San Francisco"/>
  </r>
  <r>
    <x v="13"/>
    <x v="12"/>
    <n v="1"/>
    <n v="3.84"/>
    <n v="1"/>
    <s v=" New York City"/>
  </r>
  <r>
    <x v="13"/>
    <x v="6"/>
    <n v="1"/>
    <n v="11.95"/>
    <n v="2"/>
    <s v=" New York City"/>
  </r>
  <r>
    <x v="13"/>
    <x v="10"/>
    <n v="1"/>
    <n v="300"/>
    <n v="10"/>
    <s v=" San Francisco"/>
  </r>
  <r>
    <x v="13"/>
    <x v="12"/>
    <n v="1"/>
    <n v="3.84"/>
    <n v="3"/>
    <s v=" Atlanta"/>
  </r>
  <r>
    <x v="13"/>
    <x v="6"/>
    <n v="1"/>
    <n v="11.95"/>
    <n v="6"/>
    <s v=" Atlanta"/>
  </r>
  <r>
    <x v="13"/>
    <x v="7"/>
    <n v="1"/>
    <n v="99.99"/>
    <n v="8"/>
    <s v=" Los Angeles"/>
  </r>
  <r>
    <x v="13"/>
    <x v="4"/>
    <n v="1"/>
    <n v="2.99"/>
    <n v="4"/>
    <s v=" San Francisco"/>
  </r>
  <r>
    <x v="13"/>
    <x v="6"/>
    <n v="1"/>
    <n v="11.95"/>
    <n v="3"/>
    <s v=" San Francisco"/>
  </r>
  <r>
    <x v="13"/>
    <x v="4"/>
    <n v="1"/>
    <n v="2.99"/>
    <n v="4"/>
    <s v=" Los Angeles"/>
  </r>
  <r>
    <x v="13"/>
    <x v="4"/>
    <n v="1"/>
    <n v="2.99"/>
    <n v="10"/>
    <s v=" San Francisco"/>
  </r>
  <r>
    <x v="13"/>
    <x v="4"/>
    <n v="2"/>
    <n v="2.99"/>
    <n v="2"/>
    <s v=" Dallas"/>
  </r>
  <r>
    <x v="13"/>
    <x v="2"/>
    <n v="1"/>
    <n v="11.99"/>
    <n v="7"/>
    <s v=" San Francisco"/>
  </r>
  <r>
    <x v="13"/>
    <x v="4"/>
    <n v="1"/>
    <n v="2.99"/>
    <n v="5"/>
    <s v=" Austin"/>
  </r>
  <r>
    <x v="13"/>
    <x v="13"/>
    <n v="1"/>
    <n v="600"/>
    <n v="1"/>
    <s v=" San Francisco"/>
  </r>
  <r>
    <x v="13"/>
    <x v="6"/>
    <n v="1"/>
    <n v="11.95"/>
    <n v="9"/>
    <s v=" Los Angeles"/>
  </r>
  <r>
    <x v="13"/>
    <x v="6"/>
    <n v="1"/>
    <n v="11.95"/>
    <n v="6"/>
    <s v=" Seattle"/>
  </r>
  <r>
    <x v="13"/>
    <x v="7"/>
    <n v="1"/>
    <n v="99.99"/>
    <n v="3"/>
    <s v=" Dallas"/>
  </r>
  <r>
    <x v="13"/>
    <x v="7"/>
    <n v="1"/>
    <n v="99.99"/>
    <n v="9"/>
    <s v=" Los Angeles"/>
  </r>
  <r>
    <x v="13"/>
    <x v="9"/>
    <n v="1"/>
    <n v="1700"/>
    <n v="6"/>
    <s v=" Boston"/>
  </r>
  <r>
    <x v="13"/>
    <x v="8"/>
    <n v="1"/>
    <n v="150"/>
    <n v="4"/>
    <s v=" New York City"/>
  </r>
  <r>
    <x v="13"/>
    <x v="2"/>
    <n v="1"/>
    <n v="11.99"/>
    <n v="6"/>
    <s v=" Seattle"/>
  </r>
  <r>
    <x v="13"/>
    <x v="6"/>
    <n v="2"/>
    <n v="11.95"/>
    <n v="7"/>
    <s v=" San Francisco"/>
  </r>
  <r>
    <x v="13"/>
    <x v="8"/>
    <n v="1"/>
    <n v="150"/>
    <n v="6"/>
    <s v=" Boston"/>
  </r>
  <r>
    <x v="13"/>
    <x v="12"/>
    <n v="1"/>
    <n v="3.84"/>
    <n v="2"/>
    <s v=" San Francisco"/>
  </r>
  <r>
    <x v="13"/>
    <x v="12"/>
    <n v="1"/>
    <n v="3.84"/>
    <n v="3"/>
    <s v=" Seattle"/>
  </r>
  <r>
    <x v="13"/>
    <x v="8"/>
    <n v="1"/>
    <n v="150"/>
    <n v="7"/>
    <s v=" San Francisco"/>
  </r>
  <r>
    <x v="13"/>
    <x v="8"/>
    <n v="1"/>
    <n v="150"/>
    <n v="1"/>
    <s v=" Los Angeles"/>
  </r>
  <r>
    <x v="13"/>
    <x v="10"/>
    <n v="1"/>
    <n v="300"/>
    <n v="6"/>
    <s v=" Los Angeles"/>
  </r>
  <r>
    <x v="13"/>
    <x v="8"/>
    <n v="1"/>
    <n v="150"/>
    <n v="8"/>
    <s v=" Boston"/>
  </r>
  <r>
    <x v="13"/>
    <x v="9"/>
    <n v="1"/>
    <n v="1700"/>
    <n v="10"/>
    <s v=" Los Angeles"/>
  </r>
  <r>
    <x v="13"/>
    <x v="15"/>
    <n v="1"/>
    <n v="379.99"/>
    <n v="4"/>
    <s v=" Portland"/>
  </r>
  <r>
    <x v="13"/>
    <x v="4"/>
    <n v="1"/>
    <n v="2.99"/>
    <n v="8"/>
    <s v=" Los Angeles"/>
  </r>
  <r>
    <x v="13"/>
    <x v="3"/>
    <n v="1"/>
    <n v="149.99"/>
    <n v="5"/>
    <s v=" Atlanta"/>
  </r>
  <r>
    <x v="13"/>
    <x v="4"/>
    <n v="1"/>
    <n v="2.99"/>
    <n v="3"/>
    <s v=" San Francisco"/>
  </r>
  <r>
    <x v="13"/>
    <x v="13"/>
    <n v="1"/>
    <n v="600"/>
    <n v="9"/>
    <s v=" Atlanta"/>
  </r>
  <r>
    <x v="13"/>
    <x v="6"/>
    <n v="1"/>
    <n v="11.95"/>
    <n v="2"/>
    <s v=" Atlanta"/>
  </r>
  <r>
    <x v="14"/>
    <x v="9"/>
    <n v="1"/>
    <n v="1700"/>
    <n v="6"/>
    <s v=" Boston"/>
  </r>
  <r>
    <x v="14"/>
    <x v="8"/>
    <n v="1"/>
    <n v="150"/>
    <n v="4"/>
    <s v=" New York City"/>
  </r>
  <r>
    <x v="14"/>
    <x v="8"/>
    <n v="1"/>
    <n v="150"/>
    <n v="9"/>
    <s v=" Atlanta"/>
  </r>
  <r>
    <x v="14"/>
    <x v="9"/>
    <n v="1"/>
    <n v="1700"/>
    <n v="5"/>
    <s v=" San Francisco"/>
  </r>
  <r>
    <x v="14"/>
    <x v="14"/>
    <n v="1"/>
    <n v="109.99"/>
    <n v="7"/>
    <s v=" San Francisco"/>
  </r>
  <r>
    <x v="14"/>
    <x v="4"/>
    <n v="3"/>
    <n v="2.99"/>
    <n v="5"/>
    <s v=" Boston"/>
  </r>
  <r>
    <x v="14"/>
    <x v="3"/>
    <n v="1"/>
    <n v="149.99"/>
    <n v="1"/>
    <s v=" Los Angeles"/>
  </r>
  <r>
    <x v="14"/>
    <x v="4"/>
    <n v="1"/>
    <n v="2.99"/>
    <n v="1"/>
    <s v=" Atlanta"/>
  </r>
  <r>
    <x v="14"/>
    <x v="1"/>
    <n v="1"/>
    <n v="14.95"/>
    <n v="1"/>
    <s v=" Portland"/>
  </r>
  <r>
    <x v="14"/>
    <x v="12"/>
    <n v="1"/>
    <n v="3.84"/>
    <n v="3"/>
    <s v=" Atlanta"/>
  </r>
  <r>
    <x v="14"/>
    <x v="12"/>
    <n v="1"/>
    <n v="3.84"/>
    <n v="10"/>
    <s v=" Boston"/>
  </r>
  <r>
    <x v="14"/>
    <x v="12"/>
    <n v="1"/>
    <n v="3.84"/>
    <n v="2"/>
    <s v=" San Francisco"/>
  </r>
  <r>
    <x v="14"/>
    <x v="2"/>
    <n v="1"/>
    <n v="11.99"/>
    <n v="10"/>
    <s v=" New York City"/>
  </r>
  <r>
    <x v="14"/>
    <x v="3"/>
    <n v="1"/>
    <n v="149.99"/>
    <n v="2"/>
    <s v=" Austin"/>
  </r>
  <r>
    <x v="14"/>
    <x v="12"/>
    <n v="1"/>
    <n v="3.84"/>
    <n v="1"/>
    <s v=" Seattle"/>
  </r>
  <r>
    <x v="14"/>
    <x v="1"/>
    <n v="1"/>
    <n v="14.95"/>
    <n v="4"/>
    <s v=" Dallas"/>
  </r>
  <r>
    <x v="14"/>
    <x v="6"/>
    <n v="1"/>
    <n v="11.95"/>
    <n v="1"/>
    <s v=" Dallas"/>
  </r>
  <r>
    <x v="14"/>
    <x v="4"/>
    <n v="1"/>
    <n v="2.99"/>
    <n v="3"/>
    <s v=" San Francisco"/>
  </r>
  <r>
    <x v="14"/>
    <x v="12"/>
    <n v="1"/>
    <n v="3.84"/>
    <n v="6"/>
    <s v=" San Francisco"/>
  </r>
  <r>
    <x v="14"/>
    <x v="14"/>
    <n v="1"/>
    <n v="109.99"/>
    <n v="8"/>
    <s v=" Boston"/>
  </r>
  <r>
    <x v="14"/>
    <x v="6"/>
    <n v="1"/>
    <n v="11.95"/>
    <n v="2"/>
    <s v=" San Francisco"/>
  </r>
  <r>
    <x v="14"/>
    <x v="8"/>
    <n v="1"/>
    <n v="150"/>
    <n v="8"/>
    <s v=" Seattle"/>
  </r>
  <r>
    <x v="14"/>
    <x v="16"/>
    <n v="1"/>
    <n v="999.99"/>
    <n v="1"/>
    <s v=" New York City"/>
  </r>
  <r>
    <x v="14"/>
    <x v="1"/>
    <n v="1"/>
    <n v="14.95"/>
    <n v="10"/>
    <s v=" Portland"/>
  </r>
  <r>
    <x v="14"/>
    <x v="15"/>
    <n v="1"/>
    <n v="379.99"/>
    <n v="4"/>
    <s v=" Boston"/>
  </r>
  <r>
    <x v="14"/>
    <x v="4"/>
    <n v="3"/>
    <n v="2.99"/>
    <n v="7"/>
    <s v=" Austin"/>
  </r>
  <r>
    <x v="14"/>
    <x v="0"/>
    <n v="1"/>
    <n v="700"/>
    <n v="4"/>
    <s v=" Seattle"/>
  </r>
  <r>
    <x v="14"/>
    <x v="12"/>
    <n v="1"/>
    <n v="3.84"/>
    <n v="5"/>
    <s v=" Boston"/>
  </r>
  <r>
    <x v="14"/>
    <x v="11"/>
    <n v="1"/>
    <n v="400"/>
    <n v="1"/>
    <s v=" Portland"/>
  </r>
  <r>
    <x v="14"/>
    <x v="8"/>
    <n v="1"/>
    <n v="150"/>
    <n v="1"/>
    <s v=" Los Angeles"/>
  </r>
  <r>
    <x v="14"/>
    <x v="1"/>
    <n v="1"/>
    <n v="14.95"/>
    <n v="3"/>
    <s v=" Seattle"/>
  </r>
  <r>
    <x v="14"/>
    <x v="14"/>
    <n v="1"/>
    <n v="109.99"/>
    <n v="9"/>
    <s v=" San Francisco"/>
  </r>
  <r>
    <x v="14"/>
    <x v="4"/>
    <n v="1"/>
    <n v="2.99"/>
    <n v="2"/>
    <s v=" Austin"/>
  </r>
  <r>
    <x v="14"/>
    <x v="6"/>
    <n v="1"/>
    <n v="11.95"/>
    <n v="8"/>
    <s v=" Boston"/>
  </r>
  <r>
    <x v="14"/>
    <x v="2"/>
    <n v="1"/>
    <n v="11.99"/>
    <n v="6"/>
    <s v=" Seattle"/>
  </r>
  <r>
    <x v="15"/>
    <x v="2"/>
    <n v="1"/>
    <n v="11.99"/>
    <n v="7"/>
    <s v=" San Francisco"/>
  </r>
  <r>
    <x v="15"/>
    <x v="11"/>
    <n v="1"/>
    <n v="400"/>
    <n v="9"/>
    <s v=" Seattle"/>
  </r>
  <r>
    <x v="15"/>
    <x v="12"/>
    <n v="1"/>
    <n v="3.84"/>
    <n v="5"/>
    <s v=" New York City"/>
  </r>
  <r>
    <x v="15"/>
    <x v="4"/>
    <n v="1"/>
    <n v="2.99"/>
    <n v="3"/>
    <s v=" San Francisco"/>
  </r>
  <r>
    <x v="15"/>
    <x v="4"/>
    <n v="1"/>
    <n v="2.99"/>
    <n v="8"/>
    <s v=" San Francisco"/>
  </r>
  <r>
    <x v="15"/>
    <x v="1"/>
    <n v="1"/>
    <n v="14.95"/>
    <n v="1"/>
    <s v=" Dallas"/>
  </r>
  <r>
    <x v="15"/>
    <x v="2"/>
    <n v="1"/>
    <n v="11.99"/>
    <n v="5"/>
    <s v=" Los Angeles"/>
  </r>
  <r>
    <x v="15"/>
    <x v="6"/>
    <n v="2"/>
    <n v="11.95"/>
    <n v="4"/>
    <s v=" Portland"/>
  </r>
  <r>
    <x v="15"/>
    <x v="1"/>
    <n v="2"/>
    <n v="14.95"/>
    <n v="10"/>
    <s v=" Boston"/>
  </r>
  <r>
    <x v="15"/>
    <x v="14"/>
    <n v="1"/>
    <n v="109.99"/>
    <n v="6"/>
    <s v=" Dallas"/>
  </r>
  <r>
    <x v="15"/>
    <x v="12"/>
    <n v="1"/>
    <n v="3.84"/>
    <n v="5"/>
    <s v=" San Francisco"/>
  </r>
  <r>
    <x v="15"/>
    <x v="1"/>
    <n v="1"/>
    <n v="14.95"/>
    <n v="7"/>
    <s v=" Atlanta"/>
  </r>
  <r>
    <x v="15"/>
    <x v="16"/>
    <n v="1"/>
    <n v="999.99"/>
    <n v="10"/>
    <s v=" Atlanta"/>
  </r>
  <r>
    <x v="15"/>
    <x v="12"/>
    <n v="2"/>
    <n v="3.84"/>
    <n v="5"/>
    <s v=" New York City"/>
  </r>
  <r>
    <x v="15"/>
    <x v="9"/>
    <n v="1"/>
    <n v="1700"/>
    <n v="5"/>
    <s v=" Los Angeles"/>
  </r>
  <r>
    <x v="15"/>
    <x v="15"/>
    <n v="1"/>
    <n v="379.99"/>
    <n v="6"/>
    <s v=" Los Angeles"/>
  </r>
  <r>
    <x v="15"/>
    <x v="5"/>
    <n v="1"/>
    <n v="389.99"/>
    <n v="5"/>
    <s v=" Los Angeles"/>
  </r>
  <r>
    <x v="15"/>
    <x v="6"/>
    <n v="1"/>
    <n v="11.95"/>
    <n v="5"/>
    <s v=" Los Angeles"/>
  </r>
  <r>
    <x v="15"/>
    <x v="4"/>
    <n v="1"/>
    <n v="2.99"/>
    <n v="2"/>
    <s v=" Austin"/>
  </r>
  <r>
    <x v="15"/>
    <x v="12"/>
    <n v="1"/>
    <n v="3.84"/>
    <n v="4"/>
    <s v=" Los Angeles"/>
  </r>
  <r>
    <x v="15"/>
    <x v="13"/>
    <n v="1"/>
    <n v="600"/>
    <n v="9"/>
    <s v=" New York City"/>
  </r>
  <r>
    <x v="15"/>
    <x v="3"/>
    <n v="1"/>
    <n v="149.99"/>
    <n v="4"/>
    <s v=" Boston"/>
  </r>
  <r>
    <x v="15"/>
    <x v="12"/>
    <n v="1"/>
    <n v="3.84"/>
    <n v="2"/>
    <s v=" San Francisco"/>
  </r>
  <r>
    <x v="15"/>
    <x v="2"/>
    <n v="1"/>
    <n v="11.99"/>
    <n v="4"/>
    <s v=" New York City"/>
  </r>
  <r>
    <x v="15"/>
    <x v="12"/>
    <n v="3"/>
    <n v="3.84"/>
    <n v="2"/>
    <s v=" New York City"/>
  </r>
  <r>
    <x v="15"/>
    <x v="8"/>
    <n v="1"/>
    <n v="150"/>
    <n v="8"/>
    <s v=" Atlanta"/>
  </r>
  <r>
    <x v="15"/>
    <x v="12"/>
    <n v="2"/>
    <n v="3.84"/>
    <n v="9"/>
    <s v=" San Francisco"/>
  </r>
  <r>
    <x v="15"/>
    <x v="10"/>
    <n v="1"/>
    <n v="300"/>
    <n v="6"/>
    <s v=" San Francisco"/>
  </r>
  <r>
    <x v="15"/>
    <x v="4"/>
    <n v="1"/>
    <n v="2.99"/>
    <n v="9"/>
    <s v=" New York City"/>
  </r>
  <r>
    <x v="15"/>
    <x v="1"/>
    <n v="1"/>
    <n v="14.95"/>
    <n v="10"/>
    <s v=" New York City"/>
  </r>
  <r>
    <x v="15"/>
    <x v="16"/>
    <n v="1"/>
    <n v="999.99"/>
    <n v="2"/>
    <s v=" San Francisco"/>
  </r>
  <r>
    <x v="15"/>
    <x v="6"/>
    <n v="1"/>
    <n v="11.95"/>
    <n v="2"/>
    <s v=" Seattle"/>
  </r>
  <r>
    <x v="15"/>
    <x v="10"/>
    <n v="1"/>
    <n v="300"/>
    <n v="3"/>
    <s v=" Atlanta"/>
  </r>
  <r>
    <x v="15"/>
    <x v="4"/>
    <n v="1"/>
    <n v="2.99"/>
    <n v="10"/>
    <s v=" Los Angeles"/>
  </r>
  <r>
    <x v="15"/>
    <x v="3"/>
    <n v="1"/>
    <n v="149.99"/>
    <n v="4"/>
    <s v=" Austin"/>
  </r>
  <r>
    <x v="15"/>
    <x v="6"/>
    <n v="1"/>
    <n v="11.95"/>
    <n v="8"/>
    <s v=" San Francisco"/>
  </r>
  <r>
    <x v="15"/>
    <x v="8"/>
    <n v="1"/>
    <n v="150"/>
    <n v="10"/>
    <s v=" Seattle"/>
  </r>
  <r>
    <x v="15"/>
    <x v="1"/>
    <n v="1"/>
    <n v="14.95"/>
    <n v="8"/>
    <s v=" Los Angeles"/>
  </r>
  <r>
    <x v="15"/>
    <x v="2"/>
    <n v="1"/>
    <n v="11.99"/>
    <n v="10"/>
    <s v=" Seattle"/>
  </r>
  <r>
    <x v="15"/>
    <x v="6"/>
    <n v="1"/>
    <n v="11.95"/>
    <n v="4"/>
    <s v=" New York City"/>
  </r>
  <r>
    <x v="15"/>
    <x v="4"/>
    <n v="1"/>
    <n v="2.99"/>
    <n v="1"/>
    <s v=" Dallas"/>
  </r>
  <r>
    <x v="15"/>
    <x v="8"/>
    <n v="1"/>
    <n v="150"/>
    <n v="3"/>
    <s v=" Seattle"/>
  </r>
  <r>
    <x v="15"/>
    <x v="5"/>
    <n v="1"/>
    <n v="389.99"/>
    <n v="5"/>
    <s v=" New York City"/>
  </r>
  <r>
    <x v="15"/>
    <x v="3"/>
    <n v="1"/>
    <n v="149.99"/>
    <n v="3"/>
    <s v=" New York City"/>
  </r>
  <r>
    <x v="15"/>
    <x v="12"/>
    <n v="1"/>
    <n v="3.84"/>
    <n v="3"/>
    <s v=" New York City"/>
  </r>
  <r>
    <x v="15"/>
    <x v="7"/>
    <n v="1"/>
    <n v="99.99"/>
    <n v="1"/>
    <s v=" Seattle"/>
  </r>
  <r>
    <x v="15"/>
    <x v="4"/>
    <n v="2"/>
    <n v="2.99"/>
    <n v="3"/>
    <s v=" New York City"/>
  </r>
  <r>
    <x v="15"/>
    <x v="6"/>
    <n v="1"/>
    <n v="11.95"/>
    <n v="9"/>
    <s v=" Austin"/>
  </r>
  <r>
    <x v="15"/>
    <x v="3"/>
    <n v="1"/>
    <n v="149.99"/>
    <n v="2"/>
    <s v=" Seattle"/>
  </r>
  <r>
    <x v="15"/>
    <x v="1"/>
    <n v="1"/>
    <n v="14.95"/>
    <n v="7"/>
    <s v=" Los Angeles"/>
  </r>
  <r>
    <x v="15"/>
    <x v="9"/>
    <n v="1"/>
    <n v="1700"/>
    <n v="6"/>
    <s v=" Los Angeles"/>
  </r>
  <r>
    <x v="15"/>
    <x v="4"/>
    <n v="1"/>
    <n v="2.99"/>
    <n v="4"/>
    <s v=" Dallas"/>
  </r>
  <r>
    <x v="15"/>
    <x v="12"/>
    <n v="2"/>
    <n v="3.84"/>
    <n v="10"/>
    <s v=" New York City"/>
  </r>
  <r>
    <x v="15"/>
    <x v="1"/>
    <n v="1"/>
    <n v="14.95"/>
    <n v="1"/>
    <s v=" Seattle"/>
  </r>
  <r>
    <x v="15"/>
    <x v="4"/>
    <n v="2"/>
    <n v="2.99"/>
    <n v="7"/>
    <s v=" Los Angeles"/>
  </r>
  <r>
    <x v="15"/>
    <x v="12"/>
    <n v="1"/>
    <n v="3.84"/>
    <n v="4"/>
    <s v=" San Francisco"/>
  </r>
  <r>
    <x v="15"/>
    <x v="15"/>
    <n v="1"/>
    <n v="379.99"/>
    <n v="5"/>
    <s v=" New York City"/>
  </r>
  <r>
    <x v="15"/>
    <x v="15"/>
    <n v="1"/>
    <n v="379.99"/>
    <n v="2"/>
    <s v=" Portland"/>
  </r>
  <r>
    <x v="15"/>
    <x v="6"/>
    <n v="1"/>
    <n v="11.95"/>
    <n v="3"/>
    <s v=" New York City"/>
  </r>
  <r>
    <x v="15"/>
    <x v="11"/>
    <n v="1"/>
    <n v="400"/>
    <n v="4"/>
    <s v=" New York City"/>
  </r>
  <r>
    <x v="15"/>
    <x v="9"/>
    <n v="1"/>
    <n v="1700"/>
    <n v="6"/>
    <s v=" San Francisco"/>
  </r>
  <r>
    <x v="15"/>
    <x v="4"/>
    <n v="1"/>
    <n v="2.99"/>
    <n v="5"/>
    <s v=" Los Angeles"/>
  </r>
  <r>
    <x v="15"/>
    <x v="5"/>
    <n v="1"/>
    <n v="389.99"/>
    <n v="7"/>
    <s v=" Seattle"/>
  </r>
  <r>
    <x v="15"/>
    <x v="7"/>
    <n v="1"/>
    <n v="99.99"/>
    <n v="4"/>
    <s v=" Seattle"/>
  </r>
  <r>
    <x v="15"/>
    <x v="12"/>
    <n v="2"/>
    <n v="3.84"/>
    <n v="3"/>
    <s v=" New York City"/>
  </r>
  <r>
    <x v="15"/>
    <x v="8"/>
    <n v="1"/>
    <n v="150"/>
    <n v="10"/>
    <s v=" San Francisco"/>
  </r>
  <r>
    <x v="15"/>
    <x v="12"/>
    <n v="1"/>
    <n v="3.84"/>
    <n v="5"/>
    <s v=" Atlanta"/>
  </r>
  <r>
    <x v="15"/>
    <x v="1"/>
    <n v="1"/>
    <n v="14.95"/>
    <n v="3"/>
    <s v=" Seattle"/>
  </r>
  <r>
    <x v="15"/>
    <x v="6"/>
    <n v="1"/>
    <n v="11.95"/>
    <n v="5"/>
    <s v=" New York City"/>
  </r>
  <r>
    <x v="15"/>
    <x v="1"/>
    <n v="1"/>
    <n v="14.95"/>
    <n v="4"/>
    <s v=" Los Angeles"/>
  </r>
  <r>
    <x v="15"/>
    <x v="6"/>
    <n v="1"/>
    <n v="11.95"/>
    <n v="3"/>
    <s v=" Boston"/>
  </r>
  <r>
    <x v="15"/>
    <x v="0"/>
    <n v="1"/>
    <n v="700"/>
    <n v="6"/>
    <s v=" Atlanta"/>
  </r>
  <r>
    <x v="15"/>
    <x v="1"/>
    <n v="1"/>
    <n v="14.95"/>
    <n v="1"/>
    <s v=" Portland"/>
  </r>
  <r>
    <x v="15"/>
    <x v="8"/>
    <n v="1"/>
    <n v="150"/>
    <n v="8"/>
    <s v=" Portland"/>
  </r>
  <r>
    <x v="15"/>
    <x v="1"/>
    <n v="1"/>
    <n v="14.95"/>
    <n v="9"/>
    <s v=" San Francisco"/>
  </r>
  <r>
    <x v="15"/>
    <x v="12"/>
    <n v="1"/>
    <n v="3.84"/>
    <n v="8"/>
    <s v=" Dallas"/>
  </r>
  <r>
    <x v="15"/>
    <x v="8"/>
    <n v="1"/>
    <n v="150"/>
    <n v="5"/>
    <s v=" Boston"/>
  </r>
  <r>
    <x v="15"/>
    <x v="3"/>
    <n v="1"/>
    <n v="149.99"/>
    <n v="8"/>
    <s v=" San Francisco"/>
  </r>
  <r>
    <x v="15"/>
    <x v="1"/>
    <n v="2"/>
    <n v="14.95"/>
    <n v="4"/>
    <s v=" Atlanta"/>
  </r>
  <r>
    <x v="15"/>
    <x v="12"/>
    <n v="1"/>
    <n v="3.84"/>
    <n v="5"/>
    <s v=" New York City"/>
  </r>
  <r>
    <x v="15"/>
    <x v="1"/>
    <n v="1"/>
    <n v="14.95"/>
    <n v="3"/>
    <s v=" Dallas"/>
  </r>
  <r>
    <x v="15"/>
    <x v="4"/>
    <n v="1"/>
    <n v="2.99"/>
    <n v="10"/>
    <s v=" San Francisco"/>
  </r>
  <r>
    <x v="15"/>
    <x v="14"/>
    <n v="1"/>
    <n v="109.99"/>
    <n v="8"/>
    <s v=" Dallas"/>
  </r>
  <r>
    <x v="15"/>
    <x v="8"/>
    <n v="1"/>
    <n v="150"/>
    <n v="3"/>
    <s v=" Atlanta"/>
  </r>
  <r>
    <x v="15"/>
    <x v="8"/>
    <n v="1"/>
    <n v="150"/>
    <n v="2"/>
    <s v=" San Francisco"/>
  </r>
  <r>
    <x v="15"/>
    <x v="0"/>
    <n v="1"/>
    <n v="700"/>
    <n v="3"/>
    <s v=" Boston"/>
  </r>
  <r>
    <x v="15"/>
    <x v="2"/>
    <n v="1"/>
    <n v="11.99"/>
    <n v="3"/>
    <s v=" Dallas"/>
  </r>
  <r>
    <x v="15"/>
    <x v="4"/>
    <n v="1"/>
    <n v="2.99"/>
    <n v="8"/>
    <s v=" New York City"/>
  </r>
  <r>
    <x v="15"/>
    <x v="2"/>
    <n v="1"/>
    <n v="11.99"/>
    <n v="7"/>
    <s v=" Atlanta"/>
  </r>
  <r>
    <x v="15"/>
    <x v="6"/>
    <n v="1"/>
    <n v="11.95"/>
    <n v="7"/>
    <s v=" San Francisco"/>
  </r>
  <r>
    <x v="15"/>
    <x v="3"/>
    <n v="1"/>
    <n v="149.99"/>
    <n v="7"/>
    <s v=" New York City"/>
  </r>
  <r>
    <x v="15"/>
    <x v="4"/>
    <n v="2"/>
    <n v="2.99"/>
    <n v="2"/>
    <s v=" Seattle"/>
  </r>
  <r>
    <x v="15"/>
    <x v="3"/>
    <n v="1"/>
    <n v="149.99"/>
    <n v="6"/>
    <s v=" San Francisco"/>
  </r>
  <r>
    <x v="15"/>
    <x v="2"/>
    <n v="1"/>
    <n v="11.99"/>
    <n v="1"/>
    <s v=" Atlanta"/>
  </r>
  <r>
    <x v="15"/>
    <x v="2"/>
    <n v="1"/>
    <n v="11.99"/>
    <n v="6"/>
    <s v=" Portland"/>
  </r>
  <r>
    <x v="15"/>
    <x v="12"/>
    <n v="1"/>
    <n v="3.84"/>
    <n v="6"/>
    <s v=" Los Angeles"/>
  </r>
  <r>
    <x v="15"/>
    <x v="1"/>
    <n v="1"/>
    <n v="14.95"/>
    <n v="7"/>
    <s v=" Los Angeles"/>
  </r>
  <r>
    <x v="15"/>
    <x v="12"/>
    <n v="1"/>
    <n v="3.84"/>
    <n v="1"/>
    <s v=" Dallas"/>
  </r>
  <r>
    <x v="15"/>
    <x v="15"/>
    <n v="1"/>
    <n v="379.99"/>
    <n v="4"/>
    <s v=" Seattle"/>
  </r>
  <r>
    <x v="15"/>
    <x v="6"/>
    <n v="1"/>
    <n v="11.95"/>
    <n v="5"/>
    <s v=" San Francisco"/>
  </r>
  <r>
    <x v="15"/>
    <x v="14"/>
    <n v="1"/>
    <n v="109.99"/>
    <n v="10"/>
    <s v=" Austin"/>
  </r>
  <r>
    <x v="15"/>
    <x v="9"/>
    <n v="1"/>
    <n v="1700"/>
    <n v="7"/>
    <s v=" Portland"/>
  </r>
  <r>
    <x v="15"/>
    <x v="15"/>
    <n v="1"/>
    <n v="379.99"/>
    <n v="6"/>
    <s v=" New York City"/>
  </r>
  <r>
    <x v="15"/>
    <x v="7"/>
    <n v="1"/>
    <n v="99.99"/>
    <n v="10"/>
    <s v=" Los Angeles"/>
  </r>
  <r>
    <x v="15"/>
    <x v="2"/>
    <n v="1"/>
    <n v="11.99"/>
    <n v="10"/>
    <s v=" Los Angeles"/>
  </r>
  <r>
    <x v="15"/>
    <x v="6"/>
    <n v="1"/>
    <n v="11.95"/>
    <n v="9"/>
    <s v=" Los Angeles"/>
  </r>
  <r>
    <x v="15"/>
    <x v="13"/>
    <n v="1"/>
    <n v="600"/>
    <n v="3"/>
    <s v=" Seattle"/>
  </r>
  <r>
    <x v="15"/>
    <x v="3"/>
    <n v="1"/>
    <n v="149.99"/>
    <n v="7"/>
    <s v=" Boston"/>
  </r>
  <r>
    <x v="15"/>
    <x v="1"/>
    <n v="1"/>
    <n v="14.95"/>
    <n v="4"/>
    <s v=" Los Angeles"/>
  </r>
  <r>
    <x v="15"/>
    <x v="8"/>
    <n v="1"/>
    <n v="150"/>
    <n v="9"/>
    <s v=" Atlanta"/>
  </r>
  <r>
    <x v="15"/>
    <x v="8"/>
    <n v="1"/>
    <n v="150"/>
    <n v="4"/>
    <s v=" Austin"/>
  </r>
  <r>
    <x v="15"/>
    <x v="1"/>
    <n v="1"/>
    <n v="14.95"/>
    <n v="5"/>
    <s v=" Seattle"/>
  </r>
  <r>
    <x v="15"/>
    <x v="8"/>
    <n v="1"/>
    <n v="150"/>
    <n v="4"/>
    <s v=" Portland"/>
  </r>
  <r>
    <x v="15"/>
    <x v="6"/>
    <n v="2"/>
    <n v="11.95"/>
    <n v="6"/>
    <s v=" Los Angeles"/>
  </r>
  <r>
    <x v="15"/>
    <x v="6"/>
    <n v="1"/>
    <n v="11.95"/>
    <n v="3"/>
    <s v=" Los Angeles"/>
  </r>
  <r>
    <x v="15"/>
    <x v="7"/>
    <n v="1"/>
    <n v="99.99"/>
    <n v="9"/>
    <s v=" San Francisco"/>
  </r>
  <r>
    <x v="15"/>
    <x v="12"/>
    <n v="1"/>
    <n v="3.84"/>
    <n v="9"/>
    <s v=" Dallas"/>
  </r>
  <r>
    <x v="15"/>
    <x v="12"/>
    <n v="1"/>
    <n v="3.84"/>
    <n v="9"/>
    <s v=" San Francisco"/>
  </r>
  <r>
    <x v="15"/>
    <x v="7"/>
    <n v="1"/>
    <n v="99.99"/>
    <n v="9"/>
    <s v=" Los Angeles"/>
  </r>
  <r>
    <x v="15"/>
    <x v="12"/>
    <n v="1"/>
    <n v="3.84"/>
    <n v="3"/>
    <s v=" San Francisco"/>
  </r>
  <r>
    <x v="15"/>
    <x v="6"/>
    <n v="1"/>
    <n v="11.95"/>
    <n v="1"/>
    <s v=" Seattle"/>
  </r>
  <r>
    <x v="15"/>
    <x v="14"/>
    <n v="1"/>
    <n v="109.99"/>
    <n v="6"/>
    <s v=" Los Angeles"/>
  </r>
  <r>
    <x v="15"/>
    <x v="12"/>
    <n v="1"/>
    <n v="3.84"/>
    <n v="1"/>
    <s v=" New York City"/>
  </r>
  <r>
    <x v="15"/>
    <x v="0"/>
    <n v="1"/>
    <n v="700"/>
    <n v="9"/>
    <s v=" Los Angeles"/>
  </r>
  <r>
    <x v="15"/>
    <x v="14"/>
    <n v="1"/>
    <n v="109.99"/>
    <n v="5"/>
    <s v=" Los Angeles"/>
  </r>
  <r>
    <x v="15"/>
    <x v="13"/>
    <n v="1"/>
    <n v="600"/>
    <n v="6"/>
    <s v=" New York City"/>
  </r>
  <r>
    <x v="15"/>
    <x v="10"/>
    <n v="1"/>
    <n v="300"/>
    <n v="4"/>
    <s v=" Los Angeles"/>
  </r>
  <r>
    <x v="15"/>
    <x v="13"/>
    <n v="1"/>
    <n v="600"/>
    <n v="5"/>
    <s v=" Seattle"/>
  </r>
  <r>
    <x v="15"/>
    <x v="6"/>
    <n v="1"/>
    <n v="11.95"/>
    <n v="6"/>
    <s v=" San Francisco"/>
  </r>
  <r>
    <x v="15"/>
    <x v="6"/>
    <n v="1"/>
    <n v="11.95"/>
    <n v="7"/>
    <s v=" New York City"/>
  </r>
  <r>
    <x v="15"/>
    <x v="0"/>
    <n v="1"/>
    <n v="700"/>
    <n v="4"/>
    <s v=" Portland"/>
  </r>
  <r>
    <x v="15"/>
    <x v="15"/>
    <n v="1"/>
    <n v="379.99"/>
    <n v="1"/>
    <s v=" San Francisco"/>
  </r>
  <r>
    <x v="15"/>
    <x v="1"/>
    <n v="1"/>
    <n v="14.95"/>
    <n v="2"/>
    <s v=" Atlanta"/>
  </r>
  <r>
    <x v="15"/>
    <x v="7"/>
    <n v="1"/>
    <n v="99.99"/>
    <n v="1"/>
    <s v=" San Francisco"/>
  </r>
  <r>
    <x v="15"/>
    <x v="15"/>
    <n v="1"/>
    <n v="379.99"/>
    <n v="5"/>
    <s v=" San Francisco"/>
  </r>
  <r>
    <x v="15"/>
    <x v="6"/>
    <n v="1"/>
    <n v="11.95"/>
    <n v="4"/>
    <s v=" New York City"/>
  </r>
  <r>
    <x v="15"/>
    <x v="0"/>
    <n v="1"/>
    <n v="700"/>
    <n v="8"/>
    <s v=" San Francisco"/>
  </r>
  <r>
    <x v="15"/>
    <x v="6"/>
    <n v="1"/>
    <n v="11.95"/>
    <n v="4"/>
    <s v=" Dallas"/>
  </r>
  <r>
    <x v="15"/>
    <x v="6"/>
    <n v="2"/>
    <n v="11.95"/>
    <n v="4"/>
    <s v=" Dallas"/>
  </r>
  <r>
    <x v="15"/>
    <x v="1"/>
    <n v="2"/>
    <n v="14.95"/>
    <n v="8"/>
    <s v=" Boston"/>
  </r>
  <r>
    <x v="15"/>
    <x v="9"/>
    <n v="1"/>
    <n v="1700"/>
    <n v="5"/>
    <s v=" Austin"/>
  </r>
  <r>
    <x v="15"/>
    <x v="7"/>
    <n v="1"/>
    <n v="99.99"/>
    <n v="5"/>
    <s v=" Atlanta"/>
  </r>
  <r>
    <x v="15"/>
    <x v="8"/>
    <n v="1"/>
    <n v="150"/>
    <n v="9"/>
    <s v=" San Francisco"/>
  </r>
  <r>
    <x v="15"/>
    <x v="9"/>
    <n v="1"/>
    <n v="1700"/>
    <n v="3"/>
    <s v=" San Francisco"/>
  </r>
  <r>
    <x v="15"/>
    <x v="13"/>
    <n v="1"/>
    <n v="600"/>
    <n v="6"/>
    <s v=" New York City"/>
  </r>
  <r>
    <x v="15"/>
    <x v="12"/>
    <n v="1"/>
    <n v="3.84"/>
    <n v="1"/>
    <s v=" San Francisco"/>
  </r>
  <r>
    <x v="15"/>
    <x v="8"/>
    <n v="1"/>
    <n v="150"/>
    <n v="1"/>
    <s v=" Los Angeles"/>
  </r>
  <r>
    <x v="15"/>
    <x v="9"/>
    <n v="1"/>
    <n v="1700"/>
    <n v="5"/>
    <s v=" Austin"/>
  </r>
  <r>
    <x v="15"/>
    <x v="15"/>
    <n v="1"/>
    <n v="379.99"/>
    <n v="1"/>
    <s v=" Seattle"/>
  </r>
  <r>
    <x v="15"/>
    <x v="4"/>
    <n v="1"/>
    <n v="2.99"/>
    <n v="10"/>
    <s v=" San Francisco"/>
  </r>
  <r>
    <x v="15"/>
    <x v="7"/>
    <n v="1"/>
    <n v="99.99"/>
    <n v="3"/>
    <s v=" San Francisco"/>
  </r>
  <r>
    <x v="15"/>
    <x v="1"/>
    <n v="1"/>
    <n v="14.95"/>
    <n v="10"/>
    <s v=" Dallas"/>
  </r>
  <r>
    <x v="15"/>
    <x v="6"/>
    <n v="1"/>
    <n v="11.95"/>
    <n v="5"/>
    <s v=" Austin"/>
  </r>
  <r>
    <x v="15"/>
    <x v="9"/>
    <n v="1"/>
    <n v="1700"/>
    <n v="4"/>
    <s v=" Atlanta"/>
  </r>
  <r>
    <x v="15"/>
    <x v="8"/>
    <n v="1"/>
    <n v="150"/>
    <n v="8"/>
    <s v=" New York City"/>
  </r>
  <r>
    <x v="15"/>
    <x v="2"/>
    <n v="1"/>
    <n v="11.99"/>
    <n v="2"/>
    <s v=" Austin"/>
  </r>
  <r>
    <x v="15"/>
    <x v="11"/>
    <n v="1"/>
    <n v="400"/>
    <n v="8"/>
    <s v=" Los Angeles"/>
  </r>
  <r>
    <x v="15"/>
    <x v="6"/>
    <n v="1"/>
    <n v="11.95"/>
    <n v="3"/>
    <s v=" Dallas"/>
  </r>
  <r>
    <x v="15"/>
    <x v="1"/>
    <n v="1"/>
    <n v="14.95"/>
    <n v="10"/>
    <s v=" Los Angeles"/>
  </r>
  <r>
    <x v="15"/>
    <x v="16"/>
    <n v="1"/>
    <n v="999.99"/>
    <n v="8"/>
    <s v=" Atlanta"/>
  </r>
  <r>
    <x v="15"/>
    <x v="9"/>
    <n v="1"/>
    <n v="1700"/>
    <n v="6"/>
    <s v=" Los Angeles"/>
  </r>
  <r>
    <x v="15"/>
    <x v="10"/>
    <n v="1"/>
    <n v="300"/>
    <n v="9"/>
    <s v=" Los Angeles"/>
  </r>
  <r>
    <x v="15"/>
    <x v="12"/>
    <n v="1"/>
    <n v="3.84"/>
    <n v="3"/>
    <s v=" Atlanta"/>
  </r>
  <r>
    <x v="15"/>
    <x v="4"/>
    <n v="1"/>
    <n v="2.99"/>
    <n v="3"/>
    <s v=" Atlanta"/>
  </r>
  <r>
    <x v="15"/>
    <x v="1"/>
    <n v="1"/>
    <n v="14.95"/>
    <n v="4"/>
    <s v=" Dallas"/>
  </r>
  <r>
    <x v="15"/>
    <x v="8"/>
    <n v="1"/>
    <n v="150"/>
    <n v="9"/>
    <s v=" Seattle"/>
  </r>
  <r>
    <x v="15"/>
    <x v="15"/>
    <n v="1"/>
    <n v="379.99"/>
    <n v="10"/>
    <s v=" San Francisco"/>
  </r>
  <r>
    <x v="15"/>
    <x v="7"/>
    <n v="1"/>
    <n v="99.99"/>
    <n v="9"/>
    <s v=" Seattle"/>
  </r>
  <r>
    <x v="15"/>
    <x v="4"/>
    <n v="1"/>
    <n v="2.99"/>
    <n v="7"/>
    <s v=" Los Angeles"/>
  </r>
  <r>
    <x v="15"/>
    <x v="12"/>
    <n v="1"/>
    <n v="3.84"/>
    <n v="9"/>
    <s v=" Seattle"/>
  </r>
  <r>
    <x v="15"/>
    <x v="8"/>
    <n v="1"/>
    <n v="150"/>
    <n v="1"/>
    <s v=" San Francisco"/>
  </r>
  <r>
    <x v="15"/>
    <x v="1"/>
    <n v="2"/>
    <n v="14.95"/>
    <n v="5"/>
    <s v=" Portland"/>
  </r>
  <r>
    <x v="15"/>
    <x v="6"/>
    <n v="1"/>
    <n v="11.95"/>
    <n v="5"/>
    <s v=" Portland"/>
  </r>
  <r>
    <x v="15"/>
    <x v="6"/>
    <n v="2"/>
    <n v="11.95"/>
    <n v="8"/>
    <s v=" Seattle"/>
  </r>
  <r>
    <x v="15"/>
    <x v="3"/>
    <n v="1"/>
    <n v="149.99"/>
    <n v="9"/>
    <s v=" Atlanta"/>
  </r>
  <r>
    <x v="15"/>
    <x v="12"/>
    <n v="1"/>
    <n v="3.84"/>
    <n v="6"/>
    <s v=" Atlanta"/>
  </r>
  <r>
    <x v="15"/>
    <x v="13"/>
    <n v="1"/>
    <n v="600"/>
    <n v="2"/>
    <s v=" San Francisco"/>
  </r>
  <r>
    <x v="15"/>
    <x v="1"/>
    <n v="1"/>
    <n v="14.95"/>
    <n v="5"/>
    <s v=" Dallas"/>
  </r>
  <r>
    <x v="15"/>
    <x v="12"/>
    <n v="1"/>
    <n v="3.84"/>
    <n v="9"/>
    <s v=" Atlanta"/>
  </r>
  <r>
    <x v="15"/>
    <x v="0"/>
    <n v="1"/>
    <n v="700"/>
    <n v="3"/>
    <s v=" New York City"/>
  </r>
  <r>
    <x v="15"/>
    <x v="2"/>
    <n v="1"/>
    <n v="11.99"/>
    <n v="10"/>
    <s v=" San Francisco"/>
  </r>
  <r>
    <x v="15"/>
    <x v="12"/>
    <n v="1"/>
    <n v="3.84"/>
    <n v="7"/>
    <s v=" New York City"/>
  </r>
  <r>
    <x v="15"/>
    <x v="11"/>
    <n v="1"/>
    <n v="400"/>
    <n v="4"/>
    <s v=" Los Angeles"/>
  </r>
  <r>
    <x v="15"/>
    <x v="1"/>
    <n v="1"/>
    <n v="14.95"/>
    <n v="6"/>
    <s v=" Los Angeles"/>
  </r>
  <r>
    <x v="15"/>
    <x v="12"/>
    <n v="1"/>
    <n v="3.84"/>
    <n v="8"/>
    <s v=" San Francisco"/>
  </r>
  <r>
    <x v="15"/>
    <x v="6"/>
    <n v="1"/>
    <n v="11.95"/>
    <n v="7"/>
    <s v=" San Francisco"/>
  </r>
  <r>
    <x v="15"/>
    <x v="2"/>
    <n v="1"/>
    <n v="11.99"/>
    <n v="1"/>
    <s v=" Dallas"/>
  </r>
  <r>
    <x v="15"/>
    <x v="1"/>
    <n v="1"/>
    <n v="14.95"/>
    <n v="2"/>
    <s v=" San Francisco"/>
  </r>
  <r>
    <x v="15"/>
    <x v="6"/>
    <n v="1"/>
    <n v="11.95"/>
    <n v="5"/>
    <s v=" New York City"/>
  </r>
  <r>
    <x v="15"/>
    <x v="7"/>
    <n v="1"/>
    <n v="99.99"/>
    <n v="7"/>
    <s v=" Atlanta"/>
  </r>
  <r>
    <x v="15"/>
    <x v="12"/>
    <n v="1"/>
    <n v="3.84"/>
    <n v="7"/>
    <s v=" Los Angeles"/>
  </r>
  <r>
    <x v="15"/>
    <x v="6"/>
    <n v="1"/>
    <n v="11.95"/>
    <n v="1"/>
    <s v=" San Francisco"/>
  </r>
  <r>
    <x v="15"/>
    <x v="8"/>
    <n v="1"/>
    <n v="150"/>
    <n v="10"/>
    <s v=" San Francisco"/>
  </r>
  <r>
    <x v="15"/>
    <x v="15"/>
    <n v="1"/>
    <n v="379.99"/>
    <n v="7"/>
    <s v=" Los Angeles"/>
  </r>
  <r>
    <x v="15"/>
    <x v="13"/>
    <n v="1"/>
    <n v="600"/>
    <n v="8"/>
    <s v=" Los Angeles"/>
  </r>
  <r>
    <x v="15"/>
    <x v="6"/>
    <n v="1"/>
    <n v="11.95"/>
    <n v="4"/>
    <s v=" Los Angeles"/>
  </r>
  <r>
    <x v="15"/>
    <x v="16"/>
    <n v="1"/>
    <n v="999.99"/>
    <n v="4"/>
    <s v=" Seattle"/>
  </r>
  <r>
    <x v="15"/>
    <x v="2"/>
    <n v="1"/>
    <n v="11.99"/>
    <n v="4"/>
    <s v=" Los Angeles"/>
  </r>
  <r>
    <x v="15"/>
    <x v="2"/>
    <n v="1"/>
    <n v="11.99"/>
    <n v="7"/>
    <s v=" San Francisco"/>
  </r>
  <r>
    <x v="15"/>
    <x v="9"/>
    <n v="1"/>
    <n v="1700"/>
    <n v="10"/>
    <s v=" San Francisco"/>
  </r>
  <r>
    <x v="15"/>
    <x v="12"/>
    <n v="2"/>
    <n v="3.84"/>
    <n v="7"/>
    <s v=" Los Angeles"/>
  </r>
  <r>
    <x v="15"/>
    <x v="12"/>
    <n v="1"/>
    <n v="3.84"/>
    <n v="2"/>
    <s v=" San Francisco"/>
  </r>
  <r>
    <x v="15"/>
    <x v="13"/>
    <n v="1"/>
    <n v="600"/>
    <n v="1"/>
    <s v=" New York City"/>
  </r>
  <r>
    <x v="15"/>
    <x v="13"/>
    <n v="1"/>
    <n v="600"/>
    <n v="8"/>
    <s v=" New York City"/>
  </r>
  <r>
    <x v="15"/>
    <x v="8"/>
    <n v="1"/>
    <n v="150"/>
    <n v="3"/>
    <s v=" Los Angeles"/>
  </r>
  <r>
    <x v="15"/>
    <x v="9"/>
    <n v="1"/>
    <n v="1700"/>
    <n v="2"/>
    <s v=" Dallas"/>
  </r>
  <r>
    <x v="15"/>
    <x v="1"/>
    <n v="1"/>
    <n v="14.95"/>
    <n v="1"/>
    <s v=" Los Angeles"/>
  </r>
  <r>
    <x v="15"/>
    <x v="4"/>
    <n v="1"/>
    <n v="2.99"/>
    <n v="1"/>
    <s v=" Boston"/>
  </r>
  <r>
    <x v="15"/>
    <x v="7"/>
    <n v="1"/>
    <n v="99.99"/>
    <n v="3"/>
    <s v=" Seattle"/>
  </r>
  <r>
    <x v="15"/>
    <x v="4"/>
    <n v="2"/>
    <n v="2.99"/>
    <n v="4"/>
    <s v=" San Francisco"/>
  </r>
  <r>
    <x v="15"/>
    <x v="14"/>
    <n v="1"/>
    <n v="109.99"/>
    <n v="8"/>
    <s v=" San Francisco"/>
  </r>
  <r>
    <x v="15"/>
    <x v="4"/>
    <n v="1"/>
    <n v="2.99"/>
    <n v="7"/>
    <s v=" Austin"/>
  </r>
  <r>
    <x v="15"/>
    <x v="1"/>
    <n v="1"/>
    <n v="14.95"/>
    <n v="8"/>
    <s v=" Atlanta"/>
  </r>
  <r>
    <x v="15"/>
    <x v="1"/>
    <n v="1"/>
    <n v="14.95"/>
    <n v="6"/>
    <s v=" San Francisco"/>
  </r>
  <r>
    <x v="15"/>
    <x v="12"/>
    <n v="1"/>
    <n v="3.84"/>
    <n v="4"/>
    <s v=" Dallas"/>
  </r>
  <r>
    <x v="15"/>
    <x v="7"/>
    <n v="1"/>
    <n v="99.99"/>
    <n v="3"/>
    <s v=" Portland"/>
  </r>
  <r>
    <x v="15"/>
    <x v="8"/>
    <n v="1"/>
    <n v="150"/>
    <n v="3"/>
    <s v=" Austin"/>
  </r>
  <r>
    <x v="15"/>
    <x v="6"/>
    <n v="1"/>
    <n v="11.95"/>
    <n v="10"/>
    <s v=" Seattle"/>
  </r>
  <r>
    <x v="15"/>
    <x v="0"/>
    <n v="1"/>
    <n v="700"/>
    <n v="7"/>
    <s v=" Los Angeles"/>
  </r>
  <r>
    <x v="15"/>
    <x v="4"/>
    <n v="1"/>
    <n v="2.99"/>
    <n v="9"/>
    <s v=" Seattle"/>
  </r>
  <r>
    <x v="15"/>
    <x v="15"/>
    <n v="1"/>
    <n v="379.99"/>
    <n v="3"/>
    <s v=" Atlanta"/>
  </r>
  <r>
    <x v="15"/>
    <x v="2"/>
    <n v="1"/>
    <n v="11.99"/>
    <n v="8"/>
    <s v=" San Francisco"/>
  </r>
  <r>
    <x v="15"/>
    <x v="6"/>
    <n v="1"/>
    <n v="11.95"/>
    <n v="3"/>
    <s v=" Portland"/>
  </r>
  <r>
    <x v="15"/>
    <x v="4"/>
    <n v="1"/>
    <n v="2.99"/>
    <n v="5"/>
    <s v=" Los Angeles"/>
  </r>
  <r>
    <x v="15"/>
    <x v="14"/>
    <n v="1"/>
    <n v="109.99"/>
    <n v="9"/>
    <s v=" Seattle"/>
  </r>
  <r>
    <x v="15"/>
    <x v="8"/>
    <n v="1"/>
    <n v="150"/>
    <n v="3"/>
    <s v=" San Francisco"/>
  </r>
  <r>
    <x v="15"/>
    <x v="6"/>
    <n v="1"/>
    <n v="11.95"/>
    <n v="8"/>
    <s v=" New York City"/>
  </r>
  <r>
    <x v="15"/>
    <x v="8"/>
    <n v="1"/>
    <n v="150"/>
    <n v="10"/>
    <s v=" Los Angeles"/>
  </r>
  <r>
    <x v="15"/>
    <x v="1"/>
    <n v="1"/>
    <n v="14.95"/>
    <n v="5"/>
    <s v=" Los Angeles"/>
  </r>
  <r>
    <x v="15"/>
    <x v="9"/>
    <n v="1"/>
    <n v="1700"/>
    <n v="5"/>
    <s v=" San Francisco"/>
  </r>
  <r>
    <x v="15"/>
    <x v="13"/>
    <n v="1"/>
    <n v="600"/>
    <n v="6"/>
    <s v=" San Francisco"/>
  </r>
  <r>
    <x v="15"/>
    <x v="4"/>
    <n v="1"/>
    <n v="2.99"/>
    <n v="10"/>
    <s v=" San Francisco"/>
  </r>
  <r>
    <x v="15"/>
    <x v="8"/>
    <n v="1"/>
    <n v="150"/>
    <n v="2"/>
    <s v=" San Francisco"/>
  </r>
  <r>
    <x v="15"/>
    <x v="2"/>
    <n v="1"/>
    <n v="11.99"/>
    <n v="1"/>
    <s v=" New York City"/>
  </r>
  <r>
    <x v="15"/>
    <x v="6"/>
    <n v="1"/>
    <n v="11.95"/>
    <n v="6"/>
    <s v=" New York City"/>
  </r>
  <r>
    <x v="15"/>
    <x v="2"/>
    <n v="1"/>
    <n v="11.99"/>
    <n v="1"/>
    <s v=" Los Angeles"/>
  </r>
  <r>
    <x v="15"/>
    <x v="7"/>
    <n v="1"/>
    <n v="99.99"/>
    <n v="9"/>
    <s v=" Boston"/>
  </r>
  <r>
    <x v="15"/>
    <x v="2"/>
    <n v="1"/>
    <n v="11.99"/>
    <n v="5"/>
    <s v=" San Francisco"/>
  </r>
  <r>
    <x v="15"/>
    <x v="12"/>
    <n v="1"/>
    <n v="3.84"/>
    <n v="5"/>
    <s v=" Portland"/>
  </r>
  <r>
    <x v="15"/>
    <x v="6"/>
    <n v="2"/>
    <n v="11.95"/>
    <n v="2"/>
    <s v=" San Francisco"/>
  </r>
  <r>
    <x v="15"/>
    <x v="7"/>
    <n v="1"/>
    <n v="99.99"/>
    <n v="2"/>
    <s v=" Atlanta"/>
  </r>
  <r>
    <x v="15"/>
    <x v="4"/>
    <n v="1"/>
    <n v="2.99"/>
    <n v="5"/>
    <s v=" New York City"/>
  </r>
  <r>
    <x v="15"/>
    <x v="3"/>
    <n v="1"/>
    <n v="149.99"/>
    <n v="8"/>
    <s v=" New York City"/>
  </r>
  <r>
    <x v="15"/>
    <x v="6"/>
    <n v="1"/>
    <n v="11.95"/>
    <n v="7"/>
    <s v=" Boston"/>
  </r>
  <r>
    <x v="15"/>
    <x v="15"/>
    <n v="1"/>
    <n v="379.99"/>
    <n v="2"/>
    <s v=" San Francisco"/>
  </r>
  <r>
    <x v="15"/>
    <x v="16"/>
    <n v="1"/>
    <n v="999.99"/>
    <n v="6"/>
    <s v=" Dallas"/>
  </r>
  <r>
    <x v="15"/>
    <x v="12"/>
    <n v="1"/>
    <n v="3.84"/>
    <n v="8"/>
    <s v=" San Francisco"/>
  </r>
  <r>
    <x v="15"/>
    <x v="6"/>
    <n v="1"/>
    <n v="11.95"/>
    <n v="2"/>
    <s v=" Los Angeles"/>
  </r>
  <r>
    <x v="15"/>
    <x v="1"/>
    <n v="1"/>
    <n v="14.95"/>
    <n v="8"/>
    <s v=" Boston"/>
  </r>
  <r>
    <x v="15"/>
    <x v="1"/>
    <n v="1"/>
    <n v="14.95"/>
    <n v="4"/>
    <s v=" Atlanta"/>
  </r>
  <r>
    <x v="15"/>
    <x v="16"/>
    <n v="1"/>
    <n v="999.99"/>
    <n v="10"/>
    <s v=" Atlanta"/>
  </r>
  <r>
    <x v="15"/>
    <x v="12"/>
    <n v="2"/>
    <n v="3.84"/>
    <n v="4"/>
    <s v=" Austin"/>
  </r>
  <r>
    <x v="15"/>
    <x v="4"/>
    <n v="2"/>
    <n v="2.99"/>
    <n v="8"/>
    <s v=" Dallas"/>
  </r>
  <r>
    <x v="15"/>
    <x v="10"/>
    <n v="1"/>
    <n v="300"/>
    <n v="6"/>
    <s v=" Seattle"/>
  </r>
  <r>
    <x v="15"/>
    <x v="13"/>
    <n v="1"/>
    <n v="600"/>
    <n v="10"/>
    <s v=" Los Angeles"/>
  </r>
  <r>
    <x v="15"/>
    <x v="2"/>
    <n v="1"/>
    <n v="11.99"/>
    <n v="10"/>
    <s v=" Los Angeles"/>
  </r>
  <r>
    <x v="15"/>
    <x v="6"/>
    <n v="1"/>
    <n v="11.95"/>
    <n v="10"/>
    <s v=" Boston"/>
  </r>
  <r>
    <x v="15"/>
    <x v="2"/>
    <n v="1"/>
    <n v="11.99"/>
    <n v="2"/>
    <s v=" Seattle"/>
  </r>
  <r>
    <x v="15"/>
    <x v="6"/>
    <n v="1"/>
    <n v="11.95"/>
    <n v="2"/>
    <s v=" Atlanta"/>
  </r>
  <r>
    <x v="15"/>
    <x v="6"/>
    <n v="1"/>
    <n v="11.95"/>
    <n v="4"/>
    <s v=" Los Angeles"/>
  </r>
  <r>
    <x v="15"/>
    <x v="10"/>
    <n v="1"/>
    <n v="300"/>
    <n v="6"/>
    <s v=" San Francisco"/>
  </r>
  <r>
    <x v="15"/>
    <x v="7"/>
    <n v="1"/>
    <n v="99.99"/>
    <n v="5"/>
    <s v=" Boston"/>
  </r>
  <r>
    <x v="15"/>
    <x v="6"/>
    <n v="1"/>
    <n v="11.95"/>
    <n v="4"/>
    <s v=" Los Angeles"/>
  </r>
  <r>
    <x v="15"/>
    <x v="12"/>
    <n v="1"/>
    <n v="3.84"/>
    <n v="10"/>
    <s v=" San Francisco"/>
  </r>
  <r>
    <x v="15"/>
    <x v="11"/>
    <n v="1"/>
    <n v="400"/>
    <n v="6"/>
    <s v=" Boston"/>
  </r>
  <r>
    <x v="15"/>
    <x v="12"/>
    <n v="1"/>
    <n v="3.84"/>
    <n v="1"/>
    <s v=" Los Angeles"/>
  </r>
  <r>
    <x v="15"/>
    <x v="15"/>
    <n v="1"/>
    <n v="379.99"/>
    <n v="10"/>
    <s v=" San Francisco"/>
  </r>
  <r>
    <x v="15"/>
    <x v="7"/>
    <n v="1"/>
    <n v="99.99"/>
    <n v="9"/>
    <s v=" Los Angeles"/>
  </r>
  <r>
    <x v="15"/>
    <x v="12"/>
    <n v="1"/>
    <n v="3.84"/>
    <n v="3"/>
    <s v=" Los Angeles"/>
  </r>
  <r>
    <x v="15"/>
    <x v="0"/>
    <n v="1"/>
    <n v="700"/>
    <n v="8"/>
    <s v=" San Francisco"/>
  </r>
  <r>
    <x v="15"/>
    <x v="5"/>
    <n v="1"/>
    <n v="389.99"/>
    <n v="4"/>
    <s v=" Portland"/>
  </r>
  <r>
    <x v="15"/>
    <x v="8"/>
    <n v="1"/>
    <n v="150"/>
    <n v="5"/>
    <s v=" Los Angeles"/>
  </r>
  <r>
    <x v="15"/>
    <x v="8"/>
    <n v="1"/>
    <n v="150"/>
    <n v="5"/>
    <s v=" Boston"/>
  </r>
  <r>
    <x v="15"/>
    <x v="13"/>
    <n v="1"/>
    <n v="600"/>
    <n v="10"/>
    <s v=" Austin"/>
  </r>
  <r>
    <x v="15"/>
    <x v="2"/>
    <n v="1"/>
    <n v="11.99"/>
    <n v="8"/>
    <s v=" Austin"/>
  </r>
  <r>
    <x v="15"/>
    <x v="2"/>
    <n v="1"/>
    <n v="11.99"/>
    <n v="6"/>
    <s v=" New York City"/>
  </r>
  <r>
    <x v="15"/>
    <x v="16"/>
    <n v="1"/>
    <n v="999.99"/>
    <n v="6"/>
    <s v=" Atlanta"/>
  </r>
  <r>
    <x v="15"/>
    <x v="16"/>
    <n v="1"/>
    <n v="999.99"/>
    <n v="9"/>
    <s v=" Atlanta"/>
  </r>
  <r>
    <x v="15"/>
    <x v="4"/>
    <n v="3"/>
    <n v="2.99"/>
    <n v="5"/>
    <s v=" Austin"/>
  </r>
  <r>
    <x v="15"/>
    <x v="2"/>
    <n v="1"/>
    <n v="11.99"/>
    <n v="6"/>
    <s v=" New York City"/>
  </r>
  <r>
    <x v="15"/>
    <x v="6"/>
    <n v="1"/>
    <n v="11.95"/>
    <n v="10"/>
    <s v=" Portland"/>
  </r>
  <r>
    <x v="15"/>
    <x v="2"/>
    <n v="1"/>
    <n v="11.99"/>
    <n v="7"/>
    <s v=" Portland"/>
  </r>
  <r>
    <x v="15"/>
    <x v="13"/>
    <n v="1"/>
    <n v="600"/>
    <n v="8"/>
    <s v=" Los Angeles"/>
  </r>
  <r>
    <x v="15"/>
    <x v="13"/>
    <n v="1"/>
    <n v="600"/>
    <n v="8"/>
    <s v=" Boston"/>
  </r>
  <r>
    <x v="15"/>
    <x v="10"/>
    <n v="1"/>
    <n v="300"/>
    <n v="3"/>
    <s v=" New York City"/>
  </r>
  <r>
    <x v="15"/>
    <x v="6"/>
    <n v="2"/>
    <n v="11.95"/>
    <n v="7"/>
    <s v=" San Francisco"/>
  </r>
  <r>
    <x v="15"/>
    <x v="14"/>
    <n v="1"/>
    <n v="109.99"/>
    <n v="7"/>
    <s v=" New York City"/>
  </r>
  <r>
    <x v="15"/>
    <x v="1"/>
    <n v="1"/>
    <n v="14.95"/>
    <n v="5"/>
    <s v=" San Francisco"/>
  </r>
  <r>
    <x v="15"/>
    <x v="6"/>
    <n v="1"/>
    <n v="11.95"/>
    <n v="6"/>
    <s v=" Portland"/>
  </r>
  <r>
    <x v="15"/>
    <x v="6"/>
    <n v="1"/>
    <n v="11.95"/>
    <n v="9"/>
    <s v=" Los Angeles"/>
  </r>
  <r>
    <x v="15"/>
    <x v="2"/>
    <n v="1"/>
    <n v="11.99"/>
    <n v="7"/>
    <s v=" Austin"/>
  </r>
  <r>
    <x v="15"/>
    <x v="4"/>
    <n v="1"/>
    <n v="2.99"/>
    <n v="10"/>
    <s v=" Los Angeles"/>
  </r>
  <r>
    <x v="15"/>
    <x v="4"/>
    <n v="1"/>
    <n v="2.99"/>
    <n v="3"/>
    <s v=" New York City"/>
  </r>
  <r>
    <x v="15"/>
    <x v="4"/>
    <n v="2"/>
    <n v="2.99"/>
    <n v="3"/>
    <s v=" Dallas"/>
  </r>
  <r>
    <x v="15"/>
    <x v="15"/>
    <n v="1"/>
    <n v="379.99"/>
    <n v="9"/>
    <s v=" New York City"/>
  </r>
  <r>
    <x v="15"/>
    <x v="1"/>
    <n v="1"/>
    <n v="14.95"/>
    <n v="10"/>
    <s v=" Austin"/>
  </r>
  <r>
    <x v="15"/>
    <x v="8"/>
    <n v="1"/>
    <n v="150"/>
    <n v="8"/>
    <s v=" Austin"/>
  </r>
  <r>
    <x v="15"/>
    <x v="3"/>
    <n v="1"/>
    <n v="149.99"/>
    <n v="4"/>
    <s v=" Boston"/>
  </r>
  <r>
    <x v="15"/>
    <x v="10"/>
    <n v="1"/>
    <n v="300"/>
    <n v="2"/>
    <s v=" Atlanta"/>
  </r>
  <r>
    <x v="15"/>
    <x v="3"/>
    <n v="1"/>
    <n v="149.99"/>
    <n v="10"/>
    <s v=" New York City"/>
  </r>
  <r>
    <x v="15"/>
    <x v="6"/>
    <n v="1"/>
    <n v="11.95"/>
    <n v="3"/>
    <s v=" Los Angeles"/>
  </r>
  <r>
    <x v="15"/>
    <x v="7"/>
    <n v="1"/>
    <n v="99.99"/>
    <n v="6"/>
    <s v=" San Francisco"/>
  </r>
  <r>
    <x v="15"/>
    <x v="0"/>
    <n v="1"/>
    <n v="700"/>
    <n v="5"/>
    <s v=" Dallas"/>
  </r>
  <r>
    <x v="15"/>
    <x v="8"/>
    <n v="1"/>
    <n v="150"/>
    <n v="9"/>
    <s v=" Dallas"/>
  </r>
  <r>
    <x v="15"/>
    <x v="12"/>
    <n v="2"/>
    <n v="3.84"/>
    <n v="3"/>
    <s v=" Los Angeles"/>
  </r>
  <r>
    <x v="15"/>
    <x v="9"/>
    <n v="1"/>
    <n v="1700"/>
    <n v="3"/>
    <s v=" Atlanta"/>
  </r>
  <r>
    <x v="15"/>
    <x v="1"/>
    <n v="1"/>
    <n v="14.95"/>
    <n v="8"/>
    <s v=" New York City"/>
  </r>
  <r>
    <x v="15"/>
    <x v="1"/>
    <n v="1"/>
    <n v="14.95"/>
    <n v="5"/>
    <s v=" Los Angeles"/>
  </r>
  <r>
    <x v="15"/>
    <x v="6"/>
    <n v="1"/>
    <n v="11.95"/>
    <n v="8"/>
    <s v=" Los Angeles"/>
  </r>
  <r>
    <x v="15"/>
    <x v="12"/>
    <n v="1"/>
    <n v="3.84"/>
    <n v="3"/>
    <s v=" Atlanta"/>
  </r>
  <r>
    <x v="15"/>
    <x v="3"/>
    <n v="1"/>
    <n v="149.99"/>
    <n v="8"/>
    <s v=" Portland"/>
  </r>
  <r>
    <x v="15"/>
    <x v="12"/>
    <n v="1"/>
    <n v="3.84"/>
    <n v="5"/>
    <s v=" Atlanta"/>
  </r>
  <r>
    <x v="15"/>
    <x v="2"/>
    <n v="1"/>
    <n v="11.99"/>
    <n v="3"/>
    <s v=" Austin"/>
  </r>
  <r>
    <x v="15"/>
    <x v="0"/>
    <n v="1"/>
    <n v="700"/>
    <n v="4"/>
    <s v=" San Francisco"/>
  </r>
  <r>
    <x v="15"/>
    <x v="8"/>
    <n v="1"/>
    <n v="150"/>
    <n v="7"/>
    <s v=" San Francisco"/>
  </r>
  <r>
    <x v="15"/>
    <x v="0"/>
    <n v="1"/>
    <n v="700"/>
    <n v="2"/>
    <s v=" Los Angeles"/>
  </r>
  <r>
    <x v="15"/>
    <x v="8"/>
    <n v="1"/>
    <n v="150"/>
    <n v="8"/>
    <s v=" Los Angeles"/>
  </r>
  <r>
    <x v="15"/>
    <x v="4"/>
    <n v="1"/>
    <n v="2.99"/>
    <n v="8"/>
    <s v=" Portland"/>
  </r>
  <r>
    <x v="15"/>
    <x v="0"/>
    <n v="1"/>
    <n v="700"/>
    <n v="5"/>
    <s v=" Dallas"/>
  </r>
  <r>
    <x v="15"/>
    <x v="4"/>
    <n v="1"/>
    <n v="2.99"/>
    <n v="9"/>
    <s v=" San Francisco"/>
  </r>
  <r>
    <x v="15"/>
    <x v="0"/>
    <n v="1"/>
    <n v="700"/>
    <n v="4"/>
    <s v=" San Francisco"/>
  </r>
  <r>
    <x v="15"/>
    <x v="8"/>
    <n v="1"/>
    <n v="150"/>
    <n v="10"/>
    <s v=" San Francisco"/>
  </r>
  <r>
    <x v="15"/>
    <x v="15"/>
    <n v="1"/>
    <n v="379.99"/>
    <n v="4"/>
    <s v=" Atlanta"/>
  </r>
  <r>
    <x v="15"/>
    <x v="13"/>
    <n v="1"/>
    <n v="600"/>
    <n v="9"/>
    <s v=" San Francisco"/>
  </r>
  <r>
    <x v="15"/>
    <x v="10"/>
    <n v="1"/>
    <n v="300"/>
    <n v="2"/>
    <s v=" Portland"/>
  </r>
  <r>
    <x v="15"/>
    <x v="10"/>
    <n v="1"/>
    <n v="300"/>
    <n v="5"/>
    <s v=" Atlanta"/>
  </r>
  <r>
    <x v="15"/>
    <x v="10"/>
    <n v="1"/>
    <n v="300"/>
    <n v="5"/>
    <s v=" Boston"/>
  </r>
  <r>
    <x v="15"/>
    <x v="14"/>
    <n v="1"/>
    <n v="109.99"/>
    <n v="9"/>
    <s v=" San Francisco"/>
  </r>
  <r>
    <x v="15"/>
    <x v="8"/>
    <n v="1"/>
    <n v="150"/>
    <n v="7"/>
    <s v=" San Francisco"/>
  </r>
  <r>
    <x v="15"/>
    <x v="7"/>
    <n v="1"/>
    <n v="99.99"/>
    <n v="7"/>
    <s v=" Dallas"/>
  </r>
  <r>
    <x v="15"/>
    <x v="16"/>
    <n v="1"/>
    <n v="999.99"/>
    <n v="6"/>
    <s v=" San Francisco"/>
  </r>
  <r>
    <x v="15"/>
    <x v="13"/>
    <n v="1"/>
    <n v="600"/>
    <n v="8"/>
    <s v=" Dallas"/>
  </r>
  <r>
    <x v="15"/>
    <x v="8"/>
    <n v="1"/>
    <n v="150"/>
    <n v="9"/>
    <s v=" San Francisco"/>
  </r>
  <r>
    <x v="15"/>
    <x v="12"/>
    <n v="1"/>
    <n v="3.84"/>
    <n v="4"/>
    <s v=" Seattle"/>
  </r>
  <r>
    <x v="15"/>
    <x v="7"/>
    <n v="1"/>
    <n v="99.99"/>
    <n v="7"/>
    <s v=" Portland"/>
  </r>
  <r>
    <x v="15"/>
    <x v="6"/>
    <n v="1"/>
    <n v="11.95"/>
    <n v="6"/>
    <s v=" San Francisco"/>
  </r>
  <r>
    <x v="15"/>
    <x v="9"/>
    <n v="1"/>
    <n v="1700"/>
    <n v="6"/>
    <s v=" Boston"/>
  </r>
  <r>
    <x v="15"/>
    <x v="3"/>
    <n v="1"/>
    <n v="149.99"/>
    <n v="9"/>
    <s v=" Boston"/>
  </r>
  <r>
    <x v="15"/>
    <x v="6"/>
    <n v="2"/>
    <n v="11.95"/>
    <n v="5"/>
    <s v=" New York City"/>
  </r>
  <r>
    <x v="15"/>
    <x v="13"/>
    <n v="1"/>
    <n v="600"/>
    <n v="6"/>
    <s v=" San Francisco"/>
  </r>
  <r>
    <x v="15"/>
    <x v="6"/>
    <n v="3"/>
    <n v="11.95"/>
    <n v="7"/>
    <s v=" San Francisco"/>
  </r>
  <r>
    <x v="15"/>
    <x v="15"/>
    <n v="1"/>
    <n v="379.99"/>
    <n v="3"/>
    <s v=" Portland"/>
  </r>
  <r>
    <x v="15"/>
    <x v="12"/>
    <n v="1"/>
    <n v="3.84"/>
    <n v="6"/>
    <s v=" Dallas"/>
  </r>
  <r>
    <x v="15"/>
    <x v="5"/>
    <n v="1"/>
    <n v="389.99"/>
    <n v="3"/>
    <s v=" Los Angeles"/>
  </r>
  <r>
    <x v="15"/>
    <x v="9"/>
    <n v="1"/>
    <n v="1700"/>
    <n v="6"/>
    <s v=" Los Angeles"/>
  </r>
  <r>
    <x v="15"/>
    <x v="8"/>
    <n v="1"/>
    <n v="150"/>
    <n v="1"/>
    <s v=" Portland"/>
  </r>
  <r>
    <x v="15"/>
    <x v="3"/>
    <n v="1"/>
    <n v="149.99"/>
    <n v="10"/>
    <s v=" San Francisco"/>
  </r>
  <r>
    <x v="15"/>
    <x v="5"/>
    <n v="1"/>
    <n v="389.99"/>
    <n v="2"/>
    <s v=" Atlanta"/>
  </r>
  <r>
    <x v="15"/>
    <x v="7"/>
    <n v="1"/>
    <n v="99.99"/>
    <n v="1"/>
    <s v=" Dallas"/>
  </r>
  <r>
    <x v="15"/>
    <x v="12"/>
    <n v="1"/>
    <n v="3.84"/>
    <n v="9"/>
    <s v=" Dallas"/>
  </r>
  <r>
    <x v="15"/>
    <x v="2"/>
    <n v="1"/>
    <n v="11.99"/>
    <n v="7"/>
    <s v=" Los Angeles"/>
  </r>
  <r>
    <x v="15"/>
    <x v="4"/>
    <n v="1"/>
    <n v="2.99"/>
    <n v="9"/>
    <s v=" New York City"/>
  </r>
  <r>
    <x v="15"/>
    <x v="1"/>
    <n v="1"/>
    <n v="14.95"/>
    <n v="10"/>
    <s v=" San Francisco"/>
  </r>
  <r>
    <x v="15"/>
    <x v="4"/>
    <n v="1"/>
    <n v="2.99"/>
    <n v="7"/>
    <s v=" Los Angeles"/>
  </r>
  <r>
    <x v="15"/>
    <x v="12"/>
    <n v="1"/>
    <n v="3.84"/>
    <n v="5"/>
    <s v=" Boston"/>
  </r>
  <r>
    <x v="15"/>
    <x v="1"/>
    <n v="1"/>
    <n v="14.95"/>
    <n v="4"/>
    <s v=" Seattle"/>
  </r>
  <r>
    <x v="15"/>
    <x v="6"/>
    <n v="1"/>
    <n v="11.95"/>
    <n v="6"/>
    <s v=" Los Angeles"/>
  </r>
  <r>
    <x v="15"/>
    <x v="12"/>
    <n v="1"/>
    <n v="3.84"/>
    <n v="6"/>
    <s v=" San Francisco"/>
  </r>
  <r>
    <x v="15"/>
    <x v="1"/>
    <n v="1"/>
    <n v="14.95"/>
    <n v="1"/>
    <s v=" San Francisco"/>
  </r>
  <r>
    <x v="15"/>
    <x v="6"/>
    <n v="2"/>
    <n v="11.95"/>
    <n v="8"/>
    <s v=" New York City"/>
  </r>
  <r>
    <x v="15"/>
    <x v="2"/>
    <n v="1"/>
    <n v="11.99"/>
    <n v="10"/>
    <s v=" New York City"/>
  </r>
  <r>
    <x v="15"/>
    <x v="6"/>
    <n v="1"/>
    <n v="11.95"/>
    <n v="4"/>
    <s v=" New York City"/>
  </r>
  <r>
    <x v="15"/>
    <x v="5"/>
    <n v="1"/>
    <n v="389.99"/>
    <n v="5"/>
    <s v=" Seattle"/>
  </r>
  <r>
    <x v="15"/>
    <x v="6"/>
    <n v="1"/>
    <n v="11.95"/>
    <n v="5"/>
    <s v=" San Francisco"/>
  </r>
  <r>
    <x v="15"/>
    <x v="5"/>
    <n v="1"/>
    <n v="389.99"/>
    <n v="2"/>
    <s v=" Austin"/>
  </r>
  <r>
    <x v="15"/>
    <x v="12"/>
    <n v="1"/>
    <n v="3.84"/>
    <n v="8"/>
    <s v=" Los Angeles"/>
  </r>
  <r>
    <x v="15"/>
    <x v="8"/>
    <n v="1"/>
    <n v="150"/>
    <n v="2"/>
    <s v=" Dallas"/>
  </r>
  <r>
    <x v="15"/>
    <x v="6"/>
    <n v="1"/>
    <n v="11.95"/>
    <n v="1"/>
    <s v=" San Francisco"/>
  </r>
  <r>
    <x v="15"/>
    <x v="2"/>
    <n v="1"/>
    <n v="11.99"/>
    <n v="8"/>
    <s v=" Atlanta"/>
  </r>
  <r>
    <x v="15"/>
    <x v="8"/>
    <n v="1"/>
    <n v="150"/>
    <n v="7"/>
    <s v=" San Francisco"/>
  </r>
  <r>
    <x v="15"/>
    <x v="10"/>
    <n v="1"/>
    <n v="300"/>
    <n v="5"/>
    <s v=" Boston"/>
  </r>
  <r>
    <x v="15"/>
    <x v="0"/>
    <n v="1"/>
    <n v="700"/>
    <n v="2"/>
    <s v=" San Francisco"/>
  </r>
  <r>
    <x v="15"/>
    <x v="4"/>
    <n v="1"/>
    <n v="2.99"/>
    <n v="5"/>
    <s v=" Seattle"/>
  </r>
  <r>
    <x v="15"/>
    <x v="1"/>
    <n v="1"/>
    <n v="14.95"/>
    <n v="5"/>
    <s v=" Seattle"/>
  </r>
  <r>
    <x v="15"/>
    <x v="1"/>
    <n v="2"/>
    <n v="14.95"/>
    <n v="9"/>
    <s v=" New York City"/>
  </r>
  <r>
    <x v="15"/>
    <x v="2"/>
    <n v="1"/>
    <n v="11.99"/>
    <n v="4"/>
    <s v=" Boston"/>
  </r>
  <r>
    <x v="15"/>
    <x v="7"/>
    <n v="1"/>
    <n v="99.99"/>
    <n v="1"/>
    <s v=" Atlanta"/>
  </r>
  <r>
    <x v="15"/>
    <x v="4"/>
    <n v="1"/>
    <n v="2.99"/>
    <n v="9"/>
    <s v=" New York City"/>
  </r>
  <r>
    <x v="15"/>
    <x v="2"/>
    <n v="1"/>
    <n v="11.99"/>
    <n v="8"/>
    <s v=" Boston"/>
  </r>
  <r>
    <x v="15"/>
    <x v="6"/>
    <n v="2"/>
    <n v="11.95"/>
    <n v="4"/>
    <s v=" New York City"/>
  </r>
  <r>
    <x v="15"/>
    <x v="5"/>
    <n v="1"/>
    <n v="389.99"/>
    <n v="10"/>
    <s v=" New York City"/>
  </r>
  <r>
    <x v="15"/>
    <x v="1"/>
    <n v="1"/>
    <n v="14.95"/>
    <n v="4"/>
    <s v=" Dallas"/>
  </r>
  <r>
    <x v="15"/>
    <x v="6"/>
    <n v="1"/>
    <n v="11.95"/>
    <n v="5"/>
    <s v=" San Francisco"/>
  </r>
  <r>
    <x v="15"/>
    <x v="2"/>
    <n v="1"/>
    <n v="11.99"/>
    <n v="7"/>
    <s v=" Portland"/>
  </r>
  <r>
    <x v="15"/>
    <x v="7"/>
    <n v="1"/>
    <n v="99.99"/>
    <n v="7"/>
    <s v=" Dallas"/>
  </r>
  <r>
    <x v="15"/>
    <x v="14"/>
    <n v="1"/>
    <n v="109.99"/>
    <n v="9"/>
    <s v=" Dallas"/>
  </r>
  <r>
    <x v="15"/>
    <x v="2"/>
    <n v="1"/>
    <n v="11.99"/>
    <n v="9"/>
    <s v=" Atlanta"/>
  </r>
  <r>
    <x v="15"/>
    <x v="8"/>
    <n v="1"/>
    <n v="150"/>
    <n v="6"/>
    <s v=" San Francisco"/>
  </r>
  <r>
    <x v="15"/>
    <x v="11"/>
    <n v="1"/>
    <n v="400"/>
    <n v="3"/>
    <s v=" San Francisco"/>
  </r>
  <r>
    <x v="15"/>
    <x v="13"/>
    <n v="1"/>
    <n v="600"/>
    <n v="1"/>
    <s v=" Los Angeles"/>
  </r>
  <r>
    <x v="15"/>
    <x v="5"/>
    <n v="1"/>
    <n v="389.99"/>
    <n v="3"/>
    <s v=" San Francisco"/>
  </r>
  <r>
    <x v="15"/>
    <x v="0"/>
    <n v="1"/>
    <n v="700"/>
    <n v="8"/>
    <s v=" San Francisco"/>
  </r>
  <r>
    <x v="15"/>
    <x v="2"/>
    <n v="1"/>
    <n v="11.99"/>
    <n v="6"/>
    <s v=" San Francisco"/>
  </r>
  <r>
    <x v="15"/>
    <x v="2"/>
    <n v="1"/>
    <n v="11.99"/>
    <n v="5"/>
    <s v=" New York City"/>
  </r>
  <r>
    <x v="15"/>
    <x v="4"/>
    <n v="2"/>
    <n v="2.99"/>
    <n v="1"/>
    <s v=" Atlanta"/>
  </r>
  <r>
    <x v="15"/>
    <x v="15"/>
    <n v="1"/>
    <n v="379.99"/>
    <n v="5"/>
    <s v=" Boston"/>
  </r>
  <r>
    <x v="15"/>
    <x v="3"/>
    <n v="1"/>
    <n v="149.99"/>
    <n v="4"/>
    <s v=" Austin"/>
  </r>
  <r>
    <x v="15"/>
    <x v="13"/>
    <n v="1"/>
    <n v="600"/>
    <n v="3"/>
    <s v=" Austin"/>
  </r>
  <r>
    <x v="15"/>
    <x v="3"/>
    <n v="1"/>
    <n v="149.99"/>
    <n v="6"/>
    <s v=" San Francisco"/>
  </r>
  <r>
    <x v="15"/>
    <x v="5"/>
    <n v="1"/>
    <n v="389.99"/>
    <n v="6"/>
    <s v=" San Francisco"/>
  </r>
  <r>
    <x v="15"/>
    <x v="14"/>
    <n v="1"/>
    <n v="109.99"/>
    <n v="3"/>
    <s v=" San Francisco"/>
  </r>
  <r>
    <x v="15"/>
    <x v="3"/>
    <n v="1"/>
    <n v="149.99"/>
    <n v="7"/>
    <s v=" Austin"/>
  </r>
  <r>
    <x v="15"/>
    <x v="12"/>
    <n v="1"/>
    <n v="3.84"/>
    <n v="6"/>
    <s v=" Seattle"/>
  </r>
  <r>
    <x v="15"/>
    <x v="8"/>
    <n v="1"/>
    <n v="150"/>
    <n v="3"/>
    <s v=" New York City"/>
  </r>
  <r>
    <x v="15"/>
    <x v="4"/>
    <n v="2"/>
    <n v="2.99"/>
    <n v="4"/>
    <s v=" Boston"/>
  </r>
  <r>
    <x v="15"/>
    <x v="8"/>
    <n v="1"/>
    <n v="150"/>
    <n v="2"/>
    <s v=" San Francisco"/>
  </r>
  <r>
    <x v="15"/>
    <x v="13"/>
    <n v="1"/>
    <n v="600"/>
    <n v="7"/>
    <s v=" San Francisco"/>
  </r>
  <r>
    <x v="15"/>
    <x v="2"/>
    <n v="1"/>
    <n v="11.99"/>
    <n v="7"/>
    <s v=" San Francisco"/>
  </r>
  <r>
    <x v="15"/>
    <x v="2"/>
    <n v="1"/>
    <n v="11.99"/>
    <n v="10"/>
    <s v=" Portland"/>
  </r>
  <r>
    <x v="15"/>
    <x v="2"/>
    <n v="1"/>
    <n v="11.99"/>
    <n v="5"/>
    <s v=" Los Angeles"/>
  </r>
  <r>
    <x v="15"/>
    <x v="15"/>
    <n v="1"/>
    <n v="379.99"/>
    <n v="7"/>
    <s v=" Los Angeles"/>
  </r>
  <r>
    <x v="15"/>
    <x v="4"/>
    <n v="1"/>
    <n v="2.99"/>
    <n v="10"/>
    <s v=" San Francisco"/>
  </r>
  <r>
    <x v="15"/>
    <x v="15"/>
    <n v="1"/>
    <n v="379.99"/>
    <n v="3"/>
    <s v=" New York City"/>
  </r>
  <r>
    <x v="15"/>
    <x v="6"/>
    <n v="1"/>
    <n v="11.95"/>
    <n v="2"/>
    <s v=" Portland"/>
  </r>
  <r>
    <x v="15"/>
    <x v="12"/>
    <n v="1"/>
    <n v="3.84"/>
    <n v="5"/>
    <s v=" Atlanta"/>
  </r>
  <r>
    <x v="15"/>
    <x v="12"/>
    <n v="3"/>
    <n v="3.84"/>
    <n v="6"/>
    <s v=" New York City"/>
  </r>
  <r>
    <x v="15"/>
    <x v="12"/>
    <n v="1"/>
    <n v="3.84"/>
    <n v="6"/>
    <s v=" Dallas"/>
  </r>
  <r>
    <x v="15"/>
    <x v="12"/>
    <n v="1"/>
    <n v="3.84"/>
    <n v="9"/>
    <s v=" Dallas"/>
  </r>
  <r>
    <x v="15"/>
    <x v="16"/>
    <n v="1"/>
    <n v="999.99"/>
    <n v="10"/>
    <s v=" San Francisco"/>
  </r>
  <r>
    <x v="15"/>
    <x v="6"/>
    <n v="1"/>
    <n v="11.95"/>
    <n v="3"/>
    <s v=" Seattle"/>
  </r>
  <r>
    <x v="15"/>
    <x v="12"/>
    <n v="1"/>
    <n v="3.84"/>
    <n v="5"/>
    <s v=" San Francisco"/>
  </r>
  <r>
    <x v="15"/>
    <x v="2"/>
    <n v="1"/>
    <n v="11.99"/>
    <n v="8"/>
    <s v=" San Francisco"/>
  </r>
  <r>
    <x v="15"/>
    <x v="10"/>
    <n v="1"/>
    <n v="300"/>
    <n v="6"/>
    <s v=" Portland"/>
  </r>
  <r>
    <x v="15"/>
    <x v="7"/>
    <n v="1"/>
    <n v="99.99"/>
    <n v="9"/>
    <s v=" Los Angeles"/>
  </r>
  <r>
    <x v="15"/>
    <x v="2"/>
    <n v="1"/>
    <n v="11.99"/>
    <n v="1"/>
    <s v=" Los Angeles"/>
  </r>
  <r>
    <x v="15"/>
    <x v="10"/>
    <n v="1"/>
    <n v="300"/>
    <n v="4"/>
    <s v=" Portland"/>
  </r>
  <r>
    <x v="15"/>
    <x v="1"/>
    <n v="1"/>
    <n v="14.95"/>
    <n v="2"/>
    <s v=" Seattle"/>
  </r>
  <r>
    <x v="15"/>
    <x v="12"/>
    <n v="1"/>
    <n v="3.84"/>
    <n v="5"/>
    <s v=" Seattle"/>
  </r>
  <r>
    <x v="15"/>
    <x v="6"/>
    <n v="1"/>
    <n v="11.95"/>
    <n v="2"/>
    <s v=" Los Angeles"/>
  </r>
  <r>
    <x v="15"/>
    <x v="14"/>
    <n v="1"/>
    <n v="109.99"/>
    <n v="9"/>
    <s v=" San Francisco"/>
  </r>
  <r>
    <x v="15"/>
    <x v="2"/>
    <n v="1"/>
    <n v="11.99"/>
    <n v="5"/>
    <s v=" Seattle"/>
  </r>
  <r>
    <x v="15"/>
    <x v="13"/>
    <n v="1"/>
    <n v="600"/>
    <n v="10"/>
    <s v=" San Francisco"/>
  </r>
  <r>
    <x v="15"/>
    <x v="6"/>
    <n v="1"/>
    <n v="11.95"/>
    <n v="1"/>
    <s v=" San Francisco"/>
  </r>
  <r>
    <x v="15"/>
    <x v="6"/>
    <n v="1"/>
    <n v="11.95"/>
    <n v="8"/>
    <s v=" Dallas"/>
  </r>
  <r>
    <x v="15"/>
    <x v="8"/>
    <n v="1"/>
    <n v="150"/>
    <n v="8"/>
    <s v=" Dallas"/>
  </r>
  <r>
    <x v="15"/>
    <x v="4"/>
    <n v="1"/>
    <n v="2.99"/>
    <n v="7"/>
    <s v=" Seattle"/>
  </r>
  <r>
    <x v="15"/>
    <x v="3"/>
    <n v="1"/>
    <n v="149.99"/>
    <n v="10"/>
    <s v=" Dallas"/>
  </r>
  <r>
    <x v="15"/>
    <x v="13"/>
    <n v="1"/>
    <n v="600"/>
    <n v="9"/>
    <s v=" Los Angeles"/>
  </r>
  <r>
    <x v="15"/>
    <x v="5"/>
    <n v="1"/>
    <n v="389.99"/>
    <n v="9"/>
    <s v=" Los Angeles"/>
  </r>
  <r>
    <x v="15"/>
    <x v="6"/>
    <n v="1"/>
    <n v="11.95"/>
    <n v="3"/>
    <s v=" Los Angeles"/>
  </r>
  <r>
    <x v="15"/>
    <x v="0"/>
    <n v="1"/>
    <n v="700"/>
    <n v="2"/>
    <s v=" Los Angeles"/>
  </r>
  <r>
    <x v="15"/>
    <x v="2"/>
    <n v="1"/>
    <n v="11.99"/>
    <n v="7"/>
    <s v=" Boston"/>
  </r>
  <r>
    <x v="15"/>
    <x v="8"/>
    <n v="1"/>
    <n v="150"/>
    <n v="3"/>
    <s v=" Boston"/>
  </r>
  <r>
    <x v="15"/>
    <x v="7"/>
    <n v="1"/>
    <n v="99.99"/>
    <n v="4"/>
    <s v=" Dallas"/>
  </r>
  <r>
    <x v="15"/>
    <x v="6"/>
    <n v="1"/>
    <n v="11.95"/>
    <n v="3"/>
    <s v=" Los Angeles"/>
  </r>
  <r>
    <x v="15"/>
    <x v="12"/>
    <n v="1"/>
    <n v="3.84"/>
    <n v="1"/>
    <s v=" Boston"/>
  </r>
  <r>
    <x v="15"/>
    <x v="2"/>
    <n v="1"/>
    <n v="11.99"/>
    <n v="5"/>
    <s v=" New York City"/>
  </r>
  <r>
    <x v="15"/>
    <x v="0"/>
    <n v="1"/>
    <n v="700"/>
    <n v="7"/>
    <s v=" New York City"/>
  </r>
  <r>
    <x v="16"/>
    <x v="2"/>
    <n v="1"/>
    <n v="11.99"/>
    <n v="4"/>
    <s v=" San Francisco"/>
  </r>
  <r>
    <x v="16"/>
    <x v="4"/>
    <n v="1"/>
    <n v="2.99"/>
    <n v="3"/>
    <s v=" Atlanta"/>
  </r>
  <r>
    <x v="16"/>
    <x v="6"/>
    <n v="1"/>
    <n v="11.95"/>
    <n v="5"/>
    <s v=" Boston"/>
  </r>
  <r>
    <x v="16"/>
    <x v="1"/>
    <n v="1"/>
    <n v="14.95"/>
    <n v="8"/>
    <s v=" San Francisco"/>
  </r>
  <r>
    <x v="16"/>
    <x v="15"/>
    <n v="1"/>
    <n v="379.99"/>
    <n v="3"/>
    <s v=" San Francisco"/>
  </r>
  <r>
    <x v="16"/>
    <x v="12"/>
    <n v="3"/>
    <n v="3.84"/>
    <n v="2"/>
    <s v=" San Francisco"/>
  </r>
  <r>
    <x v="16"/>
    <x v="3"/>
    <n v="1"/>
    <n v="149.99"/>
    <n v="9"/>
    <s v=" Los Angeles"/>
  </r>
  <r>
    <x v="16"/>
    <x v="1"/>
    <n v="1"/>
    <n v="14.95"/>
    <n v="1"/>
    <s v=" San Francisco"/>
  </r>
  <r>
    <x v="16"/>
    <x v="6"/>
    <n v="2"/>
    <n v="11.95"/>
    <n v="8"/>
    <s v=" Seattle"/>
  </r>
  <r>
    <x v="16"/>
    <x v="4"/>
    <n v="1"/>
    <n v="2.99"/>
    <n v="7"/>
    <s v=" San Francisco"/>
  </r>
  <r>
    <x v="16"/>
    <x v="17"/>
    <n v="1"/>
    <n v="600"/>
    <n v="6"/>
    <s v=" Portland"/>
  </r>
  <r>
    <x v="16"/>
    <x v="4"/>
    <n v="1"/>
    <n v="2.99"/>
    <n v="5"/>
    <s v=" San Francisco"/>
  </r>
  <r>
    <x v="16"/>
    <x v="6"/>
    <n v="1"/>
    <n v="11.95"/>
    <n v="2"/>
    <s v=" Portland"/>
  </r>
  <r>
    <x v="16"/>
    <x v="2"/>
    <n v="2"/>
    <n v="11.99"/>
    <n v="5"/>
    <s v=" Los Angeles"/>
  </r>
  <r>
    <x v="16"/>
    <x v="8"/>
    <n v="1"/>
    <n v="150"/>
    <n v="4"/>
    <s v=" New York City"/>
  </r>
  <r>
    <x v="16"/>
    <x v="11"/>
    <n v="1"/>
    <n v="400"/>
    <n v="5"/>
    <s v=" San Francisco"/>
  </r>
  <r>
    <x v="16"/>
    <x v="4"/>
    <n v="1"/>
    <n v="2.99"/>
    <n v="5"/>
    <s v=" Los Angeles"/>
  </r>
  <r>
    <x v="16"/>
    <x v="4"/>
    <n v="2"/>
    <n v="2.99"/>
    <n v="2"/>
    <s v=" Portland"/>
  </r>
  <r>
    <x v="16"/>
    <x v="11"/>
    <n v="1"/>
    <n v="400"/>
    <n v="3"/>
    <s v=" San Francisco"/>
  </r>
  <r>
    <x v="16"/>
    <x v="4"/>
    <n v="1"/>
    <n v="2.99"/>
    <n v="3"/>
    <s v=" Dallas"/>
  </r>
  <r>
    <x v="16"/>
    <x v="10"/>
    <n v="1"/>
    <n v="300"/>
    <n v="5"/>
    <s v=" Atlanta"/>
  </r>
  <r>
    <x v="16"/>
    <x v="2"/>
    <n v="1"/>
    <n v="11.99"/>
    <n v="10"/>
    <s v=" Atlanta"/>
  </r>
  <r>
    <x v="16"/>
    <x v="2"/>
    <n v="2"/>
    <n v="11.99"/>
    <n v="1"/>
    <s v=" New York City"/>
  </r>
  <r>
    <x v="16"/>
    <x v="7"/>
    <n v="1"/>
    <n v="99.99"/>
    <n v="5"/>
    <s v=" New York City"/>
  </r>
  <r>
    <x v="16"/>
    <x v="10"/>
    <n v="1"/>
    <n v="300"/>
    <n v="6"/>
    <s v=" Atlanta"/>
  </r>
  <r>
    <x v="16"/>
    <x v="4"/>
    <n v="1"/>
    <n v="2.99"/>
    <n v="6"/>
    <s v=" New York City"/>
  </r>
  <r>
    <x v="16"/>
    <x v="1"/>
    <n v="3"/>
    <n v="14.95"/>
    <n v="2"/>
    <s v=" Los Angeles"/>
  </r>
  <r>
    <x v="16"/>
    <x v="8"/>
    <n v="1"/>
    <n v="150"/>
    <n v="9"/>
    <s v=" New York City"/>
  </r>
  <r>
    <x v="16"/>
    <x v="5"/>
    <n v="1"/>
    <n v="389.99"/>
    <n v="7"/>
    <s v=" San Francisco"/>
  </r>
  <r>
    <x v="16"/>
    <x v="3"/>
    <n v="1"/>
    <n v="149.99"/>
    <n v="2"/>
    <s v=" New York City"/>
  </r>
  <r>
    <x v="16"/>
    <x v="16"/>
    <n v="1"/>
    <n v="999.99"/>
    <n v="3"/>
    <s v=" Los Angeles"/>
  </r>
  <r>
    <x v="16"/>
    <x v="7"/>
    <n v="1"/>
    <n v="99.99"/>
    <n v="1"/>
    <s v=" Atlanta"/>
  </r>
  <r>
    <x v="16"/>
    <x v="16"/>
    <n v="1"/>
    <n v="999.99"/>
    <n v="10"/>
    <s v=" San Francisco"/>
  </r>
  <r>
    <x v="16"/>
    <x v="13"/>
    <n v="1"/>
    <n v="600"/>
    <n v="1"/>
    <s v=" Atlanta"/>
  </r>
  <r>
    <x v="16"/>
    <x v="8"/>
    <n v="1"/>
    <n v="150"/>
    <n v="7"/>
    <s v=" Los Angeles"/>
  </r>
  <r>
    <x v="16"/>
    <x v="3"/>
    <n v="1"/>
    <n v="149.99"/>
    <n v="4"/>
    <s v=" San Francisco"/>
  </r>
  <r>
    <x v="16"/>
    <x v="4"/>
    <n v="1"/>
    <n v="2.99"/>
    <n v="1"/>
    <s v=" San Francisco"/>
  </r>
  <r>
    <x v="16"/>
    <x v="2"/>
    <n v="1"/>
    <n v="11.99"/>
    <n v="4"/>
    <s v=" Atlanta"/>
  </r>
  <r>
    <x v="16"/>
    <x v="1"/>
    <n v="1"/>
    <n v="14.95"/>
    <n v="4"/>
    <s v=" Atlanta"/>
  </r>
  <r>
    <x v="16"/>
    <x v="6"/>
    <n v="2"/>
    <n v="11.95"/>
    <n v="10"/>
    <s v=" Los Angeles"/>
  </r>
  <r>
    <x v="16"/>
    <x v="4"/>
    <n v="2"/>
    <n v="2.99"/>
    <n v="10"/>
    <s v=" Los Angeles"/>
  </r>
  <r>
    <x v="16"/>
    <x v="15"/>
    <n v="1"/>
    <n v="379.99"/>
    <n v="1"/>
    <s v=" Portland"/>
  </r>
  <r>
    <x v="16"/>
    <x v="7"/>
    <n v="1"/>
    <n v="99.99"/>
    <n v="5"/>
    <s v=" San Francisco"/>
  </r>
  <r>
    <x v="16"/>
    <x v="12"/>
    <n v="2"/>
    <n v="3.84"/>
    <n v="3"/>
    <s v=" New York City"/>
  </r>
  <r>
    <x v="16"/>
    <x v="4"/>
    <n v="1"/>
    <n v="2.99"/>
    <n v="1"/>
    <s v=" San Francisco"/>
  </r>
  <r>
    <x v="16"/>
    <x v="1"/>
    <n v="1"/>
    <n v="14.95"/>
    <n v="9"/>
    <s v=" Atlanta"/>
  </r>
  <r>
    <x v="16"/>
    <x v="1"/>
    <n v="1"/>
    <n v="14.95"/>
    <n v="8"/>
    <s v=" Dallas"/>
  </r>
  <r>
    <x v="16"/>
    <x v="6"/>
    <n v="1"/>
    <n v="11.95"/>
    <n v="7"/>
    <s v=" Atlanta"/>
  </r>
  <r>
    <x v="16"/>
    <x v="4"/>
    <n v="1"/>
    <n v="2.99"/>
    <n v="3"/>
    <s v=" Boston"/>
  </r>
  <r>
    <x v="16"/>
    <x v="2"/>
    <n v="1"/>
    <n v="11.99"/>
    <n v="2"/>
    <s v=" New York City"/>
  </r>
  <r>
    <x v="16"/>
    <x v="14"/>
    <n v="1"/>
    <n v="109.99"/>
    <n v="5"/>
    <s v=" Dallas"/>
  </r>
  <r>
    <x v="16"/>
    <x v="10"/>
    <n v="1"/>
    <n v="300"/>
    <n v="9"/>
    <s v=" New York City"/>
  </r>
  <r>
    <x v="16"/>
    <x v="4"/>
    <n v="1"/>
    <n v="2.99"/>
    <n v="4"/>
    <s v=" San Francisco"/>
  </r>
  <r>
    <x v="16"/>
    <x v="12"/>
    <n v="1"/>
    <n v="3.84"/>
    <n v="4"/>
    <s v=" San Francisco"/>
  </r>
  <r>
    <x v="16"/>
    <x v="1"/>
    <n v="1"/>
    <n v="14.95"/>
    <n v="5"/>
    <s v=" New York City"/>
  </r>
  <r>
    <x v="16"/>
    <x v="2"/>
    <n v="1"/>
    <n v="11.99"/>
    <n v="7"/>
    <s v=" San Francisco"/>
  </r>
  <r>
    <x v="16"/>
    <x v="7"/>
    <n v="1"/>
    <n v="99.99"/>
    <n v="5"/>
    <s v=" Los Angeles"/>
  </r>
  <r>
    <x v="16"/>
    <x v="7"/>
    <n v="1"/>
    <n v="99.99"/>
    <n v="4"/>
    <s v=" Austin"/>
  </r>
  <r>
    <x v="16"/>
    <x v="2"/>
    <n v="1"/>
    <n v="11.99"/>
    <n v="9"/>
    <s v=" New York City"/>
  </r>
  <r>
    <x v="16"/>
    <x v="7"/>
    <n v="1"/>
    <n v="99.99"/>
    <n v="1"/>
    <s v=" Portland"/>
  </r>
  <r>
    <x v="16"/>
    <x v="8"/>
    <n v="1"/>
    <n v="150"/>
    <n v="5"/>
    <s v=" Boston"/>
  </r>
  <r>
    <x v="16"/>
    <x v="7"/>
    <n v="1"/>
    <n v="99.99"/>
    <n v="4"/>
    <s v=" San Francisco"/>
  </r>
  <r>
    <x v="16"/>
    <x v="17"/>
    <n v="1"/>
    <n v="600"/>
    <n v="1"/>
    <s v=" Atlanta"/>
  </r>
  <r>
    <x v="16"/>
    <x v="4"/>
    <n v="1"/>
    <n v="2.99"/>
    <n v="7"/>
    <s v=" San Francisco"/>
  </r>
  <r>
    <x v="16"/>
    <x v="2"/>
    <n v="1"/>
    <n v="11.99"/>
    <n v="7"/>
    <s v=" New York City"/>
  </r>
  <r>
    <x v="16"/>
    <x v="4"/>
    <n v="1"/>
    <n v="2.99"/>
    <n v="9"/>
    <s v=" Boston"/>
  </r>
  <r>
    <x v="16"/>
    <x v="11"/>
    <n v="1"/>
    <n v="400"/>
    <n v="6"/>
    <s v=" San Francisco"/>
  </r>
  <r>
    <x v="16"/>
    <x v="5"/>
    <n v="1"/>
    <n v="389.99"/>
    <n v="8"/>
    <s v=" San Francisco"/>
  </r>
  <r>
    <x v="16"/>
    <x v="1"/>
    <n v="1"/>
    <n v="14.95"/>
    <n v="10"/>
    <s v=" San Francisco"/>
  </r>
  <r>
    <x v="16"/>
    <x v="10"/>
    <n v="1"/>
    <n v="300"/>
    <n v="9"/>
    <s v=" Austin"/>
  </r>
  <r>
    <x v="16"/>
    <x v="6"/>
    <n v="1"/>
    <n v="11.95"/>
    <n v="2"/>
    <s v=" Portland"/>
  </r>
  <r>
    <x v="16"/>
    <x v="7"/>
    <n v="1"/>
    <n v="99.99"/>
    <n v="3"/>
    <s v=" Seattle"/>
  </r>
  <r>
    <x v="16"/>
    <x v="2"/>
    <n v="1"/>
    <n v="11.99"/>
    <n v="9"/>
    <s v=" Austin"/>
  </r>
  <r>
    <x v="16"/>
    <x v="12"/>
    <n v="1"/>
    <n v="3.84"/>
    <n v="6"/>
    <s v=" Portland"/>
  </r>
  <r>
    <x v="16"/>
    <x v="1"/>
    <n v="1"/>
    <n v="14.95"/>
    <n v="4"/>
    <s v=" Los Angeles"/>
  </r>
  <r>
    <x v="16"/>
    <x v="13"/>
    <n v="1"/>
    <n v="600"/>
    <n v="4"/>
    <s v=" San Francisco"/>
  </r>
  <r>
    <x v="16"/>
    <x v="6"/>
    <n v="1"/>
    <n v="11.95"/>
    <n v="5"/>
    <s v=" Portland"/>
  </r>
  <r>
    <x v="16"/>
    <x v="9"/>
    <n v="1"/>
    <n v="1700"/>
    <n v="3"/>
    <s v=" Los Angeles"/>
  </r>
  <r>
    <x v="16"/>
    <x v="7"/>
    <n v="1"/>
    <n v="99.99"/>
    <n v="10"/>
    <s v=" New York City"/>
  </r>
  <r>
    <x v="16"/>
    <x v="10"/>
    <n v="1"/>
    <n v="300"/>
    <n v="6"/>
    <s v=" New York City"/>
  </r>
  <r>
    <x v="16"/>
    <x v="6"/>
    <n v="1"/>
    <n v="11.95"/>
    <n v="1"/>
    <s v=" San Francisco"/>
  </r>
  <r>
    <x v="16"/>
    <x v="15"/>
    <n v="1"/>
    <n v="379.99"/>
    <n v="5"/>
    <s v=" Los Angeles"/>
  </r>
  <r>
    <x v="16"/>
    <x v="4"/>
    <n v="1"/>
    <n v="2.99"/>
    <n v="5"/>
    <s v=" Dallas"/>
  </r>
  <r>
    <x v="16"/>
    <x v="4"/>
    <n v="1"/>
    <n v="2.99"/>
    <n v="1"/>
    <s v=" New York City"/>
  </r>
  <r>
    <x v="16"/>
    <x v="7"/>
    <n v="1"/>
    <n v="99.99"/>
    <n v="9"/>
    <s v=" Los Angeles"/>
  </r>
  <r>
    <x v="16"/>
    <x v="13"/>
    <n v="1"/>
    <n v="600"/>
    <n v="9"/>
    <s v=" San Francisco"/>
  </r>
  <r>
    <x v="16"/>
    <x v="9"/>
    <n v="1"/>
    <n v="1700"/>
    <n v="2"/>
    <s v=" Portland"/>
  </r>
  <r>
    <x v="16"/>
    <x v="1"/>
    <n v="1"/>
    <n v="14.95"/>
    <n v="10"/>
    <s v=" New York City"/>
  </r>
  <r>
    <x v="16"/>
    <x v="1"/>
    <n v="1"/>
    <n v="14.95"/>
    <n v="5"/>
    <s v=" Seattle"/>
  </r>
  <r>
    <x v="16"/>
    <x v="0"/>
    <n v="1"/>
    <n v="700"/>
    <n v="4"/>
    <s v=" New York City"/>
  </r>
  <r>
    <x v="16"/>
    <x v="8"/>
    <n v="1"/>
    <n v="150"/>
    <n v="7"/>
    <s v=" New York City"/>
  </r>
  <r>
    <x v="16"/>
    <x v="0"/>
    <n v="1"/>
    <n v="700"/>
    <n v="8"/>
    <s v=" Boston"/>
  </r>
  <r>
    <x v="16"/>
    <x v="9"/>
    <n v="1"/>
    <n v="1700"/>
    <n v="7"/>
    <s v=" New York City"/>
  </r>
  <r>
    <x v="16"/>
    <x v="1"/>
    <n v="1"/>
    <n v="14.95"/>
    <n v="7"/>
    <s v=" Atlanta"/>
  </r>
  <r>
    <x v="16"/>
    <x v="6"/>
    <n v="1"/>
    <n v="11.95"/>
    <n v="2"/>
    <s v=" Dallas"/>
  </r>
  <r>
    <x v="16"/>
    <x v="2"/>
    <n v="1"/>
    <n v="11.99"/>
    <n v="1"/>
    <s v=" Los Angeles"/>
  </r>
  <r>
    <x v="16"/>
    <x v="13"/>
    <n v="1"/>
    <n v="600"/>
    <n v="7"/>
    <s v=" Los Angeles"/>
  </r>
  <r>
    <x v="16"/>
    <x v="12"/>
    <n v="3"/>
    <n v="3.84"/>
    <n v="9"/>
    <s v=" Los Angeles"/>
  </r>
  <r>
    <x v="16"/>
    <x v="10"/>
    <n v="1"/>
    <n v="300"/>
    <n v="6"/>
    <s v=" San Francisco"/>
  </r>
  <r>
    <x v="16"/>
    <x v="2"/>
    <n v="2"/>
    <n v="11.99"/>
    <n v="6"/>
    <s v=" Boston"/>
  </r>
  <r>
    <x v="16"/>
    <x v="6"/>
    <n v="1"/>
    <n v="11.95"/>
    <n v="10"/>
    <s v=" Seattle"/>
  </r>
  <r>
    <x v="16"/>
    <x v="10"/>
    <n v="1"/>
    <n v="300"/>
    <n v="10"/>
    <s v=" Los Angeles"/>
  </r>
  <r>
    <x v="16"/>
    <x v="4"/>
    <n v="2"/>
    <n v="2.99"/>
    <n v="3"/>
    <s v=" San Francisco"/>
  </r>
  <r>
    <x v="16"/>
    <x v="0"/>
    <n v="1"/>
    <n v="700"/>
    <n v="9"/>
    <s v=" San Francisco"/>
  </r>
  <r>
    <x v="16"/>
    <x v="2"/>
    <n v="1"/>
    <n v="11.99"/>
    <n v="5"/>
    <s v=" San Francisco"/>
  </r>
  <r>
    <x v="16"/>
    <x v="7"/>
    <n v="1"/>
    <n v="99.99"/>
    <n v="8"/>
    <s v=" Los Angeles"/>
  </r>
  <r>
    <x v="16"/>
    <x v="10"/>
    <n v="1"/>
    <n v="300"/>
    <n v="10"/>
    <s v=" Boston"/>
  </r>
  <r>
    <x v="16"/>
    <x v="6"/>
    <n v="1"/>
    <n v="11.95"/>
    <n v="5"/>
    <s v=" Los Angeles"/>
  </r>
  <r>
    <x v="16"/>
    <x v="8"/>
    <n v="1"/>
    <n v="150"/>
    <n v="2"/>
    <s v=" New York City"/>
  </r>
  <r>
    <x v="16"/>
    <x v="2"/>
    <n v="3"/>
    <n v="11.99"/>
    <n v="2"/>
    <s v=" San Francisco"/>
  </r>
  <r>
    <x v="16"/>
    <x v="1"/>
    <n v="1"/>
    <n v="14.95"/>
    <n v="10"/>
    <s v=" Seattle"/>
  </r>
  <r>
    <x v="16"/>
    <x v="1"/>
    <n v="1"/>
    <n v="14.95"/>
    <n v="6"/>
    <s v=" Dallas"/>
  </r>
  <r>
    <x v="16"/>
    <x v="15"/>
    <n v="1"/>
    <n v="379.99"/>
    <n v="2"/>
    <s v=" Los Angeles"/>
  </r>
  <r>
    <x v="16"/>
    <x v="16"/>
    <n v="1"/>
    <n v="999.99"/>
    <n v="2"/>
    <s v=" Los Angeles"/>
  </r>
  <r>
    <x v="16"/>
    <x v="12"/>
    <n v="2"/>
    <n v="3.84"/>
    <n v="9"/>
    <s v=" San Francisco"/>
  </r>
  <r>
    <x v="16"/>
    <x v="2"/>
    <n v="1"/>
    <n v="11.99"/>
    <n v="8"/>
    <s v=" New York City"/>
  </r>
  <r>
    <x v="16"/>
    <x v="12"/>
    <n v="2"/>
    <n v="3.84"/>
    <n v="3"/>
    <s v=" Dallas"/>
  </r>
  <r>
    <x v="16"/>
    <x v="8"/>
    <n v="1"/>
    <n v="150"/>
    <n v="9"/>
    <s v=" San Francisco"/>
  </r>
  <r>
    <x v="16"/>
    <x v="0"/>
    <n v="1"/>
    <n v="700"/>
    <n v="3"/>
    <s v=" Portland"/>
  </r>
  <r>
    <x v="16"/>
    <x v="2"/>
    <n v="1"/>
    <n v="11.99"/>
    <n v="7"/>
    <s v=" San Francisco"/>
  </r>
  <r>
    <x v="16"/>
    <x v="5"/>
    <n v="1"/>
    <n v="389.99"/>
    <n v="6"/>
    <s v=" San Francisco"/>
  </r>
  <r>
    <x v="16"/>
    <x v="15"/>
    <n v="1"/>
    <n v="379.99"/>
    <n v="8"/>
    <s v=" Dallas"/>
  </r>
  <r>
    <x v="16"/>
    <x v="0"/>
    <n v="1"/>
    <n v="700"/>
    <n v="10"/>
    <s v=" Atlanta"/>
  </r>
  <r>
    <x v="16"/>
    <x v="1"/>
    <n v="1"/>
    <n v="14.95"/>
    <n v="2"/>
    <s v=" Atlanta"/>
  </r>
  <r>
    <x v="16"/>
    <x v="8"/>
    <n v="1"/>
    <n v="150"/>
    <n v="3"/>
    <s v=" New York City"/>
  </r>
  <r>
    <x v="16"/>
    <x v="1"/>
    <n v="1"/>
    <n v="14.95"/>
    <n v="2"/>
    <s v=" San Francisco"/>
  </r>
  <r>
    <x v="16"/>
    <x v="1"/>
    <n v="1"/>
    <n v="14.95"/>
    <n v="3"/>
    <s v=" Boston"/>
  </r>
  <r>
    <x v="16"/>
    <x v="6"/>
    <n v="2"/>
    <n v="11.95"/>
    <n v="3"/>
    <s v=" Portland"/>
  </r>
  <r>
    <x v="16"/>
    <x v="1"/>
    <n v="1"/>
    <n v="14.95"/>
    <n v="2"/>
    <s v=" Atlanta"/>
  </r>
  <r>
    <x v="16"/>
    <x v="4"/>
    <n v="1"/>
    <n v="2.99"/>
    <n v="7"/>
    <s v=" Dallas"/>
  </r>
  <r>
    <x v="16"/>
    <x v="1"/>
    <n v="1"/>
    <n v="14.95"/>
    <n v="2"/>
    <s v=" San Francisco"/>
  </r>
  <r>
    <x v="16"/>
    <x v="8"/>
    <n v="1"/>
    <n v="150"/>
    <n v="8"/>
    <s v=" Austin"/>
  </r>
  <r>
    <x v="16"/>
    <x v="8"/>
    <n v="1"/>
    <n v="150"/>
    <n v="4"/>
    <s v=" Boston"/>
  </r>
  <r>
    <x v="16"/>
    <x v="6"/>
    <n v="1"/>
    <n v="11.95"/>
    <n v="1"/>
    <s v=" Boston"/>
  </r>
  <r>
    <x v="16"/>
    <x v="1"/>
    <n v="1"/>
    <n v="14.95"/>
    <n v="10"/>
    <s v=" Los Angeles"/>
  </r>
  <r>
    <x v="16"/>
    <x v="4"/>
    <n v="2"/>
    <n v="2.99"/>
    <n v="8"/>
    <s v=" San Francisco"/>
  </r>
  <r>
    <x v="16"/>
    <x v="6"/>
    <n v="1"/>
    <n v="11.95"/>
    <n v="4"/>
    <s v=" Los Angeles"/>
  </r>
  <r>
    <x v="16"/>
    <x v="13"/>
    <n v="1"/>
    <n v="600"/>
    <n v="3"/>
    <s v=" New York City"/>
  </r>
  <r>
    <x v="16"/>
    <x v="2"/>
    <n v="1"/>
    <n v="11.99"/>
    <n v="5"/>
    <s v=" New York City"/>
  </r>
  <r>
    <x v="16"/>
    <x v="1"/>
    <n v="1"/>
    <n v="14.95"/>
    <n v="4"/>
    <s v=" San Francisco"/>
  </r>
  <r>
    <x v="16"/>
    <x v="3"/>
    <n v="1"/>
    <n v="149.99"/>
    <n v="3"/>
    <s v=" Los Angeles"/>
  </r>
  <r>
    <x v="16"/>
    <x v="13"/>
    <n v="1"/>
    <n v="600"/>
    <n v="7"/>
    <s v=" Boston"/>
  </r>
  <r>
    <x v="16"/>
    <x v="2"/>
    <n v="1"/>
    <n v="11.99"/>
    <n v="8"/>
    <s v=" Boston"/>
  </r>
  <r>
    <x v="16"/>
    <x v="12"/>
    <n v="2"/>
    <n v="3.84"/>
    <n v="1"/>
    <s v=" Los Angeles"/>
  </r>
  <r>
    <x v="16"/>
    <x v="4"/>
    <n v="1"/>
    <n v="2.99"/>
    <n v="5"/>
    <s v=" Dallas"/>
  </r>
  <r>
    <x v="16"/>
    <x v="7"/>
    <n v="1"/>
    <n v="99.99"/>
    <n v="1"/>
    <s v=" Dallas"/>
  </r>
  <r>
    <x v="16"/>
    <x v="5"/>
    <n v="1"/>
    <n v="389.99"/>
    <n v="6"/>
    <s v=" Atlanta"/>
  </r>
  <r>
    <x v="16"/>
    <x v="2"/>
    <n v="1"/>
    <n v="11.99"/>
    <n v="6"/>
    <s v=" San Francisco"/>
  </r>
  <r>
    <x v="16"/>
    <x v="12"/>
    <n v="1"/>
    <n v="3.84"/>
    <n v="3"/>
    <s v=" Dallas"/>
  </r>
  <r>
    <x v="16"/>
    <x v="7"/>
    <n v="1"/>
    <n v="99.99"/>
    <n v="9"/>
    <s v=" Portland"/>
  </r>
  <r>
    <x v="16"/>
    <x v="2"/>
    <n v="1"/>
    <n v="11.99"/>
    <n v="10"/>
    <s v=" San Francisco"/>
  </r>
  <r>
    <x v="16"/>
    <x v="8"/>
    <n v="2"/>
    <n v="150"/>
    <n v="4"/>
    <s v=" San Francisco"/>
  </r>
  <r>
    <x v="16"/>
    <x v="6"/>
    <n v="1"/>
    <n v="11.95"/>
    <n v="8"/>
    <s v=" San Francisco"/>
  </r>
  <r>
    <x v="16"/>
    <x v="12"/>
    <n v="1"/>
    <n v="3.84"/>
    <n v="7"/>
    <s v=" Seattle"/>
  </r>
  <r>
    <x v="16"/>
    <x v="6"/>
    <n v="1"/>
    <n v="11.95"/>
    <n v="1"/>
    <s v=" San Francisco"/>
  </r>
  <r>
    <x v="16"/>
    <x v="1"/>
    <n v="3"/>
    <n v="14.95"/>
    <n v="5"/>
    <s v=" Atlanta"/>
  </r>
  <r>
    <x v="16"/>
    <x v="1"/>
    <n v="1"/>
    <n v="14.95"/>
    <n v="4"/>
    <s v=" Atlanta"/>
  </r>
  <r>
    <x v="16"/>
    <x v="6"/>
    <n v="1"/>
    <n v="11.95"/>
    <n v="4"/>
    <s v=" Boston"/>
  </r>
  <r>
    <x v="16"/>
    <x v="4"/>
    <n v="1"/>
    <n v="2.99"/>
    <n v="10"/>
    <s v=" Atlanta"/>
  </r>
  <r>
    <x v="16"/>
    <x v="5"/>
    <n v="1"/>
    <n v="389.99"/>
    <n v="4"/>
    <s v=" Seattle"/>
  </r>
  <r>
    <x v="16"/>
    <x v="12"/>
    <n v="3"/>
    <n v="3.84"/>
    <n v="7"/>
    <s v=" New York City"/>
  </r>
  <r>
    <x v="16"/>
    <x v="9"/>
    <n v="1"/>
    <n v="1700"/>
    <n v="10"/>
    <s v=" Austin"/>
  </r>
  <r>
    <x v="16"/>
    <x v="0"/>
    <n v="1"/>
    <n v="700"/>
    <n v="10"/>
    <s v=" San Francisco"/>
  </r>
  <r>
    <x v="16"/>
    <x v="3"/>
    <n v="1"/>
    <n v="149.99"/>
    <n v="4"/>
    <s v=" Atlanta"/>
  </r>
  <r>
    <x v="16"/>
    <x v="4"/>
    <n v="1"/>
    <n v="2.99"/>
    <n v="7"/>
    <s v=" New York City"/>
  </r>
  <r>
    <x v="16"/>
    <x v="15"/>
    <n v="1"/>
    <n v="379.99"/>
    <n v="3"/>
    <s v=" Dallas"/>
  </r>
  <r>
    <x v="16"/>
    <x v="10"/>
    <n v="1"/>
    <n v="300"/>
    <n v="4"/>
    <s v=" New York City"/>
  </r>
  <r>
    <x v="16"/>
    <x v="8"/>
    <n v="1"/>
    <n v="150"/>
    <n v="6"/>
    <s v=" Los Angeles"/>
  </r>
  <r>
    <x v="16"/>
    <x v="4"/>
    <n v="1"/>
    <n v="2.99"/>
    <n v="6"/>
    <s v=" Los Angeles"/>
  </r>
  <r>
    <x v="16"/>
    <x v="8"/>
    <n v="1"/>
    <n v="150"/>
    <n v="8"/>
    <s v=" New York City"/>
  </r>
  <r>
    <x v="16"/>
    <x v="2"/>
    <n v="1"/>
    <n v="11.99"/>
    <n v="1"/>
    <s v=" New York City"/>
  </r>
  <r>
    <x v="16"/>
    <x v="16"/>
    <n v="1"/>
    <n v="999.99"/>
    <n v="8"/>
    <s v=" New York City"/>
  </r>
  <r>
    <x v="16"/>
    <x v="12"/>
    <n v="1"/>
    <n v="3.84"/>
    <n v="3"/>
    <s v=" San Francisco"/>
  </r>
  <r>
    <x v="16"/>
    <x v="5"/>
    <n v="1"/>
    <n v="389.99"/>
    <n v="1"/>
    <s v=" New York City"/>
  </r>
  <r>
    <x v="16"/>
    <x v="1"/>
    <n v="1"/>
    <n v="14.95"/>
    <n v="7"/>
    <s v=" Atlanta"/>
  </r>
  <r>
    <x v="16"/>
    <x v="6"/>
    <n v="2"/>
    <n v="11.95"/>
    <n v="10"/>
    <s v=" San Francisco"/>
  </r>
  <r>
    <x v="16"/>
    <x v="6"/>
    <n v="1"/>
    <n v="11.95"/>
    <n v="5"/>
    <s v=" Boston"/>
  </r>
  <r>
    <x v="16"/>
    <x v="4"/>
    <n v="2"/>
    <n v="2.99"/>
    <n v="6"/>
    <s v=" Austin"/>
  </r>
  <r>
    <x v="16"/>
    <x v="3"/>
    <n v="1"/>
    <n v="149.99"/>
    <n v="7"/>
    <s v=" Portland"/>
  </r>
  <r>
    <x v="16"/>
    <x v="2"/>
    <n v="1"/>
    <n v="11.99"/>
    <n v="6"/>
    <s v=" Atlanta"/>
  </r>
  <r>
    <x v="16"/>
    <x v="1"/>
    <n v="1"/>
    <n v="14.95"/>
    <n v="8"/>
    <s v=" Los Angeles"/>
  </r>
  <r>
    <x v="16"/>
    <x v="7"/>
    <n v="1"/>
    <n v="99.99"/>
    <n v="10"/>
    <s v=" Boston"/>
  </r>
  <r>
    <x v="16"/>
    <x v="10"/>
    <n v="1"/>
    <n v="300"/>
    <n v="3"/>
    <s v=" Seattle"/>
  </r>
  <r>
    <x v="16"/>
    <x v="12"/>
    <n v="1"/>
    <n v="3.84"/>
    <n v="5"/>
    <s v=" San Francisco"/>
  </r>
  <r>
    <x v="16"/>
    <x v="1"/>
    <n v="1"/>
    <n v="14.95"/>
    <n v="7"/>
    <s v=" Los Angeles"/>
  </r>
  <r>
    <x v="16"/>
    <x v="12"/>
    <n v="1"/>
    <n v="3.84"/>
    <n v="8"/>
    <s v=" New York City"/>
  </r>
  <r>
    <x v="16"/>
    <x v="6"/>
    <n v="1"/>
    <n v="11.95"/>
    <n v="9"/>
    <s v=" Boston"/>
  </r>
  <r>
    <x v="16"/>
    <x v="4"/>
    <n v="2"/>
    <n v="2.99"/>
    <n v="6"/>
    <s v=" San Francisco"/>
  </r>
  <r>
    <x v="16"/>
    <x v="14"/>
    <n v="1"/>
    <n v="109.99"/>
    <n v="3"/>
    <s v=" Atlanta"/>
  </r>
  <r>
    <x v="16"/>
    <x v="8"/>
    <n v="1"/>
    <n v="150"/>
    <n v="3"/>
    <s v=" Boston"/>
  </r>
  <r>
    <x v="16"/>
    <x v="8"/>
    <n v="1"/>
    <n v="150"/>
    <n v="3"/>
    <s v=" San Francisco"/>
  </r>
  <r>
    <x v="16"/>
    <x v="1"/>
    <n v="1"/>
    <n v="14.95"/>
    <n v="2"/>
    <s v=" New York City"/>
  </r>
  <r>
    <x v="16"/>
    <x v="12"/>
    <n v="2"/>
    <n v="3.84"/>
    <n v="8"/>
    <s v=" New York City"/>
  </r>
  <r>
    <x v="16"/>
    <x v="12"/>
    <n v="1"/>
    <n v="3.84"/>
    <n v="5"/>
    <s v=" Seattle"/>
  </r>
  <r>
    <x v="16"/>
    <x v="6"/>
    <n v="1"/>
    <n v="11.95"/>
    <n v="5"/>
    <s v=" Dallas"/>
  </r>
  <r>
    <x v="16"/>
    <x v="4"/>
    <n v="1"/>
    <n v="2.99"/>
    <n v="7"/>
    <s v=" Boston"/>
  </r>
  <r>
    <x v="16"/>
    <x v="8"/>
    <n v="1"/>
    <n v="150"/>
    <n v="2"/>
    <s v=" Los Angeles"/>
  </r>
  <r>
    <x v="16"/>
    <x v="4"/>
    <n v="1"/>
    <n v="2.99"/>
    <n v="4"/>
    <s v=" San Francisco"/>
  </r>
  <r>
    <x v="16"/>
    <x v="0"/>
    <n v="1"/>
    <n v="700"/>
    <n v="9"/>
    <s v=" Dallas"/>
  </r>
  <r>
    <x v="16"/>
    <x v="8"/>
    <n v="1"/>
    <n v="150"/>
    <n v="8"/>
    <s v=" Portland"/>
  </r>
  <r>
    <x v="16"/>
    <x v="4"/>
    <n v="3"/>
    <n v="2.99"/>
    <n v="3"/>
    <s v=" New York City"/>
  </r>
  <r>
    <x v="16"/>
    <x v="15"/>
    <n v="1"/>
    <n v="379.99"/>
    <n v="8"/>
    <s v=" New York City"/>
  </r>
  <r>
    <x v="16"/>
    <x v="12"/>
    <n v="1"/>
    <n v="3.84"/>
    <n v="7"/>
    <s v=" Los Angeles"/>
  </r>
  <r>
    <x v="16"/>
    <x v="12"/>
    <n v="1"/>
    <n v="3.84"/>
    <n v="9"/>
    <s v=" Dallas"/>
  </r>
  <r>
    <x v="16"/>
    <x v="1"/>
    <n v="1"/>
    <n v="14.95"/>
    <n v="1"/>
    <s v=" San Francisco"/>
  </r>
  <r>
    <x v="16"/>
    <x v="13"/>
    <n v="1"/>
    <n v="600"/>
    <n v="4"/>
    <s v=" San Francisco"/>
  </r>
  <r>
    <x v="16"/>
    <x v="6"/>
    <n v="1"/>
    <n v="11.95"/>
    <n v="2"/>
    <s v=" Los Angeles"/>
  </r>
  <r>
    <x v="16"/>
    <x v="6"/>
    <n v="1"/>
    <n v="11.95"/>
    <n v="3"/>
    <s v=" Los Angeles"/>
  </r>
  <r>
    <x v="16"/>
    <x v="1"/>
    <n v="1"/>
    <n v="14.95"/>
    <n v="10"/>
    <s v=" New York City"/>
  </r>
  <r>
    <x v="16"/>
    <x v="12"/>
    <n v="1"/>
    <n v="3.84"/>
    <n v="4"/>
    <s v=" Atlanta"/>
  </r>
  <r>
    <x v="16"/>
    <x v="4"/>
    <n v="5"/>
    <n v="2.99"/>
    <n v="3"/>
    <s v=" New York City"/>
  </r>
  <r>
    <x v="16"/>
    <x v="15"/>
    <n v="1"/>
    <n v="379.99"/>
    <n v="1"/>
    <s v=" Los Angeles"/>
  </r>
  <r>
    <x v="16"/>
    <x v="13"/>
    <n v="1"/>
    <n v="600"/>
    <n v="10"/>
    <s v=" Austin"/>
  </r>
  <r>
    <x v="16"/>
    <x v="6"/>
    <n v="1"/>
    <n v="11.95"/>
    <n v="6"/>
    <s v=" Austin"/>
  </r>
  <r>
    <x v="16"/>
    <x v="4"/>
    <n v="4"/>
    <n v="2.99"/>
    <n v="4"/>
    <s v=" Los Angeles"/>
  </r>
  <r>
    <x v="16"/>
    <x v="1"/>
    <n v="1"/>
    <n v="14.95"/>
    <n v="3"/>
    <s v=" San Francisco"/>
  </r>
  <r>
    <x v="16"/>
    <x v="0"/>
    <n v="1"/>
    <n v="700"/>
    <n v="2"/>
    <s v=" Dallas"/>
  </r>
  <r>
    <x v="16"/>
    <x v="6"/>
    <n v="1"/>
    <n v="11.95"/>
    <n v="4"/>
    <s v=" Atlanta"/>
  </r>
  <r>
    <x v="16"/>
    <x v="7"/>
    <n v="1"/>
    <n v="99.99"/>
    <n v="1"/>
    <s v=" Austin"/>
  </r>
  <r>
    <x v="16"/>
    <x v="8"/>
    <n v="1"/>
    <n v="150"/>
    <n v="9"/>
    <s v=" San Francisco"/>
  </r>
  <r>
    <x v="16"/>
    <x v="15"/>
    <n v="1"/>
    <n v="379.99"/>
    <n v="10"/>
    <s v=" Atlanta"/>
  </r>
  <r>
    <x v="16"/>
    <x v="12"/>
    <n v="1"/>
    <n v="3.84"/>
    <n v="6"/>
    <s v=" Los Angeles"/>
  </r>
  <r>
    <x v="16"/>
    <x v="16"/>
    <n v="1"/>
    <n v="999.99"/>
    <n v="8"/>
    <s v=" San Francisco"/>
  </r>
  <r>
    <x v="16"/>
    <x v="15"/>
    <n v="1"/>
    <n v="379.99"/>
    <n v="1"/>
    <s v=" New York City"/>
  </r>
  <r>
    <x v="16"/>
    <x v="2"/>
    <n v="1"/>
    <n v="11.99"/>
    <n v="9"/>
    <s v=" San Francisco"/>
  </r>
  <r>
    <x v="16"/>
    <x v="15"/>
    <n v="1"/>
    <n v="379.99"/>
    <n v="6"/>
    <s v=" Dallas"/>
  </r>
  <r>
    <x v="16"/>
    <x v="2"/>
    <n v="1"/>
    <n v="11.99"/>
    <n v="9"/>
    <s v=" Boston"/>
  </r>
  <r>
    <x v="16"/>
    <x v="7"/>
    <n v="1"/>
    <n v="99.99"/>
    <n v="4"/>
    <s v=" Los Angeles"/>
  </r>
  <r>
    <x v="16"/>
    <x v="3"/>
    <n v="1"/>
    <n v="149.99"/>
    <n v="10"/>
    <s v=" Dallas"/>
  </r>
  <r>
    <x v="16"/>
    <x v="4"/>
    <n v="2"/>
    <n v="2.99"/>
    <n v="3"/>
    <s v=" San Francisco"/>
  </r>
  <r>
    <x v="16"/>
    <x v="12"/>
    <n v="1"/>
    <n v="3.84"/>
    <n v="2"/>
    <s v=" New York City"/>
  </r>
  <r>
    <x v="16"/>
    <x v="6"/>
    <n v="1"/>
    <n v="11.95"/>
    <n v="6"/>
    <s v=" Atlanta"/>
  </r>
  <r>
    <x v="16"/>
    <x v="14"/>
    <n v="1"/>
    <n v="109.99"/>
    <n v="4"/>
    <s v=" Atlanta"/>
  </r>
  <r>
    <x v="16"/>
    <x v="3"/>
    <n v="1"/>
    <n v="149.99"/>
    <n v="1"/>
    <s v=" San Francisco"/>
  </r>
  <r>
    <x v="16"/>
    <x v="1"/>
    <n v="1"/>
    <n v="14.95"/>
    <n v="3"/>
    <s v=" New York City"/>
  </r>
  <r>
    <x v="16"/>
    <x v="6"/>
    <n v="1"/>
    <n v="11.95"/>
    <n v="4"/>
    <s v=" Los Angeles"/>
  </r>
  <r>
    <x v="16"/>
    <x v="2"/>
    <n v="1"/>
    <n v="11.99"/>
    <n v="10"/>
    <s v=" San Francisco"/>
  </r>
  <r>
    <x v="16"/>
    <x v="2"/>
    <n v="1"/>
    <n v="11.99"/>
    <n v="10"/>
    <s v=" Portland"/>
  </r>
  <r>
    <x v="16"/>
    <x v="12"/>
    <n v="1"/>
    <n v="3.84"/>
    <n v="8"/>
    <s v=" New York City"/>
  </r>
  <r>
    <x v="16"/>
    <x v="6"/>
    <n v="1"/>
    <n v="11.95"/>
    <n v="1"/>
    <s v=" Los Angeles"/>
  </r>
  <r>
    <x v="16"/>
    <x v="4"/>
    <n v="1"/>
    <n v="2.99"/>
    <n v="9"/>
    <s v=" New York City"/>
  </r>
  <r>
    <x v="16"/>
    <x v="4"/>
    <n v="2"/>
    <n v="2.99"/>
    <n v="3"/>
    <s v=" Los Angeles"/>
  </r>
  <r>
    <x v="16"/>
    <x v="8"/>
    <n v="1"/>
    <n v="150"/>
    <n v="8"/>
    <s v=" Seattle"/>
  </r>
  <r>
    <x v="16"/>
    <x v="8"/>
    <n v="1"/>
    <n v="150"/>
    <n v="6"/>
    <s v=" Boston"/>
  </r>
  <r>
    <x v="16"/>
    <x v="3"/>
    <n v="1"/>
    <n v="149.99"/>
    <n v="9"/>
    <s v=" Los Angeles"/>
  </r>
  <r>
    <x v="16"/>
    <x v="6"/>
    <n v="1"/>
    <n v="11.95"/>
    <n v="9"/>
    <s v=" Dallas"/>
  </r>
  <r>
    <x v="16"/>
    <x v="7"/>
    <n v="1"/>
    <n v="99.99"/>
    <n v="7"/>
    <s v=" San Francisco"/>
  </r>
  <r>
    <x v="16"/>
    <x v="1"/>
    <n v="1"/>
    <n v="14.95"/>
    <n v="6"/>
    <s v=" Austin"/>
  </r>
  <r>
    <x v="16"/>
    <x v="10"/>
    <n v="1"/>
    <n v="300"/>
    <n v="5"/>
    <s v=" San Francisco"/>
  </r>
  <r>
    <x v="16"/>
    <x v="3"/>
    <n v="1"/>
    <n v="149.99"/>
    <n v="3"/>
    <s v=" New York City"/>
  </r>
  <r>
    <x v="16"/>
    <x v="8"/>
    <n v="1"/>
    <n v="150"/>
    <n v="3"/>
    <s v=" Seattle"/>
  </r>
  <r>
    <x v="16"/>
    <x v="4"/>
    <n v="1"/>
    <n v="2.99"/>
    <n v="7"/>
    <s v=" Los Angeles"/>
  </r>
  <r>
    <x v="16"/>
    <x v="4"/>
    <n v="4"/>
    <n v="2.99"/>
    <n v="9"/>
    <s v=" San Francisco"/>
  </r>
  <r>
    <x v="16"/>
    <x v="12"/>
    <n v="2"/>
    <n v="3.84"/>
    <n v="9"/>
    <s v=" San Francisco"/>
  </r>
  <r>
    <x v="16"/>
    <x v="2"/>
    <n v="1"/>
    <n v="11.99"/>
    <n v="6"/>
    <s v=" Los Angeles"/>
  </r>
  <r>
    <x v="16"/>
    <x v="6"/>
    <n v="1"/>
    <n v="11.95"/>
    <n v="4"/>
    <s v=" Seattle"/>
  </r>
  <r>
    <x v="16"/>
    <x v="2"/>
    <n v="1"/>
    <n v="11.99"/>
    <n v="4"/>
    <s v=" Dallas"/>
  </r>
  <r>
    <x v="16"/>
    <x v="13"/>
    <n v="1"/>
    <n v="600"/>
    <n v="6"/>
    <s v=" Austin"/>
  </r>
  <r>
    <x v="16"/>
    <x v="6"/>
    <n v="1"/>
    <n v="11.95"/>
    <n v="3"/>
    <s v=" Austin"/>
  </r>
  <r>
    <x v="16"/>
    <x v="2"/>
    <n v="1"/>
    <n v="11.99"/>
    <n v="8"/>
    <s v=" Boston"/>
  </r>
  <r>
    <x v="16"/>
    <x v="13"/>
    <n v="1"/>
    <n v="600"/>
    <n v="1"/>
    <s v=" Austin"/>
  </r>
  <r>
    <x v="16"/>
    <x v="16"/>
    <n v="1"/>
    <n v="999.99"/>
    <n v="7"/>
    <s v=" San Francisco"/>
  </r>
  <r>
    <x v="16"/>
    <x v="10"/>
    <n v="1"/>
    <n v="300"/>
    <n v="7"/>
    <s v=" Los Angeles"/>
  </r>
  <r>
    <x v="16"/>
    <x v="4"/>
    <n v="3"/>
    <n v="2.99"/>
    <n v="8"/>
    <s v=" New York City"/>
  </r>
  <r>
    <x v="16"/>
    <x v="13"/>
    <n v="1"/>
    <n v="600"/>
    <n v="6"/>
    <s v=" Austin"/>
  </r>
  <r>
    <x v="16"/>
    <x v="6"/>
    <n v="1"/>
    <n v="11.95"/>
    <n v="10"/>
    <s v=" Austin"/>
  </r>
  <r>
    <x v="16"/>
    <x v="10"/>
    <n v="1"/>
    <n v="300"/>
    <n v="7"/>
    <s v=" Atlanta"/>
  </r>
  <r>
    <x v="16"/>
    <x v="15"/>
    <n v="1"/>
    <n v="379.99"/>
    <n v="4"/>
    <s v=" San Francisco"/>
  </r>
  <r>
    <x v="16"/>
    <x v="16"/>
    <n v="1"/>
    <n v="999.99"/>
    <n v="9"/>
    <s v=" Los Angeles"/>
  </r>
  <r>
    <x v="16"/>
    <x v="5"/>
    <n v="1"/>
    <n v="389.99"/>
    <n v="3"/>
    <s v=" Atlanta"/>
  </r>
  <r>
    <x v="16"/>
    <x v="6"/>
    <n v="1"/>
    <n v="11.95"/>
    <n v="4"/>
    <s v=" San Francisco"/>
  </r>
  <r>
    <x v="16"/>
    <x v="5"/>
    <n v="1"/>
    <n v="389.99"/>
    <n v="8"/>
    <s v=" San Francisco"/>
  </r>
  <r>
    <x v="16"/>
    <x v="12"/>
    <n v="1"/>
    <n v="3.84"/>
    <n v="6"/>
    <s v=" Los Angeles"/>
  </r>
  <r>
    <x v="16"/>
    <x v="9"/>
    <n v="1"/>
    <n v="1700"/>
    <n v="9"/>
    <s v=" San Francisco"/>
  </r>
  <r>
    <x v="16"/>
    <x v="6"/>
    <n v="2"/>
    <n v="11.95"/>
    <n v="8"/>
    <s v=" Dallas"/>
  </r>
  <r>
    <x v="16"/>
    <x v="12"/>
    <n v="1"/>
    <n v="3.84"/>
    <n v="5"/>
    <s v=" Boston"/>
  </r>
  <r>
    <x v="16"/>
    <x v="1"/>
    <n v="1"/>
    <n v="14.95"/>
    <n v="8"/>
    <s v=" Boston"/>
  </r>
  <r>
    <x v="16"/>
    <x v="0"/>
    <n v="1"/>
    <n v="700"/>
    <n v="5"/>
    <s v=" San Francisco"/>
  </r>
  <r>
    <x v="16"/>
    <x v="4"/>
    <n v="1"/>
    <n v="2.99"/>
    <n v="7"/>
    <s v=" Dallas"/>
  </r>
  <r>
    <x v="16"/>
    <x v="2"/>
    <n v="1"/>
    <n v="11.99"/>
    <n v="2"/>
    <s v=" Austin"/>
  </r>
  <r>
    <x v="16"/>
    <x v="6"/>
    <n v="1"/>
    <n v="11.95"/>
    <n v="1"/>
    <s v=" New York City"/>
  </r>
  <r>
    <x v="16"/>
    <x v="6"/>
    <n v="1"/>
    <n v="11.95"/>
    <n v="9"/>
    <s v=" Los Angeles"/>
  </r>
  <r>
    <x v="16"/>
    <x v="12"/>
    <n v="1"/>
    <n v="3.84"/>
    <n v="1"/>
    <s v=" Los Angeles"/>
  </r>
  <r>
    <x v="16"/>
    <x v="2"/>
    <n v="1"/>
    <n v="11.99"/>
    <n v="3"/>
    <s v=" San Francisco"/>
  </r>
  <r>
    <x v="16"/>
    <x v="0"/>
    <n v="1"/>
    <n v="700"/>
    <n v="2"/>
    <s v=" Los Angeles"/>
  </r>
  <r>
    <x v="16"/>
    <x v="12"/>
    <n v="1"/>
    <n v="3.84"/>
    <n v="10"/>
    <s v=" San Francisco"/>
  </r>
  <r>
    <x v="16"/>
    <x v="8"/>
    <n v="1"/>
    <n v="150"/>
    <n v="1"/>
    <s v=" New York City"/>
  </r>
  <r>
    <x v="16"/>
    <x v="2"/>
    <n v="1"/>
    <n v="11.99"/>
    <n v="4"/>
    <s v=" New York City"/>
  </r>
  <r>
    <x v="16"/>
    <x v="4"/>
    <n v="3"/>
    <n v="2.99"/>
    <n v="9"/>
    <s v=" Seattle"/>
  </r>
  <r>
    <x v="16"/>
    <x v="1"/>
    <n v="1"/>
    <n v="14.95"/>
    <n v="7"/>
    <s v=" Los Angeles"/>
  </r>
  <r>
    <x v="16"/>
    <x v="4"/>
    <n v="4"/>
    <n v="2.99"/>
    <n v="10"/>
    <s v=" Seattle"/>
  </r>
  <r>
    <x v="16"/>
    <x v="6"/>
    <n v="2"/>
    <n v="11.95"/>
    <n v="8"/>
    <s v=" Seattle"/>
  </r>
  <r>
    <x v="16"/>
    <x v="6"/>
    <n v="2"/>
    <n v="11.95"/>
    <n v="4"/>
    <s v=" Portland"/>
  </r>
  <r>
    <x v="16"/>
    <x v="0"/>
    <n v="1"/>
    <n v="700"/>
    <n v="4"/>
    <s v=" New York City"/>
  </r>
  <r>
    <x v="16"/>
    <x v="1"/>
    <n v="2"/>
    <n v="14.95"/>
    <n v="1"/>
    <s v=" Los Angeles"/>
  </r>
  <r>
    <x v="16"/>
    <x v="12"/>
    <n v="1"/>
    <n v="3.84"/>
    <n v="9"/>
    <s v=" Boston"/>
  </r>
  <r>
    <x v="16"/>
    <x v="1"/>
    <n v="1"/>
    <n v="14.95"/>
    <n v="6"/>
    <s v=" Portland"/>
  </r>
  <r>
    <x v="16"/>
    <x v="4"/>
    <n v="2"/>
    <n v="2.99"/>
    <n v="9"/>
    <s v=" Los Angeles"/>
  </r>
  <r>
    <x v="16"/>
    <x v="15"/>
    <n v="1"/>
    <n v="379.99"/>
    <n v="7"/>
    <s v=" Dallas"/>
  </r>
  <r>
    <x v="16"/>
    <x v="1"/>
    <n v="1"/>
    <n v="14.95"/>
    <n v="10"/>
    <s v=" Boston"/>
  </r>
  <r>
    <x v="16"/>
    <x v="4"/>
    <n v="1"/>
    <n v="2.99"/>
    <n v="4"/>
    <s v=" New York City"/>
  </r>
  <r>
    <x v="16"/>
    <x v="2"/>
    <n v="1"/>
    <n v="11.99"/>
    <n v="1"/>
    <s v=" New York City"/>
  </r>
  <r>
    <x v="16"/>
    <x v="4"/>
    <n v="4"/>
    <n v="2.99"/>
    <n v="4"/>
    <s v=" Portland"/>
  </r>
  <r>
    <x v="16"/>
    <x v="10"/>
    <n v="1"/>
    <n v="300"/>
    <n v="6"/>
    <s v=" Los Angeles"/>
  </r>
  <r>
    <x v="16"/>
    <x v="4"/>
    <n v="1"/>
    <n v="2.99"/>
    <n v="7"/>
    <s v=" San Francisco"/>
  </r>
  <r>
    <x v="16"/>
    <x v="6"/>
    <n v="2"/>
    <n v="11.95"/>
    <n v="7"/>
    <s v=" New York City"/>
  </r>
  <r>
    <x v="16"/>
    <x v="7"/>
    <n v="1"/>
    <n v="99.99"/>
    <n v="7"/>
    <s v=" San Francisco"/>
  </r>
  <r>
    <x v="16"/>
    <x v="0"/>
    <n v="1"/>
    <n v="700"/>
    <n v="9"/>
    <s v=" New York City"/>
  </r>
  <r>
    <x v="16"/>
    <x v="5"/>
    <n v="1"/>
    <n v="389.99"/>
    <n v="7"/>
    <s v=" Portland"/>
  </r>
  <r>
    <x v="16"/>
    <x v="0"/>
    <n v="1"/>
    <n v="700"/>
    <n v="7"/>
    <s v=" San Francisco"/>
  </r>
  <r>
    <x v="16"/>
    <x v="4"/>
    <n v="1"/>
    <n v="2.99"/>
    <n v="4"/>
    <s v=" Seattle"/>
  </r>
  <r>
    <x v="16"/>
    <x v="1"/>
    <n v="2"/>
    <n v="14.95"/>
    <n v="1"/>
    <s v=" San Francisco"/>
  </r>
  <r>
    <x v="16"/>
    <x v="10"/>
    <n v="1"/>
    <n v="300"/>
    <n v="1"/>
    <s v=" Boston"/>
  </r>
  <r>
    <x v="16"/>
    <x v="4"/>
    <n v="1"/>
    <n v="2.99"/>
    <n v="10"/>
    <s v=" Portland"/>
  </r>
  <r>
    <x v="16"/>
    <x v="12"/>
    <n v="1"/>
    <n v="3.84"/>
    <n v="5"/>
    <s v=" Boston"/>
  </r>
  <r>
    <x v="16"/>
    <x v="3"/>
    <n v="1"/>
    <n v="149.99"/>
    <n v="4"/>
    <s v=" Los Angeles"/>
  </r>
  <r>
    <x v="16"/>
    <x v="14"/>
    <n v="1"/>
    <n v="109.99"/>
    <n v="5"/>
    <s v=" Austin"/>
  </r>
  <r>
    <x v="16"/>
    <x v="4"/>
    <n v="2"/>
    <n v="2.99"/>
    <n v="5"/>
    <s v=" San Francisco"/>
  </r>
  <r>
    <x v="16"/>
    <x v="12"/>
    <n v="1"/>
    <n v="3.84"/>
    <n v="5"/>
    <s v=" Boston"/>
  </r>
  <r>
    <x v="16"/>
    <x v="7"/>
    <n v="1"/>
    <n v="99.99"/>
    <n v="5"/>
    <s v=" San Francisco"/>
  </r>
  <r>
    <x v="16"/>
    <x v="12"/>
    <n v="2"/>
    <n v="3.84"/>
    <n v="2"/>
    <s v=" San Francisco"/>
  </r>
  <r>
    <x v="16"/>
    <x v="8"/>
    <n v="1"/>
    <n v="150"/>
    <n v="10"/>
    <s v=" New York City"/>
  </r>
  <r>
    <x v="16"/>
    <x v="4"/>
    <n v="1"/>
    <n v="2.99"/>
    <n v="6"/>
    <s v=" Dallas"/>
  </r>
  <r>
    <x v="16"/>
    <x v="2"/>
    <n v="2"/>
    <n v="11.99"/>
    <n v="6"/>
    <s v=" Los Angeles"/>
  </r>
  <r>
    <x v="16"/>
    <x v="14"/>
    <n v="1"/>
    <n v="109.99"/>
    <n v="3"/>
    <s v=" Los Angeles"/>
  </r>
  <r>
    <x v="16"/>
    <x v="2"/>
    <n v="1"/>
    <n v="11.99"/>
    <n v="8"/>
    <s v=" Austin"/>
  </r>
  <r>
    <x v="16"/>
    <x v="1"/>
    <n v="1"/>
    <n v="14.95"/>
    <n v="5"/>
    <s v=" Dallas"/>
  </r>
  <r>
    <x v="16"/>
    <x v="4"/>
    <n v="1"/>
    <n v="2.99"/>
    <n v="9"/>
    <s v=" San Francisco"/>
  </r>
  <r>
    <x v="16"/>
    <x v="6"/>
    <n v="1"/>
    <n v="11.95"/>
    <n v="2"/>
    <s v=" Austin"/>
  </r>
  <r>
    <x v="16"/>
    <x v="9"/>
    <n v="1"/>
    <n v="1700"/>
    <n v="1"/>
    <s v=" Dallas"/>
  </r>
  <r>
    <x v="16"/>
    <x v="6"/>
    <n v="1"/>
    <n v="11.95"/>
    <n v="10"/>
    <s v=" San Francisco"/>
  </r>
  <r>
    <x v="16"/>
    <x v="2"/>
    <n v="1"/>
    <n v="11.99"/>
    <n v="3"/>
    <s v=" San Francisco"/>
  </r>
  <r>
    <x v="16"/>
    <x v="12"/>
    <n v="1"/>
    <n v="3.84"/>
    <n v="10"/>
    <s v=" Atlanta"/>
  </r>
  <r>
    <x v="16"/>
    <x v="5"/>
    <n v="1"/>
    <n v="389.99"/>
    <n v="1"/>
    <s v=" Los Angeles"/>
  </r>
  <r>
    <x v="16"/>
    <x v="7"/>
    <n v="1"/>
    <n v="99.99"/>
    <n v="10"/>
    <s v=" Austin"/>
  </r>
  <r>
    <x v="16"/>
    <x v="4"/>
    <n v="1"/>
    <n v="2.99"/>
    <n v="1"/>
    <s v=" San Francisco"/>
  </r>
  <r>
    <x v="16"/>
    <x v="4"/>
    <n v="1"/>
    <n v="2.99"/>
    <n v="8"/>
    <s v=" Dallas"/>
  </r>
  <r>
    <x v="16"/>
    <x v="8"/>
    <n v="1"/>
    <n v="150"/>
    <n v="1"/>
    <s v=" Boston"/>
  </r>
  <r>
    <x v="16"/>
    <x v="13"/>
    <n v="1"/>
    <n v="600"/>
    <n v="5"/>
    <s v=" Los Angeles"/>
  </r>
  <r>
    <x v="16"/>
    <x v="6"/>
    <n v="1"/>
    <n v="11.95"/>
    <n v="5"/>
    <s v=" Boston"/>
  </r>
  <r>
    <x v="16"/>
    <x v="6"/>
    <n v="1"/>
    <n v="11.95"/>
    <n v="1"/>
    <s v=" San Francisco"/>
  </r>
  <r>
    <x v="16"/>
    <x v="6"/>
    <n v="1"/>
    <n v="11.95"/>
    <n v="4"/>
    <s v=" Austin"/>
  </r>
  <r>
    <x v="16"/>
    <x v="2"/>
    <n v="1"/>
    <n v="11.99"/>
    <n v="8"/>
    <s v=" Los Angeles"/>
  </r>
  <r>
    <x v="16"/>
    <x v="12"/>
    <n v="1"/>
    <n v="3.84"/>
    <n v="5"/>
    <s v=" San Francisco"/>
  </r>
  <r>
    <x v="16"/>
    <x v="3"/>
    <n v="1"/>
    <n v="149.99"/>
    <n v="2"/>
    <s v=" Boston"/>
  </r>
  <r>
    <x v="16"/>
    <x v="6"/>
    <n v="1"/>
    <n v="11.95"/>
    <n v="1"/>
    <s v=" Dallas"/>
  </r>
  <r>
    <x v="16"/>
    <x v="1"/>
    <n v="1"/>
    <n v="14.95"/>
    <n v="9"/>
    <s v=" Portland"/>
  </r>
  <r>
    <x v="16"/>
    <x v="6"/>
    <n v="1"/>
    <n v="11.95"/>
    <n v="1"/>
    <s v=" Boston"/>
  </r>
  <r>
    <x v="16"/>
    <x v="7"/>
    <n v="1"/>
    <n v="99.99"/>
    <n v="10"/>
    <s v=" Boston"/>
  </r>
  <r>
    <x v="16"/>
    <x v="2"/>
    <n v="1"/>
    <n v="11.99"/>
    <n v="3"/>
    <s v=" Los Angeles"/>
  </r>
  <r>
    <x v="16"/>
    <x v="4"/>
    <n v="1"/>
    <n v="2.99"/>
    <n v="1"/>
    <s v=" Boston"/>
  </r>
  <r>
    <x v="16"/>
    <x v="1"/>
    <n v="1"/>
    <n v="14.95"/>
    <n v="6"/>
    <s v=" New York City"/>
  </r>
  <r>
    <x v="16"/>
    <x v="8"/>
    <n v="1"/>
    <n v="150"/>
    <n v="10"/>
    <s v=" San Francisco"/>
  </r>
  <r>
    <x v="16"/>
    <x v="7"/>
    <n v="1"/>
    <n v="99.99"/>
    <n v="3"/>
    <s v=" Boston"/>
  </r>
  <r>
    <x v="16"/>
    <x v="3"/>
    <n v="1"/>
    <n v="149.99"/>
    <n v="6"/>
    <s v=" Austin"/>
  </r>
  <r>
    <x v="16"/>
    <x v="15"/>
    <n v="1"/>
    <n v="379.99"/>
    <n v="2"/>
    <s v=" New York City"/>
  </r>
  <r>
    <x v="16"/>
    <x v="1"/>
    <n v="1"/>
    <n v="14.95"/>
    <n v="3"/>
    <s v=" Portland"/>
  </r>
  <r>
    <x v="16"/>
    <x v="2"/>
    <n v="2"/>
    <n v="11.99"/>
    <n v="7"/>
    <s v=" Los Angeles"/>
  </r>
  <r>
    <x v="16"/>
    <x v="6"/>
    <n v="1"/>
    <n v="11.95"/>
    <n v="4"/>
    <s v=" Austin"/>
  </r>
  <r>
    <x v="16"/>
    <x v="6"/>
    <n v="2"/>
    <n v="11.95"/>
    <n v="3"/>
    <s v=" New York City"/>
  </r>
  <r>
    <x v="16"/>
    <x v="3"/>
    <n v="1"/>
    <n v="149.99"/>
    <n v="8"/>
    <s v=" San Francisco"/>
  </r>
  <r>
    <x v="16"/>
    <x v="6"/>
    <n v="1"/>
    <n v="11.95"/>
    <n v="8"/>
    <s v=" Portland"/>
  </r>
  <r>
    <x v="16"/>
    <x v="4"/>
    <n v="1"/>
    <n v="2.99"/>
    <n v="2"/>
    <s v=" New York City"/>
  </r>
  <r>
    <x v="16"/>
    <x v="8"/>
    <n v="1"/>
    <n v="150"/>
    <n v="8"/>
    <s v=" Atlanta"/>
  </r>
  <r>
    <x v="16"/>
    <x v="1"/>
    <n v="1"/>
    <n v="14.95"/>
    <n v="6"/>
    <s v=" Dallas"/>
  </r>
  <r>
    <x v="16"/>
    <x v="14"/>
    <n v="1"/>
    <n v="109.99"/>
    <n v="4"/>
    <s v=" Los Angeles"/>
  </r>
  <r>
    <x v="16"/>
    <x v="2"/>
    <n v="1"/>
    <n v="11.99"/>
    <n v="6"/>
    <s v=" San Francisco"/>
  </r>
  <r>
    <x v="16"/>
    <x v="5"/>
    <n v="1"/>
    <n v="389.99"/>
    <n v="2"/>
    <s v=" San Francisco"/>
  </r>
  <r>
    <x v="16"/>
    <x v="12"/>
    <n v="1"/>
    <n v="3.84"/>
    <n v="3"/>
    <s v=" San Francisco"/>
  </r>
  <r>
    <x v="16"/>
    <x v="6"/>
    <n v="1"/>
    <n v="11.95"/>
    <n v="6"/>
    <s v=" Dallas"/>
  </r>
  <r>
    <x v="16"/>
    <x v="12"/>
    <n v="1"/>
    <n v="3.84"/>
    <n v="7"/>
    <s v=" Boston"/>
  </r>
  <r>
    <x v="16"/>
    <x v="7"/>
    <n v="1"/>
    <n v="99.99"/>
    <n v="6"/>
    <s v=" San Francisco"/>
  </r>
  <r>
    <x v="16"/>
    <x v="12"/>
    <n v="1"/>
    <n v="3.84"/>
    <n v="5"/>
    <s v=" Los Angeles"/>
  </r>
  <r>
    <x v="16"/>
    <x v="12"/>
    <n v="1"/>
    <n v="3.84"/>
    <n v="10"/>
    <s v=" New York City"/>
  </r>
  <r>
    <x v="16"/>
    <x v="1"/>
    <n v="1"/>
    <n v="14.95"/>
    <n v="5"/>
    <s v=" Los Angeles"/>
  </r>
  <r>
    <x v="16"/>
    <x v="6"/>
    <n v="1"/>
    <n v="11.95"/>
    <n v="5"/>
    <s v=" New York City"/>
  </r>
  <r>
    <x v="16"/>
    <x v="1"/>
    <n v="1"/>
    <n v="14.95"/>
    <n v="7"/>
    <s v=" Los Angeles"/>
  </r>
  <r>
    <x v="16"/>
    <x v="12"/>
    <n v="1"/>
    <n v="3.84"/>
    <n v="9"/>
    <s v=" New York City"/>
  </r>
  <r>
    <x v="16"/>
    <x v="1"/>
    <n v="1"/>
    <n v="14.95"/>
    <n v="4"/>
    <s v=" Seattle"/>
  </r>
  <r>
    <x v="16"/>
    <x v="12"/>
    <n v="1"/>
    <n v="3.84"/>
    <n v="8"/>
    <s v=" San Francisco"/>
  </r>
  <r>
    <x v="16"/>
    <x v="4"/>
    <n v="1"/>
    <n v="2.99"/>
    <n v="2"/>
    <s v=" Boston"/>
  </r>
  <r>
    <x v="16"/>
    <x v="4"/>
    <n v="1"/>
    <n v="2.99"/>
    <n v="8"/>
    <s v=" New York City"/>
  </r>
  <r>
    <x v="16"/>
    <x v="7"/>
    <n v="1"/>
    <n v="99.99"/>
    <n v="10"/>
    <s v=" Los Angeles"/>
  </r>
  <r>
    <x v="16"/>
    <x v="8"/>
    <n v="1"/>
    <n v="150"/>
    <n v="8"/>
    <s v=" San Francisco"/>
  </r>
  <r>
    <x v="16"/>
    <x v="0"/>
    <n v="1"/>
    <n v="700"/>
    <n v="5"/>
    <s v=" Boston"/>
  </r>
  <r>
    <x v="16"/>
    <x v="2"/>
    <n v="1"/>
    <n v="11.99"/>
    <n v="6"/>
    <s v=" Boston"/>
  </r>
  <r>
    <x v="16"/>
    <x v="13"/>
    <n v="1"/>
    <n v="600"/>
    <n v="3"/>
    <s v=" San Francisco"/>
  </r>
  <r>
    <x v="16"/>
    <x v="2"/>
    <n v="1"/>
    <n v="11.99"/>
    <n v="5"/>
    <s v=" Portland"/>
  </r>
  <r>
    <x v="16"/>
    <x v="12"/>
    <n v="2"/>
    <n v="3.84"/>
    <n v="5"/>
    <s v=" Portland"/>
  </r>
  <r>
    <x v="16"/>
    <x v="13"/>
    <n v="1"/>
    <n v="600"/>
    <n v="8"/>
    <s v=" Portland"/>
  </r>
  <r>
    <x v="16"/>
    <x v="2"/>
    <n v="1"/>
    <n v="11.99"/>
    <n v="9"/>
    <s v=" Portland"/>
  </r>
  <r>
    <x v="16"/>
    <x v="1"/>
    <n v="1"/>
    <n v="14.95"/>
    <n v="4"/>
    <s v=" Dallas"/>
  </r>
  <r>
    <x v="16"/>
    <x v="5"/>
    <n v="1"/>
    <n v="389.99"/>
    <n v="5"/>
    <s v=" San Francisco"/>
  </r>
  <r>
    <x v="16"/>
    <x v="4"/>
    <n v="1"/>
    <n v="2.99"/>
    <n v="6"/>
    <s v=" Atlanta"/>
  </r>
  <r>
    <x v="16"/>
    <x v="15"/>
    <n v="1"/>
    <n v="379.99"/>
    <n v="7"/>
    <s v=" Los Angeles"/>
  </r>
  <r>
    <x v="16"/>
    <x v="8"/>
    <n v="1"/>
    <n v="150"/>
    <n v="6"/>
    <s v=" Boston"/>
  </r>
  <r>
    <x v="16"/>
    <x v="5"/>
    <n v="1"/>
    <n v="389.99"/>
    <n v="3"/>
    <s v=" San Francisco"/>
  </r>
  <r>
    <x v="16"/>
    <x v="12"/>
    <n v="1"/>
    <n v="3.84"/>
    <n v="1"/>
    <s v=" San Francisco"/>
  </r>
  <r>
    <x v="16"/>
    <x v="4"/>
    <n v="1"/>
    <n v="2.99"/>
    <n v="8"/>
    <s v=" Seattle"/>
  </r>
  <r>
    <x v="16"/>
    <x v="5"/>
    <n v="1"/>
    <n v="389.99"/>
    <n v="2"/>
    <s v=" San Francisco"/>
  </r>
  <r>
    <x v="16"/>
    <x v="0"/>
    <n v="1"/>
    <n v="700"/>
    <n v="4"/>
    <s v=" New York City"/>
  </r>
  <r>
    <x v="16"/>
    <x v="7"/>
    <n v="1"/>
    <n v="99.99"/>
    <n v="2"/>
    <s v=" New York City"/>
  </r>
  <r>
    <x v="16"/>
    <x v="6"/>
    <n v="1"/>
    <n v="11.95"/>
    <n v="10"/>
    <s v=" Los Angeles"/>
  </r>
  <r>
    <x v="16"/>
    <x v="8"/>
    <n v="1"/>
    <n v="150"/>
    <n v="1"/>
    <s v=" Portland"/>
  </r>
  <r>
    <x v="16"/>
    <x v="8"/>
    <n v="1"/>
    <n v="150"/>
    <n v="3"/>
    <s v=" Boston"/>
  </r>
  <r>
    <x v="16"/>
    <x v="17"/>
    <n v="1"/>
    <n v="600"/>
    <n v="10"/>
    <s v=" Los Angeles"/>
  </r>
  <r>
    <x v="16"/>
    <x v="1"/>
    <n v="1"/>
    <n v="14.95"/>
    <n v="6"/>
    <s v=" New York City"/>
  </r>
  <r>
    <x v="16"/>
    <x v="12"/>
    <n v="1"/>
    <n v="3.84"/>
    <n v="9"/>
    <s v=" Portland"/>
  </r>
  <r>
    <x v="16"/>
    <x v="8"/>
    <n v="1"/>
    <n v="150"/>
    <n v="1"/>
    <s v=" San Francisco"/>
  </r>
  <r>
    <x v="16"/>
    <x v="6"/>
    <n v="1"/>
    <n v="11.95"/>
    <n v="8"/>
    <s v=" San Francisco"/>
  </r>
  <r>
    <x v="16"/>
    <x v="6"/>
    <n v="1"/>
    <n v="11.95"/>
    <n v="6"/>
    <s v=" Austin"/>
  </r>
  <r>
    <x v="16"/>
    <x v="12"/>
    <n v="1"/>
    <n v="3.84"/>
    <n v="2"/>
    <s v=" San Francisco"/>
  </r>
  <r>
    <x v="16"/>
    <x v="10"/>
    <n v="1"/>
    <n v="300"/>
    <n v="4"/>
    <s v=" New York City"/>
  </r>
  <r>
    <x v="16"/>
    <x v="12"/>
    <n v="1"/>
    <n v="3.84"/>
    <n v="1"/>
    <s v=" New York City"/>
  </r>
  <r>
    <x v="16"/>
    <x v="5"/>
    <n v="1"/>
    <n v="389.99"/>
    <n v="4"/>
    <s v=" Dallas"/>
  </r>
  <r>
    <x v="16"/>
    <x v="6"/>
    <n v="1"/>
    <n v="11.95"/>
    <n v="5"/>
    <s v=" Los Angeles"/>
  </r>
  <r>
    <x v="16"/>
    <x v="6"/>
    <n v="1"/>
    <n v="11.95"/>
    <n v="9"/>
    <s v=" Atlanta"/>
  </r>
  <r>
    <x v="16"/>
    <x v="2"/>
    <n v="1"/>
    <n v="11.99"/>
    <n v="6"/>
    <s v=" Austin"/>
  </r>
  <r>
    <x v="16"/>
    <x v="12"/>
    <n v="1"/>
    <n v="3.84"/>
    <n v="5"/>
    <s v=" Austin"/>
  </r>
  <r>
    <x v="16"/>
    <x v="1"/>
    <n v="3"/>
    <n v="14.95"/>
    <n v="8"/>
    <s v=" Los Angeles"/>
  </r>
  <r>
    <x v="16"/>
    <x v="2"/>
    <n v="1"/>
    <n v="11.99"/>
    <n v="3"/>
    <s v=" San Francisco"/>
  </r>
  <r>
    <x v="16"/>
    <x v="9"/>
    <n v="1"/>
    <n v="1700"/>
    <n v="5"/>
    <s v=" San Francisco"/>
  </r>
  <r>
    <x v="16"/>
    <x v="8"/>
    <n v="1"/>
    <n v="150"/>
    <n v="2"/>
    <s v=" San Francisco"/>
  </r>
  <r>
    <x v="16"/>
    <x v="5"/>
    <n v="1"/>
    <n v="389.99"/>
    <n v="9"/>
    <s v=" San Francisco"/>
  </r>
  <r>
    <x v="16"/>
    <x v="13"/>
    <n v="1"/>
    <n v="600"/>
    <n v="4"/>
    <s v=" Portland"/>
  </r>
  <r>
    <x v="16"/>
    <x v="2"/>
    <n v="1"/>
    <n v="11.99"/>
    <n v="6"/>
    <s v=" Austin"/>
  </r>
  <r>
    <x v="16"/>
    <x v="8"/>
    <n v="1"/>
    <n v="150"/>
    <n v="8"/>
    <s v=" Atlanta"/>
  </r>
  <r>
    <x v="16"/>
    <x v="16"/>
    <n v="1"/>
    <n v="999.99"/>
    <n v="8"/>
    <s v=" New York City"/>
  </r>
  <r>
    <x v="16"/>
    <x v="12"/>
    <n v="1"/>
    <n v="3.84"/>
    <n v="6"/>
    <s v=" Portland"/>
  </r>
  <r>
    <x v="16"/>
    <x v="7"/>
    <n v="1"/>
    <n v="99.99"/>
    <n v="5"/>
    <s v=" San Francisco"/>
  </r>
  <r>
    <x v="16"/>
    <x v="8"/>
    <n v="1"/>
    <n v="150"/>
    <n v="9"/>
    <s v=" Los Angeles"/>
  </r>
  <r>
    <x v="16"/>
    <x v="13"/>
    <n v="1"/>
    <n v="600"/>
    <n v="9"/>
    <s v=" Dallas"/>
  </r>
  <r>
    <x v="16"/>
    <x v="4"/>
    <n v="1"/>
    <n v="2.99"/>
    <n v="6"/>
    <s v=" Seattle"/>
  </r>
  <r>
    <x v="16"/>
    <x v="5"/>
    <n v="1"/>
    <n v="389.99"/>
    <n v="10"/>
    <s v=" San Francisco"/>
  </r>
  <r>
    <x v="16"/>
    <x v="18"/>
    <n v="1"/>
    <n v="600"/>
    <n v="10"/>
    <s v=" Boston"/>
  </r>
  <r>
    <x v="16"/>
    <x v="12"/>
    <n v="2"/>
    <n v="3.84"/>
    <n v="3"/>
    <s v=" Los Angeles"/>
  </r>
  <r>
    <x v="16"/>
    <x v="7"/>
    <n v="1"/>
    <n v="99.99"/>
    <n v="8"/>
    <s v=" Los Angeles"/>
  </r>
  <r>
    <x v="16"/>
    <x v="1"/>
    <n v="1"/>
    <n v="14.95"/>
    <n v="3"/>
    <s v=" San Francisco"/>
  </r>
  <r>
    <x v="16"/>
    <x v="7"/>
    <n v="1"/>
    <n v="99.99"/>
    <n v="4"/>
    <s v=" New York City"/>
  </r>
  <r>
    <x v="16"/>
    <x v="12"/>
    <n v="2"/>
    <n v="3.84"/>
    <n v="3"/>
    <s v=" Los Angeles"/>
  </r>
  <r>
    <x v="16"/>
    <x v="7"/>
    <n v="1"/>
    <n v="99.99"/>
    <n v="8"/>
    <s v=" New York City"/>
  </r>
  <r>
    <x v="16"/>
    <x v="16"/>
    <n v="1"/>
    <n v="999.99"/>
    <n v="2"/>
    <s v=" Dallas"/>
  </r>
  <r>
    <x v="16"/>
    <x v="13"/>
    <n v="1"/>
    <n v="600"/>
    <n v="6"/>
    <s v=" Portland"/>
  </r>
  <r>
    <x v="16"/>
    <x v="5"/>
    <n v="1"/>
    <n v="389.99"/>
    <n v="1"/>
    <s v=" San Francisco"/>
  </r>
  <r>
    <x v="16"/>
    <x v="2"/>
    <n v="1"/>
    <n v="11.99"/>
    <n v="7"/>
    <s v=" Boston"/>
  </r>
  <r>
    <x v="16"/>
    <x v="6"/>
    <n v="1"/>
    <n v="11.95"/>
    <n v="6"/>
    <s v=" San Francisco"/>
  </r>
  <r>
    <x v="16"/>
    <x v="4"/>
    <n v="1"/>
    <n v="2.99"/>
    <n v="5"/>
    <s v=" Seattle"/>
  </r>
  <r>
    <x v="17"/>
    <x v="4"/>
    <n v="1"/>
    <n v="2.99"/>
    <n v="7"/>
    <s v=" Austin"/>
  </r>
  <r>
    <x v="17"/>
    <x v="0"/>
    <n v="1"/>
    <n v="700"/>
    <n v="4"/>
    <s v=" Seattle"/>
  </r>
  <r>
    <x v="17"/>
    <x v="1"/>
    <n v="1"/>
    <n v="14.95"/>
    <n v="2"/>
    <s v=" Seattle"/>
  </r>
  <r>
    <x v="17"/>
    <x v="7"/>
    <n v="1"/>
    <n v="99.99"/>
    <n v="10"/>
    <s v=" Los Angeles"/>
  </r>
  <r>
    <x v="17"/>
    <x v="6"/>
    <n v="1"/>
    <n v="11.95"/>
    <n v="5"/>
    <s v=" Boston"/>
  </r>
  <r>
    <x v="17"/>
    <x v="2"/>
    <n v="1"/>
    <n v="11.99"/>
    <n v="7"/>
    <s v=" Seattle"/>
  </r>
  <r>
    <x v="17"/>
    <x v="11"/>
    <n v="1"/>
    <n v="400"/>
    <n v="2"/>
    <s v=" San Francisco"/>
  </r>
  <r>
    <x v="17"/>
    <x v="1"/>
    <n v="1"/>
    <n v="14.95"/>
    <n v="8"/>
    <s v=" Atlanta"/>
  </r>
  <r>
    <x v="17"/>
    <x v="8"/>
    <n v="1"/>
    <n v="150"/>
    <n v="1"/>
    <s v=" Austin"/>
  </r>
  <r>
    <x v="17"/>
    <x v="2"/>
    <n v="1"/>
    <n v="11.99"/>
    <n v="6"/>
    <s v=" Los Angeles"/>
  </r>
  <r>
    <x v="17"/>
    <x v="4"/>
    <n v="1"/>
    <n v="2.99"/>
    <n v="2"/>
    <s v=" Boston"/>
  </r>
  <r>
    <x v="18"/>
    <x v="2"/>
    <n v="1"/>
    <n v="11.99"/>
    <n v="8"/>
    <s v=" San Francisco"/>
  </r>
  <r>
    <x v="18"/>
    <x v="2"/>
    <n v="2"/>
    <n v="11.99"/>
    <n v="4"/>
    <s v=" Boston"/>
  </r>
  <r>
    <x v="18"/>
    <x v="13"/>
    <n v="1"/>
    <n v="600"/>
    <n v="6"/>
    <s v=" New York City"/>
  </r>
  <r>
    <x v="18"/>
    <x v="10"/>
    <n v="1"/>
    <n v="300"/>
    <n v="6"/>
    <s v=" New York City"/>
  </r>
  <r>
    <x v="18"/>
    <x v="4"/>
    <n v="1"/>
    <n v="2.99"/>
    <n v="10"/>
    <s v=" Austin"/>
  </r>
  <r>
    <x v="18"/>
    <x v="11"/>
    <n v="1"/>
    <n v="400"/>
    <n v="9"/>
    <s v=" Atlanta"/>
  </r>
  <r>
    <x v="18"/>
    <x v="6"/>
    <n v="1"/>
    <n v="11.95"/>
    <n v="3"/>
    <s v=" Atlanta"/>
  </r>
  <r>
    <x v="18"/>
    <x v="4"/>
    <n v="1"/>
    <n v="2.99"/>
    <n v="8"/>
    <s v=" New York City"/>
  </r>
  <r>
    <x v="18"/>
    <x v="6"/>
    <n v="1"/>
    <n v="11.95"/>
    <n v="1"/>
    <s v=" Boston"/>
  </r>
  <r>
    <x v="18"/>
    <x v="7"/>
    <n v="1"/>
    <n v="99.99"/>
    <n v="10"/>
    <s v=" Boston"/>
  </r>
  <r>
    <x v="18"/>
    <x v="4"/>
    <n v="1"/>
    <n v="2.99"/>
    <n v="2"/>
    <s v=" New York City"/>
  </r>
  <r>
    <x v="18"/>
    <x v="11"/>
    <n v="1"/>
    <n v="400"/>
    <n v="2"/>
    <s v=" Atlanta"/>
  </r>
  <r>
    <x v="18"/>
    <x v="6"/>
    <n v="1"/>
    <n v="11.95"/>
    <n v="1"/>
    <s v=" Atlanta"/>
  </r>
  <r>
    <x v="18"/>
    <x v="2"/>
    <n v="1"/>
    <n v="11.99"/>
    <n v="6"/>
    <s v=" Dallas"/>
  </r>
  <r>
    <x v="18"/>
    <x v="2"/>
    <n v="1"/>
    <n v="11.99"/>
    <n v="8"/>
    <s v=" Austin"/>
  </r>
  <r>
    <x v="18"/>
    <x v="12"/>
    <n v="1"/>
    <n v="3.84"/>
    <n v="10"/>
    <s v=" Los Angeles"/>
  </r>
  <r>
    <x v="18"/>
    <x v="1"/>
    <n v="1"/>
    <n v="14.95"/>
    <n v="10"/>
    <s v=" Atlanta"/>
  </r>
  <r>
    <x v="18"/>
    <x v="3"/>
    <n v="1"/>
    <n v="149.99"/>
    <n v="1"/>
    <s v=" Boston"/>
  </r>
  <r>
    <x v="18"/>
    <x v="8"/>
    <n v="1"/>
    <n v="150"/>
    <n v="6"/>
    <s v=" Boston"/>
  </r>
  <r>
    <x v="18"/>
    <x v="13"/>
    <n v="1"/>
    <n v="600"/>
    <n v="5"/>
    <s v=" New York City"/>
  </r>
  <r>
    <x v="18"/>
    <x v="2"/>
    <n v="1"/>
    <n v="11.99"/>
    <n v="8"/>
    <s v=" New York City"/>
  </r>
  <r>
    <x v="18"/>
    <x v="4"/>
    <n v="1"/>
    <n v="2.99"/>
    <n v="3"/>
    <s v=" Los Angeles"/>
  </r>
  <r>
    <x v="18"/>
    <x v="4"/>
    <n v="2"/>
    <n v="2.99"/>
    <n v="5"/>
    <s v=" Los Angeles"/>
  </r>
  <r>
    <x v="18"/>
    <x v="1"/>
    <n v="1"/>
    <n v="14.95"/>
    <n v="1"/>
    <s v=" San Francisco"/>
  </r>
  <r>
    <x v="18"/>
    <x v="16"/>
    <n v="1"/>
    <n v="999.99"/>
    <n v="8"/>
    <s v=" Seattle"/>
  </r>
  <r>
    <x v="18"/>
    <x v="15"/>
    <n v="1"/>
    <n v="379.99"/>
    <n v="6"/>
    <s v=" San Francisco"/>
  </r>
  <r>
    <x v="18"/>
    <x v="10"/>
    <n v="1"/>
    <n v="300"/>
    <n v="8"/>
    <s v=" New York City"/>
  </r>
  <r>
    <x v="18"/>
    <x v="4"/>
    <n v="1"/>
    <n v="2.99"/>
    <n v="8"/>
    <s v=" Boston"/>
  </r>
  <r>
    <x v="18"/>
    <x v="8"/>
    <n v="1"/>
    <n v="150"/>
    <n v="3"/>
    <s v=" Portland"/>
  </r>
  <r>
    <x v="18"/>
    <x v="8"/>
    <n v="1"/>
    <n v="150"/>
    <n v="6"/>
    <s v=" San Francisco"/>
  </r>
  <r>
    <x v="18"/>
    <x v="4"/>
    <n v="2"/>
    <n v="2.99"/>
    <n v="4"/>
    <s v=" Los Angeles"/>
  </r>
  <r>
    <x v="18"/>
    <x v="6"/>
    <n v="1"/>
    <n v="11.95"/>
    <n v="4"/>
    <s v=" Los Angeles"/>
  </r>
  <r>
    <x v="18"/>
    <x v="11"/>
    <n v="1"/>
    <n v="400"/>
    <n v="4"/>
    <s v=" Atlanta"/>
  </r>
  <r>
    <x v="18"/>
    <x v="6"/>
    <n v="1"/>
    <n v="11.95"/>
    <n v="3"/>
    <s v=" Atlanta"/>
  </r>
  <r>
    <x v="18"/>
    <x v="0"/>
    <n v="1"/>
    <n v="700"/>
    <n v="3"/>
    <s v=" Los Angeles"/>
  </r>
  <r>
    <x v="18"/>
    <x v="1"/>
    <n v="1"/>
    <n v="14.95"/>
    <n v="10"/>
    <s v=" Los Angeles"/>
  </r>
  <r>
    <x v="18"/>
    <x v="16"/>
    <n v="1"/>
    <n v="999.99"/>
    <n v="8"/>
    <s v=" Boston"/>
  </r>
  <r>
    <x v="18"/>
    <x v="2"/>
    <n v="1"/>
    <n v="11.99"/>
    <n v="5"/>
    <s v=" San Francisco"/>
  </r>
  <r>
    <x v="18"/>
    <x v="12"/>
    <n v="1"/>
    <n v="3.84"/>
    <n v="10"/>
    <s v=" Atlanta"/>
  </r>
  <r>
    <x v="18"/>
    <x v="1"/>
    <n v="1"/>
    <n v="14.95"/>
    <n v="10"/>
    <s v=" Dallas"/>
  </r>
  <r>
    <x v="18"/>
    <x v="4"/>
    <n v="1"/>
    <n v="2.99"/>
    <n v="5"/>
    <s v=" San Francisco"/>
  </r>
  <r>
    <x v="18"/>
    <x v="5"/>
    <n v="1"/>
    <n v="389.99"/>
    <n v="1"/>
    <s v=" Boston"/>
  </r>
  <r>
    <x v="18"/>
    <x v="2"/>
    <n v="1"/>
    <n v="11.99"/>
    <n v="8"/>
    <s v=" Atlanta"/>
  </r>
  <r>
    <x v="18"/>
    <x v="0"/>
    <n v="1"/>
    <n v="700"/>
    <n v="3"/>
    <s v=" San Francisco"/>
  </r>
  <r>
    <x v="18"/>
    <x v="3"/>
    <n v="1"/>
    <n v="149.99"/>
    <n v="5"/>
    <s v=" New York City"/>
  </r>
  <r>
    <x v="18"/>
    <x v="2"/>
    <n v="1"/>
    <n v="11.99"/>
    <n v="9"/>
    <s v=" Seattle"/>
  </r>
  <r>
    <x v="18"/>
    <x v="8"/>
    <n v="1"/>
    <n v="150"/>
    <n v="6"/>
    <s v=" Portland"/>
  </r>
  <r>
    <x v="18"/>
    <x v="4"/>
    <n v="1"/>
    <n v="2.99"/>
    <n v="5"/>
    <s v=" Los Angeles"/>
  </r>
  <r>
    <x v="18"/>
    <x v="6"/>
    <n v="1"/>
    <n v="11.95"/>
    <n v="6"/>
    <s v=" Dallas"/>
  </r>
  <r>
    <x v="18"/>
    <x v="4"/>
    <n v="1"/>
    <n v="2.99"/>
    <n v="4"/>
    <s v=" New York City"/>
  </r>
  <r>
    <x v="18"/>
    <x v="3"/>
    <n v="1"/>
    <n v="149.99"/>
    <n v="6"/>
    <s v=" New York City"/>
  </r>
  <r>
    <x v="18"/>
    <x v="12"/>
    <n v="2"/>
    <n v="3.84"/>
    <n v="2"/>
    <s v=" San Francisco"/>
  </r>
  <r>
    <x v="18"/>
    <x v="1"/>
    <n v="1"/>
    <n v="14.95"/>
    <n v="8"/>
    <s v=" Atlanta"/>
  </r>
  <r>
    <x v="18"/>
    <x v="4"/>
    <n v="2"/>
    <n v="2.99"/>
    <n v="10"/>
    <s v=" Dallas"/>
  </r>
  <r>
    <x v="18"/>
    <x v="12"/>
    <n v="1"/>
    <n v="3.84"/>
    <n v="7"/>
    <s v=" Austin"/>
  </r>
  <r>
    <x v="18"/>
    <x v="4"/>
    <n v="1"/>
    <n v="2.99"/>
    <n v="1"/>
    <s v=" San Francisco"/>
  </r>
  <r>
    <x v="18"/>
    <x v="8"/>
    <n v="1"/>
    <n v="150"/>
    <n v="2"/>
    <s v=" San Francisco"/>
  </r>
  <r>
    <x v="18"/>
    <x v="13"/>
    <n v="1"/>
    <n v="600"/>
    <n v="3"/>
    <s v=" Los Angeles"/>
  </r>
  <r>
    <x v="18"/>
    <x v="15"/>
    <n v="1"/>
    <n v="379.99"/>
    <n v="7"/>
    <s v=" Atlanta"/>
  </r>
  <r>
    <x v="18"/>
    <x v="8"/>
    <n v="1"/>
    <n v="150"/>
    <n v="5"/>
    <s v=" San Francisco"/>
  </r>
  <r>
    <x v="18"/>
    <x v="0"/>
    <n v="1"/>
    <n v="700"/>
    <n v="9"/>
    <s v=" Atlanta"/>
  </r>
  <r>
    <x v="18"/>
    <x v="6"/>
    <n v="1"/>
    <n v="11.95"/>
    <n v="6"/>
    <s v=" San Francisco"/>
  </r>
  <r>
    <x v="18"/>
    <x v="6"/>
    <n v="1"/>
    <n v="11.95"/>
    <n v="4"/>
    <s v=" San Francisco"/>
  </r>
  <r>
    <x v="18"/>
    <x v="6"/>
    <n v="1"/>
    <n v="11.95"/>
    <n v="8"/>
    <s v=" Dallas"/>
  </r>
  <r>
    <x v="18"/>
    <x v="6"/>
    <n v="1"/>
    <n v="11.95"/>
    <n v="1"/>
    <s v=" Los Angeles"/>
  </r>
  <r>
    <x v="18"/>
    <x v="2"/>
    <n v="1"/>
    <n v="11.99"/>
    <n v="2"/>
    <s v=" Los Angeles"/>
  </r>
  <r>
    <x v="18"/>
    <x v="8"/>
    <n v="1"/>
    <n v="150"/>
    <n v="8"/>
    <s v=" Dallas"/>
  </r>
  <r>
    <x v="18"/>
    <x v="2"/>
    <n v="1"/>
    <n v="11.99"/>
    <n v="1"/>
    <s v=" San Francisco"/>
  </r>
  <r>
    <x v="18"/>
    <x v="4"/>
    <n v="3"/>
    <n v="2.99"/>
    <n v="1"/>
    <s v=" Atlanta"/>
  </r>
  <r>
    <x v="18"/>
    <x v="3"/>
    <n v="1"/>
    <n v="149.99"/>
    <n v="3"/>
    <s v=" San Francisco"/>
  </r>
  <r>
    <x v="18"/>
    <x v="12"/>
    <n v="1"/>
    <n v="3.84"/>
    <n v="4"/>
    <s v=" Atlanta"/>
  </r>
  <r>
    <x v="18"/>
    <x v="14"/>
    <n v="1"/>
    <n v="109.99"/>
    <n v="8"/>
    <s v=" New York City"/>
  </r>
  <r>
    <x v="18"/>
    <x v="7"/>
    <n v="2"/>
    <n v="99.99"/>
    <n v="2"/>
    <s v=" Los Angeles"/>
  </r>
  <r>
    <x v="18"/>
    <x v="2"/>
    <n v="1"/>
    <n v="11.99"/>
    <n v="8"/>
    <s v=" Seattle"/>
  </r>
  <r>
    <x v="18"/>
    <x v="0"/>
    <n v="1"/>
    <n v="700"/>
    <n v="6"/>
    <s v=" San Francisco"/>
  </r>
  <r>
    <x v="18"/>
    <x v="8"/>
    <n v="1"/>
    <n v="150"/>
    <n v="8"/>
    <s v=" Atlanta"/>
  </r>
  <r>
    <x v="18"/>
    <x v="6"/>
    <n v="1"/>
    <n v="11.95"/>
    <n v="10"/>
    <s v=" New York City"/>
  </r>
  <r>
    <x v="18"/>
    <x v="1"/>
    <n v="1"/>
    <n v="14.95"/>
    <n v="8"/>
    <s v=" San Francisco"/>
  </r>
  <r>
    <x v="18"/>
    <x v="12"/>
    <n v="1"/>
    <n v="3.84"/>
    <n v="4"/>
    <s v=" Los Angeles"/>
  </r>
  <r>
    <x v="18"/>
    <x v="2"/>
    <n v="1"/>
    <n v="11.99"/>
    <n v="8"/>
    <s v=" Atlanta"/>
  </r>
  <r>
    <x v="18"/>
    <x v="1"/>
    <n v="2"/>
    <n v="14.95"/>
    <n v="10"/>
    <s v=" Los Angeles"/>
  </r>
  <r>
    <x v="18"/>
    <x v="4"/>
    <n v="1"/>
    <n v="2.99"/>
    <n v="8"/>
    <s v=" San Francisco"/>
  </r>
  <r>
    <x v="18"/>
    <x v="5"/>
    <n v="1"/>
    <n v="389.99"/>
    <n v="5"/>
    <s v=" Los Angeles"/>
  </r>
  <r>
    <x v="18"/>
    <x v="12"/>
    <n v="2"/>
    <n v="3.84"/>
    <n v="2"/>
    <s v=" New York City"/>
  </r>
  <r>
    <x v="18"/>
    <x v="1"/>
    <n v="1"/>
    <n v="14.95"/>
    <n v="9"/>
    <s v=" San Francisco"/>
  </r>
  <r>
    <x v="18"/>
    <x v="12"/>
    <n v="1"/>
    <n v="3.84"/>
    <n v="7"/>
    <s v=" Seattle"/>
  </r>
  <r>
    <x v="18"/>
    <x v="6"/>
    <n v="1"/>
    <n v="11.95"/>
    <n v="1"/>
    <s v=" Atlanta"/>
  </r>
  <r>
    <x v="18"/>
    <x v="2"/>
    <n v="1"/>
    <n v="11.99"/>
    <n v="1"/>
    <s v=" San Francisco"/>
  </r>
  <r>
    <x v="18"/>
    <x v="9"/>
    <n v="1"/>
    <n v="1700"/>
    <n v="9"/>
    <s v=" Boston"/>
  </r>
  <r>
    <x v="18"/>
    <x v="4"/>
    <n v="3"/>
    <n v="2.99"/>
    <n v="4"/>
    <s v=" Boston"/>
  </r>
  <r>
    <x v="18"/>
    <x v="6"/>
    <n v="1"/>
    <n v="11.95"/>
    <n v="1"/>
    <s v=" San Francisco"/>
  </r>
  <r>
    <x v="18"/>
    <x v="4"/>
    <n v="2"/>
    <n v="2.99"/>
    <n v="4"/>
    <s v=" San Francisco"/>
  </r>
  <r>
    <x v="18"/>
    <x v="11"/>
    <n v="1"/>
    <n v="400"/>
    <n v="4"/>
    <s v=" San Francisco"/>
  </r>
  <r>
    <x v="18"/>
    <x v="8"/>
    <n v="1"/>
    <n v="150"/>
    <n v="1"/>
    <s v=" Portland"/>
  </r>
  <r>
    <x v="18"/>
    <x v="1"/>
    <n v="1"/>
    <n v="14.95"/>
    <n v="1"/>
    <s v=" Los Angeles"/>
  </r>
  <r>
    <x v="18"/>
    <x v="13"/>
    <n v="1"/>
    <n v="600"/>
    <n v="3"/>
    <s v=" Boston"/>
  </r>
  <r>
    <x v="18"/>
    <x v="6"/>
    <n v="1"/>
    <n v="11.95"/>
    <n v="9"/>
    <s v=" Boston"/>
  </r>
  <r>
    <x v="18"/>
    <x v="2"/>
    <n v="1"/>
    <n v="11.99"/>
    <n v="5"/>
    <s v=" Boston"/>
  </r>
  <r>
    <x v="18"/>
    <x v="4"/>
    <n v="1"/>
    <n v="2.99"/>
    <n v="6"/>
    <s v=" San Francisco"/>
  </r>
  <r>
    <x v="18"/>
    <x v="1"/>
    <n v="1"/>
    <n v="14.95"/>
    <n v="6"/>
    <s v=" New York City"/>
  </r>
  <r>
    <x v="18"/>
    <x v="12"/>
    <n v="1"/>
    <n v="3.84"/>
    <n v="2"/>
    <s v=" Dallas"/>
  </r>
  <r>
    <x v="18"/>
    <x v="7"/>
    <n v="1"/>
    <n v="99.99"/>
    <n v="2"/>
    <s v=" Dallas"/>
  </r>
  <r>
    <x v="18"/>
    <x v="2"/>
    <n v="1"/>
    <n v="11.99"/>
    <n v="1"/>
    <s v=" Boston"/>
  </r>
  <r>
    <x v="18"/>
    <x v="12"/>
    <n v="2"/>
    <n v="3.84"/>
    <n v="4"/>
    <s v=" Boston"/>
  </r>
  <r>
    <x v="18"/>
    <x v="8"/>
    <n v="1"/>
    <n v="150"/>
    <n v="7"/>
    <s v=" Seattle"/>
  </r>
  <r>
    <x v="18"/>
    <x v="4"/>
    <n v="3"/>
    <n v="2.99"/>
    <n v="8"/>
    <s v=" Seattle"/>
  </r>
  <r>
    <x v="18"/>
    <x v="8"/>
    <n v="1"/>
    <n v="150"/>
    <n v="4"/>
    <s v=" Boston"/>
  </r>
  <r>
    <x v="18"/>
    <x v="10"/>
    <n v="1"/>
    <n v="300"/>
    <n v="8"/>
    <s v=" Boston"/>
  </r>
  <r>
    <x v="18"/>
    <x v="1"/>
    <n v="2"/>
    <n v="14.95"/>
    <n v="6"/>
    <s v=" San Francisco"/>
  </r>
  <r>
    <x v="18"/>
    <x v="12"/>
    <n v="1"/>
    <n v="3.84"/>
    <n v="5"/>
    <s v=" San Francisco"/>
  </r>
  <r>
    <x v="18"/>
    <x v="13"/>
    <n v="1"/>
    <n v="600"/>
    <n v="5"/>
    <s v=" Boston"/>
  </r>
  <r>
    <x v="18"/>
    <x v="2"/>
    <n v="1"/>
    <n v="11.99"/>
    <n v="4"/>
    <s v=" Boston"/>
  </r>
  <r>
    <x v="18"/>
    <x v="10"/>
    <n v="1"/>
    <n v="300"/>
    <n v="9"/>
    <s v=" San Francisco"/>
  </r>
  <r>
    <x v="18"/>
    <x v="9"/>
    <n v="1"/>
    <n v="1700"/>
    <n v="4"/>
    <s v=" Los Angeles"/>
  </r>
  <r>
    <x v="18"/>
    <x v="14"/>
    <n v="1"/>
    <n v="109.99"/>
    <n v="2"/>
    <s v=" New York City"/>
  </r>
  <r>
    <x v="18"/>
    <x v="12"/>
    <n v="1"/>
    <n v="3.84"/>
    <n v="2"/>
    <s v=" Dallas"/>
  </r>
  <r>
    <x v="18"/>
    <x v="7"/>
    <n v="1"/>
    <n v="99.99"/>
    <n v="3"/>
    <s v=" Los Angeles"/>
  </r>
  <r>
    <x v="18"/>
    <x v="2"/>
    <n v="2"/>
    <n v="11.99"/>
    <n v="6"/>
    <s v=" Boston"/>
  </r>
  <r>
    <x v="18"/>
    <x v="8"/>
    <n v="1"/>
    <n v="150"/>
    <n v="10"/>
    <s v=" Los Angeles"/>
  </r>
  <r>
    <x v="18"/>
    <x v="12"/>
    <n v="2"/>
    <n v="3.84"/>
    <n v="1"/>
    <s v=" Austin"/>
  </r>
  <r>
    <x v="18"/>
    <x v="2"/>
    <n v="1"/>
    <n v="11.99"/>
    <n v="1"/>
    <s v=" San Francisco"/>
  </r>
  <r>
    <x v="18"/>
    <x v="4"/>
    <n v="2"/>
    <n v="2.99"/>
    <n v="6"/>
    <s v=" Boston"/>
  </r>
  <r>
    <x v="18"/>
    <x v="16"/>
    <n v="1"/>
    <n v="999.99"/>
    <n v="6"/>
    <s v=" Boston"/>
  </r>
  <r>
    <x v="18"/>
    <x v="12"/>
    <n v="1"/>
    <n v="3.84"/>
    <n v="9"/>
    <s v=" Atlanta"/>
  </r>
  <r>
    <x v="18"/>
    <x v="4"/>
    <n v="1"/>
    <n v="2.99"/>
    <n v="10"/>
    <s v=" Los Angeles"/>
  </r>
  <r>
    <x v="18"/>
    <x v="7"/>
    <n v="1"/>
    <n v="99.99"/>
    <n v="6"/>
    <s v=" Boston"/>
  </r>
  <r>
    <x v="18"/>
    <x v="6"/>
    <n v="1"/>
    <n v="11.95"/>
    <n v="3"/>
    <s v=" Atlanta"/>
  </r>
  <r>
    <x v="18"/>
    <x v="8"/>
    <n v="1"/>
    <n v="150"/>
    <n v="7"/>
    <s v=" Atlanta"/>
  </r>
  <r>
    <x v="18"/>
    <x v="12"/>
    <n v="1"/>
    <n v="3.84"/>
    <n v="7"/>
    <s v=" Seattle"/>
  </r>
  <r>
    <x v="18"/>
    <x v="10"/>
    <n v="1"/>
    <n v="300"/>
    <n v="5"/>
    <s v=" Boston"/>
  </r>
  <r>
    <x v="18"/>
    <x v="8"/>
    <n v="1"/>
    <n v="150"/>
    <n v="4"/>
    <s v=" Boston"/>
  </r>
  <r>
    <x v="18"/>
    <x v="6"/>
    <n v="1"/>
    <n v="11.95"/>
    <n v="7"/>
    <s v=" San Francisco"/>
  </r>
  <r>
    <x v="18"/>
    <x v="5"/>
    <n v="1"/>
    <n v="389.99"/>
    <n v="10"/>
    <s v=" Seattle"/>
  </r>
  <r>
    <x v="18"/>
    <x v="8"/>
    <n v="1"/>
    <n v="150"/>
    <n v="10"/>
    <s v=" Atlanta"/>
  </r>
  <r>
    <x v="18"/>
    <x v="4"/>
    <n v="1"/>
    <n v="2.99"/>
    <n v="8"/>
    <s v=" Boston"/>
  </r>
  <r>
    <x v="18"/>
    <x v="12"/>
    <n v="1"/>
    <n v="3.84"/>
    <n v="4"/>
    <s v=" San Francisco"/>
  </r>
  <r>
    <x v="18"/>
    <x v="12"/>
    <n v="1"/>
    <n v="3.84"/>
    <n v="7"/>
    <s v=" Portland"/>
  </r>
  <r>
    <x v="18"/>
    <x v="1"/>
    <n v="1"/>
    <n v="14.95"/>
    <n v="3"/>
    <s v=" Boston"/>
  </r>
  <r>
    <x v="18"/>
    <x v="4"/>
    <n v="1"/>
    <n v="2.99"/>
    <n v="6"/>
    <s v=" Los Angeles"/>
  </r>
  <r>
    <x v="18"/>
    <x v="15"/>
    <n v="1"/>
    <n v="379.99"/>
    <n v="10"/>
    <s v=" San Francisco"/>
  </r>
  <r>
    <x v="18"/>
    <x v="6"/>
    <n v="1"/>
    <n v="11.95"/>
    <n v="8"/>
    <s v=" New York City"/>
  </r>
  <r>
    <x v="18"/>
    <x v="9"/>
    <n v="1"/>
    <n v="1700"/>
    <n v="3"/>
    <s v=" Dallas"/>
  </r>
  <r>
    <x v="18"/>
    <x v="12"/>
    <n v="2"/>
    <n v="3.84"/>
    <n v="6"/>
    <s v=" Boston"/>
  </r>
  <r>
    <x v="18"/>
    <x v="4"/>
    <n v="2"/>
    <n v="2.99"/>
    <n v="1"/>
    <s v=" San Francisco"/>
  </r>
  <r>
    <x v="18"/>
    <x v="8"/>
    <n v="1"/>
    <n v="150"/>
    <n v="4"/>
    <s v=" San Francisco"/>
  </r>
  <r>
    <x v="18"/>
    <x v="4"/>
    <n v="1"/>
    <n v="2.99"/>
    <n v="8"/>
    <s v=" San Francisco"/>
  </r>
  <r>
    <x v="18"/>
    <x v="8"/>
    <n v="1"/>
    <n v="150"/>
    <n v="5"/>
    <s v=" Dallas"/>
  </r>
  <r>
    <x v="18"/>
    <x v="13"/>
    <n v="1"/>
    <n v="600"/>
    <n v="1"/>
    <s v=" San Francisco"/>
  </r>
  <r>
    <x v="18"/>
    <x v="6"/>
    <n v="1"/>
    <n v="11.95"/>
    <n v="8"/>
    <s v=" San Francisco"/>
  </r>
  <r>
    <x v="18"/>
    <x v="8"/>
    <n v="1"/>
    <n v="150"/>
    <n v="5"/>
    <s v=" Atlanta"/>
  </r>
  <r>
    <x v="18"/>
    <x v="15"/>
    <n v="1"/>
    <n v="379.99"/>
    <n v="1"/>
    <s v=" Los Angeles"/>
  </r>
  <r>
    <x v="18"/>
    <x v="13"/>
    <n v="1"/>
    <n v="600"/>
    <n v="8"/>
    <s v=" Los Angeles"/>
  </r>
  <r>
    <x v="18"/>
    <x v="16"/>
    <n v="1"/>
    <n v="999.99"/>
    <n v="5"/>
    <s v=" New York City"/>
  </r>
  <r>
    <x v="18"/>
    <x v="8"/>
    <n v="1"/>
    <n v="150"/>
    <n v="7"/>
    <s v=" Seattle"/>
  </r>
  <r>
    <x v="18"/>
    <x v="0"/>
    <n v="1"/>
    <n v="700"/>
    <n v="9"/>
    <s v=" Seattle"/>
  </r>
  <r>
    <x v="18"/>
    <x v="8"/>
    <n v="1"/>
    <n v="150"/>
    <n v="2"/>
    <s v=" Dallas"/>
  </r>
  <r>
    <x v="18"/>
    <x v="3"/>
    <n v="1"/>
    <n v="149.99"/>
    <n v="9"/>
    <s v=" New York City"/>
  </r>
  <r>
    <x v="18"/>
    <x v="6"/>
    <n v="1"/>
    <n v="11.95"/>
    <n v="9"/>
    <s v=" San Francisco"/>
  </r>
  <r>
    <x v="18"/>
    <x v="2"/>
    <n v="1"/>
    <n v="11.99"/>
    <n v="3"/>
    <s v=" San Francisco"/>
  </r>
  <r>
    <x v="18"/>
    <x v="8"/>
    <n v="1"/>
    <n v="150"/>
    <n v="9"/>
    <s v=" Seattle"/>
  </r>
  <r>
    <x v="18"/>
    <x v="8"/>
    <n v="1"/>
    <n v="150"/>
    <n v="3"/>
    <s v=" Dallas"/>
  </r>
  <r>
    <x v="18"/>
    <x v="4"/>
    <n v="1"/>
    <n v="2.99"/>
    <n v="4"/>
    <s v=" Los Angeles"/>
  </r>
  <r>
    <x v="18"/>
    <x v="14"/>
    <n v="1"/>
    <n v="109.99"/>
    <n v="6"/>
    <s v=" Dallas"/>
  </r>
  <r>
    <x v="18"/>
    <x v="1"/>
    <n v="1"/>
    <n v="14.95"/>
    <n v="4"/>
    <s v=" San Francisco"/>
  </r>
  <r>
    <x v="18"/>
    <x v="5"/>
    <n v="1"/>
    <n v="389.99"/>
    <n v="10"/>
    <s v=" Boston"/>
  </r>
  <r>
    <x v="18"/>
    <x v="9"/>
    <n v="1"/>
    <n v="1700"/>
    <n v="1"/>
    <s v=" San Francisco"/>
  </r>
  <r>
    <x v="18"/>
    <x v="16"/>
    <n v="1"/>
    <n v="999.99"/>
    <n v="8"/>
    <s v=" San Francisco"/>
  </r>
  <r>
    <x v="18"/>
    <x v="12"/>
    <n v="1"/>
    <n v="3.84"/>
    <n v="3"/>
    <s v=" San Francisco"/>
  </r>
  <r>
    <x v="18"/>
    <x v="5"/>
    <n v="1"/>
    <n v="389.99"/>
    <n v="10"/>
    <s v=" New York City"/>
  </r>
  <r>
    <x v="18"/>
    <x v="0"/>
    <n v="1"/>
    <n v="700"/>
    <n v="8"/>
    <s v=" New York City"/>
  </r>
  <r>
    <x v="18"/>
    <x v="10"/>
    <n v="1"/>
    <n v="300"/>
    <n v="2"/>
    <s v=" San Francisco"/>
  </r>
  <r>
    <x v="18"/>
    <x v="1"/>
    <n v="1"/>
    <n v="14.95"/>
    <n v="10"/>
    <s v=" Los Angeles"/>
  </r>
  <r>
    <x v="18"/>
    <x v="1"/>
    <n v="1"/>
    <n v="14.95"/>
    <n v="9"/>
    <s v=" Atlanta"/>
  </r>
  <r>
    <x v="18"/>
    <x v="13"/>
    <n v="1"/>
    <n v="600"/>
    <n v="7"/>
    <s v=" Atlanta"/>
  </r>
  <r>
    <x v="18"/>
    <x v="1"/>
    <n v="1"/>
    <n v="14.95"/>
    <n v="7"/>
    <s v=" New York City"/>
  </r>
  <r>
    <x v="18"/>
    <x v="3"/>
    <n v="1"/>
    <n v="149.99"/>
    <n v="5"/>
    <s v=" San Francisco"/>
  </r>
  <r>
    <x v="18"/>
    <x v="12"/>
    <n v="1"/>
    <n v="3.84"/>
    <n v="7"/>
    <s v=" Seattle"/>
  </r>
  <r>
    <x v="18"/>
    <x v="2"/>
    <n v="1"/>
    <n v="11.99"/>
    <n v="1"/>
    <s v=" Portland"/>
  </r>
  <r>
    <x v="18"/>
    <x v="12"/>
    <n v="1"/>
    <n v="3.84"/>
    <n v="4"/>
    <s v=" Atlanta"/>
  </r>
  <r>
    <x v="18"/>
    <x v="0"/>
    <n v="1"/>
    <n v="700"/>
    <n v="6"/>
    <s v=" Atlanta"/>
  </r>
  <r>
    <x v="18"/>
    <x v="12"/>
    <n v="1"/>
    <n v="3.84"/>
    <n v="5"/>
    <s v=" Atlanta"/>
  </r>
  <r>
    <x v="18"/>
    <x v="13"/>
    <n v="1"/>
    <n v="600"/>
    <n v="10"/>
    <s v=" San Francisco"/>
  </r>
  <r>
    <x v="18"/>
    <x v="12"/>
    <n v="1"/>
    <n v="3.84"/>
    <n v="3"/>
    <s v=" Boston"/>
  </r>
  <r>
    <x v="18"/>
    <x v="5"/>
    <n v="1"/>
    <n v="389.99"/>
    <n v="8"/>
    <s v=" Portland"/>
  </r>
  <r>
    <x v="18"/>
    <x v="12"/>
    <n v="1"/>
    <n v="3.84"/>
    <n v="2"/>
    <s v=" Atlanta"/>
  </r>
  <r>
    <x v="18"/>
    <x v="2"/>
    <n v="1"/>
    <n v="11.99"/>
    <n v="6"/>
    <s v=" Seattle"/>
  </r>
  <r>
    <x v="18"/>
    <x v="6"/>
    <n v="1"/>
    <n v="11.95"/>
    <n v="6"/>
    <s v=" New York City"/>
  </r>
  <r>
    <x v="18"/>
    <x v="7"/>
    <n v="1"/>
    <n v="99.99"/>
    <n v="2"/>
    <s v=" Seattle"/>
  </r>
  <r>
    <x v="18"/>
    <x v="17"/>
    <n v="1"/>
    <n v="600"/>
    <n v="6"/>
    <s v=" San Francisco"/>
  </r>
  <r>
    <x v="18"/>
    <x v="18"/>
    <n v="1"/>
    <n v="600"/>
    <n v="2"/>
    <s v=" Boston"/>
  </r>
  <r>
    <x v="18"/>
    <x v="12"/>
    <n v="2"/>
    <n v="3.84"/>
    <n v="4"/>
    <s v=" New York City"/>
  </r>
  <r>
    <x v="18"/>
    <x v="8"/>
    <n v="1"/>
    <n v="150"/>
    <n v="6"/>
    <s v=" Dallas"/>
  </r>
  <r>
    <x v="18"/>
    <x v="8"/>
    <n v="1"/>
    <n v="150"/>
    <n v="6"/>
    <s v=" Portland"/>
  </r>
  <r>
    <x v="18"/>
    <x v="4"/>
    <n v="1"/>
    <n v="2.99"/>
    <n v="5"/>
    <s v=" Austin"/>
  </r>
  <r>
    <x v="18"/>
    <x v="6"/>
    <n v="2"/>
    <n v="11.95"/>
    <n v="6"/>
    <s v=" Los Angeles"/>
  </r>
  <r>
    <x v="18"/>
    <x v="10"/>
    <n v="1"/>
    <n v="300"/>
    <n v="5"/>
    <s v=" Austin"/>
  </r>
  <r>
    <x v="18"/>
    <x v="12"/>
    <n v="1"/>
    <n v="3.84"/>
    <n v="9"/>
    <s v=" San Francisco"/>
  </r>
  <r>
    <x v="18"/>
    <x v="10"/>
    <n v="1"/>
    <n v="300"/>
    <n v="5"/>
    <s v=" Austin"/>
  </r>
  <r>
    <x v="18"/>
    <x v="2"/>
    <n v="1"/>
    <n v="11.99"/>
    <n v="2"/>
    <s v=" Los Angeles"/>
  </r>
  <r>
    <x v="18"/>
    <x v="15"/>
    <n v="1"/>
    <n v="379.99"/>
    <n v="3"/>
    <s v=" Boston"/>
  </r>
  <r>
    <x v="18"/>
    <x v="3"/>
    <n v="1"/>
    <n v="149.99"/>
    <n v="5"/>
    <s v=" Portland"/>
  </r>
  <r>
    <x v="18"/>
    <x v="0"/>
    <n v="1"/>
    <n v="700"/>
    <n v="6"/>
    <s v=" New York City"/>
  </r>
  <r>
    <x v="18"/>
    <x v="14"/>
    <n v="1"/>
    <n v="109.99"/>
    <n v="6"/>
    <s v=" New York City"/>
  </r>
  <r>
    <x v="18"/>
    <x v="12"/>
    <n v="1"/>
    <n v="3.84"/>
    <n v="8"/>
    <s v=" Los Angeles"/>
  </r>
  <r>
    <x v="18"/>
    <x v="0"/>
    <n v="1"/>
    <n v="700"/>
    <n v="6"/>
    <s v=" Portland"/>
  </r>
  <r>
    <x v="18"/>
    <x v="6"/>
    <n v="2"/>
    <n v="11.95"/>
    <n v="2"/>
    <s v=" Los Angeles"/>
  </r>
  <r>
    <x v="18"/>
    <x v="6"/>
    <n v="1"/>
    <n v="11.95"/>
    <n v="6"/>
    <s v=" Atlanta"/>
  </r>
  <r>
    <x v="18"/>
    <x v="1"/>
    <n v="1"/>
    <n v="14.95"/>
    <n v="10"/>
    <s v=" Dallas"/>
  </r>
  <r>
    <x v="18"/>
    <x v="13"/>
    <n v="1"/>
    <n v="600"/>
    <n v="1"/>
    <s v=" Dallas"/>
  </r>
  <r>
    <x v="18"/>
    <x v="2"/>
    <n v="1"/>
    <n v="11.99"/>
    <n v="4"/>
    <s v=" Boston"/>
  </r>
  <r>
    <x v="18"/>
    <x v="15"/>
    <n v="1"/>
    <n v="379.99"/>
    <n v="7"/>
    <s v=" Los Angeles"/>
  </r>
  <r>
    <x v="18"/>
    <x v="12"/>
    <n v="1"/>
    <n v="3.84"/>
    <n v="7"/>
    <s v=" Seattle"/>
  </r>
  <r>
    <x v="18"/>
    <x v="12"/>
    <n v="1"/>
    <n v="3.84"/>
    <n v="5"/>
    <s v=" New York City"/>
  </r>
  <r>
    <x v="18"/>
    <x v="17"/>
    <n v="1"/>
    <n v="600"/>
    <n v="5"/>
    <s v=" Atlanta"/>
  </r>
  <r>
    <x v="18"/>
    <x v="15"/>
    <n v="1"/>
    <n v="379.99"/>
    <n v="7"/>
    <s v=" Portland"/>
  </r>
  <r>
    <x v="18"/>
    <x v="16"/>
    <n v="1"/>
    <n v="999.99"/>
    <n v="6"/>
    <s v=" Portland"/>
  </r>
  <r>
    <x v="18"/>
    <x v="15"/>
    <n v="1"/>
    <n v="379.99"/>
    <n v="8"/>
    <s v=" San Francisco"/>
  </r>
  <r>
    <x v="18"/>
    <x v="9"/>
    <n v="1"/>
    <n v="1700"/>
    <n v="8"/>
    <s v=" Austin"/>
  </r>
  <r>
    <x v="18"/>
    <x v="1"/>
    <n v="1"/>
    <n v="14.95"/>
    <n v="10"/>
    <s v=" San Francisco"/>
  </r>
  <r>
    <x v="18"/>
    <x v="15"/>
    <n v="1"/>
    <n v="379.99"/>
    <n v="5"/>
    <s v=" San Francisco"/>
  </r>
  <r>
    <x v="18"/>
    <x v="1"/>
    <n v="3"/>
    <n v="14.95"/>
    <n v="3"/>
    <s v=" Los Angeles"/>
  </r>
  <r>
    <x v="18"/>
    <x v="1"/>
    <n v="1"/>
    <n v="14.95"/>
    <n v="7"/>
    <s v=" New York City"/>
  </r>
  <r>
    <x v="18"/>
    <x v="0"/>
    <n v="1"/>
    <n v="700"/>
    <n v="7"/>
    <s v=" San Francisco"/>
  </r>
  <r>
    <x v="18"/>
    <x v="8"/>
    <n v="1"/>
    <n v="150"/>
    <n v="7"/>
    <s v=" San Francisco"/>
  </r>
  <r>
    <x v="18"/>
    <x v="2"/>
    <n v="1"/>
    <n v="11.99"/>
    <n v="8"/>
    <s v=" San Francisco"/>
  </r>
  <r>
    <x v="18"/>
    <x v="15"/>
    <n v="1"/>
    <n v="379.99"/>
    <n v="3"/>
    <s v=" Los Angeles"/>
  </r>
  <r>
    <x v="18"/>
    <x v="6"/>
    <n v="1"/>
    <n v="11.95"/>
    <n v="3"/>
    <s v=" New York City"/>
  </r>
  <r>
    <x v="18"/>
    <x v="6"/>
    <n v="1"/>
    <n v="11.95"/>
    <n v="3"/>
    <s v=" San Francisco"/>
  </r>
  <r>
    <x v="18"/>
    <x v="12"/>
    <n v="1"/>
    <n v="3.84"/>
    <n v="3"/>
    <s v=" Dallas"/>
  </r>
  <r>
    <x v="18"/>
    <x v="8"/>
    <n v="1"/>
    <n v="150"/>
    <n v="10"/>
    <s v=" San Francisco"/>
  </r>
  <r>
    <x v="18"/>
    <x v="4"/>
    <n v="1"/>
    <n v="2.99"/>
    <n v="5"/>
    <s v=" Austin"/>
  </r>
  <r>
    <x v="18"/>
    <x v="6"/>
    <n v="1"/>
    <n v="11.95"/>
    <n v="8"/>
    <s v=" Los Angeles"/>
  </r>
  <r>
    <x v="18"/>
    <x v="8"/>
    <n v="1"/>
    <n v="150"/>
    <n v="3"/>
    <s v=" New York City"/>
  </r>
  <r>
    <x v="18"/>
    <x v="6"/>
    <n v="1"/>
    <n v="11.95"/>
    <n v="8"/>
    <s v=" Los Angeles"/>
  </r>
  <r>
    <x v="18"/>
    <x v="12"/>
    <n v="3"/>
    <n v="3.84"/>
    <n v="9"/>
    <s v=" Los Angeles"/>
  </r>
  <r>
    <x v="18"/>
    <x v="12"/>
    <n v="1"/>
    <n v="3.84"/>
    <n v="5"/>
    <s v=" Los Angeles"/>
  </r>
  <r>
    <x v="18"/>
    <x v="16"/>
    <n v="1"/>
    <n v="999.99"/>
    <n v="1"/>
    <s v=" Atlanta"/>
  </r>
  <r>
    <x v="18"/>
    <x v="1"/>
    <n v="1"/>
    <n v="14.95"/>
    <n v="2"/>
    <s v=" New York City"/>
  </r>
  <r>
    <x v="18"/>
    <x v="1"/>
    <n v="1"/>
    <n v="14.95"/>
    <n v="1"/>
    <s v=" Portland"/>
  </r>
  <r>
    <x v="18"/>
    <x v="4"/>
    <n v="3"/>
    <n v="2.99"/>
    <n v="7"/>
    <s v=" Dallas"/>
  </r>
  <r>
    <x v="18"/>
    <x v="8"/>
    <n v="1"/>
    <n v="150"/>
    <n v="1"/>
    <s v=" Austin"/>
  </r>
  <r>
    <x v="18"/>
    <x v="2"/>
    <n v="1"/>
    <n v="11.99"/>
    <n v="2"/>
    <s v=" Seattle"/>
  </r>
  <r>
    <x v="18"/>
    <x v="1"/>
    <n v="1"/>
    <n v="14.95"/>
    <n v="5"/>
    <s v=" Boston"/>
  </r>
  <r>
    <x v="18"/>
    <x v="4"/>
    <n v="4"/>
    <n v="2.99"/>
    <n v="9"/>
    <s v=" New York City"/>
  </r>
  <r>
    <x v="18"/>
    <x v="15"/>
    <n v="1"/>
    <n v="379.99"/>
    <n v="1"/>
    <s v=" New York City"/>
  </r>
  <r>
    <x v="18"/>
    <x v="6"/>
    <n v="2"/>
    <n v="11.95"/>
    <n v="1"/>
    <s v=" Austin"/>
  </r>
  <r>
    <x v="18"/>
    <x v="11"/>
    <n v="1"/>
    <n v="400"/>
    <n v="7"/>
    <s v=" Seattle"/>
  </r>
  <r>
    <x v="18"/>
    <x v="8"/>
    <n v="1"/>
    <n v="150"/>
    <n v="8"/>
    <s v=" San Francisco"/>
  </r>
  <r>
    <x v="18"/>
    <x v="4"/>
    <n v="1"/>
    <n v="2.99"/>
    <n v="10"/>
    <s v=" San Francisco"/>
  </r>
  <r>
    <x v="18"/>
    <x v="8"/>
    <n v="1"/>
    <n v="150"/>
    <n v="5"/>
    <s v=" Portland"/>
  </r>
  <r>
    <x v="18"/>
    <x v="1"/>
    <n v="1"/>
    <n v="14.95"/>
    <n v="10"/>
    <s v=" Atlanta"/>
  </r>
  <r>
    <x v="18"/>
    <x v="9"/>
    <n v="1"/>
    <n v="1700"/>
    <n v="4"/>
    <s v=" New York City"/>
  </r>
  <r>
    <x v="18"/>
    <x v="16"/>
    <n v="1"/>
    <n v="999.99"/>
    <n v="6"/>
    <s v=" Los Angeles"/>
  </r>
  <r>
    <x v="18"/>
    <x v="3"/>
    <n v="1"/>
    <n v="149.99"/>
    <n v="1"/>
    <s v=" New York City"/>
  </r>
  <r>
    <x v="18"/>
    <x v="6"/>
    <n v="1"/>
    <n v="11.95"/>
    <n v="1"/>
    <s v=" Austin"/>
  </r>
  <r>
    <x v="18"/>
    <x v="8"/>
    <n v="1"/>
    <n v="150"/>
    <n v="6"/>
    <s v=" Atlanta"/>
  </r>
  <r>
    <x v="18"/>
    <x v="4"/>
    <n v="1"/>
    <n v="2.99"/>
    <n v="10"/>
    <s v=" Portland"/>
  </r>
  <r>
    <x v="18"/>
    <x v="16"/>
    <n v="1"/>
    <n v="999.99"/>
    <n v="7"/>
    <s v=" Portland"/>
  </r>
  <r>
    <x v="18"/>
    <x v="1"/>
    <n v="1"/>
    <n v="14.95"/>
    <n v="3"/>
    <s v=" Los Angeles"/>
  </r>
  <r>
    <x v="18"/>
    <x v="1"/>
    <n v="1"/>
    <n v="14.95"/>
    <n v="3"/>
    <s v=" Boston"/>
  </r>
  <r>
    <x v="18"/>
    <x v="1"/>
    <n v="2"/>
    <n v="14.95"/>
    <n v="5"/>
    <s v=" San Francisco"/>
  </r>
  <r>
    <x v="18"/>
    <x v="14"/>
    <n v="1"/>
    <n v="109.99"/>
    <n v="2"/>
    <s v=" Dallas"/>
  </r>
  <r>
    <x v="18"/>
    <x v="18"/>
    <n v="1"/>
    <n v="600"/>
    <n v="9"/>
    <s v=" New York City"/>
  </r>
  <r>
    <x v="18"/>
    <x v="9"/>
    <n v="1"/>
    <n v="1700"/>
    <n v="2"/>
    <s v=" Boston"/>
  </r>
  <r>
    <x v="18"/>
    <x v="1"/>
    <n v="1"/>
    <n v="14.95"/>
    <n v="10"/>
    <s v=" Los Angeles"/>
  </r>
  <r>
    <x v="18"/>
    <x v="4"/>
    <n v="4"/>
    <n v="2.99"/>
    <n v="2"/>
    <s v=" San Francisco"/>
  </r>
  <r>
    <x v="18"/>
    <x v="6"/>
    <n v="1"/>
    <n v="11.95"/>
    <n v="5"/>
    <s v=" Los Angeles"/>
  </r>
  <r>
    <x v="18"/>
    <x v="8"/>
    <n v="1"/>
    <n v="150"/>
    <n v="4"/>
    <s v=" Seattle"/>
  </r>
  <r>
    <x v="18"/>
    <x v="11"/>
    <n v="1"/>
    <n v="400"/>
    <n v="7"/>
    <s v=" New York City"/>
  </r>
  <r>
    <x v="18"/>
    <x v="6"/>
    <n v="2"/>
    <n v="11.95"/>
    <n v="3"/>
    <s v=" New York City"/>
  </r>
  <r>
    <x v="18"/>
    <x v="12"/>
    <n v="1"/>
    <n v="3.84"/>
    <n v="2"/>
    <s v=" Los Angeles"/>
  </r>
  <r>
    <x v="18"/>
    <x v="8"/>
    <n v="1"/>
    <n v="150"/>
    <n v="8"/>
    <s v=" Portland"/>
  </r>
  <r>
    <x v="18"/>
    <x v="6"/>
    <n v="1"/>
    <n v="11.95"/>
    <n v="9"/>
    <s v=" Boston"/>
  </r>
  <r>
    <x v="18"/>
    <x v="2"/>
    <n v="1"/>
    <n v="11.99"/>
    <n v="6"/>
    <s v=" Austin"/>
  </r>
  <r>
    <x v="18"/>
    <x v="3"/>
    <n v="1"/>
    <n v="149.99"/>
    <n v="6"/>
    <s v=" Los Angeles"/>
  </r>
  <r>
    <x v="18"/>
    <x v="1"/>
    <n v="1"/>
    <n v="14.95"/>
    <n v="3"/>
    <s v=" Los Angeles"/>
  </r>
  <r>
    <x v="18"/>
    <x v="2"/>
    <n v="1"/>
    <n v="11.99"/>
    <n v="3"/>
    <s v=" New York City"/>
  </r>
  <r>
    <x v="18"/>
    <x v="1"/>
    <n v="1"/>
    <n v="14.95"/>
    <n v="7"/>
    <s v=" San Francisco"/>
  </r>
  <r>
    <x v="18"/>
    <x v="1"/>
    <n v="2"/>
    <n v="14.95"/>
    <n v="4"/>
    <s v=" Los Angeles"/>
  </r>
  <r>
    <x v="18"/>
    <x v="8"/>
    <n v="1"/>
    <n v="150"/>
    <n v="7"/>
    <s v=" Portland"/>
  </r>
  <r>
    <x v="18"/>
    <x v="13"/>
    <n v="1"/>
    <n v="600"/>
    <n v="4"/>
    <s v=" San Francisco"/>
  </r>
  <r>
    <x v="18"/>
    <x v="12"/>
    <n v="1"/>
    <n v="3.84"/>
    <n v="5"/>
    <s v=" San Francisco"/>
  </r>
  <r>
    <x v="18"/>
    <x v="12"/>
    <n v="2"/>
    <n v="3.84"/>
    <n v="10"/>
    <s v=" Austin"/>
  </r>
  <r>
    <x v="18"/>
    <x v="7"/>
    <n v="1"/>
    <n v="99.99"/>
    <n v="7"/>
    <s v=" San Francisco"/>
  </r>
  <r>
    <x v="18"/>
    <x v="2"/>
    <n v="1"/>
    <n v="11.99"/>
    <n v="4"/>
    <s v=" Seattle"/>
  </r>
  <r>
    <x v="18"/>
    <x v="4"/>
    <n v="1"/>
    <n v="2.99"/>
    <n v="2"/>
    <s v=" Austin"/>
  </r>
  <r>
    <x v="18"/>
    <x v="0"/>
    <n v="1"/>
    <n v="700"/>
    <n v="1"/>
    <s v=" Dallas"/>
  </r>
  <r>
    <x v="18"/>
    <x v="6"/>
    <n v="1"/>
    <n v="11.95"/>
    <n v="9"/>
    <s v=" Seattle"/>
  </r>
  <r>
    <x v="18"/>
    <x v="2"/>
    <n v="1"/>
    <n v="11.99"/>
    <n v="8"/>
    <s v=" Dallas"/>
  </r>
  <r>
    <x v="18"/>
    <x v="2"/>
    <n v="1"/>
    <n v="11.99"/>
    <n v="6"/>
    <s v=" Dallas"/>
  </r>
  <r>
    <x v="18"/>
    <x v="3"/>
    <n v="1"/>
    <n v="149.99"/>
    <n v="5"/>
    <s v=" San Francisco"/>
  </r>
  <r>
    <x v="18"/>
    <x v="18"/>
    <n v="1"/>
    <n v="600"/>
    <n v="9"/>
    <s v=" Los Angeles"/>
  </r>
  <r>
    <x v="18"/>
    <x v="1"/>
    <n v="1"/>
    <n v="14.95"/>
    <n v="8"/>
    <s v=" San Francisco"/>
  </r>
  <r>
    <x v="18"/>
    <x v="12"/>
    <n v="1"/>
    <n v="3.84"/>
    <n v="2"/>
    <s v=" San Francisco"/>
  </r>
  <r>
    <x v="18"/>
    <x v="4"/>
    <n v="5"/>
    <n v="2.99"/>
    <n v="2"/>
    <s v=" San Francisco"/>
  </r>
  <r>
    <x v="18"/>
    <x v="7"/>
    <n v="1"/>
    <n v="99.99"/>
    <n v="3"/>
    <s v=" San Francisco"/>
  </r>
  <r>
    <x v="18"/>
    <x v="6"/>
    <n v="1"/>
    <n v="11.95"/>
    <n v="10"/>
    <s v=" Dallas"/>
  </r>
  <r>
    <x v="18"/>
    <x v="1"/>
    <n v="1"/>
    <n v="14.95"/>
    <n v="3"/>
    <s v=" Boston"/>
  </r>
  <r>
    <x v="18"/>
    <x v="12"/>
    <n v="2"/>
    <n v="3.84"/>
    <n v="5"/>
    <s v=" Portland"/>
  </r>
  <r>
    <x v="18"/>
    <x v="2"/>
    <n v="1"/>
    <n v="11.99"/>
    <n v="9"/>
    <s v=" Atlanta"/>
  </r>
  <r>
    <x v="18"/>
    <x v="1"/>
    <n v="1"/>
    <n v="14.95"/>
    <n v="3"/>
    <s v=" New York City"/>
  </r>
  <r>
    <x v="18"/>
    <x v="12"/>
    <n v="2"/>
    <n v="3.84"/>
    <n v="6"/>
    <s v=" Los Angeles"/>
  </r>
  <r>
    <x v="18"/>
    <x v="5"/>
    <n v="1"/>
    <n v="389.99"/>
    <n v="10"/>
    <s v=" Boston"/>
  </r>
  <r>
    <x v="18"/>
    <x v="14"/>
    <n v="1"/>
    <n v="109.99"/>
    <n v="2"/>
    <s v=" San Francisco"/>
  </r>
  <r>
    <x v="18"/>
    <x v="4"/>
    <n v="2"/>
    <n v="2.99"/>
    <n v="9"/>
    <s v=" San Francisco"/>
  </r>
  <r>
    <x v="18"/>
    <x v="4"/>
    <n v="1"/>
    <n v="2.99"/>
    <n v="4"/>
    <s v=" Seattle"/>
  </r>
  <r>
    <x v="18"/>
    <x v="2"/>
    <n v="1"/>
    <n v="11.99"/>
    <n v="9"/>
    <s v=" San Francisco"/>
  </r>
  <r>
    <x v="18"/>
    <x v="9"/>
    <n v="1"/>
    <n v="1700"/>
    <n v="3"/>
    <s v=" Los Angeles"/>
  </r>
  <r>
    <x v="18"/>
    <x v="15"/>
    <n v="1"/>
    <n v="379.99"/>
    <n v="9"/>
    <s v=" San Francisco"/>
  </r>
  <r>
    <x v="18"/>
    <x v="8"/>
    <n v="1"/>
    <n v="150"/>
    <n v="1"/>
    <s v=" Portland"/>
  </r>
  <r>
    <x v="18"/>
    <x v="4"/>
    <n v="1"/>
    <n v="2.99"/>
    <n v="7"/>
    <s v=" Seattle"/>
  </r>
  <r>
    <x v="18"/>
    <x v="2"/>
    <n v="1"/>
    <n v="11.99"/>
    <n v="2"/>
    <s v=" Boston"/>
  </r>
  <r>
    <x v="18"/>
    <x v="4"/>
    <n v="3"/>
    <n v="2.99"/>
    <n v="2"/>
    <s v=" New York City"/>
  </r>
  <r>
    <x v="18"/>
    <x v="8"/>
    <n v="1"/>
    <n v="150"/>
    <n v="3"/>
    <s v=" Boston"/>
  </r>
  <r>
    <x v="18"/>
    <x v="2"/>
    <n v="1"/>
    <n v="11.99"/>
    <n v="4"/>
    <s v=" Austin"/>
  </r>
  <r>
    <x v="18"/>
    <x v="8"/>
    <n v="1"/>
    <n v="150"/>
    <n v="4"/>
    <s v=" Los Angeles"/>
  </r>
  <r>
    <x v="18"/>
    <x v="2"/>
    <n v="1"/>
    <n v="11.99"/>
    <n v="2"/>
    <s v=" New York City"/>
  </r>
  <r>
    <x v="18"/>
    <x v="7"/>
    <n v="1"/>
    <n v="99.99"/>
    <n v="3"/>
    <s v=" Seattle"/>
  </r>
  <r>
    <x v="18"/>
    <x v="1"/>
    <n v="1"/>
    <n v="14.95"/>
    <n v="3"/>
    <s v=" New York City"/>
  </r>
  <r>
    <x v="18"/>
    <x v="4"/>
    <n v="1"/>
    <n v="2.99"/>
    <n v="8"/>
    <s v=" Portland"/>
  </r>
  <r>
    <x v="18"/>
    <x v="9"/>
    <n v="1"/>
    <n v="1700"/>
    <n v="7"/>
    <s v=" San Francisco"/>
  </r>
  <r>
    <x v="18"/>
    <x v="6"/>
    <n v="1"/>
    <n v="11.95"/>
    <n v="6"/>
    <s v=" Portland"/>
  </r>
  <r>
    <x v="18"/>
    <x v="12"/>
    <n v="1"/>
    <n v="3.84"/>
    <n v="1"/>
    <s v=" Austin"/>
  </r>
  <r>
    <x v="18"/>
    <x v="4"/>
    <n v="1"/>
    <n v="2.99"/>
    <n v="5"/>
    <s v=" New York City"/>
  </r>
  <r>
    <x v="18"/>
    <x v="6"/>
    <n v="1"/>
    <n v="11.95"/>
    <n v="1"/>
    <s v=" Austin"/>
  </r>
  <r>
    <x v="18"/>
    <x v="16"/>
    <n v="1"/>
    <n v="999.99"/>
    <n v="5"/>
    <s v=" Boston"/>
  </r>
  <r>
    <x v="18"/>
    <x v="7"/>
    <n v="1"/>
    <n v="99.99"/>
    <n v="2"/>
    <s v=" Atlanta"/>
  </r>
  <r>
    <x v="18"/>
    <x v="1"/>
    <n v="1"/>
    <n v="14.95"/>
    <n v="7"/>
    <s v=" San Francisco"/>
  </r>
  <r>
    <x v="18"/>
    <x v="3"/>
    <n v="1"/>
    <n v="149.99"/>
    <n v="3"/>
    <s v=" Los Angeles"/>
  </r>
  <r>
    <x v="18"/>
    <x v="12"/>
    <n v="2"/>
    <n v="3.84"/>
    <n v="7"/>
    <s v=" Portland"/>
  </r>
  <r>
    <x v="18"/>
    <x v="1"/>
    <n v="1"/>
    <n v="14.95"/>
    <n v="10"/>
    <s v=" Seattle"/>
  </r>
  <r>
    <x v="18"/>
    <x v="12"/>
    <n v="1"/>
    <n v="3.84"/>
    <n v="1"/>
    <s v=" Seattle"/>
  </r>
  <r>
    <x v="18"/>
    <x v="15"/>
    <n v="1"/>
    <n v="379.99"/>
    <n v="2"/>
    <s v=" Portland"/>
  </r>
  <r>
    <x v="18"/>
    <x v="2"/>
    <n v="1"/>
    <n v="11.99"/>
    <n v="5"/>
    <s v=" San Francisco"/>
  </r>
  <r>
    <x v="18"/>
    <x v="8"/>
    <n v="1"/>
    <n v="150"/>
    <n v="7"/>
    <s v=" Atlanta"/>
  </r>
  <r>
    <x v="18"/>
    <x v="11"/>
    <n v="1"/>
    <n v="400"/>
    <n v="9"/>
    <s v=" Portland"/>
  </r>
  <r>
    <x v="18"/>
    <x v="2"/>
    <n v="1"/>
    <n v="11.99"/>
    <n v="3"/>
    <s v=" San Francisco"/>
  </r>
  <r>
    <x v="18"/>
    <x v="6"/>
    <n v="1"/>
    <n v="11.95"/>
    <n v="3"/>
    <s v=" Atlanta"/>
  </r>
  <r>
    <x v="18"/>
    <x v="1"/>
    <n v="1"/>
    <n v="14.95"/>
    <n v="3"/>
    <s v=" Seattle"/>
  </r>
  <r>
    <x v="18"/>
    <x v="2"/>
    <n v="1"/>
    <n v="11.99"/>
    <n v="7"/>
    <s v=" Dallas"/>
  </r>
  <r>
    <x v="18"/>
    <x v="6"/>
    <n v="1"/>
    <n v="11.95"/>
    <n v="8"/>
    <s v=" Atlanta"/>
  </r>
  <r>
    <x v="18"/>
    <x v="1"/>
    <n v="1"/>
    <n v="14.95"/>
    <n v="8"/>
    <s v=" San Francisco"/>
  </r>
  <r>
    <x v="18"/>
    <x v="8"/>
    <n v="1"/>
    <n v="150"/>
    <n v="6"/>
    <s v=" San Francisco"/>
  </r>
  <r>
    <x v="18"/>
    <x v="1"/>
    <n v="2"/>
    <n v="14.95"/>
    <n v="1"/>
    <s v=" New York City"/>
  </r>
  <r>
    <x v="18"/>
    <x v="6"/>
    <n v="1"/>
    <n v="11.95"/>
    <n v="7"/>
    <s v=" San Francisco"/>
  </r>
  <r>
    <x v="18"/>
    <x v="4"/>
    <n v="1"/>
    <n v="2.99"/>
    <n v="9"/>
    <s v=" Los Angeles"/>
  </r>
  <r>
    <x v="18"/>
    <x v="10"/>
    <n v="1"/>
    <n v="300"/>
    <n v="3"/>
    <s v=" San Francisco"/>
  </r>
  <r>
    <x v="18"/>
    <x v="4"/>
    <n v="1"/>
    <n v="2.99"/>
    <n v="9"/>
    <s v=" New York City"/>
  </r>
  <r>
    <x v="18"/>
    <x v="2"/>
    <n v="1"/>
    <n v="11.99"/>
    <n v="10"/>
    <s v=" Dallas"/>
  </r>
  <r>
    <x v="18"/>
    <x v="11"/>
    <n v="1"/>
    <n v="400"/>
    <n v="5"/>
    <s v=" Boston"/>
  </r>
  <r>
    <x v="18"/>
    <x v="7"/>
    <n v="1"/>
    <n v="99.99"/>
    <n v="5"/>
    <s v=" San Francisco"/>
  </r>
  <r>
    <x v="18"/>
    <x v="7"/>
    <n v="1"/>
    <n v="99.99"/>
    <n v="1"/>
    <s v=" Portland"/>
  </r>
  <r>
    <x v="18"/>
    <x v="2"/>
    <n v="1"/>
    <n v="11.99"/>
    <n v="6"/>
    <s v=" Boston"/>
  </r>
  <r>
    <x v="18"/>
    <x v="10"/>
    <n v="1"/>
    <n v="300"/>
    <n v="4"/>
    <s v=" New York City"/>
  </r>
  <r>
    <x v="18"/>
    <x v="3"/>
    <n v="1"/>
    <n v="149.99"/>
    <n v="1"/>
    <s v=" Portland"/>
  </r>
  <r>
    <x v="18"/>
    <x v="4"/>
    <n v="1"/>
    <n v="2.99"/>
    <n v="8"/>
    <s v=" Boston"/>
  </r>
  <r>
    <x v="18"/>
    <x v="1"/>
    <n v="1"/>
    <n v="14.95"/>
    <n v="5"/>
    <s v=" San Francisco"/>
  </r>
  <r>
    <x v="18"/>
    <x v="4"/>
    <n v="1"/>
    <n v="2.99"/>
    <n v="8"/>
    <s v=" Atlanta"/>
  </r>
  <r>
    <x v="18"/>
    <x v="7"/>
    <n v="1"/>
    <n v="99.99"/>
    <n v="7"/>
    <s v=" Seattle"/>
  </r>
  <r>
    <x v="18"/>
    <x v="12"/>
    <n v="4"/>
    <n v="3.84"/>
    <n v="4"/>
    <s v=" San Francisco"/>
  </r>
  <r>
    <x v="18"/>
    <x v="12"/>
    <n v="1"/>
    <n v="3.84"/>
    <n v="6"/>
    <s v=" Portland"/>
  </r>
  <r>
    <x v="18"/>
    <x v="2"/>
    <n v="1"/>
    <n v="11.99"/>
    <n v="3"/>
    <s v=" San Francisco"/>
  </r>
  <r>
    <x v="18"/>
    <x v="2"/>
    <n v="1"/>
    <n v="11.99"/>
    <n v="4"/>
    <s v=" Portland"/>
  </r>
  <r>
    <x v="18"/>
    <x v="7"/>
    <n v="1"/>
    <n v="99.99"/>
    <n v="8"/>
    <s v=" Austin"/>
  </r>
  <r>
    <x v="18"/>
    <x v="4"/>
    <n v="1"/>
    <n v="2.99"/>
    <n v="9"/>
    <s v=" New York City"/>
  </r>
  <r>
    <x v="18"/>
    <x v="7"/>
    <n v="1"/>
    <n v="99.99"/>
    <n v="5"/>
    <s v=" Boston"/>
  </r>
  <r>
    <x v="18"/>
    <x v="4"/>
    <n v="1"/>
    <n v="2.99"/>
    <n v="7"/>
    <s v=" New York City"/>
  </r>
  <r>
    <x v="18"/>
    <x v="6"/>
    <n v="1"/>
    <n v="11.95"/>
    <n v="6"/>
    <s v=" Los Angeles"/>
  </r>
  <r>
    <x v="18"/>
    <x v="11"/>
    <n v="1"/>
    <n v="400"/>
    <n v="7"/>
    <s v=" Los Angeles"/>
  </r>
  <r>
    <x v="18"/>
    <x v="6"/>
    <n v="1"/>
    <n v="11.95"/>
    <n v="5"/>
    <s v=" Los Angeles"/>
  </r>
  <r>
    <x v="18"/>
    <x v="2"/>
    <n v="1"/>
    <n v="11.99"/>
    <n v="4"/>
    <s v=" Los Angeles"/>
  </r>
  <r>
    <x v="18"/>
    <x v="3"/>
    <n v="1"/>
    <n v="149.99"/>
    <n v="1"/>
    <s v=" Los Angeles"/>
  </r>
  <r>
    <x v="18"/>
    <x v="4"/>
    <n v="2"/>
    <n v="2.99"/>
    <n v="3"/>
    <s v=" New York City"/>
  </r>
  <r>
    <x v="18"/>
    <x v="6"/>
    <n v="1"/>
    <n v="11.95"/>
    <n v="8"/>
    <s v=" Atlanta"/>
  </r>
  <r>
    <x v="18"/>
    <x v="2"/>
    <n v="1"/>
    <n v="11.99"/>
    <n v="4"/>
    <s v=" Los Angeles"/>
  </r>
  <r>
    <x v="18"/>
    <x v="6"/>
    <n v="1"/>
    <n v="11.95"/>
    <n v="1"/>
    <s v=" Boston"/>
  </r>
  <r>
    <x v="18"/>
    <x v="6"/>
    <n v="1"/>
    <n v="11.95"/>
    <n v="8"/>
    <s v=" San Francisco"/>
  </r>
  <r>
    <x v="18"/>
    <x v="2"/>
    <n v="1"/>
    <n v="11.99"/>
    <n v="4"/>
    <s v=" Los Angeles"/>
  </r>
  <r>
    <x v="18"/>
    <x v="13"/>
    <n v="1"/>
    <n v="600"/>
    <n v="3"/>
    <s v=" Los Angeles"/>
  </r>
  <r>
    <x v="18"/>
    <x v="6"/>
    <n v="1"/>
    <n v="11.95"/>
    <n v="8"/>
    <s v=" Los Angeles"/>
  </r>
  <r>
    <x v="18"/>
    <x v="2"/>
    <n v="1"/>
    <n v="11.99"/>
    <n v="1"/>
    <s v=" San Francisco"/>
  </r>
  <r>
    <x v="18"/>
    <x v="4"/>
    <n v="1"/>
    <n v="2.99"/>
    <n v="5"/>
    <s v=" Dallas"/>
  </r>
  <r>
    <x v="18"/>
    <x v="7"/>
    <n v="1"/>
    <n v="99.99"/>
    <n v="8"/>
    <s v=" Austin"/>
  </r>
  <r>
    <x v="18"/>
    <x v="2"/>
    <n v="1"/>
    <n v="11.99"/>
    <n v="4"/>
    <s v=" Los Angeles"/>
  </r>
  <r>
    <x v="18"/>
    <x v="12"/>
    <n v="1"/>
    <n v="3.84"/>
    <n v="6"/>
    <s v=" San Francisco"/>
  </r>
  <r>
    <x v="18"/>
    <x v="6"/>
    <n v="1"/>
    <n v="11.95"/>
    <n v="8"/>
    <s v=" Boston"/>
  </r>
  <r>
    <x v="18"/>
    <x v="14"/>
    <n v="1"/>
    <n v="109.99"/>
    <n v="4"/>
    <s v=" Boston"/>
  </r>
  <r>
    <x v="18"/>
    <x v="12"/>
    <n v="1"/>
    <n v="3.84"/>
    <n v="4"/>
    <s v=" Dallas"/>
  </r>
  <r>
    <x v="18"/>
    <x v="3"/>
    <n v="1"/>
    <n v="149.99"/>
    <n v="3"/>
    <s v=" Boston"/>
  </r>
  <r>
    <x v="18"/>
    <x v="2"/>
    <n v="1"/>
    <n v="11.99"/>
    <n v="1"/>
    <s v=" San Francisco"/>
  </r>
  <r>
    <x v="18"/>
    <x v="10"/>
    <n v="1"/>
    <n v="300"/>
    <n v="7"/>
    <s v=" San Francisco"/>
  </r>
  <r>
    <x v="18"/>
    <x v="6"/>
    <n v="1"/>
    <n v="11.95"/>
    <n v="2"/>
    <s v=" Los Angeles"/>
  </r>
  <r>
    <x v="18"/>
    <x v="5"/>
    <n v="1"/>
    <n v="389.99"/>
    <n v="3"/>
    <s v=" Los Angeles"/>
  </r>
  <r>
    <x v="18"/>
    <x v="9"/>
    <n v="1"/>
    <n v="1700"/>
    <n v="7"/>
    <s v=" Atlanta"/>
  </r>
  <r>
    <x v="18"/>
    <x v="1"/>
    <n v="1"/>
    <n v="14.95"/>
    <n v="9"/>
    <s v=" Seattle"/>
  </r>
  <r>
    <x v="18"/>
    <x v="13"/>
    <n v="1"/>
    <n v="600"/>
    <n v="10"/>
    <s v=" Dallas"/>
  </r>
  <r>
    <x v="18"/>
    <x v="13"/>
    <n v="1"/>
    <n v="600"/>
    <n v="6"/>
    <s v=" Los Angeles"/>
  </r>
  <r>
    <x v="18"/>
    <x v="8"/>
    <n v="1"/>
    <n v="150"/>
    <n v="5"/>
    <s v=" Los Angeles"/>
  </r>
  <r>
    <x v="18"/>
    <x v="1"/>
    <n v="1"/>
    <n v="14.95"/>
    <n v="9"/>
    <s v=" Los Angeles"/>
  </r>
  <r>
    <x v="18"/>
    <x v="8"/>
    <n v="1"/>
    <n v="150"/>
    <n v="7"/>
    <s v=" Portland"/>
  </r>
  <r>
    <x v="18"/>
    <x v="5"/>
    <n v="1"/>
    <n v="389.99"/>
    <n v="4"/>
    <s v=" Los Angeles"/>
  </r>
  <r>
    <x v="18"/>
    <x v="13"/>
    <n v="1"/>
    <n v="600"/>
    <n v="7"/>
    <s v=" Dallas"/>
  </r>
  <r>
    <x v="18"/>
    <x v="6"/>
    <n v="1"/>
    <n v="11.95"/>
    <n v="9"/>
    <s v=" Dallas"/>
  </r>
  <r>
    <x v="18"/>
    <x v="7"/>
    <n v="1"/>
    <n v="99.99"/>
    <n v="1"/>
    <s v=" Dallas"/>
  </r>
  <r>
    <x v="18"/>
    <x v="4"/>
    <n v="1"/>
    <n v="2.99"/>
    <n v="6"/>
    <s v=" Los Angeles"/>
  </r>
  <r>
    <x v="18"/>
    <x v="2"/>
    <n v="1"/>
    <n v="11.99"/>
    <n v="10"/>
    <s v=" Atlanta"/>
  </r>
  <r>
    <x v="18"/>
    <x v="0"/>
    <n v="1"/>
    <n v="700"/>
    <n v="7"/>
    <s v=" Los Angeles"/>
  </r>
  <r>
    <x v="18"/>
    <x v="6"/>
    <n v="1"/>
    <n v="11.95"/>
    <n v="3"/>
    <s v=" Boston"/>
  </r>
  <r>
    <x v="18"/>
    <x v="14"/>
    <n v="1"/>
    <n v="109.99"/>
    <n v="9"/>
    <s v=" San Francisco"/>
  </r>
  <r>
    <x v="18"/>
    <x v="2"/>
    <n v="1"/>
    <n v="11.99"/>
    <n v="10"/>
    <s v=" San Francisco"/>
  </r>
  <r>
    <x v="18"/>
    <x v="13"/>
    <n v="1"/>
    <n v="600"/>
    <n v="2"/>
    <s v=" San Francisco"/>
  </r>
  <r>
    <x v="18"/>
    <x v="13"/>
    <n v="1"/>
    <n v="600"/>
    <n v="3"/>
    <s v=" Boston"/>
  </r>
  <r>
    <x v="18"/>
    <x v="2"/>
    <n v="1"/>
    <n v="11.99"/>
    <n v="1"/>
    <s v=" Los Angeles"/>
  </r>
  <r>
    <x v="18"/>
    <x v="4"/>
    <n v="2"/>
    <n v="2.99"/>
    <n v="4"/>
    <s v=" San Francisco"/>
  </r>
  <r>
    <x v="18"/>
    <x v="3"/>
    <n v="1"/>
    <n v="149.99"/>
    <n v="8"/>
    <s v=" San Francisco"/>
  </r>
  <r>
    <x v="18"/>
    <x v="0"/>
    <n v="1"/>
    <n v="700"/>
    <n v="2"/>
    <s v=" Austin"/>
  </r>
  <r>
    <x v="18"/>
    <x v="2"/>
    <n v="1"/>
    <n v="11.99"/>
    <n v="9"/>
    <s v=" Los Angeles"/>
  </r>
  <r>
    <x v="18"/>
    <x v="12"/>
    <n v="3"/>
    <n v="3.84"/>
    <n v="2"/>
    <s v=" New York City"/>
  </r>
  <r>
    <x v="18"/>
    <x v="13"/>
    <n v="1"/>
    <n v="600"/>
    <n v="1"/>
    <s v=" Atlanta"/>
  </r>
  <r>
    <x v="18"/>
    <x v="6"/>
    <n v="1"/>
    <n v="11.95"/>
    <n v="1"/>
    <s v=" Atlanta"/>
  </r>
  <r>
    <x v="18"/>
    <x v="12"/>
    <n v="1"/>
    <n v="3.84"/>
    <n v="6"/>
    <s v=" Atlanta"/>
  </r>
  <r>
    <x v="18"/>
    <x v="4"/>
    <n v="2"/>
    <n v="2.99"/>
    <n v="9"/>
    <s v=" Atlanta"/>
  </r>
  <r>
    <x v="18"/>
    <x v="12"/>
    <n v="1"/>
    <n v="3.84"/>
    <n v="6"/>
    <s v=" Austin"/>
  </r>
  <r>
    <x v="18"/>
    <x v="9"/>
    <n v="1"/>
    <n v="1700"/>
    <n v="1"/>
    <s v=" Dallas"/>
  </r>
  <r>
    <x v="18"/>
    <x v="1"/>
    <n v="1"/>
    <n v="14.95"/>
    <n v="10"/>
    <s v=" Dallas"/>
  </r>
  <r>
    <x v="18"/>
    <x v="6"/>
    <n v="1"/>
    <n v="11.95"/>
    <n v="4"/>
    <s v=" San Francisco"/>
  </r>
  <r>
    <x v="18"/>
    <x v="5"/>
    <n v="1"/>
    <n v="389.99"/>
    <n v="4"/>
    <s v=" San Francisco"/>
  </r>
  <r>
    <x v="18"/>
    <x v="2"/>
    <n v="1"/>
    <n v="11.99"/>
    <n v="9"/>
    <s v=" Austin"/>
  </r>
  <r>
    <x v="18"/>
    <x v="15"/>
    <n v="1"/>
    <n v="379.99"/>
    <n v="8"/>
    <s v=" Seattle"/>
  </r>
  <r>
    <x v="18"/>
    <x v="1"/>
    <n v="1"/>
    <n v="14.95"/>
    <n v="8"/>
    <s v=" Atlanta"/>
  </r>
  <r>
    <x v="18"/>
    <x v="4"/>
    <n v="2"/>
    <n v="2.99"/>
    <n v="10"/>
    <s v=" San Francisco"/>
  </r>
  <r>
    <x v="18"/>
    <x v="6"/>
    <n v="1"/>
    <n v="11.95"/>
    <n v="4"/>
    <s v=" Austin"/>
  </r>
  <r>
    <x v="18"/>
    <x v="10"/>
    <n v="1"/>
    <n v="300"/>
    <n v="2"/>
    <s v=" San Francisco"/>
  </r>
  <r>
    <x v="18"/>
    <x v="12"/>
    <n v="1"/>
    <n v="3.84"/>
    <n v="8"/>
    <s v=" Dallas"/>
  </r>
  <r>
    <x v="18"/>
    <x v="8"/>
    <n v="1"/>
    <n v="150"/>
    <n v="4"/>
    <s v=" Austin"/>
  </r>
  <r>
    <x v="18"/>
    <x v="12"/>
    <n v="1"/>
    <n v="3.84"/>
    <n v="3"/>
    <s v=" Los Angeles"/>
  </r>
  <r>
    <x v="18"/>
    <x v="15"/>
    <n v="1"/>
    <n v="379.99"/>
    <n v="2"/>
    <s v=" San Francisco"/>
  </r>
  <r>
    <x v="18"/>
    <x v="9"/>
    <n v="1"/>
    <n v="1700"/>
    <n v="1"/>
    <s v=" San Francisco"/>
  </r>
  <r>
    <x v="18"/>
    <x v="0"/>
    <n v="1"/>
    <n v="700"/>
    <n v="7"/>
    <s v=" Los Angeles"/>
  </r>
  <r>
    <x v="18"/>
    <x v="7"/>
    <n v="1"/>
    <n v="99.99"/>
    <n v="9"/>
    <s v=" Austin"/>
  </r>
  <r>
    <x v="18"/>
    <x v="16"/>
    <n v="1"/>
    <n v="999.99"/>
    <n v="9"/>
    <s v=" Boston"/>
  </r>
  <r>
    <x v="18"/>
    <x v="4"/>
    <n v="1"/>
    <n v="2.99"/>
    <n v="9"/>
    <s v=" Seattle"/>
  </r>
  <r>
    <x v="18"/>
    <x v="4"/>
    <n v="1"/>
    <n v="2.99"/>
    <n v="8"/>
    <s v=" Boston"/>
  </r>
  <r>
    <x v="18"/>
    <x v="8"/>
    <n v="1"/>
    <n v="150"/>
    <n v="9"/>
    <s v=" Atlanta"/>
  </r>
  <r>
    <x v="18"/>
    <x v="2"/>
    <n v="1"/>
    <n v="11.99"/>
    <n v="9"/>
    <s v=" Los Angeles"/>
  </r>
  <r>
    <x v="18"/>
    <x v="2"/>
    <n v="1"/>
    <n v="11.99"/>
    <n v="7"/>
    <s v=" San Francisco"/>
  </r>
  <r>
    <x v="18"/>
    <x v="7"/>
    <n v="1"/>
    <n v="99.99"/>
    <n v="10"/>
    <s v=" Atlanta"/>
  </r>
  <r>
    <x v="18"/>
    <x v="2"/>
    <n v="1"/>
    <n v="11.99"/>
    <n v="9"/>
    <s v=" San Francisco"/>
  </r>
  <r>
    <x v="18"/>
    <x v="12"/>
    <n v="3"/>
    <n v="3.84"/>
    <n v="6"/>
    <s v=" Portland"/>
  </r>
  <r>
    <x v="18"/>
    <x v="5"/>
    <n v="1"/>
    <n v="389.99"/>
    <n v="6"/>
    <s v=" Dallas"/>
  </r>
  <r>
    <x v="18"/>
    <x v="2"/>
    <n v="1"/>
    <n v="11.99"/>
    <n v="6"/>
    <s v=" Seattle"/>
  </r>
  <r>
    <x v="18"/>
    <x v="4"/>
    <n v="2"/>
    <n v="2.99"/>
    <n v="2"/>
    <s v=" Los Angeles"/>
  </r>
  <r>
    <x v="18"/>
    <x v="2"/>
    <n v="1"/>
    <n v="11.99"/>
    <n v="1"/>
    <s v=" Atlanta"/>
  </r>
  <r>
    <x v="18"/>
    <x v="2"/>
    <n v="1"/>
    <n v="11.99"/>
    <n v="5"/>
    <s v=" Boston"/>
  </r>
  <r>
    <x v="18"/>
    <x v="14"/>
    <n v="1"/>
    <n v="109.99"/>
    <n v="7"/>
    <s v=" Portland"/>
  </r>
  <r>
    <x v="18"/>
    <x v="4"/>
    <n v="1"/>
    <n v="2.99"/>
    <n v="3"/>
    <s v=" Portland"/>
  </r>
  <r>
    <x v="18"/>
    <x v="2"/>
    <n v="2"/>
    <n v="11.99"/>
    <n v="10"/>
    <s v=" San Francisco"/>
  </r>
  <r>
    <x v="18"/>
    <x v="6"/>
    <n v="1"/>
    <n v="11.95"/>
    <n v="10"/>
    <s v=" Austin"/>
  </r>
  <r>
    <x v="18"/>
    <x v="4"/>
    <n v="1"/>
    <n v="2.99"/>
    <n v="8"/>
    <s v=" Boston"/>
  </r>
  <r>
    <x v="18"/>
    <x v="16"/>
    <n v="1"/>
    <n v="999.99"/>
    <n v="5"/>
    <s v=" San Francisco"/>
  </r>
  <r>
    <x v="18"/>
    <x v="4"/>
    <n v="2"/>
    <n v="2.99"/>
    <n v="9"/>
    <s v=" Los Angeles"/>
  </r>
  <r>
    <x v="18"/>
    <x v="0"/>
    <n v="1"/>
    <n v="700"/>
    <n v="10"/>
    <s v=" San Francisco"/>
  </r>
  <r>
    <x v="18"/>
    <x v="1"/>
    <n v="1"/>
    <n v="14.95"/>
    <n v="8"/>
    <s v=" San Francisco"/>
  </r>
  <r>
    <x v="18"/>
    <x v="6"/>
    <n v="1"/>
    <n v="11.95"/>
    <n v="5"/>
    <s v=" Boston"/>
  </r>
  <r>
    <x v="18"/>
    <x v="15"/>
    <n v="1"/>
    <n v="379.99"/>
    <n v="5"/>
    <s v=" New York City"/>
  </r>
  <r>
    <x v="18"/>
    <x v="0"/>
    <n v="1"/>
    <n v="700"/>
    <n v="2"/>
    <s v=" San Francisco"/>
  </r>
  <r>
    <x v="18"/>
    <x v="2"/>
    <n v="1"/>
    <n v="11.99"/>
    <n v="2"/>
    <s v=" New York City"/>
  </r>
  <r>
    <x v="18"/>
    <x v="4"/>
    <n v="1"/>
    <n v="2.99"/>
    <n v="10"/>
    <s v=" Austin"/>
  </r>
  <r>
    <x v="18"/>
    <x v="12"/>
    <n v="1"/>
    <n v="3.84"/>
    <n v="4"/>
    <s v=" Los Angeles"/>
  </r>
  <r>
    <x v="18"/>
    <x v="7"/>
    <n v="1"/>
    <n v="99.99"/>
    <n v="4"/>
    <s v=" Boston"/>
  </r>
  <r>
    <x v="18"/>
    <x v="11"/>
    <n v="1"/>
    <n v="400"/>
    <n v="4"/>
    <s v=" New York City"/>
  </r>
  <r>
    <x v="18"/>
    <x v="16"/>
    <n v="1"/>
    <n v="999.99"/>
    <n v="10"/>
    <s v=" Atlanta"/>
  </r>
  <r>
    <x v="18"/>
    <x v="15"/>
    <n v="1"/>
    <n v="379.99"/>
    <n v="7"/>
    <s v=" New York City"/>
  </r>
  <r>
    <x v="18"/>
    <x v="1"/>
    <n v="1"/>
    <n v="14.95"/>
    <n v="1"/>
    <s v=" Seattle"/>
  </r>
  <r>
    <x v="18"/>
    <x v="9"/>
    <n v="1"/>
    <n v="1700"/>
    <n v="6"/>
    <s v=" Austin"/>
  </r>
  <r>
    <x v="18"/>
    <x v="1"/>
    <n v="1"/>
    <n v="14.95"/>
    <n v="9"/>
    <s v=" San Francisco"/>
  </r>
  <r>
    <x v="18"/>
    <x v="3"/>
    <n v="1"/>
    <n v="149.99"/>
    <n v="3"/>
    <s v=" Austin"/>
  </r>
  <r>
    <x v="18"/>
    <x v="3"/>
    <n v="1"/>
    <n v="149.99"/>
    <n v="6"/>
    <s v=" Boston"/>
  </r>
  <r>
    <x v="18"/>
    <x v="13"/>
    <n v="1"/>
    <n v="600"/>
    <n v="1"/>
    <s v=" Boston"/>
  </r>
  <r>
    <x v="18"/>
    <x v="8"/>
    <n v="1"/>
    <n v="150"/>
    <n v="7"/>
    <s v=" New York City"/>
  </r>
  <r>
    <x v="18"/>
    <x v="12"/>
    <n v="2"/>
    <n v="3.84"/>
    <n v="2"/>
    <s v=" Austin"/>
  </r>
  <r>
    <x v="18"/>
    <x v="4"/>
    <n v="1"/>
    <n v="2.99"/>
    <n v="7"/>
    <s v=" San Francisco"/>
  </r>
  <r>
    <x v="18"/>
    <x v="4"/>
    <n v="2"/>
    <n v="2.99"/>
    <n v="6"/>
    <s v=" San Francisco"/>
  </r>
  <r>
    <x v="18"/>
    <x v="5"/>
    <n v="1"/>
    <n v="389.99"/>
    <n v="10"/>
    <s v=" Seattle"/>
  </r>
  <r>
    <x v="18"/>
    <x v="1"/>
    <n v="1"/>
    <n v="14.95"/>
    <n v="8"/>
    <s v=" Dallas"/>
  </r>
  <r>
    <x v="18"/>
    <x v="10"/>
    <n v="1"/>
    <n v="300"/>
    <n v="9"/>
    <s v=" San Francisco"/>
  </r>
  <r>
    <x v="18"/>
    <x v="12"/>
    <n v="1"/>
    <n v="3.84"/>
    <n v="4"/>
    <s v=" Portland"/>
  </r>
  <r>
    <x v="18"/>
    <x v="2"/>
    <n v="1"/>
    <n v="11.99"/>
    <n v="7"/>
    <s v=" Los Angeles"/>
  </r>
  <r>
    <x v="18"/>
    <x v="6"/>
    <n v="1"/>
    <n v="11.95"/>
    <n v="2"/>
    <s v=" New York City"/>
  </r>
  <r>
    <x v="18"/>
    <x v="6"/>
    <n v="1"/>
    <n v="11.95"/>
    <n v="8"/>
    <s v=" New York City"/>
  </r>
  <r>
    <x v="18"/>
    <x v="6"/>
    <n v="1"/>
    <n v="11.95"/>
    <n v="8"/>
    <s v=" San Francisco"/>
  </r>
  <r>
    <x v="18"/>
    <x v="2"/>
    <n v="1"/>
    <n v="11.99"/>
    <n v="1"/>
    <s v=" Los Angeles"/>
  </r>
  <r>
    <x v="18"/>
    <x v="6"/>
    <n v="1"/>
    <n v="11.95"/>
    <n v="5"/>
    <s v=" San Francisco"/>
  </r>
  <r>
    <x v="18"/>
    <x v="2"/>
    <n v="1"/>
    <n v="11.99"/>
    <n v="1"/>
    <s v=" New York City"/>
  </r>
  <r>
    <x v="18"/>
    <x v="1"/>
    <n v="1"/>
    <n v="14.95"/>
    <n v="5"/>
    <s v=" Los Angeles"/>
  </r>
  <r>
    <x v="18"/>
    <x v="1"/>
    <n v="1"/>
    <n v="14.95"/>
    <n v="4"/>
    <s v=" Boston"/>
  </r>
  <r>
    <x v="18"/>
    <x v="8"/>
    <n v="1"/>
    <n v="150"/>
    <n v="5"/>
    <s v=" San Francisco"/>
  </r>
  <r>
    <x v="18"/>
    <x v="10"/>
    <n v="1"/>
    <n v="300"/>
    <n v="9"/>
    <s v=" Portland"/>
  </r>
  <r>
    <x v="18"/>
    <x v="12"/>
    <n v="2"/>
    <n v="3.84"/>
    <n v="7"/>
    <s v=" San Francisco"/>
  </r>
  <r>
    <x v="18"/>
    <x v="8"/>
    <n v="1"/>
    <n v="150"/>
    <n v="6"/>
    <s v=" New York City"/>
  </r>
  <r>
    <x v="18"/>
    <x v="12"/>
    <n v="2"/>
    <n v="3.84"/>
    <n v="10"/>
    <s v=" New York City"/>
  </r>
  <r>
    <x v="18"/>
    <x v="0"/>
    <n v="1"/>
    <n v="700"/>
    <n v="5"/>
    <s v=" Boston"/>
  </r>
  <r>
    <x v="18"/>
    <x v="1"/>
    <n v="1"/>
    <n v="14.95"/>
    <n v="8"/>
    <s v=" Boston"/>
  </r>
  <r>
    <x v="18"/>
    <x v="8"/>
    <n v="1"/>
    <n v="150"/>
    <n v="3"/>
    <s v=" San Francisco"/>
  </r>
  <r>
    <x v="18"/>
    <x v="4"/>
    <n v="2"/>
    <n v="2.99"/>
    <n v="2"/>
    <s v=" Boston"/>
  </r>
  <r>
    <x v="18"/>
    <x v="6"/>
    <n v="1"/>
    <n v="11.95"/>
    <n v="5"/>
    <s v=" Boston"/>
  </r>
  <r>
    <x v="18"/>
    <x v="12"/>
    <n v="1"/>
    <n v="3.84"/>
    <n v="9"/>
    <s v=" San Francisco"/>
  </r>
  <r>
    <x v="18"/>
    <x v="12"/>
    <n v="1"/>
    <n v="3.84"/>
    <n v="4"/>
    <s v=" Los Angeles"/>
  </r>
  <r>
    <x v="18"/>
    <x v="2"/>
    <n v="1"/>
    <n v="11.99"/>
    <n v="10"/>
    <s v=" Seattle"/>
  </r>
  <r>
    <x v="18"/>
    <x v="7"/>
    <n v="1"/>
    <n v="99.99"/>
    <n v="10"/>
    <s v=" New York City"/>
  </r>
  <r>
    <x v="18"/>
    <x v="4"/>
    <n v="1"/>
    <n v="2.99"/>
    <n v="2"/>
    <s v=" Austin"/>
  </r>
  <r>
    <x v="18"/>
    <x v="12"/>
    <n v="1"/>
    <n v="3.84"/>
    <n v="3"/>
    <s v=" Los Angeles"/>
  </r>
  <r>
    <x v="18"/>
    <x v="6"/>
    <n v="1"/>
    <n v="11.95"/>
    <n v="3"/>
    <s v=" Atlanta"/>
  </r>
  <r>
    <x v="18"/>
    <x v="8"/>
    <n v="1"/>
    <n v="150"/>
    <n v="2"/>
    <s v=" Boston"/>
  </r>
  <r>
    <x v="18"/>
    <x v="3"/>
    <n v="1"/>
    <n v="149.99"/>
    <n v="3"/>
    <s v=" Los Angeles"/>
  </r>
  <r>
    <x v="18"/>
    <x v="7"/>
    <n v="1"/>
    <n v="99.99"/>
    <n v="10"/>
    <s v=" New York City"/>
  </r>
  <r>
    <x v="18"/>
    <x v="8"/>
    <n v="1"/>
    <n v="150"/>
    <n v="2"/>
    <s v=" New York City"/>
  </r>
  <r>
    <x v="18"/>
    <x v="1"/>
    <n v="1"/>
    <n v="14.95"/>
    <n v="2"/>
    <s v=" San Francisco"/>
  </r>
  <r>
    <x v="18"/>
    <x v="16"/>
    <n v="1"/>
    <n v="999.99"/>
    <n v="5"/>
    <s v=" Los Angeles"/>
  </r>
  <r>
    <x v="18"/>
    <x v="1"/>
    <n v="1"/>
    <n v="14.95"/>
    <n v="8"/>
    <s v=" San Francisco"/>
  </r>
  <r>
    <x v="18"/>
    <x v="11"/>
    <n v="1"/>
    <n v="400"/>
    <n v="6"/>
    <s v=" Seattle"/>
  </r>
  <r>
    <x v="18"/>
    <x v="2"/>
    <n v="1"/>
    <n v="11.99"/>
    <n v="8"/>
    <s v=" San Francisco"/>
  </r>
  <r>
    <x v="18"/>
    <x v="7"/>
    <n v="1"/>
    <n v="99.99"/>
    <n v="3"/>
    <s v=" New York City"/>
  </r>
  <r>
    <x v="18"/>
    <x v="9"/>
    <n v="1"/>
    <n v="1700"/>
    <n v="4"/>
    <s v=" Boston"/>
  </r>
  <r>
    <x v="18"/>
    <x v="6"/>
    <n v="2"/>
    <n v="11.95"/>
    <n v="7"/>
    <s v=" New York City"/>
  </r>
  <r>
    <x v="18"/>
    <x v="1"/>
    <n v="1"/>
    <n v="14.95"/>
    <n v="4"/>
    <s v=" New York City"/>
  </r>
  <r>
    <x v="18"/>
    <x v="4"/>
    <n v="2"/>
    <n v="2.99"/>
    <n v="5"/>
    <s v=" Los Angeles"/>
  </r>
  <r>
    <x v="18"/>
    <x v="4"/>
    <n v="1"/>
    <n v="2.99"/>
    <n v="2"/>
    <s v=" San Francisco"/>
  </r>
  <r>
    <x v="18"/>
    <x v="2"/>
    <n v="1"/>
    <n v="11.99"/>
    <n v="3"/>
    <s v=" San Francisco"/>
  </r>
  <r>
    <x v="18"/>
    <x v="3"/>
    <n v="1"/>
    <n v="149.99"/>
    <n v="5"/>
    <s v=" San Francisco"/>
  </r>
  <r>
    <x v="18"/>
    <x v="6"/>
    <n v="1"/>
    <n v="11.95"/>
    <n v="9"/>
    <s v=" New York City"/>
  </r>
  <r>
    <x v="18"/>
    <x v="3"/>
    <n v="1"/>
    <n v="149.99"/>
    <n v="1"/>
    <s v=" New York City"/>
  </r>
  <r>
    <x v="18"/>
    <x v="9"/>
    <n v="1"/>
    <n v="1700"/>
    <n v="8"/>
    <s v=" New York City"/>
  </r>
  <r>
    <x v="18"/>
    <x v="12"/>
    <n v="1"/>
    <n v="3.84"/>
    <n v="4"/>
    <s v=" Seattle"/>
  </r>
  <r>
    <x v="18"/>
    <x v="8"/>
    <n v="1"/>
    <n v="150"/>
    <n v="4"/>
    <s v=" Los Angeles"/>
  </r>
  <r>
    <x v="18"/>
    <x v="9"/>
    <n v="1"/>
    <n v="1700"/>
    <n v="3"/>
    <s v=" Los Angeles"/>
  </r>
  <r>
    <x v="18"/>
    <x v="8"/>
    <n v="1"/>
    <n v="150"/>
    <n v="9"/>
    <s v=" San Francisco"/>
  </r>
  <r>
    <x v="18"/>
    <x v="1"/>
    <n v="1"/>
    <n v="14.95"/>
    <n v="2"/>
    <s v=" Portland"/>
  </r>
  <r>
    <x v="18"/>
    <x v="4"/>
    <n v="1"/>
    <n v="2.99"/>
    <n v="4"/>
    <s v=" Dallas"/>
  </r>
  <r>
    <x v="18"/>
    <x v="0"/>
    <n v="1"/>
    <n v="700"/>
    <n v="6"/>
    <s v=" San Francisco"/>
  </r>
  <r>
    <x v="18"/>
    <x v="12"/>
    <n v="2"/>
    <n v="3.84"/>
    <n v="10"/>
    <s v=" San Francisco"/>
  </r>
  <r>
    <x v="18"/>
    <x v="3"/>
    <n v="1"/>
    <n v="149.99"/>
    <n v="1"/>
    <s v=" Los Angeles"/>
  </r>
  <r>
    <x v="18"/>
    <x v="8"/>
    <n v="1"/>
    <n v="150"/>
    <n v="8"/>
    <s v=" Los Angeles"/>
  </r>
  <r>
    <x v="18"/>
    <x v="1"/>
    <n v="1"/>
    <n v="14.95"/>
    <n v="6"/>
    <s v=" New York City"/>
  </r>
  <r>
    <x v="18"/>
    <x v="9"/>
    <n v="1"/>
    <n v="1700"/>
    <n v="5"/>
    <s v=" Los Angeles"/>
  </r>
  <r>
    <x v="18"/>
    <x v="2"/>
    <n v="1"/>
    <n v="11.99"/>
    <n v="10"/>
    <s v=" New York City"/>
  </r>
  <r>
    <x v="18"/>
    <x v="8"/>
    <n v="1"/>
    <n v="150"/>
    <n v="5"/>
    <s v=" Boston"/>
  </r>
  <r>
    <x v="18"/>
    <x v="4"/>
    <n v="1"/>
    <n v="2.99"/>
    <n v="6"/>
    <s v=" Dallas"/>
  </r>
  <r>
    <x v="18"/>
    <x v="4"/>
    <n v="2"/>
    <n v="2.99"/>
    <n v="10"/>
    <s v=" Boston"/>
  </r>
  <r>
    <x v="18"/>
    <x v="6"/>
    <n v="1"/>
    <n v="11.95"/>
    <n v="5"/>
    <s v=" Dallas"/>
  </r>
  <r>
    <x v="18"/>
    <x v="1"/>
    <n v="1"/>
    <n v="14.95"/>
    <n v="3"/>
    <s v=" Seattle"/>
  </r>
  <r>
    <x v="18"/>
    <x v="8"/>
    <n v="1"/>
    <n v="150"/>
    <n v="2"/>
    <s v=" Dallas"/>
  </r>
  <r>
    <x v="18"/>
    <x v="12"/>
    <n v="1"/>
    <n v="3.84"/>
    <n v="9"/>
    <s v=" San Francisco"/>
  </r>
  <r>
    <x v="18"/>
    <x v="5"/>
    <n v="1"/>
    <n v="389.99"/>
    <n v="8"/>
    <s v=" Seattle"/>
  </r>
  <r>
    <x v="18"/>
    <x v="12"/>
    <n v="1"/>
    <n v="3.84"/>
    <n v="1"/>
    <s v=" Los Angeles"/>
  </r>
  <r>
    <x v="18"/>
    <x v="10"/>
    <n v="1"/>
    <n v="300"/>
    <n v="3"/>
    <s v=" Austin"/>
  </r>
  <r>
    <x v="18"/>
    <x v="12"/>
    <n v="1"/>
    <n v="3.84"/>
    <n v="7"/>
    <s v=" San Francisco"/>
  </r>
  <r>
    <x v="18"/>
    <x v="1"/>
    <n v="1"/>
    <n v="14.95"/>
    <n v="3"/>
    <s v=" San Francisco"/>
  </r>
  <r>
    <x v="18"/>
    <x v="8"/>
    <n v="1"/>
    <n v="150"/>
    <n v="5"/>
    <s v=" Atlanta"/>
  </r>
  <r>
    <x v="18"/>
    <x v="7"/>
    <n v="1"/>
    <n v="99.99"/>
    <n v="3"/>
    <s v=" San Francisco"/>
  </r>
  <r>
    <x v="18"/>
    <x v="10"/>
    <n v="1"/>
    <n v="300"/>
    <n v="8"/>
    <s v=" Dallas"/>
  </r>
  <r>
    <x v="18"/>
    <x v="2"/>
    <n v="1"/>
    <n v="11.99"/>
    <n v="7"/>
    <s v=" Dallas"/>
  </r>
  <r>
    <x v="18"/>
    <x v="8"/>
    <n v="1"/>
    <n v="150"/>
    <n v="6"/>
    <s v=" Boston"/>
  </r>
  <r>
    <x v="18"/>
    <x v="7"/>
    <n v="1"/>
    <n v="99.99"/>
    <n v="3"/>
    <s v=" San Francisco"/>
  </r>
  <r>
    <x v="18"/>
    <x v="2"/>
    <n v="1"/>
    <n v="11.99"/>
    <n v="2"/>
    <s v=" San Francisco"/>
  </r>
  <r>
    <x v="18"/>
    <x v="8"/>
    <n v="1"/>
    <n v="150"/>
    <n v="7"/>
    <s v=" Austin"/>
  </r>
  <r>
    <x v="18"/>
    <x v="4"/>
    <n v="1"/>
    <n v="2.99"/>
    <n v="3"/>
    <s v=" Atlanta"/>
  </r>
  <r>
    <x v="18"/>
    <x v="18"/>
    <n v="1"/>
    <n v="600"/>
    <n v="4"/>
    <s v=" Seattle"/>
  </r>
  <r>
    <x v="18"/>
    <x v="3"/>
    <n v="1"/>
    <n v="149.99"/>
    <n v="1"/>
    <s v=" Austin"/>
  </r>
  <r>
    <x v="18"/>
    <x v="14"/>
    <n v="1"/>
    <n v="109.99"/>
    <n v="3"/>
    <s v=" Boston"/>
  </r>
  <r>
    <x v="18"/>
    <x v="5"/>
    <n v="1"/>
    <n v="389.99"/>
    <n v="6"/>
    <s v=" New York City"/>
  </r>
  <r>
    <x v="18"/>
    <x v="7"/>
    <n v="1"/>
    <n v="99.99"/>
    <n v="2"/>
    <s v=" San Francisco"/>
  </r>
  <r>
    <x v="18"/>
    <x v="15"/>
    <n v="1"/>
    <n v="379.99"/>
    <n v="4"/>
    <s v=" New York City"/>
  </r>
  <r>
    <x v="18"/>
    <x v="8"/>
    <n v="1"/>
    <n v="150"/>
    <n v="1"/>
    <s v=" Boston"/>
  </r>
  <r>
    <x v="18"/>
    <x v="10"/>
    <n v="1"/>
    <n v="300"/>
    <n v="6"/>
    <s v=" New York City"/>
  </r>
  <r>
    <x v="18"/>
    <x v="8"/>
    <n v="1"/>
    <n v="150"/>
    <n v="5"/>
    <s v=" Los Angeles"/>
  </r>
  <r>
    <x v="18"/>
    <x v="6"/>
    <n v="1"/>
    <n v="11.95"/>
    <n v="3"/>
    <s v=" San Francisco"/>
  </r>
  <r>
    <x v="18"/>
    <x v="3"/>
    <n v="1"/>
    <n v="149.99"/>
    <n v="8"/>
    <s v=" New York City"/>
  </r>
  <r>
    <x v="18"/>
    <x v="8"/>
    <n v="1"/>
    <n v="150"/>
    <n v="8"/>
    <s v=" San Francisco"/>
  </r>
  <r>
    <x v="18"/>
    <x v="12"/>
    <n v="1"/>
    <n v="3.84"/>
    <n v="5"/>
    <s v=" New York City"/>
  </r>
  <r>
    <x v="18"/>
    <x v="8"/>
    <n v="1"/>
    <n v="150"/>
    <n v="5"/>
    <s v=" Dallas"/>
  </r>
  <r>
    <x v="18"/>
    <x v="13"/>
    <n v="1"/>
    <n v="600"/>
    <n v="1"/>
    <s v=" Dallas"/>
  </r>
  <r>
    <x v="18"/>
    <x v="6"/>
    <n v="1"/>
    <n v="11.95"/>
    <n v="8"/>
    <s v=" Dallas"/>
  </r>
  <r>
    <x v="18"/>
    <x v="0"/>
    <n v="1"/>
    <n v="700"/>
    <n v="7"/>
    <s v=" Austin"/>
  </r>
  <r>
    <x v="18"/>
    <x v="2"/>
    <n v="1"/>
    <n v="11.99"/>
    <n v="4"/>
    <s v=" Boston"/>
  </r>
  <r>
    <x v="18"/>
    <x v="10"/>
    <n v="1"/>
    <n v="300"/>
    <n v="2"/>
    <s v=" Atlanta"/>
  </r>
  <r>
    <x v="18"/>
    <x v="7"/>
    <n v="1"/>
    <n v="99.99"/>
    <n v="4"/>
    <s v=" Boston"/>
  </r>
  <r>
    <x v="18"/>
    <x v="5"/>
    <n v="1"/>
    <n v="389.99"/>
    <n v="5"/>
    <s v=" Boston"/>
  </r>
  <r>
    <x v="18"/>
    <x v="12"/>
    <n v="1"/>
    <n v="3.84"/>
    <n v="3"/>
    <s v=" Los Angeles"/>
  </r>
  <r>
    <x v="18"/>
    <x v="11"/>
    <n v="1"/>
    <n v="400"/>
    <n v="2"/>
    <s v=" New York City"/>
  </r>
  <r>
    <x v="18"/>
    <x v="9"/>
    <n v="1"/>
    <n v="1700"/>
    <n v="7"/>
    <s v=" Los Angeles"/>
  </r>
  <r>
    <x v="18"/>
    <x v="13"/>
    <n v="1"/>
    <n v="600"/>
    <n v="3"/>
    <s v=" New York City"/>
  </r>
  <r>
    <x v="18"/>
    <x v="0"/>
    <n v="1"/>
    <n v="700"/>
    <n v="6"/>
    <s v=" New York City"/>
  </r>
  <r>
    <x v="18"/>
    <x v="12"/>
    <n v="1"/>
    <n v="3.84"/>
    <n v="7"/>
    <s v=" Los Angeles"/>
  </r>
  <r>
    <x v="18"/>
    <x v="1"/>
    <n v="1"/>
    <n v="14.95"/>
    <n v="1"/>
    <s v=" Austin"/>
  </r>
  <r>
    <x v="18"/>
    <x v="6"/>
    <n v="1"/>
    <n v="11.95"/>
    <n v="6"/>
    <s v=" Portland"/>
  </r>
  <r>
    <x v="18"/>
    <x v="4"/>
    <n v="1"/>
    <n v="2.99"/>
    <n v="10"/>
    <s v=" San Francisco"/>
  </r>
  <r>
    <x v="18"/>
    <x v="14"/>
    <n v="1"/>
    <n v="109.99"/>
    <n v="6"/>
    <s v=" New York City"/>
  </r>
  <r>
    <x v="18"/>
    <x v="5"/>
    <n v="1"/>
    <n v="389.99"/>
    <n v="5"/>
    <s v=" Los Angeles"/>
  </r>
  <r>
    <x v="18"/>
    <x v="0"/>
    <n v="1"/>
    <n v="700"/>
    <n v="6"/>
    <s v=" San Francisco"/>
  </r>
  <r>
    <x v="18"/>
    <x v="6"/>
    <n v="1"/>
    <n v="11.95"/>
    <n v="3"/>
    <s v=" New York City"/>
  </r>
  <r>
    <x v="18"/>
    <x v="2"/>
    <n v="2"/>
    <n v="11.99"/>
    <n v="4"/>
    <s v=" Austin"/>
  </r>
  <r>
    <x v="18"/>
    <x v="3"/>
    <n v="1"/>
    <n v="149.99"/>
    <n v="8"/>
    <s v=" New York City"/>
  </r>
  <r>
    <x v="18"/>
    <x v="4"/>
    <n v="1"/>
    <n v="2.99"/>
    <n v="5"/>
    <s v=" Dallas"/>
  </r>
  <r>
    <x v="18"/>
    <x v="6"/>
    <n v="1"/>
    <n v="11.95"/>
    <n v="8"/>
    <s v=" New York City"/>
  </r>
  <r>
    <x v="18"/>
    <x v="2"/>
    <n v="1"/>
    <n v="11.99"/>
    <n v="1"/>
    <s v=" Los Angeles"/>
  </r>
  <r>
    <x v="18"/>
    <x v="2"/>
    <n v="1"/>
    <n v="11.99"/>
    <n v="2"/>
    <s v=" Los Angeles"/>
  </r>
  <r>
    <x v="18"/>
    <x v="12"/>
    <n v="1"/>
    <n v="3.84"/>
    <n v="2"/>
    <s v=" San Francisco"/>
  </r>
  <r>
    <x v="18"/>
    <x v="8"/>
    <n v="1"/>
    <n v="150"/>
    <n v="8"/>
    <s v=" Portland"/>
  </r>
  <r>
    <x v="18"/>
    <x v="4"/>
    <n v="1"/>
    <n v="2.99"/>
    <n v="2"/>
    <s v=" San Francisco"/>
  </r>
  <r>
    <x v="18"/>
    <x v="16"/>
    <n v="1"/>
    <n v="999.99"/>
    <n v="6"/>
    <s v=" New York City"/>
  </r>
  <r>
    <x v="18"/>
    <x v="9"/>
    <n v="1"/>
    <n v="1700"/>
    <n v="7"/>
    <s v=" Seattle"/>
  </r>
  <r>
    <x v="18"/>
    <x v="2"/>
    <n v="1"/>
    <n v="11.99"/>
    <n v="3"/>
    <s v=" San Francisco"/>
  </r>
  <r>
    <x v="18"/>
    <x v="15"/>
    <n v="1"/>
    <n v="379.99"/>
    <n v="1"/>
    <s v=" Seattle"/>
  </r>
  <r>
    <x v="18"/>
    <x v="6"/>
    <n v="2"/>
    <n v="11.95"/>
    <n v="8"/>
    <s v=" New York City"/>
  </r>
  <r>
    <x v="18"/>
    <x v="1"/>
    <n v="1"/>
    <n v="14.95"/>
    <n v="10"/>
    <s v=" Atlanta"/>
  </r>
  <r>
    <x v="18"/>
    <x v="6"/>
    <n v="1"/>
    <n v="11.95"/>
    <n v="4"/>
    <s v=" Austin"/>
  </r>
  <r>
    <x v="18"/>
    <x v="4"/>
    <n v="1"/>
    <n v="2.99"/>
    <n v="7"/>
    <s v=" New York City"/>
  </r>
  <r>
    <x v="18"/>
    <x v="12"/>
    <n v="2"/>
    <n v="3.84"/>
    <n v="9"/>
    <s v=" Boston"/>
  </r>
  <r>
    <x v="18"/>
    <x v="8"/>
    <n v="1"/>
    <n v="150"/>
    <n v="4"/>
    <s v=" Boston"/>
  </r>
  <r>
    <x v="18"/>
    <x v="6"/>
    <n v="1"/>
    <n v="11.95"/>
    <n v="5"/>
    <s v=" Austin"/>
  </r>
  <r>
    <x v="18"/>
    <x v="0"/>
    <n v="1"/>
    <n v="700"/>
    <n v="4"/>
    <s v=" San Francisco"/>
  </r>
  <r>
    <x v="18"/>
    <x v="1"/>
    <n v="1"/>
    <n v="14.95"/>
    <n v="9"/>
    <s v=" San Francisco"/>
  </r>
  <r>
    <x v="18"/>
    <x v="0"/>
    <n v="1"/>
    <n v="700"/>
    <n v="5"/>
    <s v=" Boston"/>
  </r>
  <r>
    <x v="18"/>
    <x v="1"/>
    <n v="1"/>
    <n v="14.95"/>
    <n v="9"/>
    <s v=" Boston"/>
  </r>
  <r>
    <x v="18"/>
    <x v="12"/>
    <n v="1"/>
    <n v="3.84"/>
    <n v="3"/>
    <s v=" Austin"/>
  </r>
  <r>
    <x v="18"/>
    <x v="5"/>
    <n v="1"/>
    <n v="389.99"/>
    <n v="7"/>
    <s v=" San Francisco"/>
  </r>
  <r>
    <x v="18"/>
    <x v="12"/>
    <n v="1"/>
    <n v="3.84"/>
    <n v="8"/>
    <s v=" New York City"/>
  </r>
  <r>
    <x v="18"/>
    <x v="1"/>
    <n v="1"/>
    <n v="14.95"/>
    <n v="7"/>
    <s v=" San Francisco"/>
  </r>
  <r>
    <x v="18"/>
    <x v="12"/>
    <n v="1"/>
    <n v="3.84"/>
    <n v="5"/>
    <s v=" Portland"/>
  </r>
  <r>
    <x v="18"/>
    <x v="8"/>
    <n v="1"/>
    <n v="150"/>
    <n v="7"/>
    <s v=" Seattle"/>
  </r>
  <r>
    <x v="18"/>
    <x v="3"/>
    <n v="1"/>
    <n v="149.99"/>
    <n v="5"/>
    <s v=" Boston"/>
  </r>
  <r>
    <x v="18"/>
    <x v="3"/>
    <n v="1"/>
    <n v="149.99"/>
    <n v="1"/>
    <s v=" Los Angeles"/>
  </r>
  <r>
    <x v="18"/>
    <x v="0"/>
    <n v="1"/>
    <n v="700"/>
    <n v="7"/>
    <s v=" New York City"/>
  </r>
  <r>
    <x v="18"/>
    <x v="3"/>
    <n v="1"/>
    <n v="149.99"/>
    <n v="5"/>
    <s v=" Los Angeles"/>
  </r>
  <r>
    <x v="18"/>
    <x v="3"/>
    <n v="1"/>
    <n v="149.99"/>
    <n v="5"/>
    <s v=" Los Angeles"/>
  </r>
  <r>
    <x v="18"/>
    <x v="6"/>
    <n v="1"/>
    <n v="11.95"/>
    <n v="6"/>
    <s v=" San Francisco"/>
  </r>
  <r>
    <x v="18"/>
    <x v="6"/>
    <n v="1"/>
    <n v="11.95"/>
    <n v="6"/>
    <s v=" San Francisco"/>
  </r>
  <r>
    <x v="18"/>
    <x v="15"/>
    <n v="1"/>
    <n v="379.99"/>
    <n v="5"/>
    <s v=" Boston"/>
  </r>
  <r>
    <x v="18"/>
    <x v="2"/>
    <n v="1"/>
    <n v="11.99"/>
    <n v="4"/>
    <s v=" Seattle"/>
  </r>
  <r>
    <x v="18"/>
    <x v="6"/>
    <n v="1"/>
    <n v="11.95"/>
    <n v="2"/>
    <s v=" Dallas"/>
  </r>
  <r>
    <x v="18"/>
    <x v="9"/>
    <n v="1"/>
    <n v="1700"/>
    <n v="3"/>
    <s v=" Dallas"/>
  </r>
  <r>
    <x v="18"/>
    <x v="4"/>
    <n v="1"/>
    <n v="2.99"/>
    <n v="7"/>
    <s v=" New York City"/>
  </r>
  <r>
    <x v="18"/>
    <x v="6"/>
    <n v="1"/>
    <n v="11.95"/>
    <n v="3"/>
    <s v=" San Francisco"/>
  </r>
  <r>
    <x v="18"/>
    <x v="10"/>
    <n v="1"/>
    <n v="300"/>
    <n v="9"/>
    <s v=" Portland"/>
  </r>
  <r>
    <x v="18"/>
    <x v="10"/>
    <n v="1"/>
    <n v="300"/>
    <n v="2"/>
    <s v=" Boston"/>
  </r>
  <r>
    <x v="18"/>
    <x v="4"/>
    <n v="1"/>
    <n v="2.99"/>
    <n v="5"/>
    <s v=" Boston"/>
  </r>
  <r>
    <x v="18"/>
    <x v="10"/>
    <n v="1"/>
    <n v="300"/>
    <n v="4"/>
    <s v=" Boston"/>
  </r>
  <r>
    <x v="18"/>
    <x v="4"/>
    <n v="1"/>
    <n v="2.99"/>
    <n v="1"/>
    <s v=" San Francisco"/>
  </r>
  <r>
    <x v="18"/>
    <x v="6"/>
    <n v="1"/>
    <n v="11.95"/>
    <n v="8"/>
    <s v=" Dallas"/>
  </r>
  <r>
    <x v="18"/>
    <x v="12"/>
    <n v="3"/>
    <n v="3.84"/>
    <n v="7"/>
    <s v=" Seattle"/>
  </r>
  <r>
    <x v="18"/>
    <x v="6"/>
    <n v="1"/>
    <n v="11.95"/>
    <n v="4"/>
    <s v=" New York City"/>
  </r>
  <r>
    <x v="18"/>
    <x v="1"/>
    <n v="1"/>
    <n v="14.95"/>
    <n v="7"/>
    <s v=" New York City"/>
  </r>
  <r>
    <x v="18"/>
    <x v="4"/>
    <n v="1"/>
    <n v="2.99"/>
    <n v="2"/>
    <s v=" Atlanta"/>
  </r>
  <r>
    <x v="18"/>
    <x v="6"/>
    <n v="1"/>
    <n v="11.95"/>
    <n v="3"/>
    <s v=" Los Angeles"/>
  </r>
  <r>
    <x v="18"/>
    <x v="4"/>
    <n v="1"/>
    <n v="2.99"/>
    <n v="6"/>
    <s v=" Austin"/>
  </r>
  <r>
    <x v="18"/>
    <x v="6"/>
    <n v="1"/>
    <n v="11.95"/>
    <n v="1"/>
    <s v=" Boston"/>
  </r>
  <r>
    <x v="18"/>
    <x v="13"/>
    <n v="1"/>
    <n v="600"/>
    <n v="4"/>
    <s v=" Portland"/>
  </r>
  <r>
    <x v="18"/>
    <x v="8"/>
    <n v="1"/>
    <n v="150"/>
    <n v="5"/>
    <s v=" San Francisco"/>
  </r>
  <r>
    <x v="18"/>
    <x v="4"/>
    <n v="1"/>
    <n v="2.99"/>
    <n v="4"/>
    <s v=" New York City"/>
  </r>
  <r>
    <x v="18"/>
    <x v="4"/>
    <n v="2"/>
    <n v="2.99"/>
    <n v="7"/>
    <s v=" Dallas"/>
  </r>
  <r>
    <x v="18"/>
    <x v="8"/>
    <n v="1"/>
    <n v="150"/>
    <n v="1"/>
    <s v=" New York City"/>
  </r>
  <r>
    <x v="18"/>
    <x v="0"/>
    <n v="1"/>
    <n v="700"/>
    <n v="3"/>
    <s v=" Los Angeles"/>
  </r>
  <r>
    <x v="18"/>
    <x v="1"/>
    <n v="1"/>
    <n v="14.95"/>
    <n v="3"/>
    <s v=" Los Angeles"/>
  </r>
  <r>
    <x v="18"/>
    <x v="12"/>
    <n v="1"/>
    <n v="3.84"/>
    <n v="7"/>
    <s v=" Austin"/>
  </r>
  <r>
    <x v="18"/>
    <x v="5"/>
    <n v="1"/>
    <n v="389.99"/>
    <n v="10"/>
    <s v=" San Francisco"/>
  </r>
  <r>
    <x v="18"/>
    <x v="6"/>
    <n v="1"/>
    <n v="11.95"/>
    <n v="7"/>
    <s v=" Los Angeles"/>
  </r>
  <r>
    <x v="18"/>
    <x v="14"/>
    <n v="1"/>
    <n v="109.99"/>
    <n v="3"/>
    <s v=" Los Angeles"/>
  </r>
  <r>
    <x v="18"/>
    <x v="10"/>
    <n v="1"/>
    <n v="300"/>
    <n v="2"/>
    <s v=" San Francisco"/>
  </r>
  <r>
    <x v="18"/>
    <x v="15"/>
    <n v="1"/>
    <n v="379.99"/>
    <n v="6"/>
    <s v=" Atlanta"/>
  </r>
  <r>
    <x v="18"/>
    <x v="6"/>
    <n v="1"/>
    <n v="11.95"/>
    <n v="7"/>
    <s v=" Atlanta"/>
  </r>
  <r>
    <x v="18"/>
    <x v="13"/>
    <n v="1"/>
    <n v="600"/>
    <n v="3"/>
    <s v=" Atlanta"/>
  </r>
  <r>
    <x v="18"/>
    <x v="6"/>
    <n v="1"/>
    <n v="11.95"/>
    <n v="6"/>
    <s v=" Atlanta"/>
  </r>
  <r>
    <x v="18"/>
    <x v="15"/>
    <n v="1"/>
    <n v="379.99"/>
    <n v="3"/>
    <s v=" Los Angeles"/>
  </r>
  <r>
    <x v="18"/>
    <x v="5"/>
    <n v="1"/>
    <n v="389.99"/>
    <n v="8"/>
    <s v=" Austin"/>
  </r>
  <r>
    <x v="18"/>
    <x v="8"/>
    <n v="1"/>
    <n v="150"/>
    <n v="2"/>
    <s v=" New York City"/>
  </r>
  <r>
    <x v="18"/>
    <x v="7"/>
    <n v="1"/>
    <n v="99.99"/>
    <n v="10"/>
    <s v=" Los Angeles"/>
  </r>
  <r>
    <x v="18"/>
    <x v="7"/>
    <n v="1"/>
    <n v="99.99"/>
    <n v="10"/>
    <s v=" Atlanta"/>
  </r>
  <r>
    <x v="18"/>
    <x v="2"/>
    <n v="1"/>
    <n v="11.99"/>
    <n v="2"/>
    <s v=" Los Angeles"/>
  </r>
  <r>
    <x v="18"/>
    <x v="1"/>
    <n v="1"/>
    <n v="14.95"/>
    <n v="2"/>
    <s v=" Atlanta"/>
  </r>
  <r>
    <x v="18"/>
    <x v="10"/>
    <n v="1"/>
    <n v="300"/>
    <n v="4"/>
    <s v=" Los Angeles"/>
  </r>
  <r>
    <x v="18"/>
    <x v="2"/>
    <n v="1"/>
    <n v="11.99"/>
    <n v="1"/>
    <s v=" New York City"/>
  </r>
  <r>
    <x v="18"/>
    <x v="5"/>
    <n v="1"/>
    <n v="389.99"/>
    <n v="10"/>
    <s v=" Portland"/>
  </r>
  <r>
    <x v="18"/>
    <x v="6"/>
    <n v="1"/>
    <n v="11.95"/>
    <n v="10"/>
    <s v=" New York City"/>
  </r>
  <r>
    <x v="18"/>
    <x v="12"/>
    <n v="1"/>
    <n v="3.84"/>
    <n v="4"/>
    <s v=" San Francisco"/>
  </r>
  <r>
    <x v="18"/>
    <x v="12"/>
    <n v="1"/>
    <n v="3.84"/>
    <n v="9"/>
    <s v=" Dallas"/>
  </r>
  <r>
    <x v="18"/>
    <x v="2"/>
    <n v="1"/>
    <n v="11.99"/>
    <n v="9"/>
    <s v=" San Francisco"/>
  </r>
  <r>
    <x v="18"/>
    <x v="15"/>
    <n v="1"/>
    <n v="379.99"/>
    <n v="1"/>
    <s v=" San Francisco"/>
  </r>
  <r>
    <x v="18"/>
    <x v="6"/>
    <n v="1"/>
    <n v="11.95"/>
    <n v="7"/>
    <s v=" Dallas"/>
  </r>
  <r>
    <x v="18"/>
    <x v="0"/>
    <n v="1"/>
    <n v="700"/>
    <n v="4"/>
    <s v=" Atlanta"/>
  </r>
  <r>
    <x v="18"/>
    <x v="4"/>
    <n v="1"/>
    <n v="2.99"/>
    <n v="5"/>
    <s v=" San Francisco"/>
  </r>
  <r>
    <x v="18"/>
    <x v="0"/>
    <n v="1"/>
    <n v="700"/>
    <n v="6"/>
    <s v=" San Francisco"/>
  </r>
  <r>
    <x v="18"/>
    <x v="1"/>
    <n v="1"/>
    <n v="14.95"/>
    <n v="5"/>
    <s v=" San Francisco"/>
  </r>
  <r>
    <x v="18"/>
    <x v="4"/>
    <n v="1"/>
    <n v="2.99"/>
    <n v="3"/>
    <s v=" Boston"/>
  </r>
  <r>
    <x v="18"/>
    <x v="1"/>
    <n v="1"/>
    <n v="14.95"/>
    <n v="4"/>
    <s v=" Atlanta"/>
  </r>
  <r>
    <x v="18"/>
    <x v="18"/>
    <n v="1"/>
    <n v="600"/>
    <n v="3"/>
    <s v=" New York City"/>
  </r>
  <r>
    <x v="18"/>
    <x v="12"/>
    <n v="2"/>
    <n v="3.84"/>
    <n v="7"/>
    <s v=" Atlanta"/>
  </r>
  <r>
    <x v="18"/>
    <x v="5"/>
    <n v="1"/>
    <n v="389.99"/>
    <n v="5"/>
    <s v=" New York City"/>
  </r>
  <r>
    <x v="18"/>
    <x v="2"/>
    <n v="1"/>
    <n v="11.99"/>
    <n v="5"/>
    <s v=" San Francisco"/>
  </r>
  <r>
    <x v="18"/>
    <x v="2"/>
    <n v="1"/>
    <n v="11.99"/>
    <n v="10"/>
    <s v=" Seattle"/>
  </r>
  <r>
    <x v="18"/>
    <x v="1"/>
    <n v="1"/>
    <n v="14.95"/>
    <n v="8"/>
    <s v=" Seattle"/>
  </r>
  <r>
    <x v="18"/>
    <x v="1"/>
    <n v="1"/>
    <n v="14.95"/>
    <n v="4"/>
    <s v=" New York City"/>
  </r>
  <r>
    <x v="18"/>
    <x v="7"/>
    <n v="1"/>
    <n v="99.99"/>
    <n v="9"/>
    <s v=" Dallas"/>
  </r>
  <r>
    <x v="18"/>
    <x v="4"/>
    <n v="2"/>
    <n v="2.99"/>
    <n v="1"/>
    <s v=" Dallas"/>
  </r>
  <r>
    <x v="18"/>
    <x v="8"/>
    <n v="1"/>
    <n v="150"/>
    <n v="7"/>
    <s v=" Boston"/>
  </r>
  <r>
    <x v="18"/>
    <x v="7"/>
    <n v="1"/>
    <n v="99.99"/>
    <n v="4"/>
    <s v=" San Francisco"/>
  </r>
  <r>
    <x v="18"/>
    <x v="8"/>
    <n v="1"/>
    <n v="150"/>
    <n v="6"/>
    <s v=" Los Angeles"/>
  </r>
  <r>
    <x v="18"/>
    <x v="4"/>
    <n v="1"/>
    <n v="2.99"/>
    <n v="5"/>
    <s v=" Austin"/>
  </r>
  <r>
    <x v="18"/>
    <x v="6"/>
    <n v="1"/>
    <n v="11.95"/>
    <n v="8"/>
    <s v=" Dallas"/>
  </r>
  <r>
    <x v="18"/>
    <x v="7"/>
    <n v="1"/>
    <n v="99.99"/>
    <n v="8"/>
    <s v=" New York City"/>
  </r>
  <r>
    <x v="18"/>
    <x v="10"/>
    <n v="1"/>
    <n v="300"/>
    <n v="5"/>
    <s v=" Boston"/>
  </r>
  <r>
    <x v="18"/>
    <x v="2"/>
    <n v="1"/>
    <n v="11.99"/>
    <n v="5"/>
    <s v=" Los Angeles"/>
  </r>
  <r>
    <x v="18"/>
    <x v="4"/>
    <n v="2"/>
    <n v="2.99"/>
    <n v="10"/>
    <s v=" Boston"/>
  </r>
  <r>
    <x v="18"/>
    <x v="9"/>
    <n v="1"/>
    <n v="1700"/>
    <n v="5"/>
    <s v=" San Francisco"/>
  </r>
  <r>
    <x v="18"/>
    <x v="3"/>
    <n v="1"/>
    <n v="149.99"/>
    <n v="10"/>
    <s v=" Seattle"/>
  </r>
  <r>
    <x v="18"/>
    <x v="7"/>
    <n v="1"/>
    <n v="99.99"/>
    <n v="4"/>
    <s v=" Dallas"/>
  </r>
  <r>
    <x v="18"/>
    <x v="3"/>
    <n v="1"/>
    <n v="149.99"/>
    <n v="4"/>
    <s v=" Los Angeles"/>
  </r>
  <r>
    <x v="18"/>
    <x v="3"/>
    <n v="1"/>
    <n v="149.99"/>
    <n v="1"/>
    <s v=" San Francisco"/>
  </r>
  <r>
    <x v="18"/>
    <x v="1"/>
    <n v="1"/>
    <n v="14.95"/>
    <n v="3"/>
    <s v=" San Francisco"/>
  </r>
  <r>
    <x v="18"/>
    <x v="12"/>
    <n v="4"/>
    <n v="3.84"/>
    <n v="5"/>
    <s v=" Portland"/>
  </r>
  <r>
    <x v="18"/>
    <x v="2"/>
    <n v="2"/>
    <n v="11.99"/>
    <n v="9"/>
    <s v=" New York City"/>
  </r>
  <r>
    <x v="18"/>
    <x v="4"/>
    <n v="1"/>
    <n v="2.99"/>
    <n v="7"/>
    <s v=" Boston"/>
  </r>
  <r>
    <x v="18"/>
    <x v="12"/>
    <n v="1"/>
    <n v="3.84"/>
    <n v="1"/>
    <s v=" Portland"/>
  </r>
  <r>
    <x v="18"/>
    <x v="5"/>
    <n v="1"/>
    <n v="389.99"/>
    <n v="7"/>
    <s v=" Seattle"/>
  </r>
  <r>
    <x v="18"/>
    <x v="6"/>
    <n v="3"/>
    <n v="11.95"/>
    <n v="4"/>
    <s v=" Dallas"/>
  </r>
  <r>
    <x v="18"/>
    <x v="15"/>
    <n v="1"/>
    <n v="379.99"/>
    <n v="9"/>
    <s v=" Seattle"/>
  </r>
  <r>
    <x v="18"/>
    <x v="0"/>
    <n v="1"/>
    <n v="700"/>
    <n v="1"/>
    <s v=" Los Angeles"/>
  </r>
  <r>
    <x v="18"/>
    <x v="1"/>
    <n v="1"/>
    <n v="14.95"/>
    <n v="4"/>
    <s v=" Portland"/>
  </r>
  <r>
    <x v="18"/>
    <x v="4"/>
    <n v="3"/>
    <n v="2.99"/>
    <n v="8"/>
    <s v=" San Francisco"/>
  </r>
  <r>
    <x v="18"/>
    <x v="2"/>
    <n v="1"/>
    <n v="11.99"/>
    <n v="3"/>
    <s v=" Dallas"/>
  </r>
  <r>
    <x v="18"/>
    <x v="4"/>
    <n v="1"/>
    <n v="2.99"/>
    <n v="2"/>
    <s v=" Boston"/>
  </r>
  <r>
    <x v="18"/>
    <x v="15"/>
    <n v="1"/>
    <n v="379.99"/>
    <n v="4"/>
    <s v=" Dallas"/>
  </r>
  <r>
    <x v="18"/>
    <x v="6"/>
    <n v="1"/>
    <n v="11.95"/>
    <n v="1"/>
    <s v=" New York City"/>
  </r>
  <r>
    <x v="18"/>
    <x v="12"/>
    <n v="2"/>
    <n v="3.84"/>
    <n v="8"/>
    <s v=" Portland"/>
  </r>
  <r>
    <x v="18"/>
    <x v="7"/>
    <n v="1"/>
    <n v="99.99"/>
    <n v="9"/>
    <s v=" New York City"/>
  </r>
  <r>
    <x v="18"/>
    <x v="9"/>
    <n v="1"/>
    <n v="1700"/>
    <n v="7"/>
    <s v=" New York City"/>
  </r>
  <r>
    <x v="18"/>
    <x v="1"/>
    <n v="1"/>
    <n v="14.95"/>
    <n v="1"/>
    <s v=" Dallas"/>
  </r>
  <r>
    <x v="18"/>
    <x v="6"/>
    <n v="1"/>
    <n v="11.95"/>
    <n v="3"/>
    <s v=" Boston"/>
  </r>
  <r>
    <x v="18"/>
    <x v="6"/>
    <n v="1"/>
    <n v="11.95"/>
    <n v="1"/>
    <s v=" Atlanta"/>
  </r>
  <r>
    <x v="18"/>
    <x v="10"/>
    <n v="1"/>
    <n v="300"/>
    <n v="9"/>
    <s v=" Seattle"/>
  </r>
  <r>
    <x v="18"/>
    <x v="1"/>
    <n v="1"/>
    <n v="14.95"/>
    <n v="2"/>
    <s v=" Los Angeles"/>
  </r>
  <r>
    <x v="18"/>
    <x v="12"/>
    <n v="1"/>
    <n v="3.84"/>
    <n v="3"/>
    <s v=" Atlanta"/>
  </r>
  <r>
    <x v="18"/>
    <x v="6"/>
    <n v="1"/>
    <n v="11.95"/>
    <n v="7"/>
    <s v=" Atlanta"/>
  </r>
  <r>
    <x v="18"/>
    <x v="4"/>
    <n v="1"/>
    <n v="2.99"/>
    <n v="3"/>
    <s v=" New York City"/>
  </r>
  <r>
    <x v="18"/>
    <x v="18"/>
    <n v="1"/>
    <n v="600"/>
    <n v="8"/>
    <s v=" New York City"/>
  </r>
  <r>
    <x v="18"/>
    <x v="4"/>
    <n v="2"/>
    <n v="2.99"/>
    <n v="10"/>
    <s v=" Portland"/>
  </r>
  <r>
    <x v="18"/>
    <x v="1"/>
    <n v="1"/>
    <n v="14.95"/>
    <n v="4"/>
    <s v=" Austin"/>
  </r>
  <r>
    <x v="18"/>
    <x v="6"/>
    <n v="1"/>
    <n v="11.95"/>
    <n v="1"/>
    <s v=" San Francisco"/>
  </r>
  <r>
    <x v="18"/>
    <x v="6"/>
    <n v="1"/>
    <n v="11.95"/>
    <n v="3"/>
    <s v=" San Francisco"/>
  </r>
  <r>
    <x v="18"/>
    <x v="9"/>
    <n v="1"/>
    <n v="1700"/>
    <n v="1"/>
    <s v=" Seattle"/>
  </r>
  <r>
    <x v="18"/>
    <x v="12"/>
    <n v="1"/>
    <n v="3.84"/>
    <n v="7"/>
    <s v=" San Francisco"/>
  </r>
  <r>
    <x v="18"/>
    <x v="12"/>
    <n v="1"/>
    <n v="3.84"/>
    <n v="6"/>
    <s v=" Atlanta"/>
  </r>
  <r>
    <x v="18"/>
    <x v="12"/>
    <n v="1"/>
    <n v="3.84"/>
    <n v="3"/>
    <s v=" Atlanta"/>
  </r>
  <r>
    <x v="18"/>
    <x v="1"/>
    <n v="1"/>
    <n v="14.95"/>
    <n v="7"/>
    <s v=" Atlanta"/>
  </r>
  <r>
    <x v="18"/>
    <x v="8"/>
    <n v="1"/>
    <n v="150"/>
    <n v="4"/>
    <s v=" New York City"/>
  </r>
  <r>
    <x v="18"/>
    <x v="12"/>
    <n v="3"/>
    <n v="3.84"/>
    <n v="10"/>
    <s v=" San Francisco"/>
  </r>
  <r>
    <x v="18"/>
    <x v="7"/>
    <n v="1"/>
    <n v="99.99"/>
    <n v="7"/>
    <s v=" Dallas"/>
  </r>
  <r>
    <x v="18"/>
    <x v="12"/>
    <n v="1"/>
    <n v="3.84"/>
    <n v="3"/>
    <s v=" San Francisco"/>
  </r>
  <r>
    <x v="18"/>
    <x v="12"/>
    <n v="1"/>
    <n v="3.84"/>
    <n v="1"/>
    <s v=" New York City"/>
  </r>
  <r>
    <x v="18"/>
    <x v="11"/>
    <n v="1"/>
    <n v="400"/>
    <n v="10"/>
    <s v=" New York City"/>
  </r>
  <r>
    <x v="18"/>
    <x v="8"/>
    <n v="1"/>
    <n v="150"/>
    <n v="5"/>
    <s v=" San Francisco"/>
  </r>
  <r>
    <x v="18"/>
    <x v="8"/>
    <n v="1"/>
    <n v="150"/>
    <n v="8"/>
    <s v=" Boston"/>
  </r>
  <r>
    <x v="18"/>
    <x v="11"/>
    <n v="1"/>
    <n v="400"/>
    <n v="2"/>
    <s v=" Los Angeles"/>
  </r>
  <r>
    <x v="18"/>
    <x v="3"/>
    <n v="1"/>
    <n v="149.99"/>
    <n v="5"/>
    <s v=" Boston"/>
  </r>
  <r>
    <x v="18"/>
    <x v="9"/>
    <n v="1"/>
    <n v="1700"/>
    <n v="2"/>
    <s v=" Seattle"/>
  </r>
  <r>
    <x v="18"/>
    <x v="4"/>
    <n v="1"/>
    <n v="2.99"/>
    <n v="9"/>
    <s v=" New York City"/>
  </r>
  <r>
    <x v="18"/>
    <x v="1"/>
    <n v="1"/>
    <n v="14.95"/>
    <n v="3"/>
    <s v=" Seattle"/>
  </r>
  <r>
    <x v="18"/>
    <x v="9"/>
    <n v="1"/>
    <n v="1700"/>
    <n v="4"/>
    <s v=" New York City"/>
  </r>
  <r>
    <x v="18"/>
    <x v="12"/>
    <n v="1"/>
    <n v="3.84"/>
    <n v="7"/>
    <s v=" San Francisco"/>
  </r>
  <r>
    <x v="18"/>
    <x v="2"/>
    <n v="1"/>
    <n v="11.99"/>
    <n v="7"/>
    <s v=" Atlanta"/>
  </r>
  <r>
    <x v="18"/>
    <x v="16"/>
    <n v="1"/>
    <n v="999.99"/>
    <n v="5"/>
    <s v=" New York City"/>
  </r>
  <r>
    <x v="18"/>
    <x v="8"/>
    <n v="1"/>
    <n v="150"/>
    <n v="10"/>
    <s v=" San Francisco"/>
  </r>
  <r>
    <x v="18"/>
    <x v="12"/>
    <n v="1"/>
    <n v="3.84"/>
    <n v="8"/>
    <s v=" Portland"/>
  </r>
  <r>
    <x v="18"/>
    <x v="4"/>
    <n v="2"/>
    <n v="2.99"/>
    <n v="9"/>
    <s v=" Atlanta"/>
  </r>
  <r>
    <x v="18"/>
    <x v="13"/>
    <n v="1"/>
    <n v="600"/>
    <n v="1"/>
    <s v=" San Francisco"/>
  </r>
  <r>
    <x v="18"/>
    <x v="6"/>
    <n v="1"/>
    <n v="11.95"/>
    <n v="4"/>
    <s v=" San Francisco"/>
  </r>
  <r>
    <x v="18"/>
    <x v="3"/>
    <n v="1"/>
    <n v="149.99"/>
    <n v="3"/>
    <s v=" Los Angeles"/>
  </r>
  <r>
    <x v="18"/>
    <x v="2"/>
    <n v="1"/>
    <n v="11.99"/>
    <n v="5"/>
    <s v=" San Francisco"/>
  </r>
  <r>
    <x v="18"/>
    <x v="13"/>
    <n v="1"/>
    <n v="600"/>
    <n v="6"/>
    <s v=" New York City"/>
  </r>
  <r>
    <x v="18"/>
    <x v="6"/>
    <n v="1"/>
    <n v="11.95"/>
    <n v="5"/>
    <s v=" San Francisco"/>
  </r>
  <r>
    <x v="18"/>
    <x v="8"/>
    <n v="1"/>
    <n v="150"/>
    <n v="4"/>
    <s v=" Dallas"/>
  </r>
  <r>
    <x v="18"/>
    <x v="9"/>
    <n v="1"/>
    <n v="1700"/>
    <n v="5"/>
    <s v=" New York City"/>
  </r>
  <r>
    <x v="18"/>
    <x v="1"/>
    <n v="1"/>
    <n v="14.95"/>
    <n v="1"/>
    <s v=" Austin"/>
  </r>
  <r>
    <x v="18"/>
    <x v="4"/>
    <n v="1"/>
    <n v="2.99"/>
    <n v="7"/>
    <s v=" San Francisco"/>
  </r>
  <r>
    <x v="18"/>
    <x v="2"/>
    <n v="1"/>
    <n v="11.99"/>
    <n v="10"/>
    <s v=" San Francisco"/>
  </r>
  <r>
    <x v="18"/>
    <x v="9"/>
    <n v="1"/>
    <n v="1700"/>
    <n v="7"/>
    <s v=" Los Angeles"/>
  </r>
  <r>
    <x v="18"/>
    <x v="13"/>
    <n v="1"/>
    <n v="600"/>
    <n v="4"/>
    <s v=" New York City"/>
  </r>
  <r>
    <x v="18"/>
    <x v="7"/>
    <n v="1"/>
    <n v="99.99"/>
    <n v="10"/>
    <s v=" Atlanta"/>
  </r>
  <r>
    <x v="18"/>
    <x v="4"/>
    <n v="1"/>
    <n v="2.99"/>
    <n v="3"/>
    <s v=" San Francisco"/>
  </r>
  <r>
    <x v="18"/>
    <x v="6"/>
    <n v="1"/>
    <n v="11.95"/>
    <n v="6"/>
    <s v=" Seattle"/>
  </r>
  <r>
    <x v="18"/>
    <x v="16"/>
    <n v="1"/>
    <n v="999.99"/>
    <n v="1"/>
    <s v=" San Francisco"/>
  </r>
  <r>
    <x v="18"/>
    <x v="12"/>
    <n v="1"/>
    <n v="3.84"/>
    <n v="2"/>
    <s v=" Atlanta"/>
  </r>
  <r>
    <x v="18"/>
    <x v="8"/>
    <n v="1"/>
    <n v="150"/>
    <n v="5"/>
    <s v=" Seattle"/>
  </r>
  <r>
    <x v="18"/>
    <x v="15"/>
    <n v="1"/>
    <n v="379.99"/>
    <n v="10"/>
    <s v=" San Francisco"/>
  </r>
  <r>
    <x v="18"/>
    <x v="5"/>
    <n v="1"/>
    <n v="389.99"/>
    <n v="1"/>
    <s v=" New York City"/>
  </r>
  <r>
    <x v="18"/>
    <x v="5"/>
    <n v="1"/>
    <n v="389.99"/>
    <n v="4"/>
    <s v=" Austin"/>
  </r>
  <r>
    <x v="18"/>
    <x v="2"/>
    <n v="1"/>
    <n v="11.99"/>
    <n v="3"/>
    <s v=" Portland"/>
  </r>
  <r>
    <x v="18"/>
    <x v="1"/>
    <n v="1"/>
    <n v="14.95"/>
    <n v="8"/>
    <s v=" Dallas"/>
  </r>
  <r>
    <x v="18"/>
    <x v="4"/>
    <n v="1"/>
    <n v="2.99"/>
    <n v="4"/>
    <s v=" Boston"/>
  </r>
  <r>
    <x v="18"/>
    <x v="6"/>
    <n v="1"/>
    <n v="11.95"/>
    <n v="5"/>
    <s v=" Atlanta"/>
  </r>
  <r>
    <x v="18"/>
    <x v="5"/>
    <n v="1"/>
    <n v="389.99"/>
    <n v="3"/>
    <s v=" Atlanta"/>
  </r>
  <r>
    <x v="18"/>
    <x v="4"/>
    <n v="2"/>
    <n v="2.99"/>
    <n v="2"/>
    <s v=" Los Angeles"/>
  </r>
  <r>
    <x v="18"/>
    <x v="8"/>
    <n v="1"/>
    <n v="150"/>
    <n v="2"/>
    <s v=" New York City"/>
  </r>
  <r>
    <x v="18"/>
    <x v="12"/>
    <n v="1"/>
    <n v="3.84"/>
    <n v="7"/>
    <s v=" Los Angeles"/>
  </r>
  <r>
    <x v="18"/>
    <x v="12"/>
    <n v="1"/>
    <n v="3.84"/>
    <n v="4"/>
    <s v=" Austin"/>
  </r>
  <r>
    <x v="18"/>
    <x v="7"/>
    <n v="1"/>
    <n v="99.99"/>
    <n v="10"/>
    <s v=" New York City"/>
  </r>
  <r>
    <x v="18"/>
    <x v="1"/>
    <n v="1"/>
    <n v="14.95"/>
    <n v="4"/>
    <s v=" Los Angeles"/>
  </r>
  <r>
    <x v="18"/>
    <x v="1"/>
    <n v="1"/>
    <n v="14.95"/>
    <n v="2"/>
    <s v=" New York City"/>
  </r>
  <r>
    <x v="18"/>
    <x v="8"/>
    <n v="1"/>
    <n v="150"/>
    <n v="2"/>
    <s v=" Los Angeles"/>
  </r>
  <r>
    <x v="18"/>
    <x v="11"/>
    <n v="1"/>
    <n v="400"/>
    <n v="3"/>
    <s v=" Los Angeles"/>
  </r>
  <r>
    <x v="18"/>
    <x v="6"/>
    <n v="1"/>
    <n v="11.95"/>
    <n v="6"/>
    <s v=" Los Angeles"/>
  </r>
  <r>
    <x v="18"/>
    <x v="7"/>
    <n v="1"/>
    <n v="99.99"/>
    <n v="9"/>
    <s v=" Boston"/>
  </r>
  <r>
    <x v="18"/>
    <x v="2"/>
    <n v="1"/>
    <n v="11.99"/>
    <n v="4"/>
    <s v=" San Francisco"/>
  </r>
  <r>
    <x v="18"/>
    <x v="3"/>
    <n v="1"/>
    <n v="149.99"/>
    <n v="3"/>
    <s v=" Boston"/>
  </r>
  <r>
    <x v="18"/>
    <x v="1"/>
    <n v="1"/>
    <n v="14.95"/>
    <n v="6"/>
    <s v=" San Francisco"/>
  </r>
  <r>
    <x v="18"/>
    <x v="13"/>
    <n v="1"/>
    <n v="600"/>
    <n v="3"/>
    <s v=" Austin"/>
  </r>
  <r>
    <x v="18"/>
    <x v="0"/>
    <n v="1"/>
    <n v="700"/>
    <n v="4"/>
    <s v=" Portland"/>
  </r>
  <r>
    <x v="18"/>
    <x v="2"/>
    <n v="2"/>
    <n v="11.99"/>
    <n v="6"/>
    <s v=" Seattle"/>
  </r>
  <r>
    <x v="18"/>
    <x v="8"/>
    <n v="1"/>
    <n v="150"/>
    <n v="6"/>
    <s v=" Portland"/>
  </r>
  <r>
    <x v="18"/>
    <x v="9"/>
    <n v="1"/>
    <n v="1700"/>
    <n v="1"/>
    <s v=" New York City"/>
  </r>
  <r>
    <x v="18"/>
    <x v="6"/>
    <n v="1"/>
    <n v="11.95"/>
    <n v="8"/>
    <s v=" Seattle"/>
  </r>
  <r>
    <x v="18"/>
    <x v="1"/>
    <n v="1"/>
    <n v="14.95"/>
    <n v="8"/>
    <s v=" New York City"/>
  </r>
  <r>
    <x v="18"/>
    <x v="7"/>
    <n v="1"/>
    <n v="99.99"/>
    <n v="7"/>
    <s v=" San Francisco"/>
  </r>
  <r>
    <x v="18"/>
    <x v="8"/>
    <n v="1"/>
    <n v="150"/>
    <n v="5"/>
    <s v=" Dallas"/>
  </r>
  <r>
    <x v="18"/>
    <x v="6"/>
    <n v="1"/>
    <n v="11.95"/>
    <n v="5"/>
    <s v=" San Francisco"/>
  </r>
  <r>
    <x v="18"/>
    <x v="7"/>
    <n v="1"/>
    <n v="99.99"/>
    <n v="9"/>
    <s v=" Atlanta"/>
  </r>
  <r>
    <x v="18"/>
    <x v="13"/>
    <n v="1"/>
    <n v="600"/>
    <n v="1"/>
    <s v=" San Francisco"/>
  </r>
  <r>
    <x v="18"/>
    <x v="8"/>
    <n v="1"/>
    <n v="150"/>
    <n v="9"/>
    <s v=" Portland"/>
  </r>
  <r>
    <x v="18"/>
    <x v="2"/>
    <n v="1"/>
    <n v="11.99"/>
    <n v="1"/>
    <s v=" Los Angeles"/>
  </r>
  <r>
    <x v="18"/>
    <x v="15"/>
    <n v="1"/>
    <n v="379.99"/>
    <n v="3"/>
    <s v=" Los Angeles"/>
  </r>
  <r>
    <x v="18"/>
    <x v="8"/>
    <n v="1"/>
    <n v="150"/>
    <n v="10"/>
    <s v=" San Francisco"/>
  </r>
  <r>
    <x v="18"/>
    <x v="6"/>
    <n v="1"/>
    <n v="11.95"/>
    <n v="7"/>
    <s v=" Seattle"/>
  </r>
  <r>
    <x v="18"/>
    <x v="0"/>
    <n v="1"/>
    <n v="700"/>
    <n v="10"/>
    <s v=" Boston"/>
  </r>
  <r>
    <x v="18"/>
    <x v="7"/>
    <n v="1"/>
    <n v="99.99"/>
    <n v="1"/>
    <s v=" Boston"/>
  </r>
  <r>
    <x v="18"/>
    <x v="12"/>
    <n v="1"/>
    <n v="3.84"/>
    <n v="7"/>
    <s v=" Boston"/>
  </r>
  <r>
    <x v="18"/>
    <x v="2"/>
    <n v="1"/>
    <n v="11.99"/>
    <n v="7"/>
    <s v=" Boston"/>
  </r>
  <r>
    <x v="18"/>
    <x v="4"/>
    <n v="1"/>
    <n v="2.99"/>
    <n v="5"/>
    <s v=" Los Angeles"/>
  </r>
  <r>
    <x v="18"/>
    <x v="7"/>
    <n v="1"/>
    <n v="99.99"/>
    <n v="7"/>
    <s v=" Atlanta"/>
  </r>
  <r>
    <x v="18"/>
    <x v="16"/>
    <n v="1"/>
    <n v="999.99"/>
    <n v="7"/>
    <s v=" Boston"/>
  </r>
  <r>
    <x v="18"/>
    <x v="4"/>
    <n v="1"/>
    <n v="2.99"/>
    <n v="3"/>
    <s v=" Austin"/>
  </r>
  <r>
    <x v="18"/>
    <x v="9"/>
    <n v="1"/>
    <n v="1700"/>
    <n v="8"/>
    <s v=" San Francisco"/>
  </r>
  <r>
    <x v="18"/>
    <x v="4"/>
    <n v="1"/>
    <n v="2.99"/>
    <n v="6"/>
    <s v=" Dallas"/>
  </r>
  <r>
    <x v="18"/>
    <x v="8"/>
    <n v="1"/>
    <n v="150"/>
    <n v="2"/>
    <s v=" Boston"/>
  </r>
  <r>
    <x v="18"/>
    <x v="12"/>
    <n v="1"/>
    <n v="3.84"/>
    <n v="2"/>
    <s v=" San Francisco"/>
  </r>
  <r>
    <x v="18"/>
    <x v="12"/>
    <n v="1"/>
    <n v="3.84"/>
    <n v="10"/>
    <s v=" Boston"/>
  </r>
  <r>
    <x v="18"/>
    <x v="7"/>
    <n v="1"/>
    <n v="99.99"/>
    <n v="5"/>
    <s v=" Dallas"/>
  </r>
  <r>
    <x v="18"/>
    <x v="12"/>
    <n v="2"/>
    <n v="3.84"/>
    <n v="10"/>
    <s v=" Los Angeles"/>
  </r>
  <r>
    <x v="18"/>
    <x v="12"/>
    <n v="1"/>
    <n v="3.84"/>
    <n v="10"/>
    <s v=" Seattle"/>
  </r>
  <r>
    <x v="18"/>
    <x v="12"/>
    <n v="1"/>
    <n v="3.84"/>
    <n v="2"/>
    <s v=" Dallas"/>
  </r>
  <r>
    <x v="18"/>
    <x v="15"/>
    <n v="1"/>
    <n v="379.99"/>
    <n v="3"/>
    <s v=" New York City"/>
  </r>
  <r>
    <x v="18"/>
    <x v="15"/>
    <n v="1"/>
    <n v="379.99"/>
    <n v="5"/>
    <s v=" Los Angeles"/>
  </r>
  <r>
    <x v="18"/>
    <x v="7"/>
    <n v="1"/>
    <n v="99.99"/>
    <n v="4"/>
    <s v=" San Francisco"/>
  </r>
  <r>
    <x v="18"/>
    <x v="3"/>
    <n v="1"/>
    <n v="149.99"/>
    <n v="10"/>
    <s v=" Atlanta"/>
  </r>
  <r>
    <x v="18"/>
    <x v="2"/>
    <n v="1"/>
    <n v="11.99"/>
    <n v="7"/>
    <s v=" San Francisco"/>
  </r>
  <r>
    <x v="18"/>
    <x v="6"/>
    <n v="1"/>
    <n v="11.95"/>
    <n v="3"/>
    <s v=" Los Angeles"/>
  </r>
  <r>
    <x v="18"/>
    <x v="13"/>
    <n v="1"/>
    <n v="600"/>
    <n v="8"/>
    <s v=" Portland"/>
  </r>
  <r>
    <x v="18"/>
    <x v="6"/>
    <n v="1"/>
    <n v="11.95"/>
    <n v="10"/>
    <s v=" Portland"/>
  </r>
  <r>
    <x v="18"/>
    <x v="1"/>
    <n v="1"/>
    <n v="14.95"/>
    <n v="10"/>
    <s v=" New York City"/>
  </r>
  <r>
    <x v="18"/>
    <x v="12"/>
    <n v="1"/>
    <n v="3.84"/>
    <n v="5"/>
    <s v=" Atlanta"/>
  </r>
  <r>
    <x v="18"/>
    <x v="1"/>
    <n v="1"/>
    <n v="14.95"/>
    <n v="9"/>
    <s v=" Los Angeles"/>
  </r>
  <r>
    <x v="18"/>
    <x v="13"/>
    <n v="1"/>
    <n v="600"/>
    <n v="6"/>
    <s v=" San Francisco"/>
  </r>
  <r>
    <x v="18"/>
    <x v="4"/>
    <n v="1"/>
    <n v="2.99"/>
    <n v="3"/>
    <s v=" Portland"/>
  </r>
  <r>
    <x v="18"/>
    <x v="3"/>
    <n v="1"/>
    <n v="149.99"/>
    <n v="6"/>
    <s v=" Austin"/>
  </r>
  <r>
    <x v="18"/>
    <x v="4"/>
    <n v="1"/>
    <n v="2.99"/>
    <n v="2"/>
    <s v=" Boston"/>
  </r>
  <r>
    <x v="18"/>
    <x v="6"/>
    <n v="1"/>
    <n v="11.95"/>
    <n v="1"/>
    <s v=" San Francisco"/>
  </r>
  <r>
    <x v="18"/>
    <x v="4"/>
    <n v="1"/>
    <n v="2.99"/>
    <n v="9"/>
    <s v=" New York City"/>
  </r>
  <r>
    <x v="18"/>
    <x v="4"/>
    <n v="1"/>
    <n v="2.99"/>
    <n v="1"/>
    <s v=" Atlanta"/>
  </r>
  <r>
    <x v="18"/>
    <x v="7"/>
    <n v="1"/>
    <n v="99.99"/>
    <n v="8"/>
    <s v=" Seattle"/>
  </r>
  <r>
    <x v="18"/>
    <x v="8"/>
    <n v="1"/>
    <n v="150"/>
    <n v="7"/>
    <s v=" New York City"/>
  </r>
  <r>
    <x v="18"/>
    <x v="1"/>
    <n v="1"/>
    <n v="14.95"/>
    <n v="8"/>
    <s v=" Los Angeles"/>
  </r>
  <r>
    <x v="18"/>
    <x v="15"/>
    <n v="1"/>
    <n v="379.99"/>
    <n v="10"/>
    <s v=" San Francisco"/>
  </r>
  <r>
    <x v="18"/>
    <x v="8"/>
    <n v="1"/>
    <n v="150"/>
    <n v="9"/>
    <s v=" Los Angeles"/>
  </r>
  <r>
    <x v="18"/>
    <x v="1"/>
    <n v="1"/>
    <n v="14.95"/>
    <n v="3"/>
    <s v=" Los Angeles"/>
  </r>
  <r>
    <x v="18"/>
    <x v="4"/>
    <n v="1"/>
    <n v="2.99"/>
    <n v="6"/>
    <s v=" Atlanta"/>
  </r>
  <r>
    <x v="18"/>
    <x v="18"/>
    <n v="1"/>
    <n v="600"/>
    <n v="8"/>
    <s v=" Boston"/>
  </r>
  <r>
    <x v="18"/>
    <x v="15"/>
    <n v="1"/>
    <n v="379.99"/>
    <n v="3"/>
    <s v=" Dallas"/>
  </r>
  <r>
    <x v="18"/>
    <x v="1"/>
    <n v="1"/>
    <n v="14.95"/>
    <n v="10"/>
    <s v=" San Francisco"/>
  </r>
  <r>
    <x v="18"/>
    <x v="1"/>
    <n v="1"/>
    <n v="14.95"/>
    <n v="9"/>
    <s v=" New York City"/>
  </r>
  <r>
    <x v="18"/>
    <x v="14"/>
    <n v="1"/>
    <n v="109.99"/>
    <n v="9"/>
    <s v=" New York City"/>
  </r>
  <r>
    <x v="18"/>
    <x v="13"/>
    <n v="1"/>
    <n v="600"/>
    <n v="3"/>
    <s v=" Portland"/>
  </r>
  <r>
    <x v="18"/>
    <x v="1"/>
    <n v="1"/>
    <n v="14.95"/>
    <n v="3"/>
    <s v=" Dallas"/>
  </r>
  <r>
    <x v="18"/>
    <x v="4"/>
    <n v="2"/>
    <n v="2.99"/>
    <n v="7"/>
    <s v=" Austin"/>
  </r>
  <r>
    <x v="18"/>
    <x v="8"/>
    <n v="1"/>
    <n v="150"/>
    <n v="6"/>
    <s v=" San Francisco"/>
  </r>
  <r>
    <x v="18"/>
    <x v="6"/>
    <n v="1"/>
    <n v="11.95"/>
    <n v="10"/>
    <s v=" Atlanta"/>
  </r>
  <r>
    <x v="18"/>
    <x v="16"/>
    <n v="1"/>
    <n v="999.99"/>
    <n v="1"/>
    <s v=" Los Angeles"/>
  </r>
  <r>
    <x v="18"/>
    <x v="13"/>
    <n v="1"/>
    <n v="600"/>
    <n v="8"/>
    <s v=" Dallas"/>
  </r>
  <r>
    <x v="18"/>
    <x v="2"/>
    <n v="1"/>
    <n v="11.99"/>
    <n v="8"/>
    <s v=" Boston"/>
  </r>
  <r>
    <x v="18"/>
    <x v="1"/>
    <n v="1"/>
    <n v="14.95"/>
    <n v="6"/>
    <s v=" San Francisco"/>
  </r>
  <r>
    <x v="18"/>
    <x v="12"/>
    <n v="2"/>
    <n v="3.84"/>
    <n v="6"/>
    <s v=" Portland"/>
  </r>
  <r>
    <x v="18"/>
    <x v="15"/>
    <n v="1"/>
    <n v="379.99"/>
    <n v="7"/>
    <s v=" Boston"/>
  </r>
  <r>
    <x v="18"/>
    <x v="1"/>
    <n v="1"/>
    <n v="14.95"/>
    <n v="7"/>
    <s v=" Boston"/>
  </r>
  <r>
    <x v="18"/>
    <x v="4"/>
    <n v="1"/>
    <n v="2.99"/>
    <n v="6"/>
    <s v=" New York City"/>
  </r>
  <r>
    <x v="18"/>
    <x v="2"/>
    <n v="1"/>
    <n v="11.99"/>
    <n v="7"/>
    <s v=" San Francisco"/>
  </r>
  <r>
    <x v="18"/>
    <x v="8"/>
    <n v="1"/>
    <n v="150"/>
    <n v="10"/>
    <s v=" Los Angeles"/>
  </r>
  <r>
    <x v="18"/>
    <x v="5"/>
    <n v="1"/>
    <n v="389.99"/>
    <n v="6"/>
    <s v=" Austin"/>
  </r>
  <r>
    <x v="18"/>
    <x v="2"/>
    <n v="1"/>
    <n v="11.99"/>
    <n v="4"/>
    <s v=" New York City"/>
  </r>
  <r>
    <x v="18"/>
    <x v="3"/>
    <n v="1"/>
    <n v="149.99"/>
    <n v="4"/>
    <s v=" Los Angeles"/>
  </r>
  <r>
    <x v="18"/>
    <x v="8"/>
    <n v="1"/>
    <n v="150"/>
    <n v="1"/>
    <s v=" New York City"/>
  </r>
  <r>
    <x v="18"/>
    <x v="12"/>
    <n v="1"/>
    <n v="3.84"/>
    <n v="2"/>
    <s v=" Austin"/>
  </r>
  <r>
    <x v="18"/>
    <x v="0"/>
    <n v="1"/>
    <n v="700"/>
    <n v="2"/>
    <s v=" San Francisco"/>
  </r>
  <r>
    <x v="18"/>
    <x v="1"/>
    <n v="1"/>
    <n v="14.95"/>
    <n v="3"/>
    <s v=" San Francisco"/>
  </r>
  <r>
    <x v="18"/>
    <x v="6"/>
    <n v="1"/>
    <n v="11.95"/>
    <n v="2"/>
    <s v=" Boston"/>
  </r>
  <r>
    <x v="18"/>
    <x v="3"/>
    <n v="1"/>
    <n v="149.99"/>
    <n v="7"/>
    <s v=" Boston"/>
  </r>
  <r>
    <x v="18"/>
    <x v="7"/>
    <n v="1"/>
    <n v="99.99"/>
    <n v="9"/>
    <s v=" San Francisco"/>
  </r>
  <r>
    <x v="18"/>
    <x v="4"/>
    <n v="4"/>
    <n v="2.99"/>
    <n v="2"/>
    <s v=" New York City"/>
  </r>
  <r>
    <x v="18"/>
    <x v="12"/>
    <n v="2"/>
    <n v="3.84"/>
    <n v="8"/>
    <s v=" Boston"/>
  </r>
  <r>
    <x v="18"/>
    <x v="2"/>
    <n v="1"/>
    <n v="11.99"/>
    <n v="2"/>
    <s v=" San Francisco"/>
  </r>
  <r>
    <x v="18"/>
    <x v="2"/>
    <n v="1"/>
    <n v="11.99"/>
    <n v="5"/>
    <s v=" San Francisco"/>
  </r>
  <r>
    <x v="18"/>
    <x v="1"/>
    <n v="1"/>
    <n v="14.95"/>
    <n v="10"/>
    <s v=" Boston"/>
  </r>
  <r>
    <x v="18"/>
    <x v="2"/>
    <n v="1"/>
    <n v="11.99"/>
    <n v="8"/>
    <s v=" New York City"/>
  </r>
  <r>
    <x v="18"/>
    <x v="1"/>
    <n v="1"/>
    <n v="14.95"/>
    <n v="10"/>
    <s v=" Boston"/>
  </r>
  <r>
    <x v="18"/>
    <x v="7"/>
    <n v="1"/>
    <n v="99.99"/>
    <n v="2"/>
    <s v=" New York City"/>
  </r>
  <r>
    <x v="18"/>
    <x v="18"/>
    <n v="1"/>
    <n v="600"/>
    <n v="1"/>
    <s v=" New York City"/>
  </r>
  <r>
    <x v="18"/>
    <x v="15"/>
    <n v="1"/>
    <n v="379.99"/>
    <n v="5"/>
    <s v=" Dallas"/>
  </r>
  <r>
    <x v="18"/>
    <x v="7"/>
    <n v="1"/>
    <n v="99.99"/>
    <n v="8"/>
    <s v=" Seattle"/>
  </r>
  <r>
    <x v="18"/>
    <x v="3"/>
    <n v="1"/>
    <n v="149.99"/>
    <n v="9"/>
    <s v=" San Francisco"/>
  </r>
  <r>
    <x v="18"/>
    <x v="2"/>
    <n v="1"/>
    <n v="11.99"/>
    <n v="9"/>
    <s v=" Atlanta"/>
  </r>
  <r>
    <x v="18"/>
    <x v="6"/>
    <n v="1"/>
    <n v="11.95"/>
    <n v="7"/>
    <s v=" Los Angeles"/>
  </r>
  <r>
    <x v="18"/>
    <x v="10"/>
    <n v="1"/>
    <n v="300"/>
    <n v="5"/>
    <s v=" Dallas"/>
  </r>
  <r>
    <x v="18"/>
    <x v="6"/>
    <n v="1"/>
    <n v="11.95"/>
    <n v="3"/>
    <s v=" Portland"/>
  </r>
  <r>
    <x v="18"/>
    <x v="1"/>
    <n v="1"/>
    <n v="14.95"/>
    <n v="1"/>
    <s v=" San Francisco"/>
  </r>
  <r>
    <x v="18"/>
    <x v="0"/>
    <n v="1"/>
    <n v="700"/>
    <n v="3"/>
    <s v=" San Francisco"/>
  </r>
  <r>
    <x v="18"/>
    <x v="1"/>
    <n v="1"/>
    <n v="14.95"/>
    <n v="3"/>
    <s v=" Los Angeles"/>
  </r>
  <r>
    <x v="18"/>
    <x v="6"/>
    <n v="1"/>
    <n v="11.95"/>
    <n v="10"/>
    <s v=" San Francisco"/>
  </r>
  <r>
    <x v="18"/>
    <x v="3"/>
    <n v="1"/>
    <n v="149.99"/>
    <n v="8"/>
    <s v=" Atlanta"/>
  </r>
  <r>
    <x v="18"/>
    <x v="12"/>
    <n v="1"/>
    <n v="3.84"/>
    <n v="9"/>
    <s v=" Dallas"/>
  </r>
  <r>
    <x v="18"/>
    <x v="2"/>
    <n v="1"/>
    <n v="11.99"/>
    <n v="1"/>
    <s v=" Los Angeles"/>
  </r>
  <r>
    <x v="18"/>
    <x v="6"/>
    <n v="1"/>
    <n v="11.95"/>
    <n v="3"/>
    <s v=" San Francisco"/>
  </r>
  <r>
    <x v="18"/>
    <x v="8"/>
    <n v="1"/>
    <n v="150"/>
    <n v="2"/>
    <s v=" San Francisco"/>
  </r>
  <r>
    <x v="18"/>
    <x v="0"/>
    <n v="1"/>
    <n v="700"/>
    <n v="3"/>
    <s v=" San Francisco"/>
  </r>
  <r>
    <x v="18"/>
    <x v="8"/>
    <n v="1"/>
    <n v="150"/>
    <n v="10"/>
    <s v=" Atlanta"/>
  </r>
  <r>
    <x v="18"/>
    <x v="8"/>
    <n v="1"/>
    <n v="150"/>
    <n v="4"/>
    <s v=" Atlanta"/>
  </r>
  <r>
    <x v="18"/>
    <x v="7"/>
    <n v="1"/>
    <n v="99.99"/>
    <n v="4"/>
    <s v=" Seattle"/>
  </r>
  <r>
    <x v="18"/>
    <x v="8"/>
    <n v="1"/>
    <n v="150"/>
    <n v="8"/>
    <s v=" Los Angeles"/>
  </r>
  <r>
    <x v="18"/>
    <x v="6"/>
    <n v="1"/>
    <n v="11.95"/>
    <n v="7"/>
    <s v=" New York City"/>
  </r>
  <r>
    <x v="18"/>
    <x v="12"/>
    <n v="1"/>
    <n v="3.84"/>
    <n v="3"/>
    <s v=" Los Angeles"/>
  </r>
  <r>
    <x v="18"/>
    <x v="2"/>
    <n v="1"/>
    <n v="11.99"/>
    <n v="3"/>
    <s v=" San Francisco"/>
  </r>
  <r>
    <x v="18"/>
    <x v="1"/>
    <n v="1"/>
    <n v="14.95"/>
    <n v="4"/>
    <s v=" Austin"/>
  </r>
  <r>
    <x v="18"/>
    <x v="3"/>
    <n v="1"/>
    <n v="149.99"/>
    <n v="6"/>
    <s v=" San Francisco"/>
  </r>
  <r>
    <x v="18"/>
    <x v="13"/>
    <n v="1"/>
    <n v="600"/>
    <n v="4"/>
    <s v=" San Francisco"/>
  </r>
  <r>
    <x v="18"/>
    <x v="0"/>
    <n v="1"/>
    <n v="700"/>
    <n v="6"/>
    <s v=" Boston"/>
  </r>
  <r>
    <x v="18"/>
    <x v="4"/>
    <n v="2"/>
    <n v="2.99"/>
    <n v="5"/>
    <s v=" Los Angeles"/>
  </r>
  <r>
    <x v="18"/>
    <x v="8"/>
    <n v="1"/>
    <n v="150"/>
    <n v="10"/>
    <s v=" Los Angeles"/>
  </r>
  <r>
    <x v="18"/>
    <x v="2"/>
    <n v="1"/>
    <n v="11.99"/>
    <n v="4"/>
    <s v=" Boston"/>
  </r>
  <r>
    <x v="18"/>
    <x v="3"/>
    <n v="1"/>
    <n v="149.99"/>
    <n v="2"/>
    <s v=" Austin"/>
  </r>
  <r>
    <x v="18"/>
    <x v="7"/>
    <n v="1"/>
    <n v="99.99"/>
    <n v="1"/>
    <s v=" Boston"/>
  </r>
  <r>
    <x v="18"/>
    <x v="2"/>
    <n v="1"/>
    <n v="11.99"/>
    <n v="10"/>
    <s v=" Los Angeles"/>
  </r>
  <r>
    <x v="18"/>
    <x v="8"/>
    <n v="1"/>
    <n v="150"/>
    <n v="1"/>
    <s v=" Atlanta"/>
  </r>
  <r>
    <x v="18"/>
    <x v="10"/>
    <n v="1"/>
    <n v="300"/>
    <n v="9"/>
    <s v=" Dallas"/>
  </r>
  <r>
    <x v="18"/>
    <x v="0"/>
    <n v="1"/>
    <n v="700"/>
    <n v="4"/>
    <s v=" San Francisco"/>
  </r>
  <r>
    <x v="18"/>
    <x v="4"/>
    <n v="1"/>
    <n v="2.99"/>
    <n v="5"/>
    <s v=" Los Angeles"/>
  </r>
  <r>
    <x v="18"/>
    <x v="6"/>
    <n v="1"/>
    <n v="11.95"/>
    <n v="4"/>
    <s v=" New York City"/>
  </r>
  <r>
    <x v="18"/>
    <x v="2"/>
    <n v="1"/>
    <n v="11.99"/>
    <n v="9"/>
    <s v=" New York City"/>
  </r>
  <r>
    <x v="18"/>
    <x v="4"/>
    <n v="1"/>
    <n v="2.99"/>
    <n v="3"/>
    <s v=" San Francisco"/>
  </r>
  <r>
    <x v="18"/>
    <x v="4"/>
    <n v="1"/>
    <n v="2.99"/>
    <n v="3"/>
    <s v=" Los Angeles"/>
  </r>
  <r>
    <x v="18"/>
    <x v="6"/>
    <n v="1"/>
    <n v="11.95"/>
    <n v="8"/>
    <s v=" Dallas"/>
  </r>
  <r>
    <x v="18"/>
    <x v="2"/>
    <n v="1"/>
    <n v="11.99"/>
    <n v="8"/>
    <s v=" New York City"/>
  </r>
  <r>
    <x v="18"/>
    <x v="12"/>
    <n v="1"/>
    <n v="3.84"/>
    <n v="10"/>
    <s v=" New York City"/>
  </r>
  <r>
    <x v="18"/>
    <x v="8"/>
    <n v="1"/>
    <n v="150"/>
    <n v="3"/>
    <s v=" Los Angeles"/>
  </r>
  <r>
    <x v="18"/>
    <x v="15"/>
    <n v="1"/>
    <n v="379.99"/>
    <n v="6"/>
    <s v=" Seattle"/>
  </r>
  <r>
    <x v="18"/>
    <x v="7"/>
    <n v="1"/>
    <n v="99.99"/>
    <n v="5"/>
    <s v=" San Francisco"/>
  </r>
  <r>
    <x v="18"/>
    <x v="4"/>
    <n v="1"/>
    <n v="2.99"/>
    <n v="3"/>
    <s v=" Austin"/>
  </r>
  <r>
    <x v="18"/>
    <x v="12"/>
    <n v="1"/>
    <n v="3.84"/>
    <n v="1"/>
    <s v=" New York City"/>
  </r>
  <r>
    <x v="18"/>
    <x v="6"/>
    <n v="1"/>
    <n v="11.95"/>
    <n v="8"/>
    <s v=" New York City"/>
  </r>
  <r>
    <x v="18"/>
    <x v="16"/>
    <n v="1"/>
    <n v="999.99"/>
    <n v="10"/>
    <s v=" Los Angeles"/>
  </r>
  <r>
    <x v="18"/>
    <x v="6"/>
    <n v="1"/>
    <n v="11.95"/>
    <n v="6"/>
    <s v=" San Francisco"/>
  </r>
  <r>
    <x v="18"/>
    <x v="7"/>
    <n v="1"/>
    <n v="99.99"/>
    <n v="3"/>
    <s v=" San Francisco"/>
  </r>
  <r>
    <x v="18"/>
    <x v="3"/>
    <n v="1"/>
    <n v="149.99"/>
    <n v="9"/>
    <s v=" Seattle"/>
  </r>
  <r>
    <x v="18"/>
    <x v="3"/>
    <n v="1"/>
    <n v="149.99"/>
    <n v="1"/>
    <s v=" Boston"/>
  </r>
  <r>
    <x v="18"/>
    <x v="1"/>
    <n v="1"/>
    <n v="14.95"/>
    <n v="10"/>
    <s v=" Los Angeles"/>
  </r>
  <r>
    <x v="18"/>
    <x v="0"/>
    <n v="1"/>
    <n v="700"/>
    <n v="10"/>
    <s v=" San Francisco"/>
  </r>
  <r>
    <x v="18"/>
    <x v="1"/>
    <n v="1"/>
    <n v="14.95"/>
    <n v="7"/>
    <s v=" Boston"/>
  </r>
  <r>
    <x v="18"/>
    <x v="15"/>
    <n v="1"/>
    <n v="379.99"/>
    <n v="5"/>
    <s v=" San Francisco"/>
  </r>
  <r>
    <x v="18"/>
    <x v="6"/>
    <n v="1"/>
    <n v="11.95"/>
    <n v="6"/>
    <s v=" San Francisco"/>
  </r>
  <r>
    <x v="18"/>
    <x v="0"/>
    <n v="1"/>
    <n v="700"/>
    <n v="1"/>
    <s v=" New York City"/>
  </r>
  <r>
    <x v="18"/>
    <x v="1"/>
    <n v="1"/>
    <n v="14.95"/>
    <n v="4"/>
    <s v=" New York City"/>
  </r>
  <r>
    <x v="18"/>
    <x v="0"/>
    <n v="1"/>
    <n v="700"/>
    <n v="2"/>
    <s v=" Boston"/>
  </r>
  <r>
    <x v="18"/>
    <x v="1"/>
    <n v="1"/>
    <n v="14.95"/>
    <n v="3"/>
    <s v=" Seattle"/>
  </r>
  <r>
    <x v="18"/>
    <x v="2"/>
    <n v="1"/>
    <n v="11.99"/>
    <n v="9"/>
    <s v=" Atlanta"/>
  </r>
  <r>
    <x v="18"/>
    <x v="2"/>
    <n v="1"/>
    <n v="11.99"/>
    <n v="9"/>
    <s v=" Austin"/>
  </r>
  <r>
    <x v="18"/>
    <x v="0"/>
    <n v="1"/>
    <n v="700"/>
    <n v="5"/>
    <s v=" Atlanta"/>
  </r>
  <r>
    <x v="18"/>
    <x v="4"/>
    <n v="1"/>
    <n v="2.99"/>
    <n v="10"/>
    <s v=" New York City"/>
  </r>
  <r>
    <x v="18"/>
    <x v="6"/>
    <n v="1"/>
    <n v="11.95"/>
    <n v="8"/>
    <s v=" Los Angeles"/>
  </r>
  <r>
    <x v="18"/>
    <x v="8"/>
    <n v="1"/>
    <n v="150"/>
    <n v="7"/>
    <s v=" New York City"/>
  </r>
  <r>
    <x v="18"/>
    <x v="8"/>
    <n v="1"/>
    <n v="150"/>
    <n v="8"/>
    <s v=" Seattle"/>
  </r>
  <r>
    <x v="18"/>
    <x v="6"/>
    <n v="1"/>
    <n v="11.95"/>
    <n v="7"/>
    <s v=" Portland"/>
  </r>
  <r>
    <x v="18"/>
    <x v="16"/>
    <n v="1"/>
    <n v="999.99"/>
    <n v="7"/>
    <s v=" New York City"/>
  </r>
  <r>
    <x v="18"/>
    <x v="12"/>
    <n v="1"/>
    <n v="3.84"/>
    <n v="6"/>
    <s v=" Dallas"/>
  </r>
  <r>
    <x v="18"/>
    <x v="14"/>
    <n v="1"/>
    <n v="109.99"/>
    <n v="3"/>
    <s v=" San Francisco"/>
  </r>
  <r>
    <x v="18"/>
    <x v="2"/>
    <n v="1"/>
    <n v="11.99"/>
    <n v="9"/>
    <s v=" New York City"/>
  </r>
  <r>
    <x v="18"/>
    <x v="6"/>
    <n v="1"/>
    <n v="11.95"/>
    <n v="7"/>
    <s v=" Atlanta"/>
  </r>
  <r>
    <x v="18"/>
    <x v="4"/>
    <n v="1"/>
    <n v="2.99"/>
    <n v="9"/>
    <s v=" Boston"/>
  </r>
  <r>
    <x v="18"/>
    <x v="11"/>
    <n v="1"/>
    <n v="400"/>
    <n v="3"/>
    <s v=" New York City"/>
  </r>
  <r>
    <x v="18"/>
    <x v="7"/>
    <n v="1"/>
    <n v="99.99"/>
    <n v="6"/>
    <s v=" San Francisco"/>
  </r>
  <r>
    <x v="18"/>
    <x v="0"/>
    <n v="1"/>
    <n v="700"/>
    <n v="9"/>
    <s v=" Seattle"/>
  </r>
  <r>
    <x v="18"/>
    <x v="6"/>
    <n v="1"/>
    <n v="11.95"/>
    <n v="8"/>
    <s v=" Portland"/>
  </r>
  <r>
    <x v="18"/>
    <x v="3"/>
    <n v="1"/>
    <n v="149.99"/>
    <n v="2"/>
    <s v=" New York City"/>
  </r>
  <r>
    <x v="18"/>
    <x v="12"/>
    <n v="1"/>
    <n v="3.84"/>
    <n v="9"/>
    <s v=" San Francisco"/>
  </r>
  <r>
    <x v="18"/>
    <x v="6"/>
    <n v="1"/>
    <n v="11.95"/>
    <n v="3"/>
    <s v=" Atlanta"/>
  </r>
  <r>
    <x v="18"/>
    <x v="9"/>
    <n v="1"/>
    <n v="1700"/>
    <n v="10"/>
    <s v=" Boston"/>
  </r>
  <r>
    <x v="18"/>
    <x v="8"/>
    <n v="1"/>
    <n v="150"/>
    <n v="3"/>
    <s v=" Boston"/>
  </r>
  <r>
    <x v="18"/>
    <x v="7"/>
    <n v="1"/>
    <n v="99.99"/>
    <n v="6"/>
    <s v=" Boston"/>
  </r>
  <r>
    <x v="18"/>
    <x v="1"/>
    <n v="1"/>
    <n v="14.95"/>
    <n v="1"/>
    <s v=" San Francisco"/>
  </r>
  <r>
    <x v="18"/>
    <x v="8"/>
    <n v="1"/>
    <n v="150"/>
    <n v="9"/>
    <s v=" Portland"/>
  </r>
  <r>
    <x v="18"/>
    <x v="1"/>
    <n v="1"/>
    <n v="14.95"/>
    <n v="2"/>
    <s v=" Dallas"/>
  </r>
  <r>
    <x v="18"/>
    <x v="7"/>
    <n v="1"/>
    <n v="99.99"/>
    <n v="7"/>
    <s v=" San Francisco"/>
  </r>
  <r>
    <x v="18"/>
    <x v="0"/>
    <n v="1"/>
    <n v="700"/>
    <n v="2"/>
    <s v=" Atlanta"/>
  </r>
  <r>
    <x v="18"/>
    <x v="1"/>
    <n v="1"/>
    <n v="14.95"/>
    <n v="10"/>
    <s v=" Atlanta"/>
  </r>
  <r>
    <x v="18"/>
    <x v="4"/>
    <n v="2"/>
    <n v="2.99"/>
    <n v="2"/>
    <s v=" Boston"/>
  </r>
  <r>
    <x v="18"/>
    <x v="1"/>
    <n v="1"/>
    <n v="14.95"/>
    <n v="2"/>
    <s v=" New York City"/>
  </r>
  <r>
    <x v="18"/>
    <x v="8"/>
    <n v="1"/>
    <n v="150"/>
    <n v="9"/>
    <s v=" San Francisco"/>
  </r>
  <r>
    <x v="18"/>
    <x v="2"/>
    <n v="1"/>
    <n v="11.99"/>
    <n v="3"/>
    <s v=" San Francisco"/>
  </r>
  <r>
    <x v="18"/>
    <x v="7"/>
    <n v="1"/>
    <n v="99.99"/>
    <n v="10"/>
    <s v=" Los Angeles"/>
  </r>
  <r>
    <x v="18"/>
    <x v="2"/>
    <n v="2"/>
    <n v="11.99"/>
    <n v="9"/>
    <s v=" Austin"/>
  </r>
  <r>
    <x v="18"/>
    <x v="1"/>
    <n v="1"/>
    <n v="14.95"/>
    <n v="1"/>
    <s v=" Austin"/>
  </r>
  <r>
    <x v="18"/>
    <x v="12"/>
    <n v="1"/>
    <n v="3.84"/>
    <n v="1"/>
    <s v=" San Francisco"/>
  </r>
  <r>
    <x v="18"/>
    <x v="1"/>
    <n v="2"/>
    <n v="14.95"/>
    <n v="2"/>
    <s v=" Austin"/>
  </r>
  <r>
    <x v="18"/>
    <x v="4"/>
    <n v="1"/>
    <n v="2.99"/>
    <n v="1"/>
    <s v=" Dallas"/>
  </r>
  <r>
    <x v="18"/>
    <x v="2"/>
    <n v="1"/>
    <n v="11.99"/>
    <n v="8"/>
    <s v=" New York City"/>
  </r>
  <r>
    <x v="18"/>
    <x v="0"/>
    <n v="1"/>
    <n v="700"/>
    <n v="9"/>
    <s v=" Portland"/>
  </r>
  <r>
    <x v="18"/>
    <x v="12"/>
    <n v="1"/>
    <n v="3.84"/>
    <n v="7"/>
    <s v=" Dallas"/>
  </r>
  <r>
    <x v="18"/>
    <x v="12"/>
    <n v="1"/>
    <n v="3.84"/>
    <n v="9"/>
    <s v=" Los Angeles"/>
  </r>
  <r>
    <x v="18"/>
    <x v="12"/>
    <n v="1"/>
    <n v="3.84"/>
    <n v="7"/>
    <s v=" Austin"/>
  </r>
  <r>
    <x v="18"/>
    <x v="0"/>
    <n v="1"/>
    <n v="700"/>
    <n v="2"/>
    <s v=" New York City"/>
  </r>
  <r>
    <x v="18"/>
    <x v="4"/>
    <n v="1"/>
    <n v="2.99"/>
    <n v="4"/>
    <s v=" Austin"/>
  </r>
  <r>
    <x v="18"/>
    <x v="15"/>
    <n v="1"/>
    <n v="379.99"/>
    <n v="9"/>
    <s v=" San Francisco"/>
  </r>
  <r>
    <x v="18"/>
    <x v="2"/>
    <n v="1"/>
    <n v="11.99"/>
    <n v="3"/>
    <s v=" Dallas"/>
  </r>
  <r>
    <x v="18"/>
    <x v="6"/>
    <n v="1"/>
    <n v="11.95"/>
    <n v="7"/>
    <s v=" San Francisco"/>
  </r>
  <r>
    <x v="18"/>
    <x v="7"/>
    <n v="1"/>
    <n v="99.99"/>
    <n v="6"/>
    <s v=" Portland"/>
  </r>
  <r>
    <x v="18"/>
    <x v="2"/>
    <n v="2"/>
    <n v="11.99"/>
    <n v="1"/>
    <s v=" Austin"/>
  </r>
  <r>
    <x v="18"/>
    <x v="6"/>
    <n v="1"/>
    <n v="11.95"/>
    <n v="8"/>
    <s v=" San Francisco"/>
  </r>
  <r>
    <x v="18"/>
    <x v="12"/>
    <n v="1"/>
    <n v="3.84"/>
    <n v="5"/>
    <s v=" San Francisco"/>
  </r>
  <r>
    <x v="18"/>
    <x v="2"/>
    <n v="1"/>
    <n v="11.99"/>
    <n v="5"/>
    <s v=" San Francisco"/>
  </r>
  <r>
    <x v="18"/>
    <x v="12"/>
    <n v="1"/>
    <n v="3.84"/>
    <n v="9"/>
    <s v=" New York City"/>
  </r>
  <r>
    <x v="18"/>
    <x v="12"/>
    <n v="1"/>
    <n v="3.84"/>
    <n v="1"/>
    <s v=" New York City"/>
  </r>
  <r>
    <x v="18"/>
    <x v="5"/>
    <n v="1"/>
    <n v="389.99"/>
    <n v="2"/>
    <s v=" Austin"/>
  </r>
  <r>
    <x v="18"/>
    <x v="12"/>
    <n v="1"/>
    <n v="3.84"/>
    <n v="1"/>
    <s v=" Dallas"/>
  </r>
  <r>
    <x v="18"/>
    <x v="4"/>
    <n v="3"/>
    <n v="2.99"/>
    <n v="6"/>
    <s v=" San Francisco"/>
  </r>
  <r>
    <x v="18"/>
    <x v="1"/>
    <n v="1"/>
    <n v="14.95"/>
    <n v="8"/>
    <s v=" Austin"/>
  </r>
  <r>
    <x v="18"/>
    <x v="2"/>
    <n v="1"/>
    <n v="11.99"/>
    <n v="3"/>
    <s v=" Los Angeles"/>
  </r>
  <r>
    <x v="18"/>
    <x v="6"/>
    <n v="1"/>
    <n v="11.95"/>
    <n v="1"/>
    <s v=" Atlanta"/>
  </r>
  <r>
    <x v="18"/>
    <x v="2"/>
    <n v="1"/>
    <n v="11.99"/>
    <n v="3"/>
    <s v=" Los Angeles"/>
  </r>
  <r>
    <x v="18"/>
    <x v="6"/>
    <n v="1"/>
    <n v="11.95"/>
    <n v="5"/>
    <s v=" Los Angeles"/>
  </r>
  <r>
    <x v="18"/>
    <x v="6"/>
    <n v="1"/>
    <n v="11.95"/>
    <n v="10"/>
    <s v=" Dallas"/>
  </r>
  <r>
    <x v="18"/>
    <x v="4"/>
    <n v="3"/>
    <n v="2.99"/>
    <n v="4"/>
    <s v=" Atlanta"/>
  </r>
  <r>
    <x v="18"/>
    <x v="15"/>
    <n v="1"/>
    <n v="379.99"/>
    <n v="1"/>
    <s v=" San Francisco"/>
  </r>
  <r>
    <x v="18"/>
    <x v="12"/>
    <n v="1"/>
    <n v="3.84"/>
    <n v="7"/>
    <s v=" Boston"/>
  </r>
  <r>
    <x v="18"/>
    <x v="6"/>
    <n v="1"/>
    <n v="11.95"/>
    <n v="10"/>
    <s v=" Dallas"/>
  </r>
  <r>
    <x v="18"/>
    <x v="13"/>
    <n v="1"/>
    <n v="600"/>
    <n v="10"/>
    <s v=" Los Angeles"/>
  </r>
  <r>
    <x v="18"/>
    <x v="12"/>
    <n v="2"/>
    <n v="3.84"/>
    <n v="3"/>
    <s v=" Austin"/>
  </r>
  <r>
    <x v="18"/>
    <x v="12"/>
    <n v="1"/>
    <n v="3.84"/>
    <n v="8"/>
    <s v=" Boston"/>
  </r>
  <r>
    <x v="18"/>
    <x v="6"/>
    <n v="1"/>
    <n v="11.95"/>
    <n v="6"/>
    <s v=" Austin"/>
  </r>
  <r>
    <x v="18"/>
    <x v="2"/>
    <n v="1"/>
    <n v="11.99"/>
    <n v="3"/>
    <s v=" Atlanta"/>
  </r>
  <r>
    <x v="18"/>
    <x v="6"/>
    <n v="1"/>
    <n v="11.95"/>
    <n v="4"/>
    <s v=" San Francisco"/>
  </r>
  <r>
    <x v="18"/>
    <x v="4"/>
    <n v="1"/>
    <n v="2.99"/>
    <n v="10"/>
    <s v=" New York City"/>
  </r>
  <r>
    <x v="18"/>
    <x v="16"/>
    <n v="1"/>
    <n v="999.99"/>
    <n v="7"/>
    <s v=" Atlanta"/>
  </r>
  <r>
    <x v="18"/>
    <x v="1"/>
    <n v="1"/>
    <n v="14.95"/>
    <n v="2"/>
    <s v=" New York City"/>
  </r>
  <r>
    <x v="18"/>
    <x v="0"/>
    <n v="1"/>
    <n v="700"/>
    <n v="6"/>
    <s v=" Dallas"/>
  </r>
  <r>
    <x v="18"/>
    <x v="1"/>
    <n v="1"/>
    <n v="14.95"/>
    <n v="1"/>
    <s v=" Dallas"/>
  </r>
  <r>
    <x v="18"/>
    <x v="10"/>
    <n v="1"/>
    <n v="300"/>
    <n v="4"/>
    <s v=" New York City"/>
  </r>
  <r>
    <x v="18"/>
    <x v="7"/>
    <n v="1"/>
    <n v="99.99"/>
    <n v="6"/>
    <s v=" Seattle"/>
  </r>
  <r>
    <x v="18"/>
    <x v="1"/>
    <n v="1"/>
    <n v="14.95"/>
    <n v="10"/>
    <s v=" New York City"/>
  </r>
  <r>
    <x v="18"/>
    <x v="15"/>
    <n v="1"/>
    <n v="379.99"/>
    <n v="2"/>
    <s v=" Los Angeles"/>
  </r>
  <r>
    <x v="18"/>
    <x v="12"/>
    <n v="1"/>
    <n v="3.84"/>
    <n v="10"/>
    <s v=" Los Angeles"/>
  </r>
  <r>
    <x v="18"/>
    <x v="4"/>
    <n v="2"/>
    <n v="2.99"/>
    <n v="6"/>
    <s v=" Los Angeles"/>
  </r>
  <r>
    <x v="18"/>
    <x v="10"/>
    <n v="1"/>
    <n v="300"/>
    <n v="3"/>
    <s v=" Los Angeles"/>
  </r>
  <r>
    <x v="18"/>
    <x v="16"/>
    <n v="1"/>
    <n v="999.99"/>
    <n v="4"/>
    <s v=" Los Angeles"/>
  </r>
  <r>
    <x v="18"/>
    <x v="6"/>
    <n v="2"/>
    <n v="11.95"/>
    <n v="6"/>
    <s v=" New York City"/>
  </r>
  <r>
    <x v="18"/>
    <x v="6"/>
    <n v="1"/>
    <n v="11.95"/>
    <n v="3"/>
    <s v=" San Francisco"/>
  </r>
  <r>
    <x v="18"/>
    <x v="8"/>
    <n v="1"/>
    <n v="150"/>
    <n v="7"/>
    <s v=" Portland"/>
  </r>
  <r>
    <x v="18"/>
    <x v="12"/>
    <n v="1"/>
    <n v="3.84"/>
    <n v="6"/>
    <s v=" Dallas"/>
  </r>
  <r>
    <x v="18"/>
    <x v="12"/>
    <n v="1"/>
    <n v="3.84"/>
    <n v="4"/>
    <s v=" Dallas"/>
  </r>
  <r>
    <x v="18"/>
    <x v="16"/>
    <n v="1"/>
    <n v="999.99"/>
    <n v="2"/>
    <s v=" Portland"/>
  </r>
  <r>
    <x v="18"/>
    <x v="6"/>
    <n v="1"/>
    <n v="11.95"/>
    <n v="8"/>
    <s v=" New York City"/>
  </r>
  <r>
    <x v="18"/>
    <x v="8"/>
    <n v="1"/>
    <n v="150"/>
    <n v="4"/>
    <s v=" Los Angeles"/>
  </r>
  <r>
    <x v="18"/>
    <x v="8"/>
    <n v="1"/>
    <n v="150"/>
    <n v="5"/>
    <s v=" Los Angeles"/>
  </r>
  <r>
    <x v="18"/>
    <x v="3"/>
    <n v="1"/>
    <n v="149.99"/>
    <n v="8"/>
    <s v=" Boston"/>
  </r>
  <r>
    <x v="18"/>
    <x v="1"/>
    <n v="1"/>
    <n v="14.95"/>
    <n v="6"/>
    <s v=" New York City"/>
  </r>
  <r>
    <x v="18"/>
    <x v="6"/>
    <n v="1"/>
    <n v="11.95"/>
    <n v="3"/>
    <s v=" San Francisco"/>
  </r>
  <r>
    <x v="18"/>
    <x v="12"/>
    <n v="1"/>
    <n v="3.84"/>
    <n v="2"/>
    <s v=" Boston"/>
  </r>
  <r>
    <x v="18"/>
    <x v="1"/>
    <n v="1"/>
    <n v="14.95"/>
    <n v="9"/>
    <s v=" Dallas"/>
  </r>
  <r>
    <x v="18"/>
    <x v="6"/>
    <n v="1"/>
    <n v="11.95"/>
    <n v="2"/>
    <s v=" Dallas"/>
  </r>
  <r>
    <x v="18"/>
    <x v="1"/>
    <n v="1"/>
    <n v="14.95"/>
    <n v="10"/>
    <s v=" New York City"/>
  </r>
  <r>
    <x v="18"/>
    <x v="6"/>
    <n v="1"/>
    <n v="11.95"/>
    <n v="5"/>
    <s v=" Los Angeles"/>
  </r>
  <r>
    <x v="18"/>
    <x v="2"/>
    <n v="1"/>
    <n v="11.99"/>
    <n v="10"/>
    <s v=" Dallas"/>
  </r>
  <r>
    <x v="18"/>
    <x v="5"/>
    <n v="1"/>
    <n v="389.99"/>
    <n v="9"/>
    <s v=" Seattle"/>
  </r>
  <r>
    <x v="18"/>
    <x v="12"/>
    <n v="3"/>
    <n v="3.84"/>
    <n v="5"/>
    <s v=" Atlanta"/>
  </r>
  <r>
    <x v="18"/>
    <x v="1"/>
    <n v="3"/>
    <n v="14.95"/>
    <n v="4"/>
    <s v=" Atlanta"/>
  </r>
  <r>
    <x v="18"/>
    <x v="0"/>
    <n v="1"/>
    <n v="700"/>
    <n v="6"/>
    <s v=" Atlanta"/>
  </r>
  <r>
    <x v="18"/>
    <x v="4"/>
    <n v="1"/>
    <n v="2.99"/>
    <n v="2"/>
    <s v=" New York City"/>
  </r>
  <r>
    <x v="18"/>
    <x v="1"/>
    <n v="1"/>
    <n v="14.95"/>
    <n v="8"/>
    <s v=" San Francisco"/>
  </r>
  <r>
    <x v="18"/>
    <x v="1"/>
    <n v="1"/>
    <n v="14.95"/>
    <n v="3"/>
    <s v=" Dallas"/>
  </r>
  <r>
    <x v="18"/>
    <x v="2"/>
    <n v="1"/>
    <n v="11.99"/>
    <n v="6"/>
    <s v=" Portland"/>
  </r>
  <r>
    <x v="18"/>
    <x v="5"/>
    <n v="1"/>
    <n v="389.99"/>
    <n v="2"/>
    <s v=" Boston"/>
  </r>
  <r>
    <x v="18"/>
    <x v="6"/>
    <n v="1"/>
    <n v="11.95"/>
    <n v="8"/>
    <s v=" Los Angeles"/>
  </r>
  <r>
    <x v="18"/>
    <x v="15"/>
    <n v="1"/>
    <n v="379.99"/>
    <n v="4"/>
    <s v=" Boston"/>
  </r>
  <r>
    <x v="18"/>
    <x v="5"/>
    <n v="1"/>
    <n v="389.99"/>
    <n v="1"/>
    <s v=" Dallas"/>
  </r>
  <r>
    <x v="18"/>
    <x v="12"/>
    <n v="2"/>
    <n v="3.84"/>
    <n v="7"/>
    <s v=" Los Angeles"/>
  </r>
  <r>
    <x v="18"/>
    <x v="12"/>
    <n v="3"/>
    <n v="3.84"/>
    <n v="8"/>
    <s v=" San Francisco"/>
  </r>
  <r>
    <x v="18"/>
    <x v="6"/>
    <n v="1"/>
    <n v="11.95"/>
    <n v="2"/>
    <s v=" San Francisco"/>
  </r>
  <r>
    <x v="18"/>
    <x v="8"/>
    <n v="1"/>
    <n v="150"/>
    <n v="9"/>
    <s v=" San Francisco"/>
  </r>
  <r>
    <x v="18"/>
    <x v="13"/>
    <n v="1"/>
    <n v="600"/>
    <n v="3"/>
    <s v=" Austin"/>
  </r>
  <r>
    <x v="18"/>
    <x v="2"/>
    <n v="1"/>
    <n v="11.99"/>
    <n v="4"/>
    <s v=" Dallas"/>
  </r>
  <r>
    <x v="18"/>
    <x v="6"/>
    <n v="1"/>
    <n v="11.95"/>
    <n v="2"/>
    <s v=" San Francisco"/>
  </r>
  <r>
    <x v="18"/>
    <x v="14"/>
    <n v="1"/>
    <n v="109.99"/>
    <n v="7"/>
    <s v=" Atlanta"/>
  </r>
  <r>
    <x v="18"/>
    <x v="4"/>
    <n v="1"/>
    <n v="2.99"/>
    <n v="10"/>
    <s v=" San Francisco"/>
  </r>
  <r>
    <x v="18"/>
    <x v="0"/>
    <n v="1"/>
    <n v="700"/>
    <n v="1"/>
    <s v=" Boston"/>
  </r>
  <r>
    <x v="18"/>
    <x v="8"/>
    <n v="1"/>
    <n v="150"/>
    <n v="4"/>
    <s v=" San Francisco"/>
  </r>
  <r>
    <x v="18"/>
    <x v="12"/>
    <n v="1"/>
    <n v="3.84"/>
    <n v="6"/>
    <s v=" New York City"/>
  </r>
  <r>
    <x v="18"/>
    <x v="1"/>
    <n v="1"/>
    <n v="14.95"/>
    <n v="4"/>
    <s v=" New York City"/>
  </r>
  <r>
    <x v="18"/>
    <x v="2"/>
    <n v="1"/>
    <n v="11.99"/>
    <n v="5"/>
    <s v=" Portland"/>
  </r>
  <r>
    <x v="18"/>
    <x v="4"/>
    <n v="2"/>
    <n v="2.99"/>
    <n v="10"/>
    <s v=" San Francisco"/>
  </r>
  <r>
    <x v="18"/>
    <x v="8"/>
    <n v="1"/>
    <n v="150"/>
    <n v="8"/>
    <s v=" Seattle"/>
  </r>
  <r>
    <x v="18"/>
    <x v="1"/>
    <n v="1"/>
    <n v="14.95"/>
    <n v="10"/>
    <s v=" Boston"/>
  </r>
  <r>
    <x v="18"/>
    <x v="6"/>
    <n v="1"/>
    <n v="11.95"/>
    <n v="8"/>
    <s v=" Los Angeles"/>
  </r>
  <r>
    <x v="18"/>
    <x v="8"/>
    <n v="1"/>
    <n v="150"/>
    <n v="1"/>
    <s v=" Dallas"/>
  </r>
  <r>
    <x v="18"/>
    <x v="2"/>
    <n v="1"/>
    <n v="11.99"/>
    <n v="1"/>
    <s v=" Austin"/>
  </r>
  <r>
    <x v="18"/>
    <x v="12"/>
    <n v="1"/>
    <n v="3.84"/>
    <n v="5"/>
    <s v=" Seattle"/>
  </r>
  <r>
    <x v="18"/>
    <x v="4"/>
    <n v="1"/>
    <n v="2.99"/>
    <n v="3"/>
    <s v=" New York City"/>
  </r>
  <r>
    <x v="18"/>
    <x v="6"/>
    <n v="1"/>
    <n v="11.95"/>
    <n v="8"/>
    <s v=" Austin"/>
  </r>
  <r>
    <x v="18"/>
    <x v="2"/>
    <n v="1"/>
    <n v="11.99"/>
    <n v="7"/>
    <s v=" Seattle"/>
  </r>
  <r>
    <x v="18"/>
    <x v="1"/>
    <n v="1"/>
    <n v="14.95"/>
    <n v="1"/>
    <s v=" Austin"/>
  </r>
  <r>
    <x v="18"/>
    <x v="7"/>
    <n v="1"/>
    <n v="99.99"/>
    <n v="10"/>
    <s v=" Portland"/>
  </r>
  <r>
    <x v="18"/>
    <x v="6"/>
    <n v="1"/>
    <n v="11.95"/>
    <n v="6"/>
    <s v=" Dallas"/>
  </r>
  <r>
    <x v="18"/>
    <x v="5"/>
    <n v="1"/>
    <n v="389.99"/>
    <n v="10"/>
    <s v=" Boston"/>
  </r>
  <r>
    <x v="18"/>
    <x v="8"/>
    <n v="1"/>
    <n v="150"/>
    <n v="3"/>
    <s v=" Seattle"/>
  </r>
  <r>
    <x v="18"/>
    <x v="6"/>
    <n v="1"/>
    <n v="11.95"/>
    <n v="3"/>
    <s v=" San Francisco"/>
  </r>
  <r>
    <x v="18"/>
    <x v="12"/>
    <n v="2"/>
    <n v="3.84"/>
    <n v="8"/>
    <s v=" San Francisco"/>
  </r>
  <r>
    <x v="18"/>
    <x v="4"/>
    <n v="1"/>
    <n v="2.99"/>
    <n v="9"/>
    <s v=" Los Angeles"/>
  </r>
  <r>
    <x v="18"/>
    <x v="1"/>
    <n v="1"/>
    <n v="14.95"/>
    <n v="9"/>
    <s v=" New York City"/>
  </r>
  <r>
    <x v="18"/>
    <x v="12"/>
    <n v="2"/>
    <n v="3.84"/>
    <n v="7"/>
    <s v=" Boston"/>
  </r>
  <r>
    <x v="18"/>
    <x v="7"/>
    <n v="1"/>
    <n v="99.99"/>
    <n v="10"/>
    <s v=" Boston"/>
  </r>
  <r>
    <x v="18"/>
    <x v="8"/>
    <n v="1"/>
    <n v="150"/>
    <n v="3"/>
    <s v=" Austin"/>
  </r>
  <r>
    <x v="18"/>
    <x v="2"/>
    <n v="1"/>
    <n v="11.99"/>
    <n v="4"/>
    <s v=" Austin"/>
  </r>
  <r>
    <x v="18"/>
    <x v="5"/>
    <n v="1"/>
    <n v="389.99"/>
    <n v="7"/>
    <s v=" Portland"/>
  </r>
  <r>
    <x v="18"/>
    <x v="1"/>
    <n v="1"/>
    <n v="14.95"/>
    <n v="10"/>
    <s v=" Boston"/>
  </r>
  <r>
    <x v="18"/>
    <x v="8"/>
    <n v="1"/>
    <n v="150"/>
    <n v="4"/>
    <s v=" New York City"/>
  </r>
  <r>
    <x v="18"/>
    <x v="7"/>
    <n v="1"/>
    <n v="99.99"/>
    <n v="8"/>
    <s v=" New York City"/>
  </r>
  <r>
    <x v="18"/>
    <x v="4"/>
    <n v="1"/>
    <n v="2.99"/>
    <n v="7"/>
    <s v=" Boston"/>
  </r>
  <r>
    <x v="18"/>
    <x v="8"/>
    <n v="1"/>
    <n v="150"/>
    <n v="9"/>
    <s v=" Los Angeles"/>
  </r>
  <r>
    <x v="18"/>
    <x v="4"/>
    <n v="1"/>
    <n v="2.99"/>
    <n v="6"/>
    <s v=" Dallas"/>
  </r>
  <r>
    <x v="18"/>
    <x v="8"/>
    <n v="1"/>
    <n v="150"/>
    <n v="2"/>
    <s v=" New York City"/>
  </r>
  <r>
    <x v="18"/>
    <x v="0"/>
    <n v="1"/>
    <n v="700"/>
    <n v="3"/>
    <s v=" Atlanta"/>
  </r>
  <r>
    <x v="18"/>
    <x v="5"/>
    <n v="1"/>
    <n v="389.99"/>
    <n v="8"/>
    <s v=" New York City"/>
  </r>
  <r>
    <x v="18"/>
    <x v="2"/>
    <n v="1"/>
    <n v="11.99"/>
    <n v="6"/>
    <s v=" San Francisco"/>
  </r>
  <r>
    <x v="18"/>
    <x v="0"/>
    <n v="1"/>
    <n v="700"/>
    <n v="9"/>
    <s v=" Dallas"/>
  </r>
  <r>
    <x v="18"/>
    <x v="6"/>
    <n v="1"/>
    <n v="11.95"/>
    <n v="2"/>
    <s v=" New York City"/>
  </r>
  <r>
    <x v="18"/>
    <x v="4"/>
    <n v="1"/>
    <n v="2.99"/>
    <n v="3"/>
    <s v=" Austin"/>
  </r>
  <r>
    <x v="18"/>
    <x v="1"/>
    <n v="2"/>
    <n v="14.95"/>
    <n v="4"/>
    <s v=" Boston"/>
  </r>
  <r>
    <x v="18"/>
    <x v="2"/>
    <n v="1"/>
    <n v="11.99"/>
    <n v="4"/>
    <s v=" Austin"/>
  </r>
  <r>
    <x v="18"/>
    <x v="4"/>
    <n v="1"/>
    <n v="2.99"/>
    <n v="9"/>
    <s v=" Seattle"/>
  </r>
  <r>
    <x v="18"/>
    <x v="2"/>
    <n v="1"/>
    <n v="11.99"/>
    <n v="3"/>
    <s v=" Boston"/>
  </r>
  <r>
    <x v="18"/>
    <x v="1"/>
    <n v="1"/>
    <n v="14.95"/>
    <n v="7"/>
    <s v=" Boston"/>
  </r>
  <r>
    <x v="18"/>
    <x v="4"/>
    <n v="2"/>
    <n v="2.99"/>
    <n v="1"/>
    <s v=" Dallas"/>
  </r>
  <r>
    <x v="18"/>
    <x v="6"/>
    <n v="1"/>
    <n v="11.95"/>
    <n v="6"/>
    <s v=" Los Angeles"/>
  </r>
  <r>
    <x v="18"/>
    <x v="14"/>
    <n v="1"/>
    <n v="109.99"/>
    <n v="2"/>
    <s v=" New York City"/>
  </r>
  <r>
    <x v="18"/>
    <x v="12"/>
    <n v="1"/>
    <n v="3.84"/>
    <n v="3"/>
    <s v=" Seattle"/>
  </r>
  <r>
    <x v="18"/>
    <x v="8"/>
    <n v="1"/>
    <n v="150"/>
    <n v="3"/>
    <s v=" Portland"/>
  </r>
  <r>
    <x v="18"/>
    <x v="7"/>
    <n v="1"/>
    <n v="99.99"/>
    <n v="5"/>
    <s v=" Austin"/>
  </r>
  <r>
    <x v="18"/>
    <x v="6"/>
    <n v="1"/>
    <n v="11.95"/>
    <n v="4"/>
    <s v=" Boston"/>
  </r>
  <r>
    <x v="18"/>
    <x v="12"/>
    <n v="1"/>
    <n v="3.84"/>
    <n v="2"/>
    <s v=" Boston"/>
  </r>
  <r>
    <x v="18"/>
    <x v="15"/>
    <n v="1"/>
    <n v="379.99"/>
    <n v="1"/>
    <s v=" Dallas"/>
  </r>
  <r>
    <x v="18"/>
    <x v="4"/>
    <n v="1"/>
    <n v="2.99"/>
    <n v="3"/>
    <s v=" New York City"/>
  </r>
  <r>
    <x v="18"/>
    <x v="2"/>
    <n v="1"/>
    <n v="11.99"/>
    <n v="6"/>
    <s v=" San Francisco"/>
  </r>
  <r>
    <x v="18"/>
    <x v="16"/>
    <n v="1"/>
    <n v="999.99"/>
    <n v="6"/>
    <s v=" Atlanta"/>
  </r>
  <r>
    <x v="18"/>
    <x v="4"/>
    <n v="2"/>
    <n v="2.99"/>
    <n v="8"/>
    <s v=" New York City"/>
  </r>
  <r>
    <x v="18"/>
    <x v="4"/>
    <n v="1"/>
    <n v="2.99"/>
    <n v="4"/>
    <s v=" Boston"/>
  </r>
  <r>
    <x v="18"/>
    <x v="12"/>
    <n v="1"/>
    <n v="3.84"/>
    <n v="1"/>
    <s v=" Boston"/>
  </r>
  <r>
    <x v="18"/>
    <x v="15"/>
    <n v="1"/>
    <n v="379.99"/>
    <n v="7"/>
    <s v=" San Francisco"/>
  </r>
  <r>
    <x v="18"/>
    <x v="8"/>
    <n v="1"/>
    <n v="150"/>
    <n v="5"/>
    <s v=" Boston"/>
  </r>
  <r>
    <x v="18"/>
    <x v="4"/>
    <n v="1"/>
    <n v="2.99"/>
    <n v="6"/>
    <s v=" Seattle"/>
  </r>
  <r>
    <x v="18"/>
    <x v="2"/>
    <n v="1"/>
    <n v="11.99"/>
    <n v="1"/>
    <s v=" San Francisco"/>
  </r>
  <r>
    <x v="18"/>
    <x v="12"/>
    <n v="1"/>
    <n v="3.84"/>
    <n v="2"/>
    <s v=" Portland"/>
  </r>
  <r>
    <x v="18"/>
    <x v="2"/>
    <n v="1"/>
    <n v="11.99"/>
    <n v="1"/>
    <s v=" Atlanta"/>
  </r>
  <r>
    <x v="18"/>
    <x v="4"/>
    <n v="2"/>
    <n v="2.99"/>
    <n v="9"/>
    <s v=" New York City"/>
  </r>
  <r>
    <x v="18"/>
    <x v="3"/>
    <n v="1"/>
    <n v="149.99"/>
    <n v="2"/>
    <s v=" San Francisco"/>
  </r>
  <r>
    <x v="18"/>
    <x v="4"/>
    <n v="2"/>
    <n v="2.99"/>
    <n v="5"/>
    <s v=" Atlanta"/>
  </r>
  <r>
    <x v="18"/>
    <x v="16"/>
    <n v="1"/>
    <n v="999.99"/>
    <n v="7"/>
    <s v=" Seattle"/>
  </r>
  <r>
    <x v="18"/>
    <x v="4"/>
    <n v="1"/>
    <n v="2.99"/>
    <n v="8"/>
    <s v=" Seattle"/>
  </r>
  <r>
    <x v="18"/>
    <x v="7"/>
    <n v="1"/>
    <n v="99.99"/>
    <n v="4"/>
    <s v=" Portland"/>
  </r>
  <r>
    <x v="18"/>
    <x v="8"/>
    <n v="1"/>
    <n v="150"/>
    <n v="2"/>
    <s v=" San Francisco"/>
  </r>
  <r>
    <x v="18"/>
    <x v="1"/>
    <n v="1"/>
    <n v="14.95"/>
    <n v="10"/>
    <s v=" Portland"/>
  </r>
  <r>
    <x v="18"/>
    <x v="13"/>
    <n v="1"/>
    <n v="600"/>
    <n v="8"/>
    <s v=" Los Angeles"/>
  </r>
  <r>
    <x v="18"/>
    <x v="11"/>
    <n v="1"/>
    <n v="400"/>
    <n v="3"/>
    <s v=" New York City"/>
  </r>
  <r>
    <x v="18"/>
    <x v="14"/>
    <n v="1"/>
    <n v="109.99"/>
    <n v="2"/>
    <s v=" Los Angeles"/>
  </r>
  <r>
    <x v="18"/>
    <x v="1"/>
    <n v="1"/>
    <n v="14.95"/>
    <n v="6"/>
    <s v=" San Francisco"/>
  </r>
  <r>
    <x v="18"/>
    <x v="4"/>
    <n v="1"/>
    <n v="2.99"/>
    <n v="6"/>
    <s v=" Boston"/>
  </r>
  <r>
    <x v="18"/>
    <x v="12"/>
    <n v="1"/>
    <n v="3.84"/>
    <n v="9"/>
    <s v=" Los Angeles"/>
  </r>
  <r>
    <x v="18"/>
    <x v="5"/>
    <n v="1"/>
    <n v="389.99"/>
    <n v="3"/>
    <s v=" Los Angeles"/>
  </r>
  <r>
    <x v="18"/>
    <x v="4"/>
    <n v="1"/>
    <n v="2.99"/>
    <n v="9"/>
    <s v=" Dallas"/>
  </r>
  <r>
    <x v="18"/>
    <x v="3"/>
    <n v="1"/>
    <n v="149.99"/>
    <n v="2"/>
    <s v=" Seattle"/>
  </r>
  <r>
    <x v="18"/>
    <x v="8"/>
    <n v="1"/>
    <n v="150"/>
    <n v="10"/>
    <s v=" Los Angeles"/>
  </r>
  <r>
    <x v="18"/>
    <x v="12"/>
    <n v="1"/>
    <n v="3.84"/>
    <n v="1"/>
    <s v=" Portland"/>
  </r>
  <r>
    <x v="18"/>
    <x v="0"/>
    <n v="1"/>
    <n v="700"/>
    <n v="8"/>
    <s v=" Dallas"/>
  </r>
  <r>
    <x v="18"/>
    <x v="7"/>
    <n v="1"/>
    <n v="99.99"/>
    <n v="10"/>
    <s v=" Austin"/>
  </r>
  <r>
    <x v="18"/>
    <x v="8"/>
    <n v="1"/>
    <n v="150"/>
    <n v="4"/>
    <s v=" Los Angeles"/>
  </r>
  <r>
    <x v="18"/>
    <x v="7"/>
    <n v="1"/>
    <n v="99.99"/>
    <n v="3"/>
    <s v=" San Francisco"/>
  </r>
  <r>
    <x v="18"/>
    <x v="4"/>
    <n v="1"/>
    <n v="2.99"/>
    <n v="8"/>
    <s v=" Atlanta"/>
  </r>
  <r>
    <x v="18"/>
    <x v="2"/>
    <n v="2"/>
    <n v="11.99"/>
    <n v="7"/>
    <s v=" Boston"/>
  </r>
  <r>
    <x v="18"/>
    <x v="2"/>
    <n v="1"/>
    <n v="11.99"/>
    <n v="10"/>
    <s v=" San Francisco"/>
  </r>
  <r>
    <x v="18"/>
    <x v="1"/>
    <n v="1"/>
    <n v="14.95"/>
    <n v="8"/>
    <s v=" Los Angeles"/>
  </r>
  <r>
    <x v="18"/>
    <x v="12"/>
    <n v="1"/>
    <n v="3.84"/>
    <n v="9"/>
    <s v=" Los Angeles"/>
  </r>
  <r>
    <x v="18"/>
    <x v="1"/>
    <n v="2"/>
    <n v="14.95"/>
    <n v="2"/>
    <s v=" San Francisco"/>
  </r>
  <r>
    <x v="18"/>
    <x v="4"/>
    <n v="1"/>
    <n v="2.99"/>
    <n v="10"/>
    <s v=" Los Angeles"/>
  </r>
  <r>
    <x v="18"/>
    <x v="4"/>
    <n v="1"/>
    <n v="2.99"/>
    <n v="1"/>
    <s v=" Portland"/>
  </r>
  <r>
    <x v="18"/>
    <x v="8"/>
    <n v="1"/>
    <n v="150"/>
    <n v="4"/>
    <s v=" Portland"/>
  </r>
  <r>
    <x v="18"/>
    <x v="6"/>
    <n v="1"/>
    <n v="11.95"/>
    <n v="10"/>
    <s v=" Los Angeles"/>
  </r>
  <r>
    <x v="18"/>
    <x v="15"/>
    <n v="1"/>
    <n v="379.99"/>
    <n v="5"/>
    <s v=" Boston"/>
  </r>
  <r>
    <x v="18"/>
    <x v="4"/>
    <n v="1"/>
    <n v="2.99"/>
    <n v="7"/>
    <s v=" Los Angeles"/>
  </r>
  <r>
    <x v="18"/>
    <x v="6"/>
    <n v="1"/>
    <n v="11.95"/>
    <n v="2"/>
    <s v=" New York City"/>
  </r>
  <r>
    <x v="18"/>
    <x v="0"/>
    <n v="1"/>
    <n v="700"/>
    <n v="10"/>
    <s v=" Los Angeles"/>
  </r>
  <r>
    <x v="18"/>
    <x v="7"/>
    <n v="1"/>
    <n v="99.99"/>
    <n v="9"/>
    <s v=" Boston"/>
  </r>
  <r>
    <x v="18"/>
    <x v="5"/>
    <n v="1"/>
    <n v="389.99"/>
    <n v="6"/>
    <s v=" New York City"/>
  </r>
  <r>
    <x v="18"/>
    <x v="8"/>
    <n v="1"/>
    <n v="150"/>
    <n v="1"/>
    <s v=" New York City"/>
  </r>
  <r>
    <x v="18"/>
    <x v="9"/>
    <n v="1"/>
    <n v="1700"/>
    <n v="4"/>
    <s v=" San Francisco"/>
  </r>
  <r>
    <x v="18"/>
    <x v="0"/>
    <n v="1"/>
    <n v="700"/>
    <n v="9"/>
    <s v=" Boston"/>
  </r>
  <r>
    <x v="18"/>
    <x v="13"/>
    <n v="1"/>
    <n v="600"/>
    <n v="6"/>
    <s v=" Portland"/>
  </r>
  <r>
    <x v="18"/>
    <x v="4"/>
    <n v="1"/>
    <n v="2.99"/>
    <n v="9"/>
    <s v=" Atlanta"/>
  </r>
  <r>
    <x v="18"/>
    <x v="6"/>
    <n v="1"/>
    <n v="11.95"/>
    <n v="4"/>
    <s v=" New York City"/>
  </r>
  <r>
    <x v="18"/>
    <x v="6"/>
    <n v="1"/>
    <n v="11.95"/>
    <n v="2"/>
    <s v=" San Francisco"/>
  </r>
  <r>
    <x v="18"/>
    <x v="15"/>
    <n v="1"/>
    <n v="379.99"/>
    <n v="2"/>
    <s v=" Los Angeles"/>
  </r>
  <r>
    <x v="18"/>
    <x v="8"/>
    <n v="1"/>
    <n v="150"/>
    <n v="2"/>
    <s v=" Seattle"/>
  </r>
  <r>
    <x v="18"/>
    <x v="2"/>
    <n v="1"/>
    <n v="11.99"/>
    <n v="3"/>
    <s v=" New York City"/>
  </r>
  <r>
    <x v="18"/>
    <x v="12"/>
    <n v="1"/>
    <n v="3.84"/>
    <n v="2"/>
    <s v=" Los Angeles"/>
  </r>
  <r>
    <x v="18"/>
    <x v="8"/>
    <n v="1"/>
    <n v="150"/>
    <n v="9"/>
    <s v=" San Francisco"/>
  </r>
  <r>
    <x v="18"/>
    <x v="6"/>
    <n v="2"/>
    <n v="11.95"/>
    <n v="6"/>
    <s v=" San Francisco"/>
  </r>
  <r>
    <x v="18"/>
    <x v="6"/>
    <n v="1"/>
    <n v="11.95"/>
    <n v="8"/>
    <s v=" San Francisco"/>
  </r>
  <r>
    <x v="18"/>
    <x v="8"/>
    <n v="1"/>
    <n v="150"/>
    <n v="7"/>
    <s v=" Austin"/>
  </r>
  <r>
    <x v="18"/>
    <x v="4"/>
    <n v="1"/>
    <n v="2.99"/>
    <n v="3"/>
    <s v=" Boston"/>
  </r>
  <r>
    <x v="18"/>
    <x v="8"/>
    <n v="1"/>
    <n v="150"/>
    <n v="8"/>
    <s v=" San Francisco"/>
  </r>
  <r>
    <x v="18"/>
    <x v="6"/>
    <n v="1"/>
    <n v="11.95"/>
    <n v="9"/>
    <s v=" Los Angeles"/>
  </r>
  <r>
    <x v="18"/>
    <x v="4"/>
    <n v="2"/>
    <n v="2.99"/>
    <n v="10"/>
    <s v=" Seattle"/>
  </r>
  <r>
    <x v="18"/>
    <x v="8"/>
    <n v="1"/>
    <n v="150"/>
    <n v="3"/>
    <s v=" Boston"/>
  </r>
  <r>
    <x v="18"/>
    <x v="6"/>
    <n v="1"/>
    <n v="11.95"/>
    <n v="5"/>
    <s v=" New York City"/>
  </r>
  <r>
    <x v="18"/>
    <x v="1"/>
    <n v="1"/>
    <n v="14.95"/>
    <n v="1"/>
    <s v=" New York City"/>
  </r>
  <r>
    <x v="18"/>
    <x v="8"/>
    <n v="1"/>
    <n v="150"/>
    <n v="1"/>
    <s v=" Austin"/>
  </r>
  <r>
    <x v="18"/>
    <x v="12"/>
    <n v="1"/>
    <n v="3.84"/>
    <n v="5"/>
    <s v=" Austin"/>
  </r>
  <r>
    <x v="18"/>
    <x v="2"/>
    <n v="1"/>
    <n v="11.99"/>
    <n v="3"/>
    <s v=" San Francisco"/>
  </r>
  <r>
    <x v="18"/>
    <x v="15"/>
    <n v="1"/>
    <n v="379.99"/>
    <n v="5"/>
    <s v=" Los Angeles"/>
  </r>
  <r>
    <x v="18"/>
    <x v="6"/>
    <n v="1"/>
    <n v="11.95"/>
    <n v="3"/>
    <s v=" Boston"/>
  </r>
  <r>
    <x v="18"/>
    <x v="2"/>
    <n v="1"/>
    <n v="11.99"/>
    <n v="3"/>
    <s v=" Dallas"/>
  </r>
  <r>
    <x v="18"/>
    <x v="8"/>
    <n v="1"/>
    <n v="150"/>
    <n v="5"/>
    <s v=" Dallas"/>
  </r>
  <r>
    <x v="18"/>
    <x v="8"/>
    <n v="1"/>
    <n v="150"/>
    <n v="3"/>
    <s v=" Los Angeles"/>
  </r>
  <r>
    <x v="18"/>
    <x v="1"/>
    <n v="1"/>
    <n v="14.95"/>
    <n v="7"/>
    <s v=" Seattle"/>
  </r>
  <r>
    <x v="18"/>
    <x v="6"/>
    <n v="1"/>
    <n v="11.95"/>
    <n v="7"/>
    <s v=" San Francisco"/>
  </r>
  <r>
    <x v="18"/>
    <x v="8"/>
    <n v="1"/>
    <n v="150"/>
    <n v="1"/>
    <s v=" Atlanta"/>
  </r>
  <r>
    <x v="18"/>
    <x v="15"/>
    <n v="1"/>
    <n v="379.99"/>
    <n v="7"/>
    <s v=" San Francisco"/>
  </r>
  <r>
    <x v="18"/>
    <x v="16"/>
    <n v="1"/>
    <n v="999.99"/>
    <n v="5"/>
    <s v=" San Francisco"/>
  </r>
  <r>
    <x v="18"/>
    <x v="6"/>
    <n v="1"/>
    <n v="11.95"/>
    <n v="5"/>
    <s v=" Austin"/>
  </r>
  <r>
    <x v="18"/>
    <x v="4"/>
    <n v="1"/>
    <n v="2.99"/>
    <n v="7"/>
    <s v=" Los Angeles"/>
  </r>
  <r>
    <x v="18"/>
    <x v="12"/>
    <n v="1"/>
    <n v="3.84"/>
    <n v="9"/>
    <s v=" New York City"/>
  </r>
  <r>
    <x v="18"/>
    <x v="9"/>
    <n v="1"/>
    <n v="1700"/>
    <n v="3"/>
    <s v=" Los Angeles"/>
  </r>
  <r>
    <x v="18"/>
    <x v="8"/>
    <n v="1"/>
    <n v="150"/>
    <n v="3"/>
    <s v=" San Francisco"/>
  </r>
  <r>
    <x v="18"/>
    <x v="7"/>
    <n v="1"/>
    <n v="99.99"/>
    <n v="1"/>
    <s v=" Boston"/>
  </r>
  <r>
    <x v="18"/>
    <x v="1"/>
    <n v="1"/>
    <n v="14.95"/>
    <n v="7"/>
    <s v=" New York City"/>
  </r>
  <r>
    <x v="18"/>
    <x v="12"/>
    <n v="1"/>
    <n v="3.84"/>
    <n v="4"/>
    <s v=" New York City"/>
  </r>
  <r>
    <x v="18"/>
    <x v="7"/>
    <n v="1"/>
    <n v="99.99"/>
    <n v="10"/>
    <s v=" Seattle"/>
  </r>
  <r>
    <x v="18"/>
    <x v="2"/>
    <n v="1"/>
    <n v="11.99"/>
    <n v="1"/>
    <s v=" New York City"/>
  </r>
  <r>
    <x v="18"/>
    <x v="10"/>
    <n v="1"/>
    <n v="300"/>
    <n v="3"/>
    <s v=" Austin"/>
  </r>
  <r>
    <x v="18"/>
    <x v="8"/>
    <n v="1"/>
    <n v="150"/>
    <n v="4"/>
    <s v=" San Francisco"/>
  </r>
  <r>
    <x v="18"/>
    <x v="6"/>
    <n v="1"/>
    <n v="11.95"/>
    <n v="3"/>
    <s v=" Boston"/>
  </r>
  <r>
    <x v="18"/>
    <x v="4"/>
    <n v="1"/>
    <n v="2.99"/>
    <n v="5"/>
    <s v=" San Francisco"/>
  </r>
  <r>
    <x v="18"/>
    <x v="3"/>
    <n v="1"/>
    <n v="149.99"/>
    <n v="5"/>
    <s v=" Portland"/>
  </r>
  <r>
    <x v="18"/>
    <x v="6"/>
    <n v="1"/>
    <n v="11.95"/>
    <n v="5"/>
    <s v=" San Francisco"/>
  </r>
  <r>
    <x v="18"/>
    <x v="4"/>
    <n v="3"/>
    <n v="2.99"/>
    <n v="5"/>
    <s v=" Dallas"/>
  </r>
  <r>
    <x v="18"/>
    <x v="8"/>
    <n v="1"/>
    <n v="150"/>
    <n v="6"/>
    <s v=" San Francisco"/>
  </r>
  <r>
    <x v="18"/>
    <x v="2"/>
    <n v="1"/>
    <n v="11.99"/>
    <n v="3"/>
    <s v=" Los Angeles"/>
  </r>
  <r>
    <x v="18"/>
    <x v="9"/>
    <n v="1"/>
    <n v="1700"/>
    <n v="7"/>
    <s v=" Los Angeles"/>
  </r>
  <r>
    <x v="18"/>
    <x v="12"/>
    <n v="1"/>
    <n v="3.84"/>
    <n v="8"/>
    <s v=" San Francisco"/>
  </r>
  <r>
    <x v="18"/>
    <x v="6"/>
    <n v="1"/>
    <n v="11.95"/>
    <n v="2"/>
    <s v=" Boston"/>
  </r>
  <r>
    <x v="18"/>
    <x v="3"/>
    <n v="1"/>
    <n v="149.99"/>
    <n v="3"/>
    <s v=" Dallas"/>
  </r>
  <r>
    <x v="18"/>
    <x v="2"/>
    <n v="1"/>
    <n v="11.99"/>
    <n v="9"/>
    <s v=" Dallas"/>
  </r>
  <r>
    <x v="18"/>
    <x v="8"/>
    <n v="1"/>
    <n v="150"/>
    <n v="3"/>
    <s v=" New York City"/>
  </r>
  <r>
    <x v="18"/>
    <x v="2"/>
    <n v="1"/>
    <n v="11.99"/>
    <n v="5"/>
    <s v=" Portland"/>
  </r>
  <r>
    <x v="18"/>
    <x v="4"/>
    <n v="1"/>
    <n v="2.99"/>
    <n v="9"/>
    <s v=" San Francisco"/>
  </r>
  <r>
    <x v="18"/>
    <x v="6"/>
    <n v="1"/>
    <n v="11.95"/>
    <n v="9"/>
    <s v=" San Francisco"/>
  </r>
  <r>
    <x v="18"/>
    <x v="4"/>
    <n v="5"/>
    <n v="2.99"/>
    <n v="3"/>
    <s v=" Los Angeles"/>
  </r>
  <r>
    <x v="18"/>
    <x v="12"/>
    <n v="1"/>
    <n v="3.84"/>
    <n v="6"/>
    <s v=" Dallas"/>
  </r>
  <r>
    <x v="18"/>
    <x v="8"/>
    <n v="1"/>
    <n v="150"/>
    <n v="8"/>
    <s v=" Boston"/>
  </r>
  <r>
    <x v="18"/>
    <x v="11"/>
    <n v="1"/>
    <n v="400"/>
    <n v="8"/>
    <s v=" Boston"/>
  </r>
  <r>
    <x v="18"/>
    <x v="1"/>
    <n v="1"/>
    <n v="14.95"/>
    <n v="6"/>
    <s v=" Portland"/>
  </r>
  <r>
    <x v="18"/>
    <x v="4"/>
    <n v="1"/>
    <n v="2.99"/>
    <n v="1"/>
    <s v=" Boston"/>
  </r>
  <r>
    <x v="18"/>
    <x v="2"/>
    <n v="1"/>
    <n v="11.99"/>
    <n v="8"/>
    <s v=" San Francisco"/>
  </r>
  <r>
    <x v="18"/>
    <x v="4"/>
    <n v="1"/>
    <n v="2.99"/>
    <n v="10"/>
    <s v=" Boston"/>
  </r>
  <r>
    <x v="18"/>
    <x v="1"/>
    <n v="1"/>
    <n v="14.95"/>
    <n v="7"/>
    <s v=" Los Angeles"/>
  </r>
  <r>
    <x v="18"/>
    <x v="5"/>
    <n v="1"/>
    <n v="389.99"/>
    <n v="6"/>
    <s v=" Portland"/>
  </r>
  <r>
    <x v="18"/>
    <x v="16"/>
    <n v="1"/>
    <n v="999.99"/>
    <n v="7"/>
    <s v=" San Francisco"/>
  </r>
  <r>
    <x v="18"/>
    <x v="4"/>
    <n v="1"/>
    <n v="2.99"/>
    <n v="10"/>
    <s v=" Atlanta"/>
  </r>
  <r>
    <x v="18"/>
    <x v="7"/>
    <n v="1"/>
    <n v="99.99"/>
    <n v="8"/>
    <s v=" San Francisco"/>
  </r>
  <r>
    <x v="18"/>
    <x v="2"/>
    <n v="1"/>
    <n v="11.99"/>
    <n v="8"/>
    <s v=" Austin"/>
  </r>
  <r>
    <x v="18"/>
    <x v="1"/>
    <n v="2"/>
    <n v="14.95"/>
    <n v="2"/>
    <s v=" Atlanta"/>
  </r>
  <r>
    <x v="18"/>
    <x v="4"/>
    <n v="1"/>
    <n v="2.99"/>
    <n v="10"/>
    <s v=" Boston"/>
  </r>
  <r>
    <x v="18"/>
    <x v="1"/>
    <n v="1"/>
    <n v="14.95"/>
    <n v="8"/>
    <s v=" Los Angeles"/>
  </r>
  <r>
    <x v="18"/>
    <x v="1"/>
    <n v="1"/>
    <n v="14.95"/>
    <n v="2"/>
    <s v=" Los Angeles"/>
  </r>
  <r>
    <x v="18"/>
    <x v="15"/>
    <n v="1"/>
    <n v="379.99"/>
    <n v="1"/>
    <s v=" Seattle"/>
  </r>
  <r>
    <x v="18"/>
    <x v="15"/>
    <n v="1"/>
    <n v="379.99"/>
    <n v="10"/>
    <s v=" San Francisco"/>
  </r>
  <r>
    <x v="18"/>
    <x v="4"/>
    <n v="1"/>
    <n v="2.99"/>
    <n v="9"/>
    <s v=" Atlanta"/>
  </r>
  <r>
    <x v="18"/>
    <x v="5"/>
    <n v="1"/>
    <n v="389.99"/>
    <n v="1"/>
    <s v=" Dallas"/>
  </r>
  <r>
    <x v="18"/>
    <x v="12"/>
    <n v="1"/>
    <n v="3.84"/>
    <n v="7"/>
    <s v=" San Francisco"/>
  </r>
  <r>
    <x v="18"/>
    <x v="4"/>
    <n v="1"/>
    <n v="2.99"/>
    <n v="7"/>
    <s v=" San Francisco"/>
  </r>
  <r>
    <x v="18"/>
    <x v="6"/>
    <n v="1"/>
    <n v="11.95"/>
    <n v="2"/>
    <s v=" San Francisco"/>
  </r>
  <r>
    <x v="18"/>
    <x v="4"/>
    <n v="3"/>
    <n v="2.99"/>
    <n v="1"/>
    <s v=" San Francisco"/>
  </r>
  <r>
    <x v="18"/>
    <x v="7"/>
    <n v="1"/>
    <n v="99.99"/>
    <n v="5"/>
    <s v=" New York City"/>
  </r>
  <r>
    <x v="18"/>
    <x v="2"/>
    <n v="1"/>
    <n v="11.99"/>
    <n v="5"/>
    <s v=" Boston"/>
  </r>
  <r>
    <x v="18"/>
    <x v="1"/>
    <n v="1"/>
    <n v="14.95"/>
    <n v="6"/>
    <s v=" Los Angeles"/>
  </r>
  <r>
    <x v="18"/>
    <x v="3"/>
    <n v="1"/>
    <n v="149.99"/>
    <n v="10"/>
    <s v=" New York City"/>
  </r>
  <r>
    <x v="18"/>
    <x v="4"/>
    <n v="2"/>
    <n v="2.99"/>
    <n v="10"/>
    <s v=" San Francisco"/>
  </r>
  <r>
    <x v="18"/>
    <x v="12"/>
    <n v="1"/>
    <n v="3.84"/>
    <n v="2"/>
    <s v=" San Francisco"/>
  </r>
  <r>
    <x v="18"/>
    <x v="4"/>
    <n v="1"/>
    <n v="2.99"/>
    <n v="9"/>
    <s v=" San Francisco"/>
  </r>
  <r>
    <x v="18"/>
    <x v="6"/>
    <n v="2"/>
    <n v="11.95"/>
    <n v="2"/>
    <s v=" Boston"/>
  </r>
  <r>
    <x v="18"/>
    <x v="16"/>
    <n v="1"/>
    <n v="999.99"/>
    <n v="4"/>
    <s v=" Boston"/>
  </r>
  <r>
    <x v="18"/>
    <x v="0"/>
    <n v="1"/>
    <n v="700"/>
    <n v="9"/>
    <s v=" Los Angeles"/>
  </r>
  <r>
    <x v="18"/>
    <x v="1"/>
    <n v="1"/>
    <n v="14.95"/>
    <n v="4"/>
    <s v=" Los Angeles"/>
  </r>
  <r>
    <x v="18"/>
    <x v="6"/>
    <n v="1"/>
    <n v="11.95"/>
    <n v="3"/>
    <s v=" Los Angeles"/>
  </r>
  <r>
    <x v="18"/>
    <x v="6"/>
    <n v="1"/>
    <n v="11.95"/>
    <n v="5"/>
    <s v=" Los Angeles"/>
  </r>
  <r>
    <x v="18"/>
    <x v="1"/>
    <n v="1"/>
    <n v="14.95"/>
    <n v="9"/>
    <s v=" Dallas"/>
  </r>
  <r>
    <x v="18"/>
    <x v="6"/>
    <n v="1"/>
    <n v="11.95"/>
    <n v="3"/>
    <s v=" San Francisco"/>
  </r>
  <r>
    <x v="18"/>
    <x v="4"/>
    <n v="1"/>
    <n v="2.99"/>
    <n v="10"/>
    <s v=" Dallas"/>
  </r>
  <r>
    <x v="18"/>
    <x v="7"/>
    <n v="1"/>
    <n v="99.99"/>
    <n v="10"/>
    <s v=" San Francisco"/>
  </r>
  <r>
    <x v="18"/>
    <x v="6"/>
    <n v="1"/>
    <n v="11.95"/>
    <n v="4"/>
    <s v=" Seattle"/>
  </r>
  <r>
    <x v="18"/>
    <x v="9"/>
    <n v="1"/>
    <n v="1700"/>
    <n v="10"/>
    <s v=" Boston"/>
  </r>
  <r>
    <x v="18"/>
    <x v="3"/>
    <n v="1"/>
    <n v="149.99"/>
    <n v="5"/>
    <s v=" New York City"/>
  </r>
  <r>
    <x v="18"/>
    <x v="8"/>
    <n v="1"/>
    <n v="150"/>
    <n v="6"/>
    <s v=" San Francisco"/>
  </r>
  <r>
    <x v="18"/>
    <x v="6"/>
    <n v="1"/>
    <n v="11.95"/>
    <n v="6"/>
    <s v=" Portland"/>
  </r>
  <r>
    <x v="18"/>
    <x v="5"/>
    <n v="1"/>
    <n v="389.99"/>
    <n v="7"/>
    <s v=" New York City"/>
  </r>
  <r>
    <x v="18"/>
    <x v="2"/>
    <n v="1"/>
    <n v="11.99"/>
    <n v="9"/>
    <s v=" Dallas"/>
  </r>
  <r>
    <x v="18"/>
    <x v="15"/>
    <n v="1"/>
    <n v="379.99"/>
    <n v="8"/>
    <s v=" Portland"/>
  </r>
  <r>
    <x v="18"/>
    <x v="2"/>
    <n v="1"/>
    <n v="11.99"/>
    <n v="2"/>
    <s v=" Los Angeles"/>
  </r>
  <r>
    <x v="18"/>
    <x v="16"/>
    <n v="1"/>
    <n v="999.99"/>
    <n v="6"/>
    <s v=" Seattle"/>
  </r>
  <r>
    <x v="18"/>
    <x v="2"/>
    <n v="1"/>
    <n v="11.99"/>
    <n v="3"/>
    <s v=" New York City"/>
  </r>
  <r>
    <x v="18"/>
    <x v="14"/>
    <n v="1"/>
    <n v="109.99"/>
    <n v="9"/>
    <s v=" San Francisco"/>
  </r>
  <r>
    <x v="18"/>
    <x v="12"/>
    <n v="2"/>
    <n v="3.84"/>
    <n v="3"/>
    <s v=" Dallas"/>
  </r>
  <r>
    <x v="18"/>
    <x v="12"/>
    <n v="2"/>
    <n v="3.84"/>
    <n v="10"/>
    <s v=" Atlanta"/>
  </r>
  <r>
    <x v="18"/>
    <x v="12"/>
    <n v="4"/>
    <n v="3.84"/>
    <n v="1"/>
    <s v=" San Francisco"/>
  </r>
  <r>
    <x v="18"/>
    <x v="2"/>
    <n v="1"/>
    <n v="11.99"/>
    <n v="6"/>
    <s v=" New York City"/>
  </r>
  <r>
    <x v="19"/>
    <x v="6"/>
    <n v="1"/>
    <n v="11.95"/>
    <n v="10"/>
    <s v=" Los Angeles"/>
  </r>
  <r>
    <x v="19"/>
    <x v="13"/>
    <n v="1"/>
    <n v="600"/>
    <n v="6"/>
    <s v=" Los Angeles"/>
  </r>
  <r>
    <x v="19"/>
    <x v="1"/>
    <n v="2"/>
    <n v="14.95"/>
    <n v="4"/>
    <s v=" Los Angeles"/>
  </r>
  <r>
    <x v="19"/>
    <x v="9"/>
    <n v="1"/>
    <n v="1700"/>
    <n v="5"/>
    <s v=" New York City"/>
  </r>
  <r>
    <x v="19"/>
    <x v="7"/>
    <n v="1"/>
    <n v="99.99"/>
    <n v="10"/>
    <s v=" Atlanta"/>
  </r>
  <r>
    <x v="19"/>
    <x v="1"/>
    <n v="1"/>
    <n v="14.95"/>
    <n v="9"/>
    <s v=" Portland"/>
  </r>
  <r>
    <x v="19"/>
    <x v="15"/>
    <n v="1"/>
    <n v="379.99"/>
    <n v="3"/>
    <s v=" Atlanta"/>
  </r>
  <r>
    <x v="19"/>
    <x v="2"/>
    <n v="1"/>
    <n v="11.99"/>
    <n v="7"/>
    <s v=" Dallas"/>
  </r>
  <r>
    <x v="19"/>
    <x v="3"/>
    <n v="1"/>
    <n v="149.99"/>
    <n v="8"/>
    <s v=" Dallas"/>
  </r>
  <r>
    <x v="19"/>
    <x v="4"/>
    <n v="1"/>
    <n v="2.99"/>
    <n v="6"/>
    <s v=" San Francisco"/>
  </r>
  <r>
    <x v="19"/>
    <x v="2"/>
    <n v="1"/>
    <n v="11.99"/>
    <n v="5"/>
    <s v=" Dallas"/>
  </r>
  <r>
    <x v="19"/>
    <x v="8"/>
    <n v="1"/>
    <n v="150"/>
    <n v="4"/>
    <s v=" Seattle"/>
  </r>
  <r>
    <x v="19"/>
    <x v="7"/>
    <n v="1"/>
    <n v="99.99"/>
    <n v="3"/>
    <s v=" Los Angeles"/>
  </r>
  <r>
    <x v="19"/>
    <x v="6"/>
    <n v="1"/>
    <n v="11.95"/>
    <n v="6"/>
    <s v=" San Francisco"/>
  </r>
  <r>
    <x v="19"/>
    <x v="8"/>
    <n v="1"/>
    <n v="150"/>
    <n v="1"/>
    <s v=" San Francisco"/>
  </r>
  <r>
    <x v="19"/>
    <x v="3"/>
    <n v="1"/>
    <n v="149.99"/>
    <n v="4"/>
    <s v=" San Francisco"/>
  </r>
  <r>
    <x v="19"/>
    <x v="3"/>
    <n v="1"/>
    <n v="149.99"/>
    <n v="9"/>
    <s v=" San Francisco"/>
  </r>
  <r>
    <x v="19"/>
    <x v="8"/>
    <n v="1"/>
    <n v="150"/>
    <n v="4"/>
    <s v=" Portland"/>
  </r>
  <r>
    <x v="19"/>
    <x v="7"/>
    <n v="1"/>
    <n v="99.99"/>
    <n v="5"/>
    <s v=" San Francisco"/>
  </r>
  <r>
    <x v="19"/>
    <x v="2"/>
    <n v="1"/>
    <n v="11.99"/>
    <n v="6"/>
    <s v=" San Francisco"/>
  </r>
  <r>
    <x v="19"/>
    <x v="14"/>
    <n v="1"/>
    <n v="109.99"/>
    <n v="10"/>
    <s v=" Dallas"/>
  </r>
  <r>
    <x v="19"/>
    <x v="9"/>
    <n v="1"/>
    <n v="1700"/>
    <n v="1"/>
    <s v=" Boston"/>
  </r>
  <r>
    <x v="19"/>
    <x v="7"/>
    <n v="1"/>
    <n v="99.99"/>
    <n v="4"/>
    <s v=" Boston"/>
  </r>
  <r>
    <x v="19"/>
    <x v="1"/>
    <n v="1"/>
    <n v="14.95"/>
    <n v="2"/>
    <s v=" San Francisco"/>
  </r>
  <r>
    <x v="19"/>
    <x v="4"/>
    <n v="3"/>
    <n v="2.99"/>
    <n v="3"/>
    <s v=" San Francisco"/>
  </r>
  <r>
    <x v="19"/>
    <x v="6"/>
    <n v="1"/>
    <n v="11.95"/>
    <n v="3"/>
    <s v=" Los Angeles"/>
  </r>
  <r>
    <x v="19"/>
    <x v="2"/>
    <n v="1"/>
    <n v="11.99"/>
    <n v="7"/>
    <s v=" Atlanta"/>
  </r>
  <r>
    <x v="19"/>
    <x v="6"/>
    <n v="1"/>
    <n v="11.95"/>
    <n v="4"/>
    <s v=" Los Angeles"/>
  </r>
  <r>
    <x v="19"/>
    <x v="1"/>
    <n v="1"/>
    <n v="14.95"/>
    <n v="7"/>
    <s v=" Portland"/>
  </r>
  <r>
    <x v="19"/>
    <x v="13"/>
    <n v="1"/>
    <n v="600"/>
    <n v="3"/>
    <s v=" Boston"/>
  </r>
  <r>
    <x v="19"/>
    <x v="2"/>
    <n v="1"/>
    <n v="11.99"/>
    <n v="8"/>
    <s v=" San Francisco"/>
  </r>
  <r>
    <x v="19"/>
    <x v="8"/>
    <n v="1"/>
    <n v="150"/>
    <n v="6"/>
    <s v=" San Francisco"/>
  </r>
  <r>
    <x v="19"/>
    <x v="8"/>
    <n v="1"/>
    <n v="150"/>
    <n v="10"/>
    <s v=" New York City"/>
  </r>
  <r>
    <x v="19"/>
    <x v="2"/>
    <n v="1"/>
    <n v="11.99"/>
    <n v="10"/>
    <s v=" San Francisco"/>
  </r>
  <r>
    <x v="19"/>
    <x v="12"/>
    <n v="1"/>
    <n v="3.84"/>
    <n v="9"/>
    <s v=" Portland"/>
  </r>
  <r>
    <x v="19"/>
    <x v="4"/>
    <n v="1"/>
    <n v="2.99"/>
    <n v="3"/>
    <s v=" Atlanta"/>
  </r>
  <r>
    <x v="19"/>
    <x v="6"/>
    <n v="1"/>
    <n v="11.95"/>
    <n v="10"/>
    <s v=" New York City"/>
  </r>
  <r>
    <x v="19"/>
    <x v="12"/>
    <n v="1"/>
    <n v="3.84"/>
    <n v="1"/>
    <s v=" Seattle"/>
  </r>
  <r>
    <x v="19"/>
    <x v="8"/>
    <n v="1"/>
    <n v="150"/>
    <n v="10"/>
    <s v=" Dallas"/>
  </r>
  <r>
    <x v="19"/>
    <x v="13"/>
    <n v="1"/>
    <n v="600"/>
    <n v="3"/>
    <s v=" Atlanta"/>
  </r>
  <r>
    <x v="19"/>
    <x v="0"/>
    <n v="1"/>
    <n v="700"/>
    <n v="1"/>
    <s v=" Austin"/>
  </r>
  <r>
    <x v="19"/>
    <x v="2"/>
    <n v="1"/>
    <n v="11.99"/>
    <n v="4"/>
    <s v=" Austin"/>
  </r>
  <r>
    <x v="19"/>
    <x v="16"/>
    <n v="1"/>
    <n v="999.99"/>
    <n v="3"/>
    <s v=" San Francisco"/>
  </r>
  <r>
    <x v="19"/>
    <x v="7"/>
    <n v="1"/>
    <n v="99.99"/>
    <n v="6"/>
    <s v=" Seattle"/>
  </r>
  <r>
    <x v="19"/>
    <x v="6"/>
    <n v="1"/>
    <n v="11.95"/>
    <n v="2"/>
    <s v=" New York City"/>
  </r>
  <r>
    <x v="19"/>
    <x v="2"/>
    <n v="1"/>
    <n v="11.99"/>
    <n v="7"/>
    <s v=" San Francisco"/>
  </r>
  <r>
    <x v="19"/>
    <x v="3"/>
    <n v="1"/>
    <n v="149.99"/>
    <n v="8"/>
    <s v=" San Francisco"/>
  </r>
  <r>
    <x v="19"/>
    <x v="2"/>
    <n v="1"/>
    <n v="11.99"/>
    <n v="1"/>
    <s v=" Austin"/>
  </r>
  <r>
    <x v="19"/>
    <x v="1"/>
    <n v="1"/>
    <n v="14.95"/>
    <n v="7"/>
    <s v=" Austin"/>
  </r>
  <r>
    <x v="19"/>
    <x v="14"/>
    <n v="1"/>
    <n v="109.99"/>
    <n v="5"/>
    <s v=" New York City"/>
  </r>
  <r>
    <x v="19"/>
    <x v="1"/>
    <n v="1"/>
    <n v="14.95"/>
    <n v="5"/>
    <s v=" Los Angeles"/>
  </r>
  <r>
    <x v="19"/>
    <x v="7"/>
    <n v="1"/>
    <n v="99.99"/>
    <n v="1"/>
    <s v=" San Francisco"/>
  </r>
  <r>
    <x v="19"/>
    <x v="8"/>
    <n v="1"/>
    <n v="150"/>
    <n v="1"/>
    <s v=" Dallas"/>
  </r>
  <r>
    <x v="19"/>
    <x v="12"/>
    <n v="1"/>
    <n v="3.84"/>
    <n v="8"/>
    <s v=" Boston"/>
  </r>
  <r>
    <x v="19"/>
    <x v="5"/>
    <n v="1"/>
    <n v="389.99"/>
    <n v="4"/>
    <s v=" San Francisco"/>
  </r>
  <r>
    <x v="19"/>
    <x v="6"/>
    <n v="1"/>
    <n v="11.95"/>
    <n v="3"/>
    <s v=" Los Angeles"/>
  </r>
  <r>
    <x v="19"/>
    <x v="6"/>
    <n v="1"/>
    <n v="11.95"/>
    <n v="10"/>
    <s v=" Seattle"/>
  </r>
  <r>
    <x v="19"/>
    <x v="6"/>
    <n v="1"/>
    <n v="11.95"/>
    <n v="7"/>
    <s v=" Dallas"/>
  </r>
  <r>
    <x v="19"/>
    <x v="2"/>
    <n v="1"/>
    <n v="11.99"/>
    <n v="2"/>
    <s v=" San Francisco"/>
  </r>
  <r>
    <x v="19"/>
    <x v="13"/>
    <n v="1"/>
    <n v="600"/>
    <n v="4"/>
    <s v=" Portland"/>
  </r>
  <r>
    <x v="19"/>
    <x v="4"/>
    <n v="2"/>
    <n v="2.99"/>
    <n v="8"/>
    <s v=" Dallas"/>
  </r>
  <r>
    <x v="19"/>
    <x v="8"/>
    <n v="1"/>
    <n v="150"/>
    <n v="10"/>
    <s v=" Boston"/>
  </r>
  <r>
    <x v="19"/>
    <x v="4"/>
    <n v="1"/>
    <n v="2.99"/>
    <n v="10"/>
    <s v=" Portland"/>
  </r>
  <r>
    <x v="19"/>
    <x v="17"/>
    <n v="1"/>
    <n v="600"/>
    <n v="8"/>
    <s v=" Austin"/>
  </r>
  <r>
    <x v="19"/>
    <x v="0"/>
    <n v="1"/>
    <n v="700"/>
    <n v="8"/>
    <s v=" Boston"/>
  </r>
  <r>
    <x v="19"/>
    <x v="15"/>
    <n v="1"/>
    <n v="379.99"/>
    <n v="3"/>
    <s v=" San Francisco"/>
  </r>
  <r>
    <x v="19"/>
    <x v="1"/>
    <n v="1"/>
    <n v="14.95"/>
    <n v="4"/>
    <s v=" New York City"/>
  </r>
  <r>
    <x v="19"/>
    <x v="0"/>
    <n v="1"/>
    <n v="700"/>
    <n v="9"/>
    <s v=" Dallas"/>
  </r>
  <r>
    <x v="19"/>
    <x v="16"/>
    <n v="1"/>
    <n v="999.99"/>
    <n v="7"/>
    <s v=" Atlanta"/>
  </r>
  <r>
    <x v="19"/>
    <x v="2"/>
    <n v="1"/>
    <n v="11.99"/>
    <n v="7"/>
    <s v=" Dallas"/>
  </r>
  <r>
    <x v="19"/>
    <x v="2"/>
    <n v="1"/>
    <n v="11.99"/>
    <n v="10"/>
    <s v=" Los Angeles"/>
  </r>
  <r>
    <x v="19"/>
    <x v="5"/>
    <n v="1"/>
    <n v="389.99"/>
    <n v="5"/>
    <s v=" Los Angeles"/>
  </r>
  <r>
    <x v="19"/>
    <x v="4"/>
    <n v="1"/>
    <n v="2.99"/>
    <n v="4"/>
    <s v=" Boston"/>
  </r>
  <r>
    <x v="19"/>
    <x v="1"/>
    <n v="1"/>
    <n v="14.95"/>
    <n v="2"/>
    <s v=" San Francisco"/>
  </r>
  <r>
    <x v="19"/>
    <x v="4"/>
    <n v="3"/>
    <n v="2.99"/>
    <n v="3"/>
    <s v=" Los Angeles"/>
  </r>
  <r>
    <x v="19"/>
    <x v="4"/>
    <n v="1"/>
    <n v="2.99"/>
    <n v="9"/>
    <s v=" Los Angeles"/>
  </r>
  <r>
    <x v="19"/>
    <x v="13"/>
    <n v="1"/>
    <n v="600"/>
    <n v="7"/>
    <s v=" Seattle"/>
  </r>
  <r>
    <x v="19"/>
    <x v="2"/>
    <n v="1"/>
    <n v="11.99"/>
    <n v="6"/>
    <s v=" New York City"/>
  </r>
  <r>
    <x v="19"/>
    <x v="18"/>
    <n v="1"/>
    <n v="600"/>
    <n v="10"/>
    <s v=" San Francisco"/>
  </r>
  <r>
    <x v="19"/>
    <x v="12"/>
    <n v="1"/>
    <n v="3.84"/>
    <n v="10"/>
    <s v=" Atlanta"/>
  </r>
  <r>
    <x v="19"/>
    <x v="8"/>
    <n v="1"/>
    <n v="150"/>
    <n v="1"/>
    <s v=" Seattle"/>
  </r>
  <r>
    <x v="19"/>
    <x v="2"/>
    <n v="1"/>
    <n v="11.99"/>
    <n v="6"/>
    <s v=" San Francisco"/>
  </r>
  <r>
    <x v="19"/>
    <x v="8"/>
    <n v="1"/>
    <n v="150"/>
    <n v="3"/>
    <s v=" Boston"/>
  </r>
  <r>
    <x v="19"/>
    <x v="10"/>
    <n v="1"/>
    <n v="300"/>
    <n v="8"/>
    <s v=" Atlanta"/>
  </r>
  <r>
    <x v="19"/>
    <x v="9"/>
    <n v="1"/>
    <n v="1700"/>
    <n v="7"/>
    <s v=" New York City"/>
  </r>
  <r>
    <x v="19"/>
    <x v="2"/>
    <n v="1"/>
    <n v="11.99"/>
    <n v="8"/>
    <s v=" Portland"/>
  </r>
  <r>
    <x v="19"/>
    <x v="14"/>
    <n v="1"/>
    <n v="109.99"/>
    <n v="4"/>
    <s v=" New York City"/>
  </r>
  <r>
    <x v="19"/>
    <x v="10"/>
    <n v="1"/>
    <n v="300"/>
    <n v="8"/>
    <s v=" Portland"/>
  </r>
  <r>
    <x v="19"/>
    <x v="13"/>
    <n v="1"/>
    <n v="600"/>
    <n v="3"/>
    <s v=" Los Angeles"/>
  </r>
  <r>
    <x v="19"/>
    <x v="6"/>
    <n v="2"/>
    <n v="11.95"/>
    <n v="10"/>
    <s v=" New York City"/>
  </r>
  <r>
    <x v="19"/>
    <x v="0"/>
    <n v="1"/>
    <n v="700"/>
    <n v="9"/>
    <s v=" Los Angeles"/>
  </r>
  <r>
    <x v="19"/>
    <x v="12"/>
    <n v="1"/>
    <n v="3.84"/>
    <n v="2"/>
    <s v=" Boston"/>
  </r>
  <r>
    <x v="19"/>
    <x v="6"/>
    <n v="1"/>
    <n v="11.95"/>
    <n v="8"/>
    <s v=" Atlanta"/>
  </r>
  <r>
    <x v="19"/>
    <x v="1"/>
    <n v="1"/>
    <n v="14.95"/>
    <n v="6"/>
    <s v=" Austin"/>
  </r>
  <r>
    <x v="19"/>
    <x v="2"/>
    <n v="1"/>
    <n v="11.99"/>
    <n v="2"/>
    <s v=" Portland"/>
  </r>
  <r>
    <x v="19"/>
    <x v="6"/>
    <n v="1"/>
    <n v="11.95"/>
    <n v="2"/>
    <s v=" Dallas"/>
  </r>
  <r>
    <x v="19"/>
    <x v="1"/>
    <n v="1"/>
    <n v="14.95"/>
    <n v="2"/>
    <s v=" New York City"/>
  </r>
  <r>
    <x v="19"/>
    <x v="4"/>
    <n v="4"/>
    <n v="2.99"/>
    <n v="2"/>
    <s v=" New York City"/>
  </r>
  <r>
    <x v="19"/>
    <x v="13"/>
    <n v="1"/>
    <n v="600"/>
    <n v="8"/>
    <s v=" San Francisco"/>
  </r>
  <r>
    <x v="19"/>
    <x v="1"/>
    <n v="1"/>
    <n v="14.95"/>
    <n v="4"/>
    <s v=" Austin"/>
  </r>
  <r>
    <x v="19"/>
    <x v="0"/>
    <n v="1"/>
    <n v="700"/>
    <n v="5"/>
    <s v=" Austin"/>
  </r>
  <r>
    <x v="19"/>
    <x v="12"/>
    <n v="1"/>
    <n v="3.84"/>
    <n v="4"/>
    <s v=" San Francisco"/>
  </r>
  <r>
    <x v="19"/>
    <x v="6"/>
    <n v="1"/>
    <n v="11.95"/>
    <n v="5"/>
    <s v=" Los Angeles"/>
  </r>
  <r>
    <x v="19"/>
    <x v="2"/>
    <n v="1"/>
    <n v="11.99"/>
    <n v="4"/>
    <s v=" Los Angeles"/>
  </r>
  <r>
    <x v="19"/>
    <x v="8"/>
    <n v="1"/>
    <n v="150"/>
    <n v="3"/>
    <s v=" Atlanta"/>
  </r>
  <r>
    <x v="19"/>
    <x v="6"/>
    <n v="1"/>
    <n v="11.95"/>
    <n v="7"/>
    <s v=" Seattle"/>
  </r>
  <r>
    <x v="19"/>
    <x v="6"/>
    <n v="1"/>
    <n v="11.95"/>
    <n v="7"/>
    <s v=" Portland"/>
  </r>
  <r>
    <x v="19"/>
    <x v="6"/>
    <n v="1"/>
    <n v="11.95"/>
    <n v="8"/>
    <s v=" Dallas"/>
  </r>
  <r>
    <x v="19"/>
    <x v="12"/>
    <n v="2"/>
    <n v="3.84"/>
    <n v="5"/>
    <s v=" San Francisco"/>
  </r>
  <r>
    <x v="19"/>
    <x v="4"/>
    <n v="1"/>
    <n v="2.99"/>
    <n v="10"/>
    <s v=" San Francisco"/>
  </r>
  <r>
    <x v="19"/>
    <x v="12"/>
    <n v="1"/>
    <n v="3.84"/>
    <n v="2"/>
    <s v=" Austin"/>
  </r>
  <r>
    <x v="19"/>
    <x v="6"/>
    <n v="1"/>
    <n v="11.95"/>
    <n v="6"/>
    <s v=" Atlanta"/>
  </r>
  <r>
    <x v="19"/>
    <x v="7"/>
    <n v="1"/>
    <n v="99.99"/>
    <n v="10"/>
    <s v=" San Francisco"/>
  </r>
  <r>
    <x v="19"/>
    <x v="15"/>
    <n v="1"/>
    <n v="379.99"/>
    <n v="9"/>
    <s v=" San Francisco"/>
  </r>
  <r>
    <x v="19"/>
    <x v="12"/>
    <n v="2"/>
    <n v="3.84"/>
    <n v="4"/>
    <s v=" San Francisco"/>
  </r>
  <r>
    <x v="19"/>
    <x v="15"/>
    <n v="1"/>
    <n v="379.99"/>
    <n v="3"/>
    <s v=" Los Angeles"/>
  </r>
  <r>
    <x v="19"/>
    <x v="2"/>
    <n v="1"/>
    <n v="11.99"/>
    <n v="2"/>
    <s v=" Boston"/>
  </r>
  <r>
    <x v="19"/>
    <x v="6"/>
    <n v="1"/>
    <n v="11.95"/>
    <n v="10"/>
    <s v=" New York City"/>
  </r>
  <r>
    <x v="19"/>
    <x v="12"/>
    <n v="2"/>
    <n v="3.84"/>
    <n v="1"/>
    <s v=" Atlanta"/>
  </r>
  <r>
    <x v="19"/>
    <x v="9"/>
    <n v="1"/>
    <n v="1700"/>
    <n v="1"/>
    <s v=" Portland"/>
  </r>
  <r>
    <x v="19"/>
    <x v="6"/>
    <n v="1"/>
    <n v="11.95"/>
    <n v="3"/>
    <s v=" San Francisco"/>
  </r>
  <r>
    <x v="19"/>
    <x v="14"/>
    <n v="1"/>
    <n v="109.99"/>
    <n v="10"/>
    <s v=" New York City"/>
  </r>
  <r>
    <x v="19"/>
    <x v="3"/>
    <n v="1"/>
    <n v="149.99"/>
    <n v="1"/>
    <s v=" Boston"/>
  </r>
  <r>
    <x v="19"/>
    <x v="10"/>
    <n v="1"/>
    <n v="300"/>
    <n v="6"/>
    <s v=" Boston"/>
  </r>
  <r>
    <x v="19"/>
    <x v="4"/>
    <n v="1"/>
    <n v="2.99"/>
    <n v="6"/>
    <s v=" Boston"/>
  </r>
  <r>
    <x v="19"/>
    <x v="7"/>
    <n v="1"/>
    <n v="99.99"/>
    <n v="1"/>
    <s v=" Boston"/>
  </r>
  <r>
    <x v="19"/>
    <x v="2"/>
    <n v="1"/>
    <n v="11.99"/>
    <n v="4"/>
    <s v=" Portland"/>
  </r>
  <r>
    <x v="19"/>
    <x v="0"/>
    <n v="1"/>
    <n v="700"/>
    <n v="7"/>
    <s v=" New York City"/>
  </r>
  <r>
    <x v="19"/>
    <x v="8"/>
    <n v="1"/>
    <n v="150"/>
    <n v="10"/>
    <s v=" San Francisco"/>
  </r>
  <r>
    <x v="19"/>
    <x v="2"/>
    <n v="1"/>
    <n v="11.99"/>
    <n v="3"/>
    <s v=" Dallas"/>
  </r>
  <r>
    <x v="19"/>
    <x v="6"/>
    <n v="1"/>
    <n v="11.95"/>
    <n v="10"/>
    <s v=" Dallas"/>
  </r>
  <r>
    <x v="19"/>
    <x v="15"/>
    <n v="1"/>
    <n v="379.99"/>
    <n v="5"/>
    <s v=" New York City"/>
  </r>
  <r>
    <x v="19"/>
    <x v="15"/>
    <n v="1"/>
    <n v="379.99"/>
    <n v="10"/>
    <s v=" Seattle"/>
  </r>
  <r>
    <x v="19"/>
    <x v="2"/>
    <n v="1"/>
    <n v="11.99"/>
    <n v="10"/>
    <s v=" Boston"/>
  </r>
  <r>
    <x v="19"/>
    <x v="8"/>
    <n v="1"/>
    <n v="150"/>
    <n v="4"/>
    <s v=" San Francisco"/>
  </r>
  <r>
    <x v="19"/>
    <x v="2"/>
    <n v="1"/>
    <n v="11.99"/>
    <n v="3"/>
    <s v=" Portland"/>
  </r>
  <r>
    <x v="19"/>
    <x v="8"/>
    <n v="1"/>
    <n v="150"/>
    <n v="4"/>
    <s v=" Austin"/>
  </r>
  <r>
    <x v="19"/>
    <x v="8"/>
    <n v="1"/>
    <n v="150"/>
    <n v="2"/>
    <s v=" Atlanta"/>
  </r>
  <r>
    <x v="19"/>
    <x v="1"/>
    <n v="1"/>
    <n v="14.95"/>
    <n v="10"/>
    <s v=" Boston"/>
  </r>
  <r>
    <x v="19"/>
    <x v="7"/>
    <n v="1"/>
    <n v="99.99"/>
    <n v="5"/>
    <s v=" Atlanta"/>
  </r>
  <r>
    <x v="19"/>
    <x v="8"/>
    <n v="1"/>
    <n v="150"/>
    <n v="2"/>
    <s v=" Boston"/>
  </r>
  <r>
    <x v="19"/>
    <x v="4"/>
    <n v="4"/>
    <n v="2.99"/>
    <n v="8"/>
    <s v=" New York City"/>
  </r>
  <r>
    <x v="19"/>
    <x v="2"/>
    <n v="1"/>
    <n v="11.99"/>
    <n v="5"/>
    <s v=" Los Angeles"/>
  </r>
  <r>
    <x v="19"/>
    <x v="2"/>
    <n v="1"/>
    <n v="11.99"/>
    <n v="8"/>
    <s v=" Dallas"/>
  </r>
  <r>
    <x v="19"/>
    <x v="0"/>
    <n v="1"/>
    <n v="700"/>
    <n v="10"/>
    <s v=" Los Angeles"/>
  </r>
  <r>
    <x v="19"/>
    <x v="1"/>
    <n v="1"/>
    <n v="14.95"/>
    <n v="7"/>
    <s v=" Los Angeles"/>
  </r>
  <r>
    <x v="19"/>
    <x v="12"/>
    <n v="1"/>
    <n v="3.84"/>
    <n v="1"/>
    <s v=" Los Angeles"/>
  </r>
  <r>
    <x v="19"/>
    <x v="10"/>
    <n v="1"/>
    <n v="300"/>
    <n v="8"/>
    <s v=" Boston"/>
  </r>
  <r>
    <x v="19"/>
    <x v="7"/>
    <n v="1"/>
    <n v="99.99"/>
    <n v="5"/>
    <s v=" New York City"/>
  </r>
  <r>
    <x v="19"/>
    <x v="12"/>
    <n v="1"/>
    <n v="3.84"/>
    <n v="5"/>
    <s v=" Seattle"/>
  </r>
  <r>
    <x v="19"/>
    <x v="4"/>
    <n v="2"/>
    <n v="2.99"/>
    <n v="1"/>
    <s v=" Los Angeles"/>
  </r>
  <r>
    <x v="19"/>
    <x v="6"/>
    <n v="1"/>
    <n v="11.95"/>
    <n v="1"/>
    <s v=" Austin"/>
  </r>
  <r>
    <x v="19"/>
    <x v="8"/>
    <n v="1"/>
    <n v="150"/>
    <n v="2"/>
    <s v=" Austin"/>
  </r>
  <r>
    <x v="19"/>
    <x v="2"/>
    <n v="1"/>
    <n v="11.99"/>
    <n v="7"/>
    <s v=" Los Angeles"/>
  </r>
  <r>
    <x v="19"/>
    <x v="8"/>
    <n v="1"/>
    <n v="150"/>
    <n v="3"/>
    <s v=" Los Angeles"/>
  </r>
  <r>
    <x v="19"/>
    <x v="6"/>
    <n v="1"/>
    <n v="11.95"/>
    <n v="4"/>
    <s v=" Los Angeles"/>
  </r>
  <r>
    <x v="19"/>
    <x v="3"/>
    <n v="1"/>
    <n v="149.99"/>
    <n v="1"/>
    <s v=" Austin"/>
  </r>
  <r>
    <x v="19"/>
    <x v="2"/>
    <n v="1"/>
    <n v="11.99"/>
    <n v="6"/>
    <s v=" New York City"/>
  </r>
  <r>
    <x v="19"/>
    <x v="2"/>
    <n v="1"/>
    <n v="11.99"/>
    <n v="7"/>
    <s v=" Atlanta"/>
  </r>
  <r>
    <x v="19"/>
    <x v="6"/>
    <n v="1"/>
    <n v="11.95"/>
    <n v="2"/>
    <s v=" Portland"/>
  </r>
  <r>
    <x v="19"/>
    <x v="4"/>
    <n v="1"/>
    <n v="2.99"/>
    <n v="9"/>
    <s v=" Boston"/>
  </r>
  <r>
    <x v="19"/>
    <x v="8"/>
    <n v="1"/>
    <n v="150"/>
    <n v="2"/>
    <s v=" Boston"/>
  </r>
  <r>
    <x v="19"/>
    <x v="2"/>
    <n v="1"/>
    <n v="11.99"/>
    <n v="7"/>
    <s v=" San Francisco"/>
  </r>
  <r>
    <x v="19"/>
    <x v="10"/>
    <n v="1"/>
    <n v="300"/>
    <n v="1"/>
    <s v=" Portland"/>
  </r>
  <r>
    <x v="19"/>
    <x v="12"/>
    <n v="1"/>
    <n v="3.84"/>
    <n v="1"/>
    <s v=" Los Angeles"/>
  </r>
  <r>
    <x v="19"/>
    <x v="4"/>
    <n v="3"/>
    <n v="2.99"/>
    <n v="3"/>
    <s v=" New York City"/>
  </r>
  <r>
    <x v="19"/>
    <x v="8"/>
    <n v="1"/>
    <n v="150"/>
    <n v="10"/>
    <s v=" Portland"/>
  </r>
  <r>
    <x v="19"/>
    <x v="4"/>
    <n v="1"/>
    <n v="2.99"/>
    <n v="5"/>
    <s v=" Boston"/>
  </r>
  <r>
    <x v="19"/>
    <x v="4"/>
    <n v="1"/>
    <n v="2.99"/>
    <n v="9"/>
    <s v=" San Francisco"/>
  </r>
  <r>
    <x v="19"/>
    <x v="8"/>
    <n v="1"/>
    <n v="150"/>
    <n v="9"/>
    <s v=" Los Angeles"/>
  </r>
  <r>
    <x v="19"/>
    <x v="2"/>
    <n v="1"/>
    <n v="11.99"/>
    <n v="10"/>
    <s v=" Dallas"/>
  </r>
  <r>
    <x v="19"/>
    <x v="8"/>
    <n v="1"/>
    <n v="150"/>
    <n v="10"/>
    <s v=" Portland"/>
  </r>
  <r>
    <x v="19"/>
    <x v="8"/>
    <n v="1"/>
    <n v="150"/>
    <n v="3"/>
    <s v=" Austin"/>
  </r>
  <r>
    <x v="19"/>
    <x v="15"/>
    <n v="1"/>
    <n v="379.99"/>
    <n v="6"/>
    <s v=" Seattle"/>
  </r>
  <r>
    <x v="19"/>
    <x v="1"/>
    <n v="1"/>
    <n v="14.95"/>
    <n v="5"/>
    <s v=" Atlanta"/>
  </r>
  <r>
    <x v="19"/>
    <x v="8"/>
    <n v="1"/>
    <n v="150"/>
    <n v="5"/>
    <s v=" San Francisco"/>
  </r>
  <r>
    <x v="19"/>
    <x v="12"/>
    <n v="2"/>
    <n v="3.84"/>
    <n v="2"/>
    <s v=" Boston"/>
  </r>
  <r>
    <x v="19"/>
    <x v="4"/>
    <n v="1"/>
    <n v="2.99"/>
    <n v="1"/>
    <s v=" Portland"/>
  </r>
  <r>
    <x v="19"/>
    <x v="6"/>
    <n v="1"/>
    <n v="11.95"/>
    <n v="9"/>
    <s v=" San Francisco"/>
  </r>
  <r>
    <x v="19"/>
    <x v="5"/>
    <n v="1"/>
    <n v="389.99"/>
    <n v="2"/>
    <s v=" San Francisco"/>
  </r>
  <r>
    <x v="19"/>
    <x v="9"/>
    <n v="1"/>
    <n v="1700"/>
    <n v="10"/>
    <s v=" New York City"/>
  </r>
  <r>
    <x v="19"/>
    <x v="7"/>
    <n v="1"/>
    <n v="99.99"/>
    <n v="7"/>
    <s v=" New York City"/>
  </r>
  <r>
    <x v="19"/>
    <x v="12"/>
    <n v="1"/>
    <n v="3.84"/>
    <n v="3"/>
    <s v=" San Francisco"/>
  </r>
  <r>
    <x v="19"/>
    <x v="6"/>
    <n v="1"/>
    <n v="11.95"/>
    <n v="6"/>
    <s v=" Boston"/>
  </r>
  <r>
    <x v="19"/>
    <x v="4"/>
    <n v="1"/>
    <n v="2.99"/>
    <n v="9"/>
    <s v=" San Francisco"/>
  </r>
  <r>
    <x v="19"/>
    <x v="12"/>
    <n v="2"/>
    <n v="3.84"/>
    <n v="9"/>
    <s v=" Los Angeles"/>
  </r>
  <r>
    <x v="19"/>
    <x v="4"/>
    <n v="1"/>
    <n v="2.99"/>
    <n v="6"/>
    <s v=" Portland"/>
  </r>
  <r>
    <x v="19"/>
    <x v="4"/>
    <n v="2"/>
    <n v="2.99"/>
    <n v="3"/>
    <s v=" San Francisco"/>
  </r>
  <r>
    <x v="19"/>
    <x v="3"/>
    <n v="1"/>
    <n v="149.99"/>
    <n v="1"/>
    <s v=" Boston"/>
  </r>
  <r>
    <x v="19"/>
    <x v="0"/>
    <n v="1"/>
    <n v="700"/>
    <n v="8"/>
    <s v=" San Francisco"/>
  </r>
  <r>
    <x v="19"/>
    <x v="6"/>
    <n v="1"/>
    <n v="11.95"/>
    <n v="2"/>
    <s v=" San Francisco"/>
  </r>
  <r>
    <x v="19"/>
    <x v="6"/>
    <n v="1"/>
    <n v="11.95"/>
    <n v="9"/>
    <s v=" Los Angeles"/>
  </r>
  <r>
    <x v="19"/>
    <x v="10"/>
    <n v="1"/>
    <n v="300"/>
    <n v="8"/>
    <s v=" San Francisco"/>
  </r>
  <r>
    <x v="19"/>
    <x v="7"/>
    <n v="1"/>
    <n v="99.99"/>
    <n v="6"/>
    <s v=" New York City"/>
  </r>
  <r>
    <x v="19"/>
    <x v="10"/>
    <n v="1"/>
    <n v="300"/>
    <n v="2"/>
    <s v=" Dallas"/>
  </r>
  <r>
    <x v="19"/>
    <x v="10"/>
    <n v="1"/>
    <n v="300"/>
    <n v="6"/>
    <s v=" New York City"/>
  </r>
  <r>
    <x v="19"/>
    <x v="14"/>
    <n v="1"/>
    <n v="109.99"/>
    <n v="5"/>
    <s v=" San Francisco"/>
  </r>
  <r>
    <x v="19"/>
    <x v="11"/>
    <n v="1"/>
    <n v="400"/>
    <n v="3"/>
    <s v=" San Francisco"/>
  </r>
  <r>
    <x v="19"/>
    <x v="6"/>
    <n v="2"/>
    <n v="11.95"/>
    <n v="4"/>
    <s v=" San Francisco"/>
  </r>
  <r>
    <x v="19"/>
    <x v="2"/>
    <n v="1"/>
    <n v="11.99"/>
    <n v="7"/>
    <s v=" San Francisco"/>
  </r>
  <r>
    <x v="19"/>
    <x v="6"/>
    <n v="1"/>
    <n v="11.95"/>
    <n v="1"/>
    <s v=" Atlanta"/>
  </r>
  <r>
    <x v="19"/>
    <x v="8"/>
    <n v="1"/>
    <n v="150"/>
    <n v="6"/>
    <s v=" Austin"/>
  </r>
  <r>
    <x v="19"/>
    <x v="7"/>
    <n v="1"/>
    <n v="99.99"/>
    <n v="10"/>
    <s v=" San Francisco"/>
  </r>
  <r>
    <x v="19"/>
    <x v="4"/>
    <n v="1"/>
    <n v="2.99"/>
    <n v="5"/>
    <s v=" San Francisco"/>
  </r>
  <r>
    <x v="19"/>
    <x v="15"/>
    <n v="1"/>
    <n v="379.99"/>
    <n v="2"/>
    <s v=" Austin"/>
  </r>
  <r>
    <x v="19"/>
    <x v="12"/>
    <n v="1"/>
    <n v="3.84"/>
    <n v="3"/>
    <s v=" Boston"/>
  </r>
  <r>
    <x v="19"/>
    <x v="1"/>
    <n v="1"/>
    <n v="14.95"/>
    <n v="10"/>
    <s v=" Seattle"/>
  </r>
  <r>
    <x v="19"/>
    <x v="8"/>
    <n v="1"/>
    <n v="150"/>
    <n v="9"/>
    <s v=" Boston"/>
  </r>
  <r>
    <x v="19"/>
    <x v="10"/>
    <n v="1"/>
    <n v="300"/>
    <n v="5"/>
    <s v=" San Francisco"/>
  </r>
  <r>
    <x v="19"/>
    <x v="1"/>
    <n v="1"/>
    <n v="14.95"/>
    <n v="4"/>
    <s v=" Portland"/>
  </r>
  <r>
    <x v="19"/>
    <x v="3"/>
    <n v="1"/>
    <n v="149.99"/>
    <n v="5"/>
    <s v=" San Francisco"/>
  </r>
  <r>
    <x v="19"/>
    <x v="1"/>
    <n v="2"/>
    <n v="14.95"/>
    <n v="1"/>
    <s v=" Atlanta"/>
  </r>
  <r>
    <x v="19"/>
    <x v="7"/>
    <n v="1"/>
    <n v="99.99"/>
    <n v="10"/>
    <s v=" Los Angeles"/>
  </r>
  <r>
    <x v="19"/>
    <x v="9"/>
    <n v="1"/>
    <n v="1700"/>
    <n v="10"/>
    <s v=" New York City"/>
  </r>
  <r>
    <x v="19"/>
    <x v="3"/>
    <n v="1"/>
    <n v="149.99"/>
    <n v="1"/>
    <s v=" Los Angeles"/>
  </r>
  <r>
    <x v="19"/>
    <x v="8"/>
    <n v="1"/>
    <n v="150"/>
    <n v="8"/>
    <s v=" Los Angeles"/>
  </r>
  <r>
    <x v="19"/>
    <x v="14"/>
    <n v="1"/>
    <n v="109.99"/>
    <n v="3"/>
    <s v=" Boston"/>
  </r>
  <r>
    <x v="19"/>
    <x v="6"/>
    <n v="1"/>
    <n v="11.95"/>
    <n v="6"/>
    <s v=" Portland"/>
  </r>
  <r>
    <x v="19"/>
    <x v="6"/>
    <n v="1"/>
    <n v="11.95"/>
    <n v="4"/>
    <s v=" San Francisco"/>
  </r>
  <r>
    <x v="19"/>
    <x v="0"/>
    <n v="1"/>
    <n v="700"/>
    <n v="10"/>
    <s v=" San Francisco"/>
  </r>
  <r>
    <x v="19"/>
    <x v="2"/>
    <n v="1"/>
    <n v="11.99"/>
    <n v="2"/>
    <s v=" San Francisco"/>
  </r>
  <r>
    <x v="19"/>
    <x v="4"/>
    <n v="1"/>
    <n v="2.99"/>
    <n v="9"/>
    <s v=" Boston"/>
  </r>
  <r>
    <x v="19"/>
    <x v="2"/>
    <n v="1"/>
    <n v="11.99"/>
    <n v="4"/>
    <s v=" Boston"/>
  </r>
  <r>
    <x v="19"/>
    <x v="12"/>
    <n v="1"/>
    <n v="3.84"/>
    <n v="3"/>
    <s v=" Boston"/>
  </r>
  <r>
    <x v="19"/>
    <x v="8"/>
    <n v="1"/>
    <n v="150"/>
    <n v="9"/>
    <s v=" San Francisco"/>
  </r>
  <r>
    <x v="19"/>
    <x v="9"/>
    <n v="1"/>
    <n v="1700"/>
    <n v="2"/>
    <s v=" New York City"/>
  </r>
  <r>
    <x v="19"/>
    <x v="7"/>
    <n v="1"/>
    <n v="99.99"/>
    <n v="6"/>
    <s v=" Austin"/>
  </r>
  <r>
    <x v="19"/>
    <x v="15"/>
    <n v="1"/>
    <n v="379.99"/>
    <n v="6"/>
    <s v=" Austin"/>
  </r>
  <r>
    <x v="19"/>
    <x v="7"/>
    <n v="1"/>
    <n v="99.99"/>
    <n v="1"/>
    <s v=" New York City"/>
  </r>
  <r>
    <x v="19"/>
    <x v="6"/>
    <n v="1"/>
    <n v="11.95"/>
    <n v="6"/>
    <s v=" New York City"/>
  </r>
  <r>
    <x v="19"/>
    <x v="7"/>
    <n v="1"/>
    <n v="99.99"/>
    <n v="3"/>
    <s v=" San Francisco"/>
  </r>
  <r>
    <x v="19"/>
    <x v="1"/>
    <n v="1"/>
    <n v="14.95"/>
    <n v="9"/>
    <s v=" Los Angeles"/>
  </r>
  <r>
    <x v="19"/>
    <x v="7"/>
    <n v="1"/>
    <n v="99.99"/>
    <n v="3"/>
    <s v=" Portland"/>
  </r>
  <r>
    <x v="19"/>
    <x v="0"/>
    <n v="1"/>
    <n v="700"/>
    <n v="5"/>
    <s v=" San Francisco"/>
  </r>
  <r>
    <x v="19"/>
    <x v="1"/>
    <n v="1"/>
    <n v="14.95"/>
    <n v="6"/>
    <s v=" San Francisco"/>
  </r>
  <r>
    <x v="19"/>
    <x v="13"/>
    <n v="1"/>
    <n v="600"/>
    <n v="6"/>
    <s v=" San Francisco"/>
  </r>
  <r>
    <x v="19"/>
    <x v="10"/>
    <n v="1"/>
    <n v="300"/>
    <n v="8"/>
    <s v=" Atlanta"/>
  </r>
  <r>
    <x v="19"/>
    <x v="4"/>
    <n v="1"/>
    <n v="2.99"/>
    <n v="8"/>
    <s v=" Los Angeles"/>
  </r>
  <r>
    <x v="19"/>
    <x v="0"/>
    <n v="1"/>
    <n v="700"/>
    <n v="1"/>
    <s v=" San Francisco"/>
  </r>
  <r>
    <x v="19"/>
    <x v="1"/>
    <n v="2"/>
    <n v="14.95"/>
    <n v="8"/>
    <s v=" San Francisco"/>
  </r>
  <r>
    <x v="19"/>
    <x v="1"/>
    <n v="1"/>
    <n v="14.95"/>
    <n v="6"/>
    <s v=" Boston"/>
  </r>
  <r>
    <x v="19"/>
    <x v="2"/>
    <n v="1"/>
    <n v="11.99"/>
    <n v="7"/>
    <s v=" Seattle"/>
  </r>
  <r>
    <x v="19"/>
    <x v="12"/>
    <n v="1"/>
    <n v="3.84"/>
    <n v="3"/>
    <s v=" New York City"/>
  </r>
  <r>
    <x v="19"/>
    <x v="3"/>
    <n v="1"/>
    <n v="149.99"/>
    <n v="7"/>
    <s v=" Dallas"/>
  </r>
  <r>
    <x v="19"/>
    <x v="6"/>
    <n v="1"/>
    <n v="11.95"/>
    <n v="6"/>
    <s v=" Boston"/>
  </r>
  <r>
    <x v="19"/>
    <x v="8"/>
    <n v="1"/>
    <n v="150"/>
    <n v="6"/>
    <s v=" San Francisco"/>
  </r>
  <r>
    <x v="19"/>
    <x v="1"/>
    <n v="1"/>
    <n v="14.95"/>
    <n v="6"/>
    <s v=" New York City"/>
  </r>
  <r>
    <x v="19"/>
    <x v="6"/>
    <n v="1"/>
    <n v="11.95"/>
    <n v="4"/>
    <s v=" Los Angeles"/>
  </r>
  <r>
    <x v="19"/>
    <x v="2"/>
    <n v="2"/>
    <n v="11.99"/>
    <n v="8"/>
    <s v=" San Francisco"/>
  </r>
  <r>
    <x v="19"/>
    <x v="4"/>
    <n v="3"/>
    <n v="2.99"/>
    <n v="7"/>
    <s v=" Dallas"/>
  </r>
  <r>
    <x v="19"/>
    <x v="11"/>
    <n v="1"/>
    <n v="400"/>
    <n v="6"/>
    <s v=" Boston"/>
  </r>
  <r>
    <x v="19"/>
    <x v="13"/>
    <n v="1"/>
    <n v="600"/>
    <n v="6"/>
    <s v=" New York City"/>
  </r>
  <r>
    <x v="19"/>
    <x v="6"/>
    <n v="1"/>
    <n v="11.95"/>
    <n v="6"/>
    <s v=" New York City"/>
  </r>
  <r>
    <x v="19"/>
    <x v="12"/>
    <n v="1"/>
    <n v="3.84"/>
    <n v="7"/>
    <s v=" Dallas"/>
  </r>
  <r>
    <x v="19"/>
    <x v="16"/>
    <n v="1"/>
    <n v="999.99"/>
    <n v="6"/>
    <s v=" Los Angeles"/>
  </r>
  <r>
    <x v="19"/>
    <x v="4"/>
    <n v="1"/>
    <n v="2.99"/>
    <n v="7"/>
    <s v=" Boston"/>
  </r>
  <r>
    <x v="19"/>
    <x v="0"/>
    <n v="1"/>
    <n v="700"/>
    <n v="2"/>
    <s v=" Los Angeles"/>
  </r>
  <r>
    <x v="19"/>
    <x v="1"/>
    <n v="1"/>
    <n v="14.95"/>
    <n v="5"/>
    <s v=" Seattle"/>
  </r>
  <r>
    <x v="19"/>
    <x v="12"/>
    <n v="1"/>
    <n v="3.84"/>
    <n v="10"/>
    <s v=" San Francisco"/>
  </r>
  <r>
    <x v="19"/>
    <x v="7"/>
    <n v="1"/>
    <n v="99.99"/>
    <n v="10"/>
    <s v=" Portland"/>
  </r>
  <r>
    <x v="19"/>
    <x v="12"/>
    <n v="1"/>
    <n v="3.84"/>
    <n v="2"/>
    <s v=" Boston"/>
  </r>
  <r>
    <x v="19"/>
    <x v="9"/>
    <n v="1"/>
    <n v="1700"/>
    <n v="5"/>
    <s v=" San Francisco"/>
  </r>
  <r>
    <x v="19"/>
    <x v="3"/>
    <n v="1"/>
    <n v="149.99"/>
    <n v="2"/>
    <s v=" Seattle"/>
  </r>
  <r>
    <x v="19"/>
    <x v="7"/>
    <n v="1"/>
    <n v="99.99"/>
    <n v="5"/>
    <s v=" Dallas"/>
  </r>
  <r>
    <x v="19"/>
    <x v="5"/>
    <n v="1"/>
    <n v="389.99"/>
    <n v="5"/>
    <s v=" Dallas"/>
  </r>
  <r>
    <x v="19"/>
    <x v="4"/>
    <n v="1"/>
    <n v="2.99"/>
    <n v="6"/>
    <s v=" Los Angeles"/>
  </r>
  <r>
    <x v="19"/>
    <x v="4"/>
    <n v="2"/>
    <n v="2.99"/>
    <n v="5"/>
    <s v=" Portland"/>
  </r>
  <r>
    <x v="19"/>
    <x v="3"/>
    <n v="1"/>
    <n v="149.99"/>
    <n v="5"/>
    <s v=" San Francisco"/>
  </r>
  <r>
    <x v="19"/>
    <x v="16"/>
    <n v="1"/>
    <n v="999.99"/>
    <n v="4"/>
    <s v=" Atlanta"/>
  </r>
  <r>
    <x v="19"/>
    <x v="16"/>
    <n v="1"/>
    <n v="999.99"/>
    <n v="9"/>
    <s v=" New York City"/>
  </r>
  <r>
    <x v="19"/>
    <x v="12"/>
    <n v="1"/>
    <n v="3.84"/>
    <n v="4"/>
    <s v=" Los Angeles"/>
  </r>
  <r>
    <x v="19"/>
    <x v="6"/>
    <n v="1"/>
    <n v="11.95"/>
    <n v="10"/>
    <s v=" Austin"/>
  </r>
  <r>
    <x v="19"/>
    <x v="2"/>
    <n v="1"/>
    <n v="11.99"/>
    <n v="5"/>
    <s v=" Los Angeles"/>
  </r>
  <r>
    <x v="19"/>
    <x v="4"/>
    <n v="1"/>
    <n v="2.99"/>
    <n v="8"/>
    <s v=" San Francisco"/>
  </r>
  <r>
    <x v="19"/>
    <x v="1"/>
    <n v="1"/>
    <n v="14.95"/>
    <n v="10"/>
    <s v=" San Francisco"/>
  </r>
  <r>
    <x v="19"/>
    <x v="4"/>
    <n v="1"/>
    <n v="2.99"/>
    <n v="10"/>
    <s v=" Los Angeles"/>
  </r>
  <r>
    <x v="19"/>
    <x v="10"/>
    <n v="1"/>
    <n v="300"/>
    <n v="9"/>
    <s v=" Boston"/>
  </r>
  <r>
    <x v="19"/>
    <x v="6"/>
    <n v="1"/>
    <n v="11.95"/>
    <n v="2"/>
    <s v=" Boston"/>
  </r>
  <r>
    <x v="19"/>
    <x v="6"/>
    <n v="1"/>
    <n v="11.95"/>
    <n v="3"/>
    <s v=" Boston"/>
  </r>
  <r>
    <x v="19"/>
    <x v="8"/>
    <n v="1"/>
    <n v="150"/>
    <n v="2"/>
    <s v=" Atlanta"/>
  </r>
  <r>
    <x v="19"/>
    <x v="1"/>
    <n v="1"/>
    <n v="14.95"/>
    <n v="5"/>
    <s v=" Los Angeles"/>
  </r>
  <r>
    <x v="19"/>
    <x v="12"/>
    <n v="1"/>
    <n v="3.84"/>
    <n v="1"/>
    <s v=" Atlanta"/>
  </r>
  <r>
    <x v="19"/>
    <x v="18"/>
    <n v="1"/>
    <n v="600"/>
    <n v="5"/>
    <s v=" San Francisco"/>
  </r>
  <r>
    <x v="19"/>
    <x v="2"/>
    <n v="1"/>
    <n v="11.99"/>
    <n v="6"/>
    <s v=" New York City"/>
  </r>
  <r>
    <x v="19"/>
    <x v="2"/>
    <n v="1"/>
    <n v="11.99"/>
    <n v="6"/>
    <s v=" San Francisco"/>
  </r>
  <r>
    <x v="19"/>
    <x v="1"/>
    <n v="3"/>
    <n v="14.95"/>
    <n v="8"/>
    <s v=" Los Angeles"/>
  </r>
  <r>
    <x v="19"/>
    <x v="2"/>
    <n v="1"/>
    <n v="11.99"/>
    <n v="4"/>
    <s v=" Los Angeles"/>
  </r>
  <r>
    <x v="19"/>
    <x v="8"/>
    <n v="1"/>
    <n v="150"/>
    <n v="6"/>
    <s v=" San Francisco"/>
  </r>
  <r>
    <x v="19"/>
    <x v="3"/>
    <n v="1"/>
    <n v="149.99"/>
    <n v="7"/>
    <s v=" Austin"/>
  </r>
  <r>
    <x v="19"/>
    <x v="2"/>
    <n v="1"/>
    <n v="11.99"/>
    <n v="7"/>
    <s v=" New York City"/>
  </r>
  <r>
    <x v="19"/>
    <x v="4"/>
    <n v="1"/>
    <n v="2.99"/>
    <n v="7"/>
    <s v=" San Francisco"/>
  </r>
  <r>
    <x v="19"/>
    <x v="16"/>
    <n v="1"/>
    <n v="999.99"/>
    <n v="4"/>
    <s v=" San Francisco"/>
  </r>
  <r>
    <x v="19"/>
    <x v="12"/>
    <n v="1"/>
    <n v="3.84"/>
    <n v="2"/>
    <s v=" New York City"/>
  </r>
  <r>
    <x v="19"/>
    <x v="8"/>
    <n v="1"/>
    <n v="150"/>
    <n v="10"/>
    <s v=" New York City"/>
  </r>
  <r>
    <x v="19"/>
    <x v="6"/>
    <n v="2"/>
    <n v="11.95"/>
    <n v="5"/>
    <s v=" San Francisco"/>
  </r>
  <r>
    <x v="19"/>
    <x v="16"/>
    <n v="1"/>
    <n v="999.99"/>
    <n v="10"/>
    <s v=" Los Angeles"/>
  </r>
  <r>
    <x v="19"/>
    <x v="6"/>
    <n v="1"/>
    <n v="11.95"/>
    <n v="4"/>
    <s v=" San Francisco"/>
  </r>
  <r>
    <x v="19"/>
    <x v="1"/>
    <n v="1"/>
    <n v="14.95"/>
    <n v="1"/>
    <s v=" Seattle"/>
  </r>
  <r>
    <x v="19"/>
    <x v="6"/>
    <n v="1"/>
    <n v="11.95"/>
    <n v="10"/>
    <s v=" Boston"/>
  </r>
  <r>
    <x v="19"/>
    <x v="1"/>
    <n v="1"/>
    <n v="14.95"/>
    <n v="9"/>
    <s v=" San Francisco"/>
  </r>
  <r>
    <x v="19"/>
    <x v="16"/>
    <n v="1"/>
    <n v="999.99"/>
    <n v="10"/>
    <s v=" Atlanta"/>
  </r>
  <r>
    <x v="19"/>
    <x v="12"/>
    <n v="1"/>
    <n v="3.84"/>
    <n v="2"/>
    <s v=" Austin"/>
  </r>
  <r>
    <x v="19"/>
    <x v="4"/>
    <n v="1"/>
    <n v="2.99"/>
    <n v="5"/>
    <s v=" San Francisco"/>
  </r>
  <r>
    <x v="19"/>
    <x v="4"/>
    <n v="1"/>
    <n v="2.99"/>
    <n v="2"/>
    <s v=" Austin"/>
  </r>
  <r>
    <x v="19"/>
    <x v="12"/>
    <n v="1"/>
    <n v="3.84"/>
    <n v="7"/>
    <s v=" San Francisco"/>
  </r>
  <r>
    <x v="19"/>
    <x v="5"/>
    <n v="1"/>
    <n v="389.99"/>
    <n v="9"/>
    <s v=" Portland"/>
  </r>
  <r>
    <x v="19"/>
    <x v="6"/>
    <n v="1"/>
    <n v="11.95"/>
    <n v="5"/>
    <s v=" San Francisco"/>
  </r>
  <r>
    <x v="19"/>
    <x v="2"/>
    <n v="1"/>
    <n v="11.99"/>
    <n v="10"/>
    <s v=" Austin"/>
  </r>
  <r>
    <x v="19"/>
    <x v="4"/>
    <n v="1"/>
    <n v="2.99"/>
    <n v="10"/>
    <s v=" New York City"/>
  </r>
  <r>
    <x v="19"/>
    <x v="6"/>
    <n v="1"/>
    <n v="11.95"/>
    <n v="8"/>
    <s v=" Austin"/>
  </r>
  <r>
    <x v="19"/>
    <x v="2"/>
    <n v="1"/>
    <n v="11.99"/>
    <n v="6"/>
    <s v=" Portland"/>
  </r>
  <r>
    <x v="19"/>
    <x v="2"/>
    <n v="1"/>
    <n v="11.99"/>
    <n v="2"/>
    <s v=" Austin"/>
  </r>
  <r>
    <x v="19"/>
    <x v="12"/>
    <n v="1"/>
    <n v="3.84"/>
    <n v="8"/>
    <s v=" Boston"/>
  </r>
  <r>
    <x v="19"/>
    <x v="9"/>
    <n v="1"/>
    <n v="1700"/>
    <n v="5"/>
    <s v=" Los Angeles"/>
  </r>
  <r>
    <x v="19"/>
    <x v="12"/>
    <n v="1"/>
    <n v="3.84"/>
    <n v="4"/>
    <s v=" San Francisco"/>
  </r>
  <r>
    <x v="19"/>
    <x v="1"/>
    <n v="1"/>
    <n v="14.95"/>
    <n v="6"/>
    <s v=" Atlanta"/>
  </r>
  <r>
    <x v="19"/>
    <x v="7"/>
    <n v="1"/>
    <n v="99.99"/>
    <n v="10"/>
    <s v=" San Francisco"/>
  </r>
  <r>
    <x v="19"/>
    <x v="4"/>
    <n v="1"/>
    <n v="2.99"/>
    <n v="8"/>
    <s v=" Austin"/>
  </r>
  <r>
    <x v="19"/>
    <x v="6"/>
    <n v="1"/>
    <n v="11.95"/>
    <n v="2"/>
    <s v=" San Francisco"/>
  </r>
  <r>
    <x v="19"/>
    <x v="1"/>
    <n v="1"/>
    <n v="14.95"/>
    <n v="10"/>
    <s v=" New York City"/>
  </r>
  <r>
    <x v="19"/>
    <x v="2"/>
    <n v="2"/>
    <n v="11.99"/>
    <n v="4"/>
    <s v=" Dallas"/>
  </r>
  <r>
    <x v="19"/>
    <x v="4"/>
    <n v="1"/>
    <n v="2.99"/>
    <n v="9"/>
    <s v=" Portland"/>
  </r>
  <r>
    <x v="19"/>
    <x v="1"/>
    <n v="1"/>
    <n v="14.95"/>
    <n v="2"/>
    <s v=" New York City"/>
  </r>
  <r>
    <x v="19"/>
    <x v="7"/>
    <n v="1"/>
    <n v="99.99"/>
    <n v="6"/>
    <s v=" Los Angeles"/>
  </r>
  <r>
    <x v="19"/>
    <x v="5"/>
    <n v="1"/>
    <n v="389.99"/>
    <n v="10"/>
    <s v=" San Francisco"/>
  </r>
  <r>
    <x v="19"/>
    <x v="7"/>
    <n v="1"/>
    <n v="99.99"/>
    <n v="7"/>
    <s v=" Atlanta"/>
  </r>
  <r>
    <x v="19"/>
    <x v="8"/>
    <n v="1"/>
    <n v="150"/>
    <n v="9"/>
    <s v=" Los Angeles"/>
  </r>
  <r>
    <x v="19"/>
    <x v="2"/>
    <n v="1"/>
    <n v="11.99"/>
    <n v="7"/>
    <s v=" Seattle"/>
  </r>
  <r>
    <x v="19"/>
    <x v="4"/>
    <n v="1"/>
    <n v="2.99"/>
    <n v="3"/>
    <s v=" Portland"/>
  </r>
  <r>
    <x v="19"/>
    <x v="1"/>
    <n v="1"/>
    <n v="14.95"/>
    <n v="7"/>
    <s v=" New York City"/>
  </r>
  <r>
    <x v="19"/>
    <x v="12"/>
    <n v="1"/>
    <n v="3.84"/>
    <n v="6"/>
    <s v=" Los Angeles"/>
  </r>
  <r>
    <x v="19"/>
    <x v="10"/>
    <n v="1"/>
    <n v="300"/>
    <n v="4"/>
    <s v=" Los Angeles"/>
  </r>
  <r>
    <x v="19"/>
    <x v="15"/>
    <n v="1"/>
    <n v="379.99"/>
    <n v="7"/>
    <s v=" Seattle"/>
  </r>
  <r>
    <x v="19"/>
    <x v="12"/>
    <n v="1"/>
    <n v="3.84"/>
    <n v="1"/>
    <s v=" Los Angeles"/>
  </r>
  <r>
    <x v="19"/>
    <x v="13"/>
    <n v="1"/>
    <n v="600"/>
    <n v="3"/>
    <s v=" Seattle"/>
  </r>
  <r>
    <x v="19"/>
    <x v="12"/>
    <n v="1"/>
    <n v="3.84"/>
    <n v="8"/>
    <s v=" Atlanta"/>
  </r>
  <r>
    <x v="19"/>
    <x v="6"/>
    <n v="1"/>
    <n v="11.95"/>
    <n v="4"/>
    <s v=" San Francisco"/>
  </r>
  <r>
    <x v="19"/>
    <x v="5"/>
    <n v="1"/>
    <n v="389.99"/>
    <n v="6"/>
    <s v=" San Francisco"/>
  </r>
  <r>
    <x v="19"/>
    <x v="12"/>
    <n v="1"/>
    <n v="3.84"/>
    <n v="4"/>
    <s v=" San Francisco"/>
  </r>
  <r>
    <x v="19"/>
    <x v="5"/>
    <n v="1"/>
    <n v="389.99"/>
    <n v="10"/>
    <s v=" Portland"/>
  </r>
  <r>
    <x v="19"/>
    <x v="1"/>
    <n v="1"/>
    <n v="14.95"/>
    <n v="3"/>
    <s v=" Portland"/>
  </r>
  <r>
    <x v="19"/>
    <x v="14"/>
    <n v="1"/>
    <n v="109.99"/>
    <n v="4"/>
    <s v=" Dallas"/>
  </r>
  <r>
    <x v="19"/>
    <x v="7"/>
    <n v="1"/>
    <n v="99.99"/>
    <n v="2"/>
    <s v=" Austin"/>
  </r>
  <r>
    <x v="19"/>
    <x v="1"/>
    <n v="1"/>
    <n v="14.95"/>
    <n v="9"/>
    <s v=" Boston"/>
  </r>
  <r>
    <x v="19"/>
    <x v="2"/>
    <n v="1"/>
    <n v="11.99"/>
    <n v="5"/>
    <s v=" San Francisco"/>
  </r>
  <r>
    <x v="19"/>
    <x v="7"/>
    <n v="1"/>
    <n v="99.99"/>
    <n v="6"/>
    <s v=" San Francisco"/>
  </r>
  <r>
    <x v="19"/>
    <x v="13"/>
    <n v="1"/>
    <n v="600"/>
    <n v="7"/>
    <s v=" San Francisco"/>
  </r>
  <r>
    <x v="19"/>
    <x v="6"/>
    <n v="1"/>
    <n v="11.95"/>
    <n v="10"/>
    <s v=" Los Angeles"/>
  </r>
  <r>
    <x v="19"/>
    <x v="8"/>
    <n v="1"/>
    <n v="150"/>
    <n v="4"/>
    <s v=" Atlanta"/>
  </r>
  <r>
    <x v="19"/>
    <x v="16"/>
    <n v="1"/>
    <n v="999.99"/>
    <n v="3"/>
    <s v=" Seattle"/>
  </r>
  <r>
    <x v="19"/>
    <x v="4"/>
    <n v="2"/>
    <n v="2.99"/>
    <n v="4"/>
    <s v=" San Francisco"/>
  </r>
  <r>
    <x v="19"/>
    <x v="2"/>
    <n v="1"/>
    <n v="11.99"/>
    <n v="4"/>
    <s v=" Boston"/>
  </r>
  <r>
    <x v="19"/>
    <x v="5"/>
    <n v="1"/>
    <n v="389.99"/>
    <n v="1"/>
    <s v=" Dallas"/>
  </r>
  <r>
    <x v="19"/>
    <x v="1"/>
    <n v="1"/>
    <n v="14.95"/>
    <n v="7"/>
    <s v=" San Francisco"/>
  </r>
  <r>
    <x v="19"/>
    <x v="2"/>
    <n v="1"/>
    <n v="11.99"/>
    <n v="9"/>
    <s v=" San Francisco"/>
  </r>
  <r>
    <x v="19"/>
    <x v="1"/>
    <n v="1"/>
    <n v="14.95"/>
    <n v="3"/>
    <s v=" Portland"/>
  </r>
  <r>
    <x v="19"/>
    <x v="6"/>
    <n v="1"/>
    <n v="11.95"/>
    <n v="2"/>
    <s v=" Austin"/>
  </r>
  <r>
    <x v="19"/>
    <x v="14"/>
    <n v="1"/>
    <n v="109.99"/>
    <n v="8"/>
    <s v=" San Francisco"/>
  </r>
  <r>
    <x v="19"/>
    <x v="13"/>
    <n v="1"/>
    <n v="600"/>
    <n v="6"/>
    <s v=" Los Angeles"/>
  </r>
  <r>
    <x v="19"/>
    <x v="15"/>
    <n v="1"/>
    <n v="379.99"/>
    <n v="9"/>
    <s v=" Dallas"/>
  </r>
  <r>
    <x v="19"/>
    <x v="6"/>
    <n v="1"/>
    <n v="11.95"/>
    <n v="6"/>
    <s v=" New York City"/>
  </r>
  <r>
    <x v="19"/>
    <x v="8"/>
    <n v="1"/>
    <n v="150"/>
    <n v="5"/>
    <s v=" San Francisco"/>
  </r>
  <r>
    <x v="19"/>
    <x v="0"/>
    <n v="1"/>
    <n v="700"/>
    <n v="3"/>
    <s v=" San Francisco"/>
  </r>
  <r>
    <x v="19"/>
    <x v="6"/>
    <n v="1"/>
    <n v="11.95"/>
    <n v="6"/>
    <s v=" Seattle"/>
  </r>
  <r>
    <x v="19"/>
    <x v="2"/>
    <n v="1"/>
    <n v="11.99"/>
    <n v="7"/>
    <s v=" Portland"/>
  </r>
  <r>
    <x v="19"/>
    <x v="8"/>
    <n v="1"/>
    <n v="150"/>
    <n v="8"/>
    <s v=" Portland"/>
  </r>
  <r>
    <x v="19"/>
    <x v="13"/>
    <n v="1"/>
    <n v="600"/>
    <n v="4"/>
    <s v=" San Francisco"/>
  </r>
  <r>
    <x v="19"/>
    <x v="9"/>
    <n v="1"/>
    <n v="1700"/>
    <n v="10"/>
    <s v=" Los Angeles"/>
  </r>
  <r>
    <x v="19"/>
    <x v="9"/>
    <n v="1"/>
    <n v="1700"/>
    <n v="5"/>
    <s v=" New York City"/>
  </r>
  <r>
    <x v="19"/>
    <x v="6"/>
    <n v="1"/>
    <n v="11.95"/>
    <n v="10"/>
    <s v=" Portland"/>
  </r>
  <r>
    <x v="19"/>
    <x v="12"/>
    <n v="1"/>
    <n v="3.84"/>
    <n v="10"/>
    <s v=" Atlanta"/>
  </r>
  <r>
    <x v="19"/>
    <x v="3"/>
    <n v="1"/>
    <n v="149.99"/>
    <n v="5"/>
    <s v=" Dallas"/>
  </r>
  <r>
    <x v="19"/>
    <x v="12"/>
    <n v="1"/>
    <n v="3.84"/>
    <n v="6"/>
    <s v=" San Francisco"/>
  </r>
  <r>
    <x v="19"/>
    <x v="8"/>
    <n v="1"/>
    <n v="150"/>
    <n v="5"/>
    <s v=" Dallas"/>
  </r>
  <r>
    <x v="19"/>
    <x v="4"/>
    <n v="2"/>
    <n v="2.99"/>
    <n v="8"/>
    <s v=" New York City"/>
  </r>
  <r>
    <x v="19"/>
    <x v="15"/>
    <n v="1"/>
    <n v="379.99"/>
    <n v="8"/>
    <s v=" Portland"/>
  </r>
  <r>
    <x v="19"/>
    <x v="2"/>
    <n v="1"/>
    <n v="11.99"/>
    <n v="8"/>
    <s v=" Seattle"/>
  </r>
  <r>
    <x v="19"/>
    <x v="12"/>
    <n v="1"/>
    <n v="3.84"/>
    <n v="1"/>
    <s v=" Los Angeles"/>
  </r>
  <r>
    <x v="19"/>
    <x v="8"/>
    <n v="1"/>
    <n v="150"/>
    <n v="9"/>
    <s v=" Los Angeles"/>
  </r>
  <r>
    <x v="19"/>
    <x v="8"/>
    <n v="1"/>
    <n v="150"/>
    <n v="8"/>
    <s v=" Los Angeles"/>
  </r>
  <r>
    <x v="19"/>
    <x v="11"/>
    <n v="1"/>
    <n v="400"/>
    <n v="7"/>
    <s v=" New York City"/>
  </r>
  <r>
    <x v="19"/>
    <x v="5"/>
    <n v="1"/>
    <n v="389.99"/>
    <n v="2"/>
    <s v=" Portland"/>
  </r>
  <r>
    <x v="19"/>
    <x v="7"/>
    <n v="1"/>
    <n v="99.99"/>
    <n v="8"/>
    <s v=" Seattle"/>
  </r>
  <r>
    <x v="19"/>
    <x v="12"/>
    <n v="4"/>
    <n v="3.84"/>
    <n v="10"/>
    <s v=" Dallas"/>
  </r>
  <r>
    <x v="19"/>
    <x v="4"/>
    <n v="2"/>
    <n v="2.99"/>
    <n v="2"/>
    <s v=" New York City"/>
  </r>
  <r>
    <x v="19"/>
    <x v="4"/>
    <n v="1"/>
    <n v="2.99"/>
    <n v="3"/>
    <s v=" Austin"/>
  </r>
  <r>
    <x v="19"/>
    <x v="7"/>
    <n v="1"/>
    <n v="99.99"/>
    <n v="8"/>
    <s v=" Dallas"/>
  </r>
  <r>
    <x v="19"/>
    <x v="6"/>
    <n v="1"/>
    <n v="11.95"/>
    <n v="8"/>
    <s v=" New York City"/>
  </r>
  <r>
    <x v="19"/>
    <x v="8"/>
    <n v="1"/>
    <n v="150"/>
    <n v="8"/>
    <s v=" San Francisco"/>
  </r>
  <r>
    <x v="19"/>
    <x v="6"/>
    <n v="1"/>
    <n v="11.95"/>
    <n v="8"/>
    <s v=" New York City"/>
  </r>
  <r>
    <x v="19"/>
    <x v="9"/>
    <n v="1"/>
    <n v="1700"/>
    <n v="1"/>
    <s v=" Boston"/>
  </r>
  <r>
    <x v="19"/>
    <x v="11"/>
    <n v="1"/>
    <n v="400"/>
    <n v="1"/>
    <s v=" Seattle"/>
  </r>
  <r>
    <x v="19"/>
    <x v="3"/>
    <n v="1"/>
    <n v="149.99"/>
    <n v="7"/>
    <s v=" Los Angeles"/>
  </r>
  <r>
    <x v="19"/>
    <x v="12"/>
    <n v="1"/>
    <n v="3.84"/>
    <n v="6"/>
    <s v=" New York City"/>
  </r>
  <r>
    <x v="19"/>
    <x v="6"/>
    <n v="1"/>
    <n v="11.95"/>
    <n v="8"/>
    <s v=" Seattle"/>
  </r>
  <r>
    <x v="19"/>
    <x v="1"/>
    <n v="1"/>
    <n v="14.95"/>
    <n v="10"/>
    <s v=" Atlanta"/>
  </r>
  <r>
    <x v="19"/>
    <x v="8"/>
    <n v="1"/>
    <n v="150"/>
    <n v="1"/>
    <s v=" Los Angeles"/>
  </r>
  <r>
    <x v="19"/>
    <x v="6"/>
    <n v="1"/>
    <n v="11.95"/>
    <n v="6"/>
    <s v=" Austin"/>
  </r>
  <r>
    <x v="19"/>
    <x v="15"/>
    <n v="1"/>
    <n v="379.99"/>
    <n v="8"/>
    <s v=" Austi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s v="East"/>
    <x v="0"/>
    <x v="0"/>
    <n v="176"/>
    <x v="0"/>
    <n v="69"/>
    <s v="Coffee"/>
    <x v="0"/>
    <s v="Regular"/>
  </r>
  <r>
    <x v="0"/>
    <s v="East"/>
    <x v="0"/>
    <x v="1"/>
    <n v="135"/>
    <x v="1"/>
    <n v="60"/>
    <s v="Coffee"/>
    <x v="0"/>
    <s v="Regular"/>
  </r>
  <r>
    <x v="0"/>
    <s v="East"/>
    <x v="0"/>
    <x v="2"/>
    <n v="195"/>
    <x v="2"/>
    <n v="73"/>
    <s v="Coffee"/>
    <x v="0"/>
    <s v="Regular"/>
  </r>
  <r>
    <x v="0"/>
    <s v="East"/>
    <x v="0"/>
    <x v="3"/>
    <n v="174"/>
    <x v="3"/>
    <n v="69"/>
    <s v="Coffee"/>
    <x v="0"/>
    <s v="Regular"/>
  </r>
  <r>
    <x v="0"/>
    <s v="East"/>
    <x v="0"/>
    <x v="4"/>
    <n v="135"/>
    <x v="4"/>
    <n v="56"/>
    <s v="Coffee"/>
    <x v="0"/>
    <s v="Regular"/>
  </r>
  <r>
    <x v="0"/>
    <s v="East"/>
    <x v="0"/>
    <x v="4"/>
    <n v="135"/>
    <x v="4"/>
    <n v="56"/>
    <s v="Coffee"/>
    <x v="0"/>
    <s v="Regular"/>
  </r>
  <r>
    <x v="0"/>
    <s v="East"/>
    <x v="0"/>
    <x v="5"/>
    <n v="155"/>
    <x v="5"/>
    <n v="64"/>
    <s v="Coffee"/>
    <x v="0"/>
    <s v="Regular"/>
  </r>
  <r>
    <x v="0"/>
    <s v="East"/>
    <x v="0"/>
    <x v="6"/>
    <n v="188"/>
    <x v="6"/>
    <n v="73"/>
    <s v="Coffee"/>
    <x v="0"/>
    <s v="Regular"/>
  </r>
  <r>
    <x v="0"/>
    <s v="East"/>
    <x v="0"/>
    <x v="7"/>
    <n v="195"/>
    <x v="7"/>
    <n v="73"/>
    <s v="Coffee"/>
    <x v="0"/>
    <s v="Regular"/>
  </r>
  <r>
    <x v="0"/>
    <s v="East"/>
    <x v="0"/>
    <x v="8"/>
    <n v="31"/>
    <x v="8"/>
    <n v="16"/>
    <s v="Tea"/>
    <x v="1"/>
    <s v="Regular"/>
  </r>
  <r>
    <x v="0"/>
    <s v="East"/>
    <x v="0"/>
    <x v="9"/>
    <n v="54"/>
    <x v="9"/>
    <n v="21"/>
    <s v="Tea"/>
    <x v="1"/>
    <s v="Regular"/>
  </r>
  <r>
    <x v="0"/>
    <s v="East"/>
    <x v="0"/>
    <x v="10"/>
    <n v="28"/>
    <x v="10"/>
    <n v="15"/>
    <s v="Tea"/>
    <x v="1"/>
    <s v="Regular"/>
  </r>
  <r>
    <x v="0"/>
    <s v="East"/>
    <x v="0"/>
    <x v="11"/>
    <n v="36"/>
    <x v="11"/>
    <n v="18"/>
    <s v="Tea"/>
    <x v="1"/>
    <s v="Regular"/>
  </r>
  <r>
    <x v="0"/>
    <s v="East"/>
    <x v="0"/>
    <x v="12"/>
    <n v="54"/>
    <x v="12"/>
    <n v="21"/>
    <s v="Tea"/>
    <x v="1"/>
    <s v="Regular"/>
  </r>
  <r>
    <x v="0"/>
    <s v="East"/>
    <x v="0"/>
    <x v="13"/>
    <n v="75"/>
    <x v="13"/>
    <n v="77"/>
    <s v="Espresso"/>
    <x v="2"/>
    <s v="Regular"/>
  </r>
  <r>
    <x v="0"/>
    <s v="East"/>
    <x v="0"/>
    <x v="14"/>
    <n v="84"/>
    <x v="14"/>
    <n v="83"/>
    <s v="Espresso"/>
    <x v="2"/>
    <s v="Regular"/>
  </r>
  <r>
    <x v="0"/>
    <s v="East"/>
    <x v="0"/>
    <x v="15"/>
    <n v="86"/>
    <x v="15"/>
    <n v="84"/>
    <s v="Espresso"/>
    <x v="2"/>
    <s v="Regular"/>
  </r>
  <r>
    <x v="0"/>
    <s v="East"/>
    <x v="0"/>
    <x v="16"/>
    <n v="105"/>
    <x v="16"/>
    <n v="103"/>
    <s v="Espresso"/>
    <x v="2"/>
    <s v="Regular"/>
  </r>
  <r>
    <x v="0"/>
    <s v="East"/>
    <x v="0"/>
    <x v="17"/>
    <n v="90"/>
    <x v="17"/>
    <n v="87"/>
    <s v="Espresso"/>
    <x v="2"/>
    <s v="Regular"/>
  </r>
  <r>
    <x v="0"/>
    <s v="East"/>
    <x v="0"/>
    <x v="18"/>
    <n v="87"/>
    <x v="18"/>
    <n v="87"/>
    <s v="Espresso"/>
    <x v="2"/>
    <s v="Regular"/>
  </r>
  <r>
    <x v="0"/>
    <s v="East"/>
    <x v="0"/>
    <x v="18"/>
    <n v="87"/>
    <x v="18"/>
    <n v="87"/>
    <s v="Espresso"/>
    <x v="2"/>
    <s v="Regular"/>
  </r>
  <r>
    <x v="0"/>
    <s v="East"/>
    <x v="0"/>
    <x v="17"/>
    <n v="90"/>
    <x v="19"/>
    <n v="81"/>
    <s v="Espresso"/>
    <x v="2"/>
    <s v="Regular"/>
  </r>
  <r>
    <x v="0"/>
    <s v="East"/>
    <x v="0"/>
    <x v="19"/>
    <n v="87"/>
    <x v="20"/>
    <n v="85"/>
    <s v="Espresso"/>
    <x v="2"/>
    <s v="Regular"/>
  </r>
  <r>
    <x v="0"/>
    <s v="East"/>
    <x v="0"/>
    <x v="20"/>
    <n v="76"/>
    <x v="21"/>
    <n v="78"/>
    <s v="Espresso"/>
    <x v="2"/>
    <s v="Regular"/>
  </r>
  <r>
    <x v="0"/>
    <s v="East"/>
    <x v="0"/>
    <x v="21"/>
    <n v="75"/>
    <x v="22"/>
    <n v="46"/>
    <s v="Espresso"/>
    <x v="3"/>
    <s v="Decaf"/>
  </r>
  <r>
    <x v="0"/>
    <s v="East"/>
    <x v="0"/>
    <x v="22"/>
    <n v="65"/>
    <x v="23"/>
    <n v="43"/>
    <s v="Espresso"/>
    <x v="3"/>
    <s v="Decaf"/>
  </r>
  <r>
    <x v="0"/>
    <s v="East"/>
    <x v="0"/>
    <x v="23"/>
    <n v="57"/>
    <x v="24"/>
    <n v="41"/>
    <s v="Espresso"/>
    <x v="3"/>
    <s v="Decaf"/>
  </r>
  <r>
    <x v="0"/>
    <s v="East"/>
    <x v="0"/>
    <x v="23"/>
    <n v="56"/>
    <x v="25"/>
    <n v="40"/>
    <s v="Espresso"/>
    <x v="3"/>
    <s v="Decaf"/>
  </r>
  <r>
    <x v="0"/>
    <s v="East"/>
    <x v="0"/>
    <x v="24"/>
    <n v="75"/>
    <x v="26"/>
    <n v="47"/>
    <s v="Espresso"/>
    <x v="3"/>
    <s v="Decaf"/>
  </r>
  <r>
    <x v="0"/>
    <s v="East"/>
    <x v="0"/>
    <x v="25"/>
    <n v="71"/>
    <x v="27"/>
    <n v="45"/>
    <s v="Espresso"/>
    <x v="3"/>
    <s v="Decaf"/>
  </r>
  <r>
    <x v="0"/>
    <s v="East"/>
    <x v="0"/>
    <x v="22"/>
    <n v="56"/>
    <x v="28"/>
    <n v="37"/>
    <s v="Espresso"/>
    <x v="3"/>
    <s v="Decaf"/>
  </r>
  <r>
    <x v="0"/>
    <s v="East"/>
    <x v="0"/>
    <x v="26"/>
    <n v="64"/>
    <x v="29"/>
    <n v="43"/>
    <s v="Espresso"/>
    <x v="3"/>
    <s v="Decaf"/>
  </r>
  <r>
    <x v="0"/>
    <s v="East"/>
    <x v="0"/>
    <x v="25"/>
    <n v="71"/>
    <x v="27"/>
    <n v="45"/>
    <s v="Espresso"/>
    <x v="3"/>
    <s v="Decaf"/>
  </r>
  <r>
    <x v="0"/>
    <s v="East"/>
    <x v="0"/>
    <x v="26"/>
    <n v="65"/>
    <x v="30"/>
    <n v="44"/>
    <s v="Espresso"/>
    <x v="3"/>
    <s v="Decaf"/>
  </r>
  <r>
    <x v="0"/>
    <s v="East"/>
    <x v="0"/>
    <x v="25"/>
    <n v="104"/>
    <x v="31"/>
    <n v="65"/>
    <s v="Herbal Tea"/>
    <x v="4"/>
    <s v="Decaf"/>
  </r>
  <r>
    <x v="0"/>
    <s v="East"/>
    <x v="0"/>
    <x v="27"/>
    <n v="93"/>
    <x v="32"/>
    <n v="61"/>
    <s v="Herbal Tea"/>
    <x v="4"/>
    <s v="Decaf"/>
  </r>
  <r>
    <x v="0"/>
    <s v="East"/>
    <x v="0"/>
    <x v="28"/>
    <n v="98"/>
    <x v="33"/>
    <n v="64"/>
    <s v="Herbal Tea"/>
    <x v="4"/>
    <s v="Decaf"/>
  </r>
  <r>
    <x v="0"/>
    <s v="East"/>
    <x v="0"/>
    <x v="29"/>
    <n v="83"/>
    <x v="18"/>
    <n v="59"/>
    <s v="Herbal Tea"/>
    <x v="4"/>
    <s v="Decaf"/>
  </r>
  <r>
    <x v="0"/>
    <s v="East"/>
    <x v="0"/>
    <x v="28"/>
    <n v="98"/>
    <x v="31"/>
    <n v="64"/>
    <s v="Herbal Tea"/>
    <x v="4"/>
    <s v="Decaf"/>
  </r>
  <r>
    <x v="0"/>
    <s v="East"/>
    <x v="0"/>
    <x v="30"/>
    <n v="89"/>
    <x v="34"/>
    <n v="43"/>
    <s v="Herbal Tea"/>
    <x v="5"/>
    <s v="Decaf"/>
  </r>
  <r>
    <x v="0"/>
    <s v="East"/>
    <x v="0"/>
    <x v="31"/>
    <n v="90"/>
    <x v="35"/>
    <n v="44"/>
    <s v="Herbal Tea"/>
    <x v="5"/>
    <s v="Decaf"/>
  </r>
  <r>
    <x v="0"/>
    <s v="East"/>
    <x v="0"/>
    <x v="32"/>
    <n v="80"/>
    <x v="15"/>
    <n v="39"/>
    <s v="Herbal Tea"/>
    <x v="5"/>
    <s v="Decaf"/>
  </r>
  <r>
    <x v="0"/>
    <s v="East"/>
    <x v="0"/>
    <x v="12"/>
    <n v="74"/>
    <x v="26"/>
    <n v="41"/>
    <s v="Herbal Tea"/>
    <x v="5"/>
    <s v="Decaf"/>
  </r>
  <r>
    <x v="0"/>
    <s v="East"/>
    <x v="0"/>
    <x v="32"/>
    <n v="77"/>
    <x v="36"/>
    <n v="42"/>
    <s v="Herbal Tea"/>
    <x v="5"/>
    <s v="Decaf"/>
  </r>
  <r>
    <x v="0"/>
    <s v="East"/>
    <x v="0"/>
    <x v="33"/>
    <n v="76"/>
    <x v="37"/>
    <n v="40"/>
    <s v="Herbal Tea"/>
    <x v="5"/>
    <s v="Decaf"/>
  </r>
  <r>
    <x v="0"/>
    <s v="East"/>
    <x v="0"/>
    <x v="34"/>
    <n v="68"/>
    <x v="38"/>
    <n v="25"/>
    <s v="Tea"/>
    <x v="6"/>
    <s v="Regular"/>
  </r>
  <r>
    <x v="0"/>
    <s v="East"/>
    <x v="0"/>
    <x v="27"/>
    <n v="52"/>
    <x v="39"/>
    <n v="20"/>
    <s v="Tea"/>
    <x v="6"/>
    <s v="Regular"/>
  </r>
  <r>
    <x v="0"/>
    <s v="East"/>
    <x v="0"/>
    <x v="35"/>
    <n v="49"/>
    <x v="40"/>
    <n v="21"/>
    <s v="Tea"/>
    <x v="6"/>
    <s v="Regular"/>
  </r>
  <r>
    <x v="0"/>
    <s v="East"/>
    <x v="0"/>
    <x v="36"/>
    <n v="64"/>
    <x v="41"/>
    <n v="23"/>
    <s v="Tea"/>
    <x v="6"/>
    <s v="Regular"/>
  </r>
  <r>
    <x v="0"/>
    <s v="East"/>
    <x v="0"/>
    <x v="30"/>
    <n v="55"/>
    <x v="42"/>
    <n v="20"/>
    <s v="Tea"/>
    <x v="6"/>
    <s v="Regular"/>
  </r>
  <r>
    <x v="1"/>
    <s v="West"/>
    <x v="0"/>
    <x v="37"/>
    <n v="77"/>
    <x v="22"/>
    <n v="39"/>
    <s v="Coffee"/>
    <x v="0"/>
    <s v="Regular"/>
  </r>
  <r>
    <x v="1"/>
    <s v="West"/>
    <x v="0"/>
    <x v="38"/>
    <n v="89"/>
    <x v="43"/>
    <n v="41"/>
    <s v="Coffee"/>
    <x v="0"/>
    <s v="Regular"/>
  </r>
  <r>
    <x v="1"/>
    <s v="West"/>
    <x v="0"/>
    <x v="39"/>
    <n v="99"/>
    <x v="44"/>
    <n v="43"/>
    <s v="Coffee"/>
    <x v="0"/>
    <s v="Regular"/>
  </r>
  <r>
    <x v="1"/>
    <s v="West"/>
    <x v="0"/>
    <x v="40"/>
    <n v="77"/>
    <x v="26"/>
    <n v="41"/>
    <s v="Coffee"/>
    <x v="0"/>
    <s v="Regular"/>
  </r>
  <r>
    <x v="1"/>
    <s v="West"/>
    <x v="0"/>
    <x v="41"/>
    <n v="100"/>
    <x v="45"/>
    <n v="46"/>
    <s v="Coffee"/>
    <x v="0"/>
    <s v="Regular"/>
  </r>
  <r>
    <x v="1"/>
    <s v="West"/>
    <x v="0"/>
    <x v="42"/>
    <n v="114"/>
    <x v="46"/>
    <n v="45"/>
    <s v="Coffee"/>
    <x v="0"/>
    <s v="Regular"/>
  </r>
  <r>
    <x v="1"/>
    <s v="West"/>
    <x v="0"/>
    <x v="8"/>
    <n v="128"/>
    <x v="47"/>
    <n v="113"/>
    <s v="Coffee"/>
    <x v="7"/>
    <s v="Decaf"/>
  </r>
  <r>
    <x v="1"/>
    <s v="West"/>
    <x v="0"/>
    <x v="23"/>
    <n v="132"/>
    <x v="48"/>
    <n v="116"/>
    <s v="Coffee"/>
    <x v="7"/>
    <s v="Decaf"/>
  </r>
  <r>
    <x v="1"/>
    <s v="West"/>
    <x v="0"/>
    <x v="10"/>
    <n v="132"/>
    <x v="48"/>
    <n v="115"/>
    <s v="Coffee"/>
    <x v="7"/>
    <s v="Decaf"/>
  </r>
  <r>
    <x v="1"/>
    <s v="West"/>
    <x v="0"/>
    <x v="43"/>
    <n v="154"/>
    <x v="49"/>
    <n v="130"/>
    <s v="Coffee"/>
    <x v="7"/>
    <s v="Decaf"/>
  </r>
  <r>
    <x v="1"/>
    <s v="West"/>
    <x v="0"/>
    <x v="44"/>
    <n v="184"/>
    <x v="50"/>
    <n v="150"/>
    <s v="Coffee"/>
    <x v="7"/>
    <s v="Decaf"/>
  </r>
  <r>
    <x v="1"/>
    <s v="West"/>
    <x v="0"/>
    <x v="43"/>
    <n v="132"/>
    <x v="51"/>
    <n v="116"/>
    <s v="Coffee"/>
    <x v="7"/>
    <s v="Decaf"/>
  </r>
  <r>
    <x v="1"/>
    <s v="West"/>
    <x v="0"/>
    <x v="9"/>
    <n v="154"/>
    <x v="52"/>
    <n v="121"/>
    <s v="Coffee"/>
    <x v="7"/>
    <s v="Decaf"/>
  </r>
  <r>
    <x v="1"/>
    <s v="West"/>
    <x v="0"/>
    <x v="34"/>
    <n v="173"/>
    <x v="53"/>
    <n v="132"/>
    <s v="Coffee"/>
    <x v="7"/>
    <s v="Decaf"/>
  </r>
  <r>
    <x v="1"/>
    <s v="West"/>
    <x v="0"/>
    <x v="43"/>
    <n v="130"/>
    <x v="54"/>
    <n v="114"/>
    <s v="Coffee"/>
    <x v="7"/>
    <s v="Decaf"/>
  </r>
  <r>
    <x v="1"/>
    <s v="West"/>
    <x v="0"/>
    <x v="45"/>
    <n v="134"/>
    <x v="55"/>
    <n v="117"/>
    <s v="Coffee"/>
    <x v="7"/>
    <s v="Decaf"/>
  </r>
  <r>
    <x v="1"/>
    <s v="West"/>
    <x v="0"/>
    <x v="46"/>
    <n v="145"/>
    <x v="56"/>
    <n v="125"/>
    <s v="Coffee"/>
    <x v="7"/>
    <s v="Decaf"/>
  </r>
  <r>
    <x v="1"/>
    <s v="West"/>
    <x v="0"/>
    <x v="18"/>
    <n v="87"/>
    <x v="43"/>
    <n v="87"/>
    <s v="Tea"/>
    <x v="1"/>
    <s v="Regular"/>
  </r>
  <r>
    <x v="1"/>
    <s v="West"/>
    <x v="0"/>
    <x v="47"/>
    <n v="61"/>
    <x v="57"/>
    <n v="69"/>
    <s v="Tea"/>
    <x v="1"/>
    <s v="Regular"/>
  </r>
  <r>
    <x v="1"/>
    <s v="West"/>
    <x v="0"/>
    <x v="18"/>
    <n v="84"/>
    <x v="14"/>
    <n v="84"/>
    <s v="Tea"/>
    <x v="1"/>
    <s v="Regular"/>
  </r>
  <r>
    <x v="1"/>
    <s v="West"/>
    <x v="0"/>
    <x v="14"/>
    <n v="86"/>
    <x v="15"/>
    <n v="85"/>
    <s v="Tea"/>
    <x v="1"/>
    <s v="Regular"/>
  </r>
  <r>
    <x v="1"/>
    <s v="West"/>
    <x v="0"/>
    <x v="18"/>
    <n v="87"/>
    <x v="18"/>
    <n v="87"/>
    <s v="Tea"/>
    <x v="1"/>
    <s v="Regular"/>
  </r>
  <r>
    <x v="1"/>
    <s v="West"/>
    <x v="0"/>
    <x v="19"/>
    <n v="90"/>
    <x v="19"/>
    <n v="82"/>
    <s v="Tea"/>
    <x v="1"/>
    <s v="Regular"/>
  </r>
  <r>
    <x v="1"/>
    <s v="West"/>
    <x v="0"/>
    <x v="19"/>
    <n v="87"/>
    <x v="20"/>
    <n v="85"/>
    <s v="Tea"/>
    <x v="1"/>
    <s v="Regular"/>
  </r>
  <r>
    <x v="1"/>
    <s v="West"/>
    <x v="0"/>
    <x v="18"/>
    <n v="84"/>
    <x v="19"/>
    <n v="84"/>
    <s v="Tea"/>
    <x v="1"/>
    <s v="Regular"/>
  </r>
  <r>
    <x v="1"/>
    <s v="West"/>
    <x v="0"/>
    <x v="23"/>
    <n v="72"/>
    <x v="22"/>
    <n v="56"/>
    <s v="Espresso"/>
    <x v="2"/>
    <s v="Regular"/>
  </r>
  <r>
    <x v="1"/>
    <s v="West"/>
    <x v="0"/>
    <x v="48"/>
    <n v="74"/>
    <x v="58"/>
    <n v="56"/>
    <s v="Espresso"/>
    <x v="2"/>
    <s v="Regular"/>
  </r>
  <r>
    <x v="1"/>
    <s v="West"/>
    <x v="0"/>
    <x v="49"/>
    <n v="66"/>
    <x v="59"/>
    <n v="56"/>
    <s v="Espresso"/>
    <x v="2"/>
    <s v="Regular"/>
  </r>
  <r>
    <x v="1"/>
    <s v="West"/>
    <x v="0"/>
    <x v="48"/>
    <n v="65"/>
    <x v="60"/>
    <n v="53"/>
    <s v="Espresso"/>
    <x v="2"/>
    <s v="Regular"/>
  </r>
  <r>
    <x v="1"/>
    <s v="West"/>
    <x v="0"/>
    <x v="22"/>
    <n v="70"/>
    <x v="61"/>
    <n v="55"/>
    <s v="Espresso"/>
    <x v="2"/>
    <s v="Regular"/>
  </r>
  <r>
    <x v="1"/>
    <s v="West"/>
    <x v="0"/>
    <x v="50"/>
    <n v="67"/>
    <x v="62"/>
    <n v="54"/>
    <s v="Espresso"/>
    <x v="2"/>
    <s v="Regular"/>
  </r>
  <r>
    <x v="1"/>
    <s v="West"/>
    <x v="0"/>
    <x v="25"/>
    <n v="81"/>
    <x v="43"/>
    <n v="42"/>
    <s v="Espresso"/>
    <x v="3"/>
    <s v="Decaf"/>
  </r>
  <r>
    <x v="1"/>
    <s v="West"/>
    <x v="0"/>
    <x v="25"/>
    <n v="82"/>
    <x v="36"/>
    <n v="43"/>
    <s v="Espresso"/>
    <x v="3"/>
    <s v="Decaf"/>
  </r>
  <r>
    <x v="1"/>
    <s v="West"/>
    <x v="0"/>
    <x v="24"/>
    <n v="92"/>
    <x v="63"/>
    <n v="45"/>
    <s v="Espresso"/>
    <x v="3"/>
    <s v="Decaf"/>
  </r>
  <r>
    <x v="1"/>
    <s v="West"/>
    <x v="0"/>
    <x v="51"/>
    <n v="123"/>
    <x v="64"/>
    <n v="52"/>
    <s v="Espresso"/>
    <x v="3"/>
    <s v="Decaf"/>
  </r>
  <r>
    <x v="1"/>
    <s v="West"/>
    <x v="0"/>
    <x v="33"/>
    <n v="99"/>
    <x v="65"/>
    <n v="46"/>
    <s v="Espresso"/>
    <x v="3"/>
    <s v="Decaf"/>
  </r>
  <r>
    <x v="1"/>
    <s v="West"/>
    <x v="0"/>
    <x v="52"/>
    <n v="89"/>
    <x v="66"/>
    <n v="44"/>
    <s v="Espresso"/>
    <x v="3"/>
    <s v="Decaf"/>
  </r>
  <r>
    <x v="1"/>
    <s v="West"/>
    <x v="0"/>
    <x v="40"/>
    <n v="84"/>
    <x v="17"/>
    <n v="44"/>
    <s v="Espresso"/>
    <x v="3"/>
    <s v="Decaf"/>
  </r>
  <r>
    <x v="1"/>
    <s v="West"/>
    <x v="0"/>
    <x v="53"/>
    <n v="82"/>
    <x v="67"/>
    <n v="43"/>
    <s v="Espresso"/>
    <x v="3"/>
    <s v="Decaf"/>
  </r>
  <r>
    <x v="1"/>
    <s v="West"/>
    <x v="0"/>
    <x v="54"/>
    <n v="92"/>
    <x v="68"/>
    <n v="42"/>
    <s v="Espresso"/>
    <x v="3"/>
    <s v="Decaf"/>
  </r>
  <r>
    <x v="1"/>
    <s v="West"/>
    <x v="0"/>
    <x v="55"/>
    <n v="99"/>
    <x v="69"/>
    <n v="46"/>
    <s v="Espresso"/>
    <x v="3"/>
    <s v="Decaf"/>
  </r>
  <r>
    <x v="1"/>
    <s v="West"/>
    <x v="0"/>
    <x v="56"/>
    <n v="186"/>
    <x v="70"/>
    <n v="71"/>
    <s v="Herbal Tea"/>
    <x v="8"/>
    <s v="Decaf"/>
  </r>
  <r>
    <x v="1"/>
    <s v="West"/>
    <x v="0"/>
    <x v="57"/>
    <n v="195"/>
    <x v="2"/>
    <n v="74"/>
    <s v="Herbal Tea"/>
    <x v="8"/>
    <s v="Decaf"/>
  </r>
  <r>
    <x v="1"/>
    <s v="West"/>
    <x v="0"/>
    <x v="56"/>
    <n v="186"/>
    <x v="71"/>
    <n v="71"/>
    <s v="Herbal Tea"/>
    <x v="8"/>
    <s v="Decaf"/>
  </r>
  <r>
    <x v="1"/>
    <s v="West"/>
    <x v="0"/>
    <x v="58"/>
    <n v="165"/>
    <x v="5"/>
    <n v="67"/>
    <s v="Herbal Tea"/>
    <x v="8"/>
    <s v="Decaf"/>
  </r>
  <r>
    <x v="1"/>
    <s v="West"/>
    <x v="0"/>
    <x v="55"/>
    <n v="140"/>
    <x v="72"/>
    <n v="61"/>
    <s v="Herbal Tea"/>
    <x v="8"/>
    <s v="Decaf"/>
  </r>
  <r>
    <x v="1"/>
    <s v="West"/>
    <x v="0"/>
    <x v="56"/>
    <n v="188"/>
    <x v="73"/>
    <n v="73"/>
    <s v="Herbal Tea"/>
    <x v="8"/>
    <s v="Decaf"/>
  </r>
  <r>
    <x v="1"/>
    <s v="West"/>
    <x v="0"/>
    <x v="2"/>
    <n v="195"/>
    <x v="2"/>
    <n v="73"/>
    <s v="Herbal Tea"/>
    <x v="8"/>
    <s v="Decaf"/>
  </r>
  <r>
    <x v="1"/>
    <s v="West"/>
    <x v="0"/>
    <x v="59"/>
    <n v="195"/>
    <x v="7"/>
    <n v="74"/>
    <s v="Herbal Tea"/>
    <x v="8"/>
    <s v="Decaf"/>
  </r>
  <r>
    <x v="1"/>
    <s v="West"/>
    <x v="0"/>
    <x v="60"/>
    <n v="176"/>
    <x v="74"/>
    <n v="70"/>
    <s v="Herbal Tea"/>
    <x v="8"/>
    <s v="Decaf"/>
  </r>
  <r>
    <x v="1"/>
    <s v="West"/>
    <x v="0"/>
    <x v="7"/>
    <n v="195"/>
    <x v="7"/>
    <n v="73"/>
    <s v="Herbal Tea"/>
    <x v="8"/>
    <s v="Decaf"/>
  </r>
  <r>
    <x v="1"/>
    <s v="West"/>
    <x v="0"/>
    <x v="29"/>
    <n v="59"/>
    <x v="75"/>
    <n v="23"/>
    <s v="Herbal Tea"/>
    <x v="4"/>
    <s v="Decaf"/>
  </r>
  <r>
    <x v="1"/>
    <s v="West"/>
    <x v="0"/>
    <x v="28"/>
    <n v="59"/>
    <x v="25"/>
    <n v="21"/>
    <s v="Herbal Tea"/>
    <x v="4"/>
    <s v="Decaf"/>
  </r>
  <r>
    <x v="1"/>
    <s v="West"/>
    <x v="0"/>
    <x v="61"/>
    <n v="105"/>
    <x v="44"/>
    <n v="43"/>
    <s v="Tea"/>
    <x v="6"/>
    <s v="Regular"/>
  </r>
  <r>
    <x v="1"/>
    <s v="West"/>
    <x v="0"/>
    <x v="62"/>
    <n v="99"/>
    <x v="20"/>
    <n v="42"/>
    <s v="Tea"/>
    <x v="6"/>
    <s v="Regular"/>
  </r>
  <r>
    <x v="1"/>
    <s v="West"/>
    <x v="0"/>
    <x v="58"/>
    <n v="109"/>
    <x v="76"/>
    <n v="43"/>
    <s v="Tea"/>
    <x v="6"/>
    <s v="Regular"/>
  </r>
  <r>
    <x v="1"/>
    <s v="West"/>
    <x v="0"/>
    <x v="62"/>
    <n v="78"/>
    <x v="77"/>
    <n v="34"/>
    <s v="Tea"/>
    <x v="6"/>
    <s v="Regular"/>
  </r>
  <r>
    <x v="1"/>
    <s v="West"/>
    <x v="0"/>
    <x v="41"/>
    <n v="94"/>
    <x v="67"/>
    <n v="40"/>
    <s v="Tea"/>
    <x v="6"/>
    <s v="Regular"/>
  </r>
  <r>
    <x v="1"/>
    <s v="West"/>
    <x v="0"/>
    <x v="36"/>
    <n v="81"/>
    <x v="78"/>
    <n v="40"/>
    <s v="Tea"/>
    <x v="9"/>
    <s v="Regular"/>
  </r>
  <r>
    <x v="1"/>
    <s v="West"/>
    <x v="0"/>
    <x v="43"/>
    <n v="59"/>
    <x v="75"/>
    <n v="35"/>
    <s v="Tea"/>
    <x v="9"/>
    <s v="Regular"/>
  </r>
  <r>
    <x v="1"/>
    <s v="West"/>
    <x v="0"/>
    <x v="49"/>
    <n v="54"/>
    <x v="9"/>
    <n v="34"/>
    <s v="Tea"/>
    <x v="9"/>
    <s v="Regular"/>
  </r>
  <r>
    <x v="1"/>
    <s v="West"/>
    <x v="0"/>
    <x v="44"/>
    <n v="71"/>
    <x v="79"/>
    <n v="37"/>
    <s v="Tea"/>
    <x v="9"/>
    <s v="Regular"/>
  </r>
  <r>
    <x v="1"/>
    <s v="West"/>
    <x v="0"/>
    <x v="1"/>
    <n v="89"/>
    <x v="68"/>
    <n v="43"/>
    <s v="Tea"/>
    <x v="9"/>
    <s v="Regular"/>
  </r>
  <r>
    <x v="1"/>
    <s v="West"/>
    <x v="0"/>
    <x v="39"/>
    <n v="77"/>
    <x v="78"/>
    <n v="39"/>
    <s v="Tea"/>
    <x v="9"/>
    <s v="Regular"/>
  </r>
  <r>
    <x v="1"/>
    <s v="West"/>
    <x v="0"/>
    <x v="52"/>
    <n v="68"/>
    <x v="30"/>
    <n v="38"/>
    <s v="Tea"/>
    <x v="9"/>
    <s v="Regular"/>
  </r>
  <r>
    <x v="1"/>
    <s v="West"/>
    <x v="0"/>
    <x v="9"/>
    <n v="59"/>
    <x v="25"/>
    <n v="33"/>
    <s v="Tea"/>
    <x v="9"/>
    <s v="Regular"/>
  </r>
  <r>
    <x v="1"/>
    <s v="West"/>
    <x v="0"/>
    <x v="35"/>
    <n v="54"/>
    <x v="80"/>
    <n v="32"/>
    <s v="Tea"/>
    <x v="9"/>
    <s v="Regular"/>
  </r>
  <r>
    <x v="1"/>
    <s v="West"/>
    <x v="0"/>
    <x v="28"/>
    <n v="71"/>
    <x v="13"/>
    <n v="37"/>
    <s v="Tea"/>
    <x v="9"/>
    <s v="Regular"/>
  </r>
  <r>
    <x v="1"/>
    <s v="West"/>
    <x v="0"/>
    <x v="27"/>
    <n v="58"/>
    <x v="81"/>
    <n v="26"/>
    <s v="Espresso"/>
    <x v="10"/>
    <s v="Regular"/>
  </r>
  <r>
    <x v="1"/>
    <s v="West"/>
    <x v="0"/>
    <x v="44"/>
    <n v="62"/>
    <x v="82"/>
    <n v="28"/>
    <s v="Espresso"/>
    <x v="10"/>
    <s v="Regular"/>
  </r>
  <r>
    <x v="1"/>
    <s v="West"/>
    <x v="0"/>
    <x v="44"/>
    <n v="62"/>
    <x v="82"/>
    <n v="28"/>
    <s v="Espresso"/>
    <x v="10"/>
    <s v="Regular"/>
  </r>
  <r>
    <x v="1"/>
    <s v="West"/>
    <x v="0"/>
    <x v="29"/>
    <n v="65"/>
    <x v="38"/>
    <n v="29"/>
    <s v="Espresso"/>
    <x v="10"/>
    <s v="Regular"/>
  </r>
  <r>
    <x v="1"/>
    <s v="West"/>
    <x v="0"/>
    <x v="10"/>
    <n v="39"/>
    <x v="83"/>
    <n v="22"/>
    <s v="Espresso"/>
    <x v="10"/>
    <s v="Regular"/>
  </r>
  <r>
    <x v="1"/>
    <s v="West"/>
    <x v="0"/>
    <x v="63"/>
    <n v="43"/>
    <x v="84"/>
    <n v="22"/>
    <s v="Espresso"/>
    <x v="10"/>
    <s v="Regular"/>
  </r>
  <r>
    <x v="1"/>
    <s v="West"/>
    <x v="0"/>
    <x v="64"/>
    <n v="29"/>
    <x v="8"/>
    <n v="19"/>
    <s v="Espresso"/>
    <x v="10"/>
    <s v="Regular"/>
  </r>
  <r>
    <x v="1"/>
    <s v="West"/>
    <x v="0"/>
    <x v="65"/>
    <n v="62"/>
    <x v="85"/>
    <n v="28"/>
    <s v="Espresso"/>
    <x v="10"/>
    <s v="Regular"/>
  </r>
  <r>
    <x v="1"/>
    <s v="West"/>
    <x v="0"/>
    <x v="24"/>
    <n v="62"/>
    <x v="86"/>
    <n v="26"/>
    <s v="Espresso"/>
    <x v="10"/>
    <s v="Regular"/>
  </r>
  <r>
    <x v="1"/>
    <s v="West"/>
    <x v="0"/>
    <x v="28"/>
    <n v="65"/>
    <x v="87"/>
    <n v="27"/>
    <s v="Espresso"/>
    <x v="10"/>
    <s v="Regular"/>
  </r>
  <r>
    <x v="1"/>
    <s v="West"/>
    <x v="0"/>
    <x v="8"/>
    <n v="29"/>
    <x v="88"/>
    <n v="19"/>
    <s v="Espresso"/>
    <x v="10"/>
    <s v="Regular"/>
  </r>
  <r>
    <x v="1"/>
    <s v="West"/>
    <x v="0"/>
    <x v="50"/>
    <n v="32"/>
    <x v="89"/>
    <n v="19"/>
    <s v="Espresso"/>
    <x v="10"/>
    <s v="Regular"/>
  </r>
  <r>
    <x v="2"/>
    <s v="West"/>
    <x v="1"/>
    <x v="66"/>
    <n v="-21"/>
    <x v="90"/>
    <n v="63"/>
    <s v="Coffee"/>
    <x v="11"/>
    <s v="Regular"/>
  </r>
  <r>
    <x v="2"/>
    <s v="West"/>
    <x v="1"/>
    <x v="67"/>
    <n v="-67"/>
    <x v="39"/>
    <n v="71"/>
    <s v="Coffee"/>
    <x v="11"/>
    <s v="Regular"/>
  </r>
  <r>
    <x v="2"/>
    <s v="West"/>
    <x v="1"/>
    <x v="20"/>
    <n v="50"/>
    <x v="91"/>
    <n v="55"/>
    <s v="Coffee"/>
    <x v="11"/>
    <s v="Regular"/>
  </r>
  <r>
    <x v="2"/>
    <s v="West"/>
    <x v="1"/>
    <x v="68"/>
    <n v="-25"/>
    <x v="86"/>
    <n v="63"/>
    <s v="Coffee"/>
    <x v="11"/>
    <s v="Regular"/>
  </r>
  <r>
    <x v="2"/>
    <s v="West"/>
    <x v="1"/>
    <x v="69"/>
    <n v="428"/>
    <x v="92"/>
    <n v="152"/>
    <s v="Coffee"/>
    <x v="0"/>
    <s v="Regular"/>
  </r>
  <r>
    <x v="2"/>
    <s v="West"/>
    <x v="1"/>
    <x v="70"/>
    <n v="428"/>
    <x v="93"/>
    <n v="152"/>
    <s v="Coffee"/>
    <x v="0"/>
    <s v="Regular"/>
  </r>
  <r>
    <x v="2"/>
    <s v="West"/>
    <x v="1"/>
    <x v="71"/>
    <n v="114"/>
    <x v="16"/>
    <n v="55"/>
    <s v="Tea"/>
    <x v="1"/>
    <s v="Regular"/>
  </r>
  <r>
    <x v="2"/>
    <s v="West"/>
    <x v="1"/>
    <x v="45"/>
    <n v="168"/>
    <x v="3"/>
    <n v="143"/>
    <s v="Espresso"/>
    <x v="2"/>
    <s v="Regular"/>
  </r>
  <r>
    <x v="2"/>
    <s v="West"/>
    <x v="1"/>
    <x v="72"/>
    <n v="329"/>
    <x v="94"/>
    <n v="113"/>
    <s v="Espresso"/>
    <x v="3"/>
    <s v="Decaf"/>
  </r>
  <r>
    <x v="2"/>
    <s v="West"/>
    <x v="1"/>
    <x v="73"/>
    <n v="329"/>
    <x v="95"/>
    <n v="113"/>
    <s v="Espresso"/>
    <x v="3"/>
    <s v="Decaf"/>
  </r>
  <r>
    <x v="2"/>
    <s v="West"/>
    <x v="1"/>
    <x v="74"/>
    <n v="137"/>
    <x v="96"/>
    <n v="37"/>
    <s v="Herbal Tea"/>
    <x v="8"/>
    <s v="Decaf"/>
  </r>
  <r>
    <x v="2"/>
    <s v="West"/>
    <x v="1"/>
    <x v="75"/>
    <n v="295"/>
    <x v="97"/>
    <n v="99"/>
    <s v="Herbal Tea"/>
    <x v="4"/>
    <s v="Decaf"/>
  </r>
  <r>
    <x v="2"/>
    <s v="West"/>
    <x v="1"/>
    <x v="76"/>
    <n v="295"/>
    <x v="98"/>
    <n v="99"/>
    <s v="Herbal Tea"/>
    <x v="4"/>
    <s v="Decaf"/>
  </r>
  <r>
    <x v="2"/>
    <s v="West"/>
    <x v="1"/>
    <x v="77"/>
    <n v="51"/>
    <x v="9"/>
    <n v="25"/>
    <s v="Herbal Tea"/>
    <x v="5"/>
    <s v="Decaf"/>
  </r>
  <r>
    <x v="2"/>
    <s v="West"/>
    <x v="1"/>
    <x v="78"/>
    <n v="163"/>
    <x v="99"/>
    <n v="43"/>
    <s v="Tea"/>
    <x v="6"/>
    <s v="Regular"/>
  </r>
  <r>
    <x v="2"/>
    <s v="West"/>
    <x v="1"/>
    <x v="55"/>
    <n v="111"/>
    <x v="100"/>
    <n v="32"/>
    <s v="Tea"/>
    <x v="9"/>
    <s v="Regular"/>
  </r>
  <r>
    <x v="3"/>
    <s v="South"/>
    <x v="1"/>
    <x v="79"/>
    <n v="288"/>
    <x v="101"/>
    <n v="96"/>
    <s v="Coffee"/>
    <x v="0"/>
    <s v="Regular"/>
  </r>
  <r>
    <x v="3"/>
    <s v="South"/>
    <x v="1"/>
    <x v="80"/>
    <n v="152"/>
    <x v="102"/>
    <n v="40"/>
    <s v="Espresso"/>
    <x v="2"/>
    <s v="Regular"/>
  </r>
  <r>
    <x v="3"/>
    <s v="South"/>
    <x v="1"/>
    <x v="81"/>
    <n v="179"/>
    <x v="103"/>
    <n v="46"/>
    <s v="Espresso"/>
    <x v="2"/>
    <s v="Regular"/>
  </r>
  <r>
    <x v="3"/>
    <s v="South"/>
    <x v="1"/>
    <x v="82"/>
    <n v="178"/>
    <x v="104"/>
    <n v="42"/>
    <s v="Espresso"/>
    <x v="2"/>
    <s v="Regular"/>
  </r>
  <r>
    <x v="3"/>
    <s v="South"/>
    <x v="1"/>
    <x v="38"/>
    <n v="73"/>
    <x v="85"/>
    <n v="25"/>
    <s v="Espresso"/>
    <x v="3"/>
    <s v="Decaf"/>
  </r>
  <r>
    <x v="3"/>
    <s v="South"/>
    <x v="1"/>
    <x v="77"/>
    <n v="51"/>
    <x v="105"/>
    <n v="30"/>
    <s v="Herbal Tea"/>
    <x v="4"/>
    <s v="Decaf"/>
  </r>
  <r>
    <x v="4"/>
    <s v="East"/>
    <x v="1"/>
    <x v="83"/>
    <n v="117"/>
    <x v="106"/>
    <n v="34"/>
    <s v="Tea"/>
    <x v="1"/>
    <s v="Regular"/>
  </r>
  <r>
    <x v="4"/>
    <s v="East"/>
    <x v="1"/>
    <x v="84"/>
    <n v="80"/>
    <x v="43"/>
    <n v="27"/>
    <s v="Tea"/>
    <x v="1"/>
    <s v="Regular"/>
  </r>
  <r>
    <x v="4"/>
    <s v="East"/>
    <x v="1"/>
    <x v="85"/>
    <n v="124"/>
    <x v="107"/>
    <n v="33"/>
    <s v="Tea"/>
    <x v="1"/>
    <s v="Regular"/>
  </r>
  <r>
    <x v="4"/>
    <s v="East"/>
    <x v="1"/>
    <x v="86"/>
    <n v="-69"/>
    <x v="108"/>
    <n v="155"/>
    <s v="Espresso"/>
    <x v="2"/>
    <s v="Regular"/>
  </r>
  <r>
    <x v="4"/>
    <s v="East"/>
    <x v="1"/>
    <x v="87"/>
    <n v="-59"/>
    <x v="109"/>
    <n v="146"/>
    <s v="Espresso"/>
    <x v="2"/>
    <s v="Regular"/>
  </r>
  <r>
    <x v="4"/>
    <s v="East"/>
    <x v="1"/>
    <x v="88"/>
    <n v="-95"/>
    <x v="110"/>
    <n v="176"/>
    <s v="Espresso"/>
    <x v="2"/>
    <s v="Regular"/>
  </r>
  <r>
    <x v="4"/>
    <s v="East"/>
    <x v="1"/>
    <x v="89"/>
    <n v="369"/>
    <x v="111"/>
    <n v="130"/>
    <s v="Herbal Tea"/>
    <x v="4"/>
    <s v="Decaf"/>
  </r>
  <r>
    <x v="4"/>
    <s v="East"/>
    <x v="1"/>
    <x v="90"/>
    <n v="-139"/>
    <x v="112"/>
    <n v="99"/>
    <s v="Herbal Tea"/>
    <x v="5"/>
    <s v="Decaf"/>
  </r>
  <r>
    <x v="4"/>
    <s v="East"/>
    <x v="1"/>
    <x v="91"/>
    <n v="185"/>
    <x v="113"/>
    <n v="47"/>
    <s v="Tea"/>
    <x v="6"/>
    <s v="Regular"/>
  </r>
  <r>
    <x v="4"/>
    <s v="East"/>
    <x v="1"/>
    <x v="92"/>
    <n v="185"/>
    <x v="71"/>
    <n v="44"/>
    <s v="Tea"/>
    <x v="6"/>
    <s v="Regular"/>
  </r>
  <r>
    <x v="4"/>
    <s v="East"/>
    <x v="1"/>
    <x v="93"/>
    <n v="283"/>
    <x v="114"/>
    <n v="96"/>
    <s v="Espresso"/>
    <x v="12"/>
    <s v="Regular"/>
  </r>
  <r>
    <x v="4"/>
    <s v="East"/>
    <x v="1"/>
    <x v="94"/>
    <n v="526"/>
    <x v="115"/>
    <n v="91"/>
    <s v="Espresso"/>
    <x v="12"/>
    <s v="Regular"/>
  </r>
  <r>
    <x v="2"/>
    <s v="West"/>
    <x v="1"/>
    <x v="95"/>
    <n v="387"/>
    <x v="116"/>
    <n v="142"/>
    <s v="Coffee"/>
    <x v="0"/>
    <s v="Regular"/>
  </r>
  <r>
    <x v="2"/>
    <s v="West"/>
    <x v="1"/>
    <x v="96"/>
    <n v="546"/>
    <x v="117"/>
    <n v="166"/>
    <s v="Coffee"/>
    <x v="0"/>
    <s v="Regular"/>
  </r>
  <r>
    <x v="2"/>
    <s v="West"/>
    <x v="1"/>
    <x v="97"/>
    <n v="374"/>
    <x v="118"/>
    <n v="139"/>
    <s v="Coffee"/>
    <x v="0"/>
    <s v="Regular"/>
  </r>
  <r>
    <x v="2"/>
    <s v="West"/>
    <x v="1"/>
    <x v="24"/>
    <n v="101"/>
    <x v="68"/>
    <n v="54"/>
    <s v="Tea"/>
    <x v="1"/>
    <s v="Regular"/>
  </r>
  <r>
    <x v="2"/>
    <s v="West"/>
    <x v="1"/>
    <x v="98"/>
    <n v="312"/>
    <x v="97"/>
    <n v="109"/>
    <s v="Espresso"/>
    <x v="3"/>
    <s v="Decaf"/>
  </r>
  <r>
    <x v="2"/>
    <s v="West"/>
    <x v="1"/>
    <x v="99"/>
    <n v="336"/>
    <x v="119"/>
    <n v="116"/>
    <s v="Espresso"/>
    <x v="3"/>
    <s v="Decaf"/>
  </r>
  <r>
    <x v="2"/>
    <s v="West"/>
    <x v="1"/>
    <x v="100"/>
    <n v="304"/>
    <x v="120"/>
    <n v="107"/>
    <s v="Espresso"/>
    <x v="3"/>
    <s v="Decaf"/>
  </r>
  <r>
    <x v="2"/>
    <s v="West"/>
    <x v="1"/>
    <x v="84"/>
    <n v="117"/>
    <x v="106"/>
    <n v="33"/>
    <s v="Herbal Tea"/>
    <x v="8"/>
    <s v="Decaf"/>
  </r>
  <r>
    <x v="2"/>
    <s v="West"/>
    <x v="1"/>
    <x v="101"/>
    <n v="253"/>
    <x v="121"/>
    <n v="88"/>
    <s v="Herbal Tea"/>
    <x v="4"/>
    <s v="Decaf"/>
  </r>
  <r>
    <x v="2"/>
    <s v="West"/>
    <x v="1"/>
    <x v="102"/>
    <n v="265"/>
    <x v="122"/>
    <n v="91"/>
    <s v="Herbal Tea"/>
    <x v="4"/>
    <s v="Decaf"/>
  </r>
  <r>
    <x v="2"/>
    <s v="West"/>
    <x v="1"/>
    <x v="32"/>
    <n v="68"/>
    <x v="123"/>
    <n v="28"/>
    <s v="Herbal Tea"/>
    <x v="5"/>
    <s v="Decaf"/>
  </r>
  <r>
    <x v="2"/>
    <s v="West"/>
    <x v="1"/>
    <x v="103"/>
    <n v="172"/>
    <x v="124"/>
    <n v="44"/>
    <s v="Tea"/>
    <x v="6"/>
    <s v="Regular"/>
  </r>
  <r>
    <x v="2"/>
    <s v="West"/>
    <x v="1"/>
    <x v="104"/>
    <n v="266"/>
    <x v="125"/>
    <n v="92"/>
    <s v="Espresso"/>
    <x v="10"/>
    <s v="Regular"/>
  </r>
  <r>
    <x v="2"/>
    <s v="West"/>
    <x v="1"/>
    <x v="104"/>
    <n v="266"/>
    <x v="125"/>
    <n v="92"/>
    <s v="Espresso"/>
    <x v="10"/>
    <s v="Regular"/>
  </r>
  <r>
    <x v="3"/>
    <s v="South"/>
    <x v="1"/>
    <x v="105"/>
    <n v="295"/>
    <x v="97"/>
    <n v="98"/>
    <s v="Coffee"/>
    <x v="0"/>
    <s v="Regular"/>
  </r>
  <r>
    <x v="3"/>
    <s v="South"/>
    <x v="1"/>
    <x v="106"/>
    <n v="109"/>
    <x v="126"/>
    <n v="39"/>
    <s v="Coffee"/>
    <x v="7"/>
    <s v="Decaf"/>
  </r>
  <r>
    <x v="3"/>
    <s v="South"/>
    <x v="1"/>
    <x v="77"/>
    <n v="51"/>
    <x v="9"/>
    <n v="25"/>
    <s v="Coffee"/>
    <x v="7"/>
    <s v="Decaf"/>
  </r>
  <r>
    <x v="3"/>
    <s v="South"/>
    <x v="1"/>
    <x v="32"/>
    <n v="79"/>
    <x v="58"/>
    <n v="27"/>
    <s v="Espresso"/>
    <x v="3"/>
    <s v="Decaf"/>
  </r>
  <r>
    <x v="3"/>
    <s v="South"/>
    <x v="1"/>
    <x v="107"/>
    <n v="112"/>
    <x v="16"/>
    <n v="32"/>
    <s v="Espresso"/>
    <x v="3"/>
    <s v="Decaf"/>
  </r>
  <r>
    <x v="3"/>
    <s v="South"/>
    <x v="1"/>
    <x v="9"/>
    <n v="80"/>
    <x v="21"/>
    <n v="47"/>
    <s v="Herbal Tea"/>
    <x v="8"/>
    <s v="Decaf"/>
  </r>
  <r>
    <x v="3"/>
    <s v="South"/>
    <x v="1"/>
    <x v="26"/>
    <n v="77"/>
    <x v="59"/>
    <n v="46"/>
    <s v="Herbal Tea"/>
    <x v="8"/>
    <s v="Decaf"/>
  </r>
  <r>
    <x v="3"/>
    <s v="South"/>
    <x v="1"/>
    <x v="35"/>
    <n v="63"/>
    <x v="86"/>
    <n v="40"/>
    <s v="Herbal Tea"/>
    <x v="8"/>
    <s v="Decaf"/>
  </r>
  <r>
    <x v="3"/>
    <s v="South"/>
    <x v="1"/>
    <x v="43"/>
    <n v="60"/>
    <x v="127"/>
    <n v="36"/>
    <s v="Herbal Tea"/>
    <x v="4"/>
    <s v="Decaf"/>
  </r>
  <r>
    <x v="5"/>
    <s v="Central"/>
    <x v="1"/>
    <x v="108"/>
    <n v="71"/>
    <x v="128"/>
    <n v="41"/>
    <s v="Coffee"/>
    <x v="11"/>
    <s v="Regular"/>
  </r>
  <r>
    <x v="5"/>
    <s v="Central"/>
    <x v="1"/>
    <x v="109"/>
    <n v="72"/>
    <x v="58"/>
    <n v="44"/>
    <s v="Coffee"/>
    <x v="11"/>
    <s v="Regular"/>
  </r>
  <r>
    <x v="5"/>
    <s v="Central"/>
    <x v="1"/>
    <x v="110"/>
    <n v="71"/>
    <x v="128"/>
    <n v="76"/>
    <s v="Coffee"/>
    <x v="7"/>
    <s v="Decaf"/>
  </r>
  <r>
    <x v="5"/>
    <s v="Central"/>
    <x v="1"/>
    <x v="111"/>
    <n v="146"/>
    <x v="129"/>
    <n v="65"/>
    <s v="Espresso"/>
    <x v="2"/>
    <s v="Regular"/>
  </r>
  <r>
    <x v="5"/>
    <s v="Central"/>
    <x v="1"/>
    <x v="91"/>
    <n v="163"/>
    <x v="7"/>
    <n v="70"/>
    <s v="Espresso"/>
    <x v="2"/>
    <s v="Regular"/>
  </r>
  <r>
    <x v="5"/>
    <s v="Central"/>
    <x v="1"/>
    <x v="112"/>
    <n v="149"/>
    <x v="130"/>
    <n v="60"/>
    <s v="Espresso"/>
    <x v="2"/>
    <s v="Regular"/>
  </r>
  <r>
    <x v="5"/>
    <s v="Central"/>
    <x v="1"/>
    <x v="80"/>
    <n v="146"/>
    <x v="131"/>
    <n v="60"/>
    <s v="Espresso"/>
    <x v="2"/>
    <s v="Regular"/>
  </r>
  <r>
    <x v="5"/>
    <s v="Central"/>
    <x v="1"/>
    <x v="8"/>
    <n v="65"/>
    <x v="132"/>
    <n v="50"/>
    <s v="Espresso"/>
    <x v="3"/>
    <s v="Decaf"/>
  </r>
  <r>
    <x v="5"/>
    <s v="Central"/>
    <x v="1"/>
    <x v="16"/>
    <n v="60"/>
    <x v="41"/>
    <n v="48"/>
    <s v="Espresso"/>
    <x v="3"/>
    <s v="Decaf"/>
  </r>
  <r>
    <x v="5"/>
    <s v="Central"/>
    <x v="1"/>
    <x v="23"/>
    <n v="32"/>
    <x v="133"/>
    <n v="16"/>
    <s v="Herbal Tea"/>
    <x v="8"/>
    <s v="Decaf"/>
  </r>
  <r>
    <x v="5"/>
    <s v="Central"/>
    <x v="1"/>
    <x v="113"/>
    <n v="26"/>
    <x v="134"/>
    <n v="16"/>
    <s v="Herbal Tea"/>
    <x v="8"/>
    <s v="Decaf"/>
  </r>
  <r>
    <x v="5"/>
    <s v="Central"/>
    <x v="1"/>
    <x v="114"/>
    <n v="116"/>
    <x v="135"/>
    <n v="49"/>
    <s v="Tea"/>
    <x v="9"/>
    <s v="Regular"/>
  </r>
  <r>
    <x v="6"/>
    <s v="Central"/>
    <x v="1"/>
    <x v="115"/>
    <n v="201"/>
    <x v="136"/>
    <n v="90"/>
    <s v="Coffee"/>
    <x v="0"/>
    <s v="Regular"/>
  </r>
  <r>
    <x v="6"/>
    <s v="Central"/>
    <x v="1"/>
    <x v="107"/>
    <n v="213"/>
    <x v="137"/>
    <n v="94"/>
    <s v="Coffee"/>
    <x v="0"/>
    <s v="Regular"/>
  </r>
  <r>
    <x v="6"/>
    <s v="Central"/>
    <x v="1"/>
    <x v="116"/>
    <n v="265"/>
    <x v="138"/>
    <n v="109"/>
    <s v="Coffee"/>
    <x v="0"/>
    <s v="Regular"/>
  </r>
  <r>
    <x v="6"/>
    <s v="Central"/>
    <x v="1"/>
    <x v="117"/>
    <n v="222"/>
    <x v="139"/>
    <n v="72"/>
    <s v="Coffee"/>
    <x v="7"/>
    <s v="Decaf"/>
  </r>
  <r>
    <x v="6"/>
    <s v="Central"/>
    <x v="1"/>
    <x v="118"/>
    <n v="139"/>
    <x v="52"/>
    <n v="55"/>
    <s v="Coffee"/>
    <x v="7"/>
    <s v="Decaf"/>
  </r>
  <r>
    <x v="6"/>
    <s v="Central"/>
    <x v="1"/>
    <x v="99"/>
    <n v="335"/>
    <x v="140"/>
    <n v="115"/>
    <s v="Espresso"/>
    <x v="2"/>
    <s v="Regular"/>
  </r>
  <r>
    <x v="6"/>
    <s v="Central"/>
    <x v="1"/>
    <x v="119"/>
    <n v="324"/>
    <x v="141"/>
    <n v="113"/>
    <s v="Espresso"/>
    <x v="2"/>
    <s v="Regular"/>
  </r>
  <r>
    <x v="6"/>
    <s v="Central"/>
    <x v="1"/>
    <x v="120"/>
    <n v="239"/>
    <x v="142"/>
    <n v="90"/>
    <s v="Espresso"/>
    <x v="3"/>
    <s v="Decaf"/>
  </r>
  <r>
    <x v="6"/>
    <s v="Central"/>
    <x v="1"/>
    <x v="31"/>
    <n v="107"/>
    <x v="33"/>
    <n v="39"/>
    <s v="Herbal Tea"/>
    <x v="4"/>
    <s v="Decaf"/>
  </r>
  <r>
    <x v="6"/>
    <s v="Central"/>
    <x v="1"/>
    <x v="33"/>
    <n v="80"/>
    <x v="59"/>
    <n v="27"/>
    <s v="Tea"/>
    <x v="6"/>
    <s v="Regular"/>
  </r>
  <r>
    <x v="6"/>
    <s v="Central"/>
    <x v="1"/>
    <x v="3"/>
    <n v="145"/>
    <x v="55"/>
    <n v="40"/>
    <s v="Tea"/>
    <x v="6"/>
    <s v="Regular"/>
  </r>
  <r>
    <x v="6"/>
    <s v="Central"/>
    <x v="1"/>
    <x v="121"/>
    <n v="111"/>
    <x v="100"/>
    <n v="33"/>
    <s v="Tea"/>
    <x v="6"/>
    <s v="Regular"/>
  </r>
  <r>
    <x v="6"/>
    <s v="Central"/>
    <x v="1"/>
    <x v="83"/>
    <n v="80"/>
    <x v="43"/>
    <n v="28"/>
    <s v="Tea"/>
    <x v="6"/>
    <s v="Regular"/>
  </r>
  <r>
    <x v="6"/>
    <s v="Central"/>
    <x v="1"/>
    <x v="122"/>
    <n v="271"/>
    <x v="143"/>
    <n v="100"/>
    <s v="Coffee"/>
    <x v="0"/>
    <s v="Regular"/>
  </r>
  <r>
    <x v="6"/>
    <s v="Central"/>
    <x v="1"/>
    <x v="123"/>
    <n v="387"/>
    <x v="144"/>
    <n v="128"/>
    <s v="Espresso"/>
    <x v="2"/>
    <s v="Regular"/>
  </r>
  <r>
    <x v="6"/>
    <s v="Central"/>
    <x v="1"/>
    <x v="75"/>
    <n v="304"/>
    <x v="101"/>
    <n v="108"/>
    <s v="Espresso"/>
    <x v="2"/>
    <s v="Regular"/>
  </r>
  <r>
    <x v="6"/>
    <s v="Central"/>
    <x v="1"/>
    <x v="42"/>
    <n v="126"/>
    <x v="145"/>
    <n v="35"/>
    <s v="Herbal Tea"/>
    <x v="8"/>
    <s v="Decaf"/>
  </r>
  <r>
    <x v="6"/>
    <s v="Central"/>
    <x v="1"/>
    <x v="124"/>
    <n v="132"/>
    <x v="4"/>
    <n v="37"/>
    <s v="Herbal Tea"/>
    <x v="8"/>
    <s v="Decaf"/>
  </r>
  <r>
    <x v="6"/>
    <s v="Central"/>
    <x v="1"/>
    <x v="61"/>
    <n v="100"/>
    <x v="146"/>
    <n v="38"/>
    <s v="Herbal Tea"/>
    <x v="4"/>
    <s v="Decaf"/>
  </r>
  <r>
    <x v="6"/>
    <s v="Central"/>
    <x v="1"/>
    <x v="60"/>
    <n v="139"/>
    <x v="52"/>
    <n v="40"/>
    <s v="Herbal Tea"/>
    <x v="5"/>
    <s v="Decaf"/>
  </r>
  <r>
    <x v="7"/>
    <s v="South"/>
    <x v="0"/>
    <x v="46"/>
    <n v="51"/>
    <x v="147"/>
    <n v="21"/>
    <s v="Coffee"/>
    <x v="0"/>
    <s v="Regular"/>
  </r>
  <r>
    <x v="7"/>
    <s v="South"/>
    <x v="0"/>
    <x v="21"/>
    <n v="49"/>
    <x v="148"/>
    <n v="20"/>
    <s v="Coffee"/>
    <x v="0"/>
    <s v="Regular"/>
  </r>
  <r>
    <x v="7"/>
    <s v="South"/>
    <x v="0"/>
    <x v="24"/>
    <n v="71"/>
    <x v="123"/>
    <n v="24"/>
    <s v="Coffee"/>
    <x v="0"/>
    <s v="Regular"/>
  </r>
  <r>
    <x v="7"/>
    <s v="South"/>
    <x v="0"/>
    <x v="125"/>
    <n v="68"/>
    <x v="38"/>
    <n v="24"/>
    <s v="Coffee"/>
    <x v="0"/>
    <s v="Regular"/>
  </r>
  <r>
    <x v="7"/>
    <s v="South"/>
    <x v="0"/>
    <x v="52"/>
    <n v="51"/>
    <x v="149"/>
    <n v="21"/>
    <s v="Coffee"/>
    <x v="0"/>
    <s v="Regular"/>
  </r>
  <r>
    <x v="7"/>
    <s v="South"/>
    <x v="0"/>
    <x v="65"/>
    <n v="64"/>
    <x v="90"/>
    <n v="22"/>
    <s v="Coffee"/>
    <x v="0"/>
    <s v="Regular"/>
  </r>
  <r>
    <x v="7"/>
    <s v="South"/>
    <x v="0"/>
    <x v="52"/>
    <n v="70"/>
    <x v="29"/>
    <n v="25"/>
    <s v="Coffee"/>
    <x v="7"/>
    <s v="Decaf"/>
  </r>
  <r>
    <x v="7"/>
    <s v="South"/>
    <x v="0"/>
    <x v="26"/>
    <n v="51"/>
    <x v="147"/>
    <n v="20"/>
    <s v="Coffee"/>
    <x v="7"/>
    <s v="Decaf"/>
  </r>
  <r>
    <x v="7"/>
    <s v="South"/>
    <x v="0"/>
    <x v="41"/>
    <n v="85"/>
    <x v="150"/>
    <n v="25"/>
    <s v="Coffee"/>
    <x v="7"/>
    <s v="Decaf"/>
  </r>
  <r>
    <x v="7"/>
    <s v="South"/>
    <x v="0"/>
    <x v="52"/>
    <n v="84"/>
    <x v="58"/>
    <n v="39"/>
    <s v="Espresso"/>
    <x v="2"/>
    <s v="Regular"/>
  </r>
  <r>
    <x v="7"/>
    <s v="South"/>
    <x v="0"/>
    <x v="125"/>
    <n v="82"/>
    <x v="22"/>
    <n v="38"/>
    <s v="Espresso"/>
    <x v="2"/>
    <s v="Regular"/>
  </r>
  <r>
    <x v="7"/>
    <s v="South"/>
    <x v="0"/>
    <x v="36"/>
    <n v="78"/>
    <x v="151"/>
    <n v="37"/>
    <s v="Espresso"/>
    <x v="2"/>
    <s v="Regular"/>
  </r>
  <r>
    <x v="7"/>
    <s v="South"/>
    <x v="0"/>
    <x v="46"/>
    <n v="65"/>
    <x v="152"/>
    <n v="35"/>
    <s v="Espresso"/>
    <x v="2"/>
    <s v="Regular"/>
  </r>
  <r>
    <x v="7"/>
    <s v="South"/>
    <x v="0"/>
    <x v="12"/>
    <n v="88"/>
    <x v="153"/>
    <n v="39"/>
    <s v="Espresso"/>
    <x v="2"/>
    <s v="Regular"/>
  </r>
  <r>
    <x v="7"/>
    <s v="South"/>
    <x v="0"/>
    <x v="126"/>
    <n v="113"/>
    <x v="16"/>
    <n v="45"/>
    <s v="Espresso"/>
    <x v="2"/>
    <s v="Regular"/>
  </r>
  <r>
    <x v="7"/>
    <s v="South"/>
    <x v="0"/>
    <x v="127"/>
    <n v="109"/>
    <x v="76"/>
    <n v="44"/>
    <s v="Espresso"/>
    <x v="2"/>
    <s v="Regular"/>
  </r>
  <r>
    <x v="7"/>
    <s v="South"/>
    <x v="0"/>
    <x v="128"/>
    <n v="99"/>
    <x v="32"/>
    <n v="41"/>
    <s v="Espresso"/>
    <x v="2"/>
    <s v="Regular"/>
  </r>
  <r>
    <x v="7"/>
    <s v="South"/>
    <x v="0"/>
    <x v="30"/>
    <n v="66"/>
    <x v="87"/>
    <n v="35"/>
    <s v="Espresso"/>
    <x v="2"/>
    <s v="Regular"/>
  </r>
  <r>
    <x v="7"/>
    <s v="South"/>
    <x v="0"/>
    <x v="26"/>
    <n v="68"/>
    <x v="87"/>
    <n v="37"/>
    <s v="Espresso"/>
    <x v="3"/>
    <s v="Decaf"/>
  </r>
  <r>
    <x v="7"/>
    <s v="South"/>
    <x v="0"/>
    <x v="63"/>
    <n v="54"/>
    <x v="9"/>
    <n v="33"/>
    <s v="Espresso"/>
    <x v="3"/>
    <s v="Decaf"/>
  </r>
  <r>
    <x v="7"/>
    <s v="South"/>
    <x v="0"/>
    <x v="44"/>
    <n v="71"/>
    <x v="79"/>
    <n v="37"/>
    <s v="Espresso"/>
    <x v="3"/>
    <s v="Decaf"/>
  </r>
  <r>
    <x v="7"/>
    <s v="South"/>
    <x v="0"/>
    <x v="11"/>
    <n v="63"/>
    <x v="90"/>
    <n v="36"/>
    <s v="Espresso"/>
    <x v="3"/>
    <s v="Decaf"/>
  </r>
  <r>
    <x v="7"/>
    <s v="South"/>
    <x v="0"/>
    <x v="25"/>
    <n v="65"/>
    <x v="86"/>
    <n v="34"/>
    <s v="Espresso"/>
    <x v="3"/>
    <s v="Decaf"/>
  </r>
  <r>
    <x v="7"/>
    <s v="South"/>
    <x v="0"/>
    <x v="27"/>
    <n v="59"/>
    <x v="25"/>
    <n v="33"/>
    <s v="Espresso"/>
    <x v="3"/>
    <s v="Decaf"/>
  </r>
  <r>
    <x v="7"/>
    <s v="South"/>
    <x v="0"/>
    <x v="21"/>
    <n v="54"/>
    <x v="80"/>
    <n v="31"/>
    <s v="Espresso"/>
    <x v="3"/>
    <s v="Decaf"/>
  </r>
  <r>
    <x v="7"/>
    <s v="South"/>
    <x v="0"/>
    <x v="29"/>
    <n v="63"/>
    <x v="154"/>
    <n v="27"/>
    <s v="Herbal Tea"/>
    <x v="8"/>
    <s v="Decaf"/>
  </r>
  <r>
    <x v="7"/>
    <s v="South"/>
    <x v="0"/>
    <x v="129"/>
    <n v="133"/>
    <x v="155"/>
    <n v="46"/>
    <s v="Herbal Tea"/>
    <x v="8"/>
    <s v="Decaf"/>
  </r>
  <r>
    <x v="7"/>
    <s v="South"/>
    <x v="0"/>
    <x v="130"/>
    <n v="120"/>
    <x v="156"/>
    <n v="43"/>
    <s v="Herbal Tea"/>
    <x v="8"/>
    <s v="Decaf"/>
  </r>
  <r>
    <x v="7"/>
    <s v="South"/>
    <x v="0"/>
    <x v="109"/>
    <n v="107"/>
    <x v="126"/>
    <n v="65"/>
    <s v="Herbal Tea"/>
    <x v="4"/>
    <s v="Decaf"/>
  </r>
  <r>
    <x v="7"/>
    <s v="South"/>
    <x v="0"/>
    <x v="45"/>
    <n v="83"/>
    <x v="43"/>
    <n v="58"/>
    <s v="Herbal Tea"/>
    <x v="4"/>
    <s v="Decaf"/>
  </r>
  <r>
    <x v="7"/>
    <s v="South"/>
    <x v="0"/>
    <x v="25"/>
    <n v="88"/>
    <x v="20"/>
    <n v="56"/>
    <s v="Herbal Tea"/>
    <x v="4"/>
    <s v="Decaf"/>
  </r>
  <r>
    <x v="7"/>
    <s v="South"/>
    <x v="0"/>
    <x v="28"/>
    <n v="98"/>
    <x v="31"/>
    <n v="64"/>
    <s v="Herbal Tea"/>
    <x v="4"/>
    <s v="Decaf"/>
  </r>
  <r>
    <x v="7"/>
    <s v="South"/>
    <x v="0"/>
    <x v="14"/>
    <n v="87"/>
    <x v="18"/>
    <n v="86"/>
    <s v="Espresso"/>
    <x v="10"/>
    <s v="Regular"/>
  </r>
  <r>
    <x v="7"/>
    <s v="South"/>
    <x v="0"/>
    <x v="131"/>
    <n v="75"/>
    <x v="157"/>
    <n v="73"/>
    <s v="Espresso"/>
    <x v="10"/>
    <s v="Regular"/>
  </r>
  <r>
    <x v="7"/>
    <s v="South"/>
    <x v="0"/>
    <x v="47"/>
    <n v="66"/>
    <x v="112"/>
    <n v="67"/>
    <s v="Espresso"/>
    <x v="10"/>
    <s v="Regular"/>
  </r>
  <r>
    <x v="7"/>
    <s v="South"/>
    <x v="0"/>
    <x v="131"/>
    <n v="76"/>
    <x v="21"/>
    <n v="79"/>
    <s v="Espresso"/>
    <x v="10"/>
    <s v="Regular"/>
  </r>
  <r>
    <x v="5"/>
    <s v="Central"/>
    <x v="1"/>
    <x v="50"/>
    <n v="62"/>
    <x v="41"/>
    <n v="43"/>
    <s v="Coffee"/>
    <x v="11"/>
    <s v="Regular"/>
  </r>
  <r>
    <x v="5"/>
    <s v="Central"/>
    <x v="1"/>
    <x v="12"/>
    <n v="79"/>
    <x v="15"/>
    <n v="46"/>
    <s v="Coffee"/>
    <x v="11"/>
    <s v="Regular"/>
  </r>
  <r>
    <x v="5"/>
    <s v="Central"/>
    <x v="1"/>
    <x v="34"/>
    <n v="73"/>
    <x v="61"/>
    <n v="44"/>
    <s v="Coffee"/>
    <x v="11"/>
    <s v="Regular"/>
  </r>
  <r>
    <x v="5"/>
    <s v="Central"/>
    <x v="1"/>
    <x v="50"/>
    <n v="51"/>
    <x v="147"/>
    <n v="32"/>
    <s v="Coffee"/>
    <x v="0"/>
    <s v="Regular"/>
  </r>
  <r>
    <x v="5"/>
    <s v="Central"/>
    <x v="1"/>
    <x v="9"/>
    <n v="61"/>
    <x v="158"/>
    <n v="34"/>
    <s v="Coffee"/>
    <x v="0"/>
    <s v="Regular"/>
  </r>
  <r>
    <x v="5"/>
    <s v="Central"/>
    <x v="1"/>
    <x v="77"/>
    <n v="55"/>
    <x v="149"/>
    <n v="33"/>
    <s v="Coffee"/>
    <x v="0"/>
    <s v="Regular"/>
  </r>
  <r>
    <x v="5"/>
    <s v="Central"/>
    <x v="1"/>
    <x v="45"/>
    <n v="51"/>
    <x v="105"/>
    <n v="31"/>
    <s v="Coffee"/>
    <x v="0"/>
    <s v="Regular"/>
  </r>
  <r>
    <x v="5"/>
    <s v="Central"/>
    <x v="1"/>
    <x v="24"/>
    <n v="68"/>
    <x v="30"/>
    <n v="36"/>
    <s v="Coffee"/>
    <x v="0"/>
    <s v="Regular"/>
  </r>
  <r>
    <x v="5"/>
    <s v="Central"/>
    <x v="1"/>
    <x v="20"/>
    <n v="74"/>
    <x v="60"/>
    <n v="77"/>
    <s v="Coffee"/>
    <x v="7"/>
    <s v="Decaf"/>
  </r>
  <r>
    <x v="5"/>
    <s v="Central"/>
    <x v="1"/>
    <x v="20"/>
    <n v="75"/>
    <x v="157"/>
    <n v="72"/>
    <s v="Coffee"/>
    <x v="7"/>
    <s v="Decaf"/>
  </r>
  <r>
    <x v="5"/>
    <s v="Central"/>
    <x v="1"/>
    <x v="47"/>
    <n v="63"/>
    <x v="90"/>
    <n v="64"/>
    <s v="Coffee"/>
    <x v="7"/>
    <s v="Decaf"/>
  </r>
  <r>
    <x v="5"/>
    <s v="Central"/>
    <x v="1"/>
    <x v="132"/>
    <n v="71"/>
    <x v="22"/>
    <n v="76"/>
    <s v="Coffee"/>
    <x v="7"/>
    <s v="Decaf"/>
  </r>
  <r>
    <x v="5"/>
    <s v="Central"/>
    <x v="1"/>
    <x v="58"/>
    <n v="170"/>
    <x v="159"/>
    <n v="72"/>
    <s v="Espresso"/>
    <x v="2"/>
    <s v="Regular"/>
  </r>
  <r>
    <x v="5"/>
    <s v="Central"/>
    <x v="1"/>
    <x v="133"/>
    <n v="171"/>
    <x v="160"/>
    <n v="76"/>
    <s v="Espresso"/>
    <x v="2"/>
    <s v="Regular"/>
  </r>
  <r>
    <x v="5"/>
    <s v="Central"/>
    <x v="1"/>
    <x v="134"/>
    <n v="182"/>
    <x v="161"/>
    <n v="75"/>
    <s v="Espresso"/>
    <x v="2"/>
    <s v="Regular"/>
  </r>
  <r>
    <x v="5"/>
    <s v="Central"/>
    <x v="1"/>
    <x v="8"/>
    <n v="71"/>
    <x v="62"/>
    <n v="56"/>
    <s v="Espresso"/>
    <x v="3"/>
    <s v="Decaf"/>
  </r>
  <r>
    <x v="5"/>
    <s v="Central"/>
    <x v="1"/>
    <x v="8"/>
    <n v="32"/>
    <x v="133"/>
    <n v="17"/>
    <s v="Herbal Tea"/>
    <x v="8"/>
    <s v="Decaf"/>
  </r>
  <r>
    <x v="5"/>
    <s v="Central"/>
    <x v="1"/>
    <x v="22"/>
    <n v="32"/>
    <x v="162"/>
    <n v="17"/>
    <s v="Herbal Tea"/>
    <x v="8"/>
    <s v="Decaf"/>
  </r>
  <r>
    <x v="5"/>
    <s v="Central"/>
    <x v="1"/>
    <x v="43"/>
    <n v="32"/>
    <x v="162"/>
    <n v="16"/>
    <s v="Herbal Tea"/>
    <x v="8"/>
    <s v="Decaf"/>
  </r>
  <r>
    <x v="5"/>
    <s v="Central"/>
    <x v="1"/>
    <x v="55"/>
    <n v="141"/>
    <x v="163"/>
    <n v="62"/>
    <s v="Tea"/>
    <x v="6"/>
    <s v="Regular"/>
  </r>
  <r>
    <x v="5"/>
    <s v="Central"/>
    <x v="1"/>
    <x v="135"/>
    <n v="172"/>
    <x v="164"/>
    <n v="69"/>
    <s v="Tea"/>
    <x v="6"/>
    <s v="Regular"/>
  </r>
  <r>
    <x v="5"/>
    <s v="Central"/>
    <x v="1"/>
    <x v="54"/>
    <n v="123"/>
    <x v="165"/>
    <n v="58"/>
    <s v="Tea"/>
    <x v="6"/>
    <s v="Regular"/>
  </r>
  <r>
    <x v="5"/>
    <s v="Central"/>
    <x v="1"/>
    <x v="136"/>
    <n v="155"/>
    <x v="166"/>
    <n v="58"/>
    <s v="Tea"/>
    <x v="9"/>
    <s v="Regular"/>
  </r>
  <r>
    <x v="5"/>
    <s v="Central"/>
    <x v="1"/>
    <x v="78"/>
    <n v="134"/>
    <x v="55"/>
    <n v="53"/>
    <s v="Tea"/>
    <x v="9"/>
    <s v="Regular"/>
  </r>
  <r>
    <x v="8"/>
    <s v="East"/>
    <x v="1"/>
    <x v="32"/>
    <n v="77"/>
    <x v="22"/>
    <n v="25"/>
    <s v="Tea"/>
    <x v="1"/>
    <s v="Regular"/>
  </r>
  <r>
    <x v="8"/>
    <s v="East"/>
    <x v="1"/>
    <x v="125"/>
    <n v="48"/>
    <x v="42"/>
    <n v="21"/>
    <s v="Tea"/>
    <x v="1"/>
    <s v="Regular"/>
  </r>
  <r>
    <x v="8"/>
    <s v="East"/>
    <x v="1"/>
    <x v="41"/>
    <n v="85"/>
    <x v="150"/>
    <n v="25"/>
    <s v="Tea"/>
    <x v="1"/>
    <s v="Regular"/>
  </r>
  <r>
    <x v="8"/>
    <s v="East"/>
    <x v="1"/>
    <x v="41"/>
    <n v="85"/>
    <x v="150"/>
    <n v="25"/>
    <s v="Tea"/>
    <x v="1"/>
    <s v="Regular"/>
  </r>
  <r>
    <x v="8"/>
    <s v="East"/>
    <x v="1"/>
    <x v="137"/>
    <n v="111"/>
    <x v="33"/>
    <n v="102"/>
    <s v="Espresso"/>
    <x v="2"/>
    <s v="Regular"/>
  </r>
  <r>
    <x v="8"/>
    <s v="East"/>
    <x v="1"/>
    <x v="48"/>
    <n v="134"/>
    <x v="167"/>
    <n v="116"/>
    <s v="Espresso"/>
    <x v="2"/>
    <s v="Regular"/>
  </r>
  <r>
    <x v="8"/>
    <s v="East"/>
    <x v="1"/>
    <x v="138"/>
    <n v="111"/>
    <x v="145"/>
    <n v="107"/>
    <s v="Espresso"/>
    <x v="2"/>
    <s v="Regular"/>
  </r>
  <r>
    <x v="8"/>
    <s v="East"/>
    <x v="1"/>
    <x v="125"/>
    <n v="173"/>
    <x v="53"/>
    <n v="131"/>
    <s v="Espresso"/>
    <x v="2"/>
    <s v="Regular"/>
  </r>
  <r>
    <x v="8"/>
    <s v="East"/>
    <x v="1"/>
    <x v="139"/>
    <n v="116"/>
    <x v="168"/>
    <n v="56"/>
    <s v="Espresso"/>
    <x v="3"/>
    <s v="Decaf"/>
  </r>
  <r>
    <x v="8"/>
    <s v="East"/>
    <x v="1"/>
    <x v="38"/>
    <n v="62"/>
    <x v="86"/>
    <n v="25"/>
    <s v="Herbal Tea"/>
    <x v="8"/>
    <s v="Decaf"/>
  </r>
  <r>
    <x v="8"/>
    <s v="East"/>
    <x v="1"/>
    <x v="140"/>
    <n v="66"/>
    <x v="79"/>
    <n v="53"/>
    <s v="Herbal Tea"/>
    <x v="4"/>
    <s v="Decaf"/>
  </r>
  <r>
    <x v="8"/>
    <s v="East"/>
    <x v="1"/>
    <x v="24"/>
    <n v="92"/>
    <x v="63"/>
    <n v="45"/>
    <s v="Herbal Tea"/>
    <x v="5"/>
    <s v="Decaf"/>
  </r>
  <r>
    <x v="8"/>
    <s v="East"/>
    <x v="1"/>
    <x v="141"/>
    <n v="103"/>
    <x v="100"/>
    <n v="45"/>
    <s v="Herbal Tea"/>
    <x v="5"/>
    <s v="Decaf"/>
  </r>
  <r>
    <x v="8"/>
    <s v="East"/>
    <x v="1"/>
    <x v="125"/>
    <n v="48"/>
    <x v="9"/>
    <n v="21"/>
    <s v="Tea"/>
    <x v="6"/>
    <s v="Regular"/>
  </r>
  <r>
    <x v="8"/>
    <s v="East"/>
    <x v="1"/>
    <x v="32"/>
    <n v="62"/>
    <x v="152"/>
    <n v="22"/>
    <s v="Tea"/>
    <x v="6"/>
    <s v="Regular"/>
  </r>
  <r>
    <x v="1"/>
    <s v="West"/>
    <x v="0"/>
    <x v="53"/>
    <n v="104"/>
    <x v="169"/>
    <n v="46"/>
    <s v="Coffee"/>
    <x v="0"/>
    <s v="Regular"/>
  </r>
  <r>
    <x v="1"/>
    <s v="West"/>
    <x v="0"/>
    <x v="53"/>
    <n v="104"/>
    <x v="35"/>
    <n v="46"/>
    <s v="Coffee"/>
    <x v="0"/>
    <s v="Regular"/>
  </r>
  <r>
    <x v="1"/>
    <s v="West"/>
    <x v="0"/>
    <x v="41"/>
    <n v="104"/>
    <x v="170"/>
    <n v="43"/>
    <s v="Coffee"/>
    <x v="0"/>
    <s v="Regular"/>
  </r>
  <r>
    <x v="1"/>
    <s v="West"/>
    <x v="0"/>
    <x v="4"/>
    <n v="125"/>
    <x v="171"/>
    <n v="46"/>
    <s v="Coffee"/>
    <x v="0"/>
    <s v="Regular"/>
  </r>
  <r>
    <x v="1"/>
    <s v="West"/>
    <x v="0"/>
    <x v="142"/>
    <n v="93"/>
    <x v="172"/>
    <n v="43"/>
    <s v="Coffee"/>
    <x v="0"/>
    <s v="Regular"/>
  </r>
  <r>
    <x v="1"/>
    <s v="West"/>
    <x v="0"/>
    <x v="23"/>
    <n v="129"/>
    <x v="173"/>
    <n v="113"/>
    <s v="Coffee"/>
    <x v="7"/>
    <s v="Decaf"/>
  </r>
  <r>
    <x v="1"/>
    <s v="West"/>
    <x v="0"/>
    <x v="23"/>
    <n v="130"/>
    <x v="174"/>
    <n v="114"/>
    <s v="Coffee"/>
    <x v="7"/>
    <s v="Decaf"/>
  </r>
  <r>
    <x v="1"/>
    <s v="West"/>
    <x v="0"/>
    <x v="22"/>
    <n v="128"/>
    <x v="175"/>
    <n v="113"/>
    <s v="Coffee"/>
    <x v="7"/>
    <s v="Decaf"/>
  </r>
  <r>
    <x v="1"/>
    <s v="West"/>
    <x v="0"/>
    <x v="22"/>
    <n v="129"/>
    <x v="176"/>
    <n v="105"/>
    <s v="Coffee"/>
    <x v="7"/>
    <s v="Decaf"/>
  </r>
  <r>
    <x v="1"/>
    <s v="West"/>
    <x v="0"/>
    <x v="19"/>
    <n v="90"/>
    <x v="177"/>
    <n v="87"/>
    <s v="Tea"/>
    <x v="1"/>
    <s v="Regular"/>
  </r>
  <r>
    <x v="1"/>
    <s v="West"/>
    <x v="0"/>
    <x v="18"/>
    <n v="87"/>
    <x v="43"/>
    <n v="87"/>
    <s v="Tea"/>
    <x v="1"/>
    <s v="Regular"/>
  </r>
  <r>
    <x v="1"/>
    <s v="West"/>
    <x v="0"/>
    <x v="110"/>
    <n v="66"/>
    <x v="23"/>
    <n v="71"/>
    <s v="Tea"/>
    <x v="1"/>
    <s v="Regular"/>
  </r>
  <r>
    <x v="1"/>
    <s v="West"/>
    <x v="0"/>
    <x v="143"/>
    <n v="61"/>
    <x v="152"/>
    <n v="64"/>
    <s v="Tea"/>
    <x v="1"/>
    <s v="Regular"/>
  </r>
  <r>
    <x v="1"/>
    <s v="West"/>
    <x v="0"/>
    <x v="140"/>
    <n v="66"/>
    <x v="79"/>
    <n v="53"/>
    <s v="Espresso"/>
    <x v="2"/>
    <s v="Regular"/>
  </r>
  <r>
    <x v="1"/>
    <s v="West"/>
    <x v="0"/>
    <x v="113"/>
    <n v="65"/>
    <x v="29"/>
    <n v="53"/>
    <s v="Espresso"/>
    <x v="2"/>
    <s v="Regular"/>
  </r>
  <r>
    <x v="1"/>
    <s v="West"/>
    <x v="0"/>
    <x v="113"/>
    <n v="66"/>
    <x v="79"/>
    <n v="54"/>
    <s v="Espresso"/>
    <x v="2"/>
    <s v="Regular"/>
  </r>
  <r>
    <x v="1"/>
    <s v="West"/>
    <x v="0"/>
    <x v="8"/>
    <n v="70"/>
    <x v="157"/>
    <n v="55"/>
    <s v="Espresso"/>
    <x v="2"/>
    <s v="Regular"/>
  </r>
  <r>
    <x v="1"/>
    <s v="West"/>
    <x v="0"/>
    <x v="144"/>
    <n v="82"/>
    <x v="178"/>
    <n v="59"/>
    <s v="Espresso"/>
    <x v="2"/>
    <s v="Regular"/>
  </r>
  <r>
    <x v="1"/>
    <s v="West"/>
    <x v="0"/>
    <x v="23"/>
    <n v="70"/>
    <x v="60"/>
    <n v="54"/>
    <s v="Espresso"/>
    <x v="2"/>
    <s v="Regular"/>
  </r>
  <r>
    <x v="1"/>
    <s v="West"/>
    <x v="0"/>
    <x v="12"/>
    <n v="96"/>
    <x v="179"/>
    <n v="47"/>
    <s v="Espresso"/>
    <x v="3"/>
    <s v="Decaf"/>
  </r>
  <r>
    <x v="1"/>
    <s v="West"/>
    <x v="0"/>
    <x v="39"/>
    <n v="103"/>
    <x v="31"/>
    <n v="47"/>
    <s v="Espresso"/>
    <x v="3"/>
    <s v="Decaf"/>
  </r>
  <r>
    <x v="1"/>
    <s v="West"/>
    <x v="0"/>
    <x v="38"/>
    <n v="94"/>
    <x v="180"/>
    <n v="46"/>
    <s v="Espresso"/>
    <x v="3"/>
    <s v="Decaf"/>
  </r>
  <r>
    <x v="1"/>
    <s v="West"/>
    <x v="0"/>
    <x v="145"/>
    <n v="96"/>
    <x v="35"/>
    <n v="45"/>
    <s v="Espresso"/>
    <x v="3"/>
    <s v="Decaf"/>
  </r>
  <r>
    <x v="1"/>
    <s v="West"/>
    <x v="0"/>
    <x v="146"/>
    <n v="176"/>
    <x v="0"/>
    <n v="70"/>
    <s v="Herbal Tea"/>
    <x v="8"/>
    <s v="Decaf"/>
  </r>
  <r>
    <x v="1"/>
    <s v="West"/>
    <x v="0"/>
    <x v="42"/>
    <n v="155"/>
    <x v="181"/>
    <n v="64"/>
    <s v="Herbal Tea"/>
    <x v="8"/>
    <s v="Decaf"/>
  </r>
  <r>
    <x v="1"/>
    <s v="West"/>
    <x v="0"/>
    <x v="126"/>
    <n v="140"/>
    <x v="167"/>
    <n v="57"/>
    <s v="Herbal Tea"/>
    <x v="8"/>
    <s v="Decaf"/>
  </r>
  <r>
    <x v="1"/>
    <s v="West"/>
    <x v="0"/>
    <x v="4"/>
    <n v="135"/>
    <x v="4"/>
    <n v="56"/>
    <s v="Herbal Tea"/>
    <x v="8"/>
    <s v="Decaf"/>
  </r>
  <r>
    <x v="1"/>
    <s v="West"/>
    <x v="0"/>
    <x v="116"/>
    <n v="174"/>
    <x v="182"/>
    <n v="69"/>
    <s v="Herbal Tea"/>
    <x v="8"/>
    <s v="Decaf"/>
  </r>
  <r>
    <x v="1"/>
    <s v="West"/>
    <x v="0"/>
    <x v="52"/>
    <n v="70"/>
    <x v="29"/>
    <n v="25"/>
    <s v="Herbal Tea"/>
    <x v="4"/>
    <s v="Decaf"/>
  </r>
  <r>
    <x v="1"/>
    <s v="West"/>
    <x v="0"/>
    <x v="65"/>
    <n v="64"/>
    <x v="90"/>
    <n v="22"/>
    <s v="Herbal Tea"/>
    <x v="4"/>
    <s v="Decaf"/>
  </r>
  <r>
    <x v="1"/>
    <s v="West"/>
    <x v="0"/>
    <x v="54"/>
    <n v="68"/>
    <x v="85"/>
    <n v="24"/>
    <s v="Herbal Tea"/>
    <x v="4"/>
    <s v="Decaf"/>
  </r>
  <r>
    <x v="1"/>
    <s v="West"/>
    <x v="0"/>
    <x v="52"/>
    <n v="84"/>
    <x v="58"/>
    <n v="39"/>
    <s v="Tea"/>
    <x v="6"/>
    <s v="Regular"/>
  </r>
  <r>
    <x v="1"/>
    <s v="West"/>
    <x v="0"/>
    <x v="109"/>
    <n v="79"/>
    <x v="60"/>
    <n v="37"/>
    <s v="Tea"/>
    <x v="6"/>
    <s v="Regular"/>
  </r>
  <r>
    <x v="1"/>
    <s v="West"/>
    <x v="0"/>
    <x v="126"/>
    <n v="113"/>
    <x v="16"/>
    <n v="45"/>
    <s v="Tea"/>
    <x v="6"/>
    <s v="Regular"/>
  </r>
  <r>
    <x v="1"/>
    <s v="West"/>
    <x v="0"/>
    <x v="114"/>
    <n v="84"/>
    <x v="183"/>
    <n v="39"/>
    <s v="Tea"/>
    <x v="6"/>
    <s v="Regular"/>
  </r>
  <r>
    <x v="1"/>
    <s v="West"/>
    <x v="0"/>
    <x v="52"/>
    <n v="66"/>
    <x v="87"/>
    <n v="36"/>
    <s v="Tea"/>
    <x v="6"/>
    <s v="Regular"/>
  </r>
  <r>
    <x v="1"/>
    <s v="West"/>
    <x v="0"/>
    <x v="38"/>
    <n v="89"/>
    <x v="43"/>
    <n v="41"/>
    <s v="Tea"/>
    <x v="9"/>
    <s v="Regular"/>
  </r>
  <r>
    <x v="1"/>
    <s v="West"/>
    <x v="0"/>
    <x v="37"/>
    <n v="77"/>
    <x v="62"/>
    <n v="39"/>
    <s v="Tea"/>
    <x v="9"/>
    <s v="Regular"/>
  </r>
  <r>
    <x v="1"/>
    <s v="West"/>
    <x v="0"/>
    <x v="46"/>
    <n v="68"/>
    <x v="87"/>
    <n v="38"/>
    <s v="Tea"/>
    <x v="9"/>
    <s v="Regular"/>
  </r>
  <r>
    <x v="1"/>
    <s v="West"/>
    <x v="0"/>
    <x v="109"/>
    <n v="63"/>
    <x v="23"/>
    <n v="35"/>
    <s v="Tea"/>
    <x v="9"/>
    <s v="Regular"/>
  </r>
  <r>
    <x v="1"/>
    <s v="West"/>
    <x v="0"/>
    <x v="147"/>
    <n v="63"/>
    <x v="112"/>
    <n v="28"/>
    <s v="Espresso"/>
    <x v="10"/>
    <s v="Regular"/>
  </r>
  <r>
    <x v="1"/>
    <s v="West"/>
    <x v="0"/>
    <x v="16"/>
    <n v="30"/>
    <x v="184"/>
    <n v="19"/>
    <s v="Espresso"/>
    <x v="10"/>
    <s v="Regular"/>
  </r>
  <r>
    <x v="1"/>
    <s v="West"/>
    <x v="0"/>
    <x v="140"/>
    <n v="32"/>
    <x v="162"/>
    <n v="19"/>
    <s v="Espresso"/>
    <x v="10"/>
    <s v="Regular"/>
  </r>
  <r>
    <x v="1"/>
    <s v="West"/>
    <x v="0"/>
    <x v="32"/>
    <n v="62"/>
    <x v="132"/>
    <n v="27"/>
    <s v="Espresso"/>
    <x v="10"/>
    <s v="Regular"/>
  </r>
  <r>
    <x v="3"/>
    <s v="South"/>
    <x v="1"/>
    <x v="80"/>
    <n v="152"/>
    <x v="102"/>
    <n v="40"/>
    <s v="Espresso"/>
    <x v="2"/>
    <s v="Regular"/>
  </r>
  <r>
    <x v="3"/>
    <s v="South"/>
    <x v="1"/>
    <x v="105"/>
    <n v="179"/>
    <x v="185"/>
    <n v="46"/>
    <s v="Espresso"/>
    <x v="2"/>
    <s v="Regular"/>
  </r>
  <r>
    <x v="3"/>
    <s v="South"/>
    <x v="1"/>
    <x v="57"/>
    <n v="124"/>
    <x v="107"/>
    <n v="33"/>
    <s v="Espresso"/>
    <x v="3"/>
    <s v="Decaf"/>
  </r>
  <r>
    <x v="3"/>
    <s v="South"/>
    <x v="1"/>
    <x v="5"/>
    <n v="136"/>
    <x v="186"/>
    <n v="35"/>
    <s v="Espresso"/>
    <x v="3"/>
    <s v="Decaf"/>
  </r>
  <r>
    <x v="3"/>
    <s v="South"/>
    <x v="1"/>
    <x v="51"/>
    <n v="73"/>
    <x v="187"/>
    <n v="25"/>
    <s v="Espresso"/>
    <x v="3"/>
    <s v="Decaf"/>
  </r>
  <r>
    <x v="3"/>
    <s v="South"/>
    <x v="1"/>
    <x v="109"/>
    <n v="83"/>
    <x v="21"/>
    <n v="41"/>
    <s v="Herbal Tea"/>
    <x v="4"/>
    <s v="Decaf"/>
  </r>
  <r>
    <x v="3"/>
    <s v="South"/>
    <x v="1"/>
    <x v="54"/>
    <n v="83"/>
    <x v="188"/>
    <n v="43"/>
    <s v="Herbal Tea"/>
    <x v="4"/>
    <s v="Decaf"/>
  </r>
  <r>
    <x v="3"/>
    <s v="South"/>
    <x v="1"/>
    <x v="147"/>
    <n v="61"/>
    <x v="158"/>
    <n v="33"/>
    <s v="Herbal Tea"/>
    <x v="4"/>
    <s v="Decaf"/>
  </r>
  <r>
    <x v="3"/>
    <s v="South"/>
    <x v="1"/>
    <x v="77"/>
    <n v="51"/>
    <x v="105"/>
    <n v="30"/>
    <s v="Herbal Tea"/>
    <x v="4"/>
    <s v="Decaf"/>
  </r>
  <r>
    <x v="3"/>
    <s v="South"/>
    <x v="1"/>
    <x v="125"/>
    <n v="96"/>
    <x v="18"/>
    <n v="52"/>
    <s v="Espresso"/>
    <x v="10"/>
    <s v="Regular"/>
  </r>
  <r>
    <x v="9"/>
    <s v="Central"/>
    <x v="0"/>
    <x v="140"/>
    <n v="66"/>
    <x v="79"/>
    <n v="53"/>
    <s v="Coffee"/>
    <x v="11"/>
    <s v="Regular"/>
  </r>
  <r>
    <x v="9"/>
    <s v="Central"/>
    <x v="0"/>
    <x v="113"/>
    <n v="65"/>
    <x v="29"/>
    <n v="53"/>
    <s v="Coffee"/>
    <x v="11"/>
    <s v="Regular"/>
  </r>
  <r>
    <x v="9"/>
    <s v="Central"/>
    <x v="0"/>
    <x v="140"/>
    <n v="66"/>
    <x v="79"/>
    <n v="53"/>
    <s v="Coffee"/>
    <x v="11"/>
    <s v="Regular"/>
  </r>
  <r>
    <x v="9"/>
    <s v="Central"/>
    <x v="0"/>
    <x v="10"/>
    <n v="72"/>
    <x v="22"/>
    <n v="55"/>
    <s v="Coffee"/>
    <x v="11"/>
    <s v="Regular"/>
  </r>
  <r>
    <x v="9"/>
    <s v="Central"/>
    <x v="0"/>
    <x v="138"/>
    <n v="67"/>
    <x v="30"/>
    <n v="53"/>
    <s v="Coffee"/>
    <x v="11"/>
    <s v="Regular"/>
  </r>
  <r>
    <x v="9"/>
    <s v="Central"/>
    <x v="0"/>
    <x v="50"/>
    <n v="66"/>
    <x v="13"/>
    <n v="53"/>
    <s v="Coffee"/>
    <x v="11"/>
    <s v="Regular"/>
  </r>
  <r>
    <x v="9"/>
    <s v="Central"/>
    <x v="0"/>
    <x v="45"/>
    <n v="74"/>
    <x v="27"/>
    <n v="52"/>
    <s v="Coffee"/>
    <x v="11"/>
    <s v="Regular"/>
  </r>
  <r>
    <x v="9"/>
    <s v="Central"/>
    <x v="0"/>
    <x v="63"/>
    <n v="67"/>
    <x v="62"/>
    <n v="53"/>
    <s v="Coffee"/>
    <x v="11"/>
    <s v="Regular"/>
  </r>
  <r>
    <x v="9"/>
    <s v="Central"/>
    <x v="0"/>
    <x v="137"/>
    <n v="111"/>
    <x v="33"/>
    <n v="102"/>
    <s v="Coffee"/>
    <x v="0"/>
    <s v="Regular"/>
  </r>
  <r>
    <x v="9"/>
    <s v="Central"/>
    <x v="0"/>
    <x v="10"/>
    <n v="132"/>
    <x v="48"/>
    <n v="115"/>
    <s v="Coffee"/>
    <x v="0"/>
    <s v="Regular"/>
  </r>
  <r>
    <x v="9"/>
    <s v="Central"/>
    <x v="0"/>
    <x v="10"/>
    <n v="129"/>
    <x v="173"/>
    <n v="112"/>
    <s v="Coffee"/>
    <x v="0"/>
    <s v="Regular"/>
  </r>
  <r>
    <x v="9"/>
    <s v="Central"/>
    <x v="0"/>
    <x v="27"/>
    <n v="173"/>
    <x v="189"/>
    <n v="141"/>
    <s v="Coffee"/>
    <x v="0"/>
    <s v="Regular"/>
  </r>
  <r>
    <x v="9"/>
    <s v="Central"/>
    <x v="0"/>
    <x v="23"/>
    <n v="130"/>
    <x v="174"/>
    <n v="114"/>
    <s v="Coffee"/>
    <x v="0"/>
    <s v="Regular"/>
  </r>
  <r>
    <x v="9"/>
    <s v="Central"/>
    <x v="0"/>
    <x v="144"/>
    <n v="129"/>
    <x v="176"/>
    <n v="104"/>
    <s v="Coffee"/>
    <x v="0"/>
    <s v="Regular"/>
  </r>
  <r>
    <x v="9"/>
    <s v="Central"/>
    <x v="0"/>
    <x v="9"/>
    <n v="154"/>
    <x v="52"/>
    <n v="121"/>
    <s v="Coffee"/>
    <x v="0"/>
    <s v="Regular"/>
  </r>
  <r>
    <x v="9"/>
    <s v="Central"/>
    <x v="0"/>
    <x v="46"/>
    <n v="145"/>
    <x v="56"/>
    <n v="125"/>
    <s v="Coffee"/>
    <x v="0"/>
    <s v="Regular"/>
  </r>
  <r>
    <x v="9"/>
    <s v="Central"/>
    <x v="0"/>
    <x v="53"/>
    <n v="114"/>
    <x v="190"/>
    <n v="56"/>
    <s v="Coffee"/>
    <x v="7"/>
    <s v="Decaf"/>
  </r>
  <r>
    <x v="9"/>
    <s v="Central"/>
    <x v="0"/>
    <x v="145"/>
    <n v="103"/>
    <x v="45"/>
    <n v="52"/>
    <s v="Coffee"/>
    <x v="7"/>
    <s v="Decaf"/>
  </r>
  <r>
    <x v="9"/>
    <s v="Central"/>
    <x v="0"/>
    <x v="142"/>
    <n v="103"/>
    <x v="191"/>
    <n v="53"/>
    <s v="Coffee"/>
    <x v="7"/>
    <s v="Decaf"/>
  </r>
  <r>
    <x v="9"/>
    <s v="Central"/>
    <x v="0"/>
    <x v="128"/>
    <n v="112"/>
    <x v="107"/>
    <n v="54"/>
    <s v="Coffee"/>
    <x v="7"/>
    <s v="Decaf"/>
  </r>
  <r>
    <x v="9"/>
    <s v="Central"/>
    <x v="0"/>
    <x v="129"/>
    <n v="121"/>
    <x v="192"/>
    <n v="54"/>
    <s v="Coffee"/>
    <x v="7"/>
    <s v="Decaf"/>
  </r>
  <r>
    <x v="9"/>
    <s v="Central"/>
    <x v="0"/>
    <x v="58"/>
    <n v="130"/>
    <x v="1"/>
    <n v="55"/>
    <s v="Coffee"/>
    <x v="7"/>
    <s v="Decaf"/>
  </r>
  <r>
    <x v="9"/>
    <s v="Central"/>
    <x v="0"/>
    <x v="28"/>
    <n v="96"/>
    <x v="179"/>
    <n v="46"/>
    <s v="Espresso"/>
    <x v="2"/>
    <s v="Regular"/>
  </r>
  <r>
    <x v="9"/>
    <s v="Central"/>
    <x v="0"/>
    <x v="40"/>
    <n v="81"/>
    <x v="68"/>
    <n v="45"/>
    <s v="Espresso"/>
    <x v="2"/>
    <s v="Regular"/>
  </r>
  <r>
    <x v="9"/>
    <s v="Central"/>
    <x v="0"/>
    <x v="61"/>
    <n v="84"/>
    <x v="66"/>
    <n v="42"/>
    <s v="Espresso"/>
    <x v="2"/>
    <s v="Regular"/>
  </r>
  <r>
    <x v="9"/>
    <s v="Central"/>
    <x v="0"/>
    <x v="51"/>
    <n v="94"/>
    <x v="76"/>
    <n v="46"/>
    <s v="Espresso"/>
    <x v="2"/>
    <s v="Regular"/>
  </r>
  <r>
    <x v="9"/>
    <s v="Central"/>
    <x v="0"/>
    <x v="142"/>
    <n v="96"/>
    <x v="193"/>
    <n v="46"/>
    <s v="Espresso"/>
    <x v="2"/>
    <s v="Regular"/>
  </r>
  <r>
    <x v="9"/>
    <s v="Central"/>
    <x v="0"/>
    <x v="44"/>
    <n v="62"/>
    <x v="82"/>
    <n v="28"/>
    <s v="Espresso"/>
    <x v="3"/>
    <s v="Decaf"/>
  </r>
  <r>
    <x v="9"/>
    <s v="Central"/>
    <x v="0"/>
    <x v="147"/>
    <n v="62"/>
    <x v="82"/>
    <n v="27"/>
    <s v="Espresso"/>
    <x v="3"/>
    <s v="Decaf"/>
  </r>
  <r>
    <x v="9"/>
    <s v="Central"/>
    <x v="0"/>
    <x v="44"/>
    <n v="62"/>
    <x v="82"/>
    <n v="28"/>
    <s v="Espresso"/>
    <x v="3"/>
    <s v="Decaf"/>
  </r>
  <r>
    <x v="9"/>
    <s v="Central"/>
    <x v="0"/>
    <x v="48"/>
    <n v="39"/>
    <x v="83"/>
    <n v="21"/>
    <s v="Espresso"/>
    <x v="3"/>
    <s v="Decaf"/>
  </r>
  <r>
    <x v="9"/>
    <s v="Central"/>
    <x v="0"/>
    <x v="140"/>
    <n v="32"/>
    <x v="162"/>
    <n v="19"/>
    <s v="Espresso"/>
    <x v="3"/>
    <s v="Decaf"/>
  </r>
  <r>
    <x v="9"/>
    <s v="Central"/>
    <x v="0"/>
    <x v="28"/>
    <n v="63"/>
    <x v="123"/>
    <n v="29"/>
    <s v="Espresso"/>
    <x v="3"/>
    <s v="Decaf"/>
  </r>
  <r>
    <x v="9"/>
    <s v="Central"/>
    <x v="0"/>
    <x v="45"/>
    <n v="39"/>
    <x v="194"/>
    <n v="20"/>
    <s v="Espresso"/>
    <x v="3"/>
    <s v="Decaf"/>
  </r>
  <r>
    <x v="9"/>
    <s v="Central"/>
    <x v="0"/>
    <x v="8"/>
    <n v="29"/>
    <x v="88"/>
    <n v="19"/>
    <s v="Espresso"/>
    <x v="3"/>
    <s v="Decaf"/>
  </r>
  <r>
    <x v="9"/>
    <s v="Central"/>
    <x v="0"/>
    <x v="148"/>
    <n v="105"/>
    <x v="44"/>
    <n v="42"/>
    <s v="Herbal Tea"/>
    <x v="8"/>
    <s v="Decaf"/>
  </r>
  <r>
    <x v="9"/>
    <s v="Central"/>
    <x v="0"/>
    <x v="30"/>
    <n v="84"/>
    <x v="58"/>
    <n v="38"/>
    <s v="Herbal Tea"/>
    <x v="8"/>
    <s v="Decaf"/>
  </r>
  <r>
    <x v="9"/>
    <s v="Central"/>
    <x v="0"/>
    <x v="149"/>
    <n v="65"/>
    <x v="81"/>
    <n v="33"/>
    <s v="Herbal Tea"/>
    <x v="8"/>
    <s v="Decaf"/>
  </r>
  <r>
    <x v="9"/>
    <s v="Central"/>
    <x v="0"/>
    <x v="55"/>
    <n v="94"/>
    <x v="67"/>
    <n v="41"/>
    <s v="Herbal Tea"/>
    <x v="8"/>
    <s v="Decaf"/>
  </r>
  <r>
    <x v="9"/>
    <s v="Central"/>
    <x v="0"/>
    <x v="51"/>
    <n v="88"/>
    <x v="43"/>
    <n v="40"/>
    <s v="Herbal Tea"/>
    <x v="8"/>
    <s v="Decaf"/>
  </r>
  <r>
    <x v="9"/>
    <s v="Central"/>
    <x v="0"/>
    <x v="34"/>
    <n v="68"/>
    <x v="38"/>
    <n v="25"/>
    <s v="Herbal Tea"/>
    <x v="4"/>
    <s v="Decaf"/>
  </r>
  <r>
    <x v="9"/>
    <s v="Central"/>
    <x v="0"/>
    <x v="145"/>
    <n v="77"/>
    <x v="22"/>
    <n v="26"/>
    <s v="Herbal Tea"/>
    <x v="4"/>
    <s v="Decaf"/>
  </r>
  <r>
    <x v="9"/>
    <s v="Central"/>
    <x v="0"/>
    <x v="53"/>
    <n v="85"/>
    <x v="14"/>
    <n v="27"/>
    <s v="Herbal Tea"/>
    <x v="4"/>
    <s v="Decaf"/>
  </r>
  <r>
    <x v="9"/>
    <s v="Central"/>
    <x v="0"/>
    <x v="148"/>
    <n v="91"/>
    <x v="195"/>
    <n v="28"/>
    <s v="Herbal Tea"/>
    <x v="4"/>
    <s v="Decaf"/>
  </r>
  <r>
    <x v="9"/>
    <s v="Central"/>
    <x v="0"/>
    <x v="52"/>
    <n v="70"/>
    <x v="29"/>
    <n v="25"/>
    <s v="Herbal Tea"/>
    <x v="4"/>
    <s v="Decaf"/>
  </r>
  <r>
    <x v="9"/>
    <s v="Central"/>
    <x v="0"/>
    <x v="11"/>
    <n v="47"/>
    <x v="196"/>
    <n v="20"/>
    <s v="Herbal Tea"/>
    <x v="4"/>
    <s v="Decaf"/>
  </r>
  <r>
    <x v="9"/>
    <s v="Central"/>
    <x v="0"/>
    <x v="106"/>
    <n v="72"/>
    <x v="62"/>
    <n v="25"/>
    <s v="Herbal Tea"/>
    <x v="4"/>
    <s v="Decaf"/>
  </r>
  <r>
    <x v="9"/>
    <s v="Central"/>
    <x v="0"/>
    <x v="106"/>
    <n v="77"/>
    <x v="62"/>
    <n v="24"/>
    <s v="Herbal Tea"/>
    <x v="4"/>
    <s v="Decaf"/>
  </r>
  <r>
    <x v="9"/>
    <s v="Central"/>
    <x v="0"/>
    <x v="41"/>
    <n v="85"/>
    <x v="150"/>
    <n v="25"/>
    <s v="Herbal Tea"/>
    <x v="4"/>
    <s v="Decaf"/>
  </r>
  <r>
    <x v="9"/>
    <s v="Central"/>
    <x v="0"/>
    <x v="129"/>
    <n v="91"/>
    <x v="19"/>
    <n v="26"/>
    <s v="Herbal Tea"/>
    <x v="4"/>
    <s v="Decaf"/>
  </r>
  <r>
    <x v="9"/>
    <s v="Central"/>
    <x v="0"/>
    <x v="114"/>
    <n v="70"/>
    <x v="60"/>
    <n v="25"/>
    <s v="Herbal Tea"/>
    <x v="4"/>
    <s v="Decaf"/>
  </r>
  <r>
    <x v="9"/>
    <s v="Central"/>
    <x v="0"/>
    <x v="26"/>
    <n v="68"/>
    <x v="87"/>
    <n v="37"/>
    <s v="Tea"/>
    <x v="6"/>
    <s v="Regular"/>
  </r>
  <r>
    <x v="9"/>
    <s v="Central"/>
    <x v="0"/>
    <x v="46"/>
    <n v="67"/>
    <x v="23"/>
    <n v="37"/>
    <s v="Tea"/>
    <x v="6"/>
    <s v="Regular"/>
  </r>
  <r>
    <x v="9"/>
    <s v="Central"/>
    <x v="0"/>
    <x v="9"/>
    <n v="71"/>
    <x v="79"/>
    <n v="38"/>
    <s v="Tea"/>
    <x v="6"/>
    <s v="Regular"/>
  </r>
  <r>
    <x v="9"/>
    <s v="Central"/>
    <x v="0"/>
    <x v="35"/>
    <n v="63"/>
    <x v="90"/>
    <n v="35"/>
    <s v="Tea"/>
    <x v="6"/>
    <s v="Regular"/>
  </r>
  <r>
    <x v="9"/>
    <s v="Central"/>
    <x v="0"/>
    <x v="30"/>
    <n v="68"/>
    <x v="30"/>
    <n v="37"/>
    <s v="Tea"/>
    <x v="6"/>
    <s v="Regular"/>
  </r>
  <r>
    <x v="9"/>
    <s v="Central"/>
    <x v="0"/>
    <x v="9"/>
    <n v="59"/>
    <x v="25"/>
    <n v="33"/>
    <s v="Tea"/>
    <x v="6"/>
    <s v="Regular"/>
  </r>
  <r>
    <x v="9"/>
    <s v="Central"/>
    <x v="0"/>
    <x v="21"/>
    <n v="54"/>
    <x v="80"/>
    <n v="31"/>
    <s v="Tea"/>
    <x v="6"/>
    <s v="Regular"/>
  </r>
  <r>
    <x v="9"/>
    <s v="Central"/>
    <x v="0"/>
    <x v="52"/>
    <n v="67"/>
    <x v="79"/>
    <n v="37"/>
    <s v="Tea"/>
    <x v="6"/>
    <s v="Regular"/>
  </r>
  <r>
    <x v="9"/>
    <s v="Central"/>
    <x v="0"/>
    <x v="109"/>
    <n v="63"/>
    <x v="23"/>
    <n v="35"/>
    <s v="Tea"/>
    <x v="6"/>
    <s v="Regular"/>
  </r>
  <r>
    <x v="9"/>
    <s v="Central"/>
    <x v="0"/>
    <x v="150"/>
    <n v="105"/>
    <x v="45"/>
    <n v="98"/>
    <s v="Tea"/>
    <x v="9"/>
    <s v="Regular"/>
  </r>
  <r>
    <x v="9"/>
    <s v="Central"/>
    <x v="0"/>
    <x v="15"/>
    <n v="90"/>
    <x v="195"/>
    <n v="88"/>
    <s v="Tea"/>
    <x v="9"/>
    <s v="Regular"/>
  </r>
  <r>
    <x v="9"/>
    <s v="Central"/>
    <x v="0"/>
    <x v="16"/>
    <n v="105"/>
    <x v="16"/>
    <n v="103"/>
    <s v="Tea"/>
    <x v="9"/>
    <s v="Regular"/>
  </r>
  <r>
    <x v="9"/>
    <s v="Central"/>
    <x v="0"/>
    <x v="14"/>
    <n v="87"/>
    <x v="18"/>
    <n v="86"/>
    <s v="Tea"/>
    <x v="9"/>
    <s v="Regular"/>
  </r>
  <r>
    <x v="9"/>
    <s v="Central"/>
    <x v="0"/>
    <x v="18"/>
    <n v="84"/>
    <x v="19"/>
    <n v="84"/>
    <s v="Tea"/>
    <x v="9"/>
    <s v="Regular"/>
  </r>
  <r>
    <x v="9"/>
    <s v="Central"/>
    <x v="0"/>
    <x v="131"/>
    <n v="76"/>
    <x v="21"/>
    <n v="79"/>
    <s v="Tea"/>
    <x v="9"/>
    <s v="Regular"/>
  </r>
  <r>
    <x v="3"/>
    <s v="South"/>
    <x v="1"/>
    <x v="100"/>
    <n v="295"/>
    <x v="98"/>
    <n v="98"/>
    <s v="Coffee"/>
    <x v="0"/>
    <s v="Regular"/>
  </r>
  <r>
    <x v="3"/>
    <s v="South"/>
    <x v="1"/>
    <x v="151"/>
    <n v="107"/>
    <x v="193"/>
    <n v="36"/>
    <s v="Coffee"/>
    <x v="7"/>
    <s v="Decaf"/>
  </r>
  <r>
    <x v="3"/>
    <s v="South"/>
    <x v="1"/>
    <x v="25"/>
    <n v="51"/>
    <x v="12"/>
    <n v="25"/>
    <s v="Coffee"/>
    <x v="7"/>
    <s v="Decaf"/>
  </r>
  <r>
    <x v="3"/>
    <s v="South"/>
    <x v="1"/>
    <x v="78"/>
    <n v="163"/>
    <x v="99"/>
    <n v="43"/>
    <s v="Espresso"/>
    <x v="2"/>
    <s v="Regular"/>
  </r>
  <r>
    <x v="3"/>
    <s v="South"/>
    <x v="1"/>
    <x v="9"/>
    <n v="80"/>
    <x v="21"/>
    <n v="47"/>
    <s v="Herbal Tea"/>
    <x v="8"/>
    <s v="Decaf"/>
  </r>
  <r>
    <x v="3"/>
    <s v="South"/>
    <x v="1"/>
    <x v="145"/>
    <n v="80"/>
    <x v="188"/>
    <n v="49"/>
    <s v="Herbal Tea"/>
    <x v="8"/>
    <s v="Decaf"/>
  </r>
  <r>
    <x v="3"/>
    <s v="South"/>
    <x v="1"/>
    <x v="147"/>
    <n v="72"/>
    <x v="30"/>
    <n v="37"/>
    <s v="Herbal Tea"/>
    <x v="4"/>
    <s v="Decaf"/>
  </r>
  <r>
    <x v="3"/>
    <s v="South"/>
    <x v="1"/>
    <x v="50"/>
    <n v="51"/>
    <x v="147"/>
    <n v="32"/>
    <s v="Herbal Tea"/>
    <x v="4"/>
    <s v="Decaf"/>
  </r>
  <r>
    <x v="3"/>
    <s v="South"/>
    <x v="1"/>
    <x v="50"/>
    <n v="51"/>
    <x v="147"/>
    <n v="32"/>
    <s v="Herbal Tea"/>
    <x v="4"/>
    <s v="Decaf"/>
  </r>
  <r>
    <x v="3"/>
    <s v="South"/>
    <x v="1"/>
    <x v="149"/>
    <n v="64"/>
    <x v="87"/>
    <n v="37"/>
    <s v="Herbal Tea"/>
    <x v="4"/>
    <s v="Decaf"/>
  </r>
  <r>
    <x v="3"/>
    <s v="South"/>
    <x v="1"/>
    <x v="46"/>
    <n v="79"/>
    <x v="187"/>
    <n v="49"/>
    <s v="Espresso"/>
    <x v="10"/>
    <s v="Regular"/>
  </r>
  <r>
    <x v="3"/>
    <s v="South"/>
    <x v="1"/>
    <x v="30"/>
    <n v="81"/>
    <x v="59"/>
    <n v="45"/>
    <s v="Espresso"/>
    <x v="10"/>
    <s v="Regular"/>
  </r>
  <r>
    <x v="10"/>
    <s v="Central"/>
    <x v="1"/>
    <x v="3"/>
    <n v="144"/>
    <x v="197"/>
    <n v="39"/>
    <s v="Coffee"/>
    <x v="11"/>
    <s v="Regular"/>
  </r>
  <r>
    <x v="10"/>
    <s v="Central"/>
    <x v="1"/>
    <x v="152"/>
    <n v="126"/>
    <x v="48"/>
    <n v="36"/>
    <s v="Coffee"/>
    <x v="11"/>
    <s v="Regular"/>
  </r>
  <r>
    <x v="10"/>
    <s v="Central"/>
    <x v="1"/>
    <x v="153"/>
    <n v="179"/>
    <x v="185"/>
    <n v="45"/>
    <s v="Coffee"/>
    <x v="11"/>
    <s v="Regular"/>
  </r>
  <r>
    <x v="10"/>
    <s v="Central"/>
    <x v="1"/>
    <x v="31"/>
    <n v="107"/>
    <x v="33"/>
    <n v="39"/>
    <s v="Coffee"/>
    <x v="0"/>
    <s v="Regular"/>
  </r>
  <r>
    <x v="10"/>
    <s v="Central"/>
    <x v="1"/>
    <x v="154"/>
    <n v="107"/>
    <x v="168"/>
    <n v="39"/>
    <s v="Coffee"/>
    <x v="0"/>
    <s v="Regular"/>
  </r>
  <r>
    <x v="10"/>
    <s v="Central"/>
    <x v="1"/>
    <x v="58"/>
    <n v="112"/>
    <x v="198"/>
    <n v="38"/>
    <s v="Coffee"/>
    <x v="0"/>
    <s v="Regular"/>
  </r>
  <r>
    <x v="10"/>
    <s v="Central"/>
    <x v="1"/>
    <x v="61"/>
    <n v="74"/>
    <x v="153"/>
    <n v="32"/>
    <s v="Coffee"/>
    <x v="0"/>
    <s v="Regular"/>
  </r>
  <r>
    <x v="10"/>
    <s v="Central"/>
    <x v="1"/>
    <x v="149"/>
    <n v="51"/>
    <x v="12"/>
    <n v="24"/>
    <s v="Coffee"/>
    <x v="0"/>
    <s v="Regular"/>
  </r>
  <r>
    <x v="10"/>
    <s v="Central"/>
    <x v="1"/>
    <x v="3"/>
    <n v="145"/>
    <x v="55"/>
    <n v="40"/>
    <s v="Coffee"/>
    <x v="7"/>
    <s v="Decaf"/>
  </r>
  <r>
    <x v="10"/>
    <s v="Central"/>
    <x v="1"/>
    <x v="155"/>
    <n v="137"/>
    <x v="96"/>
    <n v="38"/>
    <s v="Coffee"/>
    <x v="7"/>
    <s v="Decaf"/>
  </r>
  <r>
    <x v="10"/>
    <s v="Central"/>
    <x v="1"/>
    <x v="117"/>
    <n v="139"/>
    <x v="199"/>
    <n v="38"/>
    <s v="Coffee"/>
    <x v="7"/>
    <s v="Decaf"/>
  </r>
  <r>
    <x v="10"/>
    <s v="Central"/>
    <x v="1"/>
    <x v="116"/>
    <n v="145"/>
    <x v="200"/>
    <n v="40"/>
    <s v="Coffee"/>
    <x v="7"/>
    <s v="Decaf"/>
  </r>
  <r>
    <x v="10"/>
    <s v="Central"/>
    <x v="1"/>
    <x v="156"/>
    <n v="152"/>
    <x v="201"/>
    <n v="37"/>
    <s v="Coffee"/>
    <x v="7"/>
    <s v="Decaf"/>
  </r>
  <r>
    <x v="10"/>
    <s v="Central"/>
    <x v="1"/>
    <x v="79"/>
    <n v="185"/>
    <x v="71"/>
    <n v="43"/>
    <s v="Coffee"/>
    <x v="7"/>
    <s v="Decaf"/>
  </r>
  <r>
    <x v="10"/>
    <s v="Central"/>
    <x v="1"/>
    <x v="46"/>
    <n v="56"/>
    <x v="24"/>
    <n v="26"/>
    <s v="Tea"/>
    <x v="1"/>
    <s v="Regular"/>
  </r>
  <r>
    <x v="10"/>
    <s v="Central"/>
    <x v="1"/>
    <x v="27"/>
    <n v="60"/>
    <x v="90"/>
    <n v="28"/>
    <s v="Tea"/>
    <x v="1"/>
    <s v="Regular"/>
  </r>
  <r>
    <x v="10"/>
    <s v="Central"/>
    <x v="1"/>
    <x v="11"/>
    <n v="53"/>
    <x v="202"/>
    <n v="26"/>
    <s v="Tea"/>
    <x v="1"/>
    <s v="Regular"/>
  </r>
  <r>
    <x v="10"/>
    <s v="Central"/>
    <x v="1"/>
    <x v="24"/>
    <n v="56"/>
    <x v="112"/>
    <n v="27"/>
    <s v="Tea"/>
    <x v="1"/>
    <s v="Regular"/>
  </r>
  <r>
    <x v="10"/>
    <s v="Central"/>
    <x v="1"/>
    <x v="24"/>
    <n v="60"/>
    <x v="23"/>
    <n v="28"/>
    <s v="Tea"/>
    <x v="1"/>
    <s v="Regular"/>
  </r>
  <r>
    <x v="10"/>
    <s v="Central"/>
    <x v="1"/>
    <x v="157"/>
    <n v="80"/>
    <x v="59"/>
    <n v="26"/>
    <s v="Espresso"/>
    <x v="2"/>
    <s v="Regular"/>
  </r>
  <r>
    <x v="10"/>
    <s v="Central"/>
    <x v="1"/>
    <x v="71"/>
    <n v="124"/>
    <x v="192"/>
    <n v="36"/>
    <s v="Espresso"/>
    <x v="2"/>
    <s v="Regular"/>
  </r>
  <r>
    <x v="10"/>
    <s v="Central"/>
    <x v="1"/>
    <x v="58"/>
    <n v="136"/>
    <x v="167"/>
    <n v="38"/>
    <s v="Espresso"/>
    <x v="2"/>
    <s v="Regular"/>
  </r>
  <r>
    <x v="10"/>
    <s v="Central"/>
    <x v="1"/>
    <x v="84"/>
    <n v="118"/>
    <x v="190"/>
    <n v="34"/>
    <s v="Espresso"/>
    <x v="2"/>
    <s v="Regular"/>
  </r>
  <r>
    <x v="10"/>
    <s v="Central"/>
    <x v="1"/>
    <x v="55"/>
    <n v="111"/>
    <x v="100"/>
    <n v="32"/>
    <s v="Espresso"/>
    <x v="2"/>
    <s v="Regular"/>
  </r>
  <r>
    <x v="10"/>
    <s v="Central"/>
    <x v="1"/>
    <x v="38"/>
    <n v="73"/>
    <x v="85"/>
    <n v="25"/>
    <s v="Espresso"/>
    <x v="2"/>
    <s v="Regular"/>
  </r>
  <r>
    <x v="10"/>
    <s v="Central"/>
    <x v="1"/>
    <x v="107"/>
    <n v="112"/>
    <x v="16"/>
    <n v="32"/>
    <s v="Espresso"/>
    <x v="2"/>
    <s v="Regular"/>
  </r>
  <r>
    <x v="10"/>
    <s v="Central"/>
    <x v="1"/>
    <x v="158"/>
    <n v="136"/>
    <x v="186"/>
    <n v="34"/>
    <s v="Espresso"/>
    <x v="2"/>
    <s v="Regular"/>
  </r>
  <r>
    <x v="10"/>
    <s v="Central"/>
    <x v="1"/>
    <x v="51"/>
    <n v="73"/>
    <x v="187"/>
    <n v="25"/>
    <s v="Espresso"/>
    <x v="2"/>
    <s v="Regular"/>
  </r>
  <r>
    <x v="10"/>
    <s v="Central"/>
    <x v="1"/>
    <x v="40"/>
    <n v="114"/>
    <x v="31"/>
    <n v="55"/>
    <s v="Espresso"/>
    <x v="3"/>
    <s v="Decaf"/>
  </r>
  <r>
    <x v="10"/>
    <s v="Central"/>
    <x v="1"/>
    <x v="125"/>
    <n v="96"/>
    <x v="18"/>
    <n v="52"/>
    <s v="Espresso"/>
    <x v="3"/>
    <s v="Decaf"/>
  </r>
  <r>
    <x v="10"/>
    <s v="Central"/>
    <x v="1"/>
    <x v="9"/>
    <n v="81"/>
    <x v="61"/>
    <n v="48"/>
    <s v="Espresso"/>
    <x v="3"/>
    <s v="Decaf"/>
  </r>
  <r>
    <x v="10"/>
    <s v="Central"/>
    <x v="1"/>
    <x v="26"/>
    <n v="79"/>
    <x v="187"/>
    <n v="48"/>
    <s v="Espresso"/>
    <x v="3"/>
    <s v="Decaf"/>
  </r>
  <r>
    <x v="10"/>
    <s v="Central"/>
    <x v="1"/>
    <x v="25"/>
    <n v="90"/>
    <x v="43"/>
    <n v="51"/>
    <s v="Espresso"/>
    <x v="3"/>
    <s v="Decaf"/>
  </r>
  <r>
    <x v="10"/>
    <s v="Central"/>
    <x v="1"/>
    <x v="39"/>
    <n v="110"/>
    <x v="65"/>
    <n v="54"/>
    <s v="Espresso"/>
    <x v="3"/>
    <s v="Decaf"/>
  </r>
  <r>
    <x v="10"/>
    <s v="Central"/>
    <x v="1"/>
    <x v="53"/>
    <n v="114"/>
    <x v="31"/>
    <n v="56"/>
    <s v="Espresso"/>
    <x v="3"/>
    <s v="Decaf"/>
  </r>
  <r>
    <x v="10"/>
    <s v="Central"/>
    <x v="1"/>
    <x v="51"/>
    <n v="102"/>
    <x v="203"/>
    <n v="54"/>
    <s v="Espresso"/>
    <x v="3"/>
    <s v="Decaf"/>
  </r>
  <r>
    <x v="10"/>
    <s v="Central"/>
    <x v="1"/>
    <x v="34"/>
    <n v="79"/>
    <x v="22"/>
    <n v="45"/>
    <s v="Espresso"/>
    <x v="3"/>
    <s v="Decaf"/>
  </r>
  <r>
    <x v="10"/>
    <s v="Central"/>
    <x v="1"/>
    <x v="151"/>
    <n v="163"/>
    <x v="2"/>
    <n v="69"/>
    <s v="Herbal Tea"/>
    <x v="8"/>
    <s v="Decaf"/>
  </r>
  <r>
    <x v="10"/>
    <s v="Central"/>
    <x v="1"/>
    <x v="111"/>
    <n v="146"/>
    <x v="129"/>
    <n v="65"/>
    <s v="Herbal Tea"/>
    <x v="8"/>
    <s v="Decaf"/>
  </r>
  <r>
    <x v="10"/>
    <s v="Central"/>
    <x v="1"/>
    <x v="159"/>
    <n v="146"/>
    <x v="129"/>
    <n v="64"/>
    <s v="Herbal Tea"/>
    <x v="8"/>
    <s v="Decaf"/>
  </r>
  <r>
    <x v="10"/>
    <s v="Central"/>
    <x v="1"/>
    <x v="129"/>
    <n v="153"/>
    <x v="204"/>
    <n v="66"/>
    <s v="Herbal Tea"/>
    <x v="8"/>
    <s v="Decaf"/>
  </r>
  <r>
    <x v="10"/>
    <s v="Central"/>
    <x v="1"/>
    <x v="160"/>
    <n v="155"/>
    <x v="205"/>
    <n v="68"/>
    <s v="Herbal Tea"/>
    <x v="8"/>
    <s v="Decaf"/>
  </r>
  <r>
    <x v="10"/>
    <s v="Central"/>
    <x v="1"/>
    <x v="110"/>
    <n v="71"/>
    <x v="128"/>
    <n v="76"/>
    <s v="Herbal Tea"/>
    <x v="4"/>
    <s v="Decaf"/>
  </r>
  <r>
    <x v="10"/>
    <s v="Central"/>
    <x v="1"/>
    <x v="131"/>
    <n v="73"/>
    <x v="151"/>
    <n v="77"/>
    <s v="Herbal Tea"/>
    <x v="4"/>
    <s v="Decaf"/>
  </r>
  <r>
    <x v="10"/>
    <s v="Central"/>
    <x v="1"/>
    <x v="161"/>
    <n v="73"/>
    <x v="58"/>
    <n v="77"/>
    <s v="Herbal Tea"/>
    <x v="4"/>
    <s v="Decaf"/>
  </r>
  <r>
    <x v="10"/>
    <s v="Central"/>
    <x v="1"/>
    <x v="162"/>
    <n v="63"/>
    <x v="90"/>
    <n v="65"/>
    <s v="Herbal Tea"/>
    <x v="4"/>
    <s v="Decaf"/>
  </r>
  <r>
    <x v="10"/>
    <s v="Central"/>
    <x v="1"/>
    <x v="163"/>
    <n v="56"/>
    <x v="202"/>
    <n v="61"/>
    <s v="Herbal Tea"/>
    <x v="4"/>
    <s v="Decaf"/>
  </r>
  <r>
    <x v="10"/>
    <s v="Central"/>
    <x v="1"/>
    <x v="9"/>
    <n v="80"/>
    <x v="21"/>
    <n v="47"/>
    <s v="Herbal Tea"/>
    <x v="5"/>
    <s v="Decaf"/>
  </r>
  <r>
    <x v="10"/>
    <s v="Central"/>
    <x v="1"/>
    <x v="49"/>
    <n v="62"/>
    <x v="41"/>
    <n v="42"/>
    <s v="Herbal Tea"/>
    <x v="5"/>
    <s v="Decaf"/>
  </r>
  <r>
    <x v="10"/>
    <s v="Central"/>
    <x v="1"/>
    <x v="21"/>
    <n v="73"/>
    <x v="157"/>
    <n v="44"/>
    <s v="Herbal Tea"/>
    <x v="5"/>
    <s v="Decaf"/>
  </r>
  <r>
    <x v="10"/>
    <s v="Central"/>
    <x v="1"/>
    <x v="35"/>
    <n v="62"/>
    <x v="206"/>
    <n v="39"/>
    <s v="Herbal Tea"/>
    <x v="5"/>
    <s v="Decaf"/>
  </r>
  <r>
    <x v="10"/>
    <s v="Central"/>
    <x v="1"/>
    <x v="140"/>
    <n v="67"/>
    <x v="30"/>
    <n v="54"/>
    <s v="Tea"/>
    <x v="6"/>
    <s v="Regular"/>
  </r>
  <r>
    <x v="10"/>
    <s v="Central"/>
    <x v="1"/>
    <x v="140"/>
    <n v="66"/>
    <x v="79"/>
    <n v="53"/>
    <s v="Tea"/>
    <x v="6"/>
    <s v="Regular"/>
  </r>
  <r>
    <x v="10"/>
    <s v="Central"/>
    <x v="1"/>
    <x v="164"/>
    <n v="57"/>
    <x v="81"/>
    <n v="51"/>
    <s v="Tea"/>
    <x v="6"/>
    <s v="Regular"/>
  </r>
  <r>
    <x v="10"/>
    <s v="Central"/>
    <x v="1"/>
    <x v="137"/>
    <n v="57"/>
    <x v="82"/>
    <n v="51"/>
    <s v="Tea"/>
    <x v="6"/>
    <s v="Regular"/>
  </r>
  <r>
    <x v="10"/>
    <s v="Central"/>
    <x v="1"/>
    <x v="29"/>
    <n v="76"/>
    <x v="21"/>
    <n v="40"/>
    <s v="Tea"/>
    <x v="9"/>
    <s v="Regular"/>
  </r>
  <r>
    <x v="10"/>
    <s v="Central"/>
    <x v="1"/>
    <x v="27"/>
    <n v="73"/>
    <x v="61"/>
    <n v="41"/>
    <s v="Tea"/>
    <x v="9"/>
    <s v="Regular"/>
  </r>
  <r>
    <x v="10"/>
    <s v="Central"/>
    <x v="1"/>
    <x v="11"/>
    <n v="66"/>
    <x v="128"/>
    <n v="39"/>
    <s v="Tea"/>
    <x v="9"/>
    <s v="Regular"/>
  </r>
  <r>
    <x v="10"/>
    <s v="Central"/>
    <x v="1"/>
    <x v="11"/>
    <n v="64"/>
    <x v="29"/>
    <n v="37"/>
    <s v="Tea"/>
    <x v="9"/>
    <s v="Regular"/>
  </r>
  <r>
    <x v="10"/>
    <s v="Central"/>
    <x v="1"/>
    <x v="77"/>
    <n v="63"/>
    <x v="207"/>
    <n v="37"/>
    <s v="Tea"/>
    <x v="9"/>
    <s v="Regular"/>
  </r>
  <r>
    <x v="10"/>
    <s v="Central"/>
    <x v="1"/>
    <x v="28"/>
    <n v="75"/>
    <x v="15"/>
    <n v="41"/>
    <s v="Tea"/>
    <x v="9"/>
    <s v="Regular"/>
  </r>
  <r>
    <x v="10"/>
    <s v="Central"/>
    <x v="1"/>
    <x v="108"/>
    <n v="66"/>
    <x v="30"/>
    <n v="36"/>
    <s v="Tea"/>
    <x v="9"/>
    <s v="Regular"/>
  </r>
  <r>
    <x v="8"/>
    <s v="East"/>
    <x v="1"/>
    <x v="165"/>
    <n v="134"/>
    <x v="208"/>
    <n v="61"/>
    <s v="Coffee"/>
    <x v="0"/>
    <s v="Regular"/>
  </r>
  <r>
    <x v="8"/>
    <s v="East"/>
    <x v="1"/>
    <x v="136"/>
    <n v="172"/>
    <x v="209"/>
    <n v="63"/>
    <s v="Coffee"/>
    <x v="0"/>
    <s v="Regular"/>
  </r>
  <r>
    <x v="8"/>
    <s v="East"/>
    <x v="1"/>
    <x v="51"/>
    <n v="120"/>
    <x v="210"/>
    <n v="49"/>
    <s v="Coffee"/>
    <x v="7"/>
    <s v="Decaf"/>
  </r>
  <r>
    <x v="8"/>
    <s v="East"/>
    <x v="1"/>
    <x v="23"/>
    <n v="128"/>
    <x v="47"/>
    <n v="112"/>
    <s v="Espresso"/>
    <x v="2"/>
    <s v="Regular"/>
  </r>
  <r>
    <x v="8"/>
    <s v="East"/>
    <x v="1"/>
    <x v="63"/>
    <n v="145"/>
    <x v="211"/>
    <n v="124"/>
    <s v="Espresso"/>
    <x v="2"/>
    <s v="Regular"/>
  </r>
  <r>
    <x v="8"/>
    <s v="East"/>
    <x v="1"/>
    <x v="26"/>
    <n v="145"/>
    <x v="56"/>
    <n v="124"/>
    <s v="Espresso"/>
    <x v="2"/>
    <s v="Regular"/>
  </r>
  <r>
    <x v="8"/>
    <s v="East"/>
    <x v="1"/>
    <x v="121"/>
    <n v="103"/>
    <x v="16"/>
    <n v="56"/>
    <s v="Espresso"/>
    <x v="3"/>
    <s v="Decaf"/>
  </r>
  <r>
    <x v="8"/>
    <s v="East"/>
    <x v="1"/>
    <x v="26"/>
    <n v="58"/>
    <x v="81"/>
    <n v="27"/>
    <s v="Herbal Tea"/>
    <x v="8"/>
    <s v="Decaf"/>
  </r>
  <r>
    <x v="8"/>
    <s v="East"/>
    <x v="1"/>
    <x v="8"/>
    <n v="70"/>
    <x v="157"/>
    <n v="55"/>
    <s v="Herbal Tea"/>
    <x v="4"/>
    <s v="Decaf"/>
  </r>
  <r>
    <x v="8"/>
    <s v="East"/>
    <x v="1"/>
    <x v="10"/>
    <n v="72"/>
    <x v="22"/>
    <n v="55"/>
    <s v="Herbal Tea"/>
    <x v="4"/>
    <s v="Decaf"/>
  </r>
  <r>
    <x v="8"/>
    <s v="East"/>
    <x v="1"/>
    <x v="49"/>
    <n v="77"/>
    <x v="21"/>
    <n v="57"/>
    <s v="Herbal Tea"/>
    <x v="4"/>
    <s v="Decaf"/>
  </r>
  <r>
    <x v="8"/>
    <s v="East"/>
    <x v="1"/>
    <x v="43"/>
    <n v="82"/>
    <x v="178"/>
    <n v="58"/>
    <s v="Herbal Tea"/>
    <x v="4"/>
    <s v="Decaf"/>
  </r>
  <r>
    <x v="8"/>
    <s v="East"/>
    <x v="1"/>
    <x v="29"/>
    <n v="82"/>
    <x v="20"/>
    <n v="58"/>
    <s v="Herbal Tea"/>
    <x v="4"/>
    <s v="Decaf"/>
  </r>
  <r>
    <x v="8"/>
    <s v="East"/>
    <x v="1"/>
    <x v="44"/>
    <n v="80"/>
    <x v="177"/>
    <n v="57"/>
    <s v="Herbal Tea"/>
    <x v="4"/>
    <s v="Decaf"/>
  </r>
  <r>
    <x v="8"/>
    <s v="East"/>
    <x v="1"/>
    <x v="12"/>
    <n v="96"/>
    <x v="179"/>
    <n v="47"/>
    <s v="Herbal Tea"/>
    <x v="5"/>
    <s v="Decaf"/>
  </r>
  <r>
    <x v="8"/>
    <s v="East"/>
    <x v="1"/>
    <x v="106"/>
    <n v="123"/>
    <x v="64"/>
    <n v="53"/>
    <s v="Herbal Tea"/>
    <x v="5"/>
    <s v="Decaf"/>
  </r>
  <r>
    <x v="8"/>
    <s v="East"/>
    <x v="1"/>
    <x v="38"/>
    <n v="94"/>
    <x v="180"/>
    <n v="46"/>
    <s v="Herbal Tea"/>
    <x v="5"/>
    <s v="Decaf"/>
  </r>
  <r>
    <x v="6"/>
    <s v="Central"/>
    <x v="1"/>
    <x v="160"/>
    <n v="225"/>
    <x v="161"/>
    <n v="96"/>
    <s v="Coffee"/>
    <x v="0"/>
    <s v="Regular"/>
  </r>
  <r>
    <x v="6"/>
    <s v="Central"/>
    <x v="1"/>
    <x v="129"/>
    <n v="139"/>
    <x v="175"/>
    <n v="52"/>
    <s v="Coffee"/>
    <x v="7"/>
    <s v="Decaf"/>
  </r>
  <r>
    <x v="6"/>
    <s v="Central"/>
    <x v="1"/>
    <x v="112"/>
    <n v="178"/>
    <x v="212"/>
    <n v="62"/>
    <s v="Coffee"/>
    <x v="7"/>
    <s v="Decaf"/>
  </r>
  <r>
    <x v="6"/>
    <s v="Central"/>
    <x v="1"/>
    <x v="166"/>
    <n v="222"/>
    <x v="213"/>
    <n v="67"/>
    <s v="Coffee"/>
    <x v="7"/>
    <s v="Decaf"/>
  </r>
  <r>
    <x v="6"/>
    <s v="Central"/>
    <x v="1"/>
    <x v="98"/>
    <n v="312"/>
    <x v="97"/>
    <n v="109"/>
    <s v="Espresso"/>
    <x v="2"/>
    <s v="Regular"/>
  </r>
  <r>
    <x v="6"/>
    <s v="Central"/>
    <x v="1"/>
    <x v="167"/>
    <n v="335"/>
    <x v="214"/>
    <n v="115"/>
    <s v="Espresso"/>
    <x v="2"/>
    <s v="Regular"/>
  </r>
  <r>
    <x v="6"/>
    <s v="Central"/>
    <x v="1"/>
    <x v="167"/>
    <n v="336"/>
    <x v="215"/>
    <n v="116"/>
    <s v="Espresso"/>
    <x v="2"/>
    <s v="Regular"/>
  </r>
  <r>
    <x v="6"/>
    <s v="Central"/>
    <x v="1"/>
    <x v="168"/>
    <n v="261"/>
    <x v="216"/>
    <n v="90"/>
    <s v="Espresso"/>
    <x v="3"/>
    <s v="Decaf"/>
  </r>
  <r>
    <x v="6"/>
    <s v="Central"/>
    <x v="1"/>
    <x v="81"/>
    <n v="179"/>
    <x v="103"/>
    <n v="46"/>
    <s v="Herbal Tea"/>
    <x v="8"/>
    <s v="Decaf"/>
  </r>
  <r>
    <x v="6"/>
    <s v="Central"/>
    <x v="1"/>
    <x v="81"/>
    <n v="178"/>
    <x v="212"/>
    <n v="45"/>
    <s v="Herbal Tea"/>
    <x v="5"/>
    <s v="Decaf"/>
  </r>
  <r>
    <x v="6"/>
    <s v="Central"/>
    <x v="1"/>
    <x v="169"/>
    <n v="191"/>
    <x v="217"/>
    <n v="48"/>
    <s v="Herbal Tea"/>
    <x v="5"/>
    <s v="Decaf"/>
  </r>
  <r>
    <x v="6"/>
    <s v="Central"/>
    <x v="1"/>
    <x v="170"/>
    <n v="139"/>
    <x v="199"/>
    <n v="37"/>
    <s v="Herbal Tea"/>
    <x v="5"/>
    <s v="Decaf"/>
  </r>
  <r>
    <x v="6"/>
    <s v="Central"/>
    <x v="1"/>
    <x v="55"/>
    <n v="112"/>
    <x v="31"/>
    <n v="33"/>
    <s v="Tea"/>
    <x v="6"/>
    <s v="Regular"/>
  </r>
  <r>
    <x v="6"/>
    <s v="Central"/>
    <x v="1"/>
    <x v="33"/>
    <n v="79"/>
    <x v="58"/>
    <n v="26"/>
    <s v="Tea"/>
    <x v="6"/>
    <s v="Regular"/>
  </r>
  <r>
    <x v="6"/>
    <s v="Central"/>
    <x v="1"/>
    <x v="85"/>
    <n v="117"/>
    <x v="218"/>
    <n v="34"/>
    <s v="Tea"/>
    <x v="6"/>
    <s v="Regular"/>
  </r>
  <r>
    <x v="6"/>
    <s v="Central"/>
    <x v="1"/>
    <x v="30"/>
    <n v="81"/>
    <x v="59"/>
    <n v="45"/>
    <s v="Tea"/>
    <x v="9"/>
    <s v="Regular"/>
  </r>
  <r>
    <x v="6"/>
    <s v="Central"/>
    <x v="1"/>
    <x v="71"/>
    <n v="114"/>
    <x v="16"/>
    <n v="55"/>
    <s v="Tea"/>
    <x v="9"/>
    <s v="Regular"/>
  </r>
  <r>
    <x v="2"/>
    <s v="West"/>
    <x v="1"/>
    <x v="171"/>
    <n v="-26"/>
    <x v="27"/>
    <n v="96"/>
    <s v="Coffee"/>
    <x v="7"/>
    <s v="Decaf"/>
  </r>
  <r>
    <x v="2"/>
    <s v="West"/>
    <x v="1"/>
    <x v="40"/>
    <n v="96"/>
    <x v="20"/>
    <n v="49"/>
    <s v="Tea"/>
    <x v="1"/>
    <s v="Regular"/>
  </r>
  <r>
    <x v="2"/>
    <s v="West"/>
    <x v="1"/>
    <x v="172"/>
    <n v="349"/>
    <x v="219"/>
    <n v="111"/>
    <s v="Espresso"/>
    <x v="3"/>
    <s v="Decaf"/>
  </r>
  <r>
    <x v="2"/>
    <s v="West"/>
    <x v="1"/>
    <x v="173"/>
    <n v="245"/>
    <x v="220"/>
    <n v="85"/>
    <s v="Herbal Tea"/>
    <x v="4"/>
    <s v="Decaf"/>
  </r>
  <r>
    <x v="2"/>
    <s v="West"/>
    <x v="1"/>
    <x v="37"/>
    <n v="68"/>
    <x v="79"/>
    <n v="30"/>
    <s v="Herbal Tea"/>
    <x v="5"/>
    <s v="Decaf"/>
  </r>
  <r>
    <x v="2"/>
    <s v="West"/>
    <x v="1"/>
    <x v="174"/>
    <n v="107"/>
    <x v="193"/>
    <n v="37"/>
    <s v="Herbal Tea"/>
    <x v="5"/>
    <s v="Decaf"/>
  </r>
  <r>
    <x v="2"/>
    <s v="West"/>
    <x v="1"/>
    <x v="115"/>
    <n v="152"/>
    <x v="102"/>
    <n v="41"/>
    <s v="Tea"/>
    <x v="6"/>
    <s v="Regular"/>
  </r>
  <r>
    <x v="2"/>
    <s v="West"/>
    <x v="1"/>
    <x v="152"/>
    <n v="179"/>
    <x v="103"/>
    <n v="45"/>
    <s v="Tea"/>
    <x v="6"/>
    <s v="Regular"/>
  </r>
  <r>
    <x v="2"/>
    <s v="West"/>
    <x v="1"/>
    <x v="153"/>
    <n v="179"/>
    <x v="185"/>
    <n v="45"/>
    <s v="Tea"/>
    <x v="6"/>
    <s v="Regular"/>
  </r>
  <r>
    <x v="2"/>
    <s v="West"/>
    <x v="1"/>
    <x v="3"/>
    <n v="145"/>
    <x v="55"/>
    <n v="40"/>
    <s v="Tea"/>
    <x v="9"/>
    <s v="Regular"/>
  </r>
  <r>
    <x v="2"/>
    <s v="West"/>
    <x v="1"/>
    <x v="175"/>
    <n v="239"/>
    <x v="221"/>
    <n v="90"/>
    <s v="Espresso"/>
    <x v="10"/>
    <s v="Regular"/>
  </r>
  <r>
    <x v="2"/>
    <s v="West"/>
    <x v="1"/>
    <x v="176"/>
    <n v="249"/>
    <x v="222"/>
    <n v="93"/>
    <s v="Espresso"/>
    <x v="10"/>
    <s v="Regular"/>
  </r>
  <r>
    <x v="6"/>
    <s v="Central"/>
    <x v="1"/>
    <x v="56"/>
    <n v="206"/>
    <x v="223"/>
    <n v="91"/>
    <s v="Coffee"/>
    <x v="0"/>
    <s v="Regular"/>
  </r>
  <r>
    <x v="6"/>
    <s v="Central"/>
    <x v="1"/>
    <x v="177"/>
    <n v="329"/>
    <x v="120"/>
    <n v="121"/>
    <s v="Coffee"/>
    <x v="0"/>
    <s v="Regular"/>
  </r>
  <r>
    <x v="6"/>
    <s v="Central"/>
    <x v="1"/>
    <x v="6"/>
    <n v="206"/>
    <x v="224"/>
    <n v="91"/>
    <s v="Coffee"/>
    <x v="0"/>
    <s v="Regular"/>
  </r>
  <r>
    <x v="6"/>
    <s v="Central"/>
    <x v="1"/>
    <x v="104"/>
    <n v="278"/>
    <x v="225"/>
    <n v="103"/>
    <s v="Coffee"/>
    <x v="0"/>
    <s v="Regular"/>
  </r>
  <r>
    <x v="6"/>
    <s v="Central"/>
    <x v="1"/>
    <x v="178"/>
    <n v="310"/>
    <x v="226"/>
    <n v="116"/>
    <s v="Coffee"/>
    <x v="0"/>
    <s v="Regular"/>
  </r>
  <r>
    <x v="6"/>
    <s v="Central"/>
    <x v="1"/>
    <x v="179"/>
    <n v="178"/>
    <x v="227"/>
    <n v="62"/>
    <s v="Coffee"/>
    <x v="7"/>
    <s v="Decaf"/>
  </r>
  <r>
    <x v="6"/>
    <s v="Central"/>
    <x v="1"/>
    <x v="7"/>
    <n v="185"/>
    <x v="228"/>
    <n v="63"/>
    <s v="Coffee"/>
    <x v="7"/>
    <s v="Decaf"/>
  </r>
  <r>
    <x v="6"/>
    <s v="Central"/>
    <x v="1"/>
    <x v="180"/>
    <n v="324"/>
    <x v="120"/>
    <n v="113"/>
    <s v="Espresso"/>
    <x v="2"/>
    <s v="Regular"/>
  </r>
  <r>
    <x v="6"/>
    <s v="Central"/>
    <x v="1"/>
    <x v="181"/>
    <n v="362"/>
    <x v="229"/>
    <n v="121"/>
    <s v="Espresso"/>
    <x v="2"/>
    <s v="Regular"/>
  </r>
  <r>
    <x v="6"/>
    <s v="Central"/>
    <x v="1"/>
    <x v="89"/>
    <n v="312"/>
    <x v="230"/>
    <n v="114"/>
    <s v="Espresso"/>
    <x v="2"/>
    <s v="Regular"/>
  </r>
  <r>
    <x v="6"/>
    <s v="Central"/>
    <x v="1"/>
    <x v="182"/>
    <n v="341"/>
    <x v="231"/>
    <n v="117"/>
    <s v="Espresso"/>
    <x v="2"/>
    <s v="Regular"/>
  </r>
  <r>
    <x v="6"/>
    <s v="Central"/>
    <x v="1"/>
    <x v="183"/>
    <n v="229"/>
    <x v="232"/>
    <n v="87"/>
    <s v="Espresso"/>
    <x v="3"/>
    <s v="Decaf"/>
  </r>
  <r>
    <x v="6"/>
    <s v="Central"/>
    <x v="1"/>
    <x v="184"/>
    <n v="261"/>
    <x v="233"/>
    <n v="97"/>
    <s v="Espresso"/>
    <x v="3"/>
    <s v="Decaf"/>
  </r>
  <r>
    <x v="6"/>
    <s v="Central"/>
    <x v="1"/>
    <x v="185"/>
    <n v="266"/>
    <x v="101"/>
    <n v="98"/>
    <s v="Espresso"/>
    <x v="3"/>
    <s v="Decaf"/>
  </r>
  <r>
    <x v="6"/>
    <s v="Central"/>
    <x v="1"/>
    <x v="156"/>
    <n v="249"/>
    <x v="234"/>
    <n v="94"/>
    <s v="Espresso"/>
    <x v="3"/>
    <s v="Decaf"/>
  </r>
  <r>
    <x v="6"/>
    <s v="Central"/>
    <x v="1"/>
    <x v="120"/>
    <n v="239"/>
    <x v="142"/>
    <n v="90"/>
    <s v="Espresso"/>
    <x v="3"/>
    <s v="Decaf"/>
  </r>
  <r>
    <x v="6"/>
    <s v="Central"/>
    <x v="1"/>
    <x v="124"/>
    <n v="130"/>
    <x v="176"/>
    <n v="35"/>
    <s v="Herbal Tea"/>
    <x v="8"/>
    <s v="Decaf"/>
  </r>
  <r>
    <x v="6"/>
    <s v="Central"/>
    <x v="1"/>
    <x v="115"/>
    <n v="152"/>
    <x v="102"/>
    <n v="41"/>
    <s v="Herbal Tea"/>
    <x v="8"/>
    <s v="Decaf"/>
  </r>
  <r>
    <x v="6"/>
    <s v="Central"/>
    <x v="1"/>
    <x v="186"/>
    <n v="172"/>
    <x v="124"/>
    <n v="45"/>
    <s v="Herbal Tea"/>
    <x v="8"/>
    <s v="Decaf"/>
  </r>
  <r>
    <x v="6"/>
    <s v="Central"/>
    <x v="1"/>
    <x v="5"/>
    <n v="126"/>
    <x v="48"/>
    <n v="35"/>
    <s v="Herbal Tea"/>
    <x v="8"/>
    <s v="Decaf"/>
  </r>
  <r>
    <x v="6"/>
    <s v="Central"/>
    <x v="1"/>
    <x v="105"/>
    <n v="179"/>
    <x v="185"/>
    <n v="46"/>
    <s v="Herbal Tea"/>
    <x v="8"/>
    <s v="Decaf"/>
  </r>
  <r>
    <x v="6"/>
    <s v="Central"/>
    <x v="1"/>
    <x v="187"/>
    <n v="112"/>
    <x v="190"/>
    <n v="40"/>
    <s v="Herbal Tea"/>
    <x v="4"/>
    <s v="Decaf"/>
  </r>
  <r>
    <x v="6"/>
    <s v="Central"/>
    <x v="1"/>
    <x v="157"/>
    <n v="68"/>
    <x v="123"/>
    <n v="27"/>
    <s v="Herbal Tea"/>
    <x v="4"/>
    <s v="Decaf"/>
  </r>
  <r>
    <x v="6"/>
    <s v="Central"/>
    <x v="1"/>
    <x v="188"/>
    <n v="74"/>
    <x v="153"/>
    <n v="31"/>
    <s v="Herbal Tea"/>
    <x v="4"/>
    <s v="Decaf"/>
  </r>
  <r>
    <x v="6"/>
    <s v="Central"/>
    <x v="1"/>
    <x v="149"/>
    <n v="51"/>
    <x v="12"/>
    <n v="24"/>
    <s v="Herbal Tea"/>
    <x v="4"/>
    <s v="Decaf"/>
  </r>
  <r>
    <x v="6"/>
    <s v="Central"/>
    <x v="1"/>
    <x v="149"/>
    <n v="52"/>
    <x v="25"/>
    <n v="25"/>
    <s v="Herbal Tea"/>
    <x v="4"/>
    <s v="Decaf"/>
  </r>
  <r>
    <x v="6"/>
    <s v="Central"/>
    <x v="1"/>
    <x v="34"/>
    <n v="56"/>
    <x v="90"/>
    <n v="27"/>
    <s v="Herbal Tea"/>
    <x v="4"/>
    <s v="Decaf"/>
  </r>
  <r>
    <x v="6"/>
    <s v="Central"/>
    <x v="1"/>
    <x v="156"/>
    <n v="152"/>
    <x v="201"/>
    <n v="37"/>
    <s v="Herbal Tea"/>
    <x v="5"/>
    <s v="Decaf"/>
  </r>
  <r>
    <x v="6"/>
    <s v="Central"/>
    <x v="1"/>
    <x v="79"/>
    <n v="185"/>
    <x v="71"/>
    <n v="43"/>
    <s v="Herbal Tea"/>
    <x v="5"/>
    <s v="Decaf"/>
  </r>
  <r>
    <x v="6"/>
    <s v="Central"/>
    <x v="1"/>
    <x v="105"/>
    <n v="191"/>
    <x v="235"/>
    <n v="45"/>
    <s v="Herbal Tea"/>
    <x v="5"/>
    <s v="Decaf"/>
  </r>
  <r>
    <x v="6"/>
    <s v="Central"/>
    <x v="1"/>
    <x v="189"/>
    <n v="124"/>
    <x v="174"/>
    <n v="36"/>
    <s v="Herbal Tea"/>
    <x v="5"/>
    <s v="Decaf"/>
  </r>
  <r>
    <x v="6"/>
    <s v="Central"/>
    <x v="1"/>
    <x v="190"/>
    <n v="136"/>
    <x v="167"/>
    <n v="37"/>
    <s v="Tea"/>
    <x v="6"/>
    <s v="Regular"/>
  </r>
  <r>
    <x v="6"/>
    <s v="Central"/>
    <x v="1"/>
    <x v="158"/>
    <n v="136"/>
    <x v="186"/>
    <n v="34"/>
    <s v="Tea"/>
    <x v="6"/>
    <s v="Regular"/>
  </r>
  <r>
    <x v="6"/>
    <s v="Central"/>
    <x v="1"/>
    <x v="191"/>
    <n v="145"/>
    <x v="197"/>
    <n v="37"/>
    <s v="Tea"/>
    <x v="6"/>
    <s v="Regular"/>
  </r>
  <r>
    <x v="6"/>
    <s v="Central"/>
    <x v="1"/>
    <x v="9"/>
    <n v="81"/>
    <x v="61"/>
    <n v="48"/>
    <s v="Tea"/>
    <x v="9"/>
    <s v="Regular"/>
  </r>
  <r>
    <x v="6"/>
    <s v="Central"/>
    <x v="1"/>
    <x v="34"/>
    <n v="79"/>
    <x v="22"/>
    <n v="45"/>
    <s v="Tea"/>
    <x v="9"/>
    <s v="Regular"/>
  </r>
  <r>
    <x v="11"/>
    <s v="Central"/>
    <x v="0"/>
    <x v="109"/>
    <n v="107"/>
    <x v="126"/>
    <n v="65"/>
    <s v="Coffee"/>
    <x v="0"/>
    <s v="Regular"/>
  </r>
  <r>
    <x v="11"/>
    <s v="Central"/>
    <x v="0"/>
    <x v="45"/>
    <n v="83"/>
    <x v="43"/>
    <n v="58"/>
    <s v="Coffee"/>
    <x v="0"/>
    <s v="Regular"/>
  </r>
  <r>
    <x v="11"/>
    <s v="Central"/>
    <x v="0"/>
    <x v="192"/>
    <n v="105"/>
    <x v="145"/>
    <n v="69"/>
    <s v="Coffee"/>
    <x v="0"/>
    <s v="Regular"/>
  </r>
  <r>
    <x v="11"/>
    <s v="Central"/>
    <x v="0"/>
    <x v="53"/>
    <n v="104"/>
    <x v="16"/>
    <n v="65"/>
    <s v="Coffee"/>
    <x v="0"/>
    <s v="Regular"/>
  </r>
  <r>
    <x v="11"/>
    <s v="Central"/>
    <x v="0"/>
    <x v="34"/>
    <n v="93"/>
    <x v="44"/>
    <n v="58"/>
    <s v="Coffee"/>
    <x v="0"/>
    <s v="Regular"/>
  </r>
  <r>
    <x v="11"/>
    <s v="Central"/>
    <x v="0"/>
    <x v="147"/>
    <n v="77"/>
    <x v="183"/>
    <n v="42"/>
    <s v="Coffee"/>
    <x v="7"/>
    <s v="Decaf"/>
  </r>
  <r>
    <x v="11"/>
    <s v="Central"/>
    <x v="0"/>
    <x v="27"/>
    <n v="72"/>
    <x v="27"/>
    <n v="40"/>
    <s v="Coffee"/>
    <x v="7"/>
    <s v="Decaf"/>
  </r>
  <r>
    <x v="11"/>
    <s v="Central"/>
    <x v="0"/>
    <x v="44"/>
    <n v="74"/>
    <x v="236"/>
    <n v="40"/>
    <s v="Coffee"/>
    <x v="7"/>
    <s v="Decaf"/>
  </r>
  <r>
    <x v="11"/>
    <s v="Central"/>
    <x v="0"/>
    <x v="37"/>
    <n v="81"/>
    <x v="43"/>
    <n v="43"/>
    <s v="Coffee"/>
    <x v="7"/>
    <s v="Decaf"/>
  </r>
  <r>
    <x v="11"/>
    <s v="Central"/>
    <x v="0"/>
    <x v="165"/>
    <n v="92"/>
    <x v="33"/>
    <n v="47"/>
    <s v="Coffee"/>
    <x v="7"/>
    <s v="Decaf"/>
  </r>
  <r>
    <x v="11"/>
    <s v="Central"/>
    <x v="0"/>
    <x v="114"/>
    <n v="89"/>
    <x v="180"/>
    <n v="44"/>
    <s v="Coffee"/>
    <x v="7"/>
    <s v="Decaf"/>
  </r>
  <r>
    <x v="11"/>
    <s v="Central"/>
    <x v="0"/>
    <x v="125"/>
    <n v="72"/>
    <x v="187"/>
    <n v="37"/>
    <s v="Coffee"/>
    <x v="7"/>
    <s v="Decaf"/>
  </r>
  <r>
    <x v="11"/>
    <s v="Central"/>
    <x v="0"/>
    <x v="20"/>
    <n v="43"/>
    <x v="110"/>
    <n v="46"/>
    <s v="Tea"/>
    <x v="1"/>
    <s v="Regular"/>
  </r>
  <r>
    <x v="11"/>
    <s v="Central"/>
    <x v="0"/>
    <x v="131"/>
    <n v="41"/>
    <x v="237"/>
    <n v="45"/>
    <s v="Tea"/>
    <x v="1"/>
    <s v="Regular"/>
  </r>
  <r>
    <x v="11"/>
    <s v="Central"/>
    <x v="0"/>
    <x v="20"/>
    <n v="44"/>
    <x v="105"/>
    <n v="46"/>
    <s v="Tea"/>
    <x v="1"/>
    <s v="Regular"/>
  </r>
  <r>
    <x v="11"/>
    <s v="Central"/>
    <x v="0"/>
    <x v="20"/>
    <n v="45"/>
    <x v="238"/>
    <n v="44"/>
    <s v="Tea"/>
    <x v="1"/>
    <s v="Regular"/>
  </r>
  <r>
    <x v="11"/>
    <s v="Central"/>
    <x v="0"/>
    <x v="19"/>
    <n v="51"/>
    <x v="28"/>
    <n v="49"/>
    <s v="Tea"/>
    <x v="1"/>
    <s v="Regular"/>
  </r>
  <r>
    <x v="11"/>
    <s v="Central"/>
    <x v="0"/>
    <x v="131"/>
    <n v="43"/>
    <x v="148"/>
    <n v="46"/>
    <s v="Tea"/>
    <x v="1"/>
    <s v="Regular"/>
  </r>
  <r>
    <x v="11"/>
    <s v="Central"/>
    <x v="0"/>
    <x v="161"/>
    <n v="41"/>
    <x v="239"/>
    <n v="45"/>
    <s v="Tea"/>
    <x v="1"/>
    <s v="Regular"/>
  </r>
  <r>
    <x v="11"/>
    <s v="Central"/>
    <x v="0"/>
    <x v="21"/>
    <n v="49"/>
    <x v="40"/>
    <n v="20"/>
    <s v="Espresso"/>
    <x v="2"/>
    <s v="Regular"/>
  </r>
  <r>
    <x v="11"/>
    <s v="Central"/>
    <x v="0"/>
    <x v="29"/>
    <n v="59"/>
    <x v="75"/>
    <n v="23"/>
    <s v="Espresso"/>
    <x v="2"/>
    <s v="Regular"/>
  </r>
  <r>
    <x v="11"/>
    <s v="Central"/>
    <x v="0"/>
    <x v="145"/>
    <n v="78"/>
    <x v="27"/>
    <n v="27"/>
    <s v="Espresso"/>
    <x v="2"/>
    <s v="Regular"/>
  </r>
  <r>
    <x v="11"/>
    <s v="Central"/>
    <x v="0"/>
    <x v="38"/>
    <n v="73"/>
    <x v="85"/>
    <n v="25"/>
    <s v="Espresso"/>
    <x v="2"/>
    <s v="Regular"/>
  </r>
  <r>
    <x v="11"/>
    <s v="Central"/>
    <x v="0"/>
    <x v="51"/>
    <n v="73"/>
    <x v="187"/>
    <n v="25"/>
    <s v="Espresso"/>
    <x v="2"/>
    <s v="Regular"/>
  </r>
  <r>
    <x v="11"/>
    <s v="Central"/>
    <x v="0"/>
    <x v="188"/>
    <n v="68"/>
    <x v="85"/>
    <n v="25"/>
    <s v="Espresso"/>
    <x v="2"/>
    <s v="Regular"/>
  </r>
  <r>
    <x v="11"/>
    <s v="Central"/>
    <x v="0"/>
    <x v="30"/>
    <n v="55"/>
    <x v="42"/>
    <n v="20"/>
    <s v="Espresso"/>
    <x v="2"/>
    <s v="Regular"/>
  </r>
  <r>
    <x v="11"/>
    <s v="Central"/>
    <x v="0"/>
    <x v="147"/>
    <n v="57"/>
    <x v="12"/>
    <n v="22"/>
    <s v="Espresso"/>
    <x v="3"/>
    <s v="Decaf"/>
  </r>
  <r>
    <x v="11"/>
    <s v="Central"/>
    <x v="0"/>
    <x v="11"/>
    <n v="48"/>
    <x v="240"/>
    <n v="21"/>
    <s v="Espresso"/>
    <x v="3"/>
    <s v="Decaf"/>
  </r>
  <r>
    <x v="11"/>
    <s v="Central"/>
    <x v="0"/>
    <x v="11"/>
    <n v="46"/>
    <x v="110"/>
    <n v="19"/>
    <s v="Espresso"/>
    <x v="3"/>
    <s v="Decaf"/>
  </r>
  <r>
    <x v="11"/>
    <s v="Central"/>
    <x v="0"/>
    <x v="38"/>
    <n v="57"/>
    <x v="241"/>
    <n v="20"/>
    <s v="Espresso"/>
    <x v="3"/>
    <s v="Decaf"/>
  </r>
  <r>
    <x v="11"/>
    <s v="Central"/>
    <x v="0"/>
    <x v="149"/>
    <n v="47"/>
    <x v="105"/>
    <n v="20"/>
    <s v="Espresso"/>
    <x v="3"/>
    <s v="Decaf"/>
  </r>
  <r>
    <x v="11"/>
    <s v="Central"/>
    <x v="0"/>
    <x v="161"/>
    <n v="63"/>
    <x v="206"/>
    <n v="69"/>
    <s v="Herbal Tea"/>
    <x v="8"/>
    <s v="Decaf"/>
  </r>
  <r>
    <x v="11"/>
    <s v="Central"/>
    <x v="0"/>
    <x v="15"/>
    <n v="88"/>
    <x v="36"/>
    <n v="86"/>
    <s v="Herbal Tea"/>
    <x v="8"/>
    <s v="Decaf"/>
  </r>
  <r>
    <x v="11"/>
    <s v="Central"/>
    <x v="0"/>
    <x v="143"/>
    <n v="61"/>
    <x v="81"/>
    <n v="64"/>
    <s v="Herbal Tea"/>
    <x v="8"/>
    <s v="Decaf"/>
  </r>
  <r>
    <x v="11"/>
    <s v="Central"/>
    <x v="0"/>
    <x v="162"/>
    <n v="62"/>
    <x v="23"/>
    <n v="69"/>
    <s v="Herbal Tea"/>
    <x v="8"/>
    <s v="Decaf"/>
  </r>
  <r>
    <x v="11"/>
    <s v="Central"/>
    <x v="0"/>
    <x v="193"/>
    <n v="62"/>
    <x v="23"/>
    <n v="70"/>
    <s v="Herbal Tea"/>
    <x v="8"/>
    <s v="Decaf"/>
  </r>
  <r>
    <x v="11"/>
    <s v="Central"/>
    <x v="0"/>
    <x v="132"/>
    <n v="69"/>
    <x v="60"/>
    <n v="74"/>
    <s v="Herbal Tea"/>
    <x v="8"/>
    <s v="Decaf"/>
  </r>
  <r>
    <x v="11"/>
    <s v="Central"/>
    <x v="0"/>
    <x v="194"/>
    <n v="11"/>
    <x v="75"/>
    <n v="50"/>
    <s v="Herbal Tea"/>
    <x v="4"/>
    <s v="Decaf"/>
  </r>
  <r>
    <x v="11"/>
    <s v="Central"/>
    <x v="0"/>
    <x v="195"/>
    <n v="11"/>
    <x v="154"/>
    <n v="52"/>
    <s v="Herbal Tea"/>
    <x v="4"/>
    <s v="Decaf"/>
  </r>
  <r>
    <x v="11"/>
    <s v="Central"/>
    <x v="0"/>
    <x v="196"/>
    <n v="25"/>
    <x v="21"/>
    <n v="54"/>
    <s v="Herbal Tea"/>
    <x v="4"/>
    <s v="Decaf"/>
  </r>
  <r>
    <x v="11"/>
    <s v="Central"/>
    <x v="0"/>
    <x v="197"/>
    <n v="40"/>
    <x v="22"/>
    <n v="49"/>
    <s v="Herbal Tea"/>
    <x v="4"/>
    <s v="Decaf"/>
  </r>
  <r>
    <x v="11"/>
    <s v="Central"/>
    <x v="0"/>
    <x v="137"/>
    <n v="47"/>
    <x v="148"/>
    <n v="38"/>
    <s v="Tea"/>
    <x v="6"/>
    <s v="Regular"/>
  </r>
  <r>
    <x v="11"/>
    <s v="Central"/>
    <x v="0"/>
    <x v="138"/>
    <n v="53"/>
    <x v="149"/>
    <n v="39"/>
    <s v="Tea"/>
    <x v="6"/>
    <s v="Regular"/>
  </r>
  <r>
    <x v="11"/>
    <s v="Central"/>
    <x v="0"/>
    <x v="140"/>
    <n v="52"/>
    <x v="42"/>
    <n v="39"/>
    <s v="Tea"/>
    <x v="6"/>
    <s v="Regular"/>
  </r>
  <r>
    <x v="11"/>
    <s v="Central"/>
    <x v="0"/>
    <x v="23"/>
    <n v="49"/>
    <x v="42"/>
    <n v="38"/>
    <s v="Tea"/>
    <x v="6"/>
    <s v="Regular"/>
  </r>
  <r>
    <x v="11"/>
    <s v="Central"/>
    <x v="0"/>
    <x v="144"/>
    <n v="59"/>
    <x v="158"/>
    <n v="39"/>
    <s v="Tea"/>
    <x v="6"/>
    <s v="Regular"/>
  </r>
  <r>
    <x v="11"/>
    <s v="Central"/>
    <x v="0"/>
    <x v="50"/>
    <n v="53"/>
    <x v="25"/>
    <n v="40"/>
    <s v="Tea"/>
    <x v="6"/>
    <s v="Regular"/>
  </r>
  <r>
    <x v="11"/>
    <s v="Central"/>
    <x v="0"/>
    <x v="23"/>
    <n v="51"/>
    <x v="241"/>
    <n v="40"/>
    <s v="Tea"/>
    <x v="6"/>
    <s v="Regular"/>
  </r>
  <r>
    <x v="11"/>
    <s v="Central"/>
    <x v="0"/>
    <x v="132"/>
    <n v="38"/>
    <x v="194"/>
    <n v="45"/>
    <s v="Tea"/>
    <x v="9"/>
    <s v="Regular"/>
  </r>
  <r>
    <x v="11"/>
    <s v="Central"/>
    <x v="0"/>
    <x v="198"/>
    <n v="36"/>
    <x v="242"/>
    <n v="45"/>
    <s v="Tea"/>
    <x v="9"/>
    <s v="Regular"/>
  </r>
  <r>
    <x v="11"/>
    <s v="Central"/>
    <x v="0"/>
    <x v="131"/>
    <n v="42"/>
    <x v="84"/>
    <n v="46"/>
    <s v="Tea"/>
    <x v="9"/>
    <s v="Regular"/>
  </r>
  <r>
    <x v="11"/>
    <s v="Central"/>
    <x v="0"/>
    <x v="193"/>
    <n v="30"/>
    <x v="88"/>
    <n v="42"/>
    <s v="Tea"/>
    <x v="9"/>
    <s v="Regular"/>
  </r>
  <r>
    <x v="11"/>
    <s v="Central"/>
    <x v="0"/>
    <x v="193"/>
    <n v="36"/>
    <x v="11"/>
    <n v="42"/>
    <s v="Tea"/>
    <x v="9"/>
    <s v="Regular"/>
  </r>
  <r>
    <x v="4"/>
    <s v="East"/>
    <x v="1"/>
    <x v="199"/>
    <n v="390"/>
    <x v="243"/>
    <n v="143"/>
    <s v="Coffee"/>
    <x v="0"/>
    <s v="Regular"/>
  </r>
  <r>
    <x v="4"/>
    <s v="East"/>
    <x v="1"/>
    <x v="200"/>
    <n v="420"/>
    <x v="244"/>
    <n v="149"/>
    <s v="Coffee"/>
    <x v="0"/>
    <s v="Regular"/>
  </r>
  <r>
    <x v="4"/>
    <s v="East"/>
    <x v="1"/>
    <x v="58"/>
    <n v="136"/>
    <x v="167"/>
    <n v="38"/>
    <s v="Tea"/>
    <x v="1"/>
    <s v="Regular"/>
  </r>
  <r>
    <x v="4"/>
    <s v="East"/>
    <x v="1"/>
    <x v="201"/>
    <n v="-44"/>
    <x v="245"/>
    <n v="128"/>
    <s v="Espresso"/>
    <x v="2"/>
    <s v="Regular"/>
  </r>
  <r>
    <x v="4"/>
    <s v="East"/>
    <x v="1"/>
    <x v="202"/>
    <n v="386"/>
    <x v="246"/>
    <n v="134"/>
    <s v="Herbal Tea"/>
    <x v="4"/>
    <s v="Decaf"/>
  </r>
  <r>
    <x v="4"/>
    <s v="East"/>
    <x v="1"/>
    <x v="203"/>
    <n v="398"/>
    <x v="247"/>
    <n v="126"/>
    <s v="Herbal Tea"/>
    <x v="4"/>
    <s v="Decaf"/>
  </r>
  <r>
    <x v="4"/>
    <s v="East"/>
    <x v="1"/>
    <x v="68"/>
    <n v="-37"/>
    <x v="106"/>
    <n v="94"/>
    <s v="Herbal Tea"/>
    <x v="5"/>
    <s v="Decaf"/>
  </r>
  <r>
    <x v="4"/>
    <s v="East"/>
    <x v="1"/>
    <x v="204"/>
    <n v="-75"/>
    <x v="66"/>
    <n v="95"/>
    <s v="Herbal Tea"/>
    <x v="5"/>
    <s v="Decaf"/>
  </r>
  <r>
    <x v="4"/>
    <s v="East"/>
    <x v="1"/>
    <x v="116"/>
    <n v="145"/>
    <x v="200"/>
    <n v="40"/>
    <s v="Tea"/>
    <x v="6"/>
    <s v="Regular"/>
  </r>
  <r>
    <x v="4"/>
    <s v="East"/>
    <x v="1"/>
    <x v="42"/>
    <n v="126"/>
    <x v="145"/>
    <n v="35"/>
    <s v="Tea"/>
    <x v="9"/>
    <s v="Regular"/>
  </r>
  <r>
    <x v="4"/>
    <s v="East"/>
    <x v="1"/>
    <x v="186"/>
    <n v="172"/>
    <x v="124"/>
    <n v="45"/>
    <s v="Tea"/>
    <x v="9"/>
    <s v="Regular"/>
  </r>
  <r>
    <x v="7"/>
    <s v="South"/>
    <x v="0"/>
    <x v="29"/>
    <n v="59"/>
    <x v="75"/>
    <n v="23"/>
    <s v="Coffee"/>
    <x v="0"/>
    <s v="Regular"/>
  </r>
  <r>
    <x v="7"/>
    <s v="South"/>
    <x v="0"/>
    <x v="29"/>
    <n v="59"/>
    <x v="75"/>
    <n v="23"/>
    <s v="Coffee"/>
    <x v="0"/>
    <s v="Regular"/>
  </r>
  <r>
    <x v="7"/>
    <s v="South"/>
    <x v="0"/>
    <x v="30"/>
    <n v="71"/>
    <x v="123"/>
    <n v="25"/>
    <s v="Coffee"/>
    <x v="0"/>
    <s v="Regular"/>
  </r>
  <r>
    <x v="7"/>
    <s v="South"/>
    <x v="0"/>
    <x v="30"/>
    <n v="71"/>
    <x v="79"/>
    <n v="25"/>
    <s v="Coffee"/>
    <x v="0"/>
    <s v="Regular"/>
  </r>
  <r>
    <x v="7"/>
    <s v="South"/>
    <x v="0"/>
    <x v="28"/>
    <n v="59"/>
    <x v="25"/>
    <n v="21"/>
    <s v="Coffee"/>
    <x v="0"/>
    <s v="Regular"/>
  </r>
  <r>
    <x v="7"/>
    <s v="South"/>
    <x v="0"/>
    <x v="31"/>
    <n v="71"/>
    <x v="157"/>
    <n v="25"/>
    <s v="Coffee"/>
    <x v="0"/>
    <s v="Regular"/>
  </r>
  <r>
    <x v="7"/>
    <s v="South"/>
    <x v="0"/>
    <x v="54"/>
    <n v="68"/>
    <x v="85"/>
    <n v="24"/>
    <s v="Coffee"/>
    <x v="0"/>
    <s v="Regular"/>
  </r>
  <r>
    <x v="7"/>
    <s v="South"/>
    <x v="0"/>
    <x v="24"/>
    <n v="72"/>
    <x v="30"/>
    <n v="25"/>
    <s v="Coffee"/>
    <x v="7"/>
    <s v="Decaf"/>
  </r>
  <r>
    <x v="7"/>
    <s v="South"/>
    <x v="0"/>
    <x v="38"/>
    <n v="72"/>
    <x v="30"/>
    <n v="24"/>
    <s v="Coffee"/>
    <x v="7"/>
    <s v="Decaf"/>
  </r>
  <r>
    <x v="7"/>
    <s v="South"/>
    <x v="0"/>
    <x v="32"/>
    <n v="77"/>
    <x v="22"/>
    <n v="25"/>
    <s v="Coffee"/>
    <x v="7"/>
    <s v="Decaf"/>
  </r>
  <r>
    <x v="7"/>
    <s v="South"/>
    <x v="0"/>
    <x v="53"/>
    <n v="85"/>
    <x v="14"/>
    <n v="27"/>
    <s v="Coffee"/>
    <x v="7"/>
    <s v="Decaf"/>
  </r>
  <r>
    <x v="7"/>
    <s v="South"/>
    <x v="0"/>
    <x v="53"/>
    <n v="85"/>
    <x v="14"/>
    <n v="27"/>
    <s v="Coffee"/>
    <x v="7"/>
    <s v="Decaf"/>
  </r>
  <r>
    <x v="7"/>
    <s v="South"/>
    <x v="0"/>
    <x v="125"/>
    <n v="48"/>
    <x v="42"/>
    <n v="21"/>
    <s v="Coffee"/>
    <x v="7"/>
    <s v="Decaf"/>
  </r>
  <r>
    <x v="7"/>
    <s v="South"/>
    <x v="0"/>
    <x v="148"/>
    <n v="105"/>
    <x v="44"/>
    <n v="42"/>
    <s v="Espresso"/>
    <x v="2"/>
    <s v="Regular"/>
  </r>
  <r>
    <x v="7"/>
    <s v="South"/>
    <x v="0"/>
    <x v="114"/>
    <n v="84"/>
    <x v="183"/>
    <n v="39"/>
    <s v="Espresso"/>
    <x v="2"/>
    <s v="Regular"/>
  </r>
  <r>
    <x v="7"/>
    <s v="South"/>
    <x v="0"/>
    <x v="36"/>
    <n v="65"/>
    <x v="81"/>
    <n v="33"/>
    <s v="Espresso"/>
    <x v="2"/>
    <s v="Regular"/>
  </r>
  <r>
    <x v="7"/>
    <s v="South"/>
    <x v="0"/>
    <x v="62"/>
    <n v="79"/>
    <x v="151"/>
    <n v="35"/>
    <s v="Espresso"/>
    <x v="2"/>
    <s v="Regular"/>
  </r>
  <r>
    <x v="7"/>
    <s v="South"/>
    <x v="0"/>
    <x v="165"/>
    <n v="88"/>
    <x v="43"/>
    <n v="39"/>
    <s v="Espresso"/>
    <x v="2"/>
    <s v="Regular"/>
  </r>
  <r>
    <x v="7"/>
    <s v="South"/>
    <x v="0"/>
    <x v="35"/>
    <n v="65"/>
    <x v="82"/>
    <n v="37"/>
    <s v="Espresso"/>
    <x v="3"/>
    <s v="Decaf"/>
  </r>
  <r>
    <x v="7"/>
    <s v="South"/>
    <x v="0"/>
    <x v="144"/>
    <n v="59"/>
    <x v="75"/>
    <n v="36"/>
    <s v="Espresso"/>
    <x v="3"/>
    <s v="Decaf"/>
  </r>
  <r>
    <x v="7"/>
    <s v="South"/>
    <x v="0"/>
    <x v="46"/>
    <n v="67"/>
    <x v="23"/>
    <n v="37"/>
    <s v="Espresso"/>
    <x v="3"/>
    <s v="Decaf"/>
  </r>
  <r>
    <x v="7"/>
    <s v="South"/>
    <x v="0"/>
    <x v="52"/>
    <n v="67"/>
    <x v="79"/>
    <n v="37"/>
    <s v="Espresso"/>
    <x v="3"/>
    <s v="Decaf"/>
  </r>
  <r>
    <x v="7"/>
    <s v="South"/>
    <x v="0"/>
    <x v="149"/>
    <n v="63"/>
    <x v="23"/>
    <n v="36"/>
    <s v="Espresso"/>
    <x v="3"/>
    <s v="Decaf"/>
  </r>
  <r>
    <x v="7"/>
    <s v="South"/>
    <x v="0"/>
    <x v="27"/>
    <n v="60"/>
    <x v="90"/>
    <n v="28"/>
    <s v="Herbal Tea"/>
    <x v="8"/>
    <s v="Decaf"/>
  </r>
  <r>
    <x v="7"/>
    <s v="South"/>
    <x v="0"/>
    <x v="65"/>
    <n v="90"/>
    <x v="20"/>
    <n v="35"/>
    <s v="Herbal Tea"/>
    <x v="8"/>
    <s v="Decaf"/>
  </r>
  <r>
    <x v="7"/>
    <s v="South"/>
    <x v="0"/>
    <x v="65"/>
    <n v="63"/>
    <x v="151"/>
    <n v="29"/>
    <s v="Herbal Tea"/>
    <x v="8"/>
    <s v="Decaf"/>
  </r>
  <r>
    <x v="7"/>
    <s v="South"/>
    <x v="0"/>
    <x v="32"/>
    <n v="63"/>
    <x v="123"/>
    <n v="28"/>
    <s v="Herbal Tea"/>
    <x v="8"/>
    <s v="Decaf"/>
  </r>
  <r>
    <x v="7"/>
    <s v="South"/>
    <x v="0"/>
    <x v="28"/>
    <n v="62"/>
    <x v="132"/>
    <n v="28"/>
    <s v="Herbal Tea"/>
    <x v="8"/>
    <s v="Decaf"/>
  </r>
  <r>
    <x v="7"/>
    <s v="South"/>
    <x v="0"/>
    <x v="160"/>
    <n v="133"/>
    <x v="248"/>
    <n v="46"/>
    <s v="Herbal Tea"/>
    <x v="8"/>
    <s v="Decaf"/>
  </r>
  <r>
    <x v="7"/>
    <s v="South"/>
    <x v="0"/>
    <x v="25"/>
    <n v="104"/>
    <x v="31"/>
    <n v="65"/>
    <s v="Herbal Tea"/>
    <x v="4"/>
    <s v="Decaf"/>
  </r>
  <r>
    <x v="7"/>
    <s v="South"/>
    <x v="0"/>
    <x v="27"/>
    <n v="93"/>
    <x v="32"/>
    <n v="61"/>
    <s v="Herbal Tea"/>
    <x v="4"/>
    <s v="Decaf"/>
  </r>
  <r>
    <x v="7"/>
    <s v="South"/>
    <x v="0"/>
    <x v="26"/>
    <n v="93"/>
    <x v="32"/>
    <n v="62"/>
    <s v="Herbal Tea"/>
    <x v="4"/>
    <s v="Decaf"/>
  </r>
  <r>
    <x v="7"/>
    <s v="South"/>
    <x v="0"/>
    <x v="61"/>
    <n v="105"/>
    <x v="145"/>
    <n v="68"/>
    <s v="Herbal Tea"/>
    <x v="4"/>
    <s v="Decaf"/>
  </r>
  <r>
    <x v="7"/>
    <s v="South"/>
    <x v="0"/>
    <x v="125"/>
    <n v="93"/>
    <x v="44"/>
    <n v="57"/>
    <s v="Herbal Tea"/>
    <x v="4"/>
    <s v="Decaf"/>
  </r>
  <r>
    <x v="7"/>
    <s v="South"/>
    <x v="0"/>
    <x v="25"/>
    <n v="85"/>
    <x v="34"/>
    <n v="59"/>
    <s v="Herbal Tea"/>
    <x v="4"/>
    <s v="Decaf"/>
  </r>
  <r>
    <x v="7"/>
    <s v="South"/>
    <x v="0"/>
    <x v="15"/>
    <n v="90"/>
    <x v="177"/>
    <n v="88"/>
    <s v="Espresso"/>
    <x v="10"/>
    <s v="Regular"/>
  </r>
  <r>
    <x v="7"/>
    <s v="South"/>
    <x v="0"/>
    <x v="14"/>
    <n v="87"/>
    <x v="43"/>
    <n v="86"/>
    <s v="Espresso"/>
    <x v="10"/>
    <s v="Regular"/>
  </r>
  <r>
    <x v="7"/>
    <s v="South"/>
    <x v="0"/>
    <x v="20"/>
    <n v="75"/>
    <x v="13"/>
    <n v="78"/>
    <s v="Espresso"/>
    <x v="10"/>
    <s v="Regular"/>
  </r>
  <r>
    <x v="7"/>
    <s v="South"/>
    <x v="0"/>
    <x v="15"/>
    <n v="87"/>
    <x v="178"/>
    <n v="85"/>
    <s v="Espresso"/>
    <x v="10"/>
    <s v="Regular"/>
  </r>
  <r>
    <x v="7"/>
    <s v="South"/>
    <x v="0"/>
    <x v="14"/>
    <n v="84"/>
    <x v="14"/>
    <n v="83"/>
    <s v="Espresso"/>
    <x v="10"/>
    <s v="Regular"/>
  </r>
  <r>
    <x v="7"/>
    <s v="South"/>
    <x v="0"/>
    <x v="19"/>
    <n v="90"/>
    <x v="17"/>
    <n v="88"/>
    <s v="Espresso"/>
    <x v="10"/>
    <s v="Regular"/>
  </r>
  <r>
    <x v="7"/>
    <s v="South"/>
    <x v="0"/>
    <x v="19"/>
    <n v="87"/>
    <x v="20"/>
    <n v="85"/>
    <s v="Espresso"/>
    <x v="10"/>
    <s v="Regular"/>
  </r>
  <r>
    <x v="7"/>
    <s v="South"/>
    <x v="0"/>
    <x v="14"/>
    <n v="86"/>
    <x v="188"/>
    <n v="85"/>
    <s v="Espresso"/>
    <x v="10"/>
    <s v="Regular"/>
  </r>
  <r>
    <x v="12"/>
    <s v="Central"/>
    <x v="0"/>
    <x v="16"/>
    <n v="27"/>
    <x v="249"/>
    <n v="16"/>
    <s v="Coffee"/>
    <x v="11"/>
    <s v="Regular"/>
  </r>
  <r>
    <x v="12"/>
    <s v="Central"/>
    <x v="0"/>
    <x v="10"/>
    <n v="36"/>
    <x v="245"/>
    <n v="19"/>
    <s v="Coffee"/>
    <x v="11"/>
    <s v="Regular"/>
  </r>
  <r>
    <x v="12"/>
    <s v="Central"/>
    <x v="0"/>
    <x v="140"/>
    <n v="29"/>
    <x v="250"/>
    <n v="16"/>
    <s v="Coffee"/>
    <x v="11"/>
    <s v="Regular"/>
  </r>
  <r>
    <x v="12"/>
    <s v="Central"/>
    <x v="0"/>
    <x v="8"/>
    <n v="27"/>
    <x v="250"/>
    <n v="17"/>
    <s v="Coffee"/>
    <x v="11"/>
    <s v="Regular"/>
  </r>
  <r>
    <x v="12"/>
    <s v="Central"/>
    <x v="0"/>
    <x v="10"/>
    <n v="29"/>
    <x v="251"/>
    <n v="16"/>
    <s v="Coffee"/>
    <x v="11"/>
    <s v="Regular"/>
  </r>
  <r>
    <x v="12"/>
    <s v="Central"/>
    <x v="0"/>
    <x v="45"/>
    <n v="35"/>
    <x v="252"/>
    <n v="16"/>
    <s v="Coffee"/>
    <x v="11"/>
    <s v="Regular"/>
  </r>
  <r>
    <x v="12"/>
    <s v="Central"/>
    <x v="0"/>
    <x v="77"/>
    <n v="38"/>
    <x v="253"/>
    <n v="18"/>
    <s v="Coffee"/>
    <x v="11"/>
    <s v="Regular"/>
  </r>
  <r>
    <x v="12"/>
    <s v="Central"/>
    <x v="0"/>
    <x v="50"/>
    <n v="29"/>
    <x v="8"/>
    <n v="16"/>
    <s v="Coffee"/>
    <x v="11"/>
    <s v="Regular"/>
  </r>
  <r>
    <x v="12"/>
    <s v="Central"/>
    <x v="0"/>
    <x v="164"/>
    <n v="35"/>
    <x v="254"/>
    <n v="29"/>
    <s v="Coffee"/>
    <x v="0"/>
    <s v="Regular"/>
  </r>
  <r>
    <x v="12"/>
    <s v="Central"/>
    <x v="0"/>
    <x v="150"/>
    <n v="39"/>
    <x v="255"/>
    <n v="32"/>
    <s v="Coffee"/>
    <x v="0"/>
    <s v="Regular"/>
  </r>
  <r>
    <x v="12"/>
    <s v="Central"/>
    <x v="0"/>
    <x v="17"/>
    <n v="33"/>
    <x v="242"/>
    <n v="30"/>
    <s v="Coffee"/>
    <x v="0"/>
    <s v="Regular"/>
  </r>
  <r>
    <x v="12"/>
    <s v="Central"/>
    <x v="0"/>
    <x v="113"/>
    <n v="41"/>
    <x v="237"/>
    <n v="30"/>
    <s v="Coffee"/>
    <x v="0"/>
    <s v="Regular"/>
  </r>
  <r>
    <x v="12"/>
    <s v="Central"/>
    <x v="0"/>
    <x v="63"/>
    <n v="49"/>
    <x v="80"/>
    <n v="32"/>
    <s v="Coffee"/>
    <x v="0"/>
    <s v="Regular"/>
  </r>
  <r>
    <x v="12"/>
    <s v="Central"/>
    <x v="0"/>
    <x v="137"/>
    <n v="28"/>
    <x v="251"/>
    <n v="19"/>
    <s v="Coffee"/>
    <x v="7"/>
    <s v="Decaf"/>
  </r>
  <r>
    <x v="12"/>
    <s v="Central"/>
    <x v="0"/>
    <x v="205"/>
    <n v="14"/>
    <x v="256"/>
    <n v="15"/>
    <s v="Coffee"/>
    <x v="7"/>
    <s v="Decaf"/>
  </r>
  <r>
    <x v="12"/>
    <s v="Central"/>
    <x v="0"/>
    <x v="48"/>
    <n v="31"/>
    <x v="257"/>
    <n v="19"/>
    <s v="Coffee"/>
    <x v="7"/>
    <s v="Decaf"/>
  </r>
  <r>
    <x v="12"/>
    <s v="Central"/>
    <x v="0"/>
    <x v="17"/>
    <n v="20"/>
    <x v="258"/>
    <n v="17"/>
    <s v="Coffee"/>
    <x v="7"/>
    <s v="Decaf"/>
  </r>
  <r>
    <x v="12"/>
    <s v="Central"/>
    <x v="0"/>
    <x v="131"/>
    <n v="13"/>
    <x v="259"/>
    <n v="16"/>
    <s v="Coffee"/>
    <x v="7"/>
    <s v="Decaf"/>
  </r>
  <r>
    <x v="12"/>
    <s v="Central"/>
    <x v="0"/>
    <x v="16"/>
    <n v="28"/>
    <x v="10"/>
    <n v="17"/>
    <s v="Espresso"/>
    <x v="2"/>
    <s v="Regular"/>
  </r>
  <r>
    <x v="12"/>
    <s v="Central"/>
    <x v="0"/>
    <x v="113"/>
    <n v="29"/>
    <x v="251"/>
    <n v="17"/>
    <s v="Espresso"/>
    <x v="2"/>
    <s v="Regular"/>
  </r>
  <r>
    <x v="12"/>
    <s v="Central"/>
    <x v="0"/>
    <x v="48"/>
    <n v="35"/>
    <x v="257"/>
    <n v="17"/>
    <s v="Espresso"/>
    <x v="2"/>
    <s v="Regular"/>
  </r>
  <r>
    <x v="12"/>
    <s v="Central"/>
    <x v="0"/>
    <x v="11"/>
    <n v="35"/>
    <x v="253"/>
    <n v="17"/>
    <s v="Espresso"/>
    <x v="2"/>
    <s v="Regular"/>
  </r>
  <r>
    <x v="12"/>
    <s v="Central"/>
    <x v="0"/>
    <x v="26"/>
    <n v="43"/>
    <x v="260"/>
    <n v="12"/>
    <s v="Espresso"/>
    <x v="3"/>
    <s v="Decaf"/>
  </r>
  <r>
    <x v="12"/>
    <s v="Central"/>
    <x v="0"/>
    <x v="27"/>
    <n v="43"/>
    <x v="260"/>
    <n v="11"/>
    <s v="Espresso"/>
    <x v="3"/>
    <s v="Decaf"/>
  </r>
  <r>
    <x v="12"/>
    <s v="Central"/>
    <x v="0"/>
    <x v="24"/>
    <n v="43"/>
    <x v="261"/>
    <n v="11"/>
    <s v="Espresso"/>
    <x v="3"/>
    <s v="Decaf"/>
  </r>
  <r>
    <x v="12"/>
    <s v="Central"/>
    <x v="0"/>
    <x v="206"/>
    <n v="387"/>
    <x v="144"/>
    <n v="129"/>
    <s v="Herbal Tea"/>
    <x v="8"/>
    <s v="Decaf"/>
  </r>
  <r>
    <x v="12"/>
    <s v="Central"/>
    <x v="0"/>
    <x v="207"/>
    <n v="349"/>
    <x v="219"/>
    <n v="110"/>
    <s v="Herbal Tea"/>
    <x v="8"/>
    <s v="Decaf"/>
  </r>
  <r>
    <x v="12"/>
    <s v="Central"/>
    <x v="0"/>
    <x v="167"/>
    <n v="336"/>
    <x v="215"/>
    <n v="116"/>
    <s v="Herbal Tea"/>
    <x v="8"/>
    <s v="Decaf"/>
  </r>
  <r>
    <x v="12"/>
    <s v="Central"/>
    <x v="0"/>
    <x v="182"/>
    <n v="341"/>
    <x v="231"/>
    <n v="117"/>
    <s v="Herbal Tea"/>
    <x v="8"/>
    <s v="Decaf"/>
  </r>
  <r>
    <x v="12"/>
    <s v="Central"/>
    <x v="0"/>
    <x v="208"/>
    <n v="158"/>
    <x v="262"/>
    <n v="56"/>
    <s v="Herbal Tea"/>
    <x v="4"/>
    <s v="Decaf"/>
  </r>
  <r>
    <x v="12"/>
    <s v="Central"/>
    <x v="0"/>
    <x v="56"/>
    <n v="178"/>
    <x v="212"/>
    <n v="63"/>
    <s v="Herbal Tea"/>
    <x v="4"/>
    <s v="Decaf"/>
  </r>
  <r>
    <x v="12"/>
    <s v="Central"/>
    <x v="0"/>
    <x v="118"/>
    <n v="204"/>
    <x v="136"/>
    <n v="68"/>
    <s v="Herbal Tea"/>
    <x v="4"/>
    <s v="Decaf"/>
  </r>
  <r>
    <x v="12"/>
    <s v="Central"/>
    <x v="0"/>
    <x v="117"/>
    <n v="222"/>
    <x v="139"/>
    <n v="72"/>
    <s v="Herbal Tea"/>
    <x v="4"/>
    <s v="Decaf"/>
  </r>
  <r>
    <x v="12"/>
    <s v="Central"/>
    <x v="0"/>
    <x v="85"/>
    <n v="185"/>
    <x v="113"/>
    <n v="62"/>
    <s v="Herbal Tea"/>
    <x v="4"/>
    <s v="Decaf"/>
  </r>
  <r>
    <x v="12"/>
    <s v="Central"/>
    <x v="0"/>
    <x v="6"/>
    <n v="178"/>
    <x v="227"/>
    <n v="63"/>
    <s v="Herbal Tea"/>
    <x v="4"/>
    <s v="Decaf"/>
  </r>
  <r>
    <x v="12"/>
    <s v="Central"/>
    <x v="0"/>
    <x v="74"/>
    <n v="239"/>
    <x v="142"/>
    <n v="91"/>
    <s v="Tea"/>
    <x v="6"/>
    <s v="Regular"/>
  </r>
  <r>
    <x v="12"/>
    <s v="Central"/>
    <x v="0"/>
    <x v="99"/>
    <n v="228"/>
    <x v="263"/>
    <n v="91"/>
    <s v="Tea"/>
    <x v="6"/>
    <s v="Regular"/>
  </r>
  <r>
    <x v="12"/>
    <s v="Central"/>
    <x v="0"/>
    <x v="209"/>
    <n v="261"/>
    <x v="216"/>
    <n v="89"/>
    <s v="Tea"/>
    <x v="6"/>
    <s v="Regular"/>
  </r>
  <r>
    <x v="12"/>
    <s v="Central"/>
    <x v="0"/>
    <x v="104"/>
    <n v="266"/>
    <x v="125"/>
    <n v="92"/>
    <s v="Tea"/>
    <x v="6"/>
    <s v="Regular"/>
  </r>
  <r>
    <x v="12"/>
    <s v="Central"/>
    <x v="0"/>
    <x v="210"/>
    <n v="301"/>
    <x v="97"/>
    <n v="126"/>
    <s v="Tea"/>
    <x v="9"/>
    <s v="Regular"/>
  </r>
  <r>
    <x v="12"/>
    <s v="Central"/>
    <x v="0"/>
    <x v="105"/>
    <n v="332"/>
    <x v="264"/>
    <n v="135"/>
    <s v="Tea"/>
    <x v="9"/>
    <s v="Regular"/>
  </r>
  <r>
    <x v="12"/>
    <s v="Central"/>
    <x v="0"/>
    <x v="211"/>
    <n v="300"/>
    <x v="265"/>
    <n v="127"/>
    <s v="Tea"/>
    <x v="9"/>
    <s v="Regular"/>
  </r>
  <r>
    <x v="8"/>
    <s v="East"/>
    <x v="1"/>
    <x v="142"/>
    <n v="125"/>
    <x v="156"/>
    <n v="51"/>
    <s v="Coffee"/>
    <x v="7"/>
    <s v="Decaf"/>
  </r>
  <r>
    <x v="8"/>
    <s v="East"/>
    <x v="1"/>
    <x v="212"/>
    <n v="159"/>
    <x v="266"/>
    <n v="59"/>
    <s v="Coffee"/>
    <x v="7"/>
    <s v="Decaf"/>
  </r>
  <r>
    <x v="8"/>
    <s v="East"/>
    <x v="1"/>
    <x v="208"/>
    <n v="161"/>
    <x v="267"/>
    <n v="59"/>
    <s v="Coffee"/>
    <x v="7"/>
    <s v="Decaf"/>
  </r>
  <r>
    <x v="8"/>
    <s v="East"/>
    <x v="1"/>
    <x v="78"/>
    <n v="134"/>
    <x v="55"/>
    <n v="53"/>
    <s v="Coffee"/>
    <x v="7"/>
    <s v="Decaf"/>
  </r>
  <r>
    <x v="8"/>
    <s v="East"/>
    <x v="1"/>
    <x v="187"/>
    <n v="77"/>
    <x v="62"/>
    <n v="23"/>
    <s v="Tea"/>
    <x v="1"/>
    <s v="Regular"/>
  </r>
  <r>
    <x v="8"/>
    <s v="East"/>
    <x v="1"/>
    <x v="52"/>
    <n v="51"/>
    <x v="42"/>
    <n v="21"/>
    <s v="Tea"/>
    <x v="1"/>
    <s v="Regular"/>
  </r>
  <r>
    <x v="8"/>
    <s v="East"/>
    <x v="1"/>
    <x v="45"/>
    <n v="132"/>
    <x v="51"/>
    <n v="115"/>
    <s v="Espresso"/>
    <x v="2"/>
    <s v="Regular"/>
  </r>
  <r>
    <x v="8"/>
    <s v="East"/>
    <x v="1"/>
    <x v="148"/>
    <n v="121"/>
    <x v="268"/>
    <n v="58"/>
    <s v="Espresso"/>
    <x v="3"/>
    <s v="Decaf"/>
  </r>
  <r>
    <x v="8"/>
    <s v="East"/>
    <x v="1"/>
    <x v="213"/>
    <n v="116"/>
    <x v="269"/>
    <n v="56"/>
    <s v="Espresso"/>
    <x v="3"/>
    <s v="Decaf"/>
  </r>
  <r>
    <x v="8"/>
    <s v="East"/>
    <x v="1"/>
    <x v="30"/>
    <n v="58"/>
    <x v="82"/>
    <n v="27"/>
    <s v="Herbal Tea"/>
    <x v="8"/>
    <s v="Decaf"/>
  </r>
  <r>
    <x v="8"/>
    <s v="East"/>
    <x v="1"/>
    <x v="192"/>
    <n v="81"/>
    <x v="68"/>
    <n v="44"/>
    <s v="Herbal Tea"/>
    <x v="5"/>
    <s v="Decaf"/>
  </r>
  <r>
    <x v="8"/>
    <s v="East"/>
    <x v="1"/>
    <x v="25"/>
    <n v="45"/>
    <x v="238"/>
    <n v="19"/>
    <s v="Tea"/>
    <x v="6"/>
    <s v="Regular"/>
  </r>
  <r>
    <x v="2"/>
    <s v="West"/>
    <x v="1"/>
    <x v="11"/>
    <n v="173"/>
    <x v="104"/>
    <n v="146"/>
    <s v="Espresso"/>
    <x v="2"/>
    <s v="Regular"/>
  </r>
  <r>
    <x v="2"/>
    <s v="West"/>
    <x v="1"/>
    <x v="149"/>
    <n v="173"/>
    <x v="270"/>
    <n v="146"/>
    <s v="Espresso"/>
    <x v="2"/>
    <s v="Regular"/>
  </r>
  <r>
    <x v="2"/>
    <s v="West"/>
    <x v="1"/>
    <x v="119"/>
    <n v="324"/>
    <x v="141"/>
    <n v="113"/>
    <s v="Espresso"/>
    <x v="3"/>
    <s v="Decaf"/>
  </r>
  <r>
    <x v="2"/>
    <s v="West"/>
    <x v="1"/>
    <x v="214"/>
    <n v="253"/>
    <x v="234"/>
    <n v="88"/>
    <s v="Herbal Tea"/>
    <x v="4"/>
    <s v="Decaf"/>
  </r>
  <r>
    <x v="2"/>
    <s v="West"/>
    <x v="1"/>
    <x v="149"/>
    <n v="52"/>
    <x v="25"/>
    <n v="25"/>
    <s v="Herbal Tea"/>
    <x v="5"/>
    <s v="Decaf"/>
  </r>
  <r>
    <x v="2"/>
    <s v="West"/>
    <x v="1"/>
    <x v="34"/>
    <n v="56"/>
    <x v="90"/>
    <n v="27"/>
    <s v="Herbal Tea"/>
    <x v="5"/>
    <s v="Decaf"/>
  </r>
  <r>
    <x v="2"/>
    <s v="West"/>
    <x v="1"/>
    <x v="153"/>
    <n v="179"/>
    <x v="185"/>
    <n v="45"/>
    <s v="Tea"/>
    <x v="6"/>
    <s v="Regular"/>
  </r>
  <r>
    <x v="2"/>
    <s v="West"/>
    <x v="1"/>
    <x v="215"/>
    <n v="228"/>
    <x v="263"/>
    <n v="92"/>
    <s v="Espresso"/>
    <x v="10"/>
    <s v="Regular"/>
  </r>
  <r>
    <x v="3"/>
    <s v="South"/>
    <x v="1"/>
    <x v="31"/>
    <n v="107"/>
    <x v="33"/>
    <n v="39"/>
    <s v="Coffee"/>
    <x v="7"/>
    <s v="Decaf"/>
  </r>
  <r>
    <x v="3"/>
    <s v="South"/>
    <x v="1"/>
    <x v="51"/>
    <n v="112"/>
    <x v="190"/>
    <n v="41"/>
    <s v="Coffee"/>
    <x v="7"/>
    <s v="Decaf"/>
  </r>
  <r>
    <x v="3"/>
    <s v="South"/>
    <x v="1"/>
    <x v="109"/>
    <n v="74"/>
    <x v="27"/>
    <n v="32"/>
    <s v="Coffee"/>
    <x v="7"/>
    <s v="Decaf"/>
  </r>
  <r>
    <x v="3"/>
    <s v="South"/>
    <x v="1"/>
    <x v="124"/>
    <n v="130"/>
    <x v="176"/>
    <n v="35"/>
    <s v="Espresso"/>
    <x v="2"/>
    <s v="Regular"/>
  </r>
  <r>
    <x v="3"/>
    <s v="South"/>
    <x v="1"/>
    <x v="127"/>
    <n v="132"/>
    <x v="4"/>
    <n v="36"/>
    <s v="Espresso"/>
    <x v="2"/>
    <s v="Regular"/>
  </r>
  <r>
    <x v="3"/>
    <s v="South"/>
    <x v="1"/>
    <x v="216"/>
    <n v="118"/>
    <x v="268"/>
    <n v="33"/>
    <s v="Espresso"/>
    <x v="3"/>
    <s v="Decaf"/>
  </r>
  <r>
    <x v="3"/>
    <s v="South"/>
    <x v="1"/>
    <x v="25"/>
    <n v="71"/>
    <x v="187"/>
    <n v="45"/>
    <s v="Herbal Tea"/>
    <x v="8"/>
    <s v="Decaf"/>
  </r>
  <r>
    <x v="3"/>
    <s v="South"/>
    <x v="1"/>
    <x v="109"/>
    <n v="73"/>
    <x v="61"/>
    <n v="45"/>
    <s v="Herbal Tea"/>
    <x v="8"/>
    <s v="Decaf"/>
  </r>
  <r>
    <x v="3"/>
    <s v="South"/>
    <x v="1"/>
    <x v="11"/>
    <n v="64"/>
    <x v="206"/>
    <n v="37"/>
    <s v="Herbal Tea"/>
    <x v="4"/>
    <s v="Decaf"/>
  </r>
  <r>
    <x v="3"/>
    <s v="South"/>
    <x v="1"/>
    <x v="39"/>
    <n v="76"/>
    <x v="236"/>
    <n v="38"/>
    <s v="Herbal Tea"/>
    <x v="4"/>
    <s v="Decaf"/>
  </r>
  <r>
    <x v="3"/>
    <s v="South"/>
    <x v="1"/>
    <x v="157"/>
    <n v="108"/>
    <x v="45"/>
    <n v="54"/>
    <s v="Espresso"/>
    <x v="10"/>
    <s v="Regular"/>
  </r>
  <r>
    <x v="5"/>
    <s v="Central"/>
    <x v="1"/>
    <x v="11"/>
    <n v="71"/>
    <x v="85"/>
    <n v="44"/>
    <s v="Coffee"/>
    <x v="11"/>
    <s v="Regular"/>
  </r>
  <r>
    <x v="5"/>
    <s v="Central"/>
    <x v="1"/>
    <x v="9"/>
    <n v="79"/>
    <x v="271"/>
    <n v="46"/>
    <s v="Coffee"/>
    <x v="11"/>
    <s v="Regular"/>
  </r>
  <r>
    <x v="5"/>
    <s v="Central"/>
    <x v="1"/>
    <x v="33"/>
    <n v="80"/>
    <x v="188"/>
    <n v="48"/>
    <s v="Coffee"/>
    <x v="11"/>
    <s v="Regular"/>
  </r>
  <r>
    <x v="5"/>
    <s v="Central"/>
    <x v="1"/>
    <x v="12"/>
    <n v="80"/>
    <x v="178"/>
    <n v="47"/>
    <s v="Coffee"/>
    <x v="11"/>
    <s v="Regular"/>
  </r>
  <r>
    <x v="5"/>
    <s v="Central"/>
    <x v="1"/>
    <x v="39"/>
    <n v="76"/>
    <x v="236"/>
    <n v="38"/>
    <s v="Coffee"/>
    <x v="0"/>
    <s v="Regular"/>
  </r>
  <r>
    <x v="5"/>
    <s v="Central"/>
    <x v="1"/>
    <x v="32"/>
    <n v="72"/>
    <x v="62"/>
    <n v="37"/>
    <s v="Coffee"/>
    <x v="0"/>
    <s v="Regular"/>
  </r>
  <r>
    <x v="5"/>
    <s v="Central"/>
    <x v="1"/>
    <x v="149"/>
    <n v="64"/>
    <x v="87"/>
    <n v="37"/>
    <s v="Coffee"/>
    <x v="0"/>
    <s v="Regular"/>
  </r>
  <r>
    <x v="5"/>
    <s v="Central"/>
    <x v="1"/>
    <x v="77"/>
    <n v="51"/>
    <x v="105"/>
    <n v="30"/>
    <s v="Coffee"/>
    <x v="0"/>
    <s v="Regular"/>
  </r>
  <r>
    <x v="5"/>
    <s v="Central"/>
    <x v="1"/>
    <x v="29"/>
    <n v="60"/>
    <x v="41"/>
    <n v="36"/>
    <s v="Coffee"/>
    <x v="0"/>
    <s v="Regular"/>
  </r>
  <r>
    <x v="5"/>
    <s v="Central"/>
    <x v="1"/>
    <x v="198"/>
    <n v="56"/>
    <x v="241"/>
    <n v="65"/>
    <s v="Coffee"/>
    <x v="7"/>
    <s v="Decaf"/>
  </r>
  <r>
    <x v="5"/>
    <s v="Central"/>
    <x v="1"/>
    <x v="22"/>
    <n v="71"/>
    <x v="78"/>
    <n v="56"/>
    <s v="Espresso"/>
    <x v="3"/>
    <s v="Decaf"/>
  </r>
  <r>
    <x v="5"/>
    <s v="Central"/>
    <x v="1"/>
    <x v="10"/>
    <n v="34"/>
    <x v="162"/>
    <n v="17"/>
    <s v="Herbal Tea"/>
    <x v="8"/>
    <s v="Decaf"/>
  </r>
  <r>
    <x v="5"/>
    <s v="Central"/>
    <x v="1"/>
    <x v="23"/>
    <n v="33"/>
    <x v="272"/>
    <n v="17"/>
    <s v="Herbal Tea"/>
    <x v="4"/>
    <s v="Decaf"/>
  </r>
  <r>
    <x v="5"/>
    <s v="Central"/>
    <x v="1"/>
    <x v="21"/>
    <n v="49"/>
    <x v="148"/>
    <n v="20"/>
    <s v="Herbal Tea"/>
    <x v="4"/>
    <s v="Decaf"/>
  </r>
  <r>
    <x v="5"/>
    <s v="Central"/>
    <x v="1"/>
    <x v="25"/>
    <n v="45"/>
    <x v="238"/>
    <n v="19"/>
    <s v="Herbal Tea"/>
    <x v="4"/>
    <s v="Decaf"/>
  </r>
  <r>
    <x v="5"/>
    <s v="Central"/>
    <x v="1"/>
    <x v="61"/>
    <n v="119"/>
    <x v="198"/>
    <n v="57"/>
    <s v="Tea"/>
    <x v="6"/>
    <s v="Regular"/>
  </r>
  <r>
    <x v="5"/>
    <s v="Central"/>
    <x v="1"/>
    <x v="158"/>
    <n v="167"/>
    <x v="99"/>
    <n v="63"/>
    <s v="Tea"/>
    <x v="6"/>
    <s v="Regular"/>
  </r>
  <r>
    <x v="5"/>
    <s v="Central"/>
    <x v="1"/>
    <x v="135"/>
    <n v="161"/>
    <x v="267"/>
    <n v="58"/>
    <s v="Tea"/>
    <x v="9"/>
    <s v="Regular"/>
  </r>
  <r>
    <x v="7"/>
    <s v="South"/>
    <x v="0"/>
    <x v="44"/>
    <n v="56"/>
    <x v="202"/>
    <n v="22"/>
    <s v="Coffee"/>
    <x v="0"/>
    <s v="Regular"/>
  </r>
  <r>
    <x v="7"/>
    <s v="South"/>
    <x v="0"/>
    <x v="149"/>
    <n v="64"/>
    <x v="206"/>
    <n v="24"/>
    <s v="Coffee"/>
    <x v="0"/>
    <s v="Regular"/>
  </r>
  <r>
    <x v="7"/>
    <s v="South"/>
    <x v="0"/>
    <x v="24"/>
    <n v="51"/>
    <x v="241"/>
    <n v="22"/>
    <s v="Coffee"/>
    <x v="0"/>
    <s v="Regular"/>
  </r>
  <r>
    <x v="7"/>
    <s v="South"/>
    <x v="0"/>
    <x v="34"/>
    <n v="49"/>
    <x v="39"/>
    <n v="20"/>
    <s v="Coffee"/>
    <x v="0"/>
    <s v="Regular"/>
  </r>
  <r>
    <x v="7"/>
    <s v="South"/>
    <x v="0"/>
    <x v="28"/>
    <n v="59"/>
    <x v="25"/>
    <n v="21"/>
    <s v="Coffee"/>
    <x v="0"/>
    <s v="Regular"/>
  </r>
  <r>
    <x v="7"/>
    <s v="South"/>
    <x v="0"/>
    <x v="106"/>
    <n v="71"/>
    <x v="157"/>
    <n v="24"/>
    <s v="Coffee"/>
    <x v="0"/>
    <s v="Regular"/>
  </r>
  <r>
    <x v="7"/>
    <s v="South"/>
    <x v="0"/>
    <x v="187"/>
    <n v="77"/>
    <x v="62"/>
    <n v="23"/>
    <s v="Coffee"/>
    <x v="7"/>
    <s v="Decaf"/>
  </r>
  <r>
    <x v="7"/>
    <s v="South"/>
    <x v="0"/>
    <x v="30"/>
    <n v="51"/>
    <x v="42"/>
    <n v="20"/>
    <s v="Coffee"/>
    <x v="7"/>
    <s v="Decaf"/>
  </r>
  <r>
    <x v="7"/>
    <s v="South"/>
    <x v="0"/>
    <x v="106"/>
    <n v="113"/>
    <x v="45"/>
    <n v="43"/>
    <s v="Espresso"/>
    <x v="2"/>
    <s v="Regular"/>
  </r>
  <r>
    <x v="7"/>
    <s v="South"/>
    <x v="0"/>
    <x v="36"/>
    <n v="79"/>
    <x v="60"/>
    <n v="38"/>
    <s v="Espresso"/>
    <x v="2"/>
    <s v="Regular"/>
  </r>
  <r>
    <x v="7"/>
    <s v="South"/>
    <x v="0"/>
    <x v="62"/>
    <n v="78"/>
    <x v="77"/>
    <n v="34"/>
    <s v="Espresso"/>
    <x v="2"/>
    <s v="Regular"/>
  </r>
  <r>
    <x v="7"/>
    <s v="South"/>
    <x v="0"/>
    <x v="55"/>
    <n v="94"/>
    <x v="67"/>
    <n v="41"/>
    <s v="Espresso"/>
    <x v="2"/>
    <s v="Regular"/>
  </r>
  <r>
    <x v="7"/>
    <s v="South"/>
    <x v="0"/>
    <x v="38"/>
    <n v="89"/>
    <x v="43"/>
    <n v="41"/>
    <s v="Espresso"/>
    <x v="3"/>
    <s v="Decaf"/>
  </r>
  <r>
    <x v="7"/>
    <s v="South"/>
    <x v="0"/>
    <x v="1"/>
    <n v="89"/>
    <x v="68"/>
    <n v="43"/>
    <s v="Espresso"/>
    <x v="3"/>
    <s v="Decaf"/>
  </r>
  <r>
    <x v="7"/>
    <s v="South"/>
    <x v="0"/>
    <x v="30"/>
    <n v="67"/>
    <x v="79"/>
    <n v="36"/>
    <s v="Espresso"/>
    <x v="3"/>
    <s v="Decaf"/>
  </r>
  <r>
    <x v="7"/>
    <s v="South"/>
    <x v="0"/>
    <x v="28"/>
    <n v="71"/>
    <x v="13"/>
    <n v="37"/>
    <s v="Espresso"/>
    <x v="3"/>
    <s v="Decaf"/>
  </r>
  <r>
    <x v="7"/>
    <s v="South"/>
    <x v="0"/>
    <x v="147"/>
    <n v="63"/>
    <x v="112"/>
    <n v="28"/>
    <s v="Herbal Tea"/>
    <x v="8"/>
    <s v="Decaf"/>
  </r>
  <r>
    <x v="7"/>
    <s v="South"/>
    <x v="0"/>
    <x v="147"/>
    <n v="63"/>
    <x v="112"/>
    <n v="28"/>
    <s v="Herbal Tea"/>
    <x v="8"/>
    <s v="Decaf"/>
  </r>
  <r>
    <x v="7"/>
    <s v="South"/>
    <x v="0"/>
    <x v="44"/>
    <n v="62"/>
    <x v="82"/>
    <n v="28"/>
    <s v="Herbal Tea"/>
    <x v="8"/>
    <s v="Decaf"/>
  </r>
  <r>
    <x v="7"/>
    <s v="South"/>
    <x v="0"/>
    <x v="217"/>
    <n v="130"/>
    <x v="273"/>
    <n v="45"/>
    <s v="Herbal Tea"/>
    <x v="8"/>
    <s v="Decaf"/>
  </r>
  <r>
    <x v="7"/>
    <s v="South"/>
    <x v="0"/>
    <x v="28"/>
    <n v="63"/>
    <x v="82"/>
    <n v="25"/>
    <s v="Herbal Tea"/>
    <x v="8"/>
    <s v="Decaf"/>
  </r>
  <r>
    <x v="7"/>
    <s v="South"/>
    <x v="0"/>
    <x v="125"/>
    <n v="60"/>
    <x v="57"/>
    <n v="26"/>
    <s v="Herbal Tea"/>
    <x v="8"/>
    <s v="Decaf"/>
  </r>
  <r>
    <x v="7"/>
    <s v="South"/>
    <x v="0"/>
    <x v="159"/>
    <n v="90"/>
    <x v="32"/>
    <n v="35"/>
    <s v="Herbal Tea"/>
    <x v="8"/>
    <s v="Decaf"/>
  </r>
  <r>
    <x v="7"/>
    <s v="South"/>
    <x v="0"/>
    <x v="147"/>
    <n v="98"/>
    <x v="146"/>
    <n v="63"/>
    <s v="Herbal Tea"/>
    <x v="4"/>
    <s v="Decaf"/>
  </r>
  <r>
    <x v="7"/>
    <s v="South"/>
    <x v="0"/>
    <x v="9"/>
    <n v="96"/>
    <x v="170"/>
    <n v="63"/>
    <s v="Herbal Tea"/>
    <x v="4"/>
    <s v="Decaf"/>
  </r>
  <r>
    <x v="7"/>
    <s v="South"/>
    <x v="0"/>
    <x v="37"/>
    <n v="102"/>
    <x v="274"/>
    <n v="64"/>
    <s v="Herbal Tea"/>
    <x v="4"/>
    <s v="Decaf"/>
  </r>
  <r>
    <x v="7"/>
    <s v="South"/>
    <x v="0"/>
    <x v="32"/>
    <n v="98"/>
    <x v="33"/>
    <n v="63"/>
    <s v="Herbal Tea"/>
    <x v="4"/>
    <s v="Decaf"/>
  </r>
  <r>
    <x v="7"/>
    <s v="South"/>
    <x v="0"/>
    <x v="30"/>
    <n v="96"/>
    <x v="275"/>
    <n v="59"/>
    <s v="Herbal Tea"/>
    <x v="4"/>
    <s v="Decaf"/>
  </r>
  <r>
    <x v="7"/>
    <s v="South"/>
    <x v="0"/>
    <x v="39"/>
    <n v="102"/>
    <x v="276"/>
    <n v="64"/>
    <s v="Herbal Tea"/>
    <x v="4"/>
    <s v="Decaf"/>
  </r>
  <r>
    <x v="7"/>
    <s v="South"/>
    <x v="0"/>
    <x v="162"/>
    <n v="61"/>
    <x v="152"/>
    <n v="63"/>
    <s v="Espresso"/>
    <x v="10"/>
    <s v="Regular"/>
  </r>
  <r>
    <x v="13"/>
    <s v="East"/>
    <x v="1"/>
    <x v="218"/>
    <n v="451"/>
    <x v="277"/>
    <n v="54"/>
    <s v="Coffee"/>
    <x v="0"/>
    <s v="Regular"/>
  </r>
  <r>
    <x v="13"/>
    <s v="East"/>
    <x v="1"/>
    <x v="137"/>
    <n v="26"/>
    <x v="134"/>
    <n v="17"/>
    <s v="Tea"/>
    <x v="1"/>
    <s v="Regular"/>
  </r>
  <r>
    <x v="13"/>
    <s v="East"/>
    <x v="1"/>
    <x v="164"/>
    <n v="68"/>
    <x v="57"/>
    <n v="62"/>
    <s v="Espresso"/>
    <x v="2"/>
    <s v="Regular"/>
  </r>
  <r>
    <x v="13"/>
    <s v="East"/>
    <x v="1"/>
    <x v="219"/>
    <n v="52"/>
    <x v="75"/>
    <n v="72"/>
    <s v="Espresso"/>
    <x v="2"/>
    <s v="Regular"/>
  </r>
  <r>
    <x v="13"/>
    <s v="East"/>
    <x v="1"/>
    <x v="220"/>
    <n v="65"/>
    <x v="151"/>
    <n v="77"/>
    <s v="Espresso"/>
    <x v="2"/>
    <s v="Regular"/>
  </r>
  <r>
    <x v="13"/>
    <s v="East"/>
    <x v="1"/>
    <x v="221"/>
    <n v="68"/>
    <x v="152"/>
    <n v="58"/>
    <s v="Espresso"/>
    <x v="2"/>
    <s v="Regular"/>
  </r>
  <r>
    <x v="13"/>
    <s v="East"/>
    <x v="1"/>
    <x v="193"/>
    <n v="68"/>
    <x v="13"/>
    <n v="76"/>
    <s v="Espresso"/>
    <x v="2"/>
    <s v="Regular"/>
  </r>
  <r>
    <x v="13"/>
    <s v="East"/>
    <x v="1"/>
    <x v="10"/>
    <n v="72"/>
    <x v="22"/>
    <n v="55"/>
    <s v="Herbal Tea"/>
    <x v="4"/>
    <s v="Decaf"/>
  </r>
  <r>
    <x v="13"/>
    <s v="East"/>
    <x v="1"/>
    <x v="137"/>
    <n v="60"/>
    <x v="86"/>
    <n v="51"/>
    <s v="Herbal Tea"/>
    <x v="4"/>
    <s v="Decaf"/>
  </r>
  <r>
    <x v="13"/>
    <s v="East"/>
    <x v="1"/>
    <x v="50"/>
    <n v="66"/>
    <x v="13"/>
    <n v="53"/>
    <s v="Herbal Tea"/>
    <x v="4"/>
    <s v="Decaf"/>
  </r>
  <r>
    <x v="13"/>
    <s v="East"/>
    <x v="1"/>
    <x v="144"/>
    <n v="43"/>
    <x v="255"/>
    <n v="20"/>
    <s v="Tea"/>
    <x v="6"/>
    <s v="Regular"/>
  </r>
  <r>
    <x v="13"/>
    <s v="East"/>
    <x v="1"/>
    <x v="26"/>
    <n v="52"/>
    <x v="278"/>
    <n v="21"/>
    <s v="Tea"/>
    <x v="6"/>
    <s v="Regular"/>
  </r>
  <r>
    <x v="13"/>
    <s v="East"/>
    <x v="1"/>
    <x v="84"/>
    <n v="149"/>
    <x v="104"/>
    <n v="65"/>
    <s v="Espresso"/>
    <x v="12"/>
    <s v="Regular"/>
  </r>
  <r>
    <x v="13"/>
    <s v="East"/>
    <x v="1"/>
    <x v="83"/>
    <n v="149"/>
    <x v="104"/>
    <n v="66"/>
    <s v="Espresso"/>
    <x v="12"/>
    <s v="Regular"/>
  </r>
  <r>
    <x v="13"/>
    <s v="East"/>
    <x v="1"/>
    <x v="80"/>
    <n v="146"/>
    <x v="131"/>
    <n v="60"/>
    <s v="Espresso"/>
    <x v="12"/>
    <s v="Regular"/>
  </r>
  <r>
    <x v="4"/>
    <s v="East"/>
    <x v="1"/>
    <x v="222"/>
    <n v="374"/>
    <x v="279"/>
    <n v="138"/>
    <s v="Coffee"/>
    <x v="0"/>
    <s v="Regular"/>
  </r>
  <r>
    <x v="4"/>
    <s v="East"/>
    <x v="1"/>
    <x v="157"/>
    <n v="80"/>
    <x v="59"/>
    <n v="26"/>
    <s v="Tea"/>
    <x v="1"/>
    <s v="Regular"/>
  </r>
  <r>
    <x v="4"/>
    <s v="East"/>
    <x v="1"/>
    <x v="223"/>
    <n v="112"/>
    <x v="16"/>
    <n v="33"/>
    <s v="Tea"/>
    <x v="1"/>
    <s v="Regular"/>
  </r>
  <r>
    <x v="4"/>
    <s v="East"/>
    <x v="1"/>
    <x v="158"/>
    <n v="136"/>
    <x v="186"/>
    <n v="34"/>
    <s v="Tea"/>
    <x v="1"/>
    <s v="Regular"/>
  </r>
  <r>
    <x v="4"/>
    <s v="East"/>
    <x v="1"/>
    <x v="224"/>
    <n v="-85"/>
    <x v="110"/>
    <n v="181"/>
    <s v="Espresso"/>
    <x v="2"/>
    <s v="Regular"/>
  </r>
  <r>
    <x v="4"/>
    <s v="East"/>
    <x v="1"/>
    <x v="225"/>
    <n v="-60"/>
    <x v="245"/>
    <n v="142"/>
    <s v="Espresso"/>
    <x v="2"/>
    <s v="Regular"/>
  </r>
  <r>
    <x v="4"/>
    <s v="East"/>
    <x v="1"/>
    <x v="226"/>
    <n v="-85"/>
    <x v="84"/>
    <n v="168"/>
    <s v="Espresso"/>
    <x v="2"/>
    <s v="Regular"/>
  </r>
  <r>
    <x v="4"/>
    <s v="East"/>
    <x v="1"/>
    <x v="227"/>
    <n v="-32"/>
    <x v="69"/>
    <n v="87"/>
    <s v="Herbal Tea"/>
    <x v="5"/>
    <s v="Decaf"/>
  </r>
  <r>
    <x v="4"/>
    <s v="East"/>
    <x v="1"/>
    <x v="154"/>
    <n v="139"/>
    <x v="175"/>
    <n v="38"/>
    <s v="Tea"/>
    <x v="6"/>
    <s v="Regular"/>
  </r>
  <r>
    <x v="4"/>
    <s v="East"/>
    <x v="1"/>
    <x v="146"/>
    <n v="145"/>
    <x v="55"/>
    <n v="39"/>
    <s v="Tea"/>
    <x v="6"/>
    <s v="Regular"/>
  </r>
  <r>
    <x v="4"/>
    <s v="East"/>
    <x v="1"/>
    <x v="74"/>
    <n v="137"/>
    <x v="96"/>
    <n v="37"/>
    <s v="Tea"/>
    <x v="6"/>
    <s v="Regular"/>
  </r>
  <r>
    <x v="4"/>
    <s v="East"/>
    <x v="1"/>
    <x v="170"/>
    <n v="139"/>
    <x v="199"/>
    <n v="37"/>
    <s v="Tea"/>
    <x v="6"/>
    <s v="Regular"/>
  </r>
  <r>
    <x v="4"/>
    <s v="East"/>
    <x v="1"/>
    <x v="228"/>
    <n v="132"/>
    <x v="54"/>
    <n v="37"/>
    <s v="Tea"/>
    <x v="9"/>
    <s v="Regular"/>
  </r>
  <r>
    <x v="4"/>
    <s v="East"/>
    <x v="1"/>
    <x v="229"/>
    <n v="163"/>
    <x v="280"/>
    <n v="39"/>
    <s v="Tea"/>
    <x v="9"/>
    <s v="Regular"/>
  </r>
  <r>
    <x v="4"/>
    <s v="East"/>
    <x v="1"/>
    <x v="178"/>
    <n v="284"/>
    <x v="281"/>
    <n v="90"/>
    <s v="Espresso"/>
    <x v="12"/>
    <s v="Regular"/>
  </r>
  <r>
    <x v="13"/>
    <s v="East"/>
    <x v="1"/>
    <x v="230"/>
    <n v="443"/>
    <x v="263"/>
    <n v="53"/>
    <s v="Coffee"/>
    <x v="0"/>
    <s v="Regular"/>
  </r>
  <r>
    <x v="13"/>
    <s v="East"/>
    <x v="1"/>
    <x v="231"/>
    <n v="487"/>
    <x v="97"/>
    <n v="49"/>
    <s v="Coffee"/>
    <x v="0"/>
    <s v="Regular"/>
  </r>
  <r>
    <x v="13"/>
    <s v="East"/>
    <x v="1"/>
    <x v="232"/>
    <n v="443"/>
    <x v="114"/>
    <n v="53"/>
    <s v="Coffee"/>
    <x v="0"/>
    <s v="Regular"/>
  </r>
  <r>
    <x v="13"/>
    <s v="East"/>
    <x v="1"/>
    <x v="21"/>
    <n v="48"/>
    <x v="238"/>
    <n v="19"/>
    <s v="Tea"/>
    <x v="1"/>
    <s v="Regular"/>
  </r>
  <r>
    <x v="13"/>
    <s v="East"/>
    <x v="1"/>
    <x v="138"/>
    <n v="26"/>
    <x v="134"/>
    <n v="15"/>
    <s v="Tea"/>
    <x v="1"/>
    <s v="Regular"/>
  </r>
  <r>
    <x v="13"/>
    <s v="East"/>
    <x v="1"/>
    <x v="20"/>
    <n v="67"/>
    <x v="154"/>
    <n v="70"/>
    <s v="Espresso"/>
    <x v="2"/>
    <s v="Regular"/>
  </r>
  <r>
    <x v="13"/>
    <s v="East"/>
    <x v="1"/>
    <x v="25"/>
    <n v="45"/>
    <x v="238"/>
    <n v="19"/>
    <s v="Tea"/>
    <x v="6"/>
    <s v="Regular"/>
  </r>
  <r>
    <x v="13"/>
    <s v="East"/>
    <x v="1"/>
    <x v="30"/>
    <n v="52"/>
    <x v="202"/>
    <n v="21"/>
    <s v="Tea"/>
    <x v="6"/>
    <s v="Regular"/>
  </r>
  <r>
    <x v="13"/>
    <s v="East"/>
    <x v="1"/>
    <x v="151"/>
    <n v="163"/>
    <x v="2"/>
    <n v="69"/>
    <s v="Espresso"/>
    <x v="12"/>
    <s v="Regular"/>
  </r>
  <r>
    <x v="13"/>
    <s v="East"/>
    <x v="1"/>
    <x v="129"/>
    <n v="153"/>
    <x v="204"/>
    <n v="66"/>
    <s v="Espresso"/>
    <x v="12"/>
    <s v="Regular"/>
  </r>
  <r>
    <x v="8"/>
    <s v="East"/>
    <x v="1"/>
    <x v="103"/>
    <n v="150"/>
    <x v="282"/>
    <n v="64"/>
    <s v="Coffee"/>
    <x v="0"/>
    <s v="Regular"/>
  </r>
  <r>
    <x v="8"/>
    <s v="East"/>
    <x v="1"/>
    <x v="3"/>
    <n v="120"/>
    <x v="47"/>
    <n v="49"/>
    <s v="Coffee"/>
    <x v="7"/>
    <s v="Decaf"/>
  </r>
  <r>
    <x v="8"/>
    <s v="East"/>
    <x v="1"/>
    <x v="141"/>
    <n v="103"/>
    <x v="191"/>
    <n v="52"/>
    <s v="Espresso"/>
    <x v="3"/>
    <s v="Decaf"/>
  </r>
  <r>
    <x v="8"/>
    <s v="East"/>
    <x v="1"/>
    <x v="32"/>
    <n v="63"/>
    <x v="123"/>
    <n v="28"/>
    <s v="Herbal Tea"/>
    <x v="8"/>
    <s v="Decaf"/>
  </r>
  <r>
    <x v="8"/>
    <s v="East"/>
    <x v="1"/>
    <x v="28"/>
    <n v="65"/>
    <x v="87"/>
    <n v="27"/>
    <s v="Herbal Tea"/>
    <x v="8"/>
    <s v="Decaf"/>
  </r>
  <r>
    <x v="8"/>
    <s v="East"/>
    <x v="1"/>
    <x v="77"/>
    <n v="74"/>
    <x v="27"/>
    <n v="51"/>
    <s v="Herbal Tea"/>
    <x v="4"/>
    <s v="Decaf"/>
  </r>
  <r>
    <x v="8"/>
    <s v="East"/>
    <x v="1"/>
    <x v="61"/>
    <n v="84"/>
    <x v="66"/>
    <n v="42"/>
    <s v="Herbal Tea"/>
    <x v="5"/>
    <s v="Decaf"/>
  </r>
  <r>
    <x v="8"/>
    <s v="East"/>
    <x v="1"/>
    <x v="27"/>
    <n v="53"/>
    <x v="80"/>
    <n v="21"/>
    <s v="Tea"/>
    <x v="6"/>
    <s v="Regular"/>
  </r>
  <r>
    <x v="8"/>
    <s v="East"/>
    <x v="1"/>
    <x v="144"/>
    <n v="42"/>
    <x v="109"/>
    <n v="19"/>
    <s v="Tea"/>
    <x v="6"/>
    <s v="Regular"/>
  </r>
  <r>
    <x v="8"/>
    <s v="East"/>
    <x v="1"/>
    <x v="44"/>
    <n v="42"/>
    <x v="283"/>
    <n v="19"/>
    <s v="Tea"/>
    <x v="6"/>
    <s v="Regular"/>
  </r>
  <r>
    <x v="1"/>
    <s v="West"/>
    <x v="0"/>
    <x v="39"/>
    <n v="99"/>
    <x v="44"/>
    <n v="43"/>
    <s v="Coffee"/>
    <x v="0"/>
    <s v="Regular"/>
  </r>
  <r>
    <x v="1"/>
    <s v="West"/>
    <x v="0"/>
    <x v="54"/>
    <n v="84"/>
    <x v="36"/>
    <n v="40"/>
    <s v="Coffee"/>
    <x v="0"/>
    <s v="Regular"/>
  </r>
  <r>
    <x v="1"/>
    <s v="West"/>
    <x v="0"/>
    <x v="83"/>
    <n v="99"/>
    <x v="146"/>
    <n v="43"/>
    <s v="Coffee"/>
    <x v="0"/>
    <s v="Regular"/>
  </r>
  <r>
    <x v="1"/>
    <s v="West"/>
    <x v="0"/>
    <x v="128"/>
    <n v="104"/>
    <x v="193"/>
    <n v="46"/>
    <s v="Coffee"/>
    <x v="0"/>
    <s v="Regular"/>
  </r>
  <r>
    <x v="1"/>
    <s v="West"/>
    <x v="0"/>
    <x v="26"/>
    <n v="173"/>
    <x v="189"/>
    <n v="142"/>
    <s v="Coffee"/>
    <x v="7"/>
    <s v="Decaf"/>
  </r>
  <r>
    <x v="1"/>
    <s v="West"/>
    <x v="0"/>
    <x v="23"/>
    <n v="130"/>
    <x v="4"/>
    <n v="114"/>
    <s v="Coffee"/>
    <x v="7"/>
    <s v="Decaf"/>
  </r>
  <r>
    <x v="1"/>
    <s v="West"/>
    <x v="0"/>
    <x v="45"/>
    <n v="132"/>
    <x v="51"/>
    <n v="115"/>
    <s v="Coffee"/>
    <x v="7"/>
    <s v="Decaf"/>
  </r>
  <r>
    <x v="1"/>
    <s v="West"/>
    <x v="0"/>
    <x v="24"/>
    <n v="184"/>
    <x v="284"/>
    <n v="140"/>
    <s v="Coffee"/>
    <x v="7"/>
    <s v="Decaf"/>
  </r>
  <r>
    <x v="1"/>
    <s v="West"/>
    <x v="0"/>
    <x v="221"/>
    <n v="105"/>
    <x v="45"/>
    <n v="97"/>
    <s v="Tea"/>
    <x v="1"/>
    <s v="Regular"/>
  </r>
  <r>
    <x v="1"/>
    <s v="West"/>
    <x v="0"/>
    <x v="20"/>
    <n v="75"/>
    <x v="13"/>
    <n v="78"/>
    <s v="Tea"/>
    <x v="1"/>
    <s v="Regular"/>
  </r>
  <r>
    <x v="1"/>
    <s v="West"/>
    <x v="0"/>
    <x v="20"/>
    <n v="76"/>
    <x v="187"/>
    <n v="79"/>
    <s v="Tea"/>
    <x v="1"/>
    <s v="Regular"/>
  </r>
  <r>
    <x v="1"/>
    <s v="West"/>
    <x v="0"/>
    <x v="18"/>
    <n v="87"/>
    <x v="18"/>
    <n v="87"/>
    <s v="Tea"/>
    <x v="1"/>
    <s v="Regular"/>
  </r>
  <r>
    <x v="1"/>
    <s v="West"/>
    <x v="0"/>
    <x v="132"/>
    <n v="66"/>
    <x v="112"/>
    <n v="66"/>
    <s v="Tea"/>
    <x v="1"/>
    <s v="Regular"/>
  </r>
  <r>
    <x v="1"/>
    <s v="West"/>
    <x v="0"/>
    <x v="48"/>
    <n v="66"/>
    <x v="13"/>
    <n v="54"/>
    <s v="Espresso"/>
    <x v="2"/>
    <s v="Regular"/>
  </r>
  <r>
    <x v="1"/>
    <s v="West"/>
    <x v="0"/>
    <x v="22"/>
    <n v="72"/>
    <x v="62"/>
    <n v="52"/>
    <s v="Espresso"/>
    <x v="2"/>
    <s v="Regular"/>
  </r>
  <r>
    <x v="1"/>
    <s v="West"/>
    <x v="0"/>
    <x v="45"/>
    <n v="74"/>
    <x v="27"/>
    <n v="52"/>
    <s v="Espresso"/>
    <x v="2"/>
    <s v="Regular"/>
  </r>
  <r>
    <x v="1"/>
    <s v="West"/>
    <x v="0"/>
    <x v="45"/>
    <n v="74"/>
    <x v="27"/>
    <n v="52"/>
    <s v="Espresso"/>
    <x v="2"/>
    <s v="Regular"/>
  </r>
  <r>
    <x v="1"/>
    <s v="West"/>
    <x v="0"/>
    <x v="35"/>
    <n v="77"/>
    <x v="285"/>
    <n v="53"/>
    <s v="Espresso"/>
    <x v="2"/>
    <s v="Regular"/>
  </r>
  <r>
    <x v="1"/>
    <s v="West"/>
    <x v="0"/>
    <x v="44"/>
    <n v="82"/>
    <x v="20"/>
    <n v="59"/>
    <s v="Espresso"/>
    <x v="2"/>
    <s v="Regular"/>
  </r>
  <r>
    <x v="1"/>
    <s v="West"/>
    <x v="0"/>
    <x v="130"/>
    <n v="103"/>
    <x v="100"/>
    <n v="44"/>
    <s v="Espresso"/>
    <x v="3"/>
    <s v="Decaf"/>
  </r>
  <r>
    <x v="1"/>
    <s v="West"/>
    <x v="0"/>
    <x v="51"/>
    <n v="94"/>
    <x v="76"/>
    <n v="46"/>
    <s v="Espresso"/>
    <x v="3"/>
    <s v="Decaf"/>
  </r>
  <r>
    <x v="1"/>
    <s v="West"/>
    <x v="0"/>
    <x v="141"/>
    <n v="96"/>
    <x v="193"/>
    <n v="45"/>
    <s v="Espresso"/>
    <x v="3"/>
    <s v="Decaf"/>
  </r>
  <r>
    <x v="1"/>
    <s v="West"/>
    <x v="0"/>
    <x v="1"/>
    <n v="135"/>
    <x v="1"/>
    <n v="60"/>
    <s v="Herbal Tea"/>
    <x v="8"/>
    <s v="Decaf"/>
  </r>
  <r>
    <x v="1"/>
    <s v="West"/>
    <x v="0"/>
    <x v="6"/>
    <n v="186"/>
    <x v="286"/>
    <n v="71"/>
    <s v="Herbal Tea"/>
    <x v="8"/>
    <s v="Decaf"/>
  </r>
  <r>
    <x v="1"/>
    <s v="West"/>
    <x v="0"/>
    <x v="6"/>
    <n v="188"/>
    <x v="6"/>
    <n v="73"/>
    <s v="Herbal Tea"/>
    <x v="8"/>
    <s v="Decaf"/>
  </r>
  <r>
    <x v="1"/>
    <s v="West"/>
    <x v="0"/>
    <x v="46"/>
    <n v="51"/>
    <x v="147"/>
    <n v="21"/>
    <s v="Herbal Tea"/>
    <x v="4"/>
    <s v="Decaf"/>
  </r>
  <r>
    <x v="1"/>
    <s v="West"/>
    <x v="0"/>
    <x v="21"/>
    <n v="49"/>
    <x v="148"/>
    <n v="20"/>
    <s v="Herbal Tea"/>
    <x v="4"/>
    <s v="Decaf"/>
  </r>
  <r>
    <x v="1"/>
    <s v="West"/>
    <x v="0"/>
    <x v="24"/>
    <n v="71"/>
    <x v="123"/>
    <n v="24"/>
    <s v="Herbal Tea"/>
    <x v="4"/>
    <s v="Decaf"/>
  </r>
  <r>
    <x v="1"/>
    <s v="West"/>
    <x v="0"/>
    <x v="24"/>
    <n v="51"/>
    <x v="241"/>
    <n v="22"/>
    <s v="Herbal Tea"/>
    <x v="4"/>
    <s v="Decaf"/>
  </r>
  <r>
    <x v="1"/>
    <s v="West"/>
    <x v="0"/>
    <x v="52"/>
    <n v="51"/>
    <x v="149"/>
    <n v="21"/>
    <s v="Herbal Tea"/>
    <x v="4"/>
    <s v="Decaf"/>
  </r>
  <r>
    <x v="1"/>
    <s v="West"/>
    <x v="0"/>
    <x v="61"/>
    <n v="70"/>
    <x v="132"/>
    <n v="23"/>
    <s v="Herbal Tea"/>
    <x v="4"/>
    <s v="Decaf"/>
  </r>
  <r>
    <x v="1"/>
    <s v="West"/>
    <x v="0"/>
    <x v="106"/>
    <n v="113"/>
    <x v="45"/>
    <n v="43"/>
    <s v="Tea"/>
    <x v="6"/>
    <s v="Regular"/>
  </r>
  <r>
    <x v="1"/>
    <s v="West"/>
    <x v="0"/>
    <x v="233"/>
    <n v="109"/>
    <x v="180"/>
    <n v="43"/>
    <s v="Tea"/>
    <x v="6"/>
    <s v="Regular"/>
  </r>
  <r>
    <x v="1"/>
    <s v="West"/>
    <x v="0"/>
    <x v="36"/>
    <n v="78"/>
    <x v="151"/>
    <n v="37"/>
    <s v="Tea"/>
    <x v="6"/>
    <s v="Regular"/>
  </r>
  <r>
    <x v="1"/>
    <s v="West"/>
    <x v="0"/>
    <x v="149"/>
    <n v="65"/>
    <x v="81"/>
    <n v="33"/>
    <s v="Tea"/>
    <x v="6"/>
    <s v="Regular"/>
  </r>
  <r>
    <x v="1"/>
    <s v="West"/>
    <x v="0"/>
    <x v="11"/>
    <n v="65"/>
    <x v="82"/>
    <n v="38"/>
    <s v="Tea"/>
    <x v="9"/>
    <s v="Regular"/>
  </r>
  <r>
    <x v="1"/>
    <s v="West"/>
    <x v="0"/>
    <x v="26"/>
    <n v="67"/>
    <x v="23"/>
    <n v="36"/>
    <s v="Tea"/>
    <x v="9"/>
    <s v="Regular"/>
  </r>
  <r>
    <x v="1"/>
    <s v="West"/>
    <x v="0"/>
    <x v="26"/>
    <n v="67"/>
    <x v="23"/>
    <n v="36"/>
    <s v="Tea"/>
    <x v="9"/>
    <s v="Regular"/>
  </r>
  <r>
    <x v="1"/>
    <s v="West"/>
    <x v="0"/>
    <x v="147"/>
    <n v="62"/>
    <x v="82"/>
    <n v="27"/>
    <s v="Espresso"/>
    <x v="10"/>
    <s v="Regular"/>
  </r>
  <r>
    <x v="1"/>
    <s v="West"/>
    <x v="0"/>
    <x v="26"/>
    <n v="43"/>
    <x v="240"/>
    <n v="22"/>
    <s v="Espresso"/>
    <x v="10"/>
    <s v="Regular"/>
  </r>
  <r>
    <x v="3"/>
    <s v="South"/>
    <x v="1"/>
    <x v="234"/>
    <n v="247"/>
    <x v="287"/>
    <n v="86"/>
    <s v="Coffee"/>
    <x v="0"/>
    <s v="Regular"/>
  </r>
  <r>
    <x v="3"/>
    <s v="South"/>
    <x v="1"/>
    <x v="146"/>
    <n v="107"/>
    <x v="145"/>
    <n v="41"/>
    <s v="Coffee"/>
    <x v="7"/>
    <s v="Decaf"/>
  </r>
  <r>
    <x v="3"/>
    <s v="South"/>
    <x v="1"/>
    <x v="235"/>
    <n v="117"/>
    <x v="218"/>
    <n v="33"/>
    <s v="Espresso"/>
    <x v="3"/>
    <s v="Decaf"/>
  </r>
  <r>
    <x v="3"/>
    <s v="South"/>
    <x v="1"/>
    <x v="106"/>
    <n v="101"/>
    <x v="288"/>
    <n v="54"/>
    <s v="Espresso"/>
    <x v="10"/>
    <s v="Regular"/>
  </r>
  <r>
    <x v="8"/>
    <s v="East"/>
    <x v="1"/>
    <x v="128"/>
    <n v="150"/>
    <x v="199"/>
    <n v="64"/>
    <s v="Coffee"/>
    <x v="0"/>
    <s v="Regular"/>
  </r>
  <r>
    <x v="8"/>
    <s v="East"/>
    <x v="1"/>
    <x v="4"/>
    <n v="116"/>
    <x v="174"/>
    <n v="51"/>
    <s v="Coffee"/>
    <x v="7"/>
    <s v="Decaf"/>
  </r>
  <r>
    <x v="8"/>
    <s v="East"/>
    <x v="1"/>
    <x v="27"/>
    <n v="173"/>
    <x v="189"/>
    <n v="141"/>
    <s v="Espresso"/>
    <x v="2"/>
    <s v="Regular"/>
  </r>
  <r>
    <x v="8"/>
    <s v="East"/>
    <x v="1"/>
    <x v="128"/>
    <n v="112"/>
    <x v="107"/>
    <n v="54"/>
    <s v="Espresso"/>
    <x v="3"/>
    <s v="Decaf"/>
  </r>
  <r>
    <x v="8"/>
    <s v="East"/>
    <x v="1"/>
    <x v="64"/>
    <n v="29"/>
    <x v="8"/>
    <n v="19"/>
    <s v="Herbal Tea"/>
    <x v="8"/>
    <s v="Decaf"/>
  </r>
  <r>
    <x v="8"/>
    <s v="East"/>
    <x v="1"/>
    <x v="37"/>
    <n v="62"/>
    <x v="57"/>
    <n v="24"/>
    <s v="Tea"/>
    <x v="6"/>
    <s v="Regular"/>
  </r>
  <r>
    <x v="8"/>
    <s v="East"/>
    <x v="1"/>
    <x v="36"/>
    <n v="65"/>
    <x v="82"/>
    <n v="24"/>
    <s v="Tea"/>
    <x v="6"/>
    <s v="Regular"/>
  </r>
  <r>
    <x v="14"/>
    <s v="South"/>
    <x v="0"/>
    <x v="9"/>
    <n v="60"/>
    <x v="90"/>
    <n v="27"/>
    <s v="Coffee"/>
    <x v="0"/>
    <s v="Regular"/>
  </r>
  <r>
    <x v="14"/>
    <s v="South"/>
    <x v="0"/>
    <x v="33"/>
    <n v="87"/>
    <x v="177"/>
    <n v="34"/>
    <s v="Coffee"/>
    <x v="0"/>
    <s v="Regular"/>
  </r>
  <r>
    <x v="14"/>
    <s v="South"/>
    <x v="0"/>
    <x v="233"/>
    <n v="104"/>
    <x v="76"/>
    <n v="38"/>
    <s v="Coffee"/>
    <x v="0"/>
    <s v="Regular"/>
  </r>
  <r>
    <x v="14"/>
    <s v="South"/>
    <x v="0"/>
    <x v="34"/>
    <n v="56"/>
    <x v="206"/>
    <n v="27"/>
    <s v="Coffee"/>
    <x v="0"/>
    <s v="Regular"/>
  </r>
  <r>
    <x v="14"/>
    <s v="South"/>
    <x v="0"/>
    <x v="34"/>
    <n v="55"/>
    <x v="152"/>
    <n v="26"/>
    <s v="Coffee"/>
    <x v="0"/>
    <s v="Regular"/>
  </r>
  <r>
    <x v="14"/>
    <s v="South"/>
    <x v="0"/>
    <x v="149"/>
    <n v="56"/>
    <x v="25"/>
    <n v="25"/>
    <s v="Coffee"/>
    <x v="0"/>
    <s v="Regular"/>
  </r>
  <r>
    <x v="14"/>
    <s v="South"/>
    <x v="0"/>
    <x v="21"/>
    <n v="48"/>
    <x v="238"/>
    <n v="19"/>
    <s v="Coffee"/>
    <x v="7"/>
    <s v="Decaf"/>
  </r>
  <r>
    <x v="14"/>
    <s v="South"/>
    <x v="0"/>
    <x v="11"/>
    <n v="47"/>
    <x v="239"/>
    <n v="20"/>
    <s v="Coffee"/>
    <x v="7"/>
    <s v="Decaf"/>
  </r>
  <r>
    <x v="14"/>
    <s v="South"/>
    <x v="0"/>
    <x v="45"/>
    <n v="45"/>
    <x v="283"/>
    <n v="20"/>
    <s v="Coffee"/>
    <x v="7"/>
    <s v="Decaf"/>
  </r>
  <r>
    <x v="14"/>
    <s v="South"/>
    <x v="0"/>
    <x v="22"/>
    <n v="42"/>
    <x v="289"/>
    <n v="20"/>
    <s v="Coffee"/>
    <x v="7"/>
    <s v="Decaf"/>
  </r>
  <r>
    <x v="14"/>
    <s v="South"/>
    <x v="0"/>
    <x v="50"/>
    <n v="36"/>
    <x v="89"/>
    <n v="17"/>
    <s v="Coffee"/>
    <x v="7"/>
    <s v="Decaf"/>
  </r>
  <r>
    <x v="14"/>
    <s v="South"/>
    <x v="0"/>
    <x v="23"/>
    <n v="34"/>
    <x v="252"/>
    <n v="18"/>
    <s v="Coffee"/>
    <x v="7"/>
    <s v="Decaf"/>
  </r>
  <r>
    <x v="14"/>
    <s v="South"/>
    <x v="0"/>
    <x v="23"/>
    <n v="33"/>
    <x v="272"/>
    <n v="17"/>
    <s v="Coffee"/>
    <x v="7"/>
    <s v="Decaf"/>
  </r>
  <r>
    <x v="14"/>
    <s v="South"/>
    <x v="0"/>
    <x v="149"/>
    <n v="47"/>
    <x v="105"/>
    <n v="20"/>
    <s v="Coffee"/>
    <x v="7"/>
    <s v="Decaf"/>
  </r>
  <r>
    <x v="14"/>
    <s v="South"/>
    <x v="0"/>
    <x v="26"/>
    <n v="39"/>
    <x v="109"/>
    <n v="18"/>
    <s v="Coffee"/>
    <x v="7"/>
    <s v="Decaf"/>
  </r>
  <r>
    <x v="14"/>
    <s v="South"/>
    <x v="0"/>
    <x v="35"/>
    <n v="48"/>
    <x v="238"/>
    <n v="20"/>
    <s v="Espresso"/>
    <x v="2"/>
    <s v="Regular"/>
  </r>
  <r>
    <x v="14"/>
    <s v="South"/>
    <x v="0"/>
    <x v="140"/>
    <n v="29"/>
    <x v="251"/>
    <n v="16"/>
    <s v="Espresso"/>
    <x v="2"/>
    <s v="Regular"/>
  </r>
  <r>
    <x v="14"/>
    <s v="South"/>
    <x v="0"/>
    <x v="8"/>
    <n v="32"/>
    <x v="133"/>
    <n v="17"/>
    <s v="Espresso"/>
    <x v="2"/>
    <s v="Regular"/>
  </r>
  <r>
    <x v="14"/>
    <s v="South"/>
    <x v="0"/>
    <x v="43"/>
    <n v="32"/>
    <x v="162"/>
    <n v="16"/>
    <s v="Espresso"/>
    <x v="2"/>
    <s v="Regular"/>
  </r>
  <r>
    <x v="14"/>
    <s v="South"/>
    <x v="0"/>
    <x v="114"/>
    <n v="126"/>
    <x v="192"/>
    <n v="59"/>
    <s v="Espresso"/>
    <x v="3"/>
    <s v="Decaf"/>
  </r>
  <r>
    <x v="14"/>
    <s v="South"/>
    <x v="0"/>
    <x v="148"/>
    <n v="120"/>
    <x v="135"/>
    <n v="57"/>
    <s v="Espresso"/>
    <x v="3"/>
    <s v="Decaf"/>
  </r>
  <r>
    <x v="14"/>
    <s v="South"/>
    <x v="0"/>
    <x v="55"/>
    <n v="141"/>
    <x v="163"/>
    <n v="62"/>
    <s v="Espresso"/>
    <x v="3"/>
    <s v="Decaf"/>
  </r>
  <r>
    <x v="14"/>
    <s v="South"/>
    <x v="0"/>
    <x v="135"/>
    <n v="172"/>
    <x v="164"/>
    <n v="69"/>
    <s v="Espresso"/>
    <x v="3"/>
    <s v="Decaf"/>
  </r>
  <r>
    <x v="14"/>
    <s v="South"/>
    <x v="0"/>
    <x v="54"/>
    <n v="123"/>
    <x v="165"/>
    <n v="58"/>
    <s v="Espresso"/>
    <x v="3"/>
    <s v="Decaf"/>
  </r>
  <r>
    <x v="14"/>
    <s v="South"/>
    <x v="0"/>
    <x v="187"/>
    <n v="133"/>
    <x v="173"/>
    <n v="61"/>
    <s v="Espresso"/>
    <x v="3"/>
    <s v="Decaf"/>
  </r>
  <r>
    <x v="14"/>
    <s v="South"/>
    <x v="0"/>
    <x v="4"/>
    <n v="126"/>
    <x v="163"/>
    <n v="62"/>
    <s v="Espresso"/>
    <x v="3"/>
    <s v="Decaf"/>
  </r>
  <r>
    <x v="14"/>
    <s v="South"/>
    <x v="0"/>
    <x v="236"/>
    <n v="120"/>
    <x v="145"/>
    <n v="57"/>
    <s v="Espresso"/>
    <x v="3"/>
    <s v="Decaf"/>
  </r>
  <r>
    <x v="14"/>
    <s v="South"/>
    <x v="0"/>
    <x v="237"/>
    <n v="134"/>
    <x v="290"/>
    <n v="60"/>
    <s v="Espresso"/>
    <x v="3"/>
    <s v="Decaf"/>
  </r>
  <r>
    <x v="14"/>
    <s v="South"/>
    <x v="0"/>
    <x v="183"/>
    <n v="172"/>
    <x v="209"/>
    <n v="64"/>
    <s v="Espresso"/>
    <x v="3"/>
    <s v="Decaf"/>
  </r>
  <r>
    <x v="14"/>
    <s v="South"/>
    <x v="0"/>
    <x v="160"/>
    <n v="150"/>
    <x v="282"/>
    <n v="63"/>
    <s v="Espresso"/>
    <x v="3"/>
    <s v="Decaf"/>
  </r>
  <r>
    <x v="14"/>
    <s v="South"/>
    <x v="0"/>
    <x v="127"/>
    <n v="123"/>
    <x v="291"/>
    <n v="58"/>
    <s v="Espresso"/>
    <x v="3"/>
    <s v="Decaf"/>
  </r>
  <r>
    <x v="14"/>
    <s v="South"/>
    <x v="0"/>
    <x v="50"/>
    <n v="74"/>
    <x v="58"/>
    <n v="55"/>
    <s v="Herbal Tea"/>
    <x v="8"/>
    <s v="Decaf"/>
  </r>
  <r>
    <x v="14"/>
    <s v="South"/>
    <x v="0"/>
    <x v="23"/>
    <n v="70"/>
    <x v="60"/>
    <n v="54"/>
    <s v="Herbal Tea"/>
    <x v="8"/>
    <s v="Decaf"/>
  </r>
  <r>
    <x v="14"/>
    <s v="South"/>
    <x v="0"/>
    <x v="22"/>
    <n v="80"/>
    <x v="26"/>
    <n v="58"/>
    <s v="Herbal Tea"/>
    <x v="8"/>
    <s v="Decaf"/>
  </r>
  <r>
    <x v="14"/>
    <s v="South"/>
    <x v="0"/>
    <x v="144"/>
    <n v="72"/>
    <x v="62"/>
    <n v="51"/>
    <s v="Herbal Tea"/>
    <x v="8"/>
    <s v="Decaf"/>
  </r>
  <r>
    <x v="14"/>
    <s v="South"/>
    <x v="0"/>
    <x v="9"/>
    <n v="80"/>
    <x v="177"/>
    <n v="58"/>
    <s v="Herbal Tea"/>
    <x v="8"/>
    <s v="Decaf"/>
  </r>
  <r>
    <x v="14"/>
    <s v="South"/>
    <x v="0"/>
    <x v="8"/>
    <n v="128"/>
    <x v="47"/>
    <n v="113"/>
    <s v="Herbal Tea"/>
    <x v="4"/>
    <s v="Decaf"/>
  </r>
  <r>
    <x v="14"/>
    <s v="South"/>
    <x v="0"/>
    <x v="10"/>
    <n v="132"/>
    <x v="48"/>
    <n v="115"/>
    <s v="Herbal Tea"/>
    <x v="4"/>
    <s v="Decaf"/>
  </r>
  <r>
    <x v="14"/>
    <s v="South"/>
    <x v="0"/>
    <x v="23"/>
    <n v="132"/>
    <x v="48"/>
    <n v="116"/>
    <s v="Herbal Tea"/>
    <x v="4"/>
    <s v="Decaf"/>
  </r>
  <r>
    <x v="14"/>
    <s v="South"/>
    <x v="0"/>
    <x v="27"/>
    <n v="173"/>
    <x v="189"/>
    <n v="141"/>
    <s v="Herbal Tea"/>
    <x v="4"/>
    <s v="Decaf"/>
  </r>
  <r>
    <x v="14"/>
    <s v="South"/>
    <x v="0"/>
    <x v="10"/>
    <n v="134"/>
    <x v="167"/>
    <n v="117"/>
    <s v="Herbal Tea"/>
    <x v="4"/>
    <s v="Decaf"/>
  </r>
  <r>
    <x v="14"/>
    <s v="South"/>
    <x v="0"/>
    <x v="23"/>
    <n v="111"/>
    <x v="145"/>
    <n v="106"/>
    <s v="Herbal Tea"/>
    <x v="4"/>
    <s v="Decaf"/>
  </r>
  <r>
    <x v="14"/>
    <s v="South"/>
    <x v="0"/>
    <x v="22"/>
    <n v="128"/>
    <x v="175"/>
    <n v="113"/>
    <s v="Herbal Tea"/>
    <x v="4"/>
    <s v="Decaf"/>
  </r>
  <r>
    <x v="14"/>
    <s v="South"/>
    <x v="0"/>
    <x v="125"/>
    <n v="173"/>
    <x v="53"/>
    <n v="131"/>
    <s v="Herbal Tea"/>
    <x v="4"/>
    <s v="Decaf"/>
  </r>
  <r>
    <x v="14"/>
    <s v="South"/>
    <x v="0"/>
    <x v="24"/>
    <n v="184"/>
    <x v="284"/>
    <n v="140"/>
    <s v="Herbal Tea"/>
    <x v="4"/>
    <s v="Decaf"/>
  </r>
  <r>
    <x v="14"/>
    <s v="South"/>
    <x v="0"/>
    <x v="43"/>
    <n v="130"/>
    <x v="54"/>
    <n v="114"/>
    <s v="Herbal Tea"/>
    <x v="4"/>
    <s v="Decaf"/>
  </r>
  <r>
    <x v="14"/>
    <s v="South"/>
    <x v="0"/>
    <x v="22"/>
    <n v="130"/>
    <x v="292"/>
    <n v="115"/>
    <s v="Herbal Tea"/>
    <x v="4"/>
    <s v="Decaf"/>
  </r>
  <r>
    <x v="14"/>
    <s v="South"/>
    <x v="0"/>
    <x v="233"/>
    <n v="116"/>
    <x v="135"/>
    <n v="50"/>
    <s v="Espresso"/>
    <x v="10"/>
    <s v="Regular"/>
  </r>
  <r>
    <x v="14"/>
    <s v="South"/>
    <x v="0"/>
    <x v="106"/>
    <n v="120"/>
    <x v="210"/>
    <n v="50"/>
    <s v="Espresso"/>
    <x v="10"/>
    <s v="Regular"/>
  </r>
  <r>
    <x v="14"/>
    <s v="South"/>
    <x v="0"/>
    <x v="142"/>
    <n v="125"/>
    <x v="156"/>
    <n v="51"/>
    <s v="Espresso"/>
    <x v="10"/>
    <s v="Regular"/>
  </r>
  <r>
    <x v="14"/>
    <s v="South"/>
    <x v="0"/>
    <x v="141"/>
    <n v="127"/>
    <x v="291"/>
    <n v="51"/>
    <s v="Espresso"/>
    <x v="10"/>
    <s v="Regular"/>
  </r>
  <r>
    <x v="14"/>
    <s v="South"/>
    <x v="0"/>
    <x v="135"/>
    <n v="116"/>
    <x v="174"/>
    <n v="52"/>
    <s v="Espresso"/>
    <x v="10"/>
    <s v="Regular"/>
  </r>
  <r>
    <x v="14"/>
    <s v="South"/>
    <x v="0"/>
    <x v="237"/>
    <n v="125"/>
    <x v="186"/>
    <n v="51"/>
    <s v="Espresso"/>
    <x v="10"/>
    <s v="Regular"/>
  </r>
  <r>
    <x v="14"/>
    <s v="South"/>
    <x v="0"/>
    <x v="191"/>
    <n v="164"/>
    <x v="293"/>
    <n v="55"/>
    <s v="Espresso"/>
    <x v="10"/>
    <s v="Regular"/>
  </r>
  <r>
    <x v="14"/>
    <s v="South"/>
    <x v="0"/>
    <x v="238"/>
    <n v="195"/>
    <x v="294"/>
    <n v="62"/>
    <s v="Espresso"/>
    <x v="10"/>
    <s v="Regular"/>
  </r>
  <r>
    <x v="14"/>
    <s v="South"/>
    <x v="0"/>
    <x v="239"/>
    <n v="127"/>
    <x v="72"/>
    <n v="51"/>
    <s v="Espresso"/>
    <x v="10"/>
    <s v="Regular"/>
  </r>
  <r>
    <x v="14"/>
    <s v="South"/>
    <x v="0"/>
    <x v="240"/>
    <n v="143"/>
    <x v="200"/>
    <n v="54"/>
    <s v="Espresso"/>
    <x v="10"/>
    <s v="Regular"/>
  </r>
  <r>
    <x v="8"/>
    <s v="East"/>
    <x v="1"/>
    <x v="188"/>
    <n v="123"/>
    <x v="165"/>
    <n v="59"/>
    <s v="Coffee"/>
    <x v="0"/>
    <s v="Regular"/>
  </r>
  <r>
    <x v="8"/>
    <s v="East"/>
    <x v="1"/>
    <x v="241"/>
    <n v="133"/>
    <x v="155"/>
    <n v="60"/>
    <s v="Coffee"/>
    <x v="0"/>
    <s v="Regular"/>
  </r>
  <r>
    <x v="8"/>
    <s v="East"/>
    <x v="1"/>
    <x v="53"/>
    <n v="85"/>
    <x v="14"/>
    <n v="27"/>
    <s v="Tea"/>
    <x v="1"/>
    <s v="Regular"/>
  </r>
  <r>
    <x v="8"/>
    <s v="East"/>
    <x v="1"/>
    <x v="145"/>
    <n v="103"/>
    <x v="45"/>
    <n v="52"/>
    <s v="Espresso"/>
    <x v="3"/>
    <s v="Decaf"/>
  </r>
  <r>
    <x v="8"/>
    <s v="East"/>
    <x v="1"/>
    <x v="53"/>
    <n v="112"/>
    <x v="295"/>
    <n v="54"/>
    <s v="Espresso"/>
    <x v="3"/>
    <s v="Decaf"/>
  </r>
  <r>
    <x v="8"/>
    <s v="East"/>
    <x v="1"/>
    <x v="140"/>
    <n v="67"/>
    <x v="30"/>
    <n v="54"/>
    <s v="Herbal Tea"/>
    <x v="4"/>
    <s v="Decaf"/>
  </r>
  <r>
    <x v="8"/>
    <s v="East"/>
    <x v="1"/>
    <x v="33"/>
    <n v="99"/>
    <x v="65"/>
    <n v="46"/>
    <s v="Herbal Tea"/>
    <x v="5"/>
    <s v="Decaf"/>
  </r>
  <r>
    <x v="8"/>
    <s v="East"/>
    <x v="1"/>
    <x v="142"/>
    <n v="96"/>
    <x v="193"/>
    <n v="46"/>
    <s v="Herbal Tea"/>
    <x v="5"/>
    <s v="Decaf"/>
  </r>
  <r>
    <x v="2"/>
    <s v="West"/>
    <x v="1"/>
    <x v="242"/>
    <n v="-27"/>
    <x v="61"/>
    <n v="94"/>
    <s v="Coffee"/>
    <x v="7"/>
    <s v="Decaf"/>
  </r>
  <r>
    <x v="2"/>
    <s v="West"/>
    <x v="1"/>
    <x v="61"/>
    <n v="225"/>
    <x v="296"/>
    <n v="167"/>
    <s v="Espresso"/>
    <x v="2"/>
    <s v="Regular"/>
  </r>
  <r>
    <x v="2"/>
    <s v="West"/>
    <x v="1"/>
    <x v="146"/>
    <n v="145"/>
    <x v="55"/>
    <n v="39"/>
    <s v="Herbal Tea"/>
    <x v="8"/>
    <s v="Decaf"/>
  </r>
  <r>
    <x v="2"/>
    <s v="West"/>
    <x v="1"/>
    <x v="117"/>
    <n v="139"/>
    <x v="199"/>
    <n v="38"/>
    <s v="Herbal Tea"/>
    <x v="8"/>
    <s v="Decaf"/>
  </r>
  <r>
    <x v="2"/>
    <s v="West"/>
    <x v="1"/>
    <x v="114"/>
    <n v="107"/>
    <x v="33"/>
    <n v="40"/>
    <s v="Herbal Tea"/>
    <x v="5"/>
    <s v="Decaf"/>
  </r>
  <r>
    <x v="2"/>
    <s v="West"/>
    <x v="1"/>
    <x v="154"/>
    <n v="107"/>
    <x v="168"/>
    <n v="39"/>
    <s v="Herbal Tea"/>
    <x v="5"/>
    <s v="Decaf"/>
  </r>
  <r>
    <x v="2"/>
    <s v="West"/>
    <x v="1"/>
    <x v="55"/>
    <n v="79"/>
    <x v="183"/>
    <n v="26"/>
    <s v="Tea"/>
    <x v="9"/>
    <s v="Regular"/>
  </r>
  <r>
    <x v="3"/>
    <s v="South"/>
    <x v="1"/>
    <x v="134"/>
    <n v="245"/>
    <x v="220"/>
    <n v="86"/>
    <s v="Coffee"/>
    <x v="0"/>
    <s v="Regular"/>
  </r>
  <r>
    <x v="3"/>
    <s v="South"/>
    <x v="1"/>
    <x v="243"/>
    <n v="284"/>
    <x v="297"/>
    <n v="96"/>
    <s v="Coffee"/>
    <x v="0"/>
    <s v="Regular"/>
  </r>
  <r>
    <x v="3"/>
    <s v="South"/>
    <x v="1"/>
    <x v="186"/>
    <n v="172"/>
    <x v="124"/>
    <n v="45"/>
    <s v="Espresso"/>
    <x v="2"/>
    <s v="Regular"/>
  </r>
  <r>
    <x v="3"/>
    <s v="South"/>
    <x v="1"/>
    <x v="60"/>
    <n v="144"/>
    <x v="298"/>
    <n v="38"/>
    <s v="Espresso"/>
    <x v="2"/>
    <s v="Regular"/>
  </r>
  <r>
    <x v="3"/>
    <s v="South"/>
    <x v="1"/>
    <x v="5"/>
    <n v="126"/>
    <x v="48"/>
    <n v="35"/>
    <s v="Espresso"/>
    <x v="2"/>
    <s v="Regular"/>
  </r>
  <r>
    <x v="3"/>
    <s v="South"/>
    <x v="1"/>
    <x v="84"/>
    <n v="80"/>
    <x v="43"/>
    <n v="27"/>
    <s v="Espresso"/>
    <x v="3"/>
    <s v="Decaf"/>
  </r>
  <r>
    <x v="3"/>
    <s v="South"/>
    <x v="1"/>
    <x v="158"/>
    <n v="136"/>
    <x v="186"/>
    <n v="34"/>
    <s v="Espresso"/>
    <x v="3"/>
    <s v="Decaf"/>
  </r>
  <r>
    <x v="3"/>
    <s v="South"/>
    <x v="1"/>
    <x v="49"/>
    <n v="55"/>
    <x v="299"/>
    <n v="35"/>
    <s v="Herbal Tea"/>
    <x v="4"/>
    <s v="Decaf"/>
  </r>
  <r>
    <x v="3"/>
    <s v="South"/>
    <x v="1"/>
    <x v="35"/>
    <n v="64"/>
    <x v="206"/>
    <n v="36"/>
    <s v="Herbal Tea"/>
    <x v="4"/>
    <s v="Decaf"/>
  </r>
  <r>
    <x v="3"/>
    <s v="South"/>
    <x v="1"/>
    <x v="192"/>
    <n v="96"/>
    <x v="20"/>
    <n v="48"/>
    <s v="Espresso"/>
    <x v="10"/>
    <s v="Regular"/>
  </r>
  <r>
    <x v="13"/>
    <s v="East"/>
    <x v="1"/>
    <x v="244"/>
    <n v="422"/>
    <x v="300"/>
    <n v="55"/>
    <s v="Coffee"/>
    <x v="0"/>
    <s v="Regular"/>
  </r>
  <r>
    <x v="13"/>
    <s v="East"/>
    <x v="1"/>
    <x v="245"/>
    <n v="516"/>
    <x v="94"/>
    <n v="51"/>
    <s v="Coffee"/>
    <x v="0"/>
    <s v="Regular"/>
  </r>
  <r>
    <x v="13"/>
    <s v="East"/>
    <x v="1"/>
    <x v="246"/>
    <n v="422"/>
    <x v="277"/>
    <n v="58"/>
    <s v="Coffee"/>
    <x v="0"/>
    <s v="Regular"/>
  </r>
  <r>
    <x v="13"/>
    <s v="East"/>
    <x v="1"/>
    <x v="113"/>
    <n v="29"/>
    <x v="251"/>
    <n v="17"/>
    <s v="Tea"/>
    <x v="1"/>
    <s v="Regular"/>
  </r>
  <r>
    <x v="13"/>
    <s v="East"/>
    <x v="1"/>
    <x v="64"/>
    <n v="26"/>
    <x v="134"/>
    <n v="16"/>
    <s v="Tea"/>
    <x v="1"/>
    <s v="Regular"/>
  </r>
  <r>
    <x v="13"/>
    <s v="East"/>
    <x v="1"/>
    <x v="8"/>
    <n v="32"/>
    <x v="133"/>
    <n v="17"/>
    <s v="Tea"/>
    <x v="1"/>
    <s v="Regular"/>
  </r>
  <r>
    <x v="13"/>
    <s v="East"/>
    <x v="1"/>
    <x v="247"/>
    <n v="61"/>
    <x v="87"/>
    <n v="77"/>
    <s v="Espresso"/>
    <x v="2"/>
    <s v="Regular"/>
  </r>
  <r>
    <x v="13"/>
    <s v="East"/>
    <x v="1"/>
    <x v="248"/>
    <n v="61"/>
    <x v="23"/>
    <n v="72"/>
    <s v="Espresso"/>
    <x v="2"/>
    <s v="Regular"/>
  </r>
  <r>
    <x v="13"/>
    <s v="East"/>
    <x v="1"/>
    <x v="64"/>
    <n v="72"/>
    <x v="82"/>
    <n v="60"/>
    <s v="Espresso"/>
    <x v="2"/>
    <s v="Regular"/>
  </r>
  <r>
    <x v="13"/>
    <s v="East"/>
    <x v="1"/>
    <x v="10"/>
    <n v="65"/>
    <x v="132"/>
    <n v="49"/>
    <s v="Herbal Tea"/>
    <x v="4"/>
    <s v="Decaf"/>
  </r>
  <r>
    <x v="13"/>
    <s v="East"/>
    <x v="1"/>
    <x v="23"/>
    <n v="34"/>
    <x v="252"/>
    <n v="18"/>
    <s v="Tea"/>
    <x v="6"/>
    <s v="Regular"/>
  </r>
  <r>
    <x v="13"/>
    <s v="East"/>
    <x v="1"/>
    <x v="109"/>
    <n v="47"/>
    <x v="105"/>
    <n v="19"/>
    <s v="Tea"/>
    <x v="6"/>
    <s v="Regular"/>
  </r>
  <r>
    <x v="13"/>
    <s v="East"/>
    <x v="1"/>
    <x v="22"/>
    <n v="34"/>
    <x v="162"/>
    <n v="17"/>
    <s v="Tea"/>
    <x v="6"/>
    <s v="Regular"/>
  </r>
  <r>
    <x v="13"/>
    <s v="East"/>
    <x v="1"/>
    <x v="159"/>
    <n v="146"/>
    <x v="129"/>
    <n v="64"/>
    <s v="Espresso"/>
    <x v="12"/>
    <s v="Regular"/>
  </r>
  <r>
    <x v="13"/>
    <s v="East"/>
    <x v="1"/>
    <x v="56"/>
    <n v="149"/>
    <x v="130"/>
    <n v="61"/>
    <s v="Espresso"/>
    <x v="12"/>
    <s v="Regular"/>
  </r>
  <r>
    <x v="9"/>
    <s v="Central"/>
    <x v="0"/>
    <x v="144"/>
    <n v="82"/>
    <x v="178"/>
    <n v="59"/>
    <s v="Coffee"/>
    <x v="11"/>
    <s v="Regular"/>
  </r>
  <r>
    <x v="9"/>
    <s v="Central"/>
    <x v="0"/>
    <x v="144"/>
    <n v="72"/>
    <x v="62"/>
    <n v="51"/>
    <s v="Coffee"/>
    <x v="11"/>
    <s v="Regular"/>
  </r>
  <r>
    <x v="9"/>
    <s v="Central"/>
    <x v="0"/>
    <x v="21"/>
    <n v="77"/>
    <x v="285"/>
    <n v="52"/>
    <s v="Coffee"/>
    <x v="11"/>
    <s v="Regular"/>
  </r>
  <r>
    <x v="9"/>
    <s v="Central"/>
    <x v="0"/>
    <x v="22"/>
    <n v="70"/>
    <x v="59"/>
    <n v="55"/>
    <s v="Coffee"/>
    <x v="11"/>
    <s v="Regular"/>
  </r>
  <r>
    <x v="9"/>
    <s v="Central"/>
    <x v="0"/>
    <x v="23"/>
    <n v="130"/>
    <x v="4"/>
    <n v="114"/>
    <s v="Coffee"/>
    <x v="0"/>
    <s v="Regular"/>
  </r>
  <r>
    <x v="9"/>
    <s v="Central"/>
    <x v="0"/>
    <x v="11"/>
    <n v="134"/>
    <x v="55"/>
    <n v="116"/>
    <s v="Coffee"/>
    <x v="0"/>
    <s v="Regular"/>
  </r>
  <r>
    <x v="9"/>
    <s v="Central"/>
    <x v="0"/>
    <x v="145"/>
    <n v="103"/>
    <x v="45"/>
    <n v="52"/>
    <s v="Coffee"/>
    <x v="7"/>
    <s v="Decaf"/>
  </r>
  <r>
    <x v="9"/>
    <s v="Central"/>
    <x v="0"/>
    <x v="28"/>
    <n v="103"/>
    <x v="45"/>
    <n v="53"/>
    <s v="Coffee"/>
    <x v="7"/>
    <s v="Decaf"/>
  </r>
  <r>
    <x v="9"/>
    <s v="Central"/>
    <x v="0"/>
    <x v="65"/>
    <n v="108"/>
    <x v="193"/>
    <n v="53"/>
    <s v="Coffee"/>
    <x v="7"/>
    <s v="Decaf"/>
  </r>
  <r>
    <x v="9"/>
    <s v="Central"/>
    <x v="0"/>
    <x v="53"/>
    <n v="112"/>
    <x v="295"/>
    <n v="54"/>
    <s v="Coffee"/>
    <x v="7"/>
    <s v="Decaf"/>
  </r>
  <r>
    <x v="9"/>
    <s v="Central"/>
    <x v="0"/>
    <x v="165"/>
    <n v="132"/>
    <x v="273"/>
    <n v="59"/>
    <s v="Coffee"/>
    <x v="7"/>
    <s v="Decaf"/>
  </r>
  <r>
    <x v="9"/>
    <s v="Central"/>
    <x v="0"/>
    <x v="55"/>
    <n v="103"/>
    <x v="16"/>
    <n v="55"/>
    <s v="Coffee"/>
    <x v="7"/>
    <s v="Decaf"/>
  </r>
  <r>
    <x v="9"/>
    <s v="Central"/>
    <x v="0"/>
    <x v="128"/>
    <n v="114"/>
    <x v="268"/>
    <n v="56"/>
    <s v="Coffee"/>
    <x v="7"/>
    <s v="Decaf"/>
  </r>
  <r>
    <x v="9"/>
    <s v="Central"/>
    <x v="0"/>
    <x v="217"/>
    <n v="112"/>
    <x v="107"/>
    <n v="55"/>
    <s v="Coffee"/>
    <x v="7"/>
    <s v="Decaf"/>
  </r>
  <r>
    <x v="9"/>
    <s v="Central"/>
    <x v="0"/>
    <x v="37"/>
    <n v="81"/>
    <x v="43"/>
    <n v="43"/>
    <s v="Espresso"/>
    <x v="2"/>
    <s v="Regular"/>
  </r>
  <r>
    <x v="9"/>
    <s v="Central"/>
    <x v="0"/>
    <x v="109"/>
    <n v="84"/>
    <x v="195"/>
    <n v="42"/>
    <s v="Espresso"/>
    <x v="2"/>
    <s v="Regular"/>
  </r>
  <r>
    <x v="9"/>
    <s v="Central"/>
    <x v="0"/>
    <x v="33"/>
    <n v="99"/>
    <x v="65"/>
    <n v="46"/>
    <s v="Espresso"/>
    <x v="2"/>
    <s v="Regular"/>
  </r>
  <r>
    <x v="9"/>
    <s v="Central"/>
    <x v="0"/>
    <x v="192"/>
    <n v="84"/>
    <x v="17"/>
    <n v="43"/>
    <s v="Espresso"/>
    <x v="2"/>
    <s v="Regular"/>
  </r>
  <r>
    <x v="9"/>
    <s v="Central"/>
    <x v="0"/>
    <x v="24"/>
    <n v="62"/>
    <x v="86"/>
    <n v="26"/>
    <s v="Espresso"/>
    <x v="3"/>
    <s v="Decaf"/>
  </r>
  <r>
    <x v="9"/>
    <s v="Central"/>
    <x v="0"/>
    <x v="62"/>
    <n v="99"/>
    <x v="20"/>
    <n v="42"/>
    <s v="Herbal Tea"/>
    <x v="8"/>
    <s v="Decaf"/>
  </r>
  <r>
    <x v="9"/>
    <s v="Central"/>
    <x v="0"/>
    <x v="31"/>
    <n v="84"/>
    <x v="183"/>
    <n v="38"/>
    <s v="Herbal Tea"/>
    <x v="8"/>
    <s v="Decaf"/>
  </r>
  <r>
    <x v="9"/>
    <s v="Central"/>
    <x v="0"/>
    <x v="65"/>
    <n v="78"/>
    <x v="77"/>
    <n v="35"/>
    <s v="Herbal Tea"/>
    <x v="8"/>
    <s v="Decaf"/>
  </r>
  <r>
    <x v="9"/>
    <s v="Central"/>
    <x v="0"/>
    <x v="62"/>
    <n v="79"/>
    <x v="151"/>
    <n v="35"/>
    <s v="Herbal Tea"/>
    <x v="8"/>
    <s v="Decaf"/>
  </r>
  <r>
    <x v="9"/>
    <s v="Central"/>
    <x v="0"/>
    <x v="142"/>
    <n v="75"/>
    <x v="59"/>
    <n v="25"/>
    <s v="Herbal Tea"/>
    <x v="4"/>
    <s v="Decaf"/>
  </r>
  <r>
    <x v="9"/>
    <s v="Central"/>
    <x v="0"/>
    <x v="37"/>
    <n v="77"/>
    <x v="62"/>
    <n v="39"/>
    <s v="Tea"/>
    <x v="6"/>
    <s v="Regular"/>
  </r>
  <r>
    <x v="9"/>
    <s v="Central"/>
    <x v="0"/>
    <x v="19"/>
    <n v="90"/>
    <x v="177"/>
    <n v="87"/>
    <s v="Tea"/>
    <x v="9"/>
    <s v="Regular"/>
  </r>
  <r>
    <x v="9"/>
    <s v="Central"/>
    <x v="0"/>
    <x v="14"/>
    <n v="87"/>
    <x v="43"/>
    <n v="86"/>
    <s v="Tea"/>
    <x v="9"/>
    <s v="Regular"/>
  </r>
  <r>
    <x v="9"/>
    <s v="Central"/>
    <x v="0"/>
    <x v="20"/>
    <n v="75"/>
    <x v="157"/>
    <n v="72"/>
    <s v="Tea"/>
    <x v="9"/>
    <s v="Regular"/>
  </r>
  <r>
    <x v="2"/>
    <s v="West"/>
    <x v="1"/>
    <x v="214"/>
    <n v="387"/>
    <x v="301"/>
    <n v="142"/>
    <s v="Coffee"/>
    <x v="0"/>
    <s v="Regular"/>
  </r>
  <r>
    <x v="2"/>
    <s v="West"/>
    <x v="1"/>
    <x v="249"/>
    <n v="-31"/>
    <x v="32"/>
    <n v="111"/>
    <s v="Coffee"/>
    <x v="7"/>
    <s v="Decaf"/>
  </r>
  <r>
    <x v="2"/>
    <s v="West"/>
    <x v="1"/>
    <x v="157"/>
    <n v="108"/>
    <x v="45"/>
    <n v="54"/>
    <s v="Tea"/>
    <x v="1"/>
    <s v="Regular"/>
  </r>
  <r>
    <x v="2"/>
    <s v="West"/>
    <x v="1"/>
    <x v="38"/>
    <n v="102"/>
    <x v="63"/>
    <n v="54"/>
    <s v="Tea"/>
    <x v="1"/>
    <s v="Regular"/>
  </r>
  <r>
    <x v="2"/>
    <s v="West"/>
    <x v="1"/>
    <x v="46"/>
    <n v="79"/>
    <x v="187"/>
    <n v="49"/>
    <s v="Tea"/>
    <x v="1"/>
    <s v="Regular"/>
  </r>
  <r>
    <x v="2"/>
    <s v="West"/>
    <x v="1"/>
    <x v="25"/>
    <n v="173"/>
    <x v="270"/>
    <n v="147"/>
    <s v="Espresso"/>
    <x v="2"/>
    <s v="Regular"/>
  </r>
  <r>
    <x v="2"/>
    <s v="West"/>
    <x v="1"/>
    <x v="167"/>
    <n v="335"/>
    <x v="214"/>
    <n v="115"/>
    <s v="Espresso"/>
    <x v="3"/>
    <s v="Decaf"/>
  </r>
  <r>
    <x v="2"/>
    <s v="West"/>
    <x v="1"/>
    <x v="250"/>
    <n v="341"/>
    <x v="231"/>
    <n v="116"/>
    <s v="Espresso"/>
    <x v="3"/>
    <s v="Decaf"/>
  </r>
  <r>
    <x v="2"/>
    <s v="West"/>
    <x v="1"/>
    <x v="60"/>
    <n v="145"/>
    <x v="200"/>
    <n v="39"/>
    <s v="Herbal Tea"/>
    <x v="8"/>
    <s v="Decaf"/>
  </r>
  <r>
    <x v="2"/>
    <s v="West"/>
    <x v="1"/>
    <x v="251"/>
    <n v="284"/>
    <x v="302"/>
    <n v="96"/>
    <s v="Herbal Tea"/>
    <x v="4"/>
    <s v="Decaf"/>
  </r>
  <r>
    <x v="2"/>
    <s v="West"/>
    <x v="1"/>
    <x v="252"/>
    <n v="247"/>
    <x v="287"/>
    <n v="85"/>
    <s v="Herbal Tea"/>
    <x v="4"/>
    <s v="Decaf"/>
  </r>
  <r>
    <x v="2"/>
    <s v="West"/>
    <x v="1"/>
    <x v="253"/>
    <n v="288"/>
    <x v="125"/>
    <n v="89"/>
    <s v="Herbal Tea"/>
    <x v="4"/>
    <s v="Decaf"/>
  </r>
  <r>
    <x v="2"/>
    <s v="West"/>
    <x v="1"/>
    <x v="42"/>
    <n v="126"/>
    <x v="145"/>
    <n v="35"/>
    <s v="Tea"/>
    <x v="6"/>
    <s v="Regular"/>
  </r>
  <r>
    <x v="2"/>
    <s v="West"/>
    <x v="1"/>
    <x v="58"/>
    <n v="136"/>
    <x v="167"/>
    <n v="38"/>
    <s v="Tea"/>
    <x v="9"/>
    <s v="Regular"/>
  </r>
  <r>
    <x v="2"/>
    <s v="West"/>
    <x v="1"/>
    <x v="101"/>
    <n v="261"/>
    <x v="233"/>
    <n v="96"/>
    <s v="Espresso"/>
    <x v="10"/>
    <s v="Regular"/>
  </r>
  <r>
    <x v="2"/>
    <s v="West"/>
    <x v="1"/>
    <x v="99"/>
    <n v="239"/>
    <x v="221"/>
    <n v="91"/>
    <s v="Espresso"/>
    <x v="10"/>
    <s v="Regular"/>
  </r>
  <r>
    <x v="11"/>
    <s v="Central"/>
    <x v="0"/>
    <x v="11"/>
    <n v="88"/>
    <x v="18"/>
    <n v="61"/>
    <s v="Coffee"/>
    <x v="0"/>
    <s v="Regular"/>
  </r>
  <r>
    <x v="11"/>
    <s v="Central"/>
    <x v="0"/>
    <x v="9"/>
    <n v="60"/>
    <x v="86"/>
    <n v="33"/>
    <s v="Coffee"/>
    <x v="7"/>
    <s v="Decaf"/>
  </r>
  <r>
    <x v="11"/>
    <s v="Central"/>
    <x v="0"/>
    <x v="39"/>
    <n v="81"/>
    <x v="18"/>
    <n v="43"/>
    <s v="Coffee"/>
    <x v="7"/>
    <s v="Decaf"/>
  </r>
  <r>
    <x v="11"/>
    <s v="Central"/>
    <x v="0"/>
    <x v="131"/>
    <n v="42"/>
    <x v="84"/>
    <n v="46"/>
    <s v="Tea"/>
    <x v="1"/>
    <s v="Regular"/>
  </r>
  <r>
    <x v="11"/>
    <s v="Central"/>
    <x v="0"/>
    <x v="14"/>
    <n v="48"/>
    <x v="303"/>
    <n v="47"/>
    <s v="Tea"/>
    <x v="1"/>
    <s v="Regular"/>
  </r>
  <r>
    <x v="11"/>
    <s v="Central"/>
    <x v="0"/>
    <x v="18"/>
    <n v="46"/>
    <x v="240"/>
    <n v="43"/>
    <s v="Tea"/>
    <x v="1"/>
    <s v="Regular"/>
  </r>
  <r>
    <x v="11"/>
    <s v="Central"/>
    <x v="0"/>
    <x v="35"/>
    <n v="48"/>
    <x v="238"/>
    <n v="20"/>
    <s v="Espresso"/>
    <x v="3"/>
    <s v="Decaf"/>
  </r>
  <r>
    <x v="11"/>
    <s v="Central"/>
    <x v="0"/>
    <x v="11"/>
    <n v="47"/>
    <x v="239"/>
    <n v="20"/>
    <s v="Espresso"/>
    <x v="3"/>
    <s v="Decaf"/>
  </r>
  <r>
    <x v="11"/>
    <s v="Central"/>
    <x v="0"/>
    <x v="109"/>
    <n v="47"/>
    <x v="105"/>
    <n v="19"/>
    <s v="Espresso"/>
    <x v="3"/>
    <s v="Decaf"/>
  </r>
  <r>
    <x v="11"/>
    <s v="Central"/>
    <x v="0"/>
    <x v="47"/>
    <n v="61"/>
    <x v="152"/>
    <n v="69"/>
    <s v="Herbal Tea"/>
    <x v="8"/>
    <s v="Decaf"/>
  </r>
  <r>
    <x v="11"/>
    <s v="Central"/>
    <x v="0"/>
    <x v="110"/>
    <n v="69"/>
    <x v="29"/>
    <n v="74"/>
    <s v="Herbal Tea"/>
    <x v="8"/>
    <s v="Decaf"/>
  </r>
  <r>
    <x v="11"/>
    <s v="Central"/>
    <x v="0"/>
    <x v="198"/>
    <n v="63"/>
    <x v="87"/>
    <n v="69"/>
    <s v="Herbal Tea"/>
    <x v="8"/>
    <s v="Decaf"/>
  </r>
  <r>
    <x v="11"/>
    <s v="Central"/>
    <x v="0"/>
    <x v="198"/>
    <n v="63"/>
    <x v="87"/>
    <n v="69"/>
    <s v="Herbal Tea"/>
    <x v="8"/>
    <s v="Decaf"/>
  </r>
  <r>
    <x v="11"/>
    <s v="Central"/>
    <x v="0"/>
    <x v="254"/>
    <n v="18"/>
    <x v="158"/>
    <n v="50"/>
    <s v="Herbal Tea"/>
    <x v="4"/>
    <s v="Decaf"/>
  </r>
  <r>
    <x v="11"/>
    <s v="Central"/>
    <x v="0"/>
    <x v="193"/>
    <n v="49"/>
    <x v="32"/>
    <n v="61"/>
    <s v="Herbal Tea"/>
    <x v="4"/>
    <s v="Decaf"/>
  </r>
  <r>
    <x v="11"/>
    <s v="Central"/>
    <x v="0"/>
    <x v="194"/>
    <n v="23"/>
    <x v="207"/>
    <n v="49"/>
    <s v="Herbal Tea"/>
    <x v="4"/>
    <s v="Decaf"/>
  </r>
  <r>
    <x v="11"/>
    <s v="Central"/>
    <x v="0"/>
    <x v="43"/>
    <n v="68"/>
    <x v="275"/>
    <n v="52"/>
    <s v="Herbal Tea"/>
    <x v="4"/>
    <s v="Decaf"/>
  </r>
  <r>
    <x v="11"/>
    <s v="Central"/>
    <x v="0"/>
    <x v="16"/>
    <n v="49"/>
    <x v="147"/>
    <n v="38"/>
    <s v="Tea"/>
    <x v="6"/>
    <s v="Regular"/>
  </r>
  <r>
    <x v="11"/>
    <s v="Central"/>
    <x v="0"/>
    <x v="137"/>
    <n v="47"/>
    <x v="148"/>
    <n v="38"/>
    <s v="Tea"/>
    <x v="6"/>
    <s v="Regular"/>
  </r>
  <r>
    <x v="11"/>
    <s v="Central"/>
    <x v="0"/>
    <x v="140"/>
    <n v="47"/>
    <x v="39"/>
    <n v="38"/>
    <s v="Tea"/>
    <x v="6"/>
    <s v="Regular"/>
  </r>
  <r>
    <x v="11"/>
    <s v="Central"/>
    <x v="0"/>
    <x v="23"/>
    <n v="51"/>
    <x v="202"/>
    <n v="40"/>
    <s v="Tea"/>
    <x v="6"/>
    <s v="Regular"/>
  </r>
  <r>
    <x v="11"/>
    <s v="Central"/>
    <x v="0"/>
    <x v="50"/>
    <n v="53"/>
    <x v="42"/>
    <n v="36"/>
    <s v="Tea"/>
    <x v="6"/>
    <s v="Regular"/>
  </r>
  <r>
    <x v="11"/>
    <s v="Central"/>
    <x v="0"/>
    <x v="20"/>
    <n v="42"/>
    <x v="283"/>
    <n v="45"/>
    <s v="Tea"/>
    <x v="9"/>
    <s v="Regular"/>
  </r>
  <r>
    <x v="11"/>
    <s v="Central"/>
    <x v="0"/>
    <x v="143"/>
    <n v="31"/>
    <x v="162"/>
    <n v="42"/>
    <s v="Tea"/>
    <x v="9"/>
    <s v="Regular"/>
  </r>
  <r>
    <x v="11"/>
    <s v="Central"/>
    <x v="0"/>
    <x v="197"/>
    <n v="36"/>
    <x v="83"/>
    <n v="45"/>
    <s v="Tea"/>
    <x v="9"/>
    <s v="Regular"/>
  </r>
  <r>
    <x v="11"/>
    <s v="Central"/>
    <x v="0"/>
    <x v="161"/>
    <n v="42"/>
    <x v="283"/>
    <n v="43"/>
    <s v="Tea"/>
    <x v="9"/>
    <s v="Regular"/>
  </r>
  <r>
    <x v="5"/>
    <s v="Central"/>
    <x v="1"/>
    <x v="77"/>
    <n v="62"/>
    <x v="206"/>
    <n v="40"/>
    <s v="Coffee"/>
    <x v="11"/>
    <s v="Regular"/>
  </r>
  <r>
    <x v="5"/>
    <s v="Central"/>
    <x v="1"/>
    <x v="21"/>
    <n v="64"/>
    <x v="206"/>
    <n v="35"/>
    <s v="Coffee"/>
    <x v="0"/>
    <s v="Regular"/>
  </r>
  <r>
    <x v="5"/>
    <s v="Central"/>
    <x v="1"/>
    <x v="161"/>
    <n v="65"/>
    <x v="112"/>
    <n v="71"/>
    <s v="Coffee"/>
    <x v="7"/>
    <s v="Decaf"/>
  </r>
  <r>
    <x v="5"/>
    <s v="Central"/>
    <x v="1"/>
    <x v="83"/>
    <n v="149"/>
    <x v="104"/>
    <n v="66"/>
    <s v="Espresso"/>
    <x v="2"/>
    <s v="Regular"/>
  </r>
  <r>
    <x v="5"/>
    <s v="Central"/>
    <x v="1"/>
    <x v="140"/>
    <n v="67"/>
    <x v="30"/>
    <n v="54"/>
    <s v="Espresso"/>
    <x v="3"/>
    <s v="Decaf"/>
  </r>
  <r>
    <x v="5"/>
    <s v="Central"/>
    <x v="1"/>
    <x v="113"/>
    <n v="64"/>
    <x v="38"/>
    <n v="52"/>
    <s v="Espresso"/>
    <x v="3"/>
    <s v="Decaf"/>
  </r>
  <r>
    <x v="5"/>
    <s v="Central"/>
    <x v="1"/>
    <x v="23"/>
    <n v="69"/>
    <x v="77"/>
    <n v="53"/>
    <s v="Espresso"/>
    <x v="3"/>
    <s v="Decaf"/>
  </r>
  <r>
    <x v="5"/>
    <s v="Central"/>
    <x v="1"/>
    <x v="50"/>
    <n v="67"/>
    <x v="62"/>
    <n v="54"/>
    <s v="Espresso"/>
    <x v="3"/>
    <s v="Decaf"/>
  </r>
  <r>
    <x v="5"/>
    <s v="Central"/>
    <x v="1"/>
    <x v="137"/>
    <n v="57"/>
    <x v="86"/>
    <n v="51"/>
    <s v="Espresso"/>
    <x v="3"/>
    <s v="Decaf"/>
  </r>
  <r>
    <x v="5"/>
    <s v="Central"/>
    <x v="1"/>
    <x v="48"/>
    <n v="66"/>
    <x v="13"/>
    <n v="54"/>
    <s v="Espresso"/>
    <x v="3"/>
    <s v="Decaf"/>
  </r>
  <r>
    <x v="5"/>
    <s v="Central"/>
    <x v="1"/>
    <x v="137"/>
    <n v="57"/>
    <x v="82"/>
    <n v="51"/>
    <s v="Espresso"/>
    <x v="3"/>
    <s v="Decaf"/>
  </r>
  <r>
    <x v="5"/>
    <s v="Central"/>
    <x v="1"/>
    <x v="113"/>
    <n v="29"/>
    <x v="251"/>
    <n v="17"/>
    <s v="Herbal Tea"/>
    <x v="8"/>
    <s v="Decaf"/>
  </r>
  <r>
    <x v="5"/>
    <s v="Central"/>
    <x v="1"/>
    <x v="45"/>
    <n v="34"/>
    <x v="89"/>
    <n v="17"/>
    <s v="Herbal Tea"/>
    <x v="8"/>
    <s v="Decaf"/>
  </r>
  <r>
    <x v="5"/>
    <s v="Central"/>
    <x v="1"/>
    <x v="144"/>
    <n v="43"/>
    <x v="255"/>
    <n v="20"/>
    <s v="Herbal Tea"/>
    <x v="4"/>
    <s v="Decaf"/>
  </r>
  <r>
    <x v="5"/>
    <s v="Central"/>
    <x v="1"/>
    <x v="52"/>
    <n v="52"/>
    <x v="202"/>
    <n v="22"/>
    <s v="Herbal Tea"/>
    <x v="4"/>
    <s v="Decaf"/>
  </r>
  <r>
    <x v="5"/>
    <s v="Central"/>
    <x v="1"/>
    <x v="127"/>
    <n v="123"/>
    <x v="291"/>
    <n v="58"/>
    <s v="Tea"/>
    <x v="6"/>
    <s v="Regular"/>
  </r>
  <r>
    <x v="5"/>
    <s v="Central"/>
    <x v="1"/>
    <x v="213"/>
    <n v="143"/>
    <x v="55"/>
    <n v="54"/>
    <s v="Tea"/>
    <x v="9"/>
    <s v="Regular"/>
  </r>
  <r>
    <x v="5"/>
    <s v="Central"/>
    <x v="1"/>
    <x v="237"/>
    <n v="125"/>
    <x v="186"/>
    <n v="51"/>
    <s v="Tea"/>
    <x v="9"/>
    <s v="Regular"/>
  </r>
  <r>
    <x v="5"/>
    <s v="Central"/>
    <x v="1"/>
    <x v="238"/>
    <n v="195"/>
    <x v="294"/>
    <n v="62"/>
    <s v="Tea"/>
    <x v="9"/>
    <s v="Regular"/>
  </r>
  <r>
    <x v="5"/>
    <s v="Central"/>
    <x v="1"/>
    <x v="183"/>
    <n v="161"/>
    <x v="5"/>
    <n v="54"/>
    <s v="Tea"/>
    <x v="9"/>
    <s v="Regular"/>
  </r>
  <r>
    <x v="5"/>
    <s v="Central"/>
    <x v="1"/>
    <x v="239"/>
    <n v="127"/>
    <x v="72"/>
    <n v="51"/>
    <s v="Tea"/>
    <x v="9"/>
    <s v="Regular"/>
  </r>
  <r>
    <x v="1"/>
    <s v="West"/>
    <x v="0"/>
    <x v="233"/>
    <n v="114"/>
    <x v="126"/>
    <n v="48"/>
    <s v="Coffee"/>
    <x v="0"/>
    <s v="Regular"/>
  </r>
  <r>
    <x v="1"/>
    <s v="West"/>
    <x v="0"/>
    <x v="1"/>
    <n v="125"/>
    <x v="218"/>
    <n v="50"/>
    <s v="Coffee"/>
    <x v="0"/>
    <s v="Regular"/>
  </r>
  <r>
    <x v="1"/>
    <s v="West"/>
    <x v="0"/>
    <x v="28"/>
    <n v="93"/>
    <x v="304"/>
    <n v="43"/>
    <s v="Coffee"/>
    <x v="0"/>
    <s v="Regular"/>
  </r>
  <r>
    <x v="1"/>
    <s v="West"/>
    <x v="0"/>
    <x v="3"/>
    <n v="125"/>
    <x v="171"/>
    <n v="46"/>
    <s v="Coffee"/>
    <x v="0"/>
    <s v="Regular"/>
  </r>
  <r>
    <x v="1"/>
    <s v="West"/>
    <x v="0"/>
    <x v="83"/>
    <n v="99"/>
    <x v="146"/>
    <n v="43"/>
    <s v="Coffee"/>
    <x v="0"/>
    <s v="Regular"/>
  </r>
  <r>
    <x v="1"/>
    <s v="West"/>
    <x v="0"/>
    <x v="10"/>
    <n v="134"/>
    <x v="167"/>
    <n v="117"/>
    <s v="Coffee"/>
    <x v="7"/>
    <s v="Decaf"/>
  </r>
  <r>
    <x v="1"/>
    <s v="West"/>
    <x v="0"/>
    <x v="15"/>
    <n v="90"/>
    <x v="195"/>
    <n v="88"/>
    <s v="Tea"/>
    <x v="1"/>
    <s v="Regular"/>
  </r>
  <r>
    <x v="1"/>
    <s v="West"/>
    <x v="0"/>
    <x v="15"/>
    <n v="87"/>
    <x v="178"/>
    <n v="85"/>
    <s v="Tea"/>
    <x v="1"/>
    <s v="Regular"/>
  </r>
  <r>
    <x v="1"/>
    <s v="West"/>
    <x v="0"/>
    <x v="113"/>
    <n v="105"/>
    <x v="16"/>
    <n v="102"/>
    <s v="Tea"/>
    <x v="1"/>
    <s v="Regular"/>
  </r>
  <r>
    <x v="1"/>
    <s v="West"/>
    <x v="0"/>
    <x v="17"/>
    <n v="90"/>
    <x v="17"/>
    <n v="87"/>
    <s v="Tea"/>
    <x v="1"/>
    <s v="Regular"/>
  </r>
  <r>
    <x v="1"/>
    <s v="West"/>
    <x v="0"/>
    <x v="48"/>
    <n v="74"/>
    <x v="58"/>
    <n v="56"/>
    <s v="Espresso"/>
    <x v="2"/>
    <s v="Regular"/>
  </r>
  <r>
    <x v="1"/>
    <s v="West"/>
    <x v="0"/>
    <x v="49"/>
    <n v="77"/>
    <x v="21"/>
    <n v="57"/>
    <s v="Espresso"/>
    <x v="2"/>
    <s v="Regular"/>
  </r>
  <r>
    <x v="1"/>
    <s v="West"/>
    <x v="0"/>
    <x v="140"/>
    <n v="67"/>
    <x v="30"/>
    <n v="54"/>
    <s v="Espresso"/>
    <x v="2"/>
    <s v="Regular"/>
  </r>
  <r>
    <x v="1"/>
    <s v="West"/>
    <x v="0"/>
    <x v="43"/>
    <n v="70"/>
    <x v="59"/>
    <n v="54"/>
    <s v="Espresso"/>
    <x v="2"/>
    <s v="Regular"/>
  </r>
  <r>
    <x v="1"/>
    <s v="West"/>
    <x v="0"/>
    <x v="149"/>
    <n v="84"/>
    <x v="177"/>
    <n v="44"/>
    <s v="Espresso"/>
    <x v="3"/>
    <s v="Decaf"/>
  </r>
  <r>
    <x v="1"/>
    <s v="West"/>
    <x v="0"/>
    <x v="192"/>
    <n v="81"/>
    <x v="68"/>
    <n v="44"/>
    <s v="Espresso"/>
    <x v="3"/>
    <s v="Decaf"/>
  </r>
  <r>
    <x v="1"/>
    <s v="West"/>
    <x v="0"/>
    <x v="192"/>
    <n v="84"/>
    <x v="66"/>
    <n v="43"/>
    <s v="Espresso"/>
    <x v="3"/>
    <s v="Decaf"/>
  </r>
  <r>
    <x v="1"/>
    <s v="West"/>
    <x v="0"/>
    <x v="31"/>
    <n v="96"/>
    <x v="169"/>
    <n v="44"/>
    <s v="Espresso"/>
    <x v="3"/>
    <s v="Decaf"/>
  </r>
  <r>
    <x v="1"/>
    <s v="West"/>
    <x v="0"/>
    <x v="58"/>
    <n v="123"/>
    <x v="174"/>
    <n v="48"/>
    <s v="Espresso"/>
    <x v="3"/>
    <s v="Decaf"/>
  </r>
  <r>
    <x v="1"/>
    <s v="West"/>
    <x v="0"/>
    <x v="114"/>
    <n v="89"/>
    <x v="169"/>
    <n v="44"/>
    <s v="Espresso"/>
    <x v="3"/>
    <s v="Decaf"/>
  </r>
  <r>
    <x v="1"/>
    <s v="West"/>
    <x v="0"/>
    <x v="1"/>
    <n v="135"/>
    <x v="1"/>
    <n v="60"/>
    <s v="Herbal Tea"/>
    <x v="8"/>
    <s v="Decaf"/>
  </r>
  <r>
    <x v="1"/>
    <s v="West"/>
    <x v="0"/>
    <x v="4"/>
    <n v="135"/>
    <x v="4"/>
    <n v="56"/>
    <s v="Herbal Tea"/>
    <x v="8"/>
    <s v="Decaf"/>
  </r>
  <r>
    <x v="1"/>
    <s v="West"/>
    <x v="0"/>
    <x v="24"/>
    <n v="71"/>
    <x v="123"/>
    <n v="24"/>
    <s v="Herbal Tea"/>
    <x v="4"/>
    <s v="Decaf"/>
  </r>
  <r>
    <x v="1"/>
    <s v="West"/>
    <x v="0"/>
    <x v="30"/>
    <n v="71"/>
    <x v="79"/>
    <n v="25"/>
    <s v="Herbal Tea"/>
    <x v="4"/>
    <s v="Decaf"/>
  </r>
  <r>
    <x v="1"/>
    <s v="West"/>
    <x v="0"/>
    <x v="145"/>
    <n v="59"/>
    <x v="25"/>
    <n v="20"/>
    <s v="Herbal Tea"/>
    <x v="4"/>
    <s v="Decaf"/>
  </r>
  <r>
    <x v="1"/>
    <s v="West"/>
    <x v="0"/>
    <x v="106"/>
    <n v="71"/>
    <x v="157"/>
    <n v="24"/>
    <s v="Herbal Tea"/>
    <x v="4"/>
    <s v="Decaf"/>
  </r>
  <r>
    <x v="1"/>
    <s v="West"/>
    <x v="0"/>
    <x v="31"/>
    <n v="71"/>
    <x v="13"/>
    <n v="25"/>
    <s v="Herbal Tea"/>
    <x v="4"/>
    <s v="Decaf"/>
  </r>
  <r>
    <x v="1"/>
    <s v="West"/>
    <x v="0"/>
    <x v="157"/>
    <n v="94"/>
    <x v="36"/>
    <n v="40"/>
    <s v="Tea"/>
    <x v="6"/>
    <s v="Regular"/>
  </r>
  <r>
    <x v="1"/>
    <s v="West"/>
    <x v="0"/>
    <x v="12"/>
    <n v="88"/>
    <x v="153"/>
    <n v="39"/>
    <s v="Tea"/>
    <x v="6"/>
    <s v="Regular"/>
  </r>
  <r>
    <x v="1"/>
    <s v="West"/>
    <x v="0"/>
    <x v="174"/>
    <n v="105"/>
    <x v="146"/>
    <n v="43"/>
    <s v="Tea"/>
    <x v="6"/>
    <s v="Regular"/>
  </r>
  <r>
    <x v="1"/>
    <s v="West"/>
    <x v="0"/>
    <x v="192"/>
    <n v="82"/>
    <x v="62"/>
    <n v="35"/>
    <s v="Tea"/>
    <x v="6"/>
    <s v="Regular"/>
  </r>
  <r>
    <x v="1"/>
    <s v="West"/>
    <x v="0"/>
    <x v="53"/>
    <n v="79"/>
    <x v="151"/>
    <n v="34"/>
    <s v="Tea"/>
    <x v="6"/>
    <s v="Regular"/>
  </r>
  <r>
    <x v="1"/>
    <s v="West"/>
    <x v="0"/>
    <x v="217"/>
    <n v="99"/>
    <x v="32"/>
    <n v="42"/>
    <s v="Tea"/>
    <x v="6"/>
    <s v="Regular"/>
  </r>
  <r>
    <x v="1"/>
    <s v="West"/>
    <x v="0"/>
    <x v="192"/>
    <n v="81"/>
    <x v="305"/>
    <n v="40"/>
    <s v="Tea"/>
    <x v="9"/>
    <s v="Regular"/>
  </r>
  <r>
    <x v="1"/>
    <s v="West"/>
    <x v="0"/>
    <x v="108"/>
    <n v="65"/>
    <x v="86"/>
    <n v="35"/>
    <s v="Tea"/>
    <x v="9"/>
    <s v="Regular"/>
  </r>
  <r>
    <x v="1"/>
    <s v="West"/>
    <x v="0"/>
    <x v="147"/>
    <n v="62"/>
    <x v="82"/>
    <n v="27"/>
    <s v="Espresso"/>
    <x v="10"/>
    <s v="Regular"/>
  </r>
  <r>
    <x v="1"/>
    <s v="West"/>
    <x v="0"/>
    <x v="32"/>
    <n v="63"/>
    <x v="123"/>
    <n v="28"/>
    <s v="Espresso"/>
    <x v="10"/>
    <s v="Regular"/>
  </r>
  <r>
    <x v="1"/>
    <s v="West"/>
    <x v="0"/>
    <x v="24"/>
    <n v="58"/>
    <x v="82"/>
    <n v="26"/>
    <s v="Espresso"/>
    <x v="10"/>
    <s v="Regular"/>
  </r>
  <r>
    <x v="1"/>
    <s v="West"/>
    <x v="0"/>
    <x v="144"/>
    <n v="39"/>
    <x v="194"/>
    <n v="20"/>
    <s v="Espresso"/>
    <x v="10"/>
    <s v="Regular"/>
  </r>
  <r>
    <x v="1"/>
    <s v="West"/>
    <x v="0"/>
    <x v="23"/>
    <n v="30"/>
    <x v="272"/>
    <n v="19"/>
    <s v="Espresso"/>
    <x v="10"/>
    <s v="Regular"/>
  </r>
  <r>
    <x v="3"/>
    <s v="South"/>
    <x v="1"/>
    <x v="255"/>
    <n v="277"/>
    <x v="306"/>
    <n v="94"/>
    <s v="Coffee"/>
    <x v="0"/>
    <s v="Regular"/>
  </r>
  <r>
    <x v="3"/>
    <s v="South"/>
    <x v="1"/>
    <x v="256"/>
    <n v="307"/>
    <x v="120"/>
    <n v="101"/>
    <s v="Coffee"/>
    <x v="0"/>
    <s v="Regular"/>
  </r>
  <r>
    <x v="3"/>
    <s v="South"/>
    <x v="1"/>
    <x v="257"/>
    <n v="252"/>
    <x v="307"/>
    <n v="88"/>
    <s v="Coffee"/>
    <x v="0"/>
    <s v="Regular"/>
  </r>
  <r>
    <x v="3"/>
    <s v="South"/>
    <x v="1"/>
    <x v="154"/>
    <n v="107"/>
    <x v="168"/>
    <n v="39"/>
    <s v="Coffee"/>
    <x v="7"/>
    <s v="Decaf"/>
  </r>
  <r>
    <x v="3"/>
    <s v="South"/>
    <x v="1"/>
    <x v="151"/>
    <n v="107"/>
    <x v="193"/>
    <n v="36"/>
    <s v="Coffee"/>
    <x v="7"/>
    <s v="Decaf"/>
  </r>
  <r>
    <x v="3"/>
    <s v="South"/>
    <x v="1"/>
    <x v="71"/>
    <n v="124"/>
    <x v="192"/>
    <n v="36"/>
    <s v="Espresso"/>
    <x v="3"/>
    <s v="Decaf"/>
  </r>
  <r>
    <x v="3"/>
    <s v="South"/>
    <x v="1"/>
    <x v="130"/>
    <n v="79"/>
    <x v="183"/>
    <n v="27"/>
    <s v="Espresso"/>
    <x v="3"/>
    <s v="Decaf"/>
  </r>
  <r>
    <x v="3"/>
    <s v="South"/>
    <x v="1"/>
    <x v="50"/>
    <n v="62"/>
    <x v="41"/>
    <n v="43"/>
    <s v="Herbal Tea"/>
    <x v="8"/>
    <s v="Decaf"/>
  </r>
  <r>
    <x v="3"/>
    <s v="South"/>
    <x v="1"/>
    <x v="109"/>
    <n v="64"/>
    <x v="87"/>
    <n v="36"/>
    <s v="Herbal Tea"/>
    <x v="4"/>
    <s v="Decaf"/>
  </r>
  <r>
    <x v="3"/>
    <s v="South"/>
    <x v="1"/>
    <x v="29"/>
    <n v="60"/>
    <x v="41"/>
    <n v="36"/>
    <s v="Herbal Tea"/>
    <x v="4"/>
    <s v="Decaf"/>
  </r>
  <r>
    <x v="3"/>
    <s v="South"/>
    <x v="1"/>
    <x v="46"/>
    <n v="79"/>
    <x v="187"/>
    <n v="49"/>
    <s v="Espresso"/>
    <x v="10"/>
    <s v="Regular"/>
  </r>
  <r>
    <x v="3"/>
    <s v="South"/>
    <x v="1"/>
    <x v="258"/>
    <n v="281"/>
    <x v="308"/>
    <n v="96"/>
    <s v="Coffee"/>
    <x v="0"/>
    <s v="Regular"/>
  </r>
  <r>
    <x v="3"/>
    <s v="South"/>
    <x v="1"/>
    <x v="206"/>
    <n v="265"/>
    <x v="309"/>
    <n v="91"/>
    <s v="Coffee"/>
    <x v="0"/>
    <s v="Regular"/>
  </r>
  <r>
    <x v="3"/>
    <s v="South"/>
    <x v="1"/>
    <x v="31"/>
    <n v="107"/>
    <x v="33"/>
    <n v="39"/>
    <s v="Coffee"/>
    <x v="7"/>
    <s v="Decaf"/>
  </r>
  <r>
    <x v="3"/>
    <s v="South"/>
    <x v="1"/>
    <x v="259"/>
    <n v="163"/>
    <x v="280"/>
    <n v="40"/>
    <s v="Espresso"/>
    <x v="2"/>
    <s v="Regular"/>
  </r>
  <r>
    <x v="3"/>
    <s v="South"/>
    <x v="1"/>
    <x v="112"/>
    <n v="111"/>
    <x v="190"/>
    <n v="33"/>
    <s v="Espresso"/>
    <x v="3"/>
    <s v="Decaf"/>
  </r>
  <r>
    <x v="3"/>
    <s v="South"/>
    <x v="1"/>
    <x v="37"/>
    <n v="76"/>
    <x v="13"/>
    <n v="38"/>
    <s v="Herbal Tea"/>
    <x v="4"/>
    <s v="Decaf"/>
  </r>
  <r>
    <x v="15"/>
    <s v="West"/>
    <x v="0"/>
    <x v="30"/>
    <n v="90"/>
    <x v="17"/>
    <n v="44"/>
    <s v="Coffee"/>
    <x v="11"/>
    <s v="Regular"/>
  </r>
  <r>
    <x v="15"/>
    <s v="West"/>
    <x v="0"/>
    <x v="52"/>
    <n v="89"/>
    <x v="34"/>
    <n v="44"/>
    <s v="Coffee"/>
    <x v="11"/>
    <s v="Regular"/>
  </r>
  <r>
    <x v="15"/>
    <s v="West"/>
    <x v="0"/>
    <x v="24"/>
    <n v="91"/>
    <x v="44"/>
    <n v="44"/>
    <s v="Coffee"/>
    <x v="11"/>
    <s v="Regular"/>
  </r>
  <r>
    <x v="15"/>
    <s v="West"/>
    <x v="0"/>
    <x v="37"/>
    <n v="80"/>
    <x v="37"/>
    <n v="42"/>
    <s v="Coffee"/>
    <x v="11"/>
    <s v="Regular"/>
  </r>
  <r>
    <x v="15"/>
    <s v="West"/>
    <x v="0"/>
    <x v="29"/>
    <n v="77"/>
    <x v="183"/>
    <n v="41"/>
    <s v="Coffee"/>
    <x v="11"/>
    <s v="Regular"/>
  </r>
  <r>
    <x v="15"/>
    <s v="West"/>
    <x v="0"/>
    <x v="27"/>
    <n v="72"/>
    <x v="27"/>
    <n v="40"/>
    <s v="Coffee"/>
    <x v="11"/>
    <s v="Regular"/>
  </r>
  <r>
    <x v="15"/>
    <s v="West"/>
    <x v="0"/>
    <x v="29"/>
    <n v="77"/>
    <x v="183"/>
    <n v="41"/>
    <s v="Coffee"/>
    <x v="11"/>
    <s v="Regular"/>
  </r>
  <r>
    <x v="15"/>
    <s v="West"/>
    <x v="0"/>
    <x v="29"/>
    <n v="76"/>
    <x v="285"/>
    <n v="40"/>
    <s v="Coffee"/>
    <x v="11"/>
    <s v="Regular"/>
  </r>
  <r>
    <x v="15"/>
    <s v="West"/>
    <x v="0"/>
    <x v="114"/>
    <n v="89"/>
    <x v="180"/>
    <n v="44"/>
    <s v="Coffee"/>
    <x v="11"/>
    <s v="Regular"/>
  </r>
  <r>
    <x v="15"/>
    <s v="West"/>
    <x v="0"/>
    <x v="32"/>
    <n v="80"/>
    <x v="15"/>
    <n v="39"/>
    <s v="Coffee"/>
    <x v="11"/>
    <s v="Regular"/>
  </r>
  <r>
    <x v="15"/>
    <s v="West"/>
    <x v="0"/>
    <x v="28"/>
    <n v="77"/>
    <x v="153"/>
    <n v="38"/>
    <s v="Coffee"/>
    <x v="11"/>
    <s v="Regular"/>
  </r>
  <r>
    <x v="15"/>
    <s v="West"/>
    <x v="0"/>
    <x v="9"/>
    <n v="60"/>
    <x v="86"/>
    <n v="33"/>
    <s v="Coffee"/>
    <x v="11"/>
    <s v="Regular"/>
  </r>
  <r>
    <x v="15"/>
    <s v="West"/>
    <x v="0"/>
    <x v="12"/>
    <n v="74"/>
    <x v="26"/>
    <n v="41"/>
    <s v="Coffee"/>
    <x v="11"/>
    <s v="Regular"/>
  </r>
  <r>
    <x v="15"/>
    <s v="West"/>
    <x v="0"/>
    <x v="33"/>
    <n v="77"/>
    <x v="36"/>
    <n v="41"/>
    <s v="Coffee"/>
    <x v="11"/>
    <s v="Regular"/>
  </r>
  <r>
    <x v="15"/>
    <s v="West"/>
    <x v="0"/>
    <x v="53"/>
    <n v="81"/>
    <x v="18"/>
    <n v="42"/>
    <s v="Coffee"/>
    <x v="11"/>
    <s v="Regular"/>
  </r>
  <r>
    <x v="15"/>
    <s v="West"/>
    <x v="0"/>
    <x v="33"/>
    <n v="76"/>
    <x v="37"/>
    <n v="40"/>
    <s v="Coffee"/>
    <x v="11"/>
    <s v="Regular"/>
  </r>
  <r>
    <x v="15"/>
    <s v="West"/>
    <x v="0"/>
    <x v="46"/>
    <n v="75"/>
    <x v="22"/>
    <n v="45"/>
    <s v="Coffee"/>
    <x v="0"/>
    <s v="Regular"/>
  </r>
  <r>
    <x v="15"/>
    <s v="West"/>
    <x v="0"/>
    <x v="46"/>
    <n v="75"/>
    <x v="22"/>
    <n v="45"/>
    <s v="Coffee"/>
    <x v="0"/>
    <s v="Regular"/>
  </r>
  <r>
    <x v="15"/>
    <s v="West"/>
    <x v="0"/>
    <x v="45"/>
    <n v="68"/>
    <x v="123"/>
    <n v="43"/>
    <s v="Coffee"/>
    <x v="0"/>
    <s v="Regular"/>
  </r>
  <r>
    <x v="15"/>
    <s v="West"/>
    <x v="0"/>
    <x v="22"/>
    <n v="65"/>
    <x v="23"/>
    <n v="43"/>
    <s v="Coffee"/>
    <x v="0"/>
    <s v="Regular"/>
  </r>
  <r>
    <x v="15"/>
    <s v="West"/>
    <x v="0"/>
    <x v="8"/>
    <n v="56"/>
    <x v="25"/>
    <n v="41"/>
    <s v="Coffee"/>
    <x v="0"/>
    <s v="Regular"/>
  </r>
  <r>
    <x v="15"/>
    <s v="West"/>
    <x v="0"/>
    <x v="22"/>
    <n v="65"/>
    <x v="23"/>
    <n v="43"/>
    <s v="Coffee"/>
    <x v="0"/>
    <s v="Regular"/>
  </r>
  <r>
    <x v="15"/>
    <s v="West"/>
    <x v="0"/>
    <x v="22"/>
    <n v="64"/>
    <x v="154"/>
    <n v="42"/>
    <s v="Coffee"/>
    <x v="0"/>
    <s v="Regular"/>
  </r>
  <r>
    <x v="15"/>
    <s v="West"/>
    <x v="0"/>
    <x v="11"/>
    <n v="71"/>
    <x v="77"/>
    <n v="44"/>
    <s v="Coffee"/>
    <x v="0"/>
    <s v="Regular"/>
  </r>
  <r>
    <x v="15"/>
    <s v="West"/>
    <x v="0"/>
    <x v="24"/>
    <n v="75"/>
    <x v="26"/>
    <n v="47"/>
    <s v="Coffee"/>
    <x v="0"/>
    <s v="Regular"/>
  </r>
  <r>
    <x v="15"/>
    <s v="West"/>
    <x v="0"/>
    <x v="52"/>
    <n v="75"/>
    <x v="285"/>
    <n v="45"/>
    <s v="Coffee"/>
    <x v="0"/>
    <s v="Regular"/>
  </r>
  <r>
    <x v="15"/>
    <s v="West"/>
    <x v="0"/>
    <x v="108"/>
    <n v="68"/>
    <x v="157"/>
    <n v="43"/>
    <s v="Coffee"/>
    <x v="0"/>
    <s v="Regular"/>
  </r>
  <r>
    <x v="15"/>
    <s v="West"/>
    <x v="0"/>
    <x v="46"/>
    <n v="65"/>
    <x v="112"/>
    <n v="40"/>
    <s v="Coffee"/>
    <x v="0"/>
    <s v="Regular"/>
  </r>
  <r>
    <x v="15"/>
    <s v="West"/>
    <x v="0"/>
    <x v="77"/>
    <n v="62"/>
    <x v="206"/>
    <n v="40"/>
    <s v="Coffee"/>
    <x v="0"/>
    <s v="Regular"/>
  </r>
  <r>
    <x v="15"/>
    <s v="West"/>
    <x v="0"/>
    <x v="22"/>
    <n v="57"/>
    <x v="75"/>
    <n v="38"/>
    <s v="Coffee"/>
    <x v="0"/>
    <s v="Regular"/>
  </r>
  <r>
    <x v="15"/>
    <s v="West"/>
    <x v="0"/>
    <x v="63"/>
    <n v="56"/>
    <x v="28"/>
    <n v="38"/>
    <s v="Coffee"/>
    <x v="0"/>
    <s v="Regular"/>
  </r>
  <r>
    <x v="15"/>
    <s v="West"/>
    <x v="0"/>
    <x v="9"/>
    <n v="64"/>
    <x v="29"/>
    <n v="42"/>
    <s v="Coffee"/>
    <x v="0"/>
    <s v="Regular"/>
  </r>
  <r>
    <x v="15"/>
    <s v="West"/>
    <x v="0"/>
    <x v="149"/>
    <n v="71"/>
    <x v="27"/>
    <n v="44"/>
    <s v="Coffee"/>
    <x v="0"/>
    <s v="Regular"/>
  </r>
  <r>
    <x v="15"/>
    <s v="West"/>
    <x v="0"/>
    <x v="26"/>
    <n v="65"/>
    <x v="30"/>
    <n v="44"/>
    <s v="Coffee"/>
    <x v="0"/>
    <s v="Regular"/>
  </r>
  <r>
    <x v="15"/>
    <s v="West"/>
    <x v="0"/>
    <x v="36"/>
    <n v="107"/>
    <x v="126"/>
    <n v="66"/>
    <s v="Coffee"/>
    <x v="7"/>
    <s v="Decaf"/>
  </r>
  <r>
    <x v="15"/>
    <s v="West"/>
    <x v="0"/>
    <x v="37"/>
    <n v="104"/>
    <x v="31"/>
    <n v="66"/>
    <s v="Coffee"/>
    <x v="7"/>
    <s v="Decaf"/>
  </r>
  <r>
    <x v="15"/>
    <s v="West"/>
    <x v="0"/>
    <x v="44"/>
    <n v="98"/>
    <x v="146"/>
    <n v="64"/>
    <s v="Coffee"/>
    <x v="7"/>
    <s v="Decaf"/>
  </r>
  <r>
    <x v="15"/>
    <s v="West"/>
    <x v="0"/>
    <x v="44"/>
    <n v="96"/>
    <x v="170"/>
    <n v="62"/>
    <s v="Coffee"/>
    <x v="7"/>
    <s v="Decaf"/>
  </r>
  <r>
    <x v="15"/>
    <s v="West"/>
    <x v="0"/>
    <x v="27"/>
    <n v="93"/>
    <x v="32"/>
    <n v="61"/>
    <s v="Coffee"/>
    <x v="7"/>
    <s v="Decaf"/>
  </r>
  <r>
    <x v="15"/>
    <s v="West"/>
    <x v="0"/>
    <x v="26"/>
    <n v="93"/>
    <x v="32"/>
    <n v="62"/>
    <s v="Coffee"/>
    <x v="7"/>
    <s v="Decaf"/>
  </r>
  <r>
    <x v="15"/>
    <s v="West"/>
    <x v="0"/>
    <x v="11"/>
    <n v="88"/>
    <x v="18"/>
    <n v="61"/>
    <s v="Coffee"/>
    <x v="7"/>
    <s v="Decaf"/>
  </r>
  <r>
    <x v="15"/>
    <s v="West"/>
    <x v="0"/>
    <x v="44"/>
    <n v="98"/>
    <x v="179"/>
    <n v="64"/>
    <s v="Coffee"/>
    <x v="7"/>
    <s v="Decaf"/>
  </r>
  <r>
    <x v="15"/>
    <s v="West"/>
    <x v="0"/>
    <x v="77"/>
    <n v="85"/>
    <x v="19"/>
    <n v="59"/>
    <s v="Coffee"/>
    <x v="7"/>
    <s v="Decaf"/>
  </r>
  <r>
    <x v="15"/>
    <s v="West"/>
    <x v="0"/>
    <x v="192"/>
    <n v="107"/>
    <x v="210"/>
    <n v="66"/>
    <s v="Coffee"/>
    <x v="7"/>
    <s v="Decaf"/>
  </r>
  <r>
    <x v="15"/>
    <s v="West"/>
    <x v="0"/>
    <x v="39"/>
    <n v="104"/>
    <x v="16"/>
    <n v="66"/>
    <s v="Coffee"/>
    <x v="7"/>
    <s v="Decaf"/>
  </r>
  <r>
    <x v="15"/>
    <s v="West"/>
    <x v="0"/>
    <x v="24"/>
    <n v="96"/>
    <x v="275"/>
    <n v="58"/>
    <s v="Coffee"/>
    <x v="7"/>
    <s v="Decaf"/>
  </r>
  <r>
    <x v="15"/>
    <s v="West"/>
    <x v="0"/>
    <x v="125"/>
    <n v="93"/>
    <x v="44"/>
    <n v="57"/>
    <s v="Coffee"/>
    <x v="7"/>
    <s v="Decaf"/>
  </r>
  <r>
    <x v="15"/>
    <s v="West"/>
    <x v="0"/>
    <x v="34"/>
    <n v="93"/>
    <x v="44"/>
    <n v="58"/>
    <s v="Coffee"/>
    <x v="7"/>
    <s v="Decaf"/>
  </r>
  <r>
    <x v="15"/>
    <s v="West"/>
    <x v="0"/>
    <x v="29"/>
    <n v="83"/>
    <x v="18"/>
    <n v="59"/>
    <s v="Coffee"/>
    <x v="7"/>
    <s v="Decaf"/>
  </r>
  <r>
    <x v="15"/>
    <s v="West"/>
    <x v="0"/>
    <x v="28"/>
    <n v="98"/>
    <x v="31"/>
    <n v="64"/>
    <s v="Coffee"/>
    <x v="7"/>
    <s v="Decaf"/>
  </r>
  <r>
    <x v="15"/>
    <s v="West"/>
    <x v="0"/>
    <x v="39"/>
    <n v="102"/>
    <x v="276"/>
    <n v="64"/>
    <s v="Coffee"/>
    <x v="7"/>
    <s v="Decaf"/>
  </r>
  <r>
    <x v="15"/>
    <s v="West"/>
    <x v="0"/>
    <x v="198"/>
    <n v="36"/>
    <x v="242"/>
    <n v="45"/>
    <s v="Tea"/>
    <x v="1"/>
    <s v="Regular"/>
  </r>
  <r>
    <x v="15"/>
    <s v="West"/>
    <x v="0"/>
    <x v="161"/>
    <n v="38"/>
    <x v="194"/>
    <n v="44"/>
    <s v="Tea"/>
    <x v="1"/>
    <s v="Regular"/>
  </r>
  <r>
    <x v="15"/>
    <s v="West"/>
    <x v="0"/>
    <x v="131"/>
    <n v="42"/>
    <x v="283"/>
    <n v="46"/>
    <s v="Tea"/>
    <x v="1"/>
    <s v="Regular"/>
  </r>
  <r>
    <x v="15"/>
    <s v="West"/>
    <x v="0"/>
    <x v="47"/>
    <n v="36"/>
    <x v="242"/>
    <n v="44"/>
    <s v="Tea"/>
    <x v="1"/>
    <s v="Regular"/>
  </r>
  <r>
    <x v="15"/>
    <s v="West"/>
    <x v="0"/>
    <x v="20"/>
    <n v="43"/>
    <x v="196"/>
    <n v="46"/>
    <s v="Tea"/>
    <x v="1"/>
    <s v="Regular"/>
  </r>
  <r>
    <x v="15"/>
    <s v="West"/>
    <x v="0"/>
    <x v="14"/>
    <n v="49"/>
    <x v="80"/>
    <n v="48"/>
    <s v="Tea"/>
    <x v="1"/>
    <s v="Regular"/>
  </r>
  <r>
    <x v="15"/>
    <s v="West"/>
    <x v="0"/>
    <x v="198"/>
    <n v="36"/>
    <x v="242"/>
    <n v="45"/>
    <s v="Tea"/>
    <x v="1"/>
    <s v="Regular"/>
  </r>
  <r>
    <x v="15"/>
    <s v="West"/>
    <x v="0"/>
    <x v="197"/>
    <n v="30"/>
    <x v="88"/>
    <n v="43"/>
    <s v="Tea"/>
    <x v="1"/>
    <s v="Regular"/>
  </r>
  <r>
    <x v="15"/>
    <s v="West"/>
    <x v="0"/>
    <x v="193"/>
    <n v="31"/>
    <x v="162"/>
    <n v="43"/>
    <s v="Tea"/>
    <x v="1"/>
    <s v="Regular"/>
  </r>
  <r>
    <x v="15"/>
    <s v="West"/>
    <x v="0"/>
    <x v="260"/>
    <n v="25"/>
    <x v="249"/>
    <n v="40"/>
    <s v="Tea"/>
    <x v="1"/>
    <s v="Regular"/>
  </r>
  <r>
    <x v="15"/>
    <s v="West"/>
    <x v="0"/>
    <x v="163"/>
    <n v="36"/>
    <x v="310"/>
    <n v="47"/>
    <s v="Tea"/>
    <x v="1"/>
    <s v="Regular"/>
  </r>
  <r>
    <x v="15"/>
    <s v="West"/>
    <x v="0"/>
    <x v="198"/>
    <n v="38"/>
    <x v="255"/>
    <n v="44"/>
    <s v="Tea"/>
    <x v="1"/>
    <s v="Regular"/>
  </r>
  <r>
    <x v="15"/>
    <s v="West"/>
    <x v="0"/>
    <x v="161"/>
    <n v="42"/>
    <x v="238"/>
    <n v="46"/>
    <s v="Tea"/>
    <x v="1"/>
    <s v="Regular"/>
  </r>
  <r>
    <x v="15"/>
    <s v="West"/>
    <x v="0"/>
    <x v="131"/>
    <n v="43"/>
    <x v="110"/>
    <n v="43"/>
    <s v="Tea"/>
    <x v="1"/>
    <s v="Regular"/>
  </r>
  <r>
    <x v="15"/>
    <s v="West"/>
    <x v="0"/>
    <x v="14"/>
    <n v="49"/>
    <x v="278"/>
    <n v="45"/>
    <s v="Tea"/>
    <x v="1"/>
    <s v="Regular"/>
  </r>
  <r>
    <x v="15"/>
    <s v="West"/>
    <x v="0"/>
    <x v="193"/>
    <n v="36"/>
    <x v="11"/>
    <n v="42"/>
    <s v="Tea"/>
    <x v="1"/>
    <s v="Regular"/>
  </r>
  <r>
    <x v="15"/>
    <s v="West"/>
    <x v="0"/>
    <x v="261"/>
    <n v="30"/>
    <x v="257"/>
    <n v="43"/>
    <s v="Tea"/>
    <x v="1"/>
    <s v="Regular"/>
  </r>
  <r>
    <x v="15"/>
    <s v="West"/>
    <x v="0"/>
    <x v="220"/>
    <n v="31"/>
    <x v="89"/>
    <n v="43"/>
    <s v="Tea"/>
    <x v="1"/>
    <s v="Regular"/>
  </r>
  <r>
    <x v="15"/>
    <s v="West"/>
    <x v="0"/>
    <x v="131"/>
    <n v="42"/>
    <x v="240"/>
    <n v="45"/>
    <s v="Tea"/>
    <x v="1"/>
    <s v="Regular"/>
  </r>
  <r>
    <x v="15"/>
    <s v="West"/>
    <x v="0"/>
    <x v="248"/>
    <n v="25"/>
    <x v="250"/>
    <n v="40"/>
    <s v="Tea"/>
    <x v="1"/>
    <s v="Regular"/>
  </r>
  <r>
    <x v="15"/>
    <s v="West"/>
    <x v="0"/>
    <x v="44"/>
    <n v="63"/>
    <x v="112"/>
    <n v="29"/>
    <s v="Espresso"/>
    <x v="2"/>
    <s v="Regular"/>
  </r>
  <r>
    <x v="15"/>
    <s v="West"/>
    <x v="0"/>
    <x v="29"/>
    <n v="63"/>
    <x v="154"/>
    <n v="27"/>
    <s v="Espresso"/>
    <x v="2"/>
    <s v="Regular"/>
  </r>
  <r>
    <x v="15"/>
    <s v="West"/>
    <x v="0"/>
    <x v="147"/>
    <n v="63"/>
    <x v="154"/>
    <n v="28"/>
    <s v="Espresso"/>
    <x v="2"/>
    <s v="Regular"/>
  </r>
  <r>
    <x v="15"/>
    <s v="West"/>
    <x v="0"/>
    <x v="39"/>
    <n v="90"/>
    <x v="20"/>
    <n v="34"/>
    <s v="Espresso"/>
    <x v="2"/>
    <s v="Regular"/>
  </r>
  <r>
    <x v="15"/>
    <s v="West"/>
    <x v="0"/>
    <x v="217"/>
    <n v="130"/>
    <x v="273"/>
    <n v="45"/>
    <s v="Espresso"/>
    <x v="2"/>
    <s v="Regular"/>
  </r>
  <r>
    <x v="15"/>
    <s v="West"/>
    <x v="0"/>
    <x v="130"/>
    <n v="120"/>
    <x v="156"/>
    <n v="43"/>
    <s v="Espresso"/>
    <x v="2"/>
    <s v="Regular"/>
  </r>
  <r>
    <x v="15"/>
    <s v="West"/>
    <x v="0"/>
    <x v="33"/>
    <n v="63"/>
    <x v="151"/>
    <n v="30"/>
    <s v="Espresso"/>
    <x v="2"/>
    <s v="Regular"/>
  </r>
  <r>
    <x v="15"/>
    <s v="West"/>
    <x v="0"/>
    <x v="32"/>
    <n v="63"/>
    <x v="123"/>
    <n v="28"/>
    <s v="Espresso"/>
    <x v="2"/>
    <s v="Regular"/>
  </r>
  <r>
    <x v="15"/>
    <s v="West"/>
    <x v="0"/>
    <x v="65"/>
    <n v="67"/>
    <x v="157"/>
    <n v="30"/>
    <s v="Espresso"/>
    <x v="2"/>
    <s v="Regular"/>
  </r>
  <r>
    <x v="15"/>
    <s v="West"/>
    <x v="0"/>
    <x v="28"/>
    <n v="63"/>
    <x v="82"/>
    <n v="25"/>
    <s v="Espresso"/>
    <x v="2"/>
    <s v="Regular"/>
  </r>
  <r>
    <x v="15"/>
    <s v="West"/>
    <x v="0"/>
    <x v="125"/>
    <n v="60"/>
    <x v="57"/>
    <n v="26"/>
    <s v="Espresso"/>
    <x v="2"/>
    <s v="Regular"/>
  </r>
  <r>
    <x v="15"/>
    <s v="West"/>
    <x v="0"/>
    <x v="128"/>
    <n v="99"/>
    <x v="180"/>
    <n v="34"/>
    <s v="Espresso"/>
    <x v="2"/>
    <s v="Regular"/>
  </r>
  <r>
    <x v="15"/>
    <s v="West"/>
    <x v="0"/>
    <x v="160"/>
    <n v="133"/>
    <x v="248"/>
    <n v="46"/>
    <s v="Espresso"/>
    <x v="2"/>
    <s v="Regular"/>
  </r>
  <r>
    <x v="15"/>
    <s v="West"/>
    <x v="0"/>
    <x v="262"/>
    <n v="120"/>
    <x v="186"/>
    <n v="43"/>
    <s v="Espresso"/>
    <x v="2"/>
    <s v="Regular"/>
  </r>
  <r>
    <x v="15"/>
    <s v="West"/>
    <x v="0"/>
    <x v="24"/>
    <n v="73"/>
    <x v="85"/>
    <n v="26"/>
    <s v="Espresso"/>
    <x v="3"/>
    <s v="Decaf"/>
  </r>
  <r>
    <x v="15"/>
    <s v="West"/>
    <x v="0"/>
    <x v="38"/>
    <n v="73"/>
    <x v="85"/>
    <n v="25"/>
    <s v="Espresso"/>
    <x v="3"/>
    <s v="Decaf"/>
  </r>
  <r>
    <x v="15"/>
    <s v="West"/>
    <x v="0"/>
    <x v="24"/>
    <n v="72"/>
    <x v="30"/>
    <n v="25"/>
    <s v="Espresso"/>
    <x v="3"/>
    <s v="Decaf"/>
  </r>
  <r>
    <x v="15"/>
    <s v="West"/>
    <x v="0"/>
    <x v="34"/>
    <n v="68"/>
    <x v="38"/>
    <n v="25"/>
    <s v="Espresso"/>
    <x v="3"/>
    <s v="Decaf"/>
  </r>
  <r>
    <x v="15"/>
    <s v="West"/>
    <x v="0"/>
    <x v="109"/>
    <n v="65"/>
    <x v="86"/>
    <n v="23"/>
    <s v="Espresso"/>
    <x v="3"/>
    <s v="Decaf"/>
  </r>
  <r>
    <x v="15"/>
    <s v="West"/>
    <x v="0"/>
    <x v="44"/>
    <n v="55"/>
    <x v="149"/>
    <n v="21"/>
    <s v="Espresso"/>
    <x v="3"/>
    <s v="Decaf"/>
  </r>
  <r>
    <x v="15"/>
    <s v="West"/>
    <x v="0"/>
    <x v="35"/>
    <n v="49"/>
    <x v="40"/>
    <n v="21"/>
    <s v="Espresso"/>
    <x v="3"/>
    <s v="Decaf"/>
  </r>
  <r>
    <x v="15"/>
    <s v="West"/>
    <x v="0"/>
    <x v="149"/>
    <n v="64"/>
    <x v="41"/>
    <n v="24"/>
    <s v="Espresso"/>
    <x v="3"/>
    <s v="Decaf"/>
  </r>
  <r>
    <x v="15"/>
    <s v="West"/>
    <x v="0"/>
    <x v="108"/>
    <n v="59"/>
    <x v="75"/>
    <n v="22"/>
    <s v="Espresso"/>
    <x v="3"/>
    <s v="Decaf"/>
  </r>
  <r>
    <x v="15"/>
    <s v="West"/>
    <x v="0"/>
    <x v="32"/>
    <n v="78"/>
    <x v="27"/>
    <n v="26"/>
    <s v="Espresso"/>
    <x v="3"/>
    <s v="Decaf"/>
  </r>
  <r>
    <x v="15"/>
    <s v="West"/>
    <x v="0"/>
    <x v="24"/>
    <n v="73"/>
    <x v="85"/>
    <n v="26"/>
    <s v="Espresso"/>
    <x v="3"/>
    <s v="Decaf"/>
  </r>
  <r>
    <x v="15"/>
    <s v="West"/>
    <x v="0"/>
    <x v="165"/>
    <n v="73"/>
    <x v="271"/>
    <n v="27"/>
    <s v="Espresso"/>
    <x v="3"/>
    <s v="Decaf"/>
  </r>
  <r>
    <x v="15"/>
    <s v="West"/>
    <x v="0"/>
    <x v="51"/>
    <n v="73"/>
    <x v="187"/>
    <n v="25"/>
    <s v="Espresso"/>
    <x v="3"/>
    <s v="Decaf"/>
  </r>
  <r>
    <x v="15"/>
    <s v="West"/>
    <x v="0"/>
    <x v="106"/>
    <n v="72"/>
    <x v="62"/>
    <n v="25"/>
    <s v="Espresso"/>
    <x v="3"/>
    <s v="Decaf"/>
  </r>
  <r>
    <x v="15"/>
    <s v="West"/>
    <x v="0"/>
    <x v="188"/>
    <n v="68"/>
    <x v="85"/>
    <n v="25"/>
    <s v="Espresso"/>
    <x v="3"/>
    <s v="Decaf"/>
  </r>
  <r>
    <x v="15"/>
    <s v="West"/>
    <x v="0"/>
    <x v="53"/>
    <n v="65"/>
    <x v="41"/>
    <n v="21"/>
    <s v="Espresso"/>
    <x v="3"/>
    <s v="Decaf"/>
  </r>
  <r>
    <x v="15"/>
    <s v="West"/>
    <x v="0"/>
    <x v="24"/>
    <n v="55"/>
    <x v="42"/>
    <n v="20"/>
    <s v="Espresso"/>
    <x v="3"/>
    <s v="Decaf"/>
  </r>
  <r>
    <x v="15"/>
    <s v="West"/>
    <x v="0"/>
    <x v="34"/>
    <n v="52"/>
    <x v="303"/>
    <n v="20"/>
    <s v="Espresso"/>
    <x v="3"/>
    <s v="Decaf"/>
  </r>
  <r>
    <x v="15"/>
    <s v="West"/>
    <x v="0"/>
    <x v="25"/>
    <n v="49"/>
    <x v="148"/>
    <n v="20"/>
    <s v="Espresso"/>
    <x v="3"/>
    <s v="Decaf"/>
  </r>
  <r>
    <x v="15"/>
    <s v="West"/>
    <x v="0"/>
    <x v="40"/>
    <n v="64"/>
    <x v="38"/>
    <n v="24"/>
    <s v="Espresso"/>
    <x v="3"/>
    <s v="Decaf"/>
  </r>
  <r>
    <x v="15"/>
    <s v="West"/>
    <x v="0"/>
    <x v="65"/>
    <n v="59"/>
    <x v="90"/>
    <n v="22"/>
    <s v="Espresso"/>
    <x v="3"/>
    <s v="Decaf"/>
  </r>
  <r>
    <x v="15"/>
    <s v="West"/>
    <x v="0"/>
    <x v="130"/>
    <n v="78"/>
    <x v="153"/>
    <n v="26"/>
    <s v="Espresso"/>
    <x v="3"/>
    <s v="Decaf"/>
  </r>
  <r>
    <x v="15"/>
    <s v="West"/>
    <x v="0"/>
    <x v="106"/>
    <n v="73"/>
    <x v="187"/>
    <n v="26"/>
    <s v="Espresso"/>
    <x v="3"/>
    <s v="Decaf"/>
  </r>
  <r>
    <x v="15"/>
    <s v="West"/>
    <x v="0"/>
    <x v="43"/>
    <n v="60"/>
    <x v="127"/>
    <n v="36"/>
    <s v="Herbal Tea"/>
    <x v="8"/>
    <s v="Decaf"/>
  </r>
  <r>
    <x v="15"/>
    <s v="West"/>
    <x v="0"/>
    <x v="35"/>
    <n v="64"/>
    <x v="206"/>
    <n v="36"/>
    <s v="Herbal Tea"/>
    <x v="8"/>
    <s v="Decaf"/>
  </r>
  <r>
    <x v="15"/>
    <s v="West"/>
    <x v="0"/>
    <x v="44"/>
    <n v="72"/>
    <x v="30"/>
    <n v="38"/>
    <s v="Herbal Tea"/>
    <x v="8"/>
    <s v="Decaf"/>
  </r>
  <r>
    <x v="15"/>
    <s v="West"/>
    <x v="0"/>
    <x v="44"/>
    <n v="74"/>
    <x v="151"/>
    <n v="40"/>
    <s v="Herbal Tea"/>
    <x v="8"/>
    <s v="Decaf"/>
  </r>
  <r>
    <x v="15"/>
    <s v="West"/>
    <x v="0"/>
    <x v="109"/>
    <n v="82"/>
    <x v="271"/>
    <n v="40"/>
    <s v="Herbal Tea"/>
    <x v="8"/>
    <s v="Decaf"/>
  </r>
  <r>
    <x v="15"/>
    <s v="West"/>
    <x v="0"/>
    <x v="38"/>
    <n v="90"/>
    <x v="36"/>
    <n v="42"/>
    <s v="Herbal Tea"/>
    <x v="8"/>
    <s v="Decaf"/>
  </r>
  <r>
    <x v="15"/>
    <s v="West"/>
    <x v="0"/>
    <x v="44"/>
    <n v="71"/>
    <x v="79"/>
    <n v="37"/>
    <s v="Herbal Tea"/>
    <x v="8"/>
    <s v="Decaf"/>
  </r>
  <r>
    <x v="15"/>
    <s v="West"/>
    <x v="0"/>
    <x v="29"/>
    <n v="75"/>
    <x v="157"/>
    <n v="39"/>
    <s v="Herbal Tea"/>
    <x v="8"/>
    <s v="Decaf"/>
  </r>
  <r>
    <x v="15"/>
    <s v="West"/>
    <x v="0"/>
    <x v="9"/>
    <n v="55"/>
    <x v="152"/>
    <n v="36"/>
    <s v="Herbal Tea"/>
    <x v="8"/>
    <s v="Decaf"/>
  </r>
  <r>
    <x v="15"/>
    <s v="West"/>
    <x v="0"/>
    <x v="29"/>
    <n v="60"/>
    <x v="41"/>
    <n v="36"/>
    <s v="Herbal Tea"/>
    <x v="8"/>
    <s v="Decaf"/>
  </r>
  <r>
    <x v="15"/>
    <s v="West"/>
    <x v="0"/>
    <x v="109"/>
    <n v="64"/>
    <x v="87"/>
    <n v="36"/>
    <s v="Herbal Tea"/>
    <x v="8"/>
    <s v="Decaf"/>
  </r>
  <r>
    <x v="15"/>
    <s v="West"/>
    <x v="0"/>
    <x v="24"/>
    <n v="74"/>
    <x v="77"/>
    <n v="37"/>
    <s v="Herbal Tea"/>
    <x v="8"/>
    <s v="Decaf"/>
  </r>
  <r>
    <x v="15"/>
    <s v="West"/>
    <x v="0"/>
    <x v="53"/>
    <n v="82"/>
    <x v="78"/>
    <n v="37"/>
    <s v="Herbal Tea"/>
    <x v="8"/>
    <s v="Decaf"/>
  </r>
  <r>
    <x v="15"/>
    <s v="West"/>
    <x v="0"/>
    <x v="233"/>
    <n v="90"/>
    <x v="43"/>
    <n v="39"/>
    <s v="Herbal Tea"/>
    <x v="8"/>
    <s v="Decaf"/>
  </r>
  <r>
    <x v="15"/>
    <s v="West"/>
    <x v="0"/>
    <x v="31"/>
    <n v="90"/>
    <x v="43"/>
    <n v="38"/>
    <s v="Herbal Tea"/>
    <x v="8"/>
    <s v="Decaf"/>
  </r>
  <r>
    <x v="15"/>
    <s v="West"/>
    <x v="0"/>
    <x v="52"/>
    <n v="67"/>
    <x v="79"/>
    <n v="37"/>
    <s v="Herbal Tea"/>
    <x v="8"/>
    <s v="Decaf"/>
  </r>
  <r>
    <x v="15"/>
    <s v="West"/>
    <x v="0"/>
    <x v="33"/>
    <n v="75"/>
    <x v="61"/>
    <n v="39"/>
    <s v="Herbal Tea"/>
    <x v="8"/>
    <s v="Decaf"/>
  </r>
  <r>
    <x v="15"/>
    <s v="West"/>
    <x v="0"/>
    <x v="45"/>
    <n v="72"/>
    <x v="79"/>
    <n v="47"/>
    <s v="Herbal Tea"/>
    <x v="4"/>
    <s v="Decaf"/>
  </r>
  <r>
    <x v="15"/>
    <s v="West"/>
    <x v="0"/>
    <x v="43"/>
    <n v="69"/>
    <x v="87"/>
    <n v="45"/>
    <s v="Herbal Tea"/>
    <x v="4"/>
    <s v="Decaf"/>
  </r>
  <r>
    <x v="15"/>
    <s v="West"/>
    <x v="0"/>
    <x v="77"/>
    <n v="72"/>
    <x v="123"/>
    <n v="46"/>
    <s v="Herbal Tea"/>
    <x v="4"/>
    <s v="Decaf"/>
  </r>
  <r>
    <x v="15"/>
    <s v="West"/>
    <x v="0"/>
    <x v="35"/>
    <n v="75"/>
    <x v="151"/>
    <n v="47"/>
    <s v="Herbal Tea"/>
    <x v="4"/>
    <s v="Decaf"/>
  </r>
  <r>
    <x v="15"/>
    <s v="West"/>
    <x v="0"/>
    <x v="27"/>
    <n v="80"/>
    <x v="27"/>
    <n v="48"/>
    <s v="Herbal Tea"/>
    <x v="4"/>
    <s v="Decaf"/>
  </r>
  <r>
    <x v="15"/>
    <s v="West"/>
    <x v="0"/>
    <x v="109"/>
    <n v="94"/>
    <x v="304"/>
    <n v="52"/>
    <s v="Herbal Tea"/>
    <x v="4"/>
    <s v="Decaf"/>
  </r>
  <r>
    <x v="15"/>
    <s v="West"/>
    <x v="0"/>
    <x v="125"/>
    <n v="96"/>
    <x v="18"/>
    <n v="52"/>
    <s v="Herbal Tea"/>
    <x v="4"/>
    <s v="Decaf"/>
  </r>
  <r>
    <x v="15"/>
    <s v="West"/>
    <x v="0"/>
    <x v="125"/>
    <n v="96"/>
    <x v="18"/>
    <n v="52"/>
    <s v="Herbal Tea"/>
    <x v="4"/>
    <s v="Decaf"/>
  </r>
  <r>
    <x v="15"/>
    <s v="West"/>
    <x v="0"/>
    <x v="44"/>
    <n v="84"/>
    <x v="285"/>
    <n v="50"/>
    <s v="Herbal Tea"/>
    <x v="4"/>
    <s v="Decaf"/>
  </r>
  <r>
    <x v="15"/>
    <s v="West"/>
    <x v="0"/>
    <x v="144"/>
    <n v="69"/>
    <x v="87"/>
    <n v="46"/>
    <s v="Herbal Tea"/>
    <x v="4"/>
    <s v="Decaf"/>
  </r>
  <r>
    <x v="15"/>
    <s v="West"/>
    <x v="0"/>
    <x v="49"/>
    <n v="66"/>
    <x v="86"/>
    <n v="46"/>
    <s v="Herbal Tea"/>
    <x v="4"/>
    <s v="Decaf"/>
  </r>
  <r>
    <x v="15"/>
    <s v="West"/>
    <x v="0"/>
    <x v="25"/>
    <n v="72"/>
    <x v="59"/>
    <n v="49"/>
    <s v="Herbal Tea"/>
    <x v="4"/>
    <s v="Decaf"/>
  </r>
  <r>
    <x v="15"/>
    <s v="West"/>
    <x v="0"/>
    <x v="29"/>
    <n v="69"/>
    <x v="30"/>
    <n v="45"/>
    <s v="Herbal Tea"/>
    <x v="4"/>
    <s v="Decaf"/>
  </r>
  <r>
    <x v="15"/>
    <s v="West"/>
    <x v="0"/>
    <x v="25"/>
    <n v="72"/>
    <x v="157"/>
    <n v="46"/>
    <s v="Herbal Tea"/>
    <x v="4"/>
    <s v="Decaf"/>
  </r>
  <r>
    <x v="15"/>
    <s v="West"/>
    <x v="0"/>
    <x v="109"/>
    <n v="75"/>
    <x v="58"/>
    <n v="47"/>
    <s v="Herbal Tea"/>
    <x v="4"/>
    <s v="Decaf"/>
  </r>
  <r>
    <x v="15"/>
    <s v="West"/>
    <x v="0"/>
    <x v="125"/>
    <n v="80"/>
    <x v="187"/>
    <n v="45"/>
    <s v="Herbal Tea"/>
    <x v="4"/>
    <s v="Decaf"/>
  </r>
  <r>
    <x v="15"/>
    <s v="West"/>
    <x v="0"/>
    <x v="192"/>
    <n v="96"/>
    <x v="20"/>
    <n v="48"/>
    <s v="Herbal Tea"/>
    <x v="4"/>
    <s v="Decaf"/>
  </r>
  <r>
    <x v="15"/>
    <s v="West"/>
    <x v="0"/>
    <x v="192"/>
    <n v="96"/>
    <x v="20"/>
    <n v="48"/>
    <s v="Herbal Tea"/>
    <x v="4"/>
    <s v="Decaf"/>
  </r>
  <r>
    <x v="15"/>
    <s v="West"/>
    <x v="0"/>
    <x v="28"/>
    <n v="84"/>
    <x v="37"/>
    <n v="50"/>
    <s v="Herbal Tea"/>
    <x v="4"/>
    <s v="Decaf"/>
  </r>
  <r>
    <x v="15"/>
    <s v="West"/>
    <x v="0"/>
    <x v="44"/>
    <n v="69"/>
    <x v="30"/>
    <n v="46"/>
    <s v="Herbal Tea"/>
    <x v="4"/>
    <s v="Decaf"/>
  </r>
  <r>
    <x v="15"/>
    <s v="West"/>
    <x v="0"/>
    <x v="46"/>
    <n v="66"/>
    <x v="207"/>
    <n v="46"/>
    <s v="Herbal Tea"/>
    <x v="4"/>
    <s v="Decaf"/>
  </r>
  <r>
    <x v="15"/>
    <s v="West"/>
    <x v="0"/>
    <x v="109"/>
    <n v="74"/>
    <x v="22"/>
    <n v="46"/>
    <s v="Herbal Tea"/>
    <x v="4"/>
    <s v="Decaf"/>
  </r>
  <r>
    <x v="15"/>
    <s v="West"/>
    <x v="0"/>
    <x v="263"/>
    <n v="11"/>
    <x v="75"/>
    <n v="51"/>
    <s v="Herbal Tea"/>
    <x v="5"/>
    <s v="Decaf"/>
  </r>
  <r>
    <x v="15"/>
    <s v="West"/>
    <x v="0"/>
    <x v="264"/>
    <n v="18"/>
    <x v="158"/>
    <n v="49"/>
    <s v="Herbal Tea"/>
    <x v="5"/>
    <s v="Decaf"/>
  </r>
  <r>
    <x v="15"/>
    <s v="West"/>
    <x v="0"/>
    <x v="143"/>
    <n v="40"/>
    <x v="58"/>
    <n v="51"/>
    <s v="Herbal Tea"/>
    <x v="5"/>
    <s v="Decaf"/>
  </r>
  <r>
    <x v="15"/>
    <s v="West"/>
    <x v="0"/>
    <x v="260"/>
    <n v="38"/>
    <x v="236"/>
    <n v="53"/>
    <s v="Herbal Tea"/>
    <x v="5"/>
    <s v="Decaf"/>
  </r>
  <r>
    <x v="15"/>
    <s v="West"/>
    <x v="0"/>
    <x v="265"/>
    <n v="25"/>
    <x v="153"/>
    <n v="58"/>
    <s v="Herbal Tea"/>
    <x v="5"/>
    <s v="Decaf"/>
  </r>
  <r>
    <x v="15"/>
    <s v="West"/>
    <x v="0"/>
    <x v="266"/>
    <n v="23"/>
    <x v="86"/>
    <n v="50"/>
    <s v="Herbal Tea"/>
    <x v="5"/>
    <s v="Decaf"/>
  </r>
  <r>
    <x v="15"/>
    <s v="West"/>
    <x v="0"/>
    <x v="10"/>
    <n v="68"/>
    <x v="18"/>
    <n v="51"/>
    <s v="Herbal Tea"/>
    <x v="5"/>
    <s v="Decaf"/>
  </r>
  <r>
    <x v="15"/>
    <s v="West"/>
    <x v="0"/>
    <x v="267"/>
    <n v="11"/>
    <x v="154"/>
    <n v="54"/>
    <s v="Herbal Tea"/>
    <x v="5"/>
    <s v="Decaf"/>
  </r>
  <r>
    <x v="15"/>
    <s v="West"/>
    <x v="0"/>
    <x v="196"/>
    <n v="18"/>
    <x v="86"/>
    <n v="49"/>
    <s v="Herbal Tea"/>
    <x v="5"/>
    <s v="Decaf"/>
  </r>
  <r>
    <x v="15"/>
    <s v="West"/>
    <x v="0"/>
    <x v="247"/>
    <n v="40"/>
    <x v="183"/>
    <n v="51"/>
    <s v="Herbal Tea"/>
    <x v="5"/>
    <s v="Decaf"/>
  </r>
  <r>
    <x v="15"/>
    <s v="West"/>
    <x v="0"/>
    <x v="196"/>
    <n v="25"/>
    <x v="21"/>
    <n v="54"/>
    <s v="Herbal Tea"/>
    <x v="5"/>
    <s v="Decaf"/>
  </r>
  <r>
    <x v="15"/>
    <s v="West"/>
    <x v="0"/>
    <x v="268"/>
    <n v="11"/>
    <x v="85"/>
    <n v="56"/>
    <s v="Herbal Tea"/>
    <x v="5"/>
    <s v="Decaf"/>
  </r>
  <r>
    <x v="15"/>
    <s v="West"/>
    <x v="0"/>
    <x v="263"/>
    <n v="23"/>
    <x v="207"/>
    <n v="50"/>
    <s v="Herbal Tea"/>
    <x v="5"/>
    <s v="Decaf"/>
  </r>
  <r>
    <x v="15"/>
    <s v="West"/>
    <x v="0"/>
    <x v="193"/>
    <n v="40"/>
    <x v="22"/>
    <n v="48"/>
    <s v="Herbal Tea"/>
    <x v="5"/>
    <s v="Decaf"/>
  </r>
  <r>
    <x v="15"/>
    <s v="West"/>
    <x v="0"/>
    <x v="45"/>
    <n v="68"/>
    <x v="275"/>
    <n v="51"/>
    <s v="Herbal Tea"/>
    <x v="5"/>
    <s v="Decaf"/>
  </r>
  <r>
    <x v="15"/>
    <s v="West"/>
    <x v="0"/>
    <x v="162"/>
    <n v="53"/>
    <x v="9"/>
    <n v="63"/>
    <s v="Tea"/>
    <x v="6"/>
    <s v="Regular"/>
  </r>
  <r>
    <x v="15"/>
    <s v="West"/>
    <x v="0"/>
    <x v="132"/>
    <n v="61"/>
    <x v="152"/>
    <n v="68"/>
    <s v="Tea"/>
    <x v="6"/>
    <s v="Regular"/>
  </r>
  <r>
    <x v="15"/>
    <s v="West"/>
    <x v="0"/>
    <x v="161"/>
    <n v="63"/>
    <x v="206"/>
    <n v="69"/>
    <s v="Tea"/>
    <x v="6"/>
    <s v="Regular"/>
  </r>
  <r>
    <x v="15"/>
    <s v="West"/>
    <x v="0"/>
    <x v="47"/>
    <n v="61"/>
    <x v="152"/>
    <n v="69"/>
    <s v="Tea"/>
    <x v="6"/>
    <s v="Regular"/>
  </r>
  <r>
    <x v="15"/>
    <s v="West"/>
    <x v="0"/>
    <x v="18"/>
    <n v="82"/>
    <x v="153"/>
    <n v="82"/>
    <s v="Tea"/>
    <x v="6"/>
    <s v="Regular"/>
  </r>
  <r>
    <x v="15"/>
    <s v="West"/>
    <x v="0"/>
    <x v="132"/>
    <n v="62"/>
    <x v="90"/>
    <n v="69"/>
    <s v="Tea"/>
    <x v="6"/>
    <s v="Regular"/>
  </r>
  <r>
    <x v="15"/>
    <s v="West"/>
    <x v="0"/>
    <x v="132"/>
    <n v="62"/>
    <x v="90"/>
    <n v="69"/>
    <s v="Tea"/>
    <x v="6"/>
    <s v="Regular"/>
  </r>
  <r>
    <x v="15"/>
    <s v="West"/>
    <x v="0"/>
    <x v="131"/>
    <n v="69"/>
    <x v="29"/>
    <n v="73"/>
    <s v="Tea"/>
    <x v="6"/>
    <s v="Regular"/>
  </r>
  <r>
    <x v="15"/>
    <s v="West"/>
    <x v="0"/>
    <x v="247"/>
    <n v="53"/>
    <x v="127"/>
    <n v="66"/>
    <s v="Tea"/>
    <x v="6"/>
    <s v="Regular"/>
  </r>
  <r>
    <x v="15"/>
    <s v="West"/>
    <x v="0"/>
    <x v="162"/>
    <n v="63"/>
    <x v="87"/>
    <n v="70"/>
    <s v="Tea"/>
    <x v="6"/>
    <s v="Regular"/>
  </r>
  <r>
    <x v="15"/>
    <s v="West"/>
    <x v="0"/>
    <x v="198"/>
    <n v="63"/>
    <x v="87"/>
    <n v="69"/>
    <s v="Tea"/>
    <x v="6"/>
    <s v="Regular"/>
  </r>
  <r>
    <x v="15"/>
    <s v="West"/>
    <x v="0"/>
    <x v="143"/>
    <n v="61"/>
    <x v="81"/>
    <n v="64"/>
    <s v="Tea"/>
    <x v="6"/>
    <s v="Regular"/>
  </r>
  <r>
    <x v="15"/>
    <s v="West"/>
    <x v="0"/>
    <x v="131"/>
    <n v="73"/>
    <x v="77"/>
    <n v="71"/>
    <s v="Tea"/>
    <x v="6"/>
    <s v="Regular"/>
  </r>
  <r>
    <x v="15"/>
    <s v="West"/>
    <x v="0"/>
    <x v="19"/>
    <n v="88"/>
    <x v="43"/>
    <n v="80"/>
    <s v="Tea"/>
    <x v="6"/>
    <s v="Regular"/>
  </r>
  <r>
    <x v="15"/>
    <s v="West"/>
    <x v="0"/>
    <x v="198"/>
    <n v="64"/>
    <x v="207"/>
    <n v="70"/>
    <s v="Tea"/>
    <x v="6"/>
    <s v="Regular"/>
  </r>
  <r>
    <x v="15"/>
    <s v="West"/>
    <x v="0"/>
    <x v="162"/>
    <n v="62"/>
    <x v="23"/>
    <n v="69"/>
    <s v="Tea"/>
    <x v="6"/>
    <s v="Regular"/>
  </r>
  <r>
    <x v="15"/>
    <s v="West"/>
    <x v="0"/>
    <x v="161"/>
    <n v="69"/>
    <x v="60"/>
    <n v="73"/>
    <s v="Tea"/>
    <x v="6"/>
    <s v="Regular"/>
  </r>
  <r>
    <x v="15"/>
    <s v="West"/>
    <x v="0"/>
    <x v="137"/>
    <n v="47"/>
    <x v="148"/>
    <n v="38"/>
    <s v="Tea"/>
    <x v="9"/>
    <s v="Regular"/>
  </r>
  <r>
    <x v="15"/>
    <s v="West"/>
    <x v="0"/>
    <x v="137"/>
    <n v="47"/>
    <x v="148"/>
    <n v="38"/>
    <s v="Tea"/>
    <x v="9"/>
    <s v="Regular"/>
  </r>
  <r>
    <x v="15"/>
    <s v="West"/>
    <x v="0"/>
    <x v="64"/>
    <n v="49"/>
    <x v="147"/>
    <n v="39"/>
    <s v="Tea"/>
    <x v="9"/>
    <s v="Regular"/>
  </r>
  <r>
    <x v="15"/>
    <s v="West"/>
    <x v="0"/>
    <x v="16"/>
    <n v="51"/>
    <x v="278"/>
    <n v="40"/>
    <s v="Tea"/>
    <x v="9"/>
    <s v="Regular"/>
  </r>
  <r>
    <x v="15"/>
    <s v="West"/>
    <x v="0"/>
    <x v="138"/>
    <n v="53"/>
    <x v="149"/>
    <n v="39"/>
    <s v="Tea"/>
    <x v="9"/>
    <s v="Regular"/>
  </r>
  <r>
    <x v="15"/>
    <s v="West"/>
    <x v="0"/>
    <x v="10"/>
    <n v="59"/>
    <x v="81"/>
    <n v="42"/>
    <s v="Tea"/>
    <x v="9"/>
    <s v="Regular"/>
  </r>
  <r>
    <x v="15"/>
    <s v="West"/>
    <x v="0"/>
    <x v="50"/>
    <n v="60"/>
    <x v="57"/>
    <n v="41"/>
    <s v="Tea"/>
    <x v="9"/>
    <s v="Regular"/>
  </r>
  <r>
    <x v="15"/>
    <s v="West"/>
    <x v="0"/>
    <x v="138"/>
    <n v="53"/>
    <x v="149"/>
    <n v="39"/>
    <s v="Tea"/>
    <x v="9"/>
    <s v="Regular"/>
  </r>
  <r>
    <x v="15"/>
    <s v="West"/>
    <x v="0"/>
    <x v="137"/>
    <n v="47"/>
    <x v="148"/>
    <n v="38"/>
    <s v="Tea"/>
    <x v="9"/>
    <s v="Regular"/>
  </r>
  <r>
    <x v="15"/>
    <s v="West"/>
    <x v="0"/>
    <x v="50"/>
    <n v="53"/>
    <x v="42"/>
    <n v="36"/>
    <s v="Tea"/>
    <x v="9"/>
    <s v="Regular"/>
  </r>
  <r>
    <x v="15"/>
    <s v="West"/>
    <x v="0"/>
    <x v="50"/>
    <n v="55"/>
    <x v="241"/>
    <n v="38"/>
    <s v="Tea"/>
    <x v="9"/>
    <s v="Regular"/>
  </r>
  <r>
    <x v="15"/>
    <s v="West"/>
    <x v="0"/>
    <x v="77"/>
    <n v="60"/>
    <x v="152"/>
    <n v="38"/>
    <s v="Tea"/>
    <x v="9"/>
    <s v="Regular"/>
  </r>
  <r>
    <x v="15"/>
    <s v="West"/>
    <x v="0"/>
    <x v="48"/>
    <n v="52"/>
    <x v="28"/>
    <n v="40"/>
    <s v="Tea"/>
    <x v="9"/>
    <s v="Regular"/>
  </r>
  <r>
    <x v="15"/>
    <s v="West"/>
    <x v="0"/>
    <x v="63"/>
    <n v="53"/>
    <x v="25"/>
    <n v="39"/>
    <s v="Tea"/>
    <x v="9"/>
    <s v="Regular"/>
  </r>
  <r>
    <x v="15"/>
    <s v="West"/>
    <x v="0"/>
    <x v="140"/>
    <n v="47"/>
    <x v="39"/>
    <n v="38"/>
    <s v="Tea"/>
    <x v="9"/>
    <s v="Regular"/>
  </r>
  <r>
    <x v="15"/>
    <s v="West"/>
    <x v="0"/>
    <x v="48"/>
    <n v="51"/>
    <x v="241"/>
    <n v="39"/>
    <s v="Tea"/>
    <x v="9"/>
    <s v="Regular"/>
  </r>
  <r>
    <x v="15"/>
    <s v="West"/>
    <x v="0"/>
    <x v="125"/>
    <n v="68"/>
    <x v="87"/>
    <n v="24"/>
    <s v="Espresso"/>
    <x v="10"/>
    <s v="Regular"/>
  </r>
  <r>
    <x v="15"/>
    <s v="West"/>
    <x v="0"/>
    <x v="37"/>
    <n v="61"/>
    <x v="81"/>
    <n v="23"/>
    <s v="Espresso"/>
    <x v="10"/>
    <s v="Regular"/>
  </r>
  <r>
    <x v="15"/>
    <s v="West"/>
    <x v="0"/>
    <x v="52"/>
    <n v="70"/>
    <x v="29"/>
    <n v="25"/>
    <s v="Espresso"/>
    <x v="10"/>
    <s v="Regular"/>
  </r>
  <r>
    <x v="15"/>
    <s v="West"/>
    <x v="0"/>
    <x v="34"/>
    <n v="67"/>
    <x v="112"/>
    <n v="24"/>
    <s v="Espresso"/>
    <x v="10"/>
    <s v="Regular"/>
  </r>
  <r>
    <x v="15"/>
    <s v="West"/>
    <x v="0"/>
    <x v="29"/>
    <n v="58"/>
    <x v="28"/>
    <n v="22"/>
    <s v="Espresso"/>
    <x v="10"/>
    <s v="Regular"/>
  </r>
  <r>
    <x v="15"/>
    <s v="West"/>
    <x v="0"/>
    <x v="26"/>
    <n v="53"/>
    <x v="80"/>
    <n v="22"/>
    <s v="Espresso"/>
    <x v="10"/>
    <s v="Regular"/>
  </r>
  <r>
    <x v="15"/>
    <s v="West"/>
    <x v="0"/>
    <x v="11"/>
    <n v="47"/>
    <x v="239"/>
    <n v="20"/>
    <s v="Espresso"/>
    <x v="10"/>
    <s v="Regular"/>
  </r>
  <r>
    <x v="15"/>
    <s v="West"/>
    <x v="0"/>
    <x v="11"/>
    <n v="48"/>
    <x v="240"/>
    <n v="21"/>
    <s v="Espresso"/>
    <x v="10"/>
    <s v="Regular"/>
  </r>
  <r>
    <x v="15"/>
    <s v="West"/>
    <x v="0"/>
    <x v="77"/>
    <n v="46"/>
    <x v="110"/>
    <n v="20"/>
    <s v="Espresso"/>
    <x v="10"/>
    <s v="Regular"/>
  </r>
  <r>
    <x v="15"/>
    <s v="West"/>
    <x v="0"/>
    <x v="269"/>
    <n v="68"/>
    <x v="13"/>
    <n v="25"/>
    <s v="Espresso"/>
    <x v="10"/>
    <s v="Regular"/>
  </r>
  <r>
    <x v="15"/>
    <s v="West"/>
    <x v="0"/>
    <x v="39"/>
    <n v="61"/>
    <x v="82"/>
    <n v="23"/>
    <s v="Espresso"/>
    <x v="10"/>
    <s v="Regular"/>
  </r>
  <r>
    <x v="15"/>
    <s v="West"/>
    <x v="0"/>
    <x v="188"/>
    <n v="67"/>
    <x v="123"/>
    <n v="24"/>
    <s v="Espresso"/>
    <x v="10"/>
    <s v="Regular"/>
  </r>
  <r>
    <x v="15"/>
    <s v="West"/>
    <x v="0"/>
    <x v="28"/>
    <n v="58"/>
    <x v="12"/>
    <n v="20"/>
    <s v="Espresso"/>
    <x v="10"/>
    <s v="Regular"/>
  </r>
  <r>
    <x v="15"/>
    <s v="West"/>
    <x v="0"/>
    <x v="34"/>
    <n v="53"/>
    <x v="278"/>
    <n v="20"/>
    <s v="Espresso"/>
    <x v="10"/>
    <s v="Regular"/>
  </r>
  <r>
    <x v="15"/>
    <s v="West"/>
    <x v="0"/>
    <x v="28"/>
    <n v="57"/>
    <x v="241"/>
    <n v="20"/>
    <s v="Espresso"/>
    <x v="10"/>
    <s v="Regular"/>
  </r>
  <r>
    <x v="15"/>
    <s v="West"/>
    <x v="0"/>
    <x v="25"/>
    <n v="48"/>
    <x v="239"/>
    <n v="19"/>
    <s v="Espresso"/>
    <x v="10"/>
    <s v="Regular"/>
  </r>
  <r>
    <x v="15"/>
    <s v="West"/>
    <x v="0"/>
    <x v="149"/>
    <n v="47"/>
    <x v="105"/>
    <n v="20"/>
    <s v="Espresso"/>
    <x v="10"/>
    <s v="Regular"/>
  </r>
  <r>
    <x v="15"/>
    <s v="West"/>
    <x v="0"/>
    <x v="109"/>
    <n v="47"/>
    <x v="105"/>
    <n v="19"/>
    <s v="Espresso"/>
    <x v="10"/>
    <s v="Regular"/>
  </r>
  <r>
    <x v="15"/>
    <s v="West"/>
    <x v="0"/>
    <x v="149"/>
    <n v="48"/>
    <x v="303"/>
    <n v="21"/>
    <s v="Espresso"/>
    <x v="10"/>
    <s v="Regular"/>
  </r>
  <r>
    <x v="15"/>
    <s v="West"/>
    <x v="0"/>
    <x v="25"/>
    <n v="46"/>
    <x v="148"/>
    <n v="20"/>
    <s v="Espresso"/>
    <x v="10"/>
    <s v="Regular"/>
  </r>
  <r>
    <x v="5"/>
    <s v="Central"/>
    <x v="1"/>
    <x v="77"/>
    <n v="71"/>
    <x v="85"/>
    <n v="45"/>
    <s v="Coffee"/>
    <x v="11"/>
    <s v="Regular"/>
  </r>
  <r>
    <x v="5"/>
    <s v="Central"/>
    <x v="1"/>
    <x v="13"/>
    <n v="75"/>
    <x v="13"/>
    <n v="77"/>
    <s v="Coffee"/>
    <x v="7"/>
    <s v="Decaf"/>
  </r>
  <r>
    <x v="5"/>
    <s v="Central"/>
    <x v="1"/>
    <x v="161"/>
    <n v="73"/>
    <x v="58"/>
    <n v="77"/>
    <s v="Coffee"/>
    <x v="7"/>
    <s v="Decaf"/>
  </r>
  <r>
    <x v="5"/>
    <s v="Central"/>
    <x v="1"/>
    <x v="0"/>
    <n v="182"/>
    <x v="311"/>
    <n v="75"/>
    <s v="Espresso"/>
    <x v="2"/>
    <s v="Regular"/>
  </r>
  <r>
    <x v="5"/>
    <s v="Central"/>
    <x v="1"/>
    <x v="56"/>
    <n v="149"/>
    <x v="130"/>
    <n v="61"/>
    <s v="Espresso"/>
    <x v="2"/>
    <s v="Regular"/>
  </r>
  <r>
    <x v="5"/>
    <s v="Central"/>
    <x v="1"/>
    <x v="160"/>
    <n v="155"/>
    <x v="205"/>
    <n v="68"/>
    <s v="Espresso"/>
    <x v="2"/>
    <s v="Regular"/>
  </r>
  <r>
    <x v="5"/>
    <s v="Central"/>
    <x v="1"/>
    <x v="34"/>
    <n v="48"/>
    <x v="147"/>
    <n v="19"/>
    <s v="Herbal Tea"/>
    <x v="8"/>
    <s v="Decaf"/>
  </r>
  <r>
    <x v="5"/>
    <s v="Central"/>
    <x v="1"/>
    <x v="27"/>
    <n v="42"/>
    <x v="109"/>
    <n v="18"/>
    <s v="Herbal Tea"/>
    <x v="4"/>
    <s v="Decaf"/>
  </r>
  <r>
    <x v="5"/>
    <s v="Central"/>
    <x v="1"/>
    <x v="34"/>
    <n v="49"/>
    <x v="39"/>
    <n v="20"/>
    <s v="Herbal Tea"/>
    <x v="4"/>
    <s v="Decaf"/>
  </r>
  <r>
    <x v="5"/>
    <s v="Central"/>
    <x v="1"/>
    <x v="129"/>
    <n v="150"/>
    <x v="199"/>
    <n v="63"/>
    <s v="Tea"/>
    <x v="6"/>
    <s v="Regular"/>
  </r>
  <r>
    <x v="3"/>
    <s v="South"/>
    <x v="1"/>
    <x v="253"/>
    <n v="288"/>
    <x v="125"/>
    <n v="89"/>
    <s v="Coffee"/>
    <x v="0"/>
    <s v="Regular"/>
  </r>
  <r>
    <x v="3"/>
    <s v="South"/>
    <x v="1"/>
    <x v="157"/>
    <n v="68"/>
    <x v="123"/>
    <n v="27"/>
    <s v="Coffee"/>
    <x v="7"/>
    <s v="Decaf"/>
  </r>
  <r>
    <x v="3"/>
    <s v="South"/>
    <x v="1"/>
    <x v="190"/>
    <n v="136"/>
    <x v="167"/>
    <n v="37"/>
    <s v="Espresso"/>
    <x v="3"/>
    <s v="Decaf"/>
  </r>
  <r>
    <x v="3"/>
    <s v="South"/>
    <x v="1"/>
    <x v="191"/>
    <n v="145"/>
    <x v="197"/>
    <n v="37"/>
    <s v="Espresso"/>
    <x v="3"/>
    <s v="Decaf"/>
  </r>
  <r>
    <x v="3"/>
    <s v="South"/>
    <x v="1"/>
    <x v="35"/>
    <n v="73"/>
    <x v="157"/>
    <n v="45"/>
    <s v="Herbal Tea"/>
    <x v="8"/>
    <s v="Decaf"/>
  </r>
  <r>
    <x v="3"/>
    <s v="South"/>
    <x v="1"/>
    <x v="109"/>
    <n v="64"/>
    <x v="87"/>
    <n v="36"/>
    <s v="Herbal Tea"/>
    <x v="4"/>
    <s v="Decaf"/>
  </r>
  <r>
    <x v="0"/>
    <s v="East"/>
    <x v="0"/>
    <x v="56"/>
    <n v="186"/>
    <x v="70"/>
    <n v="71"/>
    <s v="Coffee"/>
    <x v="0"/>
    <s v="Regular"/>
  </r>
  <r>
    <x v="0"/>
    <s v="East"/>
    <x v="0"/>
    <x v="262"/>
    <n v="186"/>
    <x v="71"/>
    <n v="72"/>
    <s v="Coffee"/>
    <x v="0"/>
    <s v="Regular"/>
  </r>
  <r>
    <x v="0"/>
    <s v="East"/>
    <x v="0"/>
    <x v="55"/>
    <n v="140"/>
    <x v="72"/>
    <n v="61"/>
    <s v="Coffee"/>
    <x v="0"/>
    <s v="Regular"/>
  </r>
  <r>
    <x v="0"/>
    <s v="East"/>
    <x v="0"/>
    <x v="1"/>
    <n v="135"/>
    <x v="1"/>
    <n v="60"/>
    <s v="Coffee"/>
    <x v="0"/>
    <s v="Regular"/>
  </r>
  <r>
    <x v="0"/>
    <s v="East"/>
    <x v="0"/>
    <x v="5"/>
    <n v="165"/>
    <x v="266"/>
    <n v="62"/>
    <s v="Coffee"/>
    <x v="0"/>
    <s v="Regular"/>
  </r>
  <r>
    <x v="0"/>
    <s v="East"/>
    <x v="0"/>
    <x v="147"/>
    <n v="56"/>
    <x v="202"/>
    <n v="21"/>
    <s v="Tea"/>
    <x v="1"/>
    <s v="Regular"/>
  </r>
  <r>
    <x v="0"/>
    <s v="East"/>
    <x v="0"/>
    <x v="63"/>
    <n v="39"/>
    <x v="108"/>
    <n v="18"/>
    <s v="Tea"/>
    <x v="1"/>
    <s v="Regular"/>
  </r>
  <r>
    <x v="0"/>
    <s v="East"/>
    <x v="0"/>
    <x v="48"/>
    <n v="37"/>
    <x v="253"/>
    <n v="19"/>
    <s v="Tea"/>
    <x v="1"/>
    <s v="Regular"/>
  </r>
  <r>
    <x v="0"/>
    <s v="East"/>
    <x v="0"/>
    <x v="10"/>
    <n v="34"/>
    <x v="252"/>
    <n v="17"/>
    <s v="Tea"/>
    <x v="1"/>
    <s v="Regular"/>
  </r>
  <r>
    <x v="0"/>
    <s v="East"/>
    <x v="0"/>
    <x v="65"/>
    <n v="56"/>
    <x v="57"/>
    <n v="22"/>
    <s v="Tea"/>
    <x v="1"/>
    <s v="Regular"/>
  </r>
  <r>
    <x v="0"/>
    <s v="East"/>
    <x v="0"/>
    <x v="11"/>
    <n v="37"/>
    <x v="108"/>
    <n v="19"/>
    <s v="Tea"/>
    <x v="1"/>
    <s v="Regular"/>
  </r>
  <r>
    <x v="0"/>
    <s v="East"/>
    <x v="0"/>
    <x v="63"/>
    <n v="31"/>
    <x v="8"/>
    <n v="15"/>
    <s v="Tea"/>
    <x v="1"/>
    <s v="Regular"/>
  </r>
  <r>
    <x v="0"/>
    <s v="East"/>
    <x v="0"/>
    <x v="19"/>
    <n v="90"/>
    <x v="195"/>
    <n v="87"/>
    <s v="Espresso"/>
    <x v="2"/>
    <s v="Regular"/>
  </r>
  <r>
    <x v="0"/>
    <s v="East"/>
    <x v="0"/>
    <x v="13"/>
    <n v="76"/>
    <x v="187"/>
    <n v="78"/>
    <s v="Espresso"/>
    <x v="2"/>
    <s v="Regular"/>
  </r>
  <r>
    <x v="0"/>
    <s v="East"/>
    <x v="0"/>
    <x v="132"/>
    <n v="66"/>
    <x v="112"/>
    <n v="66"/>
    <s v="Espresso"/>
    <x v="2"/>
    <s v="Regular"/>
  </r>
  <r>
    <x v="0"/>
    <s v="East"/>
    <x v="0"/>
    <x v="143"/>
    <n v="61"/>
    <x v="152"/>
    <n v="64"/>
    <s v="Espresso"/>
    <x v="2"/>
    <s v="Regular"/>
  </r>
  <r>
    <x v="0"/>
    <s v="East"/>
    <x v="0"/>
    <x v="19"/>
    <n v="86"/>
    <x v="188"/>
    <n v="84"/>
    <s v="Espresso"/>
    <x v="2"/>
    <s v="Regular"/>
  </r>
  <r>
    <x v="0"/>
    <s v="East"/>
    <x v="0"/>
    <x v="46"/>
    <n v="75"/>
    <x v="22"/>
    <n v="45"/>
    <s v="Espresso"/>
    <x v="3"/>
    <s v="Decaf"/>
  </r>
  <r>
    <x v="0"/>
    <s v="East"/>
    <x v="0"/>
    <x v="43"/>
    <n v="68"/>
    <x v="123"/>
    <n v="44"/>
    <s v="Espresso"/>
    <x v="3"/>
    <s v="Decaf"/>
  </r>
  <r>
    <x v="0"/>
    <s v="East"/>
    <x v="0"/>
    <x v="50"/>
    <n v="62"/>
    <x v="41"/>
    <n v="43"/>
    <s v="Espresso"/>
    <x v="3"/>
    <s v="Decaf"/>
  </r>
  <r>
    <x v="0"/>
    <s v="East"/>
    <x v="0"/>
    <x v="36"/>
    <n v="107"/>
    <x v="126"/>
    <n v="66"/>
    <s v="Herbal Tea"/>
    <x v="4"/>
    <s v="Decaf"/>
  </r>
  <r>
    <x v="0"/>
    <s v="East"/>
    <x v="0"/>
    <x v="11"/>
    <n v="85"/>
    <x v="19"/>
    <n v="58"/>
    <s v="Herbal Tea"/>
    <x v="4"/>
    <s v="Decaf"/>
  </r>
  <r>
    <x v="0"/>
    <s v="East"/>
    <x v="0"/>
    <x v="192"/>
    <n v="107"/>
    <x v="210"/>
    <n v="66"/>
    <s v="Herbal Tea"/>
    <x v="4"/>
    <s v="Decaf"/>
  </r>
  <r>
    <x v="0"/>
    <s v="East"/>
    <x v="0"/>
    <x v="30"/>
    <n v="96"/>
    <x v="275"/>
    <n v="59"/>
    <s v="Herbal Tea"/>
    <x v="4"/>
    <s v="Decaf"/>
  </r>
  <r>
    <x v="0"/>
    <s v="East"/>
    <x v="0"/>
    <x v="39"/>
    <n v="102"/>
    <x v="276"/>
    <n v="64"/>
    <s v="Herbal Tea"/>
    <x v="4"/>
    <s v="Decaf"/>
  </r>
  <r>
    <x v="0"/>
    <s v="East"/>
    <x v="0"/>
    <x v="24"/>
    <n v="92"/>
    <x v="63"/>
    <n v="45"/>
    <s v="Herbal Tea"/>
    <x v="5"/>
    <s v="Decaf"/>
  </r>
  <r>
    <x v="0"/>
    <s v="East"/>
    <x v="0"/>
    <x v="37"/>
    <n v="80"/>
    <x v="37"/>
    <n v="42"/>
    <s v="Herbal Tea"/>
    <x v="5"/>
    <s v="Decaf"/>
  </r>
  <r>
    <x v="0"/>
    <s v="East"/>
    <x v="0"/>
    <x v="29"/>
    <n v="77"/>
    <x v="183"/>
    <n v="41"/>
    <s v="Herbal Tea"/>
    <x v="5"/>
    <s v="Decaf"/>
  </r>
  <r>
    <x v="0"/>
    <s v="East"/>
    <x v="0"/>
    <x v="9"/>
    <n v="74"/>
    <x v="236"/>
    <n v="41"/>
    <s v="Herbal Tea"/>
    <x v="5"/>
    <s v="Decaf"/>
  </r>
  <r>
    <x v="0"/>
    <s v="East"/>
    <x v="0"/>
    <x v="37"/>
    <n v="81"/>
    <x v="43"/>
    <n v="43"/>
    <s v="Herbal Tea"/>
    <x v="5"/>
    <s v="Decaf"/>
  </r>
  <r>
    <x v="0"/>
    <s v="East"/>
    <x v="0"/>
    <x v="29"/>
    <n v="76"/>
    <x v="285"/>
    <n v="40"/>
    <s v="Herbal Tea"/>
    <x v="5"/>
    <s v="Decaf"/>
  </r>
  <r>
    <x v="0"/>
    <s v="East"/>
    <x v="0"/>
    <x v="31"/>
    <n v="89"/>
    <x v="180"/>
    <n v="43"/>
    <s v="Herbal Tea"/>
    <x v="5"/>
    <s v="Decaf"/>
  </r>
  <r>
    <x v="0"/>
    <s v="East"/>
    <x v="0"/>
    <x v="31"/>
    <n v="91"/>
    <x v="146"/>
    <n v="45"/>
    <s v="Herbal Tea"/>
    <x v="5"/>
    <s v="Decaf"/>
  </r>
  <r>
    <x v="0"/>
    <s v="East"/>
    <x v="0"/>
    <x v="9"/>
    <n v="60"/>
    <x v="86"/>
    <n v="33"/>
    <s v="Herbal Tea"/>
    <x v="5"/>
    <s v="Decaf"/>
  </r>
  <r>
    <x v="0"/>
    <s v="East"/>
    <x v="0"/>
    <x v="24"/>
    <n v="73"/>
    <x v="85"/>
    <n v="26"/>
    <s v="Tea"/>
    <x v="6"/>
    <s v="Regular"/>
  </r>
  <r>
    <x v="0"/>
    <s v="East"/>
    <x v="0"/>
    <x v="38"/>
    <n v="73"/>
    <x v="85"/>
    <n v="25"/>
    <s v="Tea"/>
    <x v="6"/>
    <s v="Regular"/>
  </r>
  <r>
    <x v="0"/>
    <s v="East"/>
    <x v="0"/>
    <x v="51"/>
    <n v="73"/>
    <x v="187"/>
    <n v="25"/>
    <s v="Tea"/>
    <x v="6"/>
    <s v="Regular"/>
  </r>
  <r>
    <x v="0"/>
    <s v="East"/>
    <x v="0"/>
    <x v="53"/>
    <n v="65"/>
    <x v="41"/>
    <n v="21"/>
    <s v="Tea"/>
    <x v="6"/>
    <s v="Regular"/>
  </r>
  <r>
    <x v="0"/>
    <s v="East"/>
    <x v="0"/>
    <x v="33"/>
    <n v="59"/>
    <x v="90"/>
    <n v="23"/>
    <s v="Tea"/>
    <x v="6"/>
    <s v="Regular"/>
  </r>
  <r>
    <x v="16"/>
    <s v="West"/>
    <x v="0"/>
    <x v="20"/>
    <n v="73"/>
    <x v="151"/>
    <n v="76"/>
    <s v="Coffee"/>
    <x v="11"/>
    <s v="Regular"/>
  </r>
  <r>
    <x v="16"/>
    <s v="West"/>
    <x v="0"/>
    <x v="13"/>
    <n v="75"/>
    <x v="13"/>
    <n v="77"/>
    <s v="Coffee"/>
    <x v="11"/>
    <s v="Regular"/>
  </r>
  <r>
    <x v="16"/>
    <s v="West"/>
    <x v="0"/>
    <x v="132"/>
    <n v="65"/>
    <x v="112"/>
    <n v="72"/>
    <s v="Coffee"/>
    <x v="11"/>
    <s v="Regular"/>
  </r>
  <r>
    <x v="16"/>
    <s v="West"/>
    <x v="0"/>
    <x v="15"/>
    <n v="87"/>
    <x v="68"/>
    <n v="90"/>
    <s v="Coffee"/>
    <x v="11"/>
    <s v="Regular"/>
  </r>
  <r>
    <x v="16"/>
    <s v="West"/>
    <x v="0"/>
    <x v="131"/>
    <n v="73"/>
    <x v="58"/>
    <n v="76"/>
    <s v="Coffee"/>
    <x v="11"/>
    <s v="Regular"/>
  </r>
  <r>
    <x v="16"/>
    <s v="West"/>
    <x v="0"/>
    <x v="47"/>
    <n v="63"/>
    <x v="90"/>
    <n v="64"/>
    <s v="Coffee"/>
    <x v="11"/>
    <s v="Regular"/>
  </r>
  <r>
    <x v="16"/>
    <s v="West"/>
    <x v="0"/>
    <x v="163"/>
    <n v="56"/>
    <x v="202"/>
    <n v="61"/>
    <s v="Coffee"/>
    <x v="11"/>
    <s v="Regular"/>
  </r>
  <r>
    <x v="16"/>
    <s v="West"/>
    <x v="0"/>
    <x v="131"/>
    <n v="74"/>
    <x v="59"/>
    <n v="77"/>
    <s v="Coffee"/>
    <x v="11"/>
    <s v="Regular"/>
  </r>
  <r>
    <x v="16"/>
    <s v="West"/>
    <x v="0"/>
    <x v="132"/>
    <n v="71"/>
    <x v="22"/>
    <n v="76"/>
    <s v="Coffee"/>
    <x v="11"/>
    <s v="Regular"/>
  </r>
  <r>
    <x v="16"/>
    <s v="West"/>
    <x v="0"/>
    <x v="35"/>
    <n v="93"/>
    <x v="18"/>
    <n v="65"/>
    <s v="Coffee"/>
    <x v="0"/>
    <s v="Regular"/>
  </r>
  <r>
    <x v="16"/>
    <s v="West"/>
    <x v="0"/>
    <x v="45"/>
    <n v="90"/>
    <x v="177"/>
    <n v="65"/>
    <s v="Coffee"/>
    <x v="0"/>
    <s v="Regular"/>
  </r>
  <r>
    <x v="16"/>
    <s v="West"/>
    <x v="0"/>
    <x v="43"/>
    <n v="87"/>
    <x v="178"/>
    <n v="63"/>
    <s v="Coffee"/>
    <x v="0"/>
    <s v="Regular"/>
  </r>
  <r>
    <x v="16"/>
    <s v="West"/>
    <x v="0"/>
    <x v="221"/>
    <n v="70"/>
    <x v="123"/>
    <n v="62"/>
    <s v="Coffee"/>
    <x v="0"/>
    <s v="Regular"/>
  </r>
  <r>
    <x v="16"/>
    <s v="West"/>
    <x v="0"/>
    <x v="14"/>
    <n v="57"/>
    <x v="25"/>
    <n v="56"/>
    <s v="Coffee"/>
    <x v="0"/>
    <s v="Regular"/>
  </r>
  <r>
    <x v="16"/>
    <s v="West"/>
    <x v="0"/>
    <x v="125"/>
    <n v="93"/>
    <x v="288"/>
    <n v="68"/>
    <s v="Coffee"/>
    <x v="0"/>
    <s v="Regular"/>
  </r>
  <r>
    <x v="16"/>
    <s v="West"/>
    <x v="0"/>
    <x v="108"/>
    <n v="90"/>
    <x v="17"/>
    <n v="65"/>
    <s v="Coffee"/>
    <x v="0"/>
    <s v="Regular"/>
  </r>
  <r>
    <x v="16"/>
    <s v="West"/>
    <x v="0"/>
    <x v="164"/>
    <n v="65"/>
    <x v="154"/>
    <n v="57"/>
    <s v="Coffee"/>
    <x v="0"/>
    <s v="Regular"/>
  </r>
  <r>
    <x v="16"/>
    <s v="West"/>
    <x v="0"/>
    <x v="26"/>
    <n v="84"/>
    <x v="19"/>
    <n v="63"/>
    <s v="Coffee"/>
    <x v="0"/>
    <s v="Regular"/>
  </r>
  <r>
    <x v="16"/>
    <s v="West"/>
    <x v="0"/>
    <x v="44"/>
    <n v="72"/>
    <x v="30"/>
    <n v="38"/>
    <s v="Coffee"/>
    <x v="7"/>
    <s v="Decaf"/>
  </r>
  <r>
    <x v="16"/>
    <s v="West"/>
    <x v="0"/>
    <x v="35"/>
    <n v="64"/>
    <x v="206"/>
    <n v="36"/>
    <s v="Coffee"/>
    <x v="7"/>
    <s v="Decaf"/>
  </r>
  <r>
    <x v="16"/>
    <s v="West"/>
    <x v="0"/>
    <x v="48"/>
    <n v="51"/>
    <x v="147"/>
    <n v="33"/>
    <s v="Coffee"/>
    <x v="7"/>
    <s v="Decaf"/>
  </r>
  <r>
    <x v="16"/>
    <s v="West"/>
    <x v="0"/>
    <x v="27"/>
    <n v="68"/>
    <x v="87"/>
    <n v="36"/>
    <s v="Coffee"/>
    <x v="7"/>
    <s v="Decaf"/>
  </r>
  <r>
    <x v="16"/>
    <s v="West"/>
    <x v="0"/>
    <x v="45"/>
    <n v="60"/>
    <x v="127"/>
    <n v="35"/>
    <s v="Coffee"/>
    <x v="7"/>
    <s v="Decaf"/>
  </r>
  <r>
    <x v="16"/>
    <s v="West"/>
    <x v="0"/>
    <x v="35"/>
    <n v="55"/>
    <x v="149"/>
    <n v="33"/>
    <s v="Coffee"/>
    <x v="7"/>
    <s v="Decaf"/>
  </r>
  <r>
    <x v="16"/>
    <s v="West"/>
    <x v="0"/>
    <x v="77"/>
    <n v="51"/>
    <x v="105"/>
    <n v="30"/>
    <s v="Coffee"/>
    <x v="7"/>
    <s v="Decaf"/>
  </r>
  <r>
    <x v="16"/>
    <s v="West"/>
    <x v="0"/>
    <x v="109"/>
    <n v="64"/>
    <x v="87"/>
    <n v="36"/>
    <s v="Coffee"/>
    <x v="7"/>
    <s v="Decaf"/>
  </r>
  <r>
    <x v="16"/>
    <s v="West"/>
    <x v="0"/>
    <x v="24"/>
    <n v="68"/>
    <x v="30"/>
    <n v="36"/>
    <s v="Coffee"/>
    <x v="7"/>
    <s v="Decaf"/>
  </r>
  <r>
    <x v="16"/>
    <s v="West"/>
    <x v="0"/>
    <x v="51"/>
    <n v="120"/>
    <x v="210"/>
    <n v="49"/>
    <s v="Tea"/>
    <x v="1"/>
    <s v="Regular"/>
  </r>
  <r>
    <x v="16"/>
    <s v="West"/>
    <x v="0"/>
    <x v="3"/>
    <n v="164"/>
    <x v="312"/>
    <n v="59"/>
    <s v="Tea"/>
    <x v="1"/>
    <s v="Regular"/>
  </r>
  <r>
    <x v="16"/>
    <s v="West"/>
    <x v="0"/>
    <x v="160"/>
    <n v="195"/>
    <x v="313"/>
    <n v="66"/>
    <s v="Tea"/>
    <x v="1"/>
    <s v="Regular"/>
  </r>
  <r>
    <x v="16"/>
    <s v="West"/>
    <x v="0"/>
    <x v="57"/>
    <n v="186"/>
    <x v="235"/>
    <n v="65"/>
    <s v="Tea"/>
    <x v="1"/>
    <s v="Regular"/>
  </r>
  <r>
    <x v="16"/>
    <s v="West"/>
    <x v="0"/>
    <x v="191"/>
    <n v="164"/>
    <x v="293"/>
    <n v="55"/>
    <s v="Tea"/>
    <x v="1"/>
    <s v="Regular"/>
  </r>
  <r>
    <x v="16"/>
    <s v="West"/>
    <x v="0"/>
    <x v="228"/>
    <n v="161"/>
    <x v="5"/>
    <n v="55"/>
    <s v="Tea"/>
    <x v="1"/>
    <s v="Regular"/>
  </r>
  <r>
    <x v="16"/>
    <s v="West"/>
    <x v="0"/>
    <x v="59"/>
    <n v="186"/>
    <x v="314"/>
    <n v="65"/>
    <s v="Tea"/>
    <x v="1"/>
    <s v="Regular"/>
  </r>
  <r>
    <x v="16"/>
    <s v="West"/>
    <x v="0"/>
    <x v="9"/>
    <n v="80"/>
    <x v="21"/>
    <n v="47"/>
    <s v="Espresso"/>
    <x v="2"/>
    <s v="Regular"/>
  </r>
  <r>
    <x v="16"/>
    <s v="West"/>
    <x v="0"/>
    <x v="43"/>
    <n v="68"/>
    <x v="29"/>
    <n v="44"/>
    <s v="Espresso"/>
    <x v="2"/>
    <s v="Regular"/>
  </r>
  <r>
    <x v="16"/>
    <s v="West"/>
    <x v="0"/>
    <x v="49"/>
    <n v="63"/>
    <x v="82"/>
    <n v="43"/>
    <s v="Espresso"/>
    <x v="2"/>
    <s v="Regular"/>
  </r>
  <r>
    <x v="16"/>
    <s v="West"/>
    <x v="0"/>
    <x v="50"/>
    <n v="62"/>
    <x v="41"/>
    <n v="43"/>
    <s v="Espresso"/>
    <x v="2"/>
    <s v="Regular"/>
  </r>
  <r>
    <x v="16"/>
    <s v="West"/>
    <x v="0"/>
    <x v="9"/>
    <n v="79"/>
    <x v="271"/>
    <n v="46"/>
    <s v="Espresso"/>
    <x v="2"/>
    <s v="Regular"/>
  </r>
  <r>
    <x v="16"/>
    <s v="West"/>
    <x v="0"/>
    <x v="35"/>
    <n v="73"/>
    <x v="157"/>
    <n v="45"/>
    <s v="Espresso"/>
    <x v="2"/>
    <s v="Regular"/>
  </r>
  <r>
    <x v="16"/>
    <s v="West"/>
    <x v="0"/>
    <x v="145"/>
    <n v="80"/>
    <x v="188"/>
    <n v="49"/>
    <s v="Espresso"/>
    <x v="2"/>
    <s v="Regular"/>
  </r>
  <r>
    <x v="16"/>
    <s v="West"/>
    <x v="0"/>
    <x v="24"/>
    <n v="77"/>
    <x v="150"/>
    <n v="45"/>
    <s v="Espresso"/>
    <x v="2"/>
    <s v="Regular"/>
  </r>
  <r>
    <x v="16"/>
    <s v="West"/>
    <x v="0"/>
    <x v="35"/>
    <n v="63"/>
    <x v="86"/>
    <n v="40"/>
    <s v="Espresso"/>
    <x v="2"/>
    <s v="Regular"/>
  </r>
  <r>
    <x v="16"/>
    <s v="West"/>
    <x v="0"/>
    <x v="109"/>
    <n v="72"/>
    <x v="58"/>
    <n v="44"/>
    <s v="Espresso"/>
    <x v="2"/>
    <s v="Regular"/>
  </r>
  <r>
    <x v="16"/>
    <s v="West"/>
    <x v="0"/>
    <x v="109"/>
    <n v="73"/>
    <x v="61"/>
    <n v="45"/>
    <s v="Espresso"/>
    <x v="2"/>
    <s v="Regular"/>
  </r>
  <r>
    <x v="16"/>
    <s v="West"/>
    <x v="0"/>
    <x v="236"/>
    <n v="163"/>
    <x v="2"/>
    <n v="70"/>
    <s v="Espresso"/>
    <x v="3"/>
    <s v="Decaf"/>
  </r>
  <r>
    <x v="16"/>
    <s v="West"/>
    <x v="0"/>
    <x v="111"/>
    <n v="146"/>
    <x v="129"/>
    <n v="65"/>
    <s v="Espresso"/>
    <x v="3"/>
    <s v="Decaf"/>
  </r>
  <r>
    <x v="16"/>
    <s v="West"/>
    <x v="0"/>
    <x v="42"/>
    <n v="161"/>
    <x v="185"/>
    <n v="70"/>
    <s v="Espresso"/>
    <x v="3"/>
    <s v="Decaf"/>
  </r>
  <r>
    <x v="16"/>
    <s v="West"/>
    <x v="0"/>
    <x v="241"/>
    <n v="182"/>
    <x v="311"/>
    <n v="74"/>
    <s v="Espresso"/>
    <x v="3"/>
    <s v="Decaf"/>
  </r>
  <r>
    <x v="16"/>
    <s v="West"/>
    <x v="0"/>
    <x v="155"/>
    <n v="170"/>
    <x v="315"/>
    <n v="71"/>
    <s v="Espresso"/>
    <x v="3"/>
    <s v="Decaf"/>
  </r>
  <r>
    <x v="16"/>
    <s v="West"/>
    <x v="0"/>
    <x v="270"/>
    <n v="163"/>
    <x v="7"/>
    <n v="69"/>
    <s v="Espresso"/>
    <x v="3"/>
    <s v="Decaf"/>
  </r>
  <r>
    <x v="16"/>
    <s v="West"/>
    <x v="0"/>
    <x v="56"/>
    <n v="149"/>
    <x v="130"/>
    <n v="61"/>
    <s v="Espresso"/>
    <x v="3"/>
    <s v="Decaf"/>
  </r>
  <r>
    <x v="16"/>
    <s v="West"/>
    <x v="0"/>
    <x v="80"/>
    <n v="146"/>
    <x v="131"/>
    <n v="60"/>
    <s v="Espresso"/>
    <x v="3"/>
    <s v="Decaf"/>
  </r>
  <r>
    <x v="16"/>
    <s v="West"/>
    <x v="0"/>
    <x v="5"/>
    <n v="161"/>
    <x v="316"/>
    <n v="70"/>
    <s v="Espresso"/>
    <x v="3"/>
    <s v="Decaf"/>
  </r>
  <r>
    <x v="16"/>
    <s v="West"/>
    <x v="0"/>
    <x v="77"/>
    <n v="45"/>
    <x v="283"/>
    <n v="19"/>
    <s v="Herbal Tea"/>
    <x v="8"/>
    <s v="Decaf"/>
  </r>
  <r>
    <x v="16"/>
    <s v="West"/>
    <x v="0"/>
    <x v="43"/>
    <n v="44"/>
    <x v="237"/>
    <n v="20"/>
    <s v="Herbal Tea"/>
    <x v="8"/>
    <s v="Decaf"/>
  </r>
  <r>
    <x v="16"/>
    <s v="West"/>
    <x v="0"/>
    <x v="50"/>
    <n v="38"/>
    <x v="254"/>
    <n v="19"/>
    <s v="Herbal Tea"/>
    <x v="8"/>
    <s v="Decaf"/>
  </r>
  <r>
    <x v="16"/>
    <s v="West"/>
    <x v="0"/>
    <x v="145"/>
    <n v="54"/>
    <x v="127"/>
    <n v="22"/>
    <s v="Herbal Tea"/>
    <x v="8"/>
    <s v="Decaf"/>
  </r>
  <r>
    <x v="16"/>
    <s v="West"/>
    <x v="0"/>
    <x v="109"/>
    <n v="48"/>
    <x v="303"/>
    <n v="20"/>
    <s v="Herbal Tea"/>
    <x v="8"/>
    <s v="Decaf"/>
  </r>
  <r>
    <x v="16"/>
    <s v="West"/>
    <x v="0"/>
    <x v="12"/>
    <n v="55"/>
    <x v="25"/>
    <n v="22"/>
    <s v="Herbal Tea"/>
    <x v="8"/>
    <s v="Decaf"/>
  </r>
  <r>
    <x v="16"/>
    <s v="West"/>
    <x v="0"/>
    <x v="29"/>
    <n v="45"/>
    <x v="237"/>
    <n v="18"/>
    <s v="Herbal Tea"/>
    <x v="8"/>
    <s v="Decaf"/>
  </r>
  <r>
    <x v="16"/>
    <s v="West"/>
    <x v="0"/>
    <x v="9"/>
    <n v="44"/>
    <x v="310"/>
    <n v="19"/>
    <s v="Herbal Tea"/>
    <x v="8"/>
    <s v="Decaf"/>
  </r>
  <r>
    <x v="16"/>
    <s v="West"/>
    <x v="0"/>
    <x v="45"/>
    <n v="36"/>
    <x v="242"/>
    <n v="19"/>
    <s v="Herbal Tea"/>
    <x v="8"/>
    <s v="Decaf"/>
  </r>
  <r>
    <x v="16"/>
    <s v="West"/>
    <x v="0"/>
    <x v="35"/>
    <n v="36"/>
    <x v="11"/>
    <n v="17"/>
    <s v="Herbal Tea"/>
    <x v="8"/>
    <s v="Decaf"/>
  </r>
  <r>
    <x v="16"/>
    <s v="West"/>
    <x v="0"/>
    <x v="21"/>
    <n v="56"/>
    <x v="24"/>
    <n v="27"/>
    <s v="Herbal Tea"/>
    <x v="4"/>
    <s v="Decaf"/>
  </r>
  <r>
    <x v="16"/>
    <s v="West"/>
    <x v="0"/>
    <x v="46"/>
    <n v="56"/>
    <x v="75"/>
    <n v="26"/>
    <s v="Herbal Tea"/>
    <x v="4"/>
    <s v="Decaf"/>
  </r>
  <r>
    <x v="16"/>
    <s v="West"/>
    <x v="0"/>
    <x v="11"/>
    <n v="53"/>
    <x v="202"/>
    <n v="26"/>
    <s v="Herbal Tea"/>
    <x v="4"/>
    <s v="Decaf"/>
  </r>
  <r>
    <x v="16"/>
    <s v="West"/>
    <x v="0"/>
    <x v="52"/>
    <n v="56"/>
    <x v="112"/>
    <n v="28"/>
    <s v="Herbal Tea"/>
    <x v="4"/>
    <s v="Decaf"/>
  </r>
  <r>
    <x v="16"/>
    <s v="West"/>
    <x v="0"/>
    <x v="52"/>
    <n v="56"/>
    <x v="206"/>
    <n v="26"/>
    <s v="Herbal Tea"/>
    <x v="4"/>
    <s v="Decaf"/>
  </r>
  <r>
    <x v="16"/>
    <s v="West"/>
    <x v="0"/>
    <x v="34"/>
    <n v="55"/>
    <x v="152"/>
    <n v="26"/>
    <s v="Herbal Tea"/>
    <x v="4"/>
    <s v="Decaf"/>
  </r>
  <r>
    <x v="16"/>
    <s v="West"/>
    <x v="0"/>
    <x v="36"/>
    <n v="56"/>
    <x v="25"/>
    <n v="24"/>
    <s v="Herbal Tea"/>
    <x v="4"/>
    <s v="Decaf"/>
  </r>
  <r>
    <x v="16"/>
    <s v="West"/>
    <x v="0"/>
    <x v="108"/>
    <n v="53"/>
    <x v="299"/>
    <n v="24"/>
    <s v="Herbal Tea"/>
    <x v="4"/>
    <s v="Decaf"/>
  </r>
  <r>
    <x v="16"/>
    <s v="West"/>
    <x v="0"/>
    <x v="58"/>
    <n v="104"/>
    <x v="198"/>
    <n v="38"/>
    <s v="Herbal Tea"/>
    <x v="4"/>
    <s v="Decaf"/>
  </r>
  <r>
    <x v="16"/>
    <s v="West"/>
    <x v="0"/>
    <x v="8"/>
    <n v="32"/>
    <x v="133"/>
    <n v="17"/>
    <s v="Tea"/>
    <x v="6"/>
    <s v="Regular"/>
  </r>
  <r>
    <x v="16"/>
    <s v="West"/>
    <x v="0"/>
    <x v="113"/>
    <n v="29"/>
    <x v="251"/>
    <n v="17"/>
    <s v="Tea"/>
    <x v="6"/>
    <s v="Regular"/>
  </r>
  <r>
    <x v="16"/>
    <s v="West"/>
    <x v="0"/>
    <x v="137"/>
    <n v="26"/>
    <x v="134"/>
    <n v="17"/>
    <s v="Tea"/>
    <x v="6"/>
    <s v="Regular"/>
  </r>
  <r>
    <x v="16"/>
    <s v="West"/>
    <x v="0"/>
    <x v="137"/>
    <n v="25"/>
    <x v="317"/>
    <n v="16"/>
    <s v="Tea"/>
    <x v="6"/>
    <s v="Regular"/>
  </r>
  <r>
    <x v="16"/>
    <s v="West"/>
    <x v="0"/>
    <x v="45"/>
    <n v="34"/>
    <x v="89"/>
    <n v="17"/>
    <s v="Tea"/>
    <x v="6"/>
    <s v="Regular"/>
  </r>
  <r>
    <x v="16"/>
    <s v="West"/>
    <x v="0"/>
    <x v="10"/>
    <n v="29"/>
    <x v="251"/>
    <n v="16"/>
    <s v="Tea"/>
    <x v="6"/>
    <s v="Regular"/>
  </r>
  <r>
    <x v="16"/>
    <s v="West"/>
    <x v="0"/>
    <x v="113"/>
    <n v="26"/>
    <x v="134"/>
    <n v="16"/>
    <s v="Tea"/>
    <x v="6"/>
    <s v="Regular"/>
  </r>
  <r>
    <x v="16"/>
    <s v="West"/>
    <x v="0"/>
    <x v="109"/>
    <n v="48"/>
    <x v="147"/>
    <n v="20"/>
    <s v="Tea"/>
    <x v="6"/>
    <s v="Regular"/>
  </r>
  <r>
    <x v="16"/>
    <s v="West"/>
    <x v="0"/>
    <x v="31"/>
    <n v="126"/>
    <x v="192"/>
    <n v="58"/>
    <s v="Tea"/>
    <x v="9"/>
    <s v="Regular"/>
  </r>
  <r>
    <x v="16"/>
    <s v="West"/>
    <x v="0"/>
    <x v="31"/>
    <n v="126"/>
    <x v="192"/>
    <n v="58"/>
    <s v="Tea"/>
    <x v="9"/>
    <s v="Regular"/>
  </r>
  <r>
    <x v="16"/>
    <s v="West"/>
    <x v="0"/>
    <x v="55"/>
    <n v="141"/>
    <x v="163"/>
    <n v="62"/>
    <s v="Tea"/>
    <x v="9"/>
    <s v="Regular"/>
  </r>
  <r>
    <x v="16"/>
    <s v="West"/>
    <x v="0"/>
    <x v="212"/>
    <n v="167"/>
    <x v="318"/>
    <n v="67"/>
    <s v="Tea"/>
    <x v="9"/>
    <s v="Regular"/>
  </r>
  <r>
    <x v="16"/>
    <s v="West"/>
    <x v="0"/>
    <x v="4"/>
    <n v="172"/>
    <x v="164"/>
    <n v="68"/>
    <s v="Tea"/>
    <x v="9"/>
    <s v="Regular"/>
  </r>
  <r>
    <x v="16"/>
    <s v="West"/>
    <x v="0"/>
    <x v="146"/>
    <n v="126"/>
    <x v="163"/>
    <n v="61"/>
    <s v="Tea"/>
    <x v="9"/>
    <s v="Regular"/>
  </r>
  <r>
    <x v="16"/>
    <s v="West"/>
    <x v="0"/>
    <x v="174"/>
    <n v="120"/>
    <x v="145"/>
    <n v="58"/>
    <s v="Tea"/>
    <x v="9"/>
    <s v="Regular"/>
  </r>
  <r>
    <x v="16"/>
    <s v="West"/>
    <x v="0"/>
    <x v="241"/>
    <n v="134"/>
    <x v="290"/>
    <n v="61"/>
    <s v="Tea"/>
    <x v="9"/>
    <s v="Regular"/>
  </r>
  <r>
    <x v="16"/>
    <s v="West"/>
    <x v="0"/>
    <x v="126"/>
    <n v="141"/>
    <x v="319"/>
    <n v="58"/>
    <s v="Tea"/>
    <x v="9"/>
    <s v="Regular"/>
  </r>
  <r>
    <x v="16"/>
    <s v="West"/>
    <x v="0"/>
    <x v="91"/>
    <n v="167"/>
    <x v="99"/>
    <n v="62"/>
    <s v="Tea"/>
    <x v="9"/>
    <s v="Regular"/>
  </r>
  <r>
    <x v="16"/>
    <s v="West"/>
    <x v="0"/>
    <x v="160"/>
    <n v="150"/>
    <x v="282"/>
    <n v="63"/>
    <s v="Tea"/>
    <x v="9"/>
    <s v="Regular"/>
  </r>
  <r>
    <x v="16"/>
    <s v="West"/>
    <x v="0"/>
    <x v="124"/>
    <n v="123"/>
    <x v="291"/>
    <n v="59"/>
    <s v="Tea"/>
    <x v="9"/>
    <s v="Regular"/>
  </r>
  <r>
    <x v="16"/>
    <s v="West"/>
    <x v="0"/>
    <x v="174"/>
    <n v="119"/>
    <x v="192"/>
    <n v="57"/>
    <s v="Tea"/>
    <x v="9"/>
    <s v="Regular"/>
  </r>
  <r>
    <x v="16"/>
    <s v="West"/>
    <x v="0"/>
    <x v="23"/>
    <n v="72"/>
    <x v="22"/>
    <n v="56"/>
    <s v="Espresso"/>
    <x v="10"/>
    <s v="Regular"/>
  </r>
  <r>
    <x v="16"/>
    <s v="West"/>
    <x v="0"/>
    <x v="48"/>
    <n v="73"/>
    <x v="27"/>
    <n v="55"/>
    <s v="Espresso"/>
    <x v="10"/>
    <s v="Regular"/>
  </r>
  <r>
    <x v="16"/>
    <s v="West"/>
    <x v="0"/>
    <x v="16"/>
    <n v="64"/>
    <x v="38"/>
    <n v="53"/>
    <s v="Espresso"/>
    <x v="10"/>
    <s v="Regular"/>
  </r>
  <r>
    <x v="16"/>
    <s v="West"/>
    <x v="0"/>
    <x v="164"/>
    <n v="57"/>
    <x v="158"/>
    <n v="51"/>
    <s v="Espresso"/>
    <x v="10"/>
    <s v="Regular"/>
  </r>
  <r>
    <x v="16"/>
    <s v="West"/>
    <x v="0"/>
    <x v="113"/>
    <n v="66"/>
    <x v="79"/>
    <n v="54"/>
    <s v="Espresso"/>
    <x v="10"/>
    <s v="Regular"/>
  </r>
  <r>
    <x v="16"/>
    <s v="West"/>
    <x v="0"/>
    <x v="45"/>
    <n v="72"/>
    <x v="26"/>
    <n v="59"/>
    <s v="Espresso"/>
    <x v="10"/>
    <s v="Regular"/>
  </r>
  <r>
    <x v="16"/>
    <s v="West"/>
    <x v="0"/>
    <x v="22"/>
    <n v="71"/>
    <x v="78"/>
    <n v="56"/>
    <s v="Espresso"/>
    <x v="10"/>
    <s v="Regular"/>
  </r>
  <r>
    <x v="16"/>
    <s v="West"/>
    <x v="0"/>
    <x v="43"/>
    <n v="69"/>
    <x v="27"/>
    <n v="53"/>
    <s v="Espresso"/>
    <x v="10"/>
    <s v="Regular"/>
  </r>
  <r>
    <x v="7"/>
    <s v="South"/>
    <x v="0"/>
    <x v="46"/>
    <n v="51"/>
    <x v="303"/>
    <n v="21"/>
    <s v="Coffee"/>
    <x v="0"/>
    <s v="Regular"/>
  </r>
  <r>
    <x v="7"/>
    <s v="South"/>
    <x v="0"/>
    <x v="30"/>
    <n v="70"/>
    <x v="29"/>
    <n v="24"/>
    <s v="Coffee"/>
    <x v="0"/>
    <s v="Regular"/>
  </r>
  <r>
    <x v="7"/>
    <s v="South"/>
    <x v="0"/>
    <x v="28"/>
    <n v="56"/>
    <x v="24"/>
    <n v="22"/>
    <s v="Coffee"/>
    <x v="0"/>
    <s v="Regular"/>
  </r>
  <r>
    <x v="7"/>
    <s v="South"/>
    <x v="0"/>
    <x v="148"/>
    <n v="70"/>
    <x v="132"/>
    <n v="22"/>
    <s v="Coffee"/>
    <x v="0"/>
    <s v="Regular"/>
  </r>
  <r>
    <x v="7"/>
    <s v="South"/>
    <x v="0"/>
    <x v="125"/>
    <n v="68"/>
    <x v="38"/>
    <n v="24"/>
    <s v="Coffee"/>
    <x v="7"/>
    <s v="Decaf"/>
  </r>
  <r>
    <x v="7"/>
    <s v="South"/>
    <x v="0"/>
    <x v="148"/>
    <n v="91"/>
    <x v="195"/>
    <n v="28"/>
    <s v="Coffee"/>
    <x v="7"/>
    <s v="Decaf"/>
  </r>
  <r>
    <x v="7"/>
    <s v="South"/>
    <x v="0"/>
    <x v="28"/>
    <n v="75"/>
    <x v="60"/>
    <n v="25"/>
    <s v="Coffee"/>
    <x v="7"/>
    <s v="Decaf"/>
  </r>
  <r>
    <x v="7"/>
    <s v="South"/>
    <x v="0"/>
    <x v="35"/>
    <n v="47"/>
    <x v="196"/>
    <n v="19"/>
    <s v="Coffee"/>
    <x v="7"/>
    <s v="Decaf"/>
  </r>
  <r>
    <x v="7"/>
    <s v="South"/>
    <x v="0"/>
    <x v="54"/>
    <n v="68"/>
    <x v="85"/>
    <n v="24"/>
    <s v="Coffee"/>
    <x v="7"/>
    <s v="Decaf"/>
  </r>
  <r>
    <x v="7"/>
    <s v="South"/>
    <x v="0"/>
    <x v="51"/>
    <n v="72"/>
    <x v="62"/>
    <n v="24"/>
    <s v="Coffee"/>
    <x v="7"/>
    <s v="Decaf"/>
  </r>
  <r>
    <x v="7"/>
    <s v="South"/>
    <x v="0"/>
    <x v="41"/>
    <n v="85"/>
    <x v="150"/>
    <n v="25"/>
    <s v="Coffee"/>
    <x v="7"/>
    <s v="Decaf"/>
  </r>
  <r>
    <x v="7"/>
    <s v="South"/>
    <x v="0"/>
    <x v="142"/>
    <n v="75"/>
    <x v="59"/>
    <n v="25"/>
    <s v="Coffee"/>
    <x v="7"/>
    <s v="Decaf"/>
  </r>
  <r>
    <x v="7"/>
    <s v="South"/>
    <x v="0"/>
    <x v="109"/>
    <n v="47"/>
    <x v="40"/>
    <n v="19"/>
    <s v="Coffee"/>
    <x v="7"/>
    <s v="Decaf"/>
  </r>
  <r>
    <x v="7"/>
    <s v="South"/>
    <x v="0"/>
    <x v="54"/>
    <n v="109"/>
    <x v="180"/>
    <n v="44"/>
    <s v="Espresso"/>
    <x v="2"/>
    <s v="Regular"/>
  </r>
  <r>
    <x v="7"/>
    <s v="South"/>
    <x v="0"/>
    <x v="236"/>
    <n v="105"/>
    <x v="146"/>
    <n v="42"/>
    <s v="Espresso"/>
    <x v="2"/>
    <s v="Regular"/>
  </r>
  <r>
    <x v="7"/>
    <s v="South"/>
    <x v="0"/>
    <x v="37"/>
    <n v="77"/>
    <x v="62"/>
    <n v="39"/>
    <s v="Espresso"/>
    <x v="3"/>
    <s v="Decaf"/>
  </r>
  <r>
    <x v="7"/>
    <s v="South"/>
    <x v="0"/>
    <x v="63"/>
    <n v="54"/>
    <x v="9"/>
    <n v="33"/>
    <s v="Espresso"/>
    <x v="3"/>
    <s v="Decaf"/>
  </r>
  <r>
    <x v="7"/>
    <s v="South"/>
    <x v="0"/>
    <x v="30"/>
    <n v="68"/>
    <x v="30"/>
    <n v="37"/>
    <s v="Espresso"/>
    <x v="3"/>
    <s v="Decaf"/>
  </r>
  <r>
    <x v="7"/>
    <s v="South"/>
    <x v="0"/>
    <x v="21"/>
    <n v="54"/>
    <x v="80"/>
    <n v="31"/>
    <s v="Espresso"/>
    <x v="3"/>
    <s v="Decaf"/>
  </r>
  <r>
    <x v="7"/>
    <s v="South"/>
    <x v="0"/>
    <x v="192"/>
    <n v="99"/>
    <x v="35"/>
    <n v="38"/>
    <s v="Herbal Tea"/>
    <x v="8"/>
    <s v="Decaf"/>
  </r>
  <r>
    <x v="7"/>
    <s v="South"/>
    <x v="0"/>
    <x v="39"/>
    <n v="67"/>
    <x v="157"/>
    <n v="29"/>
    <s v="Herbal Tea"/>
    <x v="8"/>
    <s v="Decaf"/>
  </r>
  <r>
    <x v="7"/>
    <s v="South"/>
    <x v="0"/>
    <x v="84"/>
    <n v="99"/>
    <x v="180"/>
    <n v="35"/>
    <s v="Herbal Tea"/>
    <x v="8"/>
    <s v="Decaf"/>
  </r>
  <r>
    <x v="7"/>
    <s v="South"/>
    <x v="0"/>
    <x v="149"/>
    <n v="105"/>
    <x v="33"/>
    <n v="65"/>
    <s v="Herbal Tea"/>
    <x v="4"/>
    <s v="Decaf"/>
  </r>
  <r>
    <x v="7"/>
    <s v="South"/>
    <x v="0"/>
    <x v="44"/>
    <n v="98"/>
    <x v="179"/>
    <n v="64"/>
    <s v="Herbal Tea"/>
    <x v="4"/>
    <s v="Decaf"/>
  </r>
  <r>
    <x v="7"/>
    <s v="South"/>
    <x v="0"/>
    <x v="53"/>
    <n v="104"/>
    <x v="16"/>
    <n v="65"/>
    <s v="Herbal Tea"/>
    <x v="4"/>
    <s v="Decaf"/>
  </r>
  <r>
    <x v="7"/>
    <s v="South"/>
    <x v="0"/>
    <x v="221"/>
    <n v="105"/>
    <x v="45"/>
    <n v="97"/>
    <s v="Espresso"/>
    <x v="10"/>
    <s v="Regular"/>
  </r>
  <r>
    <x v="7"/>
    <s v="South"/>
    <x v="0"/>
    <x v="14"/>
    <n v="86"/>
    <x v="15"/>
    <n v="85"/>
    <s v="Espresso"/>
    <x v="10"/>
    <s v="Regular"/>
  </r>
  <r>
    <x v="7"/>
    <s v="South"/>
    <x v="0"/>
    <x v="113"/>
    <n v="105"/>
    <x v="16"/>
    <n v="102"/>
    <s v="Espresso"/>
    <x v="10"/>
    <s v="Regular"/>
  </r>
  <r>
    <x v="7"/>
    <s v="South"/>
    <x v="0"/>
    <x v="14"/>
    <n v="84"/>
    <x v="19"/>
    <n v="83"/>
    <s v="Espresso"/>
    <x v="10"/>
    <s v="Regular"/>
  </r>
  <r>
    <x v="17"/>
    <s v="South"/>
    <x v="0"/>
    <x v="77"/>
    <n v="72"/>
    <x v="79"/>
    <n v="46"/>
    <s v="Coffee"/>
    <x v="0"/>
    <s v="Regular"/>
  </r>
  <r>
    <x v="17"/>
    <s v="South"/>
    <x v="0"/>
    <x v="43"/>
    <n v="69"/>
    <x v="87"/>
    <n v="45"/>
    <s v="Coffee"/>
    <x v="0"/>
    <s v="Regular"/>
  </r>
  <r>
    <x v="17"/>
    <s v="South"/>
    <x v="0"/>
    <x v="77"/>
    <n v="72"/>
    <x v="123"/>
    <n v="46"/>
    <s v="Coffee"/>
    <x v="0"/>
    <s v="Regular"/>
  </r>
  <r>
    <x v="17"/>
    <s v="South"/>
    <x v="0"/>
    <x v="11"/>
    <n v="75"/>
    <x v="151"/>
    <n v="48"/>
    <s v="Coffee"/>
    <x v="0"/>
    <s v="Regular"/>
  </r>
  <r>
    <x v="17"/>
    <s v="South"/>
    <x v="0"/>
    <x v="26"/>
    <n v="80"/>
    <x v="27"/>
    <n v="49"/>
    <s v="Coffee"/>
    <x v="0"/>
    <s v="Regular"/>
  </r>
  <r>
    <x v="17"/>
    <s v="South"/>
    <x v="0"/>
    <x v="34"/>
    <n v="94"/>
    <x v="304"/>
    <n v="51"/>
    <s v="Coffee"/>
    <x v="0"/>
    <s v="Regular"/>
  </r>
  <r>
    <x v="17"/>
    <s v="South"/>
    <x v="0"/>
    <x v="125"/>
    <n v="96"/>
    <x v="18"/>
    <n v="52"/>
    <s v="Coffee"/>
    <x v="0"/>
    <s v="Regular"/>
  </r>
  <r>
    <x v="17"/>
    <s v="South"/>
    <x v="0"/>
    <x v="125"/>
    <n v="96"/>
    <x v="18"/>
    <n v="52"/>
    <s v="Coffee"/>
    <x v="0"/>
    <s v="Regular"/>
  </r>
  <r>
    <x v="17"/>
    <s v="South"/>
    <x v="0"/>
    <x v="44"/>
    <n v="84"/>
    <x v="285"/>
    <n v="50"/>
    <s v="Coffee"/>
    <x v="0"/>
    <s v="Regular"/>
  </r>
  <r>
    <x v="17"/>
    <s v="South"/>
    <x v="0"/>
    <x v="144"/>
    <n v="69"/>
    <x v="87"/>
    <n v="46"/>
    <s v="Coffee"/>
    <x v="0"/>
    <s v="Regular"/>
  </r>
  <r>
    <x v="17"/>
    <s v="South"/>
    <x v="0"/>
    <x v="49"/>
    <n v="66"/>
    <x v="86"/>
    <n v="46"/>
    <s v="Coffee"/>
    <x v="0"/>
    <s v="Regular"/>
  </r>
  <r>
    <x v="17"/>
    <s v="South"/>
    <x v="0"/>
    <x v="11"/>
    <n v="74"/>
    <x v="128"/>
    <n v="47"/>
    <s v="Coffee"/>
    <x v="0"/>
    <s v="Regular"/>
  </r>
  <r>
    <x v="17"/>
    <s v="South"/>
    <x v="0"/>
    <x v="36"/>
    <n v="72"/>
    <x v="59"/>
    <n v="48"/>
    <s v="Coffee"/>
    <x v="0"/>
    <s v="Regular"/>
  </r>
  <r>
    <x v="17"/>
    <s v="South"/>
    <x v="0"/>
    <x v="29"/>
    <n v="69"/>
    <x v="30"/>
    <n v="45"/>
    <s v="Coffee"/>
    <x v="0"/>
    <s v="Regular"/>
  </r>
  <r>
    <x v="17"/>
    <s v="South"/>
    <x v="0"/>
    <x v="25"/>
    <n v="72"/>
    <x v="157"/>
    <n v="46"/>
    <s v="Coffee"/>
    <x v="0"/>
    <s v="Regular"/>
  </r>
  <r>
    <x v="17"/>
    <s v="South"/>
    <x v="0"/>
    <x v="149"/>
    <n v="75"/>
    <x v="58"/>
    <n v="48"/>
    <s v="Coffee"/>
    <x v="0"/>
    <s v="Regular"/>
  </r>
  <r>
    <x v="17"/>
    <s v="South"/>
    <x v="0"/>
    <x v="34"/>
    <n v="80"/>
    <x v="187"/>
    <n v="46"/>
    <s v="Coffee"/>
    <x v="0"/>
    <s v="Regular"/>
  </r>
  <r>
    <x v="17"/>
    <s v="South"/>
    <x v="0"/>
    <x v="40"/>
    <n v="94"/>
    <x v="177"/>
    <n v="47"/>
    <s v="Coffee"/>
    <x v="0"/>
    <s v="Regular"/>
  </r>
  <r>
    <x v="17"/>
    <s v="South"/>
    <x v="0"/>
    <x v="192"/>
    <n v="96"/>
    <x v="20"/>
    <n v="48"/>
    <s v="Coffee"/>
    <x v="0"/>
    <s v="Regular"/>
  </r>
  <r>
    <x v="17"/>
    <s v="South"/>
    <x v="0"/>
    <x v="192"/>
    <n v="96"/>
    <x v="20"/>
    <n v="48"/>
    <s v="Coffee"/>
    <x v="0"/>
    <s v="Regular"/>
  </r>
  <r>
    <x v="17"/>
    <s v="South"/>
    <x v="0"/>
    <x v="28"/>
    <n v="84"/>
    <x v="37"/>
    <n v="50"/>
    <s v="Coffee"/>
    <x v="0"/>
    <s v="Regular"/>
  </r>
  <r>
    <x v="17"/>
    <s v="South"/>
    <x v="0"/>
    <x v="44"/>
    <n v="69"/>
    <x v="30"/>
    <n v="46"/>
    <s v="Coffee"/>
    <x v="0"/>
    <s v="Regular"/>
  </r>
  <r>
    <x v="17"/>
    <s v="South"/>
    <x v="0"/>
    <x v="46"/>
    <n v="66"/>
    <x v="207"/>
    <n v="46"/>
    <s v="Coffee"/>
    <x v="0"/>
    <s v="Regular"/>
  </r>
  <r>
    <x v="17"/>
    <s v="South"/>
    <x v="0"/>
    <x v="149"/>
    <n v="74"/>
    <x v="22"/>
    <n v="47"/>
    <s v="Coffee"/>
    <x v="0"/>
    <s v="Regular"/>
  </r>
  <r>
    <x v="17"/>
    <s v="South"/>
    <x v="0"/>
    <x v="194"/>
    <n v="11"/>
    <x v="75"/>
    <n v="50"/>
    <s v="Coffee"/>
    <x v="7"/>
    <s v="Decaf"/>
  </r>
  <r>
    <x v="17"/>
    <s v="South"/>
    <x v="0"/>
    <x v="264"/>
    <n v="18"/>
    <x v="158"/>
    <n v="49"/>
    <s v="Coffee"/>
    <x v="7"/>
    <s v="Decaf"/>
  </r>
  <r>
    <x v="17"/>
    <s v="South"/>
    <x v="0"/>
    <x v="265"/>
    <n v="18"/>
    <x v="90"/>
    <n v="51"/>
    <s v="Coffee"/>
    <x v="7"/>
    <s v="Decaf"/>
  </r>
  <r>
    <x v="17"/>
    <s v="South"/>
    <x v="0"/>
    <x v="143"/>
    <n v="40"/>
    <x v="58"/>
    <n v="51"/>
    <s v="Coffee"/>
    <x v="7"/>
    <s v="Decaf"/>
  </r>
  <r>
    <x v="17"/>
    <s v="South"/>
    <x v="0"/>
    <x v="260"/>
    <n v="38"/>
    <x v="236"/>
    <n v="53"/>
    <s v="Coffee"/>
    <x v="7"/>
    <s v="Decaf"/>
  </r>
  <r>
    <x v="17"/>
    <s v="South"/>
    <x v="0"/>
    <x v="271"/>
    <n v="25"/>
    <x v="153"/>
    <n v="59"/>
    <s v="Coffee"/>
    <x v="7"/>
    <s v="Decaf"/>
  </r>
  <r>
    <x v="17"/>
    <s v="South"/>
    <x v="0"/>
    <x v="143"/>
    <n v="49"/>
    <x v="32"/>
    <n v="60"/>
    <s v="Coffee"/>
    <x v="7"/>
    <s v="Decaf"/>
  </r>
  <r>
    <x v="17"/>
    <s v="South"/>
    <x v="0"/>
    <x v="272"/>
    <n v="19"/>
    <x v="285"/>
    <n v="61"/>
    <s v="Coffee"/>
    <x v="7"/>
    <s v="Decaf"/>
  </r>
  <r>
    <x v="17"/>
    <s v="South"/>
    <x v="0"/>
    <x v="273"/>
    <n v="11"/>
    <x v="38"/>
    <n v="55"/>
    <s v="Coffee"/>
    <x v="7"/>
    <s v="Decaf"/>
  </r>
  <r>
    <x v="17"/>
    <s v="South"/>
    <x v="0"/>
    <x v="274"/>
    <n v="23"/>
    <x v="86"/>
    <n v="49"/>
    <s v="Coffee"/>
    <x v="7"/>
    <s v="Decaf"/>
  </r>
  <r>
    <x v="17"/>
    <s v="South"/>
    <x v="0"/>
    <x v="47"/>
    <n v="40"/>
    <x v="128"/>
    <n v="48"/>
    <s v="Coffee"/>
    <x v="7"/>
    <s v="Decaf"/>
  </r>
  <r>
    <x v="17"/>
    <s v="South"/>
    <x v="0"/>
    <x v="23"/>
    <n v="68"/>
    <x v="18"/>
    <n v="52"/>
    <s v="Coffee"/>
    <x v="7"/>
    <s v="Decaf"/>
  </r>
  <r>
    <x v="17"/>
    <s v="South"/>
    <x v="0"/>
    <x v="195"/>
    <n v="11"/>
    <x v="154"/>
    <n v="52"/>
    <s v="Coffee"/>
    <x v="7"/>
    <s v="Decaf"/>
  </r>
  <r>
    <x v="17"/>
    <s v="South"/>
    <x v="0"/>
    <x v="196"/>
    <n v="18"/>
    <x v="86"/>
    <n v="49"/>
    <s v="Coffee"/>
    <x v="7"/>
    <s v="Decaf"/>
  </r>
  <r>
    <x v="17"/>
    <s v="South"/>
    <x v="0"/>
    <x v="275"/>
    <n v="18"/>
    <x v="23"/>
    <n v="51"/>
    <s v="Coffee"/>
    <x v="7"/>
    <s v="Decaf"/>
  </r>
  <r>
    <x v="17"/>
    <s v="South"/>
    <x v="0"/>
    <x v="247"/>
    <n v="40"/>
    <x v="183"/>
    <n v="51"/>
    <s v="Coffee"/>
    <x v="7"/>
    <s v="Decaf"/>
  </r>
  <r>
    <x v="17"/>
    <s v="South"/>
    <x v="0"/>
    <x v="276"/>
    <n v="38"/>
    <x v="61"/>
    <n v="49"/>
    <s v="Coffee"/>
    <x v="7"/>
    <s v="Decaf"/>
  </r>
  <r>
    <x v="17"/>
    <s v="South"/>
    <x v="0"/>
    <x v="277"/>
    <n v="25"/>
    <x v="21"/>
    <n v="55"/>
    <s v="Coffee"/>
    <x v="7"/>
    <s v="Decaf"/>
  </r>
  <r>
    <x v="17"/>
    <s v="South"/>
    <x v="0"/>
    <x v="260"/>
    <n v="49"/>
    <x v="44"/>
    <n v="56"/>
    <s v="Coffee"/>
    <x v="7"/>
    <s v="Decaf"/>
  </r>
  <r>
    <x v="17"/>
    <s v="South"/>
    <x v="0"/>
    <x v="278"/>
    <n v="19"/>
    <x v="271"/>
    <n v="57"/>
    <s v="Coffee"/>
    <x v="7"/>
    <s v="Decaf"/>
  </r>
  <r>
    <x v="17"/>
    <s v="South"/>
    <x v="0"/>
    <x v="279"/>
    <n v="11"/>
    <x v="85"/>
    <n v="55"/>
    <s v="Coffee"/>
    <x v="7"/>
    <s v="Decaf"/>
  </r>
  <r>
    <x v="17"/>
    <s v="South"/>
    <x v="0"/>
    <x v="194"/>
    <n v="23"/>
    <x v="207"/>
    <n v="49"/>
    <s v="Coffee"/>
    <x v="7"/>
    <s v="Decaf"/>
  </r>
  <r>
    <x v="17"/>
    <s v="South"/>
    <x v="0"/>
    <x v="193"/>
    <n v="40"/>
    <x v="22"/>
    <n v="48"/>
    <s v="Coffee"/>
    <x v="7"/>
    <s v="Decaf"/>
  </r>
  <r>
    <x v="17"/>
    <s v="South"/>
    <x v="0"/>
    <x v="43"/>
    <n v="68"/>
    <x v="275"/>
    <n v="52"/>
    <s v="Coffee"/>
    <x v="7"/>
    <s v="Decaf"/>
  </r>
  <r>
    <x v="17"/>
    <s v="South"/>
    <x v="0"/>
    <x v="162"/>
    <n v="53"/>
    <x v="9"/>
    <n v="63"/>
    <s v="Espresso"/>
    <x v="2"/>
    <s v="Regular"/>
  </r>
  <r>
    <x v="17"/>
    <s v="South"/>
    <x v="0"/>
    <x v="132"/>
    <n v="61"/>
    <x v="152"/>
    <n v="68"/>
    <s v="Espresso"/>
    <x v="2"/>
    <s v="Regular"/>
  </r>
  <r>
    <x v="17"/>
    <s v="South"/>
    <x v="0"/>
    <x v="132"/>
    <n v="63"/>
    <x v="206"/>
    <n v="70"/>
    <s v="Espresso"/>
    <x v="2"/>
    <s v="Regular"/>
  </r>
  <r>
    <x v="17"/>
    <s v="South"/>
    <x v="0"/>
    <x v="161"/>
    <n v="63"/>
    <x v="206"/>
    <n v="69"/>
    <s v="Espresso"/>
    <x v="2"/>
    <s v="Regular"/>
  </r>
  <r>
    <x v="17"/>
    <s v="South"/>
    <x v="0"/>
    <x v="132"/>
    <n v="61"/>
    <x v="152"/>
    <n v="68"/>
    <s v="Espresso"/>
    <x v="2"/>
    <s v="Regular"/>
  </r>
  <r>
    <x v="17"/>
    <s v="South"/>
    <x v="0"/>
    <x v="20"/>
    <n v="73"/>
    <x v="151"/>
    <n v="76"/>
    <s v="Espresso"/>
    <x v="2"/>
    <s v="Regular"/>
  </r>
  <r>
    <x v="17"/>
    <s v="South"/>
    <x v="0"/>
    <x v="205"/>
    <n v="82"/>
    <x v="153"/>
    <n v="83"/>
    <s v="Espresso"/>
    <x v="2"/>
    <s v="Regular"/>
  </r>
  <r>
    <x v="17"/>
    <s v="South"/>
    <x v="0"/>
    <x v="15"/>
    <n v="88"/>
    <x v="36"/>
    <n v="86"/>
    <s v="Espresso"/>
    <x v="2"/>
    <s v="Regular"/>
  </r>
  <r>
    <x v="17"/>
    <s v="South"/>
    <x v="0"/>
    <x v="47"/>
    <n v="62"/>
    <x v="90"/>
    <n v="70"/>
    <s v="Espresso"/>
    <x v="2"/>
    <s v="Regular"/>
  </r>
  <r>
    <x v="17"/>
    <s v="South"/>
    <x v="0"/>
    <x v="161"/>
    <n v="64"/>
    <x v="86"/>
    <n v="70"/>
    <s v="Espresso"/>
    <x v="2"/>
    <s v="Regular"/>
  </r>
  <r>
    <x v="17"/>
    <s v="South"/>
    <x v="0"/>
    <x v="132"/>
    <n v="62"/>
    <x v="90"/>
    <n v="69"/>
    <s v="Espresso"/>
    <x v="2"/>
    <s v="Regular"/>
  </r>
  <r>
    <x v="17"/>
    <s v="South"/>
    <x v="0"/>
    <x v="110"/>
    <n v="69"/>
    <x v="29"/>
    <n v="74"/>
    <s v="Espresso"/>
    <x v="2"/>
    <s v="Regular"/>
  </r>
  <r>
    <x v="17"/>
    <s v="South"/>
    <x v="0"/>
    <x v="247"/>
    <n v="53"/>
    <x v="127"/>
    <n v="66"/>
    <s v="Espresso"/>
    <x v="2"/>
    <s v="Regular"/>
  </r>
  <r>
    <x v="17"/>
    <s v="South"/>
    <x v="0"/>
    <x v="162"/>
    <n v="61"/>
    <x v="154"/>
    <n v="68"/>
    <s v="Espresso"/>
    <x v="2"/>
    <s v="Regular"/>
  </r>
  <r>
    <x v="17"/>
    <s v="South"/>
    <x v="0"/>
    <x v="162"/>
    <n v="63"/>
    <x v="87"/>
    <n v="70"/>
    <s v="Espresso"/>
    <x v="2"/>
    <s v="Regular"/>
  </r>
  <r>
    <x v="17"/>
    <s v="South"/>
    <x v="0"/>
    <x v="198"/>
    <n v="63"/>
    <x v="87"/>
    <n v="69"/>
    <s v="Espresso"/>
    <x v="2"/>
    <s v="Regular"/>
  </r>
  <r>
    <x v="17"/>
    <s v="South"/>
    <x v="0"/>
    <x v="162"/>
    <n v="61"/>
    <x v="81"/>
    <n v="63"/>
    <s v="Espresso"/>
    <x v="2"/>
    <s v="Regular"/>
  </r>
  <r>
    <x v="17"/>
    <s v="South"/>
    <x v="0"/>
    <x v="131"/>
    <n v="73"/>
    <x v="77"/>
    <n v="71"/>
    <s v="Espresso"/>
    <x v="2"/>
    <s v="Regular"/>
  </r>
  <r>
    <x v="17"/>
    <s v="South"/>
    <x v="0"/>
    <x v="205"/>
    <n v="82"/>
    <x v="21"/>
    <n v="77"/>
    <s v="Espresso"/>
    <x v="2"/>
    <s v="Regular"/>
  </r>
  <r>
    <x v="17"/>
    <s v="South"/>
    <x v="0"/>
    <x v="19"/>
    <n v="88"/>
    <x v="43"/>
    <n v="80"/>
    <s v="Espresso"/>
    <x v="2"/>
    <s v="Regular"/>
  </r>
  <r>
    <x v="17"/>
    <s v="South"/>
    <x v="0"/>
    <x v="193"/>
    <n v="62"/>
    <x v="23"/>
    <n v="70"/>
    <s v="Espresso"/>
    <x v="2"/>
    <s v="Regular"/>
  </r>
  <r>
    <x v="17"/>
    <s v="South"/>
    <x v="0"/>
    <x v="198"/>
    <n v="64"/>
    <x v="207"/>
    <n v="70"/>
    <s v="Espresso"/>
    <x v="2"/>
    <s v="Regular"/>
  </r>
  <r>
    <x v="17"/>
    <s v="South"/>
    <x v="0"/>
    <x v="162"/>
    <n v="62"/>
    <x v="23"/>
    <n v="69"/>
    <s v="Espresso"/>
    <x v="2"/>
    <s v="Regular"/>
  </r>
  <r>
    <x v="17"/>
    <s v="South"/>
    <x v="0"/>
    <x v="132"/>
    <n v="69"/>
    <x v="60"/>
    <n v="74"/>
    <s v="Espresso"/>
    <x v="2"/>
    <s v="Regular"/>
  </r>
  <r>
    <x v="17"/>
    <s v="South"/>
    <x v="0"/>
    <x v="137"/>
    <n v="47"/>
    <x v="148"/>
    <n v="38"/>
    <s v="Espresso"/>
    <x v="3"/>
    <s v="Decaf"/>
  </r>
  <r>
    <x v="17"/>
    <s v="South"/>
    <x v="0"/>
    <x v="221"/>
    <n v="47"/>
    <x v="148"/>
    <n v="39"/>
    <s v="Espresso"/>
    <x v="3"/>
    <s v="Decaf"/>
  </r>
  <r>
    <x v="17"/>
    <s v="South"/>
    <x v="0"/>
    <x v="16"/>
    <n v="49"/>
    <x v="147"/>
    <n v="38"/>
    <s v="Espresso"/>
    <x v="3"/>
    <s v="Decaf"/>
  </r>
  <r>
    <x v="17"/>
    <s v="South"/>
    <x v="0"/>
    <x v="113"/>
    <n v="51"/>
    <x v="278"/>
    <n v="39"/>
    <s v="Espresso"/>
    <x v="3"/>
    <s v="Decaf"/>
  </r>
  <r>
    <x v="17"/>
    <s v="South"/>
    <x v="0"/>
    <x v="138"/>
    <n v="53"/>
    <x v="149"/>
    <n v="39"/>
    <s v="Espresso"/>
    <x v="3"/>
    <s v="Decaf"/>
  </r>
  <r>
    <x v="17"/>
    <s v="South"/>
    <x v="0"/>
    <x v="138"/>
    <n v="55"/>
    <x v="12"/>
    <n v="41"/>
    <s v="Espresso"/>
    <x v="3"/>
    <s v="Decaf"/>
  </r>
  <r>
    <x v="17"/>
    <s v="South"/>
    <x v="0"/>
    <x v="48"/>
    <n v="59"/>
    <x v="81"/>
    <n v="41"/>
    <s v="Espresso"/>
    <x v="3"/>
    <s v="Decaf"/>
  </r>
  <r>
    <x v="17"/>
    <s v="South"/>
    <x v="0"/>
    <x v="48"/>
    <n v="60"/>
    <x v="57"/>
    <n v="42"/>
    <s v="Espresso"/>
    <x v="3"/>
    <s v="Decaf"/>
  </r>
  <r>
    <x v="17"/>
    <s v="South"/>
    <x v="0"/>
    <x v="140"/>
    <n v="52"/>
    <x v="42"/>
    <n v="39"/>
    <s v="Espresso"/>
    <x v="3"/>
    <s v="Decaf"/>
  </r>
  <r>
    <x v="17"/>
    <s v="South"/>
    <x v="0"/>
    <x v="138"/>
    <n v="53"/>
    <x v="149"/>
    <n v="39"/>
    <s v="Espresso"/>
    <x v="3"/>
    <s v="Decaf"/>
  </r>
  <r>
    <x v="17"/>
    <s v="South"/>
    <x v="0"/>
    <x v="221"/>
    <n v="47"/>
    <x v="148"/>
    <n v="39"/>
    <s v="Espresso"/>
    <x v="3"/>
    <s v="Decaf"/>
  </r>
  <r>
    <x v="17"/>
    <s v="South"/>
    <x v="0"/>
    <x v="113"/>
    <n v="51"/>
    <x v="80"/>
    <n v="39"/>
    <s v="Espresso"/>
    <x v="3"/>
    <s v="Decaf"/>
  </r>
  <r>
    <x v="17"/>
    <s v="South"/>
    <x v="0"/>
    <x v="138"/>
    <n v="47"/>
    <x v="149"/>
    <n v="40"/>
    <s v="Espresso"/>
    <x v="3"/>
    <s v="Decaf"/>
  </r>
  <r>
    <x v="17"/>
    <s v="South"/>
    <x v="0"/>
    <x v="113"/>
    <n v="47"/>
    <x v="39"/>
    <n v="39"/>
    <s v="Espresso"/>
    <x v="3"/>
    <s v="Decaf"/>
  </r>
  <r>
    <x v="17"/>
    <s v="South"/>
    <x v="0"/>
    <x v="23"/>
    <n v="49"/>
    <x v="42"/>
    <n v="38"/>
    <s v="Espresso"/>
    <x v="3"/>
    <s v="Decaf"/>
  </r>
  <r>
    <x v="17"/>
    <s v="South"/>
    <x v="0"/>
    <x v="48"/>
    <n v="51"/>
    <x v="202"/>
    <n v="39"/>
    <s v="Espresso"/>
    <x v="3"/>
    <s v="Decaf"/>
  </r>
  <r>
    <x v="17"/>
    <s v="South"/>
    <x v="0"/>
    <x v="50"/>
    <n v="53"/>
    <x v="42"/>
    <n v="36"/>
    <s v="Espresso"/>
    <x v="3"/>
    <s v="Decaf"/>
  </r>
  <r>
    <x v="17"/>
    <s v="South"/>
    <x v="0"/>
    <x v="50"/>
    <n v="55"/>
    <x v="241"/>
    <n v="38"/>
    <s v="Espresso"/>
    <x v="3"/>
    <s v="Decaf"/>
  </r>
  <r>
    <x v="17"/>
    <s v="South"/>
    <x v="0"/>
    <x v="45"/>
    <n v="59"/>
    <x v="158"/>
    <n v="38"/>
    <s v="Espresso"/>
    <x v="3"/>
    <s v="Decaf"/>
  </r>
  <r>
    <x v="17"/>
    <s v="South"/>
    <x v="0"/>
    <x v="45"/>
    <n v="60"/>
    <x v="152"/>
    <n v="39"/>
    <s v="Espresso"/>
    <x v="3"/>
    <s v="Decaf"/>
  </r>
  <r>
    <x v="17"/>
    <s v="South"/>
    <x v="0"/>
    <x v="50"/>
    <n v="52"/>
    <x v="28"/>
    <n v="39"/>
    <s v="Espresso"/>
    <x v="3"/>
    <s v="Decaf"/>
  </r>
  <r>
    <x v="17"/>
    <s v="South"/>
    <x v="0"/>
    <x v="63"/>
    <n v="53"/>
    <x v="25"/>
    <n v="39"/>
    <s v="Espresso"/>
    <x v="3"/>
    <s v="Decaf"/>
  </r>
  <r>
    <x v="17"/>
    <s v="South"/>
    <x v="0"/>
    <x v="113"/>
    <n v="47"/>
    <x v="39"/>
    <n v="39"/>
    <s v="Espresso"/>
    <x v="3"/>
    <s v="Decaf"/>
  </r>
  <r>
    <x v="17"/>
    <s v="South"/>
    <x v="0"/>
    <x v="48"/>
    <n v="51"/>
    <x v="241"/>
    <n v="39"/>
    <s v="Espresso"/>
    <x v="3"/>
    <s v="Decaf"/>
  </r>
  <r>
    <x v="17"/>
    <s v="South"/>
    <x v="0"/>
    <x v="16"/>
    <n v="27"/>
    <x v="249"/>
    <n v="16"/>
    <s v="Herbal Tea"/>
    <x v="8"/>
    <s v="Decaf"/>
  </r>
  <r>
    <x v="17"/>
    <s v="South"/>
    <x v="0"/>
    <x v="64"/>
    <n v="27"/>
    <x v="249"/>
    <n v="17"/>
    <s v="Herbal Tea"/>
    <x v="8"/>
    <s v="Decaf"/>
  </r>
  <r>
    <x v="17"/>
    <s v="South"/>
    <x v="0"/>
    <x v="64"/>
    <n v="27"/>
    <x v="249"/>
    <n v="17"/>
    <s v="Herbal Tea"/>
    <x v="8"/>
    <s v="Decaf"/>
  </r>
  <r>
    <x v="17"/>
    <s v="South"/>
    <x v="0"/>
    <x v="113"/>
    <n v="28"/>
    <x v="10"/>
    <n v="16"/>
    <s v="Herbal Tea"/>
    <x v="8"/>
    <s v="Decaf"/>
  </r>
  <r>
    <x v="17"/>
    <s v="South"/>
    <x v="0"/>
    <x v="113"/>
    <n v="29"/>
    <x v="251"/>
    <n v="17"/>
    <s v="Herbal Tea"/>
    <x v="8"/>
    <s v="Decaf"/>
  </r>
  <r>
    <x v="17"/>
    <s v="South"/>
    <x v="0"/>
    <x v="48"/>
    <n v="35"/>
    <x v="257"/>
    <n v="17"/>
    <s v="Herbal Tea"/>
    <x v="8"/>
    <s v="Decaf"/>
  </r>
  <r>
    <x v="17"/>
    <s v="South"/>
    <x v="0"/>
    <x v="10"/>
    <n v="36"/>
    <x v="245"/>
    <n v="19"/>
    <s v="Herbal Tea"/>
    <x v="8"/>
    <s v="Decaf"/>
  </r>
  <r>
    <x v="17"/>
    <s v="South"/>
    <x v="0"/>
    <x v="50"/>
    <n v="38"/>
    <x v="254"/>
    <n v="19"/>
    <s v="Herbal Tea"/>
    <x v="8"/>
    <s v="Decaf"/>
  </r>
  <r>
    <x v="17"/>
    <s v="South"/>
    <x v="0"/>
    <x v="140"/>
    <n v="29"/>
    <x v="250"/>
    <n v="16"/>
    <s v="Herbal Tea"/>
    <x v="8"/>
    <s v="Decaf"/>
  </r>
  <r>
    <x v="17"/>
    <s v="South"/>
    <x v="0"/>
    <x v="138"/>
    <n v="31"/>
    <x v="184"/>
    <n v="17"/>
    <s v="Herbal Tea"/>
    <x v="8"/>
    <s v="Decaf"/>
  </r>
  <r>
    <x v="17"/>
    <s v="South"/>
    <x v="0"/>
    <x v="137"/>
    <n v="24"/>
    <x v="320"/>
    <n v="15"/>
    <s v="Herbal Tea"/>
    <x v="8"/>
    <s v="Decaf"/>
  </r>
  <r>
    <x v="17"/>
    <s v="South"/>
    <x v="0"/>
    <x v="137"/>
    <n v="25"/>
    <x v="317"/>
    <n v="16"/>
    <s v="Herbal Tea"/>
    <x v="8"/>
    <s v="Decaf"/>
  </r>
  <r>
    <x v="17"/>
    <s v="South"/>
    <x v="0"/>
    <x v="10"/>
    <n v="27"/>
    <x v="321"/>
    <n v="17"/>
    <s v="Herbal Tea"/>
    <x v="8"/>
    <s v="Decaf"/>
  </r>
  <r>
    <x v="17"/>
    <s v="South"/>
    <x v="0"/>
    <x v="8"/>
    <n v="27"/>
    <x v="250"/>
    <n v="17"/>
    <s v="Herbal Tea"/>
    <x v="8"/>
    <s v="Decaf"/>
  </r>
  <r>
    <x v="17"/>
    <s v="South"/>
    <x v="0"/>
    <x v="8"/>
    <n v="27"/>
    <x v="250"/>
    <n v="17"/>
    <s v="Herbal Tea"/>
    <x v="8"/>
    <s v="Decaf"/>
  </r>
  <r>
    <x v="17"/>
    <s v="South"/>
    <x v="0"/>
    <x v="48"/>
    <n v="28"/>
    <x v="321"/>
    <n v="16"/>
    <s v="Herbal Tea"/>
    <x v="8"/>
    <s v="Decaf"/>
  </r>
  <r>
    <x v="17"/>
    <s v="South"/>
    <x v="0"/>
    <x v="10"/>
    <n v="29"/>
    <x v="251"/>
    <n v="16"/>
    <s v="Herbal Tea"/>
    <x v="8"/>
    <s v="Decaf"/>
  </r>
  <r>
    <x v="17"/>
    <s v="South"/>
    <x v="0"/>
    <x v="45"/>
    <n v="35"/>
    <x v="252"/>
    <n v="16"/>
    <s v="Herbal Tea"/>
    <x v="8"/>
    <s v="Decaf"/>
  </r>
  <r>
    <x v="17"/>
    <s v="South"/>
    <x v="0"/>
    <x v="144"/>
    <n v="36"/>
    <x v="89"/>
    <n v="18"/>
    <s v="Herbal Tea"/>
    <x v="8"/>
    <s v="Decaf"/>
  </r>
  <r>
    <x v="17"/>
    <s v="South"/>
    <x v="0"/>
    <x v="77"/>
    <n v="38"/>
    <x v="253"/>
    <n v="18"/>
    <s v="Herbal Tea"/>
    <x v="8"/>
    <s v="Decaf"/>
  </r>
  <r>
    <x v="17"/>
    <s v="South"/>
    <x v="0"/>
    <x v="50"/>
    <n v="29"/>
    <x v="8"/>
    <n v="16"/>
    <s v="Herbal Tea"/>
    <x v="8"/>
    <s v="Decaf"/>
  </r>
  <r>
    <x v="17"/>
    <s v="South"/>
    <x v="0"/>
    <x v="63"/>
    <n v="31"/>
    <x v="272"/>
    <n v="17"/>
    <s v="Herbal Tea"/>
    <x v="8"/>
    <s v="Decaf"/>
  </r>
  <r>
    <x v="17"/>
    <s v="South"/>
    <x v="0"/>
    <x v="140"/>
    <n v="24"/>
    <x v="322"/>
    <n v="15"/>
    <s v="Herbal Tea"/>
    <x v="8"/>
    <s v="Decaf"/>
  </r>
  <r>
    <x v="17"/>
    <s v="South"/>
    <x v="0"/>
    <x v="140"/>
    <n v="25"/>
    <x v="134"/>
    <n v="16"/>
    <s v="Herbal Tea"/>
    <x v="8"/>
    <s v="Decaf"/>
  </r>
  <r>
    <x v="17"/>
    <s v="South"/>
    <x v="0"/>
    <x v="17"/>
    <n v="34"/>
    <x v="253"/>
    <n v="30"/>
    <s v="Herbal Tea"/>
    <x v="4"/>
    <s v="Decaf"/>
  </r>
  <r>
    <x v="17"/>
    <s v="South"/>
    <x v="0"/>
    <x v="280"/>
    <n v="35"/>
    <x v="254"/>
    <n v="30"/>
    <s v="Herbal Tea"/>
    <x v="4"/>
    <s v="Decaf"/>
  </r>
  <r>
    <x v="17"/>
    <s v="South"/>
    <x v="0"/>
    <x v="280"/>
    <n v="35"/>
    <x v="254"/>
    <n v="30"/>
    <s v="Herbal Tea"/>
    <x v="4"/>
    <s v="Decaf"/>
  </r>
  <r>
    <x v="17"/>
    <s v="South"/>
    <x v="0"/>
    <x v="19"/>
    <n v="33"/>
    <x v="245"/>
    <n v="30"/>
    <s v="Herbal Tea"/>
    <x v="4"/>
    <s v="Decaf"/>
  </r>
  <r>
    <x v="17"/>
    <s v="South"/>
    <x v="0"/>
    <x v="150"/>
    <n v="37"/>
    <x v="194"/>
    <n v="30"/>
    <s v="Herbal Tea"/>
    <x v="4"/>
    <s v="Decaf"/>
  </r>
  <r>
    <x v="17"/>
    <s v="South"/>
    <x v="0"/>
    <x v="221"/>
    <n v="38"/>
    <x v="109"/>
    <n v="30"/>
    <s v="Herbal Tea"/>
    <x v="4"/>
    <s v="Decaf"/>
  </r>
  <r>
    <x v="17"/>
    <s v="South"/>
    <x v="0"/>
    <x v="64"/>
    <n v="41"/>
    <x v="283"/>
    <n v="31"/>
    <s v="Herbal Tea"/>
    <x v="4"/>
    <s v="Decaf"/>
  </r>
  <r>
    <x v="17"/>
    <s v="South"/>
    <x v="0"/>
    <x v="8"/>
    <n v="49"/>
    <x v="9"/>
    <n v="34"/>
    <s v="Herbal Tea"/>
    <x v="4"/>
    <s v="Decaf"/>
  </r>
  <r>
    <x v="17"/>
    <s v="South"/>
    <x v="0"/>
    <x v="221"/>
    <n v="39"/>
    <x v="255"/>
    <n v="31"/>
    <s v="Herbal Tea"/>
    <x v="4"/>
    <s v="Decaf"/>
  </r>
  <r>
    <x v="17"/>
    <s v="South"/>
    <x v="0"/>
    <x v="164"/>
    <n v="37"/>
    <x v="194"/>
    <n v="31"/>
    <s v="Herbal Tea"/>
    <x v="4"/>
    <s v="Decaf"/>
  </r>
  <r>
    <x v="17"/>
    <s v="South"/>
    <x v="0"/>
    <x v="280"/>
    <n v="35"/>
    <x v="11"/>
    <n v="30"/>
    <s v="Herbal Tea"/>
    <x v="4"/>
    <s v="Decaf"/>
  </r>
  <r>
    <x v="17"/>
    <s v="South"/>
    <x v="0"/>
    <x v="150"/>
    <n v="38"/>
    <x v="83"/>
    <n v="31"/>
    <s v="Herbal Tea"/>
    <x v="4"/>
    <s v="Decaf"/>
  </r>
  <r>
    <x v="17"/>
    <s v="South"/>
    <x v="0"/>
    <x v="164"/>
    <n v="34"/>
    <x v="83"/>
    <n v="32"/>
    <s v="Herbal Tea"/>
    <x v="4"/>
    <s v="Decaf"/>
  </r>
  <r>
    <x v="17"/>
    <s v="South"/>
    <x v="0"/>
    <x v="150"/>
    <n v="35"/>
    <x v="323"/>
    <n v="30"/>
    <s v="Herbal Tea"/>
    <x v="4"/>
    <s v="Decaf"/>
  </r>
  <r>
    <x v="17"/>
    <s v="South"/>
    <x v="0"/>
    <x v="150"/>
    <n v="35"/>
    <x v="323"/>
    <n v="30"/>
    <s v="Herbal Tea"/>
    <x v="4"/>
    <s v="Decaf"/>
  </r>
  <r>
    <x v="17"/>
    <s v="South"/>
    <x v="0"/>
    <x v="17"/>
    <n v="33"/>
    <x v="242"/>
    <n v="30"/>
    <s v="Herbal Tea"/>
    <x v="4"/>
    <s v="Decaf"/>
  </r>
  <r>
    <x v="17"/>
    <s v="South"/>
    <x v="0"/>
    <x v="64"/>
    <n v="37"/>
    <x v="323"/>
    <n v="28"/>
    <s v="Herbal Tea"/>
    <x v="4"/>
    <s v="Decaf"/>
  </r>
  <r>
    <x v="17"/>
    <s v="South"/>
    <x v="0"/>
    <x v="16"/>
    <n v="38"/>
    <x v="83"/>
    <n v="28"/>
    <s v="Herbal Tea"/>
    <x v="4"/>
    <s v="Decaf"/>
  </r>
  <r>
    <x v="17"/>
    <s v="South"/>
    <x v="0"/>
    <x v="138"/>
    <n v="41"/>
    <x v="237"/>
    <n v="29"/>
    <s v="Herbal Tea"/>
    <x v="4"/>
    <s v="Decaf"/>
  </r>
  <r>
    <x v="17"/>
    <s v="South"/>
    <x v="0"/>
    <x v="63"/>
    <n v="49"/>
    <x v="80"/>
    <n v="32"/>
    <s v="Herbal Tea"/>
    <x v="4"/>
    <s v="Decaf"/>
  </r>
  <r>
    <x v="17"/>
    <s v="South"/>
    <x v="0"/>
    <x v="113"/>
    <n v="39"/>
    <x v="110"/>
    <n v="31"/>
    <s v="Herbal Tea"/>
    <x v="4"/>
    <s v="Decaf"/>
  </r>
  <r>
    <x v="17"/>
    <s v="South"/>
    <x v="0"/>
    <x v="137"/>
    <n v="37"/>
    <x v="255"/>
    <n v="31"/>
    <s v="Herbal Tea"/>
    <x v="4"/>
    <s v="Decaf"/>
  </r>
  <r>
    <x v="17"/>
    <s v="South"/>
    <x v="0"/>
    <x v="150"/>
    <n v="35"/>
    <x v="194"/>
    <n v="30"/>
    <s v="Herbal Tea"/>
    <x v="4"/>
    <s v="Decaf"/>
  </r>
  <r>
    <x v="17"/>
    <s v="South"/>
    <x v="0"/>
    <x v="64"/>
    <n v="38"/>
    <x v="237"/>
    <n v="31"/>
    <s v="Herbal Tea"/>
    <x v="4"/>
    <s v="Decaf"/>
  </r>
  <r>
    <x v="17"/>
    <s v="South"/>
    <x v="0"/>
    <x v="47"/>
    <n v="36"/>
    <x v="242"/>
    <n v="44"/>
    <s v="Espresso"/>
    <x v="10"/>
    <s v="Regular"/>
  </r>
  <r>
    <x v="17"/>
    <s v="South"/>
    <x v="0"/>
    <x v="132"/>
    <n v="38"/>
    <x v="194"/>
    <n v="45"/>
    <s v="Espresso"/>
    <x v="10"/>
    <s v="Regular"/>
  </r>
  <r>
    <x v="17"/>
    <s v="South"/>
    <x v="0"/>
    <x v="20"/>
    <n v="42"/>
    <x v="283"/>
    <n v="45"/>
    <s v="Espresso"/>
    <x v="10"/>
    <s v="Regular"/>
  </r>
  <r>
    <x v="17"/>
    <s v="South"/>
    <x v="0"/>
    <x v="198"/>
    <n v="36"/>
    <x v="242"/>
    <n v="45"/>
    <s v="Espresso"/>
    <x v="10"/>
    <s v="Regular"/>
  </r>
  <r>
    <x v="17"/>
    <s v="South"/>
    <x v="0"/>
    <x v="131"/>
    <n v="42"/>
    <x v="84"/>
    <n v="46"/>
    <s v="Espresso"/>
    <x v="10"/>
    <s v="Regular"/>
  </r>
  <r>
    <x v="17"/>
    <s v="South"/>
    <x v="0"/>
    <x v="20"/>
    <n v="43"/>
    <x v="196"/>
    <n v="46"/>
    <s v="Espresso"/>
    <x v="10"/>
    <s v="Regular"/>
  </r>
  <r>
    <x v="17"/>
    <s v="South"/>
    <x v="0"/>
    <x v="14"/>
    <n v="49"/>
    <x v="80"/>
    <n v="48"/>
    <s v="Espresso"/>
    <x v="10"/>
    <s v="Regular"/>
  </r>
  <r>
    <x v="17"/>
    <s v="South"/>
    <x v="0"/>
    <x v="47"/>
    <n v="36"/>
    <x v="242"/>
    <n v="44"/>
    <s v="Espresso"/>
    <x v="10"/>
    <s v="Regular"/>
  </r>
  <r>
    <x v="17"/>
    <s v="South"/>
    <x v="0"/>
    <x v="193"/>
    <n v="30"/>
    <x v="88"/>
    <n v="42"/>
    <s v="Espresso"/>
    <x v="10"/>
    <s v="Regular"/>
  </r>
  <r>
    <x v="17"/>
    <s v="South"/>
    <x v="0"/>
    <x v="193"/>
    <n v="31"/>
    <x v="162"/>
    <n v="43"/>
    <s v="Espresso"/>
    <x v="10"/>
    <s v="Regular"/>
  </r>
  <r>
    <x v="17"/>
    <s v="South"/>
    <x v="0"/>
    <x v="131"/>
    <n v="42"/>
    <x v="84"/>
    <n v="46"/>
    <s v="Espresso"/>
    <x v="10"/>
    <s v="Regular"/>
  </r>
  <r>
    <x v="17"/>
    <s v="South"/>
    <x v="0"/>
    <x v="260"/>
    <n v="25"/>
    <x v="249"/>
    <n v="40"/>
    <s v="Espresso"/>
    <x v="10"/>
    <s v="Regular"/>
  </r>
  <r>
    <x v="17"/>
    <s v="South"/>
    <x v="0"/>
    <x v="193"/>
    <n v="36"/>
    <x v="310"/>
    <n v="46"/>
    <s v="Espresso"/>
    <x v="10"/>
    <s v="Regular"/>
  </r>
  <r>
    <x v="17"/>
    <s v="South"/>
    <x v="0"/>
    <x v="162"/>
    <n v="38"/>
    <x v="255"/>
    <n v="45"/>
    <s v="Espresso"/>
    <x v="10"/>
    <s v="Regular"/>
  </r>
  <r>
    <x v="17"/>
    <s v="South"/>
    <x v="0"/>
    <x v="131"/>
    <n v="42"/>
    <x v="238"/>
    <n v="45"/>
    <s v="Espresso"/>
    <x v="10"/>
    <s v="Regular"/>
  </r>
  <r>
    <x v="17"/>
    <s v="South"/>
    <x v="0"/>
    <x v="197"/>
    <n v="36"/>
    <x v="83"/>
    <n v="45"/>
    <s v="Espresso"/>
    <x v="10"/>
    <s v="Regular"/>
  </r>
  <r>
    <x v="17"/>
    <s v="South"/>
    <x v="0"/>
    <x v="161"/>
    <n v="42"/>
    <x v="283"/>
    <n v="43"/>
    <s v="Espresso"/>
    <x v="10"/>
    <s v="Regular"/>
  </r>
  <r>
    <x v="17"/>
    <s v="South"/>
    <x v="0"/>
    <x v="131"/>
    <n v="43"/>
    <x v="110"/>
    <n v="43"/>
    <s v="Espresso"/>
    <x v="10"/>
    <s v="Regular"/>
  </r>
  <r>
    <x v="17"/>
    <s v="South"/>
    <x v="0"/>
    <x v="14"/>
    <n v="49"/>
    <x v="278"/>
    <n v="45"/>
    <s v="Espresso"/>
    <x v="10"/>
    <s v="Regular"/>
  </r>
  <r>
    <x v="17"/>
    <s v="South"/>
    <x v="0"/>
    <x v="143"/>
    <n v="36"/>
    <x v="11"/>
    <n v="41"/>
    <s v="Espresso"/>
    <x v="10"/>
    <s v="Regular"/>
  </r>
  <r>
    <x v="17"/>
    <s v="South"/>
    <x v="0"/>
    <x v="220"/>
    <n v="30"/>
    <x v="257"/>
    <n v="42"/>
    <s v="Espresso"/>
    <x v="10"/>
    <s v="Regular"/>
  </r>
  <r>
    <x v="17"/>
    <s v="South"/>
    <x v="0"/>
    <x v="220"/>
    <n v="31"/>
    <x v="89"/>
    <n v="43"/>
    <s v="Espresso"/>
    <x v="10"/>
    <s v="Regular"/>
  </r>
  <r>
    <x v="17"/>
    <s v="South"/>
    <x v="0"/>
    <x v="161"/>
    <n v="42"/>
    <x v="240"/>
    <n v="46"/>
    <s v="Espresso"/>
    <x v="10"/>
    <s v="Regular"/>
  </r>
  <r>
    <x v="17"/>
    <s v="South"/>
    <x v="0"/>
    <x v="248"/>
    <n v="25"/>
    <x v="250"/>
    <n v="40"/>
    <s v="Espresso"/>
    <x v="10"/>
    <s v="Regular"/>
  </r>
  <r>
    <x v="13"/>
    <s v="East"/>
    <x v="1"/>
    <x v="281"/>
    <n v="613"/>
    <x v="324"/>
    <n v="49"/>
    <s v="Coffee"/>
    <x v="0"/>
    <s v="Regular"/>
  </r>
  <r>
    <x v="13"/>
    <s v="East"/>
    <x v="1"/>
    <x v="282"/>
    <n v="612"/>
    <x v="118"/>
    <n v="49"/>
    <s v="Coffee"/>
    <x v="0"/>
    <s v="Regular"/>
  </r>
  <r>
    <x v="13"/>
    <s v="East"/>
    <x v="1"/>
    <x v="137"/>
    <n v="25"/>
    <x v="317"/>
    <n v="16"/>
    <s v="Tea"/>
    <x v="1"/>
    <s v="Regular"/>
  </r>
  <r>
    <x v="13"/>
    <s v="East"/>
    <x v="1"/>
    <x v="131"/>
    <n v="74"/>
    <x v="13"/>
    <n v="78"/>
    <s v="Espresso"/>
    <x v="2"/>
    <s v="Regular"/>
  </r>
  <r>
    <x v="13"/>
    <s v="East"/>
    <x v="1"/>
    <x v="131"/>
    <n v="73"/>
    <x v="151"/>
    <n v="77"/>
    <s v="Espresso"/>
    <x v="2"/>
    <s v="Regular"/>
  </r>
  <r>
    <x v="13"/>
    <s v="East"/>
    <x v="1"/>
    <x v="264"/>
    <n v="46"/>
    <x v="25"/>
    <n v="77"/>
    <s v="Espresso"/>
    <x v="2"/>
    <s v="Regular"/>
  </r>
  <r>
    <x v="13"/>
    <s v="East"/>
    <x v="1"/>
    <x v="23"/>
    <n v="71"/>
    <x v="62"/>
    <n v="55"/>
    <s v="Herbal Tea"/>
    <x v="4"/>
    <s v="Decaf"/>
  </r>
  <r>
    <x v="13"/>
    <s v="East"/>
    <x v="1"/>
    <x v="140"/>
    <n v="67"/>
    <x v="30"/>
    <n v="54"/>
    <s v="Herbal Tea"/>
    <x v="4"/>
    <s v="Decaf"/>
  </r>
  <r>
    <x v="13"/>
    <s v="East"/>
    <x v="1"/>
    <x v="150"/>
    <n v="57"/>
    <x v="81"/>
    <n v="50"/>
    <s v="Herbal Tea"/>
    <x v="4"/>
    <s v="Decaf"/>
  </r>
  <r>
    <x v="13"/>
    <s v="East"/>
    <x v="1"/>
    <x v="11"/>
    <n v="73"/>
    <x v="153"/>
    <n v="55"/>
    <s v="Herbal Tea"/>
    <x v="4"/>
    <s v="Decaf"/>
  </r>
  <r>
    <x v="13"/>
    <s v="East"/>
    <x v="1"/>
    <x v="21"/>
    <n v="48"/>
    <x v="238"/>
    <n v="19"/>
    <s v="Tea"/>
    <x v="6"/>
    <s v="Regular"/>
  </r>
  <r>
    <x v="13"/>
    <s v="East"/>
    <x v="1"/>
    <x v="23"/>
    <n v="33"/>
    <x v="272"/>
    <n v="17"/>
    <s v="Tea"/>
    <x v="6"/>
    <s v="Regular"/>
  </r>
  <r>
    <x v="13"/>
    <s v="East"/>
    <x v="1"/>
    <x v="49"/>
    <n v="39"/>
    <x v="108"/>
    <n v="19"/>
    <s v="Tea"/>
    <x v="6"/>
    <s v="Regular"/>
  </r>
  <r>
    <x v="13"/>
    <s v="East"/>
    <x v="1"/>
    <x v="109"/>
    <n v="48"/>
    <x v="147"/>
    <n v="20"/>
    <s v="Tea"/>
    <x v="6"/>
    <s v="Regular"/>
  </r>
  <r>
    <x v="13"/>
    <s v="East"/>
    <x v="1"/>
    <x v="22"/>
    <n v="33"/>
    <x v="272"/>
    <n v="16"/>
    <s v="Tea"/>
    <x v="6"/>
    <s v="Regular"/>
  </r>
  <r>
    <x v="13"/>
    <s v="East"/>
    <x v="1"/>
    <x v="190"/>
    <n v="170"/>
    <x v="159"/>
    <n v="71"/>
    <s v="Espresso"/>
    <x v="12"/>
    <s v="Regular"/>
  </r>
  <r>
    <x v="13"/>
    <s v="East"/>
    <x v="1"/>
    <x v="151"/>
    <n v="163"/>
    <x v="2"/>
    <n v="69"/>
    <s v="Espresso"/>
    <x v="12"/>
    <s v="Regular"/>
  </r>
  <r>
    <x v="13"/>
    <s v="East"/>
    <x v="1"/>
    <x v="241"/>
    <n v="182"/>
    <x v="311"/>
    <n v="74"/>
    <s v="Espresso"/>
    <x v="12"/>
    <s v="Regular"/>
  </r>
  <r>
    <x v="13"/>
    <s v="East"/>
    <x v="1"/>
    <x v="270"/>
    <n v="163"/>
    <x v="7"/>
    <n v="69"/>
    <s v="Espresso"/>
    <x v="12"/>
    <s v="Regular"/>
  </r>
  <r>
    <x v="13"/>
    <s v="East"/>
    <x v="1"/>
    <x v="158"/>
    <n v="161"/>
    <x v="316"/>
    <n v="69"/>
    <s v="Espresso"/>
    <x v="12"/>
    <s v="Regular"/>
  </r>
  <r>
    <x v="1"/>
    <s v="West"/>
    <x v="0"/>
    <x v="125"/>
    <n v="84"/>
    <x v="183"/>
    <n v="40"/>
    <s v="Coffee"/>
    <x v="0"/>
    <s v="Regular"/>
  </r>
  <r>
    <x v="1"/>
    <s v="West"/>
    <x v="0"/>
    <x v="157"/>
    <n v="100"/>
    <x v="32"/>
    <n v="46"/>
    <s v="Coffee"/>
    <x v="0"/>
    <s v="Regular"/>
  </r>
  <r>
    <x v="1"/>
    <s v="West"/>
    <x v="0"/>
    <x v="141"/>
    <n v="125"/>
    <x v="218"/>
    <n v="49"/>
    <s v="Coffee"/>
    <x v="0"/>
    <s v="Regular"/>
  </r>
  <r>
    <x v="1"/>
    <s v="West"/>
    <x v="0"/>
    <x v="51"/>
    <n v="89"/>
    <x v="18"/>
    <n v="41"/>
    <s v="Coffee"/>
    <x v="0"/>
    <s v="Regular"/>
  </r>
  <r>
    <x v="1"/>
    <s v="West"/>
    <x v="0"/>
    <x v="137"/>
    <n v="111"/>
    <x v="33"/>
    <n v="102"/>
    <s v="Coffee"/>
    <x v="7"/>
    <s v="Decaf"/>
  </r>
  <r>
    <x v="1"/>
    <s v="West"/>
    <x v="0"/>
    <x v="49"/>
    <n v="145"/>
    <x v="211"/>
    <n v="125"/>
    <s v="Coffee"/>
    <x v="7"/>
    <s v="Decaf"/>
  </r>
  <r>
    <x v="1"/>
    <s v="West"/>
    <x v="0"/>
    <x v="138"/>
    <n v="111"/>
    <x v="145"/>
    <n v="107"/>
    <s v="Coffee"/>
    <x v="7"/>
    <s v="Decaf"/>
  </r>
  <r>
    <x v="1"/>
    <s v="West"/>
    <x v="0"/>
    <x v="43"/>
    <n v="130"/>
    <x v="292"/>
    <n v="114"/>
    <s v="Coffee"/>
    <x v="7"/>
    <s v="Decaf"/>
  </r>
  <r>
    <x v="1"/>
    <s v="West"/>
    <x v="0"/>
    <x v="131"/>
    <n v="75"/>
    <x v="157"/>
    <n v="73"/>
    <s v="Tea"/>
    <x v="1"/>
    <s v="Regular"/>
  </r>
  <r>
    <x v="1"/>
    <s v="West"/>
    <x v="0"/>
    <x v="14"/>
    <n v="86"/>
    <x v="188"/>
    <n v="85"/>
    <s v="Tea"/>
    <x v="1"/>
    <s v="Regular"/>
  </r>
  <r>
    <x v="1"/>
    <s v="West"/>
    <x v="0"/>
    <x v="131"/>
    <n v="76"/>
    <x v="21"/>
    <n v="79"/>
    <s v="Tea"/>
    <x v="1"/>
    <s v="Regular"/>
  </r>
  <r>
    <x v="1"/>
    <s v="West"/>
    <x v="0"/>
    <x v="144"/>
    <n v="80"/>
    <x v="26"/>
    <n v="57"/>
    <s v="Espresso"/>
    <x v="2"/>
    <s v="Regular"/>
  </r>
  <r>
    <x v="1"/>
    <s v="West"/>
    <x v="0"/>
    <x v="44"/>
    <n v="80"/>
    <x v="177"/>
    <n v="57"/>
    <s v="Espresso"/>
    <x v="2"/>
    <s v="Regular"/>
  </r>
  <r>
    <x v="1"/>
    <s v="West"/>
    <x v="0"/>
    <x v="36"/>
    <n v="84"/>
    <x v="195"/>
    <n v="43"/>
    <s v="Espresso"/>
    <x v="3"/>
    <s v="Decaf"/>
  </r>
  <r>
    <x v="1"/>
    <s v="West"/>
    <x v="0"/>
    <x v="3"/>
    <n v="174"/>
    <x v="3"/>
    <n v="69"/>
    <s v="Herbal Tea"/>
    <x v="8"/>
    <s v="Decaf"/>
  </r>
  <r>
    <x v="1"/>
    <s v="West"/>
    <x v="0"/>
    <x v="283"/>
    <n v="186"/>
    <x v="325"/>
    <n v="75"/>
    <s v="Herbal Tea"/>
    <x v="8"/>
    <s v="Decaf"/>
  </r>
  <r>
    <x v="1"/>
    <s v="West"/>
    <x v="0"/>
    <x v="5"/>
    <n v="165"/>
    <x v="266"/>
    <n v="62"/>
    <s v="Herbal Tea"/>
    <x v="8"/>
    <s v="Decaf"/>
  </r>
  <r>
    <x v="1"/>
    <s v="West"/>
    <x v="0"/>
    <x v="5"/>
    <n v="155"/>
    <x v="5"/>
    <n v="64"/>
    <s v="Herbal Tea"/>
    <x v="8"/>
    <s v="Decaf"/>
  </r>
  <r>
    <x v="1"/>
    <s v="West"/>
    <x v="0"/>
    <x v="44"/>
    <n v="56"/>
    <x v="202"/>
    <n v="22"/>
    <s v="Herbal Tea"/>
    <x v="4"/>
    <s v="Decaf"/>
  </r>
  <r>
    <x v="1"/>
    <s v="West"/>
    <x v="0"/>
    <x v="46"/>
    <n v="51"/>
    <x v="303"/>
    <n v="21"/>
    <s v="Herbal Tea"/>
    <x v="4"/>
    <s v="Decaf"/>
  </r>
  <r>
    <x v="1"/>
    <s v="West"/>
    <x v="0"/>
    <x v="149"/>
    <n v="64"/>
    <x v="206"/>
    <n v="24"/>
    <s v="Herbal Tea"/>
    <x v="4"/>
    <s v="Decaf"/>
  </r>
  <r>
    <x v="1"/>
    <s v="West"/>
    <x v="0"/>
    <x v="108"/>
    <n v="59"/>
    <x v="75"/>
    <n v="22"/>
    <s v="Herbal Tea"/>
    <x v="4"/>
    <s v="Decaf"/>
  </r>
  <r>
    <x v="1"/>
    <s v="West"/>
    <x v="0"/>
    <x v="125"/>
    <n v="68"/>
    <x v="38"/>
    <n v="24"/>
    <s v="Herbal Tea"/>
    <x v="4"/>
    <s v="Decaf"/>
  </r>
  <r>
    <x v="1"/>
    <s v="West"/>
    <x v="0"/>
    <x v="28"/>
    <n v="56"/>
    <x v="24"/>
    <n v="22"/>
    <s v="Herbal Tea"/>
    <x v="4"/>
    <s v="Decaf"/>
  </r>
  <r>
    <x v="1"/>
    <s v="West"/>
    <x v="0"/>
    <x v="34"/>
    <n v="49"/>
    <x v="39"/>
    <n v="20"/>
    <s v="Herbal Tea"/>
    <x v="4"/>
    <s v="Decaf"/>
  </r>
  <r>
    <x v="1"/>
    <s v="West"/>
    <x v="0"/>
    <x v="106"/>
    <n v="71"/>
    <x v="157"/>
    <n v="24"/>
    <s v="Herbal Tea"/>
    <x v="4"/>
    <s v="Decaf"/>
  </r>
  <r>
    <x v="1"/>
    <s v="West"/>
    <x v="0"/>
    <x v="125"/>
    <n v="82"/>
    <x v="22"/>
    <n v="38"/>
    <s v="Tea"/>
    <x v="6"/>
    <s v="Regular"/>
  </r>
  <r>
    <x v="1"/>
    <s v="West"/>
    <x v="0"/>
    <x v="21"/>
    <n v="65"/>
    <x v="152"/>
    <n v="36"/>
    <s v="Tea"/>
    <x v="6"/>
    <s v="Regular"/>
  </r>
  <r>
    <x v="1"/>
    <s v="West"/>
    <x v="0"/>
    <x v="46"/>
    <n v="66"/>
    <x v="206"/>
    <n v="36"/>
    <s v="Tea"/>
    <x v="6"/>
    <s v="Regular"/>
  </r>
  <r>
    <x v="1"/>
    <s v="West"/>
    <x v="0"/>
    <x v="165"/>
    <n v="88"/>
    <x v="43"/>
    <n v="39"/>
    <s v="Tea"/>
    <x v="6"/>
    <s v="Regular"/>
  </r>
  <r>
    <x v="1"/>
    <s v="West"/>
    <x v="0"/>
    <x v="49"/>
    <n v="54"/>
    <x v="9"/>
    <n v="34"/>
    <s v="Tea"/>
    <x v="9"/>
    <s v="Regular"/>
  </r>
  <r>
    <x v="1"/>
    <s v="West"/>
    <x v="0"/>
    <x v="35"/>
    <n v="63"/>
    <x v="90"/>
    <n v="35"/>
    <s v="Tea"/>
    <x v="9"/>
    <s v="Regular"/>
  </r>
  <r>
    <x v="1"/>
    <s v="West"/>
    <x v="0"/>
    <x v="35"/>
    <n v="54"/>
    <x v="80"/>
    <n v="32"/>
    <s v="Tea"/>
    <x v="9"/>
    <s v="Regular"/>
  </r>
  <r>
    <x v="1"/>
    <s v="West"/>
    <x v="0"/>
    <x v="30"/>
    <n v="67"/>
    <x v="79"/>
    <n v="36"/>
    <s v="Tea"/>
    <x v="9"/>
    <s v="Regular"/>
  </r>
  <r>
    <x v="1"/>
    <s v="West"/>
    <x v="0"/>
    <x v="30"/>
    <n v="67"/>
    <x v="79"/>
    <n v="36"/>
    <s v="Tea"/>
    <x v="9"/>
    <s v="Regular"/>
  </r>
  <r>
    <x v="1"/>
    <s v="West"/>
    <x v="0"/>
    <x v="24"/>
    <n v="62"/>
    <x v="86"/>
    <n v="26"/>
    <s v="Espresso"/>
    <x v="10"/>
    <s v="Regular"/>
  </r>
  <r>
    <x v="2"/>
    <s v="West"/>
    <x v="1"/>
    <x v="83"/>
    <n v="110"/>
    <x v="69"/>
    <n v="54"/>
    <s v="Tea"/>
    <x v="1"/>
    <s v="Regular"/>
  </r>
  <r>
    <x v="2"/>
    <s v="West"/>
    <x v="1"/>
    <x v="106"/>
    <n v="101"/>
    <x v="288"/>
    <n v="54"/>
    <s v="Tea"/>
    <x v="1"/>
    <s v="Regular"/>
  </r>
  <r>
    <x v="2"/>
    <s v="West"/>
    <x v="1"/>
    <x v="208"/>
    <n v="139"/>
    <x v="175"/>
    <n v="37"/>
    <s v="Herbal Tea"/>
    <x v="8"/>
    <s v="Decaf"/>
  </r>
  <r>
    <x v="2"/>
    <s v="West"/>
    <x v="1"/>
    <x v="206"/>
    <n v="265"/>
    <x v="309"/>
    <n v="91"/>
    <s v="Herbal Tea"/>
    <x v="4"/>
    <s v="Decaf"/>
  </r>
  <r>
    <x v="2"/>
    <s v="West"/>
    <x v="1"/>
    <x v="5"/>
    <n v="126"/>
    <x v="48"/>
    <n v="35"/>
    <s v="Tea"/>
    <x v="6"/>
    <s v="Regular"/>
  </r>
  <r>
    <x v="2"/>
    <s v="West"/>
    <x v="1"/>
    <x v="209"/>
    <n v="261"/>
    <x v="216"/>
    <n v="89"/>
    <s v="Espresso"/>
    <x v="10"/>
    <s v="Regular"/>
  </r>
  <r>
    <x v="3"/>
    <s v="South"/>
    <x v="1"/>
    <x v="74"/>
    <n v="130"/>
    <x v="55"/>
    <n v="37"/>
    <s v="Espresso"/>
    <x v="2"/>
    <s v="Regular"/>
  </r>
  <r>
    <x v="3"/>
    <s v="South"/>
    <x v="1"/>
    <x v="3"/>
    <n v="145"/>
    <x v="55"/>
    <n v="40"/>
    <s v="Espresso"/>
    <x v="3"/>
    <s v="Decaf"/>
  </r>
  <r>
    <x v="3"/>
    <s v="South"/>
    <x v="1"/>
    <x v="109"/>
    <n v="74"/>
    <x v="78"/>
    <n v="46"/>
    <s v="Herbal Tea"/>
    <x v="8"/>
    <s v="Decaf"/>
  </r>
  <r>
    <x v="3"/>
    <s v="South"/>
    <x v="1"/>
    <x v="45"/>
    <n v="61"/>
    <x v="81"/>
    <n v="36"/>
    <s v="Herbal Tea"/>
    <x v="4"/>
    <s v="Decaf"/>
  </r>
  <r>
    <x v="3"/>
    <s v="South"/>
    <x v="1"/>
    <x v="53"/>
    <n v="114"/>
    <x v="31"/>
    <n v="56"/>
    <s v="Espresso"/>
    <x v="10"/>
    <s v="Regular"/>
  </r>
  <r>
    <x v="3"/>
    <s v="South"/>
    <x v="1"/>
    <x v="24"/>
    <n v="101"/>
    <x v="68"/>
    <n v="54"/>
    <s v="Espresso"/>
    <x v="10"/>
    <s v="Regular"/>
  </r>
  <r>
    <x v="5"/>
    <s v="Central"/>
    <x v="1"/>
    <x v="43"/>
    <n v="68"/>
    <x v="29"/>
    <n v="44"/>
    <s v="Coffee"/>
    <x v="11"/>
    <s v="Regular"/>
  </r>
  <r>
    <x v="5"/>
    <s v="Central"/>
    <x v="1"/>
    <x v="21"/>
    <n v="73"/>
    <x v="157"/>
    <n v="44"/>
    <s v="Coffee"/>
    <x v="11"/>
    <s v="Regular"/>
  </r>
  <r>
    <x v="5"/>
    <s v="Central"/>
    <x v="1"/>
    <x v="9"/>
    <n v="68"/>
    <x v="132"/>
    <n v="41"/>
    <s v="Coffee"/>
    <x v="11"/>
    <s v="Regular"/>
  </r>
  <r>
    <x v="5"/>
    <s v="Central"/>
    <x v="1"/>
    <x v="35"/>
    <n v="63"/>
    <x v="86"/>
    <n v="40"/>
    <s v="Coffee"/>
    <x v="11"/>
    <s v="Regular"/>
  </r>
  <r>
    <x v="5"/>
    <s v="Central"/>
    <x v="1"/>
    <x v="37"/>
    <n v="76"/>
    <x v="13"/>
    <n v="38"/>
    <s v="Coffee"/>
    <x v="0"/>
    <s v="Regular"/>
  </r>
  <r>
    <x v="5"/>
    <s v="Central"/>
    <x v="1"/>
    <x v="11"/>
    <n v="64"/>
    <x v="206"/>
    <n v="37"/>
    <s v="Coffee"/>
    <x v="0"/>
    <s v="Regular"/>
  </r>
  <r>
    <x v="5"/>
    <s v="Central"/>
    <x v="1"/>
    <x v="43"/>
    <n v="61"/>
    <x v="81"/>
    <n v="37"/>
    <s v="Coffee"/>
    <x v="0"/>
    <s v="Regular"/>
  </r>
  <r>
    <x v="5"/>
    <s v="Central"/>
    <x v="1"/>
    <x v="48"/>
    <n v="51"/>
    <x v="147"/>
    <n v="33"/>
    <s v="Coffee"/>
    <x v="0"/>
    <s v="Regular"/>
  </r>
  <r>
    <x v="5"/>
    <s v="Central"/>
    <x v="1"/>
    <x v="131"/>
    <n v="73"/>
    <x v="151"/>
    <n v="77"/>
    <s v="Coffee"/>
    <x v="7"/>
    <s v="Decaf"/>
  </r>
  <r>
    <x v="5"/>
    <s v="Central"/>
    <x v="1"/>
    <x v="20"/>
    <n v="73"/>
    <x v="151"/>
    <n v="76"/>
    <s v="Coffee"/>
    <x v="7"/>
    <s v="Decaf"/>
  </r>
  <r>
    <x v="5"/>
    <s v="Central"/>
    <x v="1"/>
    <x v="18"/>
    <n v="87"/>
    <x v="68"/>
    <n v="91"/>
    <s v="Coffee"/>
    <x v="7"/>
    <s v="Decaf"/>
  </r>
  <r>
    <x v="5"/>
    <s v="Central"/>
    <x v="1"/>
    <x v="131"/>
    <n v="75"/>
    <x v="78"/>
    <n v="78"/>
    <s v="Coffee"/>
    <x v="7"/>
    <s v="Decaf"/>
  </r>
  <r>
    <x v="5"/>
    <s v="Central"/>
    <x v="1"/>
    <x v="131"/>
    <n v="73"/>
    <x v="58"/>
    <n v="76"/>
    <s v="Coffee"/>
    <x v="7"/>
    <s v="Decaf"/>
  </r>
  <r>
    <x v="5"/>
    <s v="Central"/>
    <x v="1"/>
    <x v="260"/>
    <n v="52"/>
    <x v="278"/>
    <n v="59"/>
    <s v="Coffee"/>
    <x v="7"/>
    <s v="Decaf"/>
  </r>
  <r>
    <x v="5"/>
    <s v="Central"/>
    <x v="1"/>
    <x v="198"/>
    <n v="65"/>
    <x v="123"/>
    <n v="71"/>
    <s v="Coffee"/>
    <x v="7"/>
    <s v="Decaf"/>
  </r>
  <r>
    <x v="5"/>
    <s v="Central"/>
    <x v="1"/>
    <x v="151"/>
    <n v="163"/>
    <x v="2"/>
    <n v="69"/>
    <s v="Espresso"/>
    <x v="2"/>
    <s v="Regular"/>
  </r>
  <r>
    <x v="5"/>
    <s v="Central"/>
    <x v="1"/>
    <x v="111"/>
    <n v="146"/>
    <x v="129"/>
    <n v="65"/>
    <s v="Espresso"/>
    <x v="2"/>
    <s v="Regular"/>
  </r>
  <r>
    <x v="5"/>
    <s v="Central"/>
    <x v="1"/>
    <x v="129"/>
    <n v="155"/>
    <x v="70"/>
    <n v="68"/>
    <s v="Espresso"/>
    <x v="2"/>
    <s v="Regular"/>
  </r>
  <r>
    <x v="5"/>
    <s v="Central"/>
    <x v="1"/>
    <x v="191"/>
    <n v="170"/>
    <x v="315"/>
    <n v="72"/>
    <s v="Espresso"/>
    <x v="2"/>
    <s v="Regular"/>
  </r>
  <r>
    <x v="5"/>
    <s v="Central"/>
    <x v="1"/>
    <x v="80"/>
    <n v="146"/>
    <x v="131"/>
    <n v="60"/>
    <s v="Espresso"/>
    <x v="2"/>
    <s v="Regular"/>
  </r>
  <r>
    <x v="5"/>
    <s v="Central"/>
    <x v="1"/>
    <x v="158"/>
    <n v="161"/>
    <x v="316"/>
    <n v="69"/>
    <s v="Espresso"/>
    <x v="2"/>
    <s v="Regular"/>
  </r>
  <r>
    <x v="5"/>
    <s v="Central"/>
    <x v="1"/>
    <x v="16"/>
    <n v="64"/>
    <x v="38"/>
    <n v="53"/>
    <s v="Espresso"/>
    <x v="3"/>
    <s v="Decaf"/>
  </r>
  <r>
    <x v="5"/>
    <s v="Central"/>
    <x v="1"/>
    <x v="11"/>
    <n v="73"/>
    <x v="153"/>
    <n v="55"/>
    <s v="Espresso"/>
    <x v="3"/>
    <s v="Decaf"/>
  </r>
  <r>
    <x v="5"/>
    <s v="Central"/>
    <x v="1"/>
    <x v="113"/>
    <n v="26"/>
    <x v="134"/>
    <n v="16"/>
    <s v="Herbal Tea"/>
    <x v="8"/>
    <s v="Decaf"/>
  </r>
  <r>
    <x v="5"/>
    <s v="Central"/>
    <x v="1"/>
    <x v="113"/>
    <n v="25"/>
    <x v="317"/>
    <n v="15"/>
    <s v="Herbal Tea"/>
    <x v="8"/>
    <s v="Decaf"/>
  </r>
  <r>
    <x v="5"/>
    <s v="Central"/>
    <x v="1"/>
    <x v="63"/>
    <n v="30"/>
    <x v="133"/>
    <n v="16"/>
    <s v="Herbal Tea"/>
    <x v="8"/>
    <s v="Decaf"/>
  </r>
  <r>
    <x v="5"/>
    <s v="Central"/>
    <x v="1"/>
    <x v="48"/>
    <n v="36"/>
    <x v="89"/>
    <n v="18"/>
    <s v="Herbal Tea"/>
    <x v="4"/>
    <s v="Decaf"/>
  </r>
  <r>
    <x v="5"/>
    <s v="Central"/>
    <x v="1"/>
    <x v="49"/>
    <n v="39"/>
    <x v="108"/>
    <n v="19"/>
    <s v="Herbal Tea"/>
    <x v="4"/>
    <s v="Decaf"/>
  </r>
  <r>
    <x v="5"/>
    <s v="Central"/>
    <x v="1"/>
    <x v="109"/>
    <n v="48"/>
    <x v="147"/>
    <n v="20"/>
    <s v="Herbal Tea"/>
    <x v="4"/>
    <s v="Decaf"/>
  </r>
  <r>
    <x v="5"/>
    <s v="Central"/>
    <x v="1"/>
    <x v="109"/>
    <n v="47"/>
    <x v="105"/>
    <n v="19"/>
    <s v="Herbal Tea"/>
    <x v="4"/>
    <s v="Decaf"/>
  </r>
  <r>
    <x v="5"/>
    <s v="Central"/>
    <x v="1"/>
    <x v="45"/>
    <n v="36"/>
    <x v="326"/>
    <n v="17"/>
    <s v="Herbal Tea"/>
    <x v="4"/>
    <s v="Decaf"/>
  </r>
  <r>
    <x v="5"/>
    <s v="Central"/>
    <x v="1"/>
    <x v="22"/>
    <n v="33"/>
    <x v="272"/>
    <n v="16"/>
    <s v="Herbal Tea"/>
    <x v="4"/>
    <s v="Decaf"/>
  </r>
  <r>
    <x v="5"/>
    <s v="Central"/>
    <x v="1"/>
    <x v="31"/>
    <n v="126"/>
    <x v="192"/>
    <n v="58"/>
    <s v="Tea"/>
    <x v="6"/>
    <s v="Regular"/>
  </r>
  <r>
    <x v="5"/>
    <s v="Central"/>
    <x v="1"/>
    <x v="190"/>
    <n v="167"/>
    <x v="318"/>
    <n v="68"/>
    <s v="Tea"/>
    <x v="6"/>
    <s v="Regular"/>
  </r>
  <r>
    <x v="5"/>
    <s v="Central"/>
    <x v="1"/>
    <x v="187"/>
    <n v="133"/>
    <x v="173"/>
    <n v="61"/>
    <s v="Tea"/>
    <x v="6"/>
    <s v="Regular"/>
  </r>
  <r>
    <x v="5"/>
    <s v="Central"/>
    <x v="1"/>
    <x v="146"/>
    <n v="126"/>
    <x v="163"/>
    <n v="61"/>
    <s v="Tea"/>
    <x v="6"/>
    <s v="Regular"/>
  </r>
  <r>
    <x v="5"/>
    <s v="Central"/>
    <x v="1"/>
    <x v="154"/>
    <n v="126"/>
    <x v="174"/>
    <n v="58"/>
    <s v="Tea"/>
    <x v="6"/>
    <s v="Regular"/>
  </r>
  <r>
    <x v="5"/>
    <s v="Central"/>
    <x v="1"/>
    <x v="126"/>
    <n v="141"/>
    <x v="319"/>
    <n v="58"/>
    <s v="Tea"/>
    <x v="6"/>
    <s v="Regular"/>
  </r>
  <r>
    <x v="5"/>
    <s v="Central"/>
    <x v="1"/>
    <x v="0"/>
    <n v="133"/>
    <x v="155"/>
    <n v="61"/>
    <s v="Tea"/>
    <x v="6"/>
    <s v="Regular"/>
  </r>
  <r>
    <x v="5"/>
    <s v="Central"/>
    <x v="1"/>
    <x v="51"/>
    <n v="120"/>
    <x v="210"/>
    <n v="49"/>
    <s v="Tea"/>
    <x v="9"/>
    <s v="Regular"/>
  </r>
  <r>
    <x v="5"/>
    <s v="Central"/>
    <x v="1"/>
    <x v="142"/>
    <n v="125"/>
    <x v="156"/>
    <n v="51"/>
    <s v="Tea"/>
    <x v="9"/>
    <s v="Regular"/>
  </r>
  <r>
    <x v="5"/>
    <s v="Central"/>
    <x v="1"/>
    <x v="154"/>
    <n v="159"/>
    <x v="266"/>
    <n v="58"/>
    <s v="Tea"/>
    <x v="9"/>
    <s v="Regular"/>
  </r>
  <r>
    <x v="5"/>
    <s v="Central"/>
    <x v="1"/>
    <x v="103"/>
    <n v="195"/>
    <x v="313"/>
    <n v="67"/>
    <s v="Tea"/>
    <x v="9"/>
    <s v="Regular"/>
  </r>
  <r>
    <x v="5"/>
    <s v="Central"/>
    <x v="1"/>
    <x v="111"/>
    <n v="134"/>
    <x v="167"/>
    <n v="53"/>
    <s v="Tea"/>
    <x v="9"/>
    <s v="Regular"/>
  </r>
  <r>
    <x v="5"/>
    <s v="Central"/>
    <x v="1"/>
    <x v="284"/>
    <n v="159"/>
    <x v="327"/>
    <n v="54"/>
    <s v="Tea"/>
    <x v="9"/>
    <s v="Regular"/>
  </r>
  <r>
    <x v="5"/>
    <s v="Central"/>
    <x v="1"/>
    <x v="59"/>
    <n v="186"/>
    <x v="314"/>
    <n v="65"/>
    <s v="Tea"/>
    <x v="9"/>
    <s v="Regular"/>
  </r>
  <r>
    <x v="12"/>
    <s v="Central"/>
    <x v="0"/>
    <x v="16"/>
    <n v="28"/>
    <x v="10"/>
    <n v="17"/>
    <s v="Coffee"/>
    <x v="11"/>
    <s v="Regular"/>
  </r>
  <r>
    <x v="12"/>
    <s v="Central"/>
    <x v="0"/>
    <x v="23"/>
    <n v="28"/>
    <x v="321"/>
    <n v="17"/>
    <s v="Coffee"/>
    <x v="11"/>
    <s v="Regular"/>
  </r>
  <r>
    <x v="12"/>
    <s v="Central"/>
    <x v="0"/>
    <x v="22"/>
    <n v="31"/>
    <x v="272"/>
    <n v="16"/>
    <s v="Coffee"/>
    <x v="11"/>
    <s v="Regular"/>
  </r>
  <r>
    <x v="12"/>
    <s v="Central"/>
    <x v="0"/>
    <x v="19"/>
    <n v="33"/>
    <x v="245"/>
    <n v="30"/>
    <s v="Coffee"/>
    <x v="0"/>
    <s v="Regular"/>
  </r>
  <r>
    <x v="12"/>
    <s v="Central"/>
    <x v="0"/>
    <x v="150"/>
    <n v="37"/>
    <x v="194"/>
    <n v="30"/>
    <s v="Coffee"/>
    <x v="0"/>
    <s v="Regular"/>
  </r>
  <r>
    <x v="12"/>
    <s v="Central"/>
    <x v="0"/>
    <x v="150"/>
    <n v="37"/>
    <x v="194"/>
    <n v="30"/>
    <s v="Coffee"/>
    <x v="0"/>
    <s v="Regular"/>
  </r>
  <r>
    <x v="12"/>
    <s v="Central"/>
    <x v="0"/>
    <x v="137"/>
    <n v="35"/>
    <x v="323"/>
    <n v="29"/>
    <s v="Coffee"/>
    <x v="0"/>
    <s v="Regular"/>
  </r>
  <r>
    <x v="12"/>
    <s v="Central"/>
    <x v="0"/>
    <x v="64"/>
    <n v="39"/>
    <x v="110"/>
    <n v="32"/>
    <s v="Coffee"/>
    <x v="0"/>
    <s v="Regular"/>
  </r>
  <r>
    <x v="12"/>
    <s v="Central"/>
    <x v="0"/>
    <x v="64"/>
    <n v="37"/>
    <x v="255"/>
    <n v="30"/>
    <s v="Coffee"/>
    <x v="0"/>
    <s v="Regular"/>
  </r>
  <r>
    <x v="12"/>
    <s v="Central"/>
    <x v="0"/>
    <x v="150"/>
    <n v="35"/>
    <x v="194"/>
    <n v="30"/>
    <s v="Coffee"/>
    <x v="0"/>
    <s v="Regular"/>
  </r>
  <r>
    <x v="12"/>
    <s v="Central"/>
    <x v="0"/>
    <x v="16"/>
    <n v="30"/>
    <x v="184"/>
    <n v="19"/>
    <s v="Coffee"/>
    <x v="7"/>
    <s v="Decaf"/>
  </r>
  <r>
    <x v="12"/>
    <s v="Central"/>
    <x v="0"/>
    <x v="50"/>
    <n v="31"/>
    <x v="89"/>
    <n v="20"/>
    <s v="Coffee"/>
    <x v="7"/>
    <s v="Decaf"/>
  </r>
  <r>
    <x v="12"/>
    <s v="Central"/>
    <x v="0"/>
    <x v="8"/>
    <n v="30"/>
    <x v="184"/>
    <n v="18"/>
    <s v="Coffee"/>
    <x v="7"/>
    <s v="Decaf"/>
  </r>
  <r>
    <x v="12"/>
    <s v="Central"/>
    <x v="0"/>
    <x v="8"/>
    <n v="30"/>
    <x v="184"/>
    <n v="18"/>
    <s v="Coffee"/>
    <x v="7"/>
    <s v="Decaf"/>
  </r>
  <r>
    <x v="12"/>
    <s v="Central"/>
    <x v="0"/>
    <x v="8"/>
    <n v="32"/>
    <x v="133"/>
    <n v="17"/>
    <s v="Espresso"/>
    <x v="2"/>
    <s v="Regular"/>
  </r>
  <r>
    <x v="12"/>
    <s v="Central"/>
    <x v="0"/>
    <x v="48"/>
    <n v="35"/>
    <x v="257"/>
    <n v="17"/>
    <s v="Espresso"/>
    <x v="2"/>
    <s v="Regular"/>
  </r>
  <r>
    <x v="12"/>
    <s v="Central"/>
    <x v="0"/>
    <x v="23"/>
    <n v="34"/>
    <x v="162"/>
    <n v="18"/>
    <s v="Espresso"/>
    <x v="2"/>
    <s v="Regular"/>
  </r>
  <r>
    <x v="12"/>
    <s v="Central"/>
    <x v="0"/>
    <x v="10"/>
    <n v="35"/>
    <x v="257"/>
    <n v="18"/>
    <s v="Espresso"/>
    <x v="2"/>
    <s v="Regular"/>
  </r>
  <r>
    <x v="12"/>
    <s v="Central"/>
    <x v="0"/>
    <x v="140"/>
    <n v="25"/>
    <x v="134"/>
    <n v="16"/>
    <s v="Espresso"/>
    <x v="2"/>
    <s v="Regular"/>
  </r>
  <r>
    <x v="12"/>
    <s v="Central"/>
    <x v="0"/>
    <x v="8"/>
    <n v="26"/>
    <x v="261"/>
    <n v="16"/>
    <s v="Espresso"/>
    <x v="2"/>
    <s v="Regular"/>
  </r>
  <r>
    <x v="12"/>
    <s v="Central"/>
    <x v="0"/>
    <x v="10"/>
    <n v="29"/>
    <x v="251"/>
    <n v="16"/>
    <s v="Espresso"/>
    <x v="2"/>
    <s v="Regular"/>
  </r>
  <r>
    <x v="12"/>
    <s v="Central"/>
    <x v="0"/>
    <x v="43"/>
    <n v="34"/>
    <x v="89"/>
    <n v="18"/>
    <s v="Espresso"/>
    <x v="2"/>
    <s v="Regular"/>
  </r>
  <r>
    <x v="12"/>
    <s v="Central"/>
    <x v="0"/>
    <x v="45"/>
    <n v="35"/>
    <x v="253"/>
    <n v="18"/>
    <s v="Espresso"/>
    <x v="2"/>
    <s v="Regular"/>
  </r>
  <r>
    <x v="12"/>
    <s v="Central"/>
    <x v="0"/>
    <x v="26"/>
    <n v="43"/>
    <x v="260"/>
    <n v="12"/>
    <s v="Espresso"/>
    <x v="3"/>
    <s v="Decaf"/>
  </r>
  <r>
    <x v="12"/>
    <s v="Central"/>
    <x v="0"/>
    <x v="26"/>
    <n v="43"/>
    <x v="260"/>
    <n v="12"/>
    <s v="Espresso"/>
    <x v="3"/>
    <s v="Decaf"/>
  </r>
  <r>
    <x v="12"/>
    <s v="Central"/>
    <x v="0"/>
    <x v="23"/>
    <n v="26"/>
    <x v="250"/>
    <n v="17"/>
    <s v="Espresso"/>
    <x v="3"/>
    <s v="Decaf"/>
  </r>
  <r>
    <x v="12"/>
    <s v="Central"/>
    <x v="0"/>
    <x v="30"/>
    <n v="43"/>
    <x v="261"/>
    <n v="12"/>
    <s v="Espresso"/>
    <x v="3"/>
    <s v="Decaf"/>
  </r>
  <r>
    <x v="12"/>
    <s v="Central"/>
    <x v="0"/>
    <x v="285"/>
    <n v="392"/>
    <x v="328"/>
    <n v="121"/>
    <s v="Herbal Tea"/>
    <x v="8"/>
    <s v="Decaf"/>
  </r>
  <r>
    <x v="12"/>
    <s v="Central"/>
    <x v="0"/>
    <x v="73"/>
    <n v="329"/>
    <x v="95"/>
    <n v="113"/>
    <s v="Herbal Tea"/>
    <x v="8"/>
    <s v="Decaf"/>
  </r>
  <r>
    <x v="12"/>
    <s v="Central"/>
    <x v="0"/>
    <x v="2"/>
    <n v="185"/>
    <x v="113"/>
    <n v="63"/>
    <s v="Herbal Tea"/>
    <x v="4"/>
    <s v="Decaf"/>
  </r>
  <r>
    <x v="12"/>
    <s v="Central"/>
    <x v="0"/>
    <x v="177"/>
    <n v="222"/>
    <x v="213"/>
    <n v="66"/>
    <s v="Herbal Tea"/>
    <x v="4"/>
    <s v="Decaf"/>
  </r>
  <r>
    <x v="12"/>
    <s v="Central"/>
    <x v="0"/>
    <x v="6"/>
    <n v="176"/>
    <x v="270"/>
    <n v="61"/>
    <s v="Herbal Tea"/>
    <x v="4"/>
    <s v="Decaf"/>
  </r>
  <r>
    <x v="12"/>
    <s v="Central"/>
    <x v="0"/>
    <x v="286"/>
    <n v="176"/>
    <x v="270"/>
    <n v="62"/>
    <s v="Herbal Tea"/>
    <x v="4"/>
    <s v="Decaf"/>
  </r>
  <r>
    <x v="12"/>
    <s v="Central"/>
    <x v="0"/>
    <x v="255"/>
    <n v="185"/>
    <x v="228"/>
    <n v="62"/>
    <s v="Herbal Tea"/>
    <x v="4"/>
    <s v="Decaf"/>
  </r>
  <r>
    <x v="12"/>
    <s v="Central"/>
    <x v="0"/>
    <x v="74"/>
    <n v="239"/>
    <x v="142"/>
    <n v="91"/>
    <s v="Tea"/>
    <x v="6"/>
    <s v="Regular"/>
  </r>
  <r>
    <x v="12"/>
    <s v="Central"/>
    <x v="0"/>
    <x v="229"/>
    <n v="266"/>
    <x v="101"/>
    <n v="99"/>
    <s v="Tea"/>
    <x v="6"/>
    <s v="Regular"/>
  </r>
  <r>
    <x v="12"/>
    <s v="Central"/>
    <x v="0"/>
    <x v="229"/>
    <n v="266"/>
    <x v="101"/>
    <n v="99"/>
    <s v="Tea"/>
    <x v="6"/>
    <s v="Regular"/>
  </r>
  <r>
    <x v="12"/>
    <s v="Central"/>
    <x v="0"/>
    <x v="175"/>
    <n v="239"/>
    <x v="221"/>
    <n v="90"/>
    <s v="Tea"/>
    <x v="6"/>
    <s v="Regular"/>
  </r>
  <r>
    <x v="12"/>
    <s v="Central"/>
    <x v="0"/>
    <x v="286"/>
    <n v="294"/>
    <x v="329"/>
    <n v="125"/>
    <s v="Tea"/>
    <x v="9"/>
    <s v="Regular"/>
  </r>
  <r>
    <x v="12"/>
    <s v="Central"/>
    <x v="0"/>
    <x v="210"/>
    <n v="301"/>
    <x v="97"/>
    <n v="126"/>
    <s v="Tea"/>
    <x v="9"/>
    <s v="Regular"/>
  </r>
  <r>
    <x v="12"/>
    <s v="Central"/>
    <x v="0"/>
    <x v="287"/>
    <n v="318"/>
    <x v="330"/>
    <n v="132"/>
    <s v="Tea"/>
    <x v="9"/>
    <s v="Regular"/>
  </r>
  <r>
    <x v="12"/>
    <s v="Central"/>
    <x v="0"/>
    <x v="166"/>
    <n v="348"/>
    <x v="331"/>
    <n v="141"/>
    <s v="Tea"/>
    <x v="9"/>
    <s v="Regular"/>
  </r>
  <r>
    <x v="12"/>
    <s v="Central"/>
    <x v="0"/>
    <x v="288"/>
    <n v="324"/>
    <x v="332"/>
    <n v="125"/>
    <s v="Tea"/>
    <x v="9"/>
    <s v="Regular"/>
  </r>
  <r>
    <x v="12"/>
    <s v="Central"/>
    <x v="0"/>
    <x v="289"/>
    <n v="332"/>
    <x v="333"/>
    <n v="126"/>
    <s v="Tea"/>
    <x v="9"/>
    <s v="Regular"/>
  </r>
  <r>
    <x v="12"/>
    <s v="Central"/>
    <x v="0"/>
    <x v="289"/>
    <n v="332"/>
    <x v="334"/>
    <n v="126"/>
    <s v="Tea"/>
    <x v="9"/>
    <s v="Regular"/>
  </r>
  <r>
    <x v="12"/>
    <s v="Central"/>
    <x v="0"/>
    <x v="290"/>
    <n v="348"/>
    <x v="214"/>
    <n v="131"/>
    <s v="Tea"/>
    <x v="9"/>
    <s v="Regular"/>
  </r>
  <r>
    <x v="12"/>
    <s v="Central"/>
    <x v="0"/>
    <x v="289"/>
    <n v="312"/>
    <x v="141"/>
    <n v="129"/>
    <s v="Tea"/>
    <x v="9"/>
    <s v="Regular"/>
  </r>
  <r>
    <x v="4"/>
    <s v="East"/>
    <x v="1"/>
    <x v="291"/>
    <n v="474"/>
    <x v="335"/>
    <n v="162"/>
    <s v="Coffee"/>
    <x v="0"/>
    <s v="Regular"/>
  </r>
  <r>
    <x v="4"/>
    <s v="East"/>
    <x v="1"/>
    <x v="213"/>
    <n v="124"/>
    <x v="192"/>
    <n v="35"/>
    <s v="Tea"/>
    <x v="1"/>
    <s v="Regular"/>
  </r>
  <r>
    <x v="4"/>
    <s v="East"/>
    <x v="1"/>
    <x v="292"/>
    <n v="-44"/>
    <x v="194"/>
    <n v="134"/>
    <s v="Espresso"/>
    <x v="2"/>
    <s v="Regular"/>
  </r>
  <r>
    <x v="4"/>
    <s v="East"/>
    <x v="1"/>
    <x v="228"/>
    <n v="268"/>
    <x v="336"/>
    <n v="127"/>
    <s v="Herbal Tea"/>
    <x v="4"/>
    <s v="Decaf"/>
  </r>
  <r>
    <x v="4"/>
    <s v="East"/>
    <x v="1"/>
    <x v="293"/>
    <n v="523"/>
    <x v="337"/>
    <n v="135"/>
    <s v="Herbal Tea"/>
    <x v="4"/>
    <s v="Decaf"/>
  </r>
  <r>
    <x v="4"/>
    <s v="East"/>
    <x v="1"/>
    <x v="211"/>
    <n v="238"/>
    <x v="338"/>
    <n v="133"/>
    <s v="Herbal Tea"/>
    <x v="4"/>
    <s v="Decaf"/>
  </r>
  <r>
    <x v="4"/>
    <s v="East"/>
    <x v="1"/>
    <x v="294"/>
    <n v="523"/>
    <x v="339"/>
    <n v="126"/>
    <s v="Herbal Tea"/>
    <x v="4"/>
    <s v="Decaf"/>
  </r>
  <r>
    <x v="4"/>
    <s v="East"/>
    <x v="1"/>
    <x v="295"/>
    <n v="-27"/>
    <x v="16"/>
    <n v="90"/>
    <s v="Herbal Tea"/>
    <x v="5"/>
    <s v="Decaf"/>
  </r>
  <r>
    <x v="4"/>
    <s v="East"/>
    <x v="1"/>
    <x v="81"/>
    <n v="178"/>
    <x v="212"/>
    <n v="45"/>
    <s v="Tea"/>
    <x v="6"/>
    <s v="Regular"/>
  </r>
  <r>
    <x v="4"/>
    <s v="East"/>
    <x v="1"/>
    <x v="56"/>
    <n v="157"/>
    <x v="282"/>
    <n v="42"/>
    <s v="Tea"/>
    <x v="6"/>
    <s v="Regular"/>
  </r>
  <r>
    <x v="4"/>
    <s v="East"/>
    <x v="1"/>
    <x v="156"/>
    <n v="152"/>
    <x v="201"/>
    <n v="37"/>
    <s v="Tea"/>
    <x v="6"/>
    <s v="Regular"/>
  </r>
  <r>
    <x v="4"/>
    <s v="East"/>
    <x v="1"/>
    <x v="235"/>
    <n v="117"/>
    <x v="218"/>
    <n v="33"/>
    <s v="Tea"/>
    <x v="6"/>
    <s v="Regular"/>
  </r>
  <r>
    <x v="4"/>
    <s v="East"/>
    <x v="1"/>
    <x v="296"/>
    <n v="325"/>
    <x v="340"/>
    <n v="90"/>
    <s v="Espresso"/>
    <x v="12"/>
    <s v="Regular"/>
  </r>
  <r>
    <x v="4"/>
    <s v="East"/>
    <x v="1"/>
    <x v="297"/>
    <n v="262"/>
    <x v="341"/>
    <n v="91"/>
    <s v="Espresso"/>
    <x v="12"/>
    <s v="Regular"/>
  </r>
  <r>
    <x v="4"/>
    <s v="East"/>
    <x v="1"/>
    <x v="206"/>
    <n v="283"/>
    <x v="342"/>
    <n v="89"/>
    <s v="Espresso"/>
    <x v="12"/>
    <s v="Regular"/>
  </r>
  <r>
    <x v="4"/>
    <s v="East"/>
    <x v="1"/>
    <x v="182"/>
    <n v="318"/>
    <x v="141"/>
    <n v="94"/>
    <s v="Espresso"/>
    <x v="12"/>
    <s v="Regular"/>
  </r>
  <r>
    <x v="4"/>
    <s v="East"/>
    <x v="1"/>
    <x v="298"/>
    <n v="407"/>
    <x v="93"/>
    <n v="152"/>
    <s v="Coffee"/>
    <x v="0"/>
    <s v="Regular"/>
  </r>
  <r>
    <x v="4"/>
    <s v="East"/>
    <x v="1"/>
    <x v="70"/>
    <n v="428"/>
    <x v="93"/>
    <n v="152"/>
    <s v="Coffee"/>
    <x v="0"/>
    <s v="Regular"/>
  </r>
  <r>
    <x v="4"/>
    <s v="East"/>
    <x v="1"/>
    <x v="83"/>
    <n v="117"/>
    <x v="106"/>
    <n v="34"/>
    <s v="Tea"/>
    <x v="1"/>
    <s v="Regular"/>
  </r>
  <r>
    <x v="4"/>
    <s v="East"/>
    <x v="1"/>
    <x v="121"/>
    <n v="111"/>
    <x v="100"/>
    <n v="33"/>
    <s v="Tea"/>
    <x v="1"/>
    <s v="Regular"/>
  </r>
  <r>
    <x v="4"/>
    <s v="East"/>
    <x v="1"/>
    <x v="32"/>
    <n v="79"/>
    <x v="58"/>
    <n v="27"/>
    <s v="Tea"/>
    <x v="1"/>
    <s v="Regular"/>
  </r>
  <r>
    <x v="4"/>
    <s v="East"/>
    <x v="1"/>
    <x v="85"/>
    <n v="117"/>
    <x v="218"/>
    <n v="34"/>
    <s v="Tea"/>
    <x v="1"/>
    <s v="Regular"/>
  </r>
  <r>
    <x v="4"/>
    <s v="East"/>
    <x v="1"/>
    <x v="299"/>
    <n v="-95"/>
    <x v="196"/>
    <n v="189"/>
    <s v="Espresso"/>
    <x v="2"/>
    <s v="Regular"/>
  </r>
  <r>
    <x v="4"/>
    <s v="East"/>
    <x v="1"/>
    <x v="300"/>
    <n v="-53"/>
    <x v="255"/>
    <n v="144"/>
    <s v="Espresso"/>
    <x v="2"/>
    <s v="Regular"/>
  </r>
  <r>
    <x v="4"/>
    <s v="East"/>
    <x v="1"/>
    <x v="189"/>
    <n v="255"/>
    <x v="343"/>
    <n v="124"/>
    <s v="Herbal Tea"/>
    <x v="4"/>
    <s v="Decaf"/>
  </r>
  <r>
    <x v="4"/>
    <s v="East"/>
    <x v="1"/>
    <x v="301"/>
    <n v="255"/>
    <x v="344"/>
    <n v="124"/>
    <s v="Herbal Tea"/>
    <x v="4"/>
    <s v="Decaf"/>
  </r>
  <r>
    <x v="4"/>
    <s v="East"/>
    <x v="1"/>
    <x v="302"/>
    <n v="386"/>
    <x v="301"/>
    <n v="125"/>
    <s v="Herbal Tea"/>
    <x v="4"/>
    <s v="Decaf"/>
  </r>
  <r>
    <x v="4"/>
    <s v="East"/>
    <x v="1"/>
    <x v="303"/>
    <n v="-65"/>
    <x v="275"/>
    <n v="91"/>
    <s v="Herbal Tea"/>
    <x v="5"/>
    <s v="Decaf"/>
  </r>
  <r>
    <x v="4"/>
    <s v="East"/>
    <x v="1"/>
    <x v="80"/>
    <n v="152"/>
    <x v="102"/>
    <n v="40"/>
    <s v="Tea"/>
    <x v="6"/>
    <s v="Regular"/>
  </r>
  <r>
    <x v="4"/>
    <s v="East"/>
    <x v="1"/>
    <x v="84"/>
    <n v="117"/>
    <x v="106"/>
    <n v="33"/>
    <s v="Tea"/>
    <x v="6"/>
    <s v="Regular"/>
  </r>
  <r>
    <x v="4"/>
    <s v="East"/>
    <x v="1"/>
    <x v="3"/>
    <n v="144"/>
    <x v="197"/>
    <n v="39"/>
    <s v="Tea"/>
    <x v="9"/>
    <s v="Regular"/>
  </r>
  <r>
    <x v="4"/>
    <s v="East"/>
    <x v="1"/>
    <x v="115"/>
    <n v="152"/>
    <x v="102"/>
    <n v="41"/>
    <s v="Tea"/>
    <x v="9"/>
    <s v="Regular"/>
  </r>
  <r>
    <x v="4"/>
    <s v="East"/>
    <x v="1"/>
    <x v="81"/>
    <n v="179"/>
    <x v="103"/>
    <n v="46"/>
    <s v="Tea"/>
    <x v="9"/>
    <s v="Regular"/>
  </r>
  <r>
    <x v="4"/>
    <s v="East"/>
    <x v="1"/>
    <x v="105"/>
    <n v="179"/>
    <x v="185"/>
    <n v="46"/>
    <s v="Tea"/>
    <x v="9"/>
    <s v="Regular"/>
  </r>
  <r>
    <x v="4"/>
    <s v="East"/>
    <x v="1"/>
    <x v="105"/>
    <n v="179"/>
    <x v="185"/>
    <n v="46"/>
    <s v="Tea"/>
    <x v="9"/>
    <s v="Regular"/>
  </r>
  <r>
    <x v="4"/>
    <s v="East"/>
    <x v="1"/>
    <x v="291"/>
    <n v="407"/>
    <x v="345"/>
    <n v="95"/>
    <s v="Espresso"/>
    <x v="12"/>
    <s v="Regular"/>
  </r>
  <r>
    <x v="2"/>
    <s v="West"/>
    <x v="1"/>
    <x v="304"/>
    <n v="534"/>
    <x v="346"/>
    <n v="165"/>
    <s v="Coffee"/>
    <x v="0"/>
    <s v="Regular"/>
  </r>
  <r>
    <x v="2"/>
    <s v="West"/>
    <x v="1"/>
    <x v="200"/>
    <n v="420"/>
    <x v="244"/>
    <n v="149"/>
    <s v="Coffee"/>
    <x v="0"/>
    <s v="Regular"/>
  </r>
  <r>
    <x v="2"/>
    <s v="West"/>
    <x v="1"/>
    <x v="305"/>
    <n v="-30"/>
    <x v="17"/>
    <n v="100"/>
    <s v="Coffee"/>
    <x v="7"/>
    <s v="Decaf"/>
  </r>
  <r>
    <x v="2"/>
    <s v="West"/>
    <x v="1"/>
    <x v="128"/>
    <n v="114"/>
    <x v="16"/>
    <n v="56"/>
    <s v="Tea"/>
    <x v="1"/>
    <s v="Regular"/>
  </r>
  <r>
    <x v="2"/>
    <s v="West"/>
    <x v="1"/>
    <x v="53"/>
    <n v="90"/>
    <x v="18"/>
    <n v="51"/>
    <s v="Tea"/>
    <x v="1"/>
    <s v="Regular"/>
  </r>
  <r>
    <x v="2"/>
    <s v="West"/>
    <x v="1"/>
    <x v="28"/>
    <n v="239"/>
    <x v="347"/>
    <n v="189"/>
    <s v="Espresso"/>
    <x v="2"/>
    <s v="Regular"/>
  </r>
  <r>
    <x v="2"/>
    <s v="West"/>
    <x v="1"/>
    <x v="26"/>
    <n v="187"/>
    <x v="185"/>
    <n v="156"/>
    <s v="Espresso"/>
    <x v="2"/>
    <s v="Regular"/>
  </r>
  <r>
    <x v="2"/>
    <s v="West"/>
    <x v="1"/>
    <x v="77"/>
    <n v="145"/>
    <x v="348"/>
    <n v="134"/>
    <s v="Espresso"/>
    <x v="2"/>
    <s v="Regular"/>
  </r>
  <r>
    <x v="2"/>
    <s v="West"/>
    <x v="1"/>
    <x v="30"/>
    <n v="187"/>
    <x v="316"/>
    <n v="156"/>
    <s v="Espresso"/>
    <x v="2"/>
    <s v="Regular"/>
  </r>
  <r>
    <x v="2"/>
    <s v="West"/>
    <x v="1"/>
    <x v="167"/>
    <n v="336"/>
    <x v="215"/>
    <n v="116"/>
    <s v="Espresso"/>
    <x v="3"/>
    <s v="Decaf"/>
  </r>
  <r>
    <x v="2"/>
    <s v="West"/>
    <x v="1"/>
    <x v="306"/>
    <n v="245"/>
    <x v="349"/>
    <n v="89"/>
    <s v="Herbal Tea"/>
    <x v="4"/>
    <s v="Decaf"/>
  </r>
  <r>
    <x v="2"/>
    <s v="West"/>
    <x v="1"/>
    <x v="31"/>
    <n v="107"/>
    <x v="33"/>
    <n v="39"/>
    <s v="Herbal Tea"/>
    <x v="5"/>
    <s v="Decaf"/>
  </r>
  <r>
    <x v="2"/>
    <s v="West"/>
    <x v="1"/>
    <x v="174"/>
    <n v="107"/>
    <x v="193"/>
    <n v="37"/>
    <s v="Herbal Tea"/>
    <x v="5"/>
    <s v="Decaf"/>
  </r>
  <r>
    <x v="2"/>
    <s v="West"/>
    <x v="1"/>
    <x v="25"/>
    <n v="51"/>
    <x v="12"/>
    <n v="25"/>
    <s v="Herbal Tea"/>
    <x v="5"/>
    <s v="Decaf"/>
  </r>
  <r>
    <x v="2"/>
    <s v="West"/>
    <x v="1"/>
    <x v="307"/>
    <n v="152"/>
    <x v="201"/>
    <n v="38"/>
    <s v="Tea"/>
    <x v="6"/>
    <s v="Regular"/>
  </r>
  <r>
    <x v="2"/>
    <s v="West"/>
    <x v="1"/>
    <x v="83"/>
    <n v="117"/>
    <x v="106"/>
    <n v="34"/>
    <s v="Tea"/>
    <x v="9"/>
    <s v="Regular"/>
  </r>
  <r>
    <x v="2"/>
    <s v="West"/>
    <x v="1"/>
    <x v="213"/>
    <n v="124"/>
    <x v="192"/>
    <n v="35"/>
    <s v="Tea"/>
    <x v="9"/>
    <s v="Regular"/>
  </r>
  <r>
    <x v="16"/>
    <s v="West"/>
    <x v="0"/>
    <x v="14"/>
    <n v="87"/>
    <x v="43"/>
    <n v="86"/>
    <s v="Coffee"/>
    <x v="11"/>
    <s v="Regular"/>
  </r>
  <r>
    <x v="16"/>
    <s v="West"/>
    <x v="0"/>
    <x v="161"/>
    <n v="63"/>
    <x v="206"/>
    <n v="69"/>
    <s v="Coffee"/>
    <x v="11"/>
    <s v="Regular"/>
  </r>
  <r>
    <x v="16"/>
    <s v="West"/>
    <x v="0"/>
    <x v="143"/>
    <n v="52"/>
    <x v="80"/>
    <n v="63"/>
    <s v="Coffee"/>
    <x v="11"/>
    <s v="Regular"/>
  </r>
  <r>
    <x v="16"/>
    <s v="West"/>
    <x v="0"/>
    <x v="20"/>
    <n v="74"/>
    <x v="60"/>
    <n v="77"/>
    <s v="Coffee"/>
    <x v="11"/>
    <s v="Regular"/>
  </r>
  <r>
    <x v="16"/>
    <s v="West"/>
    <x v="0"/>
    <x v="131"/>
    <n v="73"/>
    <x v="151"/>
    <n v="77"/>
    <s v="Coffee"/>
    <x v="11"/>
    <s v="Regular"/>
  </r>
  <r>
    <x v="16"/>
    <s v="West"/>
    <x v="0"/>
    <x v="161"/>
    <n v="75"/>
    <x v="78"/>
    <n v="79"/>
    <s v="Coffee"/>
    <x v="11"/>
    <s v="Regular"/>
  </r>
  <r>
    <x v="16"/>
    <s v="West"/>
    <x v="0"/>
    <x v="162"/>
    <n v="65"/>
    <x v="123"/>
    <n v="72"/>
    <s v="Coffee"/>
    <x v="11"/>
    <s v="Regular"/>
  </r>
  <r>
    <x v="16"/>
    <s v="West"/>
    <x v="0"/>
    <x v="48"/>
    <n v="80"/>
    <x v="78"/>
    <n v="62"/>
    <s v="Coffee"/>
    <x v="0"/>
    <s v="Regular"/>
  </r>
  <r>
    <x v="16"/>
    <s v="West"/>
    <x v="0"/>
    <x v="113"/>
    <n v="70"/>
    <x v="157"/>
    <n v="62"/>
    <s v="Coffee"/>
    <x v="0"/>
    <s v="Regular"/>
  </r>
  <r>
    <x v="16"/>
    <s v="West"/>
    <x v="0"/>
    <x v="18"/>
    <n v="55"/>
    <x v="299"/>
    <n v="51"/>
    <s v="Coffee"/>
    <x v="0"/>
    <s v="Regular"/>
  </r>
  <r>
    <x v="16"/>
    <s v="West"/>
    <x v="0"/>
    <x v="11"/>
    <n v="80"/>
    <x v="305"/>
    <n v="62"/>
    <s v="Coffee"/>
    <x v="0"/>
    <s v="Regular"/>
  </r>
  <r>
    <x v="16"/>
    <s v="West"/>
    <x v="0"/>
    <x v="63"/>
    <n v="75"/>
    <x v="236"/>
    <n v="61"/>
    <s v="Coffee"/>
    <x v="0"/>
    <s v="Regular"/>
  </r>
  <r>
    <x v="16"/>
    <s v="West"/>
    <x v="0"/>
    <x v="14"/>
    <n v="57"/>
    <x v="152"/>
    <n v="56"/>
    <s v="Coffee"/>
    <x v="0"/>
    <s v="Regular"/>
  </r>
  <r>
    <x v="16"/>
    <s v="West"/>
    <x v="0"/>
    <x v="49"/>
    <n v="55"/>
    <x v="299"/>
    <n v="35"/>
    <s v="Coffee"/>
    <x v="7"/>
    <s v="Decaf"/>
  </r>
  <r>
    <x v="16"/>
    <s v="West"/>
    <x v="0"/>
    <x v="50"/>
    <n v="51"/>
    <x v="147"/>
    <n v="32"/>
    <s v="Coffee"/>
    <x v="7"/>
    <s v="Decaf"/>
  </r>
  <r>
    <x v="16"/>
    <s v="West"/>
    <x v="0"/>
    <x v="109"/>
    <n v="64"/>
    <x v="87"/>
    <n v="36"/>
    <s v="Coffee"/>
    <x v="7"/>
    <s v="Decaf"/>
  </r>
  <r>
    <x v="16"/>
    <s v="West"/>
    <x v="0"/>
    <x v="45"/>
    <n v="51"/>
    <x v="105"/>
    <n v="31"/>
    <s v="Coffee"/>
    <x v="7"/>
    <s v="Decaf"/>
  </r>
  <r>
    <x v="16"/>
    <s v="West"/>
    <x v="0"/>
    <x v="108"/>
    <n v="60"/>
    <x v="41"/>
    <n v="35"/>
    <s v="Coffee"/>
    <x v="7"/>
    <s v="Decaf"/>
  </r>
  <r>
    <x v="16"/>
    <s v="West"/>
    <x v="0"/>
    <x v="114"/>
    <n v="116"/>
    <x v="135"/>
    <n v="49"/>
    <s v="Tea"/>
    <x v="1"/>
    <s v="Regular"/>
  </r>
  <r>
    <x v="16"/>
    <s v="West"/>
    <x v="0"/>
    <x v="142"/>
    <n v="125"/>
    <x v="156"/>
    <n v="51"/>
    <s v="Tea"/>
    <x v="1"/>
    <s v="Regular"/>
  </r>
  <r>
    <x v="16"/>
    <s v="West"/>
    <x v="0"/>
    <x v="208"/>
    <n v="161"/>
    <x v="267"/>
    <n v="59"/>
    <s v="Tea"/>
    <x v="1"/>
    <s v="Regular"/>
  </r>
  <r>
    <x v="16"/>
    <s v="West"/>
    <x v="0"/>
    <x v="111"/>
    <n v="134"/>
    <x v="167"/>
    <n v="53"/>
    <s v="Tea"/>
    <x v="1"/>
    <s v="Regular"/>
  </r>
  <r>
    <x v="16"/>
    <s v="West"/>
    <x v="0"/>
    <x v="4"/>
    <n v="116"/>
    <x v="174"/>
    <n v="51"/>
    <s v="Tea"/>
    <x v="1"/>
    <s v="Regular"/>
  </r>
  <r>
    <x v="16"/>
    <s v="West"/>
    <x v="0"/>
    <x v="284"/>
    <n v="159"/>
    <x v="327"/>
    <n v="54"/>
    <s v="Tea"/>
    <x v="1"/>
    <s v="Regular"/>
  </r>
  <r>
    <x v="16"/>
    <s v="West"/>
    <x v="0"/>
    <x v="308"/>
    <n v="195"/>
    <x v="294"/>
    <n v="61"/>
    <s v="Tea"/>
    <x v="1"/>
    <s v="Regular"/>
  </r>
  <r>
    <x v="16"/>
    <s v="West"/>
    <x v="0"/>
    <x v="239"/>
    <n v="127"/>
    <x v="72"/>
    <n v="51"/>
    <s v="Tea"/>
    <x v="1"/>
    <s v="Regular"/>
  </r>
  <r>
    <x v="16"/>
    <s v="West"/>
    <x v="0"/>
    <x v="9"/>
    <n v="80"/>
    <x v="21"/>
    <n v="47"/>
    <s v="Espresso"/>
    <x v="2"/>
    <s v="Regular"/>
  </r>
  <r>
    <x v="16"/>
    <s v="West"/>
    <x v="0"/>
    <x v="11"/>
    <n v="71"/>
    <x v="85"/>
    <n v="44"/>
    <s v="Espresso"/>
    <x v="2"/>
    <s v="Regular"/>
  </r>
  <r>
    <x v="16"/>
    <s v="West"/>
    <x v="0"/>
    <x v="35"/>
    <n v="72"/>
    <x v="151"/>
    <n v="44"/>
    <s v="Espresso"/>
    <x v="2"/>
    <s v="Regular"/>
  </r>
  <r>
    <x v="16"/>
    <s v="West"/>
    <x v="0"/>
    <x v="12"/>
    <n v="80"/>
    <x v="178"/>
    <n v="47"/>
    <s v="Espresso"/>
    <x v="2"/>
    <s v="Regular"/>
  </r>
  <r>
    <x v="16"/>
    <s v="West"/>
    <x v="0"/>
    <x v="9"/>
    <n v="68"/>
    <x v="132"/>
    <n v="41"/>
    <s v="Espresso"/>
    <x v="2"/>
    <s v="Regular"/>
  </r>
  <r>
    <x v="16"/>
    <s v="West"/>
    <x v="0"/>
    <x v="149"/>
    <n v="71"/>
    <x v="187"/>
    <n v="44"/>
    <s v="Espresso"/>
    <x v="2"/>
    <s v="Regular"/>
  </r>
  <r>
    <x v="16"/>
    <s v="West"/>
    <x v="0"/>
    <x v="12"/>
    <n v="79"/>
    <x v="15"/>
    <n v="46"/>
    <s v="Espresso"/>
    <x v="2"/>
    <s v="Regular"/>
  </r>
  <r>
    <x v="16"/>
    <s v="West"/>
    <x v="0"/>
    <x v="83"/>
    <n v="149"/>
    <x v="104"/>
    <n v="66"/>
    <s v="Espresso"/>
    <x v="3"/>
    <s v="Decaf"/>
  </r>
  <r>
    <x v="16"/>
    <s v="West"/>
    <x v="0"/>
    <x v="83"/>
    <n v="149"/>
    <x v="104"/>
    <n v="66"/>
    <s v="Espresso"/>
    <x v="3"/>
    <s v="Decaf"/>
  </r>
  <r>
    <x v="16"/>
    <s v="West"/>
    <x v="0"/>
    <x v="111"/>
    <n v="146"/>
    <x v="129"/>
    <n v="65"/>
    <s v="Espresso"/>
    <x v="3"/>
    <s v="Decaf"/>
  </r>
  <r>
    <x v="16"/>
    <s v="West"/>
    <x v="0"/>
    <x v="129"/>
    <n v="155"/>
    <x v="70"/>
    <n v="68"/>
    <s v="Espresso"/>
    <x v="3"/>
    <s v="Decaf"/>
  </r>
  <r>
    <x v="16"/>
    <s v="West"/>
    <x v="0"/>
    <x v="56"/>
    <n v="149"/>
    <x v="130"/>
    <n v="61"/>
    <s v="Espresso"/>
    <x v="3"/>
    <s v="Decaf"/>
  </r>
  <r>
    <x v="16"/>
    <s v="West"/>
    <x v="0"/>
    <x v="80"/>
    <n v="146"/>
    <x v="131"/>
    <n v="60"/>
    <s v="Espresso"/>
    <x v="3"/>
    <s v="Decaf"/>
  </r>
  <r>
    <x v="16"/>
    <s v="West"/>
    <x v="0"/>
    <x v="9"/>
    <n v="55"/>
    <x v="149"/>
    <n v="22"/>
    <s v="Herbal Tea"/>
    <x v="8"/>
    <s v="Decaf"/>
  </r>
  <r>
    <x v="16"/>
    <s v="West"/>
    <x v="0"/>
    <x v="10"/>
    <n v="36"/>
    <x v="245"/>
    <n v="19"/>
    <s v="Herbal Tea"/>
    <x v="8"/>
    <s v="Decaf"/>
  </r>
  <r>
    <x v="16"/>
    <s v="West"/>
    <x v="0"/>
    <x v="50"/>
    <n v="36"/>
    <x v="89"/>
    <n v="17"/>
    <s v="Herbal Tea"/>
    <x v="8"/>
    <s v="Decaf"/>
  </r>
  <r>
    <x v="16"/>
    <s v="West"/>
    <x v="0"/>
    <x v="46"/>
    <n v="41"/>
    <x v="194"/>
    <n v="18"/>
    <s v="Herbal Tea"/>
    <x v="8"/>
    <s v="Decaf"/>
  </r>
  <r>
    <x v="16"/>
    <s v="West"/>
    <x v="0"/>
    <x v="35"/>
    <n v="38"/>
    <x v="323"/>
    <n v="19"/>
    <s v="Herbal Tea"/>
    <x v="8"/>
    <s v="Decaf"/>
  </r>
  <r>
    <x v="16"/>
    <s v="West"/>
    <x v="0"/>
    <x v="46"/>
    <n v="56"/>
    <x v="24"/>
    <n v="26"/>
    <s v="Herbal Tea"/>
    <x v="4"/>
    <s v="Decaf"/>
  </r>
  <r>
    <x v="16"/>
    <s v="West"/>
    <x v="0"/>
    <x v="33"/>
    <n v="87"/>
    <x v="177"/>
    <n v="34"/>
    <s v="Herbal Tea"/>
    <x v="4"/>
    <s v="Decaf"/>
  </r>
  <r>
    <x v="16"/>
    <s v="West"/>
    <x v="0"/>
    <x v="233"/>
    <n v="104"/>
    <x v="76"/>
    <n v="38"/>
    <s v="Herbal Tea"/>
    <x v="4"/>
    <s v="Decaf"/>
  </r>
  <r>
    <x v="16"/>
    <s v="West"/>
    <x v="0"/>
    <x v="24"/>
    <n v="60"/>
    <x v="23"/>
    <n v="28"/>
    <s v="Herbal Tea"/>
    <x v="4"/>
    <s v="Decaf"/>
  </r>
  <r>
    <x v="16"/>
    <s v="West"/>
    <x v="0"/>
    <x v="36"/>
    <n v="56"/>
    <x v="25"/>
    <n v="24"/>
    <s v="Herbal Tea"/>
    <x v="4"/>
    <s v="Decaf"/>
  </r>
  <r>
    <x v="16"/>
    <s v="West"/>
    <x v="0"/>
    <x v="165"/>
    <n v="87"/>
    <x v="195"/>
    <n v="32"/>
    <s v="Herbal Tea"/>
    <x v="4"/>
    <s v="Decaf"/>
  </r>
  <r>
    <x v="16"/>
    <s v="West"/>
    <x v="0"/>
    <x v="106"/>
    <n v="79"/>
    <x v="178"/>
    <n v="32"/>
    <s v="Herbal Tea"/>
    <x v="4"/>
    <s v="Decaf"/>
  </r>
  <r>
    <x v="16"/>
    <s v="West"/>
    <x v="0"/>
    <x v="241"/>
    <n v="115"/>
    <x v="291"/>
    <n v="42"/>
    <s v="Herbal Tea"/>
    <x v="4"/>
    <s v="Decaf"/>
  </r>
  <r>
    <x v="16"/>
    <s v="West"/>
    <x v="0"/>
    <x v="4"/>
    <n v="112"/>
    <x v="145"/>
    <n v="42"/>
    <s v="Herbal Tea"/>
    <x v="4"/>
    <s v="Decaf"/>
  </r>
  <r>
    <x v="16"/>
    <s v="West"/>
    <x v="0"/>
    <x v="10"/>
    <n v="34"/>
    <x v="162"/>
    <n v="17"/>
    <s v="Tea"/>
    <x v="6"/>
    <s v="Regular"/>
  </r>
  <r>
    <x v="16"/>
    <s v="West"/>
    <x v="0"/>
    <x v="137"/>
    <n v="26"/>
    <x v="134"/>
    <n v="17"/>
    <s v="Tea"/>
    <x v="6"/>
    <s v="Regular"/>
  </r>
  <r>
    <x v="16"/>
    <s v="West"/>
    <x v="0"/>
    <x v="140"/>
    <n v="30"/>
    <x v="321"/>
    <n v="17"/>
    <s v="Tea"/>
    <x v="6"/>
    <s v="Regular"/>
  </r>
  <r>
    <x v="16"/>
    <s v="West"/>
    <x v="0"/>
    <x v="23"/>
    <n v="32"/>
    <x v="133"/>
    <n v="16"/>
    <s v="Tea"/>
    <x v="6"/>
    <s v="Regular"/>
  </r>
  <r>
    <x v="16"/>
    <s v="West"/>
    <x v="0"/>
    <x v="35"/>
    <n v="48"/>
    <x v="238"/>
    <n v="20"/>
    <s v="Tea"/>
    <x v="6"/>
    <s v="Regular"/>
  </r>
  <r>
    <x v="16"/>
    <s v="West"/>
    <x v="0"/>
    <x v="125"/>
    <n v="48"/>
    <x v="9"/>
    <n v="21"/>
    <s v="Tea"/>
    <x v="6"/>
    <s v="Regular"/>
  </r>
  <r>
    <x v="16"/>
    <s v="West"/>
    <x v="0"/>
    <x v="43"/>
    <n v="32"/>
    <x v="162"/>
    <n v="16"/>
    <s v="Tea"/>
    <x v="6"/>
    <s v="Regular"/>
  </r>
  <r>
    <x v="16"/>
    <s v="West"/>
    <x v="0"/>
    <x v="22"/>
    <n v="32"/>
    <x v="162"/>
    <n v="17"/>
    <s v="Tea"/>
    <x v="6"/>
    <s v="Regular"/>
  </r>
  <r>
    <x v="16"/>
    <s v="West"/>
    <x v="0"/>
    <x v="113"/>
    <n v="25"/>
    <x v="317"/>
    <n v="15"/>
    <s v="Tea"/>
    <x v="6"/>
    <s v="Regular"/>
  </r>
  <r>
    <x v="16"/>
    <s v="West"/>
    <x v="0"/>
    <x v="50"/>
    <n v="30"/>
    <x v="133"/>
    <n v="17"/>
    <s v="Tea"/>
    <x v="6"/>
    <s v="Regular"/>
  </r>
  <r>
    <x v="16"/>
    <s v="West"/>
    <x v="0"/>
    <x v="108"/>
    <n v="44"/>
    <x v="196"/>
    <n v="19"/>
    <s v="Tea"/>
    <x v="6"/>
    <s v="Regular"/>
  </r>
  <r>
    <x v="16"/>
    <s v="West"/>
    <x v="0"/>
    <x v="165"/>
    <n v="134"/>
    <x v="208"/>
    <n v="61"/>
    <s v="Tea"/>
    <x v="9"/>
    <s v="Regular"/>
  </r>
  <r>
    <x v="16"/>
    <s v="West"/>
    <x v="0"/>
    <x v="129"/>
    <n v="150"/>
    <x v="199"/>
    <n v="63"/>
    <s v="Tea"/>
    <x v="9"/>
    <s v="Regular"/>
  </r>
  <r>
    <x v="16"/>
    <s v="West"/>
    <x v="0"/>
    <x v="136"/>
    <n v="172"/>
    <x v="209"/>
    <n v="63"/>
    <s v="Tea"/>
    <x v="9"/>
    <s v="Regular"/>
  </r>
  <r>
    <x v="16"/>
    <s v="West"/>
    <x v="0"/>
    <x v="136"/>
    <n v="172"/>
    <x v="209"/>
    <n v="63"/>
    <s v="Tea"/>
    <x v="9"/>
    <s v="Regular"/>
  </r>
  <r>
    <x v="16"/>
    <s v="West"/>
    <x v="0"/>
    <x v="8"/>
    <n v="71"/>
    <x v="62"/>
    <n v="56"/>
    <s v="Espresso"/>
    <x v="10"/>
    <s v="Regular"/>
  </r>
  <r>
    <x v="16"/>
    <s v="West"/>
    <x v="0"/>
    <x v="140"/>
    <n v="67"/>
    <x v="30"/>
    <n v="54"/>
    <s v="Espresso"/>
    <x v="10"/>
    <s v="Regular"/>
  </r>
  <r>
    <x v="16"/>
    <s v="West"/>
    <x v="0"/>
    <x v="16"/>
    <n v="65"/>
    <x v="29"/>
    <n v="54"/>
    <s v="Espresso"/>
    <x v="10"/>
    <s v="Regular"/>
  </r>
  <r>
    <x v="16"/>
    <s v="West"/>
    <x v="0"/>
    <x v="23"/>
    <n v="69"/>
    <x v="77"/>
    <n v="53"/>
    <s v="Espresso"/>
    <x v="10"/>
    <s v="Regular"/>
  </r>
  <r>
    <x v="16"/>
    <s v="West"/>
    <x v="0"/>
    <x v="11"/>
    <n v="73"/>
    <x v="153"/>
    <n v="55"/>
    <s v="Espresso"/>
    <x v="10"/>
    <s v="Regular"/>
  </r>
  <r>
    <x v="16"/>
    <s v="West"/>
    <x v="0"/>
    <x v="8"/>
    <n v="65"/>
    <x v="132"/>
    <n v="50"/>
    <s v="Espresso"/>
    <x v="10"/>
    <s v="Regular"/>
  </r>
  <r>
    <x v="16"/>
    <s v="West"/>
    <x v="0"/>
    <x v="113"/>
    <n v="60"/>
    <x v="41"/>
    <n v="47"/>
    <s v="Espresso"/>
    <x v="10"/>
    <s v="Regular"/>
  </r>
  <r>
    <x v="2"/>
    <s v="West"/>
    <x v="1"/>
    <x v="288"/>
    <n v="407"/>
    <x v="144"/>
    <n v="145"/>
    <s v="Coffee"/>
    <x v="0"/>
    <s v="Regular"/>
  </r>
  <r>
    <x v="2"/>
    <s v="West"/>
    <x v="1"/>
    <x v="257"/>
    <n v="252"/>
    <x v="307"/>
    <n v="88"/>
    <s v="Herbal Tea"/>
    <x v="4"/>
    <s v="Decaf"/>
  </r>
  <r>
    <x v="2"/>
    <s v="West"/>
    <x v="1"/>
    <x v="309"/>
    <n v="277"/>
    <x v="350"/>
    <n v="87"/>
    <s v="Herbal Tea"/>
    <x v="4"/>
    <s v="Decaf"/>
  </r>
  <r>
    <x v="2"/>
    <s v="West"/>
    <x v="1"/>
    <x v="160"/>
    <n v="212"/>
    <x v="351"/>
    <n v="83"/>
    <s v="Espresso"/>
    <x v="10"/>
    <s v="Regular"/>
  </r>
  <r>
    <x v="8"/>
    <s v="East"/>
    <x v="1"/>
    <x v="114"/>
    <n v="126"/>
    <x v="192"/>
    <n v="59"/>
    <s v="Coffee"/>
    <x v="0"/>
    <s v="Regular"/>
  </r>
  <r>
    <x v="8"/>
    <s v="East"/>
    <x v="1"/>
    <x v="236"/>
    <n v="120"/>
    <x v="145"/>
    <n v="57"/>
    <s v="Coffee"/>
    <x v="0"/>
    <s v="Regular"/>
  </r>
  <r>
    <x v="8"/>
    <s v="East"/>
    <x v="1"/>
    <x v="58"/>
    <n v="155"/>
    <x v="262"/>
    <n v="57"/>
    <s v="Coffee"/>
    <x v="7"/>
    <s v="Decaf"/>
  </r>
  <r>
    <x v="8"/>
    <s v="East"/>
    <x v="1"/>
    <x v="141"/>
    <n v="127"/>
    <x v="291"/>
    <n v="51"/>
    <s v="Coffee"/>
    <x v="7"/>
    <s v="Decaf"/>
  </r>
  <r>
    <x v="8"/>
    <s v="East"/>
    <x v="1"/>
    <x v="228"/>
    <n v="161"/>
    <x v="5"/>
    <n v="55"/>
    <s v="Coffee"/>
    <x v="7"/>
    <s v="Decaf"/>
  </r>
  <r>
    <x v="8"/>
    <s v="East"/>
    <x v="1"/>
    <x v="35"/>
    <n v="47"/>
    <x v="196"/>
    <n v="19"/>
    <s v="Tea"/>
    <x v="1"/>
    <s v="Regular"/>
  </r>
  <r>
    <x v="8"/>
    <s v="East"/>
    <x v="1"/>
    <x v="145"/>
    <n v="103"/>
    <x v="45"/>
    <n v="52"/>
    <s v="Espresso"/>
    <x v="3"/>
    <s v="Decaf"/>
  </r>
  <r>
    <x v="8"/>
    <s v="East"/>
    <x v="1"/>
    <x v="63"/>
    <n v="43"/>
    <x v="84"/>
    <n v="22"/>
    <s v="Herbal Tea"/>
    <x v="8"/>
    <s v="Decaf"/>
  </r>
  <r>
    <x v="8"/>
    <s v="East"/>
    <x v="1"/>
    <x v="16"/>
    <n v="30"/>
    <x v="184"/>
    <n v="19"/>
    <s v="Herbal Tea"/>
    <x v="8"/>
    <s v="Decaf"/>
  </r>
  <r>
    <x v="8"/>
    <s v="East"/>
    <x v="1"/>
    <x v="50"/>
    <n v="67"/>
    <x v="62"/>
    <n v="54"/>
    <s v="Herbal Tea"/>
    <x v="4"/>
    <s v="Decaf"/>
  </r>
  <r>
    <x v="8"/>
    <s v="East"/>
    <x v="1"/>
    <x v="28"/>
    <n v="96"/>
    <x v="35"/>
    <n v="46"/>
    <s v="Herbal Tea"/>
    <x v="5"/>
    <s v="Decaf"/>
  </r>
  <r>
    <x v="8"/>
    <s v="East"/>
    <x v="1"/>
    <x v="54"/>
    <n v="89"/>
    <x v="169"/>
    <n v="45"/>
    <s v="Herbal Tea"/>
    <x v="5"/>
    <s v="Decaf"/>
  </r>
  <r>
    <x v="8"/>
    <s v="East"/>
    <x v="1"/>
    <x v="24"/>
    <n v="52"/>
    <x v="299"/>
    <n v="20"/>
    <s v="Tea"/>
    <x v="6"/>
    <s v="Regular"/>
  </r>
  <r>
    <x v="8"/>
    <s v="East"/>
    <x v="1"/>
    <x v="32"/>
    <n v="56"/>
    <x v="24"/>
    <n v="21"/>
    <s v="Tea"/>
    <x v="6"/>
    <s v="Regular"/>
  </r>
  <r>
    <x v="2"/>
    <s v="West"/>
    <x v="1"/>
    <x v="310"/>
    <n v="-67"/>
    <x v="39"/>
    <n v="72"/>
    <s v="Coffee"/>
    <x v="11"/>
    <s v="Regular"/>
  </r>
  <r>
    <x v="2"/>
    <s v="West"/>
    <x v="1"/>
    <x v="311"/>
    <n v="-13"/>
    <x v="132"/>
    <n v="63"/>
    <s v="Coffee"/>
    <x v="11"/>
    <s v="Regular"/>
  </r>
  <r>
    <x v="2"/>
    <s v="West"/>
    <x v="1"/>
    <x v="245"/>
    <n v="474"/>
    <x v="335"/>
    <n v="161"/>
    <s v="Coffee"/>
    <x v="0"/>
    <s v="Regular"/>
  </r>
  <r>
    <x v="2"/>
    <s v="West"/>
    <x v="1"/>
    <x v="39"/>
    <n v="110"/>
    <x v="65"/>
    <n v="54"/>
    <s v="Tea"/>
    <x v="1"/>
    <s v="Regular"/>
  </r>
  <r>
    <x v="2"/>
    <s v="West"/>
    <x v="1"/>
    <x v="52"/>
    <n v="225"/>
    <x v="161"/>
    <n v="180"/>
    <s v="Espresso"/>
    <x v="2"/>
    <s v="Regular"/>
  </r>
  <r>
    <x v="2"/>
    <s v="West"/>
    <x v="1"/>
    <x v="11"/>
    <n v="173"/>
    <x v="104"/>
    <n v="146"/>
    <s v="Espresso"/>
    <x v="2"/>
    <s v="Regular"/>
  </r>
  <r>
    <x v="2"/>
    <s v="West"/>
    <x v="1"/>
    <x v="252"/>
    <n v="362"/>
    <x v="229"/>
    <n v="122"/>
    <s v="Espresso"/>
    <x v="3"/>
    <s v="Decaf"/>
  </r>
  <r>
    <x v="2"/>
    <s v="West"/>
    <x v="1"/>
    <x v="312"/>
    <n v="387"/>
    <x v="352"/>
    <n v="119"/>
    <s v="Espresso"/>
    <x v="3"/>
    <s v="Decaf"/>
  </r>
  <r>
    <x v="2"/>
    <s v="West"/>
    <x v="1"/>
    <x v="154"/>
    <n v="139"/>
    <x v="175"/>
    <n v="38"/>
    <s v="Herbal Tea"/>
    <x v="8"/>
    <s v="Decaf"/>
  </r>
  <r>
    <x v="2"/>
    <s v="West"/>
    <x v="1"/>
    <x v="116"/>
    <n v="145"/>
    <x v="200"/>
    <n v="40"/>
    <s v="Herbal Tea"/>
    <x v="8"/>
    <s v="Decaf"/>
  </r>
  <r>
    <x v="2"/>
    <s v="West"/>
    <x v="1"/>
    <x v="287"/>
    <n v="281"/>
    <x v="353"/>
    <n v="95"/>
    <s v="Herbal Tea"/>
    <x v="4"/>
    <s v="Decaf"/>
  </r>
  <r>
    <x v="2"/>
    <s v="West"/>
    <x v="1"/>
    <x v="269"/>
    <n v="109"/>
    <x v="126"/>
    <n v="40"/>
    <s v="Herbal Tea"/>
    <x v="5"/>
    <s v="Decaf"/>
  </r>
  <r>
    <x v="2"/>
    <s v="West"/>
    <x v="1"/>
    <x v="174"/>
    <n v="100"/>
    <x v="33"/>
    <n v="38"/>
    <s v="Herbal Tea"/>
    <x v="5"/>
    <s v="Decaf"/>
  </r>
  <r>
    <x v="2"/>
    <s v="West"/>
    <x v="1"/>
    <x v="80"/>
    <n v="152"/>
    <x v="102"/>
    <n v="40"/>
    <s v="Tea"/>
    <x v="6"/>
    <s v="Regular"/>
  </r>
  <r>
    <x v="2"/>
    <s v="West"/>
    <x v="1"/>
    <x v="152"/>
    <n v="179"/>
    <x v="103"/>
    <n v="45"/>
    <s v="Tea"/>
    <x v="6"/>
    <s v="Regular"/>
  </r>
  <r>
    <x v="2"/>
    <s v="West"/>
    <x v="1"/>
    <x v="313"/>
    <n v="130"/>
    <x v="55"/>
    <n v="38"/>
    <s v="Tea"/>
    <x v="6"/>
    <s v="Regular"/>
  </r>
  <r>
    <x v="2"/>
    <s v="West"/>
    <x v="1"/>
    <x v="85"/>
    <n v="124"/>
    <x v="107"/>
    <n v="33"/>
    <s v="Tea"/>
    <x v="9"/>
    <s v="Regular"/>
  </r>
  <r>
    <x v="2"/>
    <s v="West"/>
    <x v="1"/>
    <x v="120"/>
    <n v="239"/>
    <x v="142"/>
    <n v="90"/>
    <s v="Espresso"/>
    <x v="10"/>
    <s v="Regular"/>
  </r>
  <r>
    <x v="12"/>
    <s v="Central"/>
    <x v="0"/>
    <x v="8"/>
    <n v="31"/>
    <x v="184"/>
    <n v="16"/>
    <s v="Coffee"/>
    <x v="11"/>
    <s v="Regular"/>
  </r>
  <r>
    <x v="12"/>
    <s v="Central"/>
    <x v="0"/>
    <x v="221"/>
    <n v="24"/>
    <x v="320"/>
    <n v="16"/>
    <s v="Coffee"/>
    <x v="11"/>
    <s v="Regular"/>
  </r>
  <r>
    <x v="12"/>
    <s v="Central"/>
    <x v="0"/>
    <x v="10"/>
    <n v="27"/>
    <x v="321"/>
    <n v="17"/>
    <s v="Coffee"/>
    <x v="11"/>
    <s v="Regular"/>
  </r>
  <r>
    <x v="12"/>
    <s v="Central"/>
    <x v="0"/>
    <x v="8"/>
    <n v="25"/>
    <x v="134"/>
    <n v="15"/>
    <s v="Coffee"/>
    <x v="11"/>
    <s v="Regular"/>
  </r>
  <r>
    <x v="12"/>
    <s v="Central"/>
    <x v="0"/>
    <x v="221"/>
    <n v="38"/>
    <x v="109"/>
    <n v="30"/>
    <s v="Coffee"/>
    <x v="0"/>
    <s v="Regular"/>
  </r>
  <r>
    <x v="12"/>
    <s v="Central"/>
    <x v="0"/>
    <x v="8"/>
    <n v="49"/>
    <x v="9"/>
    <n v="34"/>
    <s v="Coffee"/>
    <x v="0"/>
    <s v="Regular"/>
  </r>
  <r>
    <x v="12"/>
    <s v="Central"/>
    <x v="0"/>
    <x v="280"/>
    <n v="35"/>
    <x v="11"/>
    <n v="30"/>
    <s v="Coffee"/>
    <x v="0"/>
    <s v="Regular"/>
  </r>
  <r>
    <x v="12"/>
    <s v="Central"/>
    <x v="0"/>
    <x v="221"/>
    <n v="38"/>
    <x v="83"/>
    <n v="30"/>
    <s v="Coffee"/>
    <x v="0"/>
    <s v="Regular"/>
  </r>
  <r>
    <x v="12"/>
    <s v="Central"/>
    <x v="0"/>
    <x v="113"/>
    <n v="31"/>
    <x v="88"/>
    <n v="19"/>
    <s v="Coffee"/>
    <x v="7"/>
    <s v="Decaf"/>
  </r>
  <r>
    <x v="12"/>
    <s v="Central"/>
    <x v="0"/>
    <x v="19"/>
    <n v="20"/>
    <x v="354"/>
    <n v="17"/>
    <s v="Coffee"/>
    <x v="7"/>
    <s v="Decaf"/>
  </r>
  <r>
    <x v="12"/>
    <s v="Central"/>
    <x v="0"/>
    <x v="16"/>
    <n v="26"/>
    <x v="260"/>
    <n v="15"/>
    <s v="Espresso"/>
    <x v="2"/>
    <s v="Regular"/>
  </r>
  <r>
    <x v="12"/>
    <s v="Central"/>
    <x v="0"/>
    <x v="64"/>
    <n v="26"/>
    <x v="260"/>
    <n v="16"/>
    <s v="Espresso"/>
    <x v="2"/>
    <s v="Regular"/>
  </r>
  <r>
    <x v="12"/>
    <s v="Central"/>
    <x v="0"/>
    <x v="10"/>
    <n v="26"/>
    <x v="250"/>
    <n v="16"/>
    <s v="Espresso"/>
    <x v="2"/>
    <s v="Regular"/>
  </r>
  <r>
    <x v="12"/>
    <s v="Central"/>
    <x v="0"/>
    <x v="63"/>
    <n v="32"/>
    <x v="133"/>
    <n v="16"/>
    <s v="Espresso"/>
    <x v="2"/>
    <s v="Regular"/>
  </r>
  <r>
    <x v="12"/>
    <s v="Central"/>
    <x v="0"/>
    <x v="45"/>
    <n v="35"/>
    <x v="252"/>
    <n v="16"/>
    <s v="Espresso"/>
    <x v="2"/>
    <s v="Regular"/>
  </r>
  <r>
    <x v="12"/>
    <s v="Central"/>
    <x v="0"/>
    <x v="64"/>
    <n v="26"/>
    <x v="260"/>
    <n v="16"/>
    <s v="Espresso"/>
    <x v="3"/>
    <s v="Decaf"/>
  </r>
  <r>
    <x v="12"/>
    <s v="Central"/>
    <x v="0"/>
    <x v="27"/>
    <n v="43"/>
    <x v="260"/>
    <n v="11"/>
    <s v="Espresso"/>
    <x v="3"/>
    <s v="Decaf"/>
  </r>
  <r>
    <x v="12"/>
    <s v="Central"/>
    <x v="0"/>
    <x v="34"/>
    <n v="43"/>
    <x v="260"/>
    <n v="11"/>
    <s v="Espresso"/>
    <x v="3"/>
    <s v="Decaf"/>
  </r>
  <r>
    <x v="12"/>
    <s v="Central"/>
    <x v="0"/>
    <x v="34"/>
    <n v="43"/>
    <x v="260"/>
    <n v="11"/>
    <s v="Espresso"/>
    <x v="3"/>
    <s v="Decaf"/>
  </r>
  <r>
    <x v="12"/>
    <s v="Central"/>
    <x v="0"/>
    <x v="34"/>
    <n v="43"/>
    <x v="260"/>
    <n v="11"/>
    <s v="Espresso"/>
    <x v="3"/>
    <s v="Decaf"/>
  </r>
  <r>
    <x v="12"/>
    <s v="Central"/>
    <x v="0"/>
    <x v="34"/>
    <n v="43"/>
    <x v="260"/>
    <n v="11"/>
    <s v="Espresso"/>
    <x v="3"/>
    <s v="Decaf"/>
  </r>
  <r>
    <x v="12"/>
    <s v="Central"/>
    <x v="0"/>
    <x v="30"/>
    <n v="43"/>
    <x v="261"/>
    <n v="12"/>
    <s v="Espresso"/>
    <x v="3"/>
    <s v="Decaf"/>
  </r>
  <r>
    <x v="12"/>
    <s v="Central"/>
    <x v="0"/>
    <x v="24"/>
    <n v="43"/>
    <x v="261"/>
    <n v="11"/>
    <s v="Espresso"/>
    <x v="3"/>
    <s v="Decaf"/>
  </r>
  <r>
    <x v="12"/>
    <s v="Central"/>
    <x v="0"/>
    <x v="314"/>
    <n v="311"/>
    <x v="265"/>
    <n v="110"/>
    <s v="Herbal Tea"/>
    <x v="8"/>
    <s v="Decaf"/>
  </r>
  <r>
    <x v="12"/>
    <s v="Central"/>
    <x v="0"/>
    <x v="99"/>
    <n v="335"/>
    <x v="140"/>
    <n v="115"/>
    <s v="Herbal Tea"/>
    <x v="8"/>
    <s v="Decaf"/>
  </r>
  <r>
    <x v="12"/>
    <s v="Central"/>
    <x v="0"/>
    <x v="315"/>
    <n v="349"/>
    <x v="355"/>
    <n v="118"/>
    <s v="Herbal Tea"/>
    <x v="8"/>
    <s v="Decaf"/>
  </r>
  <r>
    <x v="12"/>
    <s v="Central"/>
    <x v="0"/>
    <x v="316"/>
    <n v="311"/>
    <x v="356"/>
    <n v="110"/>
    <s v="Herbal Tea"/>
    <x v="8"/>
    <s v="Decaf"/>
  </r>
  <r>
    <x v="12"/>
    <s v="Central"/>
    <x v="0"/>
    <x v="317"/>
    <n v="324"/>
    <x v="141"/>
    <n v="112"/>
    <s v="Herbal Tea"/>
    <x v="8"/>
    <s v="Decaf"/>
  </r>
  <r>
    <x v="12"/>
    <s v="Central"/>
    <x v="0"/>
    <x v="167"/>
    <n v="335"/>
    <x v="214"/>
    <n v="115"/>
    <s v="Herbal Tea"/>
    <x v="8"/>
    <s v="Decaf"/>
  </r>
  <r>
    <x v="12"/>
    <s v="Central"/>
    <x v="0"/>
    <x v="318"/>
    <n v="362"/>
    <x v="215"/>
    <n v="113"/>
    <s v="Herbal Tea"/>
    <x v="8"/>
    <s v="Decaf"/>
  </r>
  <r>
    <x v="12"/>
    <s v="Central"/>
    <x v="0"/>
    <x v="128"/>
    <n v="139"/>
    <x v="175"/>
    <n v="53"/>
    <s v="Herbal Tea"/>
    <x v="4"/>
    <s v="Decaf"/>
  </r>
  <r>
    <x v="12"/>
    <s v="Central"/>
    <x v="0"/>
    <x v="124"/>
    <n v="150"/>
    <x v="201"/>
    <n v="55"/>
    <s v="Herbal Tea"/>
    <x v="4"/>
    <s v="Decaf"/>
  </r>
  <r>
    <x v="12"/>
    <s v="Central"/>
    <x v="0"/>
    <x v="56"/>
    <n v="176"/>
    <x v="104"/>
    <n v="61"/>
    <s v="Herbal Tea"/>
    <x v="4"/>
    <s v="Decaf"/>
  </r>
  <r>
    <x v="12"/>
    <s v="Central"/>
    <x v="0"/>
    <x v="185"/>
    <n v="185"/>
    <x v="71"/>
    <n v="59"/>
    <s v="Herbal Tea"/>
    <x v="4"/>
    <s v="Decaf"/>
  </r>
  <r>
    <x v="12"/>
    <s v="Central"/>
    <x v="0"/>
    <x v="166"/>
    <n v="222"/>
    <x v="213"/>
    <n v="67"/>
    <s v="Herbal Tea"/>
    <x v="4"/>
    <s v="Decaf"/>
  </r>
  <r>
    <x v="12"/>
    <s v="Central"/>
    <x v="0"/>
    <x v="228"/>
    <n v="229"/>
    <x v="232"/>
    <n v="88"/>
    <s v="Tea"/>
    <x v="6"/>
    <s v="Regular"/>
  </r>
  <r>
    <x v="12"/>
    <s v="Central"/>
    <x v="0"/>
    <x v="120"/>
    <n v="239"/>
    <x v="142"/>
    <n v="90"/>
    <s v="Tea"/>
    <x v="6"/>
    <s v="Regular"/>
  </r>
  <r>
    <x v="12"/>
    <s v="Central"/>
    <x v="0"/>
    <x v="168"/>
    <n v="261"/>
    <x v="216"/>
    <n v="90"/>
    <s v="Tea"/>
    <x v="6"/>
    <s v="Regular"/>
  </r>
  <r>
    <x v="12"/>
    <s v="Central"/>
    <x v="0"/>
    <x v="104"/>
    <n v="266"/>
    <x v="125"/>
    <n v="92"/>
    <s v="Tea"/>
    <x v="6"/>
    <s v="Regular"/>
  </r>
  <r>
    <x v="12"/>
    <s v="Central"/>
    <x v="0"/>
    <x v="104"/>
    <n v="249"/>
    <x v="222"/>
    <n v="94"/>
    <s v="Tea"/>
    <x v="6"/>
    <s v="Regular"/>
  </r>
  <r>
    <x v="12"/>
    <s v="Central"/>
    <x v="0"/>
    <x v="319"/>
    <n v="212"/>
    <x v="357"/>
    <n v="83"/>
    <s v="Tea"/>
    <x v="6"/>
    <s v="Regular"/>
  </r>
  <r>
    <x v="12"/>
    <s v="Central"/>
    <x v="0"/>
    <x v="92"/>
    <n v="324"/>
    <x v="119"/>
    <n v="134"/>
    <s v="Tea"/>
    <x v="9"/>
    <s v="Regular"/>
  </r>
  <r>
    <x v="12"/>
    <s v="Central"/>
    <x v="0"/>
    <x v="105"/>
    <n v="332"/>
    <x v="358"/>
    <n v="135"/>
    <s v="Tea"/>
    <x v="9"/>
    <s v="Regular"/>
  </r>
  <r>
    <x v="12"/>
    <s v="Central"/>
    <x v="0"/>
    <x v="255"/>
    <n v="312"/>
    <x v="120"/>
    <n v="129"/>
    <s v="Tea"/>
    <x v="9"/>
    <s v="Regular"/>
  </r>
  <r>
    <x v="12"/>
    <s v="Central"/>
    <x v="0"/>
    <x v="320"/>
    <n v="301"/>
    <x v="98"/>
    <n v="126"/>
    <s v="Tea"/>
    <x v="9"/>
    <s v="Regular"/>
  </r>
  <r>
    <x v="12"/>
    <s v="Central"/>
    <x v="0"/>
    <x v="69"/>
    <n v="318"/>
    <x v="359"/>
    <n v="132"/>
    <s v="Tea"/>
    <x v="9"/>
    <s v="Regular"/>
  </r>
  <r>
    <x v="12"/>
    <s v="Central"/>
    <x v="0"/>
    <x v="73"/>
    <n v="360"/>
    <x v="360"/>
    <n v="144"/>
    <s v="Tea"/>
    <x v="9"/>
    <s v="Regular"/>
  </r>
  <r>
    <x v="5"/>
    <s v="Central"/>
    <x v="1"/>
    <x v="109"/>
    <n v="74"/>
    <x v="78"/>
    <n v="46"/>
    <s v="Coffee"/>
    <x v="11"/>
    <s v="Regular"/>
  </r>
  <r>
    <x v="5"/>
    <s v="Central"/>
    <x v="1"/>
    <x v="20"/>
    <n v="73"/>
    <x v="151"/>
    <n v="76"/>
    <s v="Coffee"/>
    <x v="7"/>
    <s v="Decaf"/>
  </r>
  <r>
    <x v="5"/>
    <s v="Central"/>
    <x v="1"/>
    <x v="193"/>
    <n v="56"/>
    <x v="202"/>
    <n v="60"/>
    <s v="Coffee"/>
    <x v="7"/>
    <s v="Decaf"/>
  </r>
  <r>
    <x v="5"/>
    <s v="Central"/>
    <x v="1"/>
    <x v="236"/>
    <n v="163"/>
    <x v="2"/>
    <n v="70"/>
    <s v="Espresso"/>
    <x v="2"/>
    <s v="Regular"/>
  </r>
  <r>
    <x v="5"/>
    <s v="Central"/>
    <x v="1"/>
    <x v="174"/>
    <n v="161"/>
    <x v="185"/>
    <n v="69"/>
    <s v="Espresso"/>
    <x v="2"/>
    <s v="Regular"/>
  </r>
  <r>
    <x v="5"/>
    <s v="Central"/>
    <x v="1"/>
    <x v="164"/>
    <n v="57"/>
    <x v="158"/>
    <n v="51"/>
    <s v="Espresso"/>
    <x v="3"/>
    <s v="Decaf"/>
  </r>
  <r>
    <x v="5"/>
    <s v="Central"/>
    <x v="1"/>
    <x v="137"/>
    <n v="25"/>
    <x v="317"/>
    <n v="16"/>
    <s v="Herbal Tea"/>
    <x v="8"/>
    <s v="Decaf"/>
  </r>
  <r>
    <x v="5"/>
    <s v="Central"/>
    <x v="1"/>
    <x v="52"/>
    <n v="48"/>
    <x v="9"/>
    <n v="20"/>
    <s v="Herbal Tea"/>
    <x v="8"/>
    <s v="Decaf"/>
  </r>
  <r>
    <x v="5"/>
    <s v="Central"/>
    <x v="1"/>
    <x v="144"/>
    <n v="42"/>
    <x v="289"/>
    <n v="19"/>
    <s v="Herbal Tea"/>
    <x v="4"/>
    <s v="Decaf"/>
  </r>
  <r>
    <x v="5"/>
    <s v="Central"/>
    <x v="1"/>
    <x v="31"/>
    <n v="126"/>
    <x v="192"/>
    <n v="58"/>
    <s v="Tea"/>
    <x v="6"/>
    <s v="Regular"/>
  </r>
  <r>
    <x v="5"/>
    <s v="Central"/>
    <x v="1"/>
    <x v="4"/>
    <n v="116"/>
    <x v="174"/>
    <n v="51"/>
    <s v="Tea"/>
    <x v="9"/>
    <s v="Regular"/>
  </r>
  <r>
    <x v="5"/>
    <s v="Central"/>
    <x v="1"/>
    <x v="191"/>
    <n v="164"/>
    <x v="293"/>
    <n v="55"/>
    <s v="Tea"/>
    <x v="9"/>
    <s v="Regular"/>
  </r>
  <r>
    <x v="11"/>
    <s v="Central"/>
    <x v="0"/>
    <x v="25"/>
    <n v="104"/>
    <x v="31"/>
    <n v="65"/>
    <s v="Coffee"/>
    <x v="0"/>
    <s v="Regular"/>
  </r>
  <r>
    <x v="11"/>
    <s v="Central"/>
    <x v="0"/>
    <x v="147"/>
    <n v="98"/>
    <x v="146"/>
    <n v="63"/>
    <s v="Coffee"/>
    <x v="0"/>
    <s v="Regular"/>
  </r>
  <r>
    <x v="11"/>
    <s v="Central"/>
    <x v="0"/>
    <x v="9"/>
    <n v="96"/>
    <x v="170"/>
    <n v="63"/>
    <s v="Coffee"/>
    <x v="0"/>
    <s v="Regular"/>
  </r>
  <r>
    <x v="11"/>
    <s v="Central"/>
    <x v="0"/>
    <x v="26"/>
    <n v="93"/>
    <x v="32"/>
    <n v="62"/>
    <s v="Coffee"/>
    <x v="0"/>
    <s v="Regular"/>
  </r>
  <r>
    <x v="11"/>
    <s v="Central"/>
    <x v="0"/>
    <x v="37"/>
    <n v="102"/>
    <x v="274"/>
    <n v="64"/>
    <s v="Coffee"/>
    <x v="0"/>
    <s v="Regular"/>
  </r>
  <r>
    <x v="11"/>
    <s v="Central"/>
    <x v="0"/>
    <x v="77"/>
    <n v="85"/>
    <x v="19"/>
    <n v="59"/>
    <s v="Coffee"/>
    <x v="0"/>
    <s v="Regular"/>
  </r>
  <r>
    <x v="11"/>
    <s v="Central"/>
    <x v="0"/>
    <x v="61"/>
    <n v="107"/>
    <x v="210"/>
    <n v="65"/>
    <s v="Coffee"/>
    <x v="0"/>
    <s v="Regular"/>
  </r>
  <r>
    <x v="11"/>
    <s v="Central"/>
    <x v="0"/>
    <x v="32"/>
    <n v="98"/>
    <x v="33"/>
    <n v="63"/>
    <s v="Coffee"/>
    <x v="0"/>
    <s v="Regular"/>
  </r>
  <r>
    <x v="11"/>
    <s v="Central"/>
    <x v="0"/>
    <x v="30"/>
    <n v="96"/>
    <x v="275"/>
    <n v="59"/>
    <s v="Coffee"/>
    <x v="0"/>
    <s v="Regular"/>
  </r>
  <r>
    <x v="11"/>
    <s v="Central"/>
    <x v="0"/>
    <x v="34"/>
    <n v="93"/>
    <x v="44"/>
    <n v="58"/>
    <s v="Coffee"/>
    <x v="0"/>
    <s v="Regular"/>
  </r>
  <r>
    <x v="11"/>
    <s v="Central"/>
    <x v="0"/>
    <x v="108"/>
    <n v="83"/>
    <x v="18"/>
    <n v="58"/>
    <s v="Coffee"/>
    <x v="0"/>
    <s v="Regular"/>
  </r>
  <r>
    <x v="11"/>
    <s v="Central"/>
    <x v="0"/>
    <x v="32"/>
    <n v="98"/>
    <x v="31"/>
    <n v="63"/>
    <s v="Coffee"/>
    <x v="0"/>
    <s v="Regular"/>
  </r>
  <r>
    <x v="11"/>
    <s v="Central"/>
    <x v="0"/>
    <x v="39"/>
    <n v="102"/>
    <x v="276"/>
    <n v="64"/>
    <s v="Coffee"/>
    <x v="0"/>
    <s v="Regular"/>
  </r>
  <r>
    <x v="11"/>
    <s v="Central"/>
    <x v="0"/>
    <x v="25"/>
    <n v="85"/>
    <x v="34"/>
    <n v="59"/>
    <s v="Coffee"/>
    <x v="0"/>
    <s v="Regular"/>
  </r>
  <r>
    <x v="11"/>
    <s v="Central"/>
    <x v="0"/>
    <x v="24"/>
    <n v="92"/>
    <x v="63"/>
    <n v="45"/>
    <s v="Coffee"/>
    <x v="7"/>
    <s v="Decaf"/>
  </r>
  <r>
    <x v="11"/>
    <s v="Central"/>
    <x v="0"/>
    <x v="52"/>
    <n v="89"/>
    <x v="34"/>
    <n v="44"/>
    <s v="Coffee"/>
    <x v="7"/>
    <s v="Decaf"/>
  </r>
  <r>
    <x v="11"/>
    <s v="Central"/>
    <x v="0"/>
    <x v="106"/>
    <n v="91"/>
    <x v="146"/>
    <n v="44"/>
    <s v="Coffee"/>
    <x v="7"/>
    <s v="Decaf"/>
  </r>
  <r>
    <x v="11"/>
    <s v="Central"/>
    <x v="0"/>
    <x v="131"/>
    <n v="41"/>
    <x v="237"/>
    <n v="45"/>
    <s v="Tea"/>
    <x v="1"/>
    <s v="Regular"/>
  </r>
  <r>
    <x v="11"/>
    <s v="Central"/>
    <x v="0"/>
    <x v="131"/>
    <n v="42"/>
    <x v="283"/>
    <n v="46"/>
    <s v="Tea"/>
    <x v="1"/>
    <s v="Regular"/>
  </r>
  <r>
    <x v="11"/>
    <s v="Central"/>
    <x v="0"/>
    <x v="13"/>
    <n v="44"/>
    <x v="239"/>
    <n v="46"/>
    <s v="Tea"/>
    <x v="1"/>
    <s v="Regular"/>
  </r>
  <r>
    <x v="11"/>
    <s v="Central"/>
    <x v="0"/>
    <x v="13"/>
    <n v="45"/>
    <x v="240"/>
    <n v="47"/>
    <s v="Tea"/>
    <x v="1"/>
    <s v="Regular"/>
  </r>
  <r>
    <x v="11"/>
    <s v="Central"/>
    <x v="0"/>
    <x v="18"/>
    <n v="46"/>
    <x v="148"/>
    <n v="46"/>
    <s v="Tea"/>
    <x v="1"/>
    <s v="Regular"/>
  </r>
  <r>
    <x v="11"/>
    <s v="Central"/>
    <x v="0"/>
    <x v="15"/>
    <n v="51"/>
    <x v="42"/>
    <n v="49"/>
    <s v="Tea"/>
    <x v="1"/>
    <s v="Regular"/>
  </r>
  <r>
    <x v="11"/>
    <s v="Central"/>
    <x v="0"/>
    <x v="161"/>
    <n v="41"/>
    <x v="239"/>
    <n v="45"/>
    <s v="Tea"/>
    <x v="1"/>
    <s v="Regular"/>
  </r>
  <r>
    <x v="11"/>
    <s v="Central"/>
    <x v="0"/>
    <x v="14"/>
    <n v="48"/>
    <x v="147"/>
    <n v="44"/>
    <s v="Tea"/>
    <x v="1"/>
    <s v="Regular"/>
  </r>
  <r>
    <x v="11"/>
    <s v="Central"/>
    <x v="0"/>
    <x v="38"/>
    <n v="73"/>
    <x v="85"/>
    <n v="25"/>
    <s v="Espresso"/>
    <x v="2"/>
    <s v="Regular"/>
  </r>
  <r>
    <x v="11"/>
    <s v="Central"/>
    <x v="0"/>
    <x v="38"/>
    <n v="73"/>
    <x v="85"/>
    <n v="25"/>
    <s v="Espresso"/>
    <x v="2"/>
    <s v="Regular"/>
  </r>
  <r>
    <x v="11"/>
    <s v="Central"/>
    <x v="0"/>
    <x v="24"/>
    <n v="72"/>
    <x v="30"/>
    <n v="25"/>
    <s v="Espresso"/>
    <x v="2"/>
    <s v="Regular"/>
  </r>
  <r>
    <x v="11"/>
    <s v="Central"/>
    <x v="0"/>
    <x v="27"/>
    <n v="52"/>
    <x v="39"/>
    <n v="20"/>
    <s v="Espresso"/>
    <x v="2"/>
    <s v="Regular"/>
  </r>
  <r>
    <x v="11"/>
    <s v="Central"/>
    <x v="0"/>
    <x v="1"/>
    <n v="73"/>
    <x v="271"/>
    <n v="26"/>
    <s v="Espresso"/>
    <x v="2"/>
    <s v="Regular"/>
  </r>
  <r>
    <x v="11"/>
    <s v="Central"/>
    <x v="0"/>
    <x v="106"/>
    <n v="72"/>
    <x v="62"/>
    <n v="25"/>
    <s v="Espresso"/>
    <x v="2"/>
    <s v="Regular"/>
  </r>
  <r>
    <x v="11"/>
    <s v="Central"/>
    <x v="0"/>
    <x v="192"/>
    <n v="64"/>
    <x v="38"/>
    <n v="23"/>
    <s v="Espresso"/>
    <x v="2"/>
    <s v="Regular"/>
  </r>
  <r>
    <x v="11"/>
    <s v="Central"/>
    <x v="0"/>
    <x v="33"/>
    <n v="59"/>
    <x v="90"/>
    <n v="23"/>
    <s v="Espresso"/>
    <x v="2"/>
    <s v="Regular"/>
  </r>
  <r>
    <x v="11"/>
    <s v="Central"/>
    <x v="0"/>
    <x v="141"/>
    <n v="78"/>
    <x v="153"/>
    <n v="27"/>
    <s v="Espresso"/>
    <x v="2"/>
    <s v="Regular"/>
  </r>
  <r>
    <x v="11"/>
    <s v="Central"/>
    <x v="0"/>
    <x v="51"/>
    <n v="73"/>
    <x v="187"/>
    <n v="25"/>
    <s v="Espresso"/>
    <x v="2"/>
    <s v="Regular"/>
  </r>
  <r>
    <x v="11"/>
    <s v="Central"/>
    <x v="0"/>
    <x v="37"/>
    <n v="61"/>
    <x v="81"/>
    <n v="23"/>
    <s v="Espresso"/>
    <x v="3"/>
    <s v="Decaf"/>
  </r>
  <r>
    <x v="11"/>
    <s v="Central"/>
    <x v="0"/>
    <x v="125"/>
    <n v="67"/>
    <x v="112"/>
    <n v="23"/>
    <s v="Espresso"/>
    <x v="3"/>
    <s v="Decaf"/>
  </r>
  <r>
    <x v="11"/>
    <s v="Central"/>
    <x v="0"/>
    <x v="26"/>
    <n v="53"/>
    <x v="80"/>
    <n v="22"/>
    <s v="Espresso"/>
    <x v="3"/>
    <s v="Decaf"/>
  </r>
  <r>
    <x v="11"/>
    <s v="Central"/>
    <x v="0"/>
    <x v="106"/>
    <n v="68"/>
    <x v="13"/>
    <n v="24"/>
    <s v="Espresso"/>
    <x v="3"/>
    <s v="Decaf"/>
  </r>
  <r>
    <x v="11"/>
    <s v="Central"/>
    <x v="0"/>
    <x v="114"/>
    <n v="70"/>
    <x v="60"/>
    <n v="25"/>
    <s v="Espresso"/>
    <x v="3"/>
    <s v="Decaf"/>
  </r>
  <r>
    <x v="11"/>
    <s v="Central"/>
    <x v="0"/>
    <x v="54"/>
    <n v="67"/>
    <x v="123"/>
    <n v="23"/>
    <s v="Espresso"/>
    <x v="3"/>
    <s v="Decaf"/>
  </r>
  <r>
    <x v="11"/>
    <s v="Central"/>
    <x v="0"/>
    <x v="25"/>
    <n v="48"/>
    <x v="239"/>
    <n v="19"/>
    <s v="Espresso"/>
    <x v="3"/>
    <s v="Decaf"/>
  </r>
  <r>
    <x v="11"/>
    <s v="Central"/>
    <x v="0"/>
    <x v="143"/>
    <n v="53"/>
    <x v="9"/>
    <n v="64"/>
    <s v="Herbal Tea"/>
    <x v="8"/>
    <s v="Decaf"/>
  </r>
  <r>
    <x v="11"/>
    <s v="Central"/>
    <x v="0"/>
    <x v="161"/>
    <n v="64"/>
    <x v="86"/>
    <n v="70"/>
    <s v="Herbal Tea"/>
    <x v="8"/>
    <s v="Decaf"/>
  </r>
  <r>
    <x v="11"/>
    <s v="Central"/>
    <x v="0"/>
    <x v="47"/>
    <n v="62"/>
    <x v="90"/>
    <n v="70"/>
    <s v="Herbal Tea"/>
    <x v="8"/>
    <s v="Decaf"/>
  </r>
  <r>
    <x v="11"/>
    <s v="Central"/>
    <x v="0"/>
    <x v="321"/>
    <n v="53"/>
    <x v="127"/>
    <n v="67"/>
    <s v="Herbal Tea"/>
    <x v="8"/>
    <s v="Decaf"/>
  </r>
  <r>
    <x v="11"/>
    <s v="Central"/>
    <x v="0"/>
    <x v="193"/>
    <n v="61"/>
    <x v="154"/>
    <n v="69"/>
    <s v="Herbal Tea"/>
    <x v="8"/>
    <s v="Decaf"/>
  </r>
  <r>
    <x v="11"/>
    <s v="Central"/>
    <x v="0"/>
    <x v="198"/>
    <n v="64"/>
    <x v="207"/>
    <n v="70"/>
    <s v="Herbal Tea"/>
    <x v="8"/>
    <s v="Decaf"/>
  </r>
  <r>
    <x v="11"/>
    <s v="Central"/>
    <x v="0"/>
    <x v="322"/>
    <n v="19"/>
    <x v="285"/>
    <n v="60"/>
    <s v="Herbal Tea"/>
    <x v="4"/>
    <s v="Decaf"/>
  </r>
  <r>
    <x v="11"/>
    <s v="Central"/>
    <x v="0"/>
    <x v="274"/>
    <n v="23"/>
    <x v="86"/>
    <n v="49"/>
    <s v="Herbal Tea"/>
    <x v="4"/>
    <s v="Decaf"/>
  </r>
  <r>
    <x v="11"/>
    <s v="Central"/>
    <x v="0"/>
    <x v="198"/>
    <n v="40"/>
    <x v="128"/>
    <n v="49"/>
    <s v="Herbal Tea"/>
    <x v="4"/>
    <s v="Decaf"/>
  </r>
  <r>
    <x v="11"/>
    <s v="Central"/>
    <x v="0"/>
    <x v="23"/>
    <n v="68"/>
    <x v="18"/>
    <n v="52"/>
    <s v="Herbal Tea"/>
    <x v="4"/>
    <s v="Decaf"/>
  </r>
  <r>
    <x v="11"/>
    <s v="Central"/>
    <x v="0"/>
    <x v="277"/>
    <n v="18"/>
    <x v="86"/>
    <n v="50"/>
    <s v="Herbal Tea"/>
    <x v="4"/>
    <s v="Decaf"/>
  </r>
  <r>
    <x v="11"/>
    <s v="Central"/>
    <x v="0"/>
    <x v="279"/>
    <n v="11"/>
    <x v="85"/>
    <n v="55"/>
    <s v="Herbal Tea"/>
    <x v="4"/>
    <s v="Decaf"/>
  </r>
  <r>
    <x v="11"/>
    <s v="Central"/>
    <x v="0"/>
    <x v="16"/>
    <n v="51"/>
    <x v="80"/>
    <n v="40"/>
    <s v="Tea"/>
    <x v="6"/>
    <s v="Regular"/>
  </r>
  <r>
    <x v="11"/>
    <s v="Central"/>
    <x v="0"/>
    <x v="138"/>
    <n v="47"/>
    <x v="149"/>
    <n v="40"/>
    <s v="Tea"/>
    <x v="6"/>
    <s v="Regular"/>
  </r>
  <r>
    <x v="11"/>
    <s v="Central"/>
    <x v="0"/>
    <x v="77"/>
    <n v="60"/>
    <x v="152"/>
    <n v="38"/>
    <s v="Tea"/>
    <x v="6"/>
    <s v="Regular"/>
  </r>
  <r>
    <x v="11"/>
    <s v="Central"/>
    <x v="0"/>
    <x v="50"/>
    <n v="52"/>
    <x v="28"/>
    <n v="39"/>
    <s v="Tea"/>
    <x v="6"/>
    <s v="Regular"/>
  </r>
  <r>
    <x v="11"/>
    <s v="Central"/>
    <x v="0"/>
    <x v="198"/>
    <n v="36"/>
    <x v="242"/>
    <n v="45"/>
    <s v="Tea"/>
    <x v="9"/>
    <s v="Regular"/>
  </r>
  <r>
    <x v="11"/>
    <s v="Central"/>
    <x v="0"/>
    <x v="20"/>
    <n v="43"/>
    <x v="196"/>
    <n v="46"/>
    <s v="Tea"/>
    <x v="9"/>
    <s v="Regular"/>
  </r>
  <r>
    <x v="11"/>
    <s v="Central"/>
    <x v="0"/>
    <x v="247"/>
    <n v="25"/>
    <x v="249"/>
    <n v="41"/>
    <s v="Tea"/>
    <x v="9"/>
    <s v="Regular"/>
  </r>
  <r>
    <x v="11"/>
    <s v="Central"/>
    <x v="0"/>
    <x v="162"/>
    <n v="38"/>
    <x v="255"/>
    <n v="45"/>
    <s v="Tea"/>
    <x v="9"/>
    <s v="Regular"/>
  </r>
  <r>
    <x v="11"/>
    <s v="Central"/>
    <x v="0"/>
    <x v="247"/>
    <n v="31"/>
    <x v="89"/>
    <n v="42"/>
    <s v="Tea"/>
    <x v="9"/>
    <s v="Regular"/>
  </r>
  <r>
    <x v="11"/>
    <s v="Central"/>
    <x v="0"/>
    <x v="131"/>
    <n v="42"/>
    <x v="240"/>
    <n v="45"/>
    <s v="Tea"/>
    <x v="9"/>
    <s v="Regular"/>
  </r>
  <r>
    <x v="14"/>
    <s v="South"/>
    <x v="0"/>
    <x v="21"/>
    <n v="56"/>
    <x v="24"/>
    <n v="27"/>
    <s v="Coffee"/>
    <x v="0"/>
    <s v="Regular"/>
  </r>
  <r>
    <x v="14"/>
    <s v="South"/>
    <x v="0"/>
    <x v="46"/>
    <n v="56"/>
    <x v="75"/>
    <n v="26"/>
    <s v="Coffee"/>
    <x v="0"/>
    <s v="Regular"/>
  </r>
  <r>
    <x v="14"/>
    <s v="South"/>
    <x v="0"/>
    <x v="35"/>
    <n v="53"/>
    <x v="202"/>
    <n v="25"/>
    <s v="Coffee"/>
    <x v="0"/>
    <s v="Regular"/>
  </r>
  <r>
    <x v="14"/>
    <s v="South"/>
    <x v="0"/>
    <x v="24"/>
    <n v="79"/>
    <x v="21"/>
    <n v="32"/>
    <s v="Coffee"/>
    <x v="0"/>
    <s v="Regular"/>
  </r>
  <r>
    <x v="14"/>
    <s v="South"/>
    <x v="0"/>
    <x v="52"/>
    <n v="56"/>
    <x v="112"/>
    <n v="28"/>
    <s v="Coffee"/>
    <x v="0"/>
    <s v="Regular"/>
  </r>
  <r>
    <x v="14"/>
    <s v="South"/>
    <x v="0"/>
    <x v="25"/>
    <n v="53"/>
    <x v="299"/>
    <n v="23"/>
    <s v="Coffee"/>
    <x v="0"/>
    <s v="Regular"/>
  </r>
  <r>
    <x v="14"/>
    <s v="South"/>
    <x v="0"/>
    <x v="165"/>
    <n v="87"/>
    <x v="195"/>
    <n v="32"/>
    <s v="Coffee"/>
    <x v="0"/>
    <s v="Regular"/>
  </r>
  <r>
    <x v="14"/>
    <s v="South"/>
    <x v="0"/>
    <x v="106"/>
    <n v="79"/>
    <x v="178"/>
    <n v="32"/>
    <s v="Coffee"/>
    <x v="0"/>
    <s v="Regular"/>
  </r>
  <r>
    <x v="14"/>
    <s v="South"/>
    <x v="0"/>
    <x v="58"/>
    <n v="104"/>
    <x v="198"/>
    <n v="38"/>
    <s v="Coffee"/>
    <x v="0"/>
    <s v="Regular"/>
  </r>
  <r>
    <x v="14"/>
    <s v="South"/>
    <x v="0"/>
    <x v="35"/>
    <n v="48"/>
    <x v="238"/>
    <n v="20"/>
    <s v="Coffee"/>
    <x v="7"/>
    <s v="Decaf"/>
  </r>
  <r>
    <x v="14"/>
    <s v="South"/>
    <x v="0"/>
    <x v="144"/>
    <n v="43"/>
    <x v="255"/>
    <n v="20"/>
    <s v="Coffee"/>
    <x v="7"/>
    <s v="Decaf"/>
  </r>
  <r>
    <x v="14"/>
    <s v="South"/>
    <x v="0"/>
    <x v="46"/>
    <n v="52"/>
    <x v="278"/>
    <n v="22"/>
    <s v="Coffee"/>
    <x v="7"/>
    <s v="Decaf"/>
  </r>
  <r>
    <x v="14"/>
    <s v="South"/>
    <x v="0"/>
    <x v="35"/>
    <n v="49"/>
    <x v="148"/>
    <n v="21"/>
    <s v="Coffee"/>
    <x v="7"/>
    <s v="Decaf"/>
  </r>
  <r>
    <x v="14"/>
    <s v="South"/>
    <x v="0"/>
    <x v="34"/>
    <n v="48"/>
    <x v="147"/>
    <n v="19"/>
    <s v="Coffee"/>
    <x v="7"/>
    <s v="Decaf"/>
  </r>
  <r>
    <x v="14"/>
    <s v="South"/>
    <x v="0"/>
    <x v="108"/>
    <n v="45"/>
    <x v="238"/>
    <n v="20"/>
    <s v="Coffee"/>
    <x v="7"/>
    <s v="Decaf"/>
  </r>
  <r>
    <x v="14"/>
    <s v="South"/>
    <x v="0"/>
    <x v="44"/>
    <n v="43"/>
    <x v="110"/>
    <n v="20"/>
    <s v="Coffee"/>
    <x v="7"/>
    <s v="Decaf"/>
  </r>
  <r>
    <x v="14"/>
    <s v="South"/>
    <x v="0"/>
    <x v="52"/>
    <n v="52"/>
    <x v="202"/>
    <n v="22"/>
    <s v="Coffee"/>
    <x v="7"/>
    <s v="Decaf"/>
  </r>
  <r>
    <x v="14"/>
    <s v="South"/>
    <x v="0"/>
    <x v="23"/>
    <n v="32"/>
    <x v="133"/>
    <n v="16"/>
    <s v="Espresso"/>
    <x v="2"/>
    <s v="Regular"/>
  </r>
  <r>
    <x v="14"/>
    <s v="South"/>
    <x v="0"/>
    <x v="140"/>
    <n v="30"/>
    <x v="321"/>
    <n v="17"/>
    <s v="Espresso"/>
    <x v="2"/>
    <s v="Regular"/>
  </r>
  <r>
    <x v="14"/>
    <s v="South"/>
    <x v="0"/>
    <x v="43"/>
    <n v="44"/>
    <x v="310"/>
    <n v="20"/>
    <s v="Espresso"/>
    <x v="2"/>
    <s v="Regular"/>
  </r>
  <r>
    <x v="14"/>
    <s v="South"/>
    <x v="0"/>
    <x v="125"/>
    <n v="48"/>
    <x v="9"/>
    <n v="21"/>
    <s v="Espresso"/>
    <x v="2"/>
    <s v="Regular"/>
  </r>
  <r>
    <x v="14"/>
    <s v="South"/>
    <x v="0"/>
    <x v="45"/>
    <n v="34"/>
    <x v="89"/>
    <n v="17"/>
    <s v="Espresso"/>
    <x v="2"/>
    <s v="Regular"/>
  </r>
  <r>
    <x v="14"/>
    <s v="South"/>
    <x v="0"/>
    <x v="22"/>
    <n v="32"/>
    <x v="162"/>
    <n v="17"/>
    <s v="Espresso"/>
    <x v="2"/>
    <s v="Regular"/>
  </r>
  <r>
    <x v="14"/>
    <s v="South"/>
    <x v="0"/>
    <x v="138"/>
    <n v="25"/>
    <x v="317"/>
    <n v="14"/>
    <s v="Espresso"/>
    <x v="2"/>
    <s v="Regular"/>
  </r>
  <r>
    <x v="14"/>
    <s v="South"/>
    <x v="0"/>
    <x v="50"/>
    <n v="30"/>
    <x v="133"/>
    <n v="17"/>
    <s v="Espresso"/>
    <x v="2"/>
    <s v="Regular"/>
  </r>
  <r>
    <x v="14"/>
    <s v="South"/>
    <x v="0"/>
    <x v="22"/>
    <n v="32"/>
    <x v="162"/>
    <n v="17"/>
    <s v="Espresso"/>
    <x v="2"/>
    <s v="Regular"/>
  </r>
  <r>
    <x v="14"/>
    <s v="South"/>
    <x v="0"/>
    <x v="34"/>
    <n v="48"/>
    <x v="147"/>
    <n v="19"/>
    <s v="Espresso"/>
    <x v="2"/>
    <s v="Regular"/>
  </r>
  <r>
    <x v="14"/>
    <s v="South"/>
    <x v="0"/>
    <x v="29"/>
    <n v="44"/>
    <x v="196"/>
    <n v="20"/>
    <s v="Espresso"/>
    <x v="2"/>
    <s v="Regular"/>
  </r>
  <r>
    <x v="14"/>
    <s v="South"/>
    <x v="0"/>
    <x v="31"/>
    <n v="126"/>
    <x v="192"/>
    <n v="58"/>
    <s v="Espresso"/>
    <x v="3"/>
    <s v="Decaf"/>
  </r>
  <r>
    <x v="14"/>
    <s v="South"/>
    <x v="0"/>
    <x v="142"/>
    <n v="134"/>
    <x v="208"/>
    <n v="60"/>
    <s v="Espresso"/>
    <x v="3"/>
    <s v="Decaf"/>
  </r>
  <r>
    <x v="14"/>
    <s v="South"/>
    <x v="0"/>
    <x v="135"/>
    <n v="172"/>
    <x v="164"/>
    <n v="69"/>
    <s v="Espresso"/>
    <x v="3"/>
    <s v="Decaf"/>
  </r>
  <r>
    <x v="14"/>
    <s v="South"/>
    <x v="0"/>
    <x v="129"/>
    <n v="150"/>
    <x v="199"/>
    <n v="63"/>
    <s v="Espresso"/>
    <x v="3"/>
    <s v="Decaf"/>
  </r>
  <r>
    <x v="14"/>
    <s v="South"/>
    <x v="0"/>
    <x v="154"/>
    <n v="126"/>
    <x v="174"/>
    <n v="58"/>
    <s v="Espresso"/>
    <x v="3"/>
    <s v="Decaf"/>
  </r>
  <r>
    <x v="14"/>
    <s v="South"/>
    <x v="0"/>
    <x v="126"/>
    <n v="141"/>
    <x v="319"/>
    <n v="58"/>
    <s v="Espresso"/>
    <x v="3"/>
    <s v="Decaf"/>
  </r>
  <r>
    <x v="14"/>
    <s v="South"/>
    <x v="0"/>
    <x v="183"/>
    <n v="172"/>
    <x v="209"/>
    <n v="64"/>
    <s v="Espresso"/>
    <x v="3"/>
    <s v="Decaf"/>
  </r>
  <r>
    <x v="14"/>
    <s v="South"/>
    <x v="0"/>
    <x v="174"/>
    <n v="119"/>
    <x v="192"/>
    <n v="57"/>
    <s v="Espresso"/>
    <x v="3"/>
    <s v="Decaf"/>
  </r>
  <r>
    <x v="14"/>
    <s v="South"/>
    <x v="0"/>
    <x v="140"/>
    <n v="66"/>
    <x v="79"/>
    <n v="53"/>
    <s v="Herbal Tea"/>
    <x v="8"/>
    <s v="Decaf"/>
  </r>
  <r>
    <x v="14"/>
    <s v="South"/>
    <x v="0"/>
    <x v="8"/>
    <n v="70"/>
    <x v="157"/>
    <n v="55"/>
    <s v="Herbal Tea"/>
    <x v="8"/>
    <s v="Decaf"/>
  </r>
  <r>
    <x v="14"/>
    <s v="South"/>
    <x v="0"/>
    <x v="49"/>
    <n v="77"/>
    <x v="21"/>
    <n v="57"/>
    <s v="Herbal Tea"/>
    <x v="8"/>
    <s v="Decaf"/>
  </r>
  <r>
    <x v="14"/>
    <s v="South"/>
    <x v="0"/>
    <x v="43"/>
    <n v="82"/>
    <x v="178"/>
    <n v="58"/>
    <s v="Herbal Tea"/>
    <x v="8"/>
    <s v="Decaf"/>
  </r>
  <r>
    <x v="14"/>
    <s v="South"/>
    <x v="0"/>
    <x v="23"/>
    <n v="65"/>
    <x v="60"/>
    <n v="54"/>
    <s v="Herbal Tea"/>
    <x v="8"/>
    <s v="Decaf"/>
  </r>
  <r>
    <x v="14"/>
    <s v="South"/>
    <x v="0"/>
    <x v="77"/>
    <n v="74"/>
    <x v="27"/>
    <n v="51"/>
    <s v="Herbal Tea"/>
    <x v="8"/>
    <s v="Decaf"/>
  </r>
  <r>
    <x v="14"/>
    <s v="South"/>
    <x v="0"/>
    <x v="77"/>
    <n v="74"/>
    <x v="27"/>
    <n v="51"/>
    <s v="Herbal Tea"/>
    <x v="8"/>
    <s v="Decaf"/>
  </r>
  <r>
    <x v="14"/>
    <s v="South"/>
    <x v="0"/>
    <x v="29"/>
    <n v="82"/>
    <x v="20"/>
    <n v="58"/>
    <s v="Herbal Tea"/>
    <x v="8"/>
    <s v="Decaf"/>
  </r>
  <r>
    <x v="14"/>
    <s v="South"/>
    <x v="0"/>
    <x v="43"/>
    <n v="70"/>
    <x v="59"/>
    <n v="54"/>
    <s v="Herbal Tea"/>
    <x v="8"/>
    <s v="Decaf"/>
  </r>
  <r>
    <x v="14"/>
    <s v="South"/>
    <x v="0"/>
    <x v="50"/>
    <n v="67"/>
    <x v="62"/>
    <n v="54"/>
    <s v="Herbal Tea"/>
    <x v="8"/>
    <s v="Decaf"/>
  </r>
  <r>
    <x v="14"/>
    <s v="South"/>
    <x v="0"/>
    <x v="64"/>
    <n v="111"/>
    <x v="33"/>
    <n v="101"/>
    <s v="Herbal Tea"/>
    <x v="4"/>
    <s v="Decaf"/>
  </r>
  <r>
    <x v="14"/>
    <s v="South"/>
    <x v="0"/>
    <x v="45"/>
    <n v="154"/>
    <x v="49"/>
    <n v="129"/>
    <s v="Herbal Tea"/>
    <x v="4"/>
    <s v="Decaf"/>
  </r>
  <r>
    <x v="14"/>
    <s v="South"/>
    <x v="0"/>
    <x v="44"/>
    <n v="184"/>
    <x v="50"/>
    <n v="150"/>
    <s v="Herbal Tea"/>
    <x v="4"/>
    <s v="Decaf"/>
  </r>
  <r>
    <x v="14"/>
    <s v="South"/>
    <x v="0"/>
    <x v="23"/>
    <n v="130"/>
    <x v="4"/>
    <n v="114"/>
    <s v="Herbal Tea"/>
    <x v="4"/>
    <s v="Decaf"/>
  </r>
  <r>
    <x v="14"/>
    <s v="South"/>
    <x v="0"/>
    <x v="8"/>
    <n v="130"/>
    <x v="174"/>
    <n v="115"/>
    <s v="Herbal Tea"/>
    <x v="4"/>
    <s v="Decaf"/>
  </r>
  <r>
    <x v="14"/>
    <s v="South"/>
    <x v="0"/>
    <x v="49"/>
    <n v="145"/>
    <x v="211"/>
    <n v="125"/>
    <s v="Herbal Tea"/>
    <x v="4"/>
    <s v="Decaf"/>
  </r>
  <r>
    <x v="14"/>
    <s v="South"/>
    <x v="0"/>
    <x v="144"/>
    <n v="129"/>
    <x v="176"/>
    <n v="104"/>
    <s v="Herbal Tea"/>
    <x v="4"/>
    <s v="Decaf"/>
  </r>
  <r>
    <x v="14"/>
    <s v="South"/>
    <x v="0"/>
    <x v="46"/>
    <n v="145"/>
    <x v="56"/>
    <n v="125"/>
    <s v="Herbal Tea"/>
    <x v="4"/>
    <s v="Decaf"/>
  </r>
  <r>
    <x v="14"/>
    <s v="South"/>
    <x v="0"/>
    <x v="103"/>
    <n v="195"/>
    <x v="313"/>
    <n v="67"/>
    <s v="Espresso"/>
    <x v="10"/>
    <s v="Regular"/>
  </r>
  <r>
    <x v="14"/>
    <s v="South"/>
    <x v="0"/>
    <x v="159"/>
    <n v="134"/>
    <x v="167"/>
    <n v="52"/>
    <s v="Espresso"/>
    <x v="10"/>
    <s v="Regular"/>
  </r>
  <r>
    <x v="14"/>
    <s v="South"/>
    <x v="0"/>
    <x v="4"/>
    <n v="120"/>
    <x v="47"/>
    <n v="50"/>
    <s v="Espresso"/>
    <x v="10"/>
    <s v="Regular"/>
  </r>
  <r>
    <x v="14"/>
    <s v="South"/>
    <x v="0"/>
    <x v="191"/>
    <n v="155"/>
    <x v="166"/>
    <n v="57"/>
    <s v="Espresso"/>
    <x v="10"/>
    <s v="Regular"/>
  </r>
  <r>
    <x v="4"/>
    <s v="East"/>
    <x v="1"/>
    <x v="323"/>
    <n v="454"/>
    <x v="361"/>
    <n v="159"/>
    <s v="Coffee"/>
    <x v="0"/>
    <s v="Regular"/>
  </r>
  <r>
    <x v="4"/>
    <s v="East"/>
    <x v="1"/>
    <x v="130"/>
    <n v="79"/>
    <x v="183"/>
    <n v="27"/>
    <s v="Tea"/>
    <x v="1"/>
    <s v="Regular"/>
  </r>
  <r>
    <x v="4"/>
    <s v="East"/>
    <x v="1"/>
    <x v="324"/>
    <n v="-60"/>
    <x v="245"/>
    <n v="143"/>
    <s v="Espresso"/>
    <x v="2"/>
    <s v="Regular"/>
  </r>
  <r>
    <x v="4"/>
    <s v="East"/>
    <x v="1"/>
    <x v="325"/>
    <n v="-53"/>
    <x v="194"/>
    <n v="144"/>
    <s v="Espresso"/>
    <x v="2"/>
    <s v="Regular"/>
  </r>
  <r>
    <x v="4"/>
    <s v="East"/>
    <x v="1"/>
    <x v="326"/>
    <n v="-60"/>
    <x v="242"/>
    <n v="143"/>
    <s v="Espresso"/>
    <x v="2"/>
    <s v="Regular"/>
  </r>
  <r>
    <x v="4"/>
    <s v="East"/>
    <x v="1"/>
    <x v="319"/>
    <n v="258"/>
    <x v="362"/>
    <n v="129"/>
    <s v="Herbal Tea"/>
    <x v="4"/>
    <s v="Decaf"/>
  </r>
  <r>
    <x v="4"/>
    <s v="East"/>
    <x v="1"/>
    <x v="327"/>
    <n v="331"/>
    <x v="95"/>
    <n v="127"/>
    <s v="Herbal Tea"/>
    <x v="4"/>
    <s v="Decaf"/>
  </r>
  <r>
    <x v="4"/>
    <s v="East"/>
    <x v="1"/>
    <x v="3"/>
    <n v="145"/>
    <x v="55"/>
    <n v="40"/>
    <s v="Tea"/>
    <x v="6"/>
    <s v="Regular"/>
  </r>
  <r>
    <x v="4"/>
    <s v="East"/>
    <x v="1"/>
    <x v="6"/>
    <n v="157"/>
    <x v="312"/>
    <n v="42"/>
    <s v="Tea"/>
    <x v="6"/>
    <s v="Regular"/>
  </r>
  <r>
    <x v="4"/>
    <s v="East"/>
    <x v="1"/>
    <x v="5"/>
    <n v="126"/>
    <x v="48"/>
    <n v="35"/>
    <s v="Tea"/>
    <x v="9"/>
    <s v="Regular"/>
  </r>
  <r>
    <x v="4"/>
    <s v="East"/>
    <x v="1"/>
    <x v="328"/>
    <n v="352"/>
    <x v="363"/>
    <n v="88"/>
    <s v="Espresso"/>
    <x v="12"/>
    <s v="Regular"/>
  </r>
  <r>
    <x v="4"/>
    <s v="East"/>
    <x v="1"/>
    <x v="329"/>
    <n v="280"/>
    <x v="97"/>
    <n v="98"/>
    <s v="Espresso"/>
    <x v="12"/>
    <s v="Regular"/>
  </r>
  <r>
    <x v="4"/>
    <s v="East"/>
    <x v="1"/>
    <x v="199"/>
    <n v="277"/>
    <x v="342"/>
    <n v="91"/>
    <s v="Espresso"/>
    <x v="12"/>
    <s v="Regular"/>
  </r>
  <r>
    <x v="18"/>
    <s v="East"/>
    <x v="0"/>
    <x v="49"/>
    <n v="55"/>
    <x v="299"/>
    <n v="35"/>
    <s v="Coffee"/>
    <x v="11"/>
    <s v="Regular"/>
  </r>
  <r>
    <x v="18"/>
    <s v="East"/>
    <x v="0"/>
    <x v="45"/>
    <n v="60"/>
    <x v="127"/>
    <n v="35"/>
    <s v="Coffee"/>
    <x v="11"/>
    <s v="Regular"/>
  </r>
  <r>
    <x v="18"/>
    <s v="East"/>
    <x v="0"/>
    <x v="21"/>
    <n v="64"/>
    <x v="206"/>
    <n v="35"/>
    <s v="Coffee"/>
    <x v="11"/>
    <s v="Regular"/>
  </r>
  <r>
    <x v="18"/>
    <s v="East"/>
    <x v="0"/>
    <x v="9"/>
    <n v="72"/>
    <x v="30"/>
    <n v="39"/>
    <s v="Coffee"/>
    <x v="11"/>
    <s v="Regular"/>
  </r>
  <r>
    <x v="18"/>
    <s v="East"/>
    <x v="0"/>
    <x v="147"/>
    <n v="74"/>
    <x v="151"/>
    <n v="39"/>
    <s v="Coffee"/>
    <x v="11"/>
    <s v="Regular"/>
  </r>
  <r>
    <x v="18"/>
    <s v="East"/>
    <x v="0"/>
    <x v="36"/>
    <n v="82"/>
    <x v="271"/>
    <n v="41"/>
    <s v="Coffee"/>
    <x v="11"/>
    <s v="Regular"/>
  </r>
  <r>
    <x v="18"/>
    <s v="East"/>
    <x v="0"/>
    <x v="12"/>
    <n v="90"/>
    <x v="36"/>
    <n v="41"/>
    <s v="Coffee"/>
    <x v="11"/>
    <s v="Regular"/>
  </r>
  <r>
    <x v="18"/>
    <s v="East"/>
    <x v="0"/>
    <x v="38"/>
    <n v="90"/>
    <x v="36"/>
    <n v="42"/>
    <s v="Coffee"/>
    <x v="11"/>
    <s v="Regular"/>
  </r>
  <r>
    <x v="18"/>
    <s v="East"/>
    <x v="0"/>
    <x v="9"/>
    <n v="71"/>
    <x v="79"/>
    <n v="38"/>
    <s v="Coffee"/>
    <x v="11"/>
    <s v="Regular"/>
  </r>
  <r>
    <x v="18"/>
    <s v="East"/>
    <x v="0"/>
    <x v="9"/>
    <n v="71"/>
    <x v="79"/>
    <n v="38"/>
    <s v="Coffee"/>
    <x v="11"/>
    <s v="Regular"/>
  </r>
  <r>
    <x v="18"/>
    <s v="East"/>
    <x v="0"/>
    <x v="46"/>
    <n v="67"/>
    <x v="23"/>
    <n v="37"/>
    <s v="Coffee"/>
    <x v="11"/>
    <s v="Regular"/>
  </r>
  <r>
    <x v="18"/>
    <s v="East"/>
    <x v="0"/>
    <x v="108"/>
    <n v="75"/>
    <x v="157"/>
    <n v="38"/>
    <s v="Coffee"/>
    <x v="11"/>
    <s v="Regular"/>
  </r>
  <r>
    <x v="18"/>
    <s v="East"/>
    <x v="0"/>
    <x v="26"/>
    <n v="55"/>
    <x v="152"/>
    <n v="37"/>
    <s v="Coffee"/>
    <x v="11"/>
    <s v="Regular"/>
  </r>
  <r>
    <x v="18"/>
    <s v="East"/>
    <x v="0"/>
    <x v="108"/>
    <n v="60"/>
    <x v="41"/>
    <n v="35"/>
    <s v="Coffee"/>
    <x v="11"/>
    <s v="Regular"/>
  </r>
  <r>
    <x v="18"/>
    <s v="East"/>
    <x v="0"/>
    <x v="34"/>
    <n v="64"/>
    <x v="87"/>
    <n v="35"/>
    <s v="Coffee"/>
    <x v="11"/>
    <s v="Regular"/>
  </r>
  <r>
    <x v="18"/>
    <s v="East"/>
    <x v="0"/>
    <x v="12"/>
    <n v="72"/>
    <x v="62"/>
    <n v="39"/>
    <s v="Coffee"/>
    <x v="11"/>
    <s v="Regular"/>
  </r>
  <r>
    <x v="18"/>
    <s v="East"/>
    <x v="0"/>
    <x v="38"/>
    <n v="74"/>
    <x v="77"/>
    <n v="36"/>
    <s v="Coffee"/>
    <x v="11"/>
    <s v="Regular"/>
  </r>
  <r>
    <x v="18"/>
    <s v="East"/>
    <x v="0"/>
    <x v="62"/>
    <n v="82"/>
    <x v="78"/>
    <n v="38"/>
    <s v="Coffee"/>
    <x v="11"/>
    <s v="Regular"/>
  </r>
  <r>
    <x v="18"/>
    <s v="East"/>
    <x v="0"/>
    <x v="31"/>
    <n v="90"/>
    <x v="43"/>
    <n v="38"/>
    <s v="Coffee"/>
    <x v="11"/>
    <s v="Regular"/>
  </r>
  <r>
    <x v="18"/>
    <s v="East"/>
    <x v="0"/>
    <x v="233"/>
    <n v="90"/>
    <x v="43"/>
    <n v="39"/>
    <s v="Coffee"/>
    <x v="11"/>
    <s v="Regular"/>
  </r>
  <r>
    <x v="18"/>
    <s v="East"/>
    <x v="0"/>
    <x v="12"/>
    <n v="71"/>
    <x v="13"/>
    <n v="38"/>
    <s v="Coffee"/>
    <x v="11"/>
    <s v="Regular"/>
  </r>
  <r>
    <x v="18"/>
    <s v="East"/>
    <x v="0"/>
    <x v="12"/>
    <n v="71"/>
    <x v="13"/>
    <n v="38"/>
    <s v="Coffee"/>
    <x v="11"/>
    <s v="Regular"/>
  </r>
  <r>
    <x v="18"/>
    <s v="East"/>
    <x v="0"/>
    <x v="52"/>
    <n v="67"/>
    <x v="79"/>
    <n v="37"/>
    <s v="Coffee"/>
    <x v="11"/>
    <s v="Regular"/>
  </r>
  <r>
    <x v="18"/>
    <s v="East"/>
    <x v="0"/>
    <x v="65"/>
    <n v="75"/>
    <x v="61"/>
    <n v="38"/>
    <s v="Coffee"/>
    <x v="11"/>
    <s v="Regular"/>
  </r>
  <r>
    <x v="18"/>
    <s v="East"/>
    <x v="0"/>
    <x v="45"/>
    <n v="72"/>
    <x v="79"/>
    <n v="47"/>
    <s v="Coffee"/>
    <x v="0"/>
    <s v="Regular"/>
  </r>
  <r>
    <x v="18"/>
    <s v="East"/>
    <x v="0"/>
    <x v="144"/>
    <n v="69"/>
    <x v="87"/>
    <n v="46"/>
    <s v="Coffee"/>
    <x v="0"/>
    <s v="Regular"/>
  </r>
  <r>
    <x v="18"/>
    <s v="East"/>
    <x v="0"/>
    <x v="77"/>
    <n v="72"/>
    <x v="123"/>
    <n v="46"/>
    <s v="Coffee"/>
    <x v="0"/>
    <s v="Regular"/>
  </r>
  <r>
    <x v="18"/>
    <s v="East"/>
    <x v="0"/>
    <x v="11"/>
    <n v="75"/>
    <x v="151"/>
    <n v="48"/>
    <s v="Coffee"/>
    <x v="0"/>
    <s v="Regular"/>
  </r>
  <r>
    <x v="18"/>
    <s v="East"/>
    <x v="0"/>
    <x v="26"/>
    <n v="80"/>
    <x v="27"/>
    <n v="49"/>
    <s v="Coffee"/>
    <x v="0"/>
    <s v="Regular"/>
  </r>
  <r>
    <x v="18"/>
    <s v="East"/>
    <x v="0"/>
    <x v="109"/>
    <n v="94"/>
    <x v="304"/>
    <n v="52"/>
    <s v="Coffee"/>
    <x v="0"/>
    <s v="Regular"/>
  </r>
  <r>
    <x v="18"/>
    <s v="East"/>
    <x v="0"/>
    <x v="34"/>
    <n v="96"/>
    <x v="18"/>
    <n v="53"/>
    <s v="Coffee"/>
    <x v="0"/>
    <s v="Regular"/>
  </r>
  <r>
    <x v="18"/>
    <s v="East"/>
    <x v="0"/>
    <x v="125"/>
    <n v="96"/>
    <x v="18"/>
    <n v="52"/>
    <s v="Coffee"/>
    <x v="0"/>
    <s v="Regular"/>
  </r>
  <r>
    <x v="18"/>
    <s v="East"/>
    <x v="0"/>
    <x v="44"/>
    <n v="84"/>
    <x v="285"/>
    <n v="50"/>
    <s v="Coffee"/>
    <x v="0"/>
    <s v="Regular"/>
  </r>
  <r>
    <x v="18"/>
    <s v="East"/>
    <x v="0"/>
    <x v="43"/>
    <n v="69"/>
    <x v="87"/>
    <n v="45"/>
    <s v="Coffee"/>
    <x v="0"/>
    <s v="Regular"/>
  </r>
  <r>
    <x v="18"/>
    <s v="East"/>
    <x v="0"/>
    <x v="49"/>
    <n v="66"/>
    <x v="86"/>
    <n v="46"/>
    <s v="Coffee"/>
    <x v="0"/>
    <s v="Regular"/>
  </r>
  <r>
    <x v="18"/>
    <s v="East"/>
    <x v="0"/>
    <x v="35"/>
    <n v="74"/>
    <x v="128"/>
    <n v="46"/>
    <s v="Coffee"/>
    <x v="0"/>
    <s v="Regular"/>
  </r>
  <r>
    <x v="18"/>
    <s v="East"/>
    <x v="0"/>
    <x v="25"/>
    <n v="72"/>
    <x v="59"/>
    <n v="49"/>
    <s v="Coffee"/>
    <x v="0"/>
    <s v="Regular"/>
  </r>
  <r>
    <x v="18"/>
    <s v="East"/>
    <x v="0"/>
    <x v="44"/>
    <n v="69"/>
    <x v="30"/>
    <n v="46"/>
    <s v="Coffee"/>
    <x v="0"/>
    <s v="Regular"/>
  </r>
  <r>
    <x v="18"/>
    <s v="East"/>
    <x v="0"/>
    <x v="25"/>
    <n v="72"/>
    <x v="157"/>
    <n v="46"/>
    <s v="Coffee"/>
    <x v="0"/>
    <s v="Regular"/>
  </r>
  <r>
    <x v="18"/>
    <s v="East"/>
    <x v="0"/>
    <x v="149"/>
    <n v="75"/>
    <x v="58"/>
    <n v="48"/>
    <s v="Coffee"/>
    <x v="0"/>
    <s v="Regular"/>
  </r>
  <r>
    <x v="18"/>
    <s v="East"/>
    <x v="0"/>
    <x v="34"/>
    <n v="80"/>
    <x v="187"/>
    <n v="46"/>
    <s v="Coffee"/>
    <x v="0"/>
    <s v="Regular"/>
  </r>
  <r>
    <x v="18"/>
    <s v="East"/>
    <x v="0"/>
    <x v="53"/>
    <n v="94"/>
    <x v="177"/>
    <n v="48"/>
    <s v="Coffee"/>
    <x v="0"/>
    <s v="Regular"/>
  </r>
  <r>
    <x v="18"/>
    <s v="East"/>
    <x v="0"/>
    <x v="40"/>
    <n v="96"/>
    <x v="20"/>
    <n v="49"/>
    <s v="Coffee"/>
    <x v="0"/>
    <s v="Regular"/>
  </r>
  <r>
    <x v="18"/>
    <s v="East"/>
    <x v="0"/>
    <x v="192"/>
    <n v="96"/>
    <x v="20"/>
    <n v="48"/>
    <s v="Coffee"/>
    <x v="0"/>
    <s v="Regular"/>
  </r>
  <r>
    <x v="18"/>
    <s v="East"/>
    <x v="0"/>
    <x v="28"/>
    <n v="84"/>
    <x v="37"/>
    <n v="50"/>
    <s v="Coffee"/>
    <x v="0"/>
    <s v="Regular"/>
  </r>
  <r>
    <x v="18"/>
    <s v="East"/>
    <x v="0"/>
    <x v="29"/>
    <n v="69"/>
    <x v="30"/>
    <n v="45"/>
    <s v="Coffee"/>
    <x v="0"/>
    <s v="Regular"/>
  </r>
  <r>
    <x v="18"/>
    <s v="East"/>
    <x v="0"/>
    <x v="46"/>
    <n v="66"/>
    <x v="207"/>
    <n v="46"/>
    <s v="Coffee"/>
    <x v="0"/>
    <s v="Regular"/>
  </r>
  <r>
    <x v="18"/>
    <s v="East"/>
    <x v="0"/>
    <x v="109"/>
    <n v="74"/>
    <x v="22"/>
    <n v="46"/>
    <s v="Coffee"/>
    <x v="0"/>
    <s v="Regular"/>
  </r>
  <r>
    <x v="18"/>
    <s v="East"/>
    <x v="0"/>
    <x v="16"/>
    <n v="26"/>
    <x v="260"/>
    <n v="15"/>
    <s v="Tea"/>
    <x v="1"/>
    <s v="Regular"/>
  </r>
  <r>
    <x v="18"/>
    <s v="East"/>
    <x v="0"/>
    <x v="27"/>
    <n v="43"/>
    <x v="260"/>
    <n v="11"/>
    <s v="Tea"/>
    <x v="1"/>
    <s v="Regular"/>
  </r>
  <r>
    <x v="18"/>
    <s v="East"/>
    <x v="0"/>
    <x v="27"/>
    <n v="43"/>
    <x v="260"/>
    <n v="11"/>
    <s v="Tea"/>
    <x v="1"/>
    <s v="Regular"/>
  </r>
  <r>
    <x v="18"/>
    <s v="East"/>
    <x v="0"/>
    <x v="27"/>
    <n v="43"/>
    <x v="260"/>
    <n v="11"/>
    <s v="Tea"/>
    <x v="1"/>
    <s v="Regular"/>
  </r>
  <r>
    <x v="18"/>
    <s v="East"/>
    <x v="0"/>
    <x v="27"/>
    <n v="43"/>
    <x v="260"/>
    <n v="11"/>
    <s v="Tea"/>
    <x v="1"/>
    <s v="Regular"/>
  </r>
  <r>
    <x v="18"/>
    <s v="East"/>
    <x v="0"/>
    <x v="27"/>
    <n v="43"/>
    <x v="260"/>
    <n v="11"/>
    <s v="Tea"/>
    <x v="1"/>
    <s v="Regular"/>
  </r>
  <r>
    <x v="18"/>
    <s v="East"/>
    <x v="0"/>
    <x v="26"/>
    <n v="43"/>
    <x v="260"/>
    <n v="12"/>
    <s v="Tea"/>
    <x v="1"/>
    <s v="Regular"/>
  </r>
  <r>
    <x v="18"/>
    <s v="East"/>
    <x v="0"/>
    <x v="26"/>
    <n v="43"/>
    <x v="260"/>
    <n v="12"/>
    <s v="Tea"/>
    <x v="1"/>
    <s v="Regular"/>
  </r>
  <r>
    <x v="18"/>
    <s v="East"/>
    <x v="0"/>
    <x v="26"/>
    <n v="43"/>
    <x v="260"/>
    <n v="12"/>
    <s v="Tea"/>
    <x v="1"/>
    <s v="Regular"/>
  </r>
  <r>
    <x v="18"/>
    <s v="East"/>
    <x v="0"/>
    <x v="27"/>
    <n v="43"/>
    <x v="260"/>
    <n v="11"/>
    <s v="Tea"/>
    <x v="1"/>
    <s v="Regular"/>
  </r>
  <r>
    <x v="18"/>
    <s v="East"/>
    <x v="0"/>
    <x v="27"/>
    <n v="43"/>
    <x v="260"/>
    <n v="11"/>
    <s v="Tea"/>
    <x v="1"/>
    <s v="Regular"/>
  </r>
  <r>
    <x v="18"/>
    <s v="East"/>
    <x v="0"/>
    <x v="27"/>
    <n v="43"/>
    <x v="260"/>
    <n v="11"/>
    <s v="Tea"/>
    <x v="1"/>
    <s v="Regular"/>
  </r>
  <r>
    <x v="18"/>
    <s v="East"/>
    <x v="0"/>
    <x v="10"/>
    <n v="26"/>
    <x v="250"/>
    <n v="16"/>
    <s v="Tea"/>
    <x v="1"/>
    <s v="Regular"/>
  </r>
  <r>
    <x v="18"/>
    <s v="East"/>
    <x v="0"/>
    <x v="24"/>
    <n v="43"/>
    <x v="261"/>
    <n v="11"/>
    <s v="Tea"/>
    <x v="1"/>
    <s v="Regular"/>
  </r>
  <r>
    <x v="18"/>
    <s v="East"/>
    <x v="0"/>
    <x v="24"/>
    <n v="43"/>
    <x v="261"/>
    <n v="11"/>
    <s v="Tea"/>
    <x v="1"/>
    <s v="Regular"/>
  </r>
  <r>
    <x v="18"/>
    <s v="East"/>
    <x v="0"/>
    <x v="24"/>
    <n v="43"/>
    <x v="261"/>
    <n v="11"/>
    <s v="Tea"/>
    <x v="1"/>
    <s v="Regular"/>
  </r>
  <r>
    <x v="18"/>
    <s v="East"/>
    <x v="0"/>
    <x v="125"/>
    <n v="43"/>
    <x v="260"/>
    <n v="10"/>
    <s v="Tea"/>
    <x v="1"/>
    <s v="Regular"/>
  </r>
  <r>
    <x v="18"/>
    <s v="East"/>
    <x v="0"/>
    <x v="125"/>
    <n v="43"/>
    <x v="260"/>
    <n v="10"/>
    <s v="Tea"/>
    <x v="1"/>
    <s v="Regular"/>
  </r>
  <r>
    <x v="18"/>
    <s v="East"/>
    <x v="0"/>
    <x v="34"/>
    <n v="43"/>
    <x v="260"/>
    <n v="11"/>
    <s v="Tea"/>
    <x v="1"/>
    <s v="Regular"/>
  </r>
  <r>
    <x v="18"/>
    <s v="East"/>
    <x v="0"/>
    <x v="34"/>
    <n v="43"/>
    <x v="260"/>
    <n v="11"/>
    <s v="Tea"/>
    <x v="1"/>
    <s v="Regular"/>
  </r>
  <r>
    <x v="18"/>
    <s v="East"/>
    <x v="0"/>
    <x v="30"/>
    <n v="43"/>
    <x v="261"/>
    <n v="12"/>
    <s v="Tea"/>
    <x v="1"/>
    <s v="Regular"/>
  </r>
  <r>
    <x v="18"/>
    <s v="East"/>
    <x v="0"/>
    <x v="24"/>
    <n v="43"/>
    <x v="261"/>
    <n v="11"/>
    <s v="Tea"/>
    <x v="1"/>
    <s v="Regular"/>
  </r>
  <r>
    <x v="18"/>
    <s v="East"/>
    <x v="0"/>
    <x v="24"/>
    <n v="43"/>
    <x v="261"/>
    <n v="11"/>
    <s v="Tea"/>
    <x v="1"/>
    <s v="Regular"/>
  </r>
  <r>
    <x v="18"/>
    <s v="East"/>
    <x v="0"/>
    <x v="24"/>
    <n v="43"/>
    <x v="261"/>
    <n v="11"/>
    <s v="Tea"/>
    <x v="1"/>
    <s v="Regular"/>
  </r>
  <r>
    <x v="18"/>
    <s v="East"/>
    <x v="0"/>
    <x v="162"/>
    <n v="53"/>
    <x v="9"/>
    <n v="63"/>
    <s v="Espresso"/>
    <x v="2"/>
    <s v="Regular"/>
  </r>
  <r>
    <x v="18"/>
    <s v="East"/>
    <x v="0"/>
    <x v="132"/>
    <n v="61"/>
    <x v="152"/>
    <n v="68"/>
    <s v="Espresso"/>
    <x v="2"/>
    <s v="Regular"/>
  </r>
  <r>
    <x v="18"/>
    <s v="East"/>
    <x v="0"/>
    <x v="132"/>
    <n v="63"/>
    <x v="206"/>
    <n v="70"/>
    <s v="Espresso"/>
    <x v="2"/>
    <s v="Regular"/>
  </r>
  <r>
    <x v="18"/>
    <s v="East"/>
    <x v="0"/>
    <x v="161"/>
    <n v="63"/>
    <x v="206"/>
    <n v="69"/>
    <s v="Espresso"/>
    <x v="2"/>
    <s v="Regular"/>
  </r>
  <r>
    <x v="18"/>
    <s v="East"/>
    <x v="0"/>
    <x v="132"/>
    <n v="61"/>
    <x v="152"/>
    <n v="68"/>
    <s v="Espresso"/>
    <x v="2"/>
    <s v="Regular"/>
  </r>
  <r>
    <x v="18"/>
    <s v="East"/>
    <x v="0"/>
    <x v="131"/>
    <n v="73"/>
    <x v="151"/>
    <n v="77"/>
    <s v="Espresso"/>
    <x v="2"/>
    <s v="Regular"/>
  </r>
  <r>
    <x v="18"/>
    <s v="East"/>
    <x v="0"/>
    <x v="205"/>
    <n v="82"/>
    <x v="153"/>
    <n v="83"/>
    <s v="Espresso"/>
    <x v="2"/>
    <s v="Regular"/>
  </r>
  <r>
    <x v="18"/>
    <s v="East"/>
    <x v="0"/>
    <x v="14"/>
    <n v="88"/>
    <x v="36"/>
    <n v="87"/>
    <s v="Espresso"/>
    <x v="2"/>
    <s v="Regular"/>
  </r>
  <r>
    <x v="18"/>
    <s v="East"/>
    <x v="0"/>
    <x v="132"/>
    <n v="62"/>
    <x v="90"/>
    <n v="69"/>
    <s v="Espresso"/>
    <x v="2"/>
    <s v="Regular"/>
  </r>
  <r>
    <x v="18"/>
    <s v="East"/>
    <x v="0"/>
    <x v="132"/>
    <n v="64"/>
    <x v="86"/>
    <n v="71"/>
    <s v="Espresso"/>
    <x v="2"/>
    <s v="Regular"/>
  </r>
  <r>
    <x v="18"/>
    <s v="East"/>
    <x v="0"/>
    <x v="47"/>
    <n v="62"/>
    <x v="90"/>
    <n v="70"/>
    <s v="Espresso"/>
    <x v="2"/>
    <s v="Regular"/>
  </r>
  <r>
    <x v="18"/>
    <s v="East"/>
    <x v="0"/>
    <x v="131"/>
    <n v="69"/>
    <x v="29"/>
    <n v="73"/>
    <s v="Espresso"/>
    <x v="2"/>
    <s v="Regular"/>
  </r>
  <r>
    <x v="18"/>
    <s v="East"/>
    <x v="0"/>
    <x v="247"/>
    <n v="53"/>
    <x v="127"/>
    <n v="66"/>
    <s v="Espresso"/>
    <x v="2"/>
    <s v="Regular"/>
  </r>
  <r>
    <x v="18"/>
    <s v="East"/>
    <x v="0"/>
    <x v="162"/>
    <n v="61"/>
    <x v="154"/>
    <n v="68"/>
    <s v="Espresso"/>
    <x v="2"/>
    <s v="Regular"/>
  </r>
  <r>
    <x v="18"/>
    <s v="East"/>
    <x v="0"/>
    <x v="162"/>
    <n v="63"/>
    <x v="87"/>
    <n v="70"/>
    <s v="Espresso"/>
    <x v="2"/>
    <s v="Regular"/>
  </r>
  <r>
    <x v="18"/>
    <s v="East"/>
    <x v="0"/>
    <x v="198"/>
    <n v="63"/>
    <x v="87"/>
    <n v="69"/>
    <s v="Espresso"/>
    <x v="2"/>
    <s v="Regular"/>
  </r>
  <r>
    <x v="18"/>
    <s v="East"/>
    <x v="0"/>
    <x v="162"/>
    <n v="61"/>
    <x v="81"/>
    <n v="63"/>
    <s v="Espresso"/>
    <x v="2"/>
    <s v="Regular"/>
  </r>
  <r>
    <x v="18"/>
    <s v="East"/>
    <x v="0"/>
    <x v="161"/>
    <n v="73"/>
    <x v="77"/>
    <n v="72"/>
    <s v="Espresso"/>
    <x v="2"/>
    <s v="Regular"/>
  </r>
  <r>
    <x v="18"/>
    <s v="East"/>
    <x v="0"/>
    <x v="205"/>
    <n v="82"/>
    <x v="21"/>
    <n v="77"/>
    <s v="Espresso"/>
    <x v="2"/>
    <s v="Regular"/>
  </r>
  <r>
    <x v="18"/>
    <s v="East"/>
    <x v="0"/>
    <x v="14"/>
    <n v="88"/>
    <x v="43"/>
    <n v="81"/>
    <s v="Espresso"/>
    <x v="2"/>
    <s v="Regular"/>
  </r>
  <r>
    <x v="18"/>
    <s v="East"/>
    <x v="0"/>
    <x v="162"/>
    <n v="62"/>
    <x v="23"/>
    <n v="69"/>
    <s v="Espresso"/>
    <x v="2"/>
    <s v="Regular"/>
  </r>
  <r>
    <x v="18"/>
    <s v="East"/>
    <x v="0"/>
    <x v="162"/>
    <n v="64"/>
    <x v="207"/>
    <n v="71"/>
    <s v="Espresso"/>
    <x v="2"/>
    <s v="Regular"/>
  </r>
  <r>
    <x v="18"/>
    <s v="East"/>
    <x v="0"/>
    <x v="193"/>
    <n v="62"/>
    <x v="23"/>
    <n v="70"/>
    <s v="Espresso"/>
    <x v="2"/>
    <s v="Regular"/>
  </r>
  <r>
    <x v="18"/>
    <s v="East"/>
    <x v="0"/>
    <x v="161"/>
    <n v="69"/>
    <x v="60"/>
    <n v="73"/>
    <s v="Espresso"/>
    <x v="2"/>
    <s v="Regular"/>
  </r>
  <r>
    <x v="18"/>
    <s v="East"/>
    <x v="0"/>
    <x v="131"/>
    <n v="42"/>
    <x v="84"/>
    <n v="46"/>
    <s v="Herbal Tea"/>
    <x v="4"/>
    <s v="Decaf"/>
  </r>
  <r>
    <x v="18"/>
    <s v="East"/>
    <x v="0"/>
    <x v="131"/>
    <n v="41"/>
    <x v="237"/>
    <n v="45"/>
    <s v="Herbal Tea"/>
    <x v="4"/>
    <s v="Decaf"/>
  </r>
  <r>
    <x v="18"/>
    <s v="East"/>
    <x v="0"/>
    <x v="20"/>
    <n v="42"/>
    <x v="283"/>
    <n v="45"/>
    <s v="Herbal Tea"/>
    <x v="4"/>
    <s v="Decaf"/>
  </r>
  <r>
    <x v="18"/>
    <s v="East"/>
    <x v="0"/>
    <x v="20"/>
    <n v="44"/>
    <x v="239"/>
    <n v="47"/>
    <s v="Herbal Tea"/>
    <x v="4"/>
    <s v="Decaf"/>
  </r>
  <r>
    <x v="18"/>
    <s v="East"/>
    <x v="0"/>
    <x v="205"/>
    <n v="45"/>
    <x v="240"/>
    <n v="46"/>
    <s v="Herbal Tea"/>
    <x v="4"/>
    <s v="Decaf"/>
  </r>
  <r>
    <x v="18"/>
    <s v="East"/>
    <x v="0"/>
    <x v="18"/>
    <n v="46"/>
    <x v="148"/>
    <n v="46"/>
    <s v="Herbal Tea"/>
    <x v="4"/>
    <s v="Decaf"/>
  </r>
  <r>
    <x v="18"/>
    <s v="East"/>
    <x v="0"/>
    <x v="18"/>
    <n v="46"/>
    <x v="148"/>
    <n v="46"/>
    <s v="Herbal Tea"/>
    <x v="4"/>
    <s v="Decaf"/>
  </r>
  <r>
    <x v="18"/>
    <s v="East"/>
    <x v="0"/>
    <x v="14"/>
    <n v="48"/>
    <x v="303"/>
    <n v="47"/>
    <s v="Herbal Tea"/>
    <x v="4"/>
    <s v="Decaf"/>
  </r>
  <r>
    <x v="18"/>
    <s v="East"/>
    <x v="0"/>
    <x v="15"/>
    <n v="51"/>
    <x v="42"/>
    <n v="49"/>
    <s v="Herbal Tea"/>
    <x v="4"/>
    <s v="Decaf"/>
  </r>
  <r>
    <x v="18"/>
    <s v="East"/>
    <x v="0"/>
    <x v="20"/>
    <n v="43"/>
    <x v="110"/>
    <n v="46"/>
    <s v="Herbal Tea"/>
    <x v="4"/>
    <s v="Decaf"/>
  </r>
  <r>
    <x v="18"/>
    <s v="East"/>
    <x v="0"/>
    <x v="131"/>
    <n v="41"/>
    <x v="237"/>
    <n v="45"/>
    <s v="Herbal Tea"/>
    <x v="4"/>
    <s v="Decaf"/>
  </r>
  <r>
    <x v="18"/>
    <s v="East"/>
    <x v="0"/>
    <x v="15"/>
    <n v="49"/>
    <x v="278"/>
    <n v="47"/>
    <s v="Herbal Tea"/>
    <x v="4"/>
    <s v="Decaf"/>
  </r>
  <r>
    <x v="18"/>
    <s v="East"/>
    <x v="0"/>
    <x v="161"/>
    <n v="42"/>
    <x v="147"/>
    <n v="48"/>
    <s v="Herbal Tea"/>
    <x v="4"/>
    <s v="Decaf"/>
  </r>
  <r>
    <x v="18"/>
    <s v="East"/>
    <x v="0"/>
    <x v="161"/>
    <n v="41"/>
    <x v="239"/>
    <n v="45"/>
    <s v="Herbal Tea"/>
    <x v="4"/>
    <s v="Decaf"/>
  </r>
  <r>
    <x v="18"/>
    <s v="East"/>
    <x v="0"/>
    <x v="131"/>
    <n v="42"/>
    <x v="238"/>
    <n v="45"/>
    <s v="Herbal Tea"/>
    <x v="4"/>
    <s v="Decaf"/>
  </r>
  <r>
    <x v="18"/>
    <s v="East"/>
    <x v="0"/>
    <x v="131"/>
    <n v="44"/>
    <x v="105"/>
    <n v="47"/>
    <s v="Herbal Tea"/>
    <x v="4"/>
    <s v="Decaf"/>
  </r>
  <r>
    <x v="18"/>
    <s v="East"/>
    <x v="0"/>
    <x v="205"/>
    <n v="45"/>
    <x v="238"/>
    <n v="43"/>
    <s v="Herbal Tea"/>
    <x v="4"/>
    <s v="Decaf"/>
  </r>
  <r>
    <x v="18"/>
    <s v="East"/>
    <x v="0"/>
    <x v="18"/>
    <n v="46"/>
    <x v="240"/>
    <n v="43"/>
    <s v="Herbal Tea"/>
    <x v="4"/>
    <s v="Decaf"/>
  </r>
  <r>
    <x v="18"/>
    <s v="East"/>
    <x v="0"/>
    <x v="18"/>
    <n v="46"/>
    <x v="240"/>
    <n v="43"/>
    <s v="Herbal Tea"/>
    <x v="4"/>
    <s v="Decaf"/>
  </r>
  <r>
    <x v="18"/>
    <s v="East"/>
    <x v="0"/>
    <x v="14"/>
    <n v="48"/>
    <x v="147"/>
    <n v="44"/>
    <s v="Herbal Tea"/>
    <x v="4"/>
    <s v="Decaf"/>
  </r>
  <r>
    <x v="18"/>
    <s v="East"/>
    <x v="0"/>
    <x v="19"/>
    <n v="51"/>
    <x v="28"/>
    <n v="49"/>
    <s v="Herbal Tea"/>
    <x v="4"/>
    <s v="Decaf"/>
  </r>
  <r>
    <x v="18"/>
    <s v="East"/>
    <x v="0"/>
    <x v="131"/>
    <n v="43"/>
    <x v="148"/>
    <n v="46"/>
    <s v="Herbal Tea"/>
    <x v="4"/>
    <s v="Decaf"/>
  </r>
  <r>
    <x v="18"/>
    <s v="East"/>
    <x v="0"/>
    <x v="161"/>
    <n v="41"/>
    <x v="239"/>
    <n v="45"/>
    <s v="Herbal Tea"/>
    <x v="4"/>
    <s v="Decaf"/>
  </r>
  <r>
    <x v="18"/>
    <s v="East"/>
    <x v="0"/>
    <x v="19"/>
    <n v="49"/>
    <x v="202"/>
    <n v="47"/>
    <s v="Herbal Tea"/>
    <x v="4"/>
    <s v="Decaf"/>
  </r>
  <r>
    <x v="18"/>
    <s v="East"/>
    <x v="0"/>
    <x v="64"/>
    <n v="27"/>
    <x v="249"/>
    <n v="17"/>
    <s v="Tea"/>
    <x v="6"/>
    <s v="Regular"/>
  </r>
  <r>
    <x v="18"/>
    <s v="East"/>
    <x v="0"/>
    <x v="16"/>
    <n v="27"/>
    <x v="249"/>
    <n v="16"/>
    <s v="Tea"/>
    <x v="6"/>
    <s v="Regular"/>
  </r>
  <r>
    <x v="18"/>
    <s v="East"/>
    <x v="0"/>
    <x v="16"/>
    <n v="27"/>
    <x v="249"/>
    <n v="16"/>
    <s v="Tea"/>
    <x v="6"/>
    <s v="Regular"/>
  </r>
  <r>
    <x v="18"/>
    <s v="East"/>
    <x v="0"/>
    <x v="113"/>
    <n v="28"/>
    <x v="10"/>
    <n v="16"/>
    <s v="Tea"/>
    <x v="6"/>
    <s v="Regular"/>
  </r>
  <r>
    <x v="18"/>
    <s v="East"/>
    <x v="0"/>
    <x v="113"/>
    <n v="29"/>
    <x v="251"/>
    <n v="17"/>
    <s v="Tea"/>
    <x v="6"/>
    <s v="Regular"/>
  </r>
  <r>
    <x v="18"/>
    <s v="East"/>
    <x v="0"/>
    <x v="10"/>
    <n v="35"/>
    <x v="257"/>
    <n v="18"/>
    <s v="Tea"/>
    <x v="6"/>
    <s v="Regular"/>
  </r>
  <r>
    <x v="18"/>
    <s v="East"/>
    <x v="0"/>
    <x v="10"/>
    <n v="36"/>
    <x v="245"/>
    <n v="19"/>
    <s v="Tea"/>
    <x v="6"/>
    <s v="Regular"/>
  </r>
  <r>
    <x v="18"/>
    <s v="East"/>
    <x v="0"/>
    <x v="49"/>
    <n v="38"/>
    <x v="254"/>
    <n v="18"/>
    <s v="Tea"/>
    <x v="6"/>
    <s v="Regular"/>
  </r>
  <r>
    <x v="18"/>
    <s v="East"/>
    <x v="0"/>
    <x v="113"/>
    <n v="29"/>
    <x v="250"/>
    <n v="17"/>
    <s v="Tea"/>
    <x v="6"/>
    <s v="Regular"/>
  </r>
  <r>
    <x v="18"/>
    <s v="East"/>
    <x v="0"/>
    <x v="138"/>
    <n v="31"/>
    <x v="184"/>
    <n v="17"/>
    <s v="Tea"/>
    <x v="6"/>
    <s v="Regular"/>
  </r>
  <r>
    <x v="18"/>
    <s v="East"/>
    <x v="0"/>
    <x v="221"/>
    <n v="24"/>
    <x v="320"/>
    <n v="16"/>
    <s v="Tea"/>
    <x v="6"/>
    <s v="Regular"/>
  </r>
  <r>
    <x v="18"/>
    <s v="East"/>
    <x v="0"/>
    <x v="64"/>
    <n v="25"/>
    <x v="317"/>
    <n v="15"/>
    <s v="Tea"/>
    <x v="6"/>
    <s v="Regular"/>
  </r>
  <r>
    <x v="18"/>
    <s v="East"/>
    <x v="0"/>
    <x v="23"/>
    <n v="27"/>
    <x v="321"/>
    <n v="18"/>
    <s v="Tea"/>
    <x v="6"/>
    <s v="Regular"/>
  </r>
  <r>
    <x v="18"/>
    <s v="East"/>
    <x v="0"/>
    <x v="23"/>
    <n v="27"/>
    <x v="250"/>
    <n v="16"/>
    <s v="Tea"/>
    <x v="6"/>
    <s v="Regular"/>
  </r>
  <r>
    <x v="18"/>
    <s v="East"/>
    <x v="0"/>
    <x v="23"/>
    <n v="27"/>
    <x v="250"/>
    <n v="16"/>
    <s v="Tea"/>
    <x v="6"/>
    <s v="Regular"/>
  </r>
  <r>
    <x v="18"/>
    <s v="East"/>
    <x v="0"/>
    <x v="48"/>
    <n v="28"/>
    <x v="321"/>
    <n v="16"/>
    <s v="Tea"/>
    <x v="6"/>
    <s v="Regular"/>
  </r>
  <r>
    <x v="18"/>
    <s v="East"/>
    <x v="0"/>
    <x v="10"/>
    <n v="29"/>
    <x v="251"/>
    <n v="16"/>
    <s v="Tea"/>
    <x v="6"/>
    <s v="Regular"/>
  </r>
  <r>
    <x v="18"/>
    <s v="East"/>
    <x v="0"/>
    <x v="144"/>
    <n v="35"/>
    <x v="252"/>
    <n v="17"/>
    <s v="Tea"/>
    <x v="6"/>
    <s v="Regular"/>
  </r>
  <r>
    <x v="18"/>
    <s v="East"/>
    <x v="0"/>
    <x v="144"/>
    <n v="36"/>
    <x v="89"/>
    <n v="18"/>
    <s v="Tea"/>
    <x v="6"/>
    <s v="Regular"/>
  </r>
  <r>
    <x v="18"/>
    <s v="East"/>
    <x v="0"/>
    <x v="35"/>
    <n v="38"/>
    <x v="253"/>
    <n v="17"/>
    <s v="Tea"/>
    <x v="6"/>
    <s v="Regular"/>
  </r>
  <r>
    <x v="18"/>
    <s v="East"/>
    <x v="0"/>
    <x v="48"/>
    <n v="29"/>
    <x v="8"/>
    <n v="17"/>
    <s v="Tea"/>
    <x v="6"/>
    <s v="Regular"/>
  </r>
  <r>
    <x v="18"/>
    <s v="East"/>
    <x v="0"/>
    <x v="63"/>
    <n v="31"/>
    <x v="272"/>
    <n v="17"/>
    <s v="Tea"/>
    <x v="6"/>
    <s v="Regular"/>
  </r>
  <r>
    <x v="18"/>
    <s v="East"/>
    <x v="0"/>
    <x v="113"/>
    <n v="24"/>
    <x v="322"/>
    <n v="16"/>
    <s v="Tea"/>
    <x v="6"/>
    <s v="Regular"/>
  </r>
  <r>
    <x v="18"/>
    <s v="East"/>
    <x v="0"/>
    <x v="8"/>
    <n v="25"/>
    <x v="134"/>
    <n v="15"/>
    <s v="Tea"/>
    <x v="6"/>
    <s v="Regular"/>
  </r>
  <r>
    <x v="18"/>
    <s v="East"/>
    <x v="0"/>
    <x v="47"/>
    <n v="36"/>
    <x v="242"/>
    <n v="44"/>
    <s v="Espresso"/>
    <x v="12"/>
    <s v="Regular"/>
  </r>
  <r>
    <x v="18"/>
    <s v="East"/>
    <x v="0"/>
    <x v="161"/>
    <n v="38"/>
    <x v="194"/>
    <n v="44"/>
    <s v="Espresso"/>
    <x v="12"/>
    <s v="Regular"/>
  </r>
  <r>
    <x v="18"/>
    <s v="East"/>
    <x v="0"/>
    <x v="131"/>
    <n v="42"/>
    <x v="283"/>
    <n v="46"/>
    <s v="Espresso"/>
    <x v="12"/>
    <s v="Regular"/>
  </r>
  <r>
    <x v="18"/>
    <s v="East"/>
    <x v="0"/>
    <x v="198"/>
    <n v="36"/>
    <x v="242"/>
    <n v="45"/>
    <s v="Espresso"/>
    <x v="12"/>
    <s v="Regular"/>
  </r>
  <r>
    <x v="18"/>
    <s v="East"/>
    <x v="0"/>
    <x v="20"/>
    <n v="42"/>
    <x v="84"/>
    <n v="45"/>
    <s v="Espresso"/>
    <x v="12"/>
    <s v="Regular"/>
  </r>
  <r>
    <x v="18"/>
    <s v="East"/>
    <x v="0"/>
    <x v="20"/>
    <n v="43"/>
    <x v="196"/>
    <n v="46"/>
    <s v="Espresso"/>
    <x v="12"/>
    <s v="Regular"/>
  </r>
  <r>
    <x v="18"/>
    <s v="East"/>
    <x v="0"/>
    <x v="18"/>
    <n v="49"/>
    <x v="80"/>
    <n v="49"/>
    <s v="Espresso"/>
    <x v="12"/>
    <s v="Regular"/>
  </r>
  <r>
    <x v="18"/>
    <s v="East"/>
    <x v="0"/>
    <x v="198"/>
    <n v="36"/>
    <x v="242"/>
    <n v="45"/>
    <s v="Espresso"/>
    <x v="12"/>
    <s v="Regular"/>
  </r>
  <r>
    <x v="18"/>
    <s v="East"/>
    <x v="0"/>
    <x v="193"/>
    <n v="30"/>
    <x v="88"/>
    <n v="42"/>
    <s v="Espresso"/>
    <x v="12"/>
    <s v="Regular"/>
  </r>
  <r>
    <x v="18"/>
    <s v="East"/>
    <x v="0"/>
    <x v="193"/>
    <n v="31"/>
    <x v="162"/>
    <n v="43"/>
    <s v="Espresso"/>
    <x v="12"/>
    <s v="Regular"/>
  </r>
  <r>
    <x v="18"/>
    <s v="East"/>
    <x v="0"/>
    <x v="20"/>
    <n v="42"/>
    <x v="84"/>
    <n v="45"/>
    <s v="Espresso"/>
    <x v="12"/>
    <s v="Regular"/>
  </r>
  <r>
    <x v="18"/>
    <s v="East"/>
    <x v="0"/>
    <x v="247"/>
    <n v="25"/>
    <x v="249"/>
    <n v="41"/>
    <s v="Espresso"/>
    <x v="12"/>
    <s v="Regular"/>
  </r>
  <r>
    <x v="18"/>
    <s v="East"/>
    <x v="0"/>
    <x v="193"/>
    <n v="36"/>
    <x v="310"/>
    <n v="46"/>
    <s v="Espresso"/>
    <x v="12"/>
    <s v="Regular"/>
  </r>
  <r>
    <x v="18"/>
    <s v="East"/>
    <x v="0"/>
    <x v="198"/>
    <n v="38"/>
    <x v="255"/>
    <n v="44"/>
    <s v="Espresso"/>
    <x v="12"/>
    <s v="Regular"/>
  </r>
  <r>
    <x v="18"/>
    <s v="East"/>
    <x v="0"/>
    <x v="161"/>
    <n v="42"/>
    <x v="238"/>
    <n v="46"/>
    <s v="Espresso"/>
    <x v="12"/>
    <s v="Regular"/>
  </r>
  <r>
    <x v="18"/>
    <s v="East"/>
    <x v="0"/>
    <x v="197"/>
    <n v="36"/>
    <x v="83"/>
    <n v="45"/>
    <s v="Espresso"/>
    <x v="12"/>
    <s v="Regular"/>
  </r>
  <r>
    <x v="18"/>
    <s v="East"/>
    <x v="0"/>
    <x v="131"/>
    <n v="42"/>
    <x v="283"/>
    <n v="42"/>
    <s v="Espresso"/>
    <x v="12"/>
    <s v="Regular"/>
  </r>
  <r>
    <x v="18"/>
    <s v="East"/>
    <x v="0"/>
    <x v="131"/>
    <n v="43"/>
    <x v="110"/>
    <n v="43"/>
    <s v="Espresso"/>
    <x v="12"/>
    <s v="Regular"/>
  </r>
  <r>
    <x v="18"/>
    <s v="East"/>
    <x v="0"/>
    <x v="18"/>
    <n v="49"/>
    <x v="278"/>
    <n v="46"/>
    <s v="Espresso"/>
    <x v="12"/>
    <s v="Regular"/>
  </r>
  <r>
    <x v="18"/>
    <s v="East"/>
    <x v="0"/>
    <x v="193"/>
    <n v="36"/>
    <x v="11"/>
    <n v="42"/>
    <s v="Espresso"/>
    <x v="12"/>
    <s v="Regular"/>
  </r>
  <r>
    <x v="18"/>
    <s v="East"/>
    <x v="0"/>
    <x v="220"/>
    <n v="30"/>
    <x v="257"/>
    <n v="42"/>
    <s v="Espresso"/>
    <x v="12"/>
    <s v="Regular"/>
  </r>
  <r>
    <x v="18"/>
    <s v="East"/>
    <x v="0"/>
    <x v="220"/>
    <n v="31"/>
    <x v="89"/>
    <n v="43"/>
    <s v="Espresso"/>
    <x v="12"/>
    <s v="Regular"/>
  </r>
  <r>
    <x v="18"/>
    <s v="East"/>
    <x v="0"/>
    <x v="131"/>
    <n v="42"/>
    <x v="240"/>
    <n v="45"/>
    <s v="Espresso"/>
    <x v="12"/>
    <s v="Regular"/>
  </r>
  <r>
    <x v="18"/>
    <s v="East"/>
    <x v="0"/>
    <x v="330"/>
    <n v="25"/>
    <x v="250"/>
    <n v="41"/>
    <s v="Espresso"/>
    <x v="12"/>
    <s v="Regular"/>
  </r>
  <r>
    <x v="4"/>
    <s v="East"/>
    <x v="1"/>
    <x v="331"/>
    <n v="374"/>
    <x v="118"/>
    <n v="138"/>
    <s v="Coffee"/>
    <x v="0"/>
    <s v="Regular"/>
  </r>
  <r>
    <x v="4"/>
    <s v="East"/>
    <x v="1"/>
    <x v="112"/>
    <n v="111"/>
    <x v="190"/>
    <n v="33"/>
    <s v="Tea"/>
    <x v="1"/>
    <s v="Regular"/>
  </r>
  <r>
    <x v="4"/>
    <s v="East"/>
    <x v="1"/>
    <x v="332"/>
    <n v="-62"/>
    <x v="254"/>
    <n v="146"/>
    <s v="Espresso"/>
    <x v="2"/>
    <s v="Regular"/>
  </r>
  <r>
    <x v="4"/>
    <s v="East"/>
    <x v="1"/>
    <x v="115"/>
    <n v="238"/>
    <x v="364"/>
    <n v="127"/>
    <s v="Herbal Tea"/>
    <x v="4"/>
    <s v="Decaf"/>
  </r>
  <r>
    <x v="4"/>
    <s v="East"/>
    <x v="1"/>
    <x v="333"/>
    <n v="398"/>
    <x v="365"/>
    <n v="135"/>
    <s v="Herbal Tea"/>
    <x v="4"/>
    <s v="Decaf"/>
  </r>
  <r>
    <x v="4"/>
    <s v="East"/>
    <x v="1"/>
    <x v="334"/>
    <n v="453"/>
    <x v="366"/>
    <n v="144"/>
    <s v="Herbal Tea"/>
    <x v="4"/>
    <s v="Decaf"/>
  </r>
  <r>
    <x v="4"/>
    <s v="East"/>
    <x v="1"/>
    <x v="335"/>
    <n v="-33"/>
    <x v="45"/>
    <n v="87"/>
    <s v="Herbal Tea"/>
    <x v="5"/>
    <s v="Decaf"/>
  </r>
  <r>
    <x v="4"/>
    <s v="East"/>
    <x v="1"/>
    <x v="336"/>
    <n v="-37"/>
    <x v="276"/>
    <n v="87"/>
    <s v="Herbal Tea"/>
    <x v="5"/>
    <s v="Decaf"/>
  </r>
  <r>
    <x v="4"/>
    <s v="East"/>
    <x v="1"/>
    <x v="60"/>
    <n v="139"/>
    <x v="52"/>
    <n v="40"/>
    <s v="Tea"/>
    <x v="6"/>
    <s v="Regular"/>
  </r>
  <r>
    <x v="9"/>
    <s v="Central"/>
    <x v="0"/>
    <x v="49"/>
    <n v="66"/>
    <x v="59"/>
    <n v="56"/>
    <s v="Coffee"/>
    <x v="11"/>
    <s v="Regular"/>
  </r>
  <r>
    <x v="9"/>
    <s v="Central"/>
    <x v="0"/>
    <x v="44"/>
    <n v="82"/>
    <x v="20"/>
    <n v="59"/>
    <s v="Coffee"/>
    <x v="11"/>
    <s v="Regular"/>
  </r>
  <r>
    <x v="9"/>
    <s v="Central"/>
    <x v="0"/>
    <x v="43"/>
    <n v="154"/>
    <x v="49"/>
    <n v="130"/>
    <s v="Coffee"/>
    <x v="0"/>
    <s v="Regular"/>
  </r>
  <r>
    <x v="9"/>
    <s v="Central"/>
    <x v="0"/>
    <x v="147"/>
    <n v="184"/>
    <x v="50"/>
    <n v="149"/>
    <s v="Coffee"/>
    <x v="0"/>
    <s v="Regular"/>
  </r>
  <r>
    <x v="9"/>
    <s v="Central"/>
    <x v="0"/>
    <x v="45"/>
    <n v="132"/>
    <x v="51"/>
    <n v="115"/>
    <s v="Coffee"/>
    <x v="0"/>
    <s v="Regular"/>
  </r>
  <r>
    <x v="9"/>
    <s v="Central"/>
    <x v="0"/>
    <x v="125"/>
    <n v="173"/>
    <x v="53"/>
    <n v="131"/>
    <s v="Coffee"/>
    <x v="0"/>
    <s v="Regular"/>
  </r>
  <r>
    <x v="9"/>
    <s v="Central"/>
    <x v="0"/>
    <x v="43"/>
    <n v="130"/>
    <x v="292"/>
    <n v="114"/>
    <s v="Coffee"/>
    <x v="0"/>
    <s v="Regular"/>
  </r>
  <r>
    <x v="9"/>
    <s v="Central"/>
    <x v="0"/>
    <x v="24"/>
    <n v="92"/>
    <x v="63"/>
    <n v="45"/>
    <s v="Espresso"/>
    <x v="2"/>
    <s v="Regular"/>
  </r>
  <r>
    <x v="9"/>
    <s v="Central"/>
    <x v="0"/>
    <x v="39"/>
    <n v="103"/>
    <x v="31"/>
    <n v="47"/>
    <s v="Espresso"/>
    <x v="2"/>
    <s v="Regular"/>
  </r>
  <r>
    <x v="9"/>
    <s v="Central"/>
    <x v="0"/>
    <x v="38"/>
    <n v="94"/>
    <x v="180"/>
    <n v="46"/>
    <s v="Espresso"/>
    <x v="2"/>
    <s v="Regular"/>
  </r>
  <r>
    <x v="9"/>
    <s v="Central"/>
    <x v="0"/>
    <x v="53"/>
    <n v="82"/>
    <x v="67"/>
    <n v="43"/>
    <s v="Espresso"/>
    <x v="2"/>
    <s v="Regular"/>
  </r>
  <r>
    <x v="9"/>
    <s v="Central"/>
    <x v="0"/>
    <x v="54"/>
    <n v="92"/>
    <x v="68"/>
    <n v="42"/>
    <s v="Espresso"/>
    <x v="2"/>
    <s v="Regular"/>
  </r>
  <r>
    <x v="9"/>
    <s v="Central"/>
    <x v="0"/>
    <x v="63"/>
    <n v="43"/>
    <x v="84"/>
    <n v="22"/>
    <s v="Espresso"/>
    <x v="3"/>
    <s v="Decaf"/>
  </r>
  <r>
    <x v="9"/>
    <s v="Central"/>
    <x v="0"/>
    <x v="50"/>
    <n v="32"/>
    <x v="89"/>
    <n v="19"/>
    <s v="Espresso"/>
    <x v="3"/>
    <s v="Decaf"/>
  </r>
  <r>
    <x v="9"/>
    <s v="Central"/>
    <x v="0"/>
    <x v="61"/>
    <n v="82"/>
    <x v="62"/>
    <n v="34"/>
    <s v="Herbal Tea"/>
    <x v="8"/>
    <s v="Decaf"/>
  </r>
  <r>
    <x v="9"/>
    <s v="Central"/>
    <x v="0"/>
    <x v="24"/>
    <n v="72"/>
    <x v="30"/>
    <n v="25"/>
    <s v="Herbal Tea"/>
    <x v="4"/>
    <s v="Decaf"/>
  </r>
  <r>
    <x v="9"/>
    <s v="Central"/>
    <x v="0"/>
    <x v="28"/>
    <n v="75"/>
    <x v="60"/>
    <n v="25"/>
    <s v="Herbal Tea"/>
    <x v="4"/>
    <s v="Decaf"/>
  </r>
  <r>
    <x v="9"/>
    <s v="Central"/>
    <x v="0"/>
    <x v="125"/>
    <n v="48"/>
    <x v="42"/>
    <n v="21"/>
    <s v="Herbal Tea"/>
    <x v="4"/>
    <s v="Decaf"/>
  </r>
  <r>
    <x v="9"/>
    <s v="Central"/>
    <x v="0"/>
    <x v="24"/>
    <n v="89"/>
    <x v="43"/>
    <n v="42"/>
    <s v="Tea"/>
    <x v="6"/>
    <s v="Regular"/>
  </r>
  <r>
    <x v="9"/>
    <s v="Central"/>
    <x v="0"/>
    <x v="165"/>
    <n v="89"/>
    <x v="68"/>
    <n v="44"/>
    <s v="Tea"/>
    <x v="6"/>
    <s v="Regular"/>
  </r>
  <r>
    <x v="9"/>
    <s v="Central"/>
    <x v="0"/>
    <x v="39"/>
    <n v="77"/>
    <x v="78"/>
    <n v="39"/>
    <s v="Tea"/>
    <x v="6"/>
    <s v="Regular"/>
  </r>
  <r>
    <x v="9"/>
    <s v="Central"/>
    <x v="0"/>
    <x v="30"/>
    <n v="67"/>
    <x v="79"/>
    <n v="36"/>
    <s v="Tea"/>
    <x v="6"/>
    <s v="Regular"/>
  </r>
  <r>
    <x v="9"/>
    <s v="Central"/>
    <x v="0"/>
    <x v="161"/>
    <n v="66"/>
    <x v="23"/>
    <n v="72"/>
    <s v="Tea"/>
    <x v="9"/>
    <s v="Regular"/>
  </r>
  <r>
    <x v="9"/>
    <s v="Central"/>
    <x v="0"/>
    <x v="14"/>
    <n v="87"/>
    <x v="18"/>
    <n v="86"/>
    <s v="Tea"/>
    <x v="9"/>
    <s v="Regular"/>
  </r>
  <r>
    <x v="9"/>
    <s v="Central"/>
    <x v="0"/>
    <x v="19"/>
    <n v="90"/>
    <x v="19"/>
    <n v="82"/>
    <s v="Tea"/>
    <x v="9"/>
    <s v="Regular"/>
  </r>
  <r>
    <x v="5"/>
    <s v="Central"/>
    <x v="1"/>
    <x v="49"/>
    <n v="63"/>
    <x v="82"/>
    <n v="43"/>
    <s v="Coffee"/>
    <x v="11"/>
    <s v="Regular"/>
  </r>
  <r>
    <x v="5"/>
    <s v="Central"/>
    <x v="1"/>
    <x v="35"/>
    <n v="72"/>
    <x v="151"/>
    <n v="44"/>
    <s v="Coffee"/>
    <x v="11"/>
    <s v="Regular"/>
  </r>
  <r>
    <x v="5"/>
    <s v="Central"/>
    <x v="1"/>
    <x v="24"/>
    <n v="77"/>
    <x v="150"/>
    <n v="45"/>
    <s v="Coffee"/>
    <x v="11"/>
    <s v="Regular"/>
  </r>
  <r>
    <x v="5"/>
    <s v="Central"/>
    <x v="1"/>
    <x v="25"/>
    <n v="71"/>
    <x v="187"/>
    <n v="45"/>
    <s v="Coffee"/>
    <x v="11"/>
    <s v="Regular"/>
  </r>
  <r>
    <x v="5"/>
    <s v="Central"/>
    <x v="1"/>
    <x v="109"/>
    <n v="83"/>
    <x v="21"/>
    <n v="41"/>
    <s v="Coffee"/>
    <x v="0"/>
    <s v="Regular"/>
  </r>
  <r>
    <x v="5"/>
    <s v="Central"/>
    <x v="1"/>
    <x v="50"/>
    <n v="55"/>
    <x v="299"/>
    <n v="36"/>
    <s v="Coffee"/>
    <x v="0"/>
    <s v="Regular"/>
  </r>
  <r>
    <x v="5"/>
    <s v="Central"/>
    <x v="1"/>
    <x v="27"/>
    <n v="68"/>
    <x v="87"/>
    <n v="36"/>
    <s v="Coffee"/>
    <x v="0"/>
    <s v="Regular"/>
  </r>
  <r>
    <x v="5"/>
    <s v="Central"/>
    <x v="1"/>
    <x v="43"/>
    <n v="60"/>
    <x v="127"/>
    <n v="36"/>
    <s v="Coffee"/>
    <x v="0"/>
    <s v="Regular"/>
  </r>
  <r>
    <x v="5"/>
    <s v="Central"/>
    <x v="1"/>
    <x v="54"/>
    <n v="83"/>
    <x v="188"/>
    <n v="43"/>
    <s v="Coffee"/>
    <x v="0"/>
    <s v="Regular"/>
  </r>
  <r>
    <x v="5"/>
    <s v="Central"/>
    <x v="1"/>
    <x v="34"/>
    <n v="64"/>
    <x v="87"/>
    <n v="35"/>
    <s v="Coffee"/>
    <x v="0"/>
    <s v="Regular"/>
  </r>
  <r>
    <x v="5"/>
    <s v="Central"/>
    <x v="1"/>
    <x v="18"/>
    <n v="87"/>
    <x v="43"/>
    <n v="87"/>
    <s v="Coffee"/>
    <x v="7"/>
    <s v="Decaf"/>
  </r>
  <r>
    <x v="5"/>
    <s v="Central"/>
    <x v="1"/>
    <x v="20"/>
    <n v="75"/>
    <x v="62"/>
    <n v="78"/>
    <s v="Coffee"/>
    <x v="7"/>
    <s v="Decaf"/>
  </r>
  <r>
    <x v="5"/>
    <s v="Central"/>
    <x v="1"/>
    <x v="143"/>
    <n v="52"/>
    <x v="80"/>
    <n v="63"/>
    <s v="Coffee"/>
    <x v="7"/>
    <s v="Decaf"/>
  </r>
  <r>
    <x v="5"/>
    <s v="Central"/>
    <x v="1"/>
    <x v="131"/>
    <n v="74"/>
    <x v="59"/>
    <n v="77"/>
    <s v="Coffee"/>
    <x v="7"/>
    <s v="Decaf"/>
  </r>
  <r>
    <x v="5"/>
    <s v="Central"/>
    <x v="1"/>
    <x v="131"/>
    <n v="73"/>
    <x v="58"/>
    <n v="76"/>
    <s v="Coffee"/>
    <x v="7"/>
    <s v="Decaf"/>
  </r>
  <r>
    <x v="5"/>
    <s v="Central"/>
    <x v="1"/>
    <x v="190"/>
    <n v="171"/>
    <x v="314"/>
    <n v="72"/>
    <s v="Espresso"/>
    <x v="2"/>
    <s v="Regular"/>
  </r>
  <r>
    <x v="5"/>
    <s v="Central"/>
    <x v="1"/>
    <x v="270"/>
    <n v="163"/>
    <x v="7"/>
    <n v="69"/>
    <s v="Espresso"/>
    <x v="2"/>
    <s v="Regular"/>
  </r>
  <r>
    <x v="5"/>
    <s v="Central"/>
    <x v="1"/>
    <x v="23"/>
    <n v="72"/>
    <x v="22"/>
    <n v="56"/>
    <s v="Espresso"/>
    <x v="3"/>
    <s v="Decaf"/>
  </r>
  <r>
    <x v="5"/>
    <s v="Central"/>
    <x v="1"/>
    <x v="48"/>
    <n v="73"/>
    <x v="27"/>
    <n v="55"/>
    <s v="Espresso"/>
    <x v="3"/>
    <s v="Decaf"/>
  </r>
  <r>
    <x v="5"/>
    <s v="Central"/>
    <x v="1"/>
    <x v="113"/>
    <n v="66"/>
    <x v="79"/>
    <n v="54"/>
    <s v="Espresso"/>
    <x v="3"/>
    <s v="Decaf"/>
  </r>
  <r>
    <x v="5"/>
    <s v="Central"/>
    <x v="1"/>
    <x v="8"/>
    <n v="64"/>
    <x v="87"/>
    <n v="49"/>
    <s v="Espresso"/>
    <x v="3"/>
    <s v="Decaf"/>
  </r>
  <r>
    <x v="5"/>
    <s v="Central"/>
    <x v="1"/>
    <x v="137"/>
    <n v="26"/>
    <x v="134"/>
    <n v="17"/>
    <s v="Herbal Tea"/>
    <x v="8"/>
    <s v="Decaf"/>
  </r>
  <r>
    <x v="5"/>
    <s v="Central"/>
    <x v="1"/>
    <x v="10"/>
    <n v="29"/>
    <x v="251"/>
    <n v="16"/>
    <s v="Herbal Tea"/>
    <x v="8"/>
    <s v="Decaf"/>
  </r>
  <r>
    <x v="5"/>
    <s v="Central"/>
    <x v="1"/>
    <x v="108"/>
    <n v="44"/>
    <x v="196"/>
    <n v="19"/>
    <s v="Herbal Tea"/>
    <x v="8"/>
    <s v="Decaf"/>
  </r>
  <r>
    <x v="5"/>
    <s v="Central"/>
    <x v="1"/>
    <x v="77"/>
    <n v="45"/>
    <x v="283"/>
    <n v="19"/>
    <s v="Herbal Tea"/>
    <x v="4"/>
    <s v="Decaf"/>
  </r>
  <r>
    <x v="5"/>
    <s v="Central"/>
    <x v="1"/>
    <x v="23"/>
    <n v="34"/>
    <x v="252"/>
    <n v="18"/>
    <s v="Herbal Tea"/>
    <x v="4"/>
    <s v="Decaf"/>
  </r>
  <r>
    <x v="5"/>
    <s v="Central"/>
    <x v="1"/>
    <x v="46"/>
    <n v="52"/>
    <x v="278"/>
    <n v="22"/>
    <s v="Herbal Tea"/>
    <x v="4"/>
    <s v="Decaf"/>
  </r>
  <r>
    <x v="5"/>
    <s v="Central"/>
    <x v="1"/>
    <x v="52"/>
    <n v="48"/>
    <x v="9"/>
    <n v="20"/>
    <s v="Herbal Tea"/>
    <x v="4"/>
    <s v="Decaf"/>
  </r>
  <r>
    <x v="5"/>
    <s v="Central"/>
    <x v="1"/>
    <x v="44"/>
    <n v="43"/>
    <x v="110"/>
    <n v="20"/>
    <s v="Herbal Tea"/>
    <x v="4"/>
    <s v="Decaf"/>
  </r>
  <r>
    <x v="5"/>
    <s v="Central"/>
    <x v="1"/>
    <x v="61"/>
    <n v="120"/>
    <x v="135"/>
    <n v="58"/>
    <s v="Tea"/>
    <x v="6"/>
    <s v="Regular"/>
  </r>
  <r>
    <x v="5"/>
    <s v="Central"/>
    <x v="1"/>
    <x v="174"/>
    <n v="120"/>
    <x v="145"/>
    <n v="58"/>
    <s v="Tea"/>
    <x v="6"/>
    <s v="Regular"/>
  </r>
  <r>
    <x v="5"/>
    <s v="Central"/>
    <x v="1"/>
    <x v="183"/>
    <n v="172"/>
    <x v="209"/>
    <n v="64"/>
    <s v="Tea"/>
    <x v="6"/>
    <s v="Regular"/>
  </r>
  <r>
    <x v="5"/>
    <s v="Central"/>
    <x v="1"/>
    <x v="160"/>
    <n v="150"/>
    <x v="282"/>
    <n v="63"/>
    <s v="Tea"/>
    <x v="6"/>
    <s v="Regular"/>
  </r>
  <r>
    <x v="5"/>
    <s v="Central"/>
    <x v="1"/>
    <x v="174"/>
    <n v="119"/>
    <x v="192"/>
    <n v="57"/>
    <s v="Tea"/>
    <x v="6"/>
    <s v="Regular"/>
  </r>
  <r>
    <x v="5"/>
    <s v="Central"/>
    <x v="1"/>
    <x v="141"/>
    <n v="127"/>
    <x v="291"/>
    <n v="51"/>
    <s v="Tea"/>
    <x v="9"/>
    <s v="Regular"/>
  </r>
  <r>
    <x v="13"/>
    <s v="East"/>
    <x v="1"/>
    <x v="337"/>
    <n v="595"/>
    <x v="367"/>
    <n v="48"/>
    <s v="Coffee"/>
    <x v="0"/>
    <s v="Regular"/>
  </r>
  <r>
    <x v="13"/>
    <s v="East"/>
    <x v="1"/>
    <x v="338"/>
    <n v="612"/>
    <x v="368"/>
    <n v="46"/>
    <s v="Coffee"/>
    <x v="0"/>
    <s v="Regular"/>
  </r>
  <r>
    <x v="13"/>
    <s v="East"/>
    <x v="1"/>
    <x v="140"/>
    <n v="30"/>
    <x v="321"/>
    <n v="17"/>
    <s v="Tea"/>
    <x v="1"/>
    <s v="Regular"/>
  </r>
  <r>
    <x v="13"/>
    <s v="East"/>
    <x v="1"/>
    <x v="50"/>
    <n v="30"/>
    <x v="133"/>
    <n v="17"/>
    <s v="Tea"/>
    <x v="1"/>
    <s v="Regular"/>
  </r>
  <r>
    <x v="13"/>
    <s v="East"/>
    <x v="1"/>
    <x v="193"/>
    <n v="65"/>
    <x v="132"/>
    <n v="77"/>
    <s v="Espresso"/>
    <x v="2"/>
    <s v="Regular"/>
  </r>
  <r>
    <x v="13"/>
    <s v="East"/>
    <x v="1"/>
    <x v="339"/>
    <n v="63"/>
    <x v="153"/>
    <n v="90"/>
    <s v="Espresso"/>
    <x v="2"/>
    <s v="Regular"/>
  </r>
  <r>
    <x v="13"/>
    <s v="East"/>
    <x v="1"/>
    <x v="8"/>
    <n v="69"/>
    <x v="77"/>
    <n v="54"/>
    <s v="Herbal Tea"/>
    <x v="4"/>
    <s v="Decaf"/>
  </r>
  <r>
    <x v="13"/>
    <s v="East"/>
    <x v="1"/>
    <x v="21"/>
    <n v="49"/>
    <x v="148"/>
    <n v="20"/>
    <s v="Tea"/>
    <x v="6"/>
    <s v="Regular"/>
  </r>
  <r>
    <x v="13"/>
    <s v="East"/>
    <x v="1"/>
    <x v="44"/>
    <n v="43"/>
    <x v="110"/>
    <n v="20"/>
    <s v="Tea"/>
    <x v="6"/>
    <s v="Regular"/>
  </r>
  <r>
    <x v="13"/>
    <s v="East"/>
    <x v="1"/>
    <x v="111"/>
    <n v="146"/>
    <x v="129"/>
    <n v="65"/>
    <s v="Espresso"/>
    <x v="12"/>
    <s v="Regular"/>
  </r>
  <r>
    <x v="13"/>
    <s v="East"/>
    <x v="1"/>
    <x v="116"/>
    <n v="171"/>
    <x v="160"/>
    <n v="75"/>
    <s v="Espresso"/>
    <x v="12"/>
    <s v="Regular"/>
  </r>
  <r>
    <x v="13"/>
    <s v="East"/>
    <x v="1"/>
    <x v="173"/>
    <n v="182"/>
    <x v="161"/>
    <n v="74"/>
    <s v="Espresso"/>
    <x v="12"/>
    <s v="Regular"/>
  </r>
  <r>
    <x v="6"/>
    <s v="Central"/>
    <x v="1"/>
    <x v="340"/>
    <n v="270"/>
    <x v="369"/>
    <n v="101"/>
    <s v="Coffee"/>
    <x v="0"/>
    <s v="Regular"/>
  </r>
  <r>
    <x v="6"/>
    <s v="Central"/>
    <x v="1"/>
    <x v="2"/>
    <n v="185"/>
    <x v="113"/>
    <n v="63"/>
    <s v="Coffee"/>
    <x v="7"/>
    <s v="Decaf"/>
  </r>
  <r>
    <x v="6"/>
    <s v="Central"/>
    <x v="1"/>
    <x v="99"/>
    <n v="336"/>
    <x v="119"/>
    <n v="116"/>
    <s v="Espresso"/>
    <x v="2"/>
    <s v="Regular"/>
  </r>
  <r>
    <x v="6"/>
    <s v="Central"/>
    <x v="1"/>
    <x v="105"/>
    <n v="179"/>
    <x v="185"/>
    <n v="46"/>
    <s v="Herbal Tea"/>
    <x v="8"/>
    <s v="Decaf"/>
  </r>
  <r>
    <x v="6"/>
    <s v="Central"/>
    <x v="1"/>
    <x v="146"/>
    <n v="145"/>
    <x v="55"/>
    <n v="39"/>
    <s v="Herbal Tea"/>
    <x v="5"/>
    <s v="Decaf"/>
  </r>
  <r>
    <x v="6"/>
    <s v="Central"/>
    <x v="1"/>
    <x v="158"/>
    <n v="136"/>
    <x v="186"/>
    <n v="34"/>
    <s v="Tea"/>
    <x v="6"/>
    <s v="Regular"/>
  </r>
  <r>
    <x v="6"/>
    <s v="Central"/>
    <x v="1"/>
    <x v="46"/>
    <n v="79"/>
    <x v="187"/>
    <n v="49"/>
    <s v="Tea"/>
    <x v="9"/>
    <s v="Regular"/>
  </r>
  <r>
    <x v="2"/>
    <s v="West"/>
    <x v="1"/>
    <x v="341"/>
    <n v="3"/>
    <x v="207"/>
    <n v="59"/>
    <s v="Coffee"/>
    <x v="11"/>
    <s v="Regular"/>
  </r>
  <r>
    <x v="2"/>
    <s v="West"/>
    <x v="1"/>
    <x v="51"/>
    <n v="102"/>
    <x v="203"/>
    <n v="54"/>
    <s v="Tea"/>
    <x v="1"/>
    <s v="Regular"/>
  </r>
  <r>
    <x v="2"/>
    <s v="West"/>
    <x v="1"/>
    <x v="307"/>
    <n v="152"/>
    <x v="201"/>
    <n v="38"/>
    <s v="Herbal Tea"/>
    <x v="8"/>
    <s v="Decaf"/>
  </r>
  <r>
    <x v="2"/>
    <s v="West"/>
    <x v="1"/>
    <x v="79"/>
    <n v="185"/>
    <x v="71"/>
    <n v="43"/>
    <s v="Herbal Tea"/>
    <x v="8"/>
    <s v="Decaf"/>
  </r>
  <r>
    <x v="2"/>
    <s v="West"/>
    <x v="1"/>
    <x v="151"/>
    <n v="130"/>
    <x v="176"/>
    <n v="36"/>
    <s v="Tea"/>
    <x v="6"/>
    <s v="Regular"/>
  </r>
  <r>
    <x v="2"/>
    <s v="West"/>
    <x v="1"/>
    <x v="156"/>
    <n v="152"/>
    <x v="201"/>
    <n v="37"/>
    <s v="Tea"/>
    <x v="6"/>
    <s v="Regular"/>
  </r>
  <r>
    <x v="2"/>
    <s v="West"/>
    <x v="1"/>
    <x v="33"/>
    <n v="79"/>
    <x v="58"/>
    <n v="26"/>
    <s v="Tea"/>
    <x v="9"/>
    <s v="Regular"/>
  </r>
  <r>
    <x v="2"/>
    <s v="West"/>
    <x v="1"/>
    <x v="180"/>
    <n v="229"/>
    <x v="370"/>
    <n v="87"/>
    <s v="Espresso"/>
    <x v="10"/>
    <s v="Regular"/>
  </r>
  <r>
    <x v="2"/>
    <s v="West"/>
    <x v="1"/>
    <x v="263"/>
    <n v="28"/>
    <x v="153"/>
    <n v="55"/>
    <s v="Coffee"/>
    <x v="11"/>
    <s v="Regular"/>
  </r>
  <r>
    <x v="2"/>
    <s v="West"/>
    <x v="1"/>
    <x v="119"/>
    <n v="474"/>
    <x v="371"/>
    <n v="161"/>
    <s v="Coffee"/>
    <x v="0"/>
    <s v="Regular"/>
  </r>
  <r>
    <x v="2"/>
    <s v="West"/>
    <x v="1"/>
    <x v="199"/>
    <n v="390"/>
    <x v="243"/>
    <n v="143"/>
    <s v="Coffee"/>
    <x v="0"/>
    <s v="Regular"/>
  </r>
  <r>
    <x v="2"/>
    <s v="West"/>
    <x v="1"/>
    <x v="342"/>
    <n v="-30"/>
    <x v="172"/>
    <n v="107"/>
    <s v="Coffee"/>
    <x v="7"/>
    <s v="Decaf"/>
  </r>
  <r>
    <x v="2"/>
    <s v="West"/>
    <x v="1"/>
    <x v="343"/>
    <n v="-27"/>
    <x v="304"/>
    <n v="100"/>
    <s v="Coffee"/>
    <x v="7"/>
    <s v="Decaf"/>
  </r>
  <r>
    <x v="2"/>
    <s v="West"/>
    <x v="1"/>
    <x v="104"/>
    <n v="349"/>
    <x v="355"/>
    <n v="119"/>
    <s v="Espresso"/>
    <x v="3"/>
    <s v="Decaf"/>
  </r>
  <r>
    <x v="2"/>
    <s v="West"/>
    <x v="1"/>
    <x v="3"/>
    <n v="145"/>
    <x v="55"/>
    <n v="40"/>
    <s v="Herbal Tea"/>
    <x v="8"/>
    <s v="Decaf"/>
  </r>
  <r>
    <x v="2"/>
    <s v="West"/>
    <x v="1"/>
    <x v="213"/>
    <n v="124"/>
    <x v="192"/>
    <n v="35"/>
    <s v="Herbal Tea"/>
    <x v="8"/>
    <s v="Decaf"/>
  </r>
  <r>
    <x v="2"/>
    <s v="West"/>
    <x v="1"/>
    <x v="146"/>
    <n v="144"/>
    <x v="197"/>
    <n v="38"/>
    <s v="Tea"/>
    <x v="6"/>
    <s v="Regular"/>
  </r>
  <r>
    <x v="2"/>
    <s v="West"/>
    <x v="1"/>
    <x v="223"/>
    <n v="111"/>
    <x v="190"/>
    <n v="32"/>
    <s v="Tea"/>
    <x v="9"/>
    <s v="Regular"/>
  </r>
  <r>
    <x v="6"/>
    <s v="Central"/>
    <x v="1"/>
    <x v="344"/>
    <n v="270"/>
    <x v="372"/>
    <n v="109"/>
    <s v="Coffee"/>
    <x v="0"/>
    <s v="Regular"/>
  </r>
  <r>
    <x v="6"/>
    <s v="Central"/>
    <x v="1"/>
    <x v="176"/>
    <n v="265"/>
    <x v="287"/>
    <n v="109"/>
    <s v="Coffee"/>
    <x v="0"/>
    <s v="Regular"/>
  </r>
  <r>
    <x v="6"/>
    <s v="Central"/>
    <x v="1"/>
    <x v="319"/>
    <n v="225"/>
    <x v="347"/>
    <n v="96"/>
    <s v="Coffee"/>
    <x v="0"/>
    <s v="Regular"/>
  </r>
  <r>
    <x v="6"/>
    <s v="Central"/>
    <x v="1"/>
    <x v="208"/>
    <n v="158"/>
    <x v="262"/>
    <n v="56"/>
    <s v="Coffee"/>
    <x v="7"/>
    <s v="Decaf"/>
  </r>
  <r>
    <x v="6"/>
    <s v="Central"/>
    <x v="1"/>
    <x v="5"/>
    <n v="204"/>
    <x v="136"/>
    <n v="69"/>
    <s v="Coffee"/>
    <x v="7"/>
    <s v="Decaf"/>
  </r>
  <r>
    <x v="6"/>
    <s v="Central"/>
    <x v="1"/>
    <x v="117"/>
    <n v="222"/>
    <x v="139"/>
    <n v="72"/>
    <s v="Coffee"/>
    <x v="7"/>
    <s v="Decaf"/>
  </r>
  <r>
    <x v="6"/>
    <s v="Central"/>
    <x v="1"/>
    <x v="2"/>
    <n v="185"/>
    <x v="113"/>
    <n v="63"/>
    <s v="Coffee"/>
    <x v="7"/>
    <s v="Decaf"/>
  </r>
  <r>
    <x v="6"/>
    <s v="Central"/>
    <x v="1"/>
    <x v="288"/>
    <n v="392"/>
    <x v="116"/>
    <n v="130"/>
    <s v="Espresso"/>
    <x v="2"/>
    <s v="Regular"/>
  </r>
  <r>
    <x v="6"/>
    <s v="Central"/>
    <x v="1"/>
    <x v="312"/>
    <n v="387"/>
    <x v="352"/>
    <n v="119"/>
    <s v="Espresso"/>
    <x v="2"/>
    <s v="Regular"/>
  </r>
  <r>
    <x v="6"/>
    <s v="Central"/>
    <x v="1"/>
    <x v="76"/>
    <n v="304"/>
    <x v="120"/>
    <n v="108"/>
    <s v="Espresso"/>
    <x v="2"/>
    <s v="Regular"/>
  </r>
  <r>
    <x v="6"/>
    <s v="Central"/>
    <x v="1"/>
    <x v="270"/>
    <n v="228"/>
    <x v="138"/>
    <n v="88"/>
    <s v="Espresso"/>
    <x v="3"/>
    <s v="Decaf"/>
  </r>
  <r>
    <x v="6"/>
    <s v="Central"/>
    <x v="1"/>
    <x v="101"/>
    <n v="261"/>
    <x v="233"/>
    <n v="96"/>
    <s v="Espresso"/>
    <x v="3"/>
    <s v="Decaf"/>
  </r>
  <r>
    <x v="6"/>
    <s v="Central"/>
    <x v="1"/>
    <x v="60"/>
    <n v="251"/>
    <x v="373"/>
    <n v="94"/>
    <s v="Espresso"/>
    <x v="3"/>
    <s v="Decaf"/>
  </r>
  <r>
    <x v="6"/>
    <s v="Central"/>
    <x v="1"/>
    <x v="180"/>
    <n v="229"/>
    <x v="370"/>
    <n v="87"/>
    <s v="Espresso"/>
    <x v="3"/>
    <s v="Decaf"/>
  </r>
  <r>
    <x v="6"/>
    <s v="Central"/>
    <x v="1"/>
    <x v="99"/>
    <n v="239"/>
    <x v="221"/>
    <n v="91"/>
    <s v="Espresso"/>
    <x v="3"/>
    <s v="Decaf"/>
  </r>
  <r>
    <x v="6"/>
    <s v="Central"/>
    <x v="1"/>
    <x v="57"/>
    <n v="163"/>
    <x v="99"/>
    <n v="42"/>
    <s v="Herbal Tea"/>
    <x v="8"/>
    <s v="Decaf"/>
  </r>
  <r>
    <x v="6"/>
    <s v="Central"/>
    <x v="1"/>
    <x v="240"/>
    <n v="178"/>
    <x v="212"/>
    <n v="46"/>
    <s v="Herbal Tea"/>
    <x v="8"/>
    <s v="Decaf"/>
  </r>
  <r>
    <x v="6"/>
    <s v="Central"/>
    <x v="1"/>
    <x v="116"/>
    <n v="144"/>
    <x v="298"/>
    <n v="39"/>
    <s v="Herbal Tea"/>
    <x v="8"/>
    <s v="Decaf"/>
  </r>
  <r>
    <x v="6"/>
    <s v="Central"/>
    <x v="1"/>
    <x v="229"/>
    <n v="163"/>
    <x v="280"/>
    <n v="39"/>
    <s v="Herbal Tea"/>
    <x v="8"/>
    <s v="Decaf"/>
  </r>
  <r>
    <x v="6"/>
    <s v="Central"/>
    <x v="1"/>
    <x v="31"/>
    <n v="107"/>
    <x v="33"/>
    <n v="39"/>
    <s v="Herbal Tea"/>
    <x v="4"/>
    <s v="Decaf"/>
  </r>
  <r>
    <x v="6"/>
    <s v="Central"/>
    <x v="1"/>
    <x v="106"/>
    <n v="109"/>
    <x v="126"/>
    <n v="39"/>
    <s v="Herbal Tea"/>
    <x v="4"/>
    <s v="Decaf"/>
  </r>
  <r>
    <x v="6"/>
    <s v="Central"/>
    <x v="1"/>
    <x v="114"/>
    <n v="107"/>
    <x v="33"/>
    <n v="40"/>
    <s v="Herbal Tea"/>
    <x v="4"/>
    <s v="Decaf"/>
  </r>
  <r>
    <x v="6"/>
    <s v="Central"/>
    <x v="1"/>
    <x v="34"/>
    <n v="74"/>
    <x v="27"/>
    <n v="31"/>
    <s v="Herbal Tea"/>
    <x v="4"/>
    <s v="Decaf"/>
  </r>
  <r>
    <x v="6"/>
    <s v="Central"/>
    <x v="1"/>
    <x v="11"/>
    <n v="51"/>
    <x v="9"/>
    <n v="24"/>
    <s v="Herbal Tea"/>
    <x v="4"/>
    <s v="Decaf"/>
  </r>
  <r>
    <x v="6"/>
    <s v="Central"/>
    <x v="1"/>
    <x v="4"/>
    <n v="109"/>
    <x v="210"/>
    <n v="39"/>
    <s v="Herbal Tea"/>
    <x v="4"/>
    <s v="Decaf"/>
  </r>
  <r>
    <x v="6"/>
    <s v="Central"/>
    <x v="1"/>
    <x v="84"/>
    <n v="117"/>
    <x v="106"/>
    <n v="33"/>
    <s v="Herbal Tea"/>
    <x v="5"/>
    <s v="Decaf"/>
  </r>
  <r>
    <x v="6"/>
    <s v="Central"/>
    <x v="1"/>
    <x v="71"/>
    <n v="124"/>
    <x v="192"/>
    <n v="36"/>
    <s v="Herbal Tea"/>
    <x v="5"/>
    <s v="Decaf"/>
  </r>
  <r>
    <x v="6"/>
    <s v="Central"/>
    <x v="1"/>
    <x v="82"/>
    <n v="178"/>
    <x v="104"/>
    <n v="42"/>
    <s v="Herbal Tea"/>
    <x v="5"/>
    <s v="Decaf"/>
  </r>
  <r>
    <x v="6"/>
    <s v="Central"/>
    <x v="1"/>
    <x v="235"/>
    <n v="118"/>
    <x v="268"/>
    <n v="34"/>
    <s v="Tea"/>
    <x v="6"/>
    <s v="Regular"/>
  </r>
  <r>
    <x v="6"/>
    <s v="Central"/>
    <x v="1"/>
    <x v="55"/>
    <n v="79"/>
    <x v="183"/>
    <n v="26"/>
    <s v="Tea"/>
    <x v="6"/>
    <s v="Regular"/>
  </r>
  <r>
    <x v="6"/>
    <s v="Central"/>
    <x v="1"/>
    <x v="40"/>
    <n v="114"/>
    <x v="31"/>
    <n v="55"/>
    <s v="Tea"/>
    <x v="9"/>
    <s v="Regular"/>
  </r>
  <r>
    <x v="6"/>
    <s v="Central"/>
    <x v="1"/>
    <x v="12"/>
    <n v="102"/>
    <x v="63"/>
    <n v="53"/>
    <s v="Tea"/>
    <x v="9"/>
    <s v="Regular"/>
  </r>
  <r>
    <x v="6"/>
    <s v="Central"/>
    <x v="1"/>
    <x v="40"/>
    <n v="114"/>
    <x v="31"/>
    <n v="55"/>
    <s v="Tea"/>
    <x v="9"/>
    <s v="Regular"/>
  </r>
  <r>
    <x v="6"/>
    <s v="Central"/>
    <x v="1"/>
    <x v="24"/>
    <n v="101"/>
    <x v="68"/>
    <n v="54"/>
    <s v="Tea"/>
    <x v="9"/>
    <s v="Regular"/>
  </r>
  <r>
    <x v="6"/>
    <s v="Central"/>
    <x v="1"/>
    <x v="192"/>
    <n v="96"/>
    <x v="20"/>
    <n v="48"/>
    <s v="Tea"/>
    <x v="9"/>
    <s v="Regular"/>
  </r>
  <r>
    <x v="6"/>
    <s v="Central"/>
    <x v="1"/>
    <x v="40"/>
    <n v="90"/>
    <x v="18"/>
    <n v="50"/>
    <s v="Tea"/>
    <x v="9"/>
    <s v="Regular"/>
  </r>
  <r>
    <x v="4"/>
    <s v="East"/>
    <x v="1"/>
    <x v="69"/>
    <n v="428"/>
    <x v="92"/>
    <n v="152"/>
    <s v="Coffee"/>
    <x v="0"/>
    <s v="Regular"/>
  </r>
  <r>
    <x v="4"/>
    <s v="East"/>
    <x v="1"/>
    <x v="5"/>
    <n v="136"/>
    <x v="186"/>
    <n v="35"/>
    <s v="Tea"/>
    <x v="1"/>
    <s v="Regular"/>
  </r>
  <r>
    <x v="4"/>
    <s v="East"/>
    <x v="1"/>
    <x v="199"/>
    <n v="378"/>
    <x v="374"/>
    <n v="131"/>
    <s v="Herbal Tea"/>
    <x v="4"/>
    <s v="Decaf"/>
  </r>
  <r>
    <x v="4"/>
    <s v="East"/>
    <x v="1"/>
    <x v="345"/>
    <n v="331"/>
    <x v="94"/>
    <n v="127"/>
    <s v="Herbal Tea"/>
    <x v="4"/>
    <s v="Decaf"/>
  </r>
  <r>
    <x v="4"/>
    <s v="East"/>
    <x v="1"/>
    <x v="346"/>
    <n v="453"/>
    <x v="375"/>
    <n v="144"/>
    <s v="Herbal Tea"/>
    <x v="4"/>
    <s v="Decaf"/>
  </r>
  <r>
    <x v="4"/>
    <s v="East"/>
    <x v="1"/>
    <x v="347"/>
    <n v="-75"/>
    <x v="169"/>
    <n v="95"/>
    <s v="Herbal Tea"/>
    <x v="5"/>
    <s v="Decaf"/>
  </r>
  <r>
    <x v="4"/>
    <s v="East"/>
    <x v="1"/>
    <x v="212"/>
    <n v="137"/>
    <x v="72"/>
    <n v="37"/>
    <s v="Tea"/>
    <x v="6"/>
    <s v="Regular"/>
  </r>
  <r>
    <x v="4"/>
    <s v="East"/>
    <x v="1"/>
    <x v="136"/>
    <n v="191"/>
    <x v="217"/>
    <n v="47"/>
    <s v="Tea"/>
    <x v="6"/>
    <s v="Regular"/>
  </r>
  <r>
    <x v="4"/>
    <s v="East"/>
    <x v="1"/>
    <x v="124"/>
    <n v="132"/>
    <x v="4"/>
    <n v="37"/>
    <s v="Tea"/>
    <x v="9"/>
    <s v="Regular"/>
  </r>
  <r>
    <x v="4"/>
    <s v="East"/>
    <x v="1"/>
    <x v="116"/>
    <n v="144"/>
    <x v="298"/>
    <n v="39"/>
    <s v="Tea"/>
    <x v="9"/>
    <s v="Regular"/>
  </r>
  <r>
    <x v="4"/>
    <s v="East"/>
    <x v="1"/>
    <x v="210"/>
    <n v="262"/>
    <x v="122"/>
    <n v="87"/>
    <s v="Espresso"/>
    <x v="12"/>
    <s v="Regular"/>
  </r>
  <r>
    <x v="4"/>
    <s v="East"/>
    <x v="1"/>
    <x v="348"/>
    <n v="415"/>
    <x v="376"/>
    <n v="97"/>
    <s v="Espresso"/>
    <x v="12"/>
    <s v="Regular"/>
  </r>
  <r>
    <x v="4"/>
    <s v="East"/>
    <x v="1"/>
    <x v="349"/>
    <n v="280"/>
    <x v="377"/>
    <n v="91"/>
    <s v="Espresso"/>
    <x v="12"/>
    <s v="Regular"/>
  </r>
  <r>
    <x v="11"/>
    <s v="Central"/>
    <x v="0"/>
    <x v="25"/>
    <n v="105"/>
    <x v="33"/>
    <n v="66"/>
    <s v="Coffee"/>
    <x v="0"/>
    <s v="Regular"/>
  </r>
  <r>
    <x v="11"/>
    <s v="Central"/>
    <x v="0"/>
    <x v="26"/>
    <n v="93"/>
    <x v="32"/>
    <n v="62"/>
    <s v="Coffee"/>
    <x v="0"/>
    <s v="Regular"/>
  </r>
  <r>
    <x v="11"/>
    <s v="Central"/>
    <x v="0"/>
    <x v="31"/>
    <n v="90"/>
    <x v="35"/>
    <n v="44"/>
    <s v="Coffee"/>
    <x v="7"/>
    <s v="Decaf"/>
  </r>
  <r>
    <x v="11"/>
    <s v="Central"/>
    <x v="0"/>
    <x v="32"/>
    <n v="77"/>
    <x v="36"/>
    <n v="42"/>
    <s v="Coffee"/>
    <x v="7"/>
    <s v="Decaf"/>
  </r>
  <r>
    <x v="11"/>
    <s v="Central"/>
    <x v="0"/>
    <x v="33"/>
    <n v="76"/>
    <x v="37"/>
    <n v="40"/>
    <s v="Coffee"/>
    <x v="7"/>
    <s v="Decaf"/>
  </r>
  <r>
    <x v="11"/>
    <s v="Central"/>
    <x v="0"/>
    <x v="15"/>
    <n v="49"/>
    <x v="278"/>
    <n v="47"/>
    <s v="Tea"/>
    <x v="1"/>
    <s v="Regular"/>
  </r>
  <r>
    <x v="11"/>
    <s v="Central"/>
    <x v="0"/>
    <x v="161"/>
    <n v="42"/>
    <x v="238"/>
    <n v="46"/>
    <s v="Tea"/>
    <x v="1"/>
    <s v="Regular"/>
  </r>
  <r>
    <x v="11"/>
    <s v="Central"/>
    <x v="0"/>
    <x v="36"/>
    <n v="65"/>
    <x v="86"/>
    <n v="24"/>
    <s v="Espresso"/>
    <x v="2"/>
    <s v="Regular"/>
  </r>
  <r>
    <x v="11"/>
    <s v="Central"/>
    <x v="0"/>
    <x v="62"/>
    <n v="65"/>
    <x v="41"/>
    <n v="22"/>
    <s v="Espresso"/>
    <x v="2"/>
    <s v="Regular"/>
  </r>
  <r>
    <x v="11"/>
    <s v="Central"/>
    <x v="0"/>
    <x v="149"/>
    <n v="49"/>
    <x v="148"/>
    <n v="19"/>
    <s v="Espresso"/>
    <x v="2"/>
    <s v="Regular"/>
  </r>
  <r>
    <x v="11"/>
    <s v="Central"/>
    <x v="0"/>
    <x v="39"/>
    <n v="61"/>
    <x v="82"/>
    <n v="23"/>
    <s v="Espresso"/>
    <x v="3"/>
    <s v="Decaf"/>
  </r>
  <r>
    <x v="11"/>
    <s v="Central"/>
    <x v="0"/>
    <x v="34"/>
    <n v="53"/>
    <x v="278"/>
    <n v="20"/>
    <s v="Espresso"/>
    <x v="3"/>
    <s v="Decaf"/>
  </r>
  <r>
    <x v="11"/>
    <s v="Central"/>
    <x v="0"/>
    <x v="149"/>
    <n v="48"/>
    <x v="303"/>
    <n v="21"/>
    <s v="Espresso"/>
    <x v="3"/>
    <s v="Decaf"/>
  </r>
  <r>
    <x v="11"/>
    <s v="Central"/>
    <x v="0"/>
    <x v="47"/>
    <n v="61"/>
    <x v="152"/>
    <n v="69"/>
    <s v="Herbal Tea"/>
    <x v="8"/>
    <s v="Decaf"/>
  </r>
  <r>
    <x v="11"/>
    <s v="Central"/>
    <x v="0"/>
    <x v="132"/>
    <n v="62"/>
    <x v="90"/>
    <n v="69"/>
    <s v="Herbal Tea"/>
    <x v="8"/>
    <s v="Decaf"/>
  </r>
  <r>
    <x v="11"/>
    <s v="Central"/>
    <x v="0"/>
    <x v="205"/>
    <n v="82"/>
    <x v="21"/>
    <n v="77"/>
    <s v="Herbal Tea"/>
    <x v="8"/>
    <s v="Decaf"/>
  </r>
  <r>
    <x v="11"/>
    <s v="Central"/>
    <x v="0"/>
    <x v="19"/>
    <n v="88"/>
    <x v="43"/>
    <n v="80"/>
    <s v="Herbal Tea"/>
    <x v="8"/>
    <s v="Decaf"/>
  </r>
  <r>
    <x v="11"/>
    <s v="Central"/>
    <x v="0"/>
    <x v="254"/>
    <n v="18"/>
    <x v="90"/>
    <n v="50"/>
    <s v="Herbal Tea"/>
    <x v="4"/>
    <s v="Decaf"/>
  </r>
  <r>
    <x v="11"/>
    <s v="Central"/>
    <x v="0"/>
    <x v="265"/>
    <n v="25"/>
    <x v="153"/>
    <n v="58"/>
    <s v="Herbal Tea"/>
    <x v="4"/>
    <s v="Decaf"/>
  </r>
  <r>
    <x v="11"/>
    <s v="Central"/>
    <x v="0"/>
    <x v="220"/>
    <n v="40"/>
    <x v="183"/>
    <n v="52"/>
    <s v="Herbal Tea"/>
    <x v="4"/>
    <s v="Decaf"/>
  </r>
  <r>
    <x v="11"/>
    <s v="Central"/>
    <x v="0"/>
    <x v="276"/>
    <n v="38"/>
    <x v="61"/>
    <n v="49"/>
    <s v="Herbal Tea"/>
    <x v="4"/>
    <s v="Decaf"/>
  </r>
  <r>
    <x v="11"/>
    <s v="Central"/>
    <x v="0"/>
    <x v="16"/>
    <n v="51"/>
    <x v="278"/>
    <n v="40"/>
    <s v="Tea"/>
    <x v="6"/>
    <s v="Regular"/>
  </r>
  <r>
    <x v="11"/>
    <s v="Central"/>
    <x v="0"/>
    <x v="138"/>
    <n v="55"/>
    <x v="12"/>
    <n v="41"/>
    <s v="Tea"/>
    <x v="6"/>
    <s v="Regular"/>
  </r>
  <r>
    <x v="11"/>
    <s v="Central"/>
    <x v="0"/>
    <x v="10"/>
    <n v="59"/>
    <x v="81"/>
    <n v="42"/>
    <s v="Tea"/>
    <x v="6"/>
    <s v="Regular"/>
  </r>
  <r>
    <x v="11"/>
    <s v="Central"/>
    <x v="0"/>
    <x v="140"/>
    <n v="53"/>
    <x v="149"/>
    <n v="40"/>
    <s v="Tea"/>
    <x v="6"/>
    <s v="Regular"/>
  </r>
  <r>
    <x v="11"/>
    <s v="Central"/>
    <x v="0"/>
    <x v="140"/>
    <n v="47"/>
    <x v="39"/>
    <n v="38"/>
    <s v="Tea"/>
    <x v="6"/>
    <s v="Regular"/>
  </r>
  <r>
    <x v="11"/>
    <s v="Central"/>
    <x v="0"/>
    <x v="20"/>
    <n v="42"/>
    <x v="84"/>
    <n v="45"/>
    <s v="Tea"/>
    <x v="9"/>
    <s v="Regular"/>
  </r>
  <r>
    <x v="12"/>
    <s v="Central"/>
    <x v="0"/>
    <x v="48"/>
    <n v="35"/>
    <x v="257"/>
    <n v="17"/>
    <s v="Coffee"/>
    <x v="11"/>
    <s v="Regular"/>
  </r>
  <r>
    <x v="12"/>
    <s v="Central"/>
    <x v="0"/>
    <x v="50"/>
    <n v="38"/>
    <x v="254"/>
    <n v="19"/>
    <s v="Coffee"/>
    <x v="11"/>
    <s v="Regular"/>
  </r>
  <r>
    <x v="12"/>
    <s v="Central"/>
    <x v="0"/>
    <x v="64"/>
    <n v="25"/>
    <x v="317"/>
    <n v="15"/>
    <s v="Coffee"/>
    <x v="11"/>
    <s v="Regular"/>
  </r>
  <r>
    <x v="12"/>
    <s v="Central"/>
    <x v="0"/>
    <x v="280"/>
    <n v="34"/>
    <x v="253"/>
    <n v="29"/>
    <s v="Coffee"/>
    <x v="0"/>
    <s v="Regular"/>
  </r>
  <r>
    <x v="12"/>
    <s v="Central"/>
    <x v="0"/>
    <x v="164"/>
    <n v="35"/>
    <x v="254"/>
    <n v="29"/>
    <s v="Coffee"/>
    <x v="0"/>
    <s v="Regular"/>
  </r>
  <r>
    <x v="12"/>
    <s v="Central"/>
    <x v="0"/>
    <x v="221"/>
    <n v="34"/>
    <x v="83"/>
    <n v="30"/>
    <s v="Coffee"/>
    <x v="0"/>
    <s v="Regular"/>
  </r>
  <r>
    <x v="12"/>
    <s v="Central"/>
    <x v="0"/>
    <x v="137"/>
    <n v="35"/>
    <x v="323"/>
    <n v="29"/>
    <s v="Coffee"/>
    <x v="0"/>
    <s v="Regular"/>
  </r>
  <r>
    <x v="12"/>
    <s v="Central"/>
    <x v="0"/>
    <x v="16"/>
    <n v="38"/>
    <x v="83"/>
    <n v="28"/>
    <s v="Coffee"/>
    <x v="0"/>
    <s v="Regular"/>
  </r>
  <r>
    <x v="12"/>
    <s v="Central"/>
    <x v="0"/>
    <x v="113"/>
    <n v="38"/>
    <x v="237"/>
    <n v="30"/>
    <s v="Coffee"/>
    <x v="0"/>
    <s v="Regular"/>
  </r>
  <r>
    <x v="12"/>
    <s v="Central"/>
    <x v="0"/>
    <x v="14"/>
    <n v="18"/>
    <x v="378"/>
    <n v="17"/>
    <s v="Coffee"/>
    <x v="7"/>
    <s v="Decaf"/>
  </r>
  <r>
    <x v="12"/>
    <s v="Central"/>
    <x v="0"/>
    <x v="13"/>
    <n v="13"/>
    <x v="379"/>
    <n v="15"/>
    <s v="Coffee"/>
    <x v="7"/>
    <s v="Decaf"/>
  </r>
  <r>
    <x v="12"/>
    <s v="Central"/>
    <x v="0"/>
    <x v="20"/>
    <n v="13"/>
    <x v="379"/>
    <n v="16"/>
    <s v="Coffee"/>
    <x v="7"/>
    <s v="Decaf"/>
  </r>
  <r>
    <x v="12"/>
    <s v="Central"/>
    <x v="0"/>
    <x v="48"/>
    <n v="31"/>
    <x v="257"/>
    <n v="19"/>
    <s v="Coffee"/>
    <x v="7"/>
    <s v="Decaf"/>
  </r>
  <r>
    <x v="12"/>
    <s v="Central"/>
    <x v="0"/>
    <x v="140"/>
    <n v="28"/>
    <x v="184"/>
    <n v="19"/>
    <s v="Coffee"/>
    <x v="7"/>
    <s v="Decaf"/>
  </r>
  <r>
    <x v="12"/>
    <s v="Central"/>
    <x v="0"/>
    <x v="14"/>
    <n v="18"/>
    <x v="378"/>
    <n v="16"/>
    <s v="Coffee"/>
    <x v="7"/>
    <s v="Decaf"/>
  </r>
  <r>
    <x v="12"/>
    <s v="Central"/>
    <x v="0"/>
    <x v="20"/>
    <n v="13"/>
    <x v="259"/>
    <n v="15"/>
    <s v="Coffee"/>
    <x v="7"/>
    <s v="Decaf"/>
  </r>
  <r>
    <x v="12"/>
    <s v="Central"/>
    <x v="0"/>
    <x v="140"/>
    <n v="29"/>
    <x v="251"/>
    <n v="16"/>
    <s v="Espresso"/>
    <x v="2"/>
    <s v="Regular"/>
  </r>
  <r>
    <x v="12"/>
    <s v="Central"/>
    <x v="0"/>
    <x v="11"/>
    <n v="35"/>
    <x v="253"/>
    <n v="17"/>
    <s v="Espresso"/>
    <x v="2"/>
    <s v="Regular"/>
  </r>
  <r>
    <x v="12"/>
    <s v="Central"/>
    <x v="0"/>
    <x v="26"/>
    <n v="43"/>
    <x v="260"/>
    <n v="12"/>
    <s v="Espresso"/>
    <x v="3"/>
    <s v="Decaf"/>
  </r>
  <r>
    <x v="12"/>
    <s v="Central"/>
    <x v="0"/>
    <x v="27"/>
    <n v="43"/>
    <x v="260"/>
    <n v="11"/>
    <s v="Espresso"/>
    <x v="3"/>
    <s v="Decaf"/>
  </r>
  <r>
    <x v="12"/>
    <s v="Central"/>
    <x v="0"/>
    <x v="350"/>
    <n v="312"/>
    <x v="97"/>
    <n v="110"/>
    <s v="Herbal Tea"/>
    <x v="8"/>
    <s v="Decaf"/>
  </r>
  <r>
    <x v="12"/>
    <s v="Central"/>
    <x v="0"/>
    <x v="351"/>
    <n v="324"/>
    <x v="120"/>
    <n v="112"/>
    <s v="Herbal Tea"/>
    <x v="8"/>
    <s v="Decaf"/>
  </r>
  <r>
    <x v="12"/>
    <s v="Central"/>
    <x v="0"/>
    <x v="181"/>
    <n v="362"/>
    <x v="229"/>
    <n v="121"/>
    <s v="Herbal Tea"/>
    <x v="8"/>
    <s v="Decaf"/>
  </r>
  <r>
    <x v="12"/>
    <s v="Central"/>
    <x v="0"/>
    <x v="72"/>
    <n v="329"/>
    <x v="94"/>
    <n v="113"/>
    <s v="Herbal Tea"/>
    <x v="8"/>
    <s v="Decaf"/>
  </r>
  <r>
    <x v="12"/>
    <s v="Central"/>
    <x v="0"/>
    <x v="317"/>
    <n v="312"/>
    <x v="230"/>
    <n v="116"/>
    <s v="Herbal Tea"/>
    <x v="8"/>
    <s v="Decaf"/>
  </r>
  <r>
    <x v="12"/>
    <s v="Central"/>
    <x v="0"/>
    <x v="352"/>
    <n v="387"/>
    <x v="352"/>
    <n v="120"/>
    <s v="Herbal Tea"/>
    <x v="8"/>
    <s v="Decaf"/>
  </r>
  <r>
    <x v="12"/>
    <s v="Central"/>
    <x v="0"/>
    <x v="76"/>
    <n v="304"/>
    <x v="120"/>
    <n v="108"/>
    <s v="Herbal Tea"/>
    <x v="8"/>
    <s v="Decaf"/>
  </r>
  <r>
    <x v="12"/>
    <s v="Central"/>
    <x v="0"/>
    <x v="262"/>
    <n v="176"/>
    <x v="104"/>
    <n v="62"/>
    <s v="Herbal Tea"/>
    <x v="4"/>
    <s v="Decaf"/>
  </r>
  <r>
    <x v="12"/>
    <s v="Central"/>
    <x v="0"/>
    <x v="152"/>
    <n v="139"/>
    <x v="52"/>
    <n v="56"/>
    <s v="Herbal Tea"/>
    <x v="4"/>
    <s v="Decaf"/>
  </r>
  <r>
    <x v="12"/>
    <s v="Central"/>
    <x v="0"/>
    <x v="170"/>
    <n v="158"/>
    <x v="166"/>
    <n v="56"/>
    <s v="Herbal Tea"/>
    <x v="4"/>
    <s v="Decaf"/>
  </r>
  <r>
    <x v="12"/>
    <s v="Central"/>
    <x v="0"/>
    <x v="134"/>
    <n v="165"/>
    <x v="380"/>
    <n v="58"/>
    <s v="Herbal Tea"/>
    <x v="4"/>
    <s v="Decaf"/>
  </r>
  <r>
    <x v="12"/>
    <s v="Central"/>
    <x v="0"/>
    <x v="184"/>
    <n v="261"/>
    <x v="233"/>
    <n v="97"/>
    <s v="Tea"/>
    <x v="6"/>
    <s v="Regular"/>
  </r>
  <r>
    <x v="12"/>
    <s v="Central"/>
    <x v="0"/>
    <x v="156"/>
    <n v="249"/>
    <x v="234"/>
    <n v="94"/>
    <s v="Tea"/>
    <x v="6"/>
    <s v="Regular"/>
  </r>
  <r>
    <x v="12"/>
    <s v="Central"/>
    <x v="0"/>
    <x v="116"/>
    <n v="251"/>
    <x v="373"/>
    <n v="95"/>
    <s v="Tea"/>
    <x v="6"/>
    <s v="Regular"/>
  </r>
  <r>
    <x v="12"/>
    <s v="Central"/>
    <x v="0"/>
    <x v="353"/>
    <n v="229"/>
    <x v="370"/>
    <n v="88"/>
    <s v="Tea"/>
    <x v="6"/>
    <s v="Regular"/>
  </r>
  <r>
    <x v="12"/>
    <s v="Central"/>
    <x v="0"/>
    <x v="176"/>
    <n v="251"/>
    <x v="329"/>
    <n v="95"/>
    <s v="Tea"/>
    <x v="6"/>
    <s v="Regular"/>
  </r>
  <r>
    <x v="12"/>
    <s v="Central"/>
    <x v="0"/>
    <x v="72"/>
    <n v="360"/>
    <x v="381"/>
    <n v="144"/>
    <s v="Tea"/>
    <x v="9"/>
    <s v="Regular"/>
  </r>
  <r>
    <x v="12"/>
    <s v="Central"/>
    <x v="0"/>
    <x v="297"/>
    <n v="301"/>
    <x v="230"/>
    <n v="132"/>
    <s v="Tea"/>
    <x v="9"/>
    <s v="Regular"/>
  </r>
  <r>
    <x v="12"/>
    <s v="Central"/>
    <x v="0"/>
    <x v="349"/>
    <n v="294"/>
    <x v="226"/>
    <n v="125"/>
    <s v="Tea"/>
    <x v="9"/>
    <s v="Regular"/>
  </r>
  <r>
    <x v="12"/>
    <s v="Central"/>
    <x v="0"/>
    <x v="354"/>
    <n v="370"/>
    <x v="382"/>
    <n v="147"/>
    <s v="Tea"/>
    <x v="9"/>
    <s v="Regular"/>
  </r>
  <r>
    <x v="12"/>
    <s v="Central"/>
    <x v="0"/>
    <x v="355"/>
    <n v="300"/>
    <x v="356"/>
    <n v="127"/>
    <s v="Tea"/>
    <x v="9"/>
    <s v="Regular"/>
  </r>
  <r>
    <x v="4"/>
    <s v="East"/>
    <x v="1"/>
    <x v="312"/>
    <n v="534"/>
    <x v="383"/>
    <n v="177"/>
    <s v="Coffee"/>
    <x v="0"/>
    <s v="Regular"/>
  </r>
  <r>
    <x v="4"/>
    <s v="East"/>
    <x v="1"/>
    <x v="356"/>
    <n v="454"/>
    <x v="384"/>
    <n v="148"/>
    <s v="Coffee"/>
    <x v="0"/>
    <s v="Regular"/>
  </r>
  <r>
    <x v="4"/>
    <s v="East"/>
    <x v="1"/>
    <x v="3"/>
    <n v="145"/>
    <x v="55"/>
    <n v="40"/>
    <s v="Tea"/>
    <x v="1"/>
    <s v="Regular"/>
  </r>
  <r>
    <x v="4"/>
    <s v="East"/>
    <x v="1"/>
    <x v="84"/>
    <n v="118"/>
    <x v="190"/>
    <n v="34"/>
    <s v="Tea"/>
    <x v="1"/>
    <s v="Regular"/>
  </r>
  <r>
    <x v="4"/>
    <s v="East"/>
    <x v="1"/>
    <x v="85"/>
    <n v="117"/>
    <x v="218"/>
    <n v="34"/>
    <s v="Tea"/>
    <x v="1"/>
    <s v="Regular"/>
  </r>
  <r>
    <x v="4"/>
    <s v="East"/>
    <x v="1"/>
    <x v="357"/>
    <n v="-52"/>
    <x v="83"/>
    <n v="143"/>
    <s v="Espresso"/>
    <x v="2"/>
    <s v="Regular"/>
  </r>
  <r>
    <x v="4"/>
    <s v="East"/>
    <x v="1"/>
    <x v="358"/>
    <n v="-52"/>
    <x v="194"/>
    <n v="133"/>
    <s v="Espresso"/>
    <x v="2"/>
    <s v="Regular"/>
  </r>
  <r>
    <x v="4"/>
    <s v="East"/>
    <x v="1"/>
    <x v="359"/>
    <n v="369"/>
    <x v="385"/>
    <n v="140"/>
    <s v="Herbal Tea"/>
    <x v="4"/>
    <s v="Decaf"/>
  </r>
  <r>
    <x v="4"/>
    <s v="East"/>
    <x v="1"/>
    <x v="153"/>
    <n v="191"/>
    <x v="235"/>
    <n v="44"/>
    <s v="Tea"/>
    <x v="6"/>
    <s v="Regular"/>
  </r>
  <r>
    <x v="4"/>
    <s v="East"/>
    <x v="1"/>
    <x v="151"/>
    <n v="130"/>
    <x v="176"/>
    <n v="36"/>
    <s v="Tea"/>
    <x v="9"/>
    <s v="Regular"/>
  </r>
  <r>
    <x v="4"/>
    <s v="East"/>
    <x v="1"/>
    <x v="307"/>
    <n v="152"/>
    <x v="201"/>
    <n v="38"/>
    <s v="Tea"/>
    <x v="9"/>
    <s v="Regular"/>
  </r>
  <r>
    <x v="4"/>
    <s v="East"/>
    <x v="1"/>
    <x v="283"/>
    <n v="277"/>
    <x v="114"/>
    <n v="98"/>
    <s v="Espresso"/>
    <x v="12"/>
    <s v="Regular"/>
  </r>
  <r>
    <x v="4"/>
    <s v="East"/>
    <x v="1"/>
    <x v="360"/>
    <n v="464"/>
    <x v="376"/>
    <n v="83"/>
    <s v="Espresso"/>
    <x v="12"/>
    <s v="Regular"/>
  </r>
  <r>
    <x v="2"/>
    <s v="West"/>
    <x v="1"/>
    <x v="361"/>
    <n v="-45"/>
    <x v="241"/>
    <n v="63"/>
    <s v="Coffee"/>
    <x v="11"/>
    <s v="Regular"/>
  </r>
  <r>
    <x v="2"/>
    <s v="West"/>
    <x v="1"/>
    <x v="323"/>
    <n v="454"/>
    <x v="361"/>
    <n v="159"/>
    <s v="Coffee"/>
    <x v="0"/>
    <s v="Regular"/>
  </r>
  <r>
    <x v="2"/>
    <s v="West"/>
    <x v="1"/>
    <x v="362"/>
    <n v="546"/>
    <x v="386"/>
    <n v="178"/>
    <s v="Coffee"/>
    <x v="0"/>
    <s v="Regular"/>
  </r>
  <r>
    <x v="2"/>
    <s v="West"/>
    <x v="1"/>
    <x v="363"/>
    <n v="548"/>
    <x v="387"/>
    <n v="166"/>
    <s v="Coffee"/>
    <x v="0"/>
    <s v="Regular"/>
  </r>
  <r>
    <x v="2"/>
    <s v="West"/>
    <x v="1"/>
    <x v="364"/>
    <n v="-26"/>
    <x v="29"/>
    <n v="91"/>
    <s v="Coffee"/>
    <x v="7"/>
    <s v="Decaf"/>
  </r>
  <r>
    <x v="2"/>
    <s v="West"/>
    <x v="1"/>
    <x v="365"/>
    <n v="-27"/>
    <x v="157"/>
    <n v="94"/>
    <s v="Coffee"/>
    <x v="7"/>
    <s v="Decaf"/>
  </r>
  <r>
    <x v="2"/>
    <s v="West"/>
    <x v="1"/>
    <x v="366"/>
    <n v="-24"/>
    <x v="285"/>
    <n v="93"/>
    <s v="Coffee"/>
    <x v="7"/>
    <s v="Decaf"/>
  </r>
  <r>
    <x v="2"/>
    <s v="West"/>
    <x v="1"/>
    <x v="40"/>
    <n v="114"/>
    <x v="31"/>
    <n v="55"/>
    <s v="Tea"/>
    <x v="1"/>
    <s v="Regular"/>
  </r>
  <r>
    <x v="2"/>
    <s v="West"/>
    <x v="1"/>
    <x v="84"/>
    <n v="108"/>
    <x v="16"/>
    <n v="57"/>
    <s v="Tea"/>
    <x v="1"/>
    <s v="Regular"/>
  </r>
  <r>
    <x v="2"/>
    <s v="West"/>
    <x v="1"/>
    <x v="36"/>
    <n v="79"/>
    <x v="22"/>
    <n v="46"/>
    <s v="Tea"/>
    <x v="1"/>
    <s v="Regular"/>
  </r>
  <r>
    <x v="2"/>
    <s v="West"/>
    <x v="1"/>
    <x v="28"/>
    <n v="201"/>
    <x v="388"/>
    <n v="153"/>
    <s v="Espresso"/>
    <x v="2"/>
    <s v="Regular"/>
  </r>
  <r>
    <x v="2"/>
    <s v="West"/>
    <x v="1"/>
    <x v="123"/>
    <n v="387"/>
    <x v="144"/>
    <n v="128"/>
    <s v="Espresso"/>
    <x v="3"/>
    <s v="Decaf"/>
  </r>
  <r>
    <x v="2"/>
    <s v="West"/>
    <x v="1"/>
    <x v="134"/>
    <n v="139"/>
    <x v="52"/>
    <n v="39"/>
    <s v="Herbal Tea"/>
    <x v="8"/>
    <s v="Decaf"/>
  </r>
  <r>
    <x v="2"/>
    <s v="West"/>
    <x v="1"/>
    <x v="367"/>
    <n v="307"/>
    <x v="120"/>
    <n v="102"/>
    <s v="Herbal Tea"/>
    <x v="4"/>
    <s v="Decaf"/>
  </r>
  <r>
    <x v="2"/>
    <s v="West"/>
    <x v="1"/>
    <x v="4"/>
    <n v="107"/>
    <x v="145"/>
    <n v="42"/>
    <s v="Herbal Tea"/>
    <x v="5"/>
    <s v="Decaf"/>
  </r>
  <r>
    <x v="2"/>
    <s v="West"/>
    <x v="1"/>
    <x v="157"/>
    <n v="80"/>
    <x v="59"/>
    <n v="26"/>
    <s v="Tea"/>
    <x v="9"/>
    <s v="Regular"/>
  </r>
  <r>
    <x v="2"/>
    <s v="West"/>
    <x v="1"/>
    <x v="24"/>
    <n v="73"/>
    <x v="85"/>
    <n v="26"/>
    <s v="Tea"/>
    <x v="9"/>
    <s v="Regular"/>
  </r>
  <r>
    <x v="2"/>
    <s v="West"/>
    <x v="1"/>
    <x v="235"/>
    <n v="118"/>
    <x v="268"/>
    <n v="34"/>
    <s v="Tea"/>
    <x v="9"/>
    <s v="Regular"/>
  </r>
  <r>
    <x v="2"/>
    <s v="West"/>
    <x v="1"/>
    <x v="209"/>
    <n v="261"/>
    <x v="216"/>
    <n v="89"/>
    <s v="Espresso"/>
    <x v="10"/>
    <s v="Regular"/>
  </r>
  <r>
    <x v="11"/>
    <s v="Central"/>
    <x v="0"/>
    <x v="108"/>
    <n v="88"/>
    <x v="20"/>
    <n v="57"/>
    <s v="Coffee"/>
    <x v="0"/>
    <s v="Regular"/>
  </r>
  <r>
    <x v="11"/>
    <s v="Central"/>
    <x v="0"/>
    <x v="24"/>
    <n v="91"/>
    <x v="44"/>
    <n v="44"/>
    <s v="Coffee"/>
    <x v="7"/>
    <s v="Decaf"/>
  </r>
  <r>
    <x v="11"/>
    <s v="Central"/>
    <x v="0"/>
    <x v="37"/>
    <n v="80"/>
    <x v="37"/>
    <n v="42"/>
    <s v="Coffee"/>
    <x v="7"/>
    <s v="Decaf"/>
  </r>
  <r>
    <x v="11"/>
    <s v="Central"/>
    <x v="0"/>
    <x v="147"/>
    <n v="77"/>
    <x v="183"/>
    <n v="42"/>
    <s v="Coffee"/>
    <x v="7"/>
    <s v="Decaf"/>
  </r>
  <r>
    <x v="11"/>
    <s v="Central"/>
    <x v="0"/>
    <x v="32"/>
    <n v="80"/>
    <x v="15"/>
    <n v="39"/>
    <s v="Coffee"/>
    <x v="7"/>
    <s v="Decaf"/>
  </r>
  <r>
    <x v="11"/>
    <s v="Central"/>
    <x v="0"/>
    <x v="38"/>
    <n v="77"/>
    <x v="153"/>
    <n v="39"/>
    <s v="Coffee"/>
    <x v="7"/>
    <s v="Decaf"/>
  </r>
  <r>
    <x v="11"/>
    <s v="Central"/>
    <x v="0"/>
    <x v="19"/>
    <n v="49"/>
    <x v="202"/>
    <n v="47"/>
    <s v="Tea"/>
    <x v="1"/>
    <s v="Regular"/>
  </r>
  <r>
    <x v="11"/>
    <s v="Central"/>
    <x v="0"/>
    <x v="34"/>
    <n v="68"/>
    <x v="38"/>
    <n v="25"/>
    <s v="Espresso"/>
    <x v="2"/>
    <s v="Regular"/>
  </r>
  <r>
    <x v="11"/>
    <s v="Central"/>
    <x v="0"/>
    <x v="9"/>
    <n v="55"/>
    <x v="149"/>
    <n v="22"/>
    <s v="Espresso"/>
    <x v="2"/>
    <s v="Regular"/>
  </r>
  <r>
    <x v="11"/>
    <s v="Central"/>
    <x v="0"/>
    <x v="125"/>
    <n v="52"/>
    <x v="303"/>
    <n v="19"/>
    <s v="Espresso"/>
    <x v="2"/>
    <s v="Regular"/>
  </r>
  <r>
    <x v="11"/>
    <s v="Central"/>
    <x v="0"/>
    <x v="52"/>
    <n v="68"/>
    <x v="87"/>
    <n v="23"/>
    <s v="Espresso"/>
    <x v="3"/>
    <s v="Decaf"/>
  </r>
  <r>
    <x v="11"/>
    <s v="Central"/>
    <x v="0"/>
    <x v="52"/>
    <n v="70"/>
    <x v="29"/>
    <n v="25"/>
    <s v="Espresso"/>
    <x v="3"/>
    <s v="Decaf"/>
  </r>
  <r>
    <x v="11"/>
    <s v="Central"/>
    <x v="0"/>
    <x v="35"/>
    <n v="47"/>
    <x v="239"/>
    <n v="19"/>
    <s v="Espresso"/>
    <x v="3"/>
    <s v="Decaf"/>
  </r>
  <r>
    <x v="11"/>
    <s v="Central"/>
    <x v="0"/>
    <x v="28"/>
    <n v="58"/>
    <x v="12"/>
    <n v="20"/>
    <s v="Espresso"/>
    <x v="3"/>
    <s v="Decaf"/>
  </r>
  <r>
    <x v="11"/>
    <s v="Central"/>
    <x v="0"/>
    <x v="131"/>
    <n v="73"/>
    <x v="151"/>
    <n v="77"/>
    <s v="Herbal Tea"/>
    <x v="8"/>
    <s v="Decaf"/>
  </r>
  <r>
    <x v="11"/>
    <s v="Central"/>
    <x v="0"/>
    <x v="193"/>
    <n v="40"/>
    <x v="58"/>
    <n v="52"/>
    <s v="Herbal Tea"/>
    <x v="4"/>
    <s v="Decaf"/>
  </r>
  <r>
    <x v="11"/>
    <s v="Central"/>
    <x v="0"/>
    <x v="260"/>
    <n v="38"/>
    <x v="236"/>
    <n v="53"/>
    <s v="Herbal Tea"/>
    <x v="4"/>
    <s v="Decaf"/>
  </r>
  <r>
    <x v="11"/>
    <s v="Central"/>
    <x v="0"/>
    <x v="273"/>
    <n v="11"/>
    <x v="38"/>
    <n v="55"/>
    <s v="Herbal Tea"/>
    <x v="4"/>
    <s v="Decaf"/>
  </r>
  <r>
    <x v="11"/>
    <s v="Central"/>
    <x v="0"/>
    <x v="321"/>
    <n v="49"/>
    <x v="44"/>
    <n v="57"/>
    <s v="Herbal Tea"/>
    <x v="4"/>
    <s v="Decaf"/>
  </r>
  <r>
    <x v="11"/>
    <s v="Central"/>
    <x v="0"/>
    <x v="198"/>
    <n v="36"/>
    <x v="242"/>
    <n v="45"/>
    <s v="Tea"/>
    <x v="9"/>
    <s v="Regular"/>
  </r>
  <r>
    <x v="11"/>
    <s v="Central"/>
    <x v="0"/>
    <x v="163"/>
    <n v="36"/>
    <x v="310"/>
    <n v="47"/>
    <s v="Tea"/>
    <x v="9"/>
    <s v="Regular"/>
  </r>
  <r>
    <x v="11"/>
    <s v="Central"/>
    <x v="0"/>
    <x v="131"/>
    <n v="42"/>
    <x v="238"/>
    <n v="45"/>
    <s v="Tea"/>
    <x v="9"/>
    <s v="Regular"/>
  </r>
  <r>
    <x v="11"/>
    <s v="Central"/>
    <x v="0"/>
    <x v="131"/>
    <n v="43"/>
    <x v="110"/>
    <n v="43"/>
    <s v="Tea"/>
    <x v="9"/>
    <s v="Regular"/>
  </r>
  <r>
    <x v="11"/>
    <s v="Central"/>
    <x v="0"/>
    <x v="220"/>
    <n v="30"/>
    <x v="257"/>
    <n v="42"/>
    <s v="Tea"/>
    <x v="9"/>
    <s v="Regular"/>
  </r>
  <r>
    <x v="2"/>
    <s v="West"/>
    <x v="1"/>
    <x v="368"/>
    <n v="-67"/>
    <x v="303"/>
    <n v="66"/>
    <s v="Coffee"/>
    <x v="11"/>
    <s v="Regular"/>
  </r>
  <r>
    <x v="2"/>
    <s v="West"/>
    <x v="1"/>
    <x v="354"/>
    <n v="362"/>
    <x v="215"/>
    <n v="113"/>
    <s v="Espresso"/>
    <x v="3"/>
    <s v="Decaf"/>
  </r>
  <r>
    <x v="2"/>
    <s v="West"/>
    <x v="1"/>
    <x v="81"/>
    <n v="178"/>
    <x v="212"/>
    <n v="45"/>
    <s v="Herbal Tea"/>
    <x v="8"/>
    <s v="Decaf"/>
  </r>
  <r>
    <x v="2"/>
    <s v="West"/>
    <x v="1"/>
    <x v="56"/>
    <n v="157"/>
    <x v="282"/>
    <n v="42"/>
    <s v="Herbal Tea"/>
    <x v="8"/>
    <s v="Decaf"/>
  </r>
  <r>
    <x v="2"/>
    <s v="West"/>
    <x v="1"/>
    <x v="79"/>
    <n v="288"/>
    <x v="101"/>
    <n v="96"/>
    <s v="Herbal Tea"/>
    <x v="4"/>
    <s v="Decaf"/>
  </r>
  <r>
    <x v="2"/>
    <s v="West"/>
    <x v="1"/>
    <x v="243"/>
    <n v="284"/>
    <x v="297"/>
    <n v="96"/>
    <s v="Herbal Tea"/>
    <x v="4"/>
    <s v="Decaf"/>
  </r>
  <r>
    <x v="2"/>
    <s v="West"/>
    <x v="1"/>
    <x v="270"/>
    <n v="228"/>
    <x v="138"/>
    <n v="88"/>
    <s v="Espresso"/>
    <x v="10"/>
    <s v="Regular"/>
  </r>
  <r>
    <x v="3"/>
    <s v="South"/>
    <x v="1"/>
    <x v="369"/>
    <n v="245"/>
    <x v="349"/>
    <n v="90"/>
    <s v="Coffee"/>
    <x v="0"/>
    <s v="Regular"/>
  </r>
  <r>
    <x v="3"/>
    <s v="South"/>
    <x v="1"/>
    <x v="25"/>
    <n v="68"/>
    <x v="79"/>
    <n v="29"/>
    <s v="Coffee"/>
    <x v="7"/>
    <s v="Decaf"/>
  </r>
  <r>
    <x v="3"/>
    <s v="South"/>
    <x v="1"/>
    <x v="46"/>
    <n v="56"/>
    <x v="75"/>
    <n v="26"/>
    <s v="Coffee"/>
    <x v="7"/>
    <s v="Decaf"/>
  </r>
  <r>
    <x v="3"/>
    <s v="South"/>
    <x v="1"/>
    <x v="81"/>
    <n v="178"/>
    <x v="212"/>
    <n v="45"/>
    <s v="Espresso"/>
    <x v="2"/>
    <s v="Regular"/>
  </r>
  <r>
    <x v="3"/>
    <s v="South"/>
    <x v="1"/>
    <x v="149"/>
    <n v="72"/>
    <x v="58"/>
    <n v="45"/>
    <s v="Herbal Tea"/>
    <x v="8"/>
    <s v="Decaf"/>
  </r>
  <r>
    <x v="3"/>
    <s v="South"/>
    <x v="1"/>
    <x v="36"/>
    <n v="79"/>
    <x v="22"/>
    <n v="46"/>
    <s v="Espresso"/>
    <x v="10"/>
    <s v="Regular"/>
  </r>
  <r>
    <x v="3"/>
    <s v="South"/>
    <x v="1"/>
    <x v="159"/>
    <n v="110"/>
    <x v="69"/>
    <n v="55"/>
    <s v="Espresso"/>
    <x v="10"/>
    <s v="Regular"/>
  </r>
  <r>
    <x v="19"/>
    <s v="West"/>
    <x v="0"/>
    <x v="20"/>
    <n v="42"/>
    <x v="84"/>
    <n v="45"/>
    <s v="Coffee"/>
    <x v="0"/>
    <s v="Regular"/>
  </r>
  <r>
    <x v="19"/>
    <s v="West"/>
    <x v="0"/>
    <x v="131"/>
    <n v="42"/>
    <x v="283"/>
    <n v="46"/>
    <s v="Coffee"/>
    <x v="0"/>
    <s v="Regular"/>
  </r>
  <r>
    <x v="19"/>
    <s v="West"/>
    <x v="0"/>
    <x v="205"/>
    <n v="45"/>
    <x v="240"/>
    <n v="46"/>
    <s v="Coffee"/>
    <x v="0"/>
    <s v="Regular"/>
  </r>
  <r>
    <x v="19"/>
    <s v="West"/>
    <x v="0"/>
    <x v="18"/>
    <n v="46"/>
    <x v="148"/>
    <n v="46"/>
    <s v="Coffee"/>
    <x v="0"/>
    <s v="Regular"/>
  </r>
  <r>
    <x v="19"/>
    <s v="West"/>
    <x v="0"/>
    <x v="14"/>
    <n v="48"/>
    <x v="303"/>
    <n v="47"/>
    <s v="Coffee"/>
    <x v="0"/>
    <s v="Regular"/>
  </r>
  <r>
    <x v="19"/>
    <s v="West"/>
    <x v="0"/>
    <x v="15"/>
    <n v="51"/>
    <x v="42"/>
    <n v="49"/>
    <s v="Coffee"/>
    <x v="0"/>
    <s v="Regular"/>
  </r>
  <r>
    <x v="19"/>
    <s v="West"/>
    <x v="0"/>
    <x v="132"/>
    <n v="41"/>
    <x v="239"/>
    <n v="46"/>
    <s v="Coffee"/>
    <x v="0"/>
    <s v="Regular"/>
  </r>
  <r>
    <x v="19"/>
    <s v="West"/>
    <x v="0"/>
    <x v="161"/>
    <n v="42"/>
    <x v="238"/>
    <n v="46"/>
    <s v="Coffee"/>
    <x v="0"/>
    <s v="Regular"/>
  </r>
  <r>
    <x v="19"/>
    <s v="West"/>
    <x v="0"/>
    <x v="20"/>
    <n v="44"/>
    <x v="105"/>
    <n v="46"/>
    <s v="Coffee"/>
    <x v="0"/>
    <s v="Regular"/>
  </r>
  <r>
    <x v="19"/>
    <s v="West"/>
    <x v="0"/>
    <x v="205"/>
    <n v="45"/>
    <x v="238"/>
    <n v="43"/>
    <s v="Coffee"/>
    <x v="0"/>
    <s v="Regular"/>
  </r>
  <r>
    <x v="19"/>
    <s v="West"/>
    <x v="0"/>
    <x v="18"/>
    <n v="46"/>
    <x v="240"/>
    <n v="43"/>
    <s v="Coffee"/>
    <x v="0"/>
    <s v="Regular"/>
  </r>
  <r>
    <x v="19"/>
    <s v="West"/>
    <x v="0"/>
    <x v="20"/>
    <n v="43"/>
    <x v="148"/>
    <n v="45"/>
    <s v="Coffee"/>
    <x v="0"/>
    <s v="Regular"/>
  </r>
  <r>
    <x v="19"/>
    <s v="West"/>
    <x v="0"/>
    <x v="14"/>
    <n v="49"/>
    <x v="202"/>
    <n v="48"/>
    <s v="Coffee"/>
    <x v="0"/>
    <s v="Regular"/>
  </r>
  <r>
    <x v="19"/>
    <s v="West"/>
    <x v="0"/>
    <x v="164"/>
    <n v="35"/>
    <x v="254"/>
    <n v="29"/>
    <s v="Coffee"/>
    <x v="7"/>
    <s v="Decaf"/>
  </r>
  <r>
    <x v="19"/>
    <s v="West"/>
    <x v="0"/>
    <x v="164"/>
    <n v="35"/>
    <x v="254"/>
    <n v="29"/>
    <s v="Coffee"/>
    <x v="7"/>
    <s v="Decaf"/>
  </r>
  <r>
    <x v="19"/>
    <s v="West"/>
    <x v="0"/>
    <x v="23"/>
    <n v="49"/>
    <x v="9"/>
    <n v="33"/>
    <s v="Coffee"/>
    <x v="7"/>
    <s v="Decaf"/>
  </r>
  <r>
    <x v="19"/>
    <s v="West"/>
    <x v="0"/>
    <x v="150"/>
    <n v="39"/>
    <x v="255"/>
    <n v="32"/>
    <s v="Coffee"/>
    <x v="7"/>
    <s v="Decaf"/>
  </r>
  <r>
    <x v="19"/>
    <s v="West"/>
    <x v="0"/>
    <x v="221"/>
    <n v="38"/>
    <x v="83"/>
    <n v="30"/>
    <s v="Coffee"/>
    <x v="7"/>
    <s v="Decaf"/>
  </r>
  <r>
    <x v="19"/>
    <s v="West"/>
    <x v="0"/>
    <x v="164"/>
    <n v="34"/>
    <x v="83"/>
    <n v="32"/>
    <s v="Coffee"/>
    <x v="7"/>
    <s v="Decaf"/>
  </r>
  <r>
    <x v="19"/>
    <s v="West"/>
    <x v="0"/>
    <x v="164"/>
    <n v="33"/>
    <x v="242"/>
    <n v="29"/>
    <s v="Coffee"/>
    <x v="7"/>
    <s v="Decaf"/>
  </r>
  <r>
    <x v="19"/>
    <s v="West"/>
    <x v="0"/>
    <x v="16"/>
    <n v="38"/>
    <x v="83"/>
    <n v="28"/>
    <s v="Coffee"/>
    <x v="7"/>
    <s v="Decaf"/>
  </r>
  <r>
    <x v="19"/>
    <s v="West"/>
    <x v="0"/>
    <x v="113"/>
    <n v="41"/>
    <x v="237"/>
    <n v="30"/>
    <s v="Coffee"/>
    <x v="7"/>
    <s v="Decaf"/>
  </r>
  <r>
    <x v="19"/>
    <s v="West"/>
    <x v="0"/>
    <x v="22"/>
    <n v="49"/>
    <x v="80"/>
    <n v="31"/>
    <s v="Coffee"/>
    <x v="7"/>
    <s v="Decaf"/>
  </r>
  <r>
    <x v="19"/>
    <s v="West"/>
    <x v="0"/>
    <x v="64"/>
    <n v="39"/>
    <x v="110"/>
    <n v="32"/>
    <s v="Coffee"/>
    <x v="7"/>
    <s v="Decaf"/>
  </r>
  <r>
    <x v="19"/>
    <s v="West"/>
    <x v="0"/>
    <x v="150"/>
    <n v="35"/>
    <x v="194"/>
    <n v="30"/>
    <s v="Coffee"/>
    <x v="7"/>
    <s v="Decaf"/>
  </r>
  <r>
    <x v="19"/>
    <s v="West"/>
    <x v="0"/>
    <x v="370"/>
    <n v="-245"/>
    <x v="389"/>
    <n v="126"/>
    <s v="Tea"/>
    <x v="1"/>
    <s v="Regular"/>
  </r>
  <r>
    <x v="19"/>
    <s v="West"/>
    <x v="0"/>
    <x v="371"/>
    <n v="-240"/>
    <x v="379"/>
    <n v="125"/>
    <s v="Tea"/>
    <x v="1"/>
    <s v="Regular"/>
  </r>
  <r>
    <x v="19"/>
    <s v="West"/>
    <x v="0"/>
    <x v="372"/>
    <n v="-260"/>
    <x v="390"/>
    <n v="131"/>
    <s v="Tea"/>
    <x v="1"/>
    <s v="Regular"/>
  </r>
  <r>
    <x v="19"/>
    <s v="West"/>
    <x v="0"/>
    <x v="373"/>
    <n v="-265"/>
    <x v="391"/>
    <n v="133"/>
    <s v="Tea"/>
    <x v="1"/>
    <s v="Regular"/>
  </r>
  <r>
    <x v="19"/>
    <s v="West"/>
    <x v="0"/>
    <x v="374"/>
    <n v="-271"/>
    <x v="258"/>
    <n v="135"/>
    <s v="Tea"/>
    <x v="1"/>
    <s v="Regular"/>
  </r>
  <r>
    <x v="19"/>
    <s v="West"/>
    <x v="0"/>
    <x v="375"/>
    <n v="-270"/>
    <x v="392"/>
    <n v="135"/>
    <s v="Tea"/>
    <x v="1"/>
    <s v="Regular"/>
  </r>
  <r>
    <x v="19"/>
    <s v="West"/>
    <x v="0"/>
    <x v="376"/>
    <n v="-255"/>
    <x v="393"/>
    <n v="129"/>
    <s v="Tea"/>
    <x v="1"/>
    <s v="Regular"/>
  </r>
  <r>
    <x v="19"/>
    <s v="West"/>
    <x v="0"/>
    <x v="377"/>
    <n v="-245"/>
    <x v="378"/>
    <n v="127"/>
    <s v="Tea"/>
    <x v="1"/>
    <s v="Regular"/>
  </r>
  <r>
    <x v="19"/>
    <s v="West"/>
    <x v="0"/>
    <x v="378"/>
    <n v="-260"/>
    <x v="394"/>
    <n v="131"/>
    <s v="Tea"/>
    <x v="1"/>
    <s v="Regular"/>
  </r>
  <r>
    <x v="19"/>
    <s v="West"/>
    <x v="0"/>
    <x v="379"/>
    <n v="-265"/>
    <x v="391"/>
    <n v="124"/>
    <s v="Tea"/>
    <x v="1"/>
    <s v="Regular"/>
  </r>
  <r>
    <x v="19"/>
    <s v="West"/>
    <x v="0"/>
    <x v="380"/>
    <n v="-255"/>
    <x v="395"/>
    <n v="129"/>
    <s v="Tea"/>
    <x v="1"/>
    <s v="Regular"/>
  </r>
  <r>
    <x v="19"/>
    <s v="West"/>
    <x v="0"/>
    <x v="64"/>
    <n v="27"/>
    <x v="249"/>
    <n v="17"/>
    <s v="Espresso"/>
    <x v="2"/>
    <s v="Regular"/>
  </r>
  <r>
    <x v="19"/>
    <s v="West"/>
    <x v="0"/>
    <x v="16"/>
    <n v="28"/>
    <x v="10"/>
    <n v="17"/>
    <s v="Espresso"/>
    <x v="2"/>
    <s v="Regular"/>
  </r>
  <r>
    <x v="19"/>
    <s v="West"/>
    <x v="0"/>
    <x v="138"/>
    <n v="31"/>
    <x v="184"/>
    <n v="17"/>
    <s v="Espresso"/>
    <x v="2"/>
    <s v="Regular"/>
  </r>
  <r>
    <x v="19"/>
    <s v="West"/>
    <x v="0"/>
    <x v="8"/>
    <n v="27"/>
    <x v="250"/>
    <n v="17"/>
    <s v="Espresso"/>
    <x v="2"/>
    <s v="Regular"/>
  </r>
  <r>
    <x v="19"/>
    <s v="West"/>
    <x v="0"/>
    <x v="23"/>
    <n v="28"/>
    <x v="321"/>
    <n v="17"/>
    <s v="Espresso"/>
    <x v="2"/>
    <s v="Regular"/>
  </r>
  <r>
    <x v="19"/>
    <s v="West"/>
    <x v="0"/>
    <x v="45"/>
    <n v="35"/>
    <x v="252"/>
    <n v="16"/>
    <s v="Espresso"/>
    <x v="2"/>
    <s v="Regular"/>
  </r>
  <r>
    <x v="19"/>
    <s v="West"/>
    <x v="0"/>
    <x v="144"/>
    <n v="36"/>
    <x v="89"/>
    <n v="18"/>
    <s v="Espresso"/>
    <x v="2"/>
    <s v="Regular"/>
  </r>
  <r>
    <x v="19"/>
    <s v="West"/>
    <x v="0"/>
    <x v="77"/>
    <n v="38"/>
    <x v="253"/>
    <n v="18"/>
    <s v="Espresso"/>
    <x v="2"/>
    <s v="Regular"/>
  </r>
  <r>
    <x v="19"/>
    <s v="West"/>
    <x v="0"/>
    <x v="48"/>
    <n v="29"/>
    <x v="8"/>
    <n v="17"/>
    <s v="Espresso"/>
    <x v="2"/>
    <s v="Regular"/>
  </r>
  <r>
    <x v="19"/>
    <s v="West"/>
    <x v="0"/>
    <x v="8"/>
    <n v="32"/>
    <x v="133"/>
    <n v="17"/>
    <s v="Espresso"/>
    <x v="3"/>
    <s v="Decaf"/>
  </r>
  <r>
    <x v="19"/>
    <s v="West"/>
    <x v="0"/>
    <x v="113"/>
    <n v="29"/>
    <x v="251"/>
    <n v="17"/>
    <s v="Espresso"/>
    <x v="3"/>
    <s v="Decaf"/>
  </r>
  <r>
    <x v="19"/>
    <s v="West"/>
    <x v="0"/>
    <x v="10"/>
    <n v="35"/>
    <x v="257"/>
    <n v="18"/>
    <s v="Espresso"/>
    <x v="3"/>
    <s v="Decaf"/>
  </r>
  <r>
    <x v="19"/>
    <s v="West"/>
    <x v="0"/>
    <x v="10"/>
    <n v="35"/>
    <x v="257"/>
    <n v="18"/>
    <s v="Espresso"/>
    <x v="3"/>
    <s v="Decaf"/>
  </r>
  <r>
    <x v="19"/>
    <s v="West"/>
    <x v="0"/>
    <x v="10"/>
    <n v="35"/>
    <x v="257"/>
    <n v="18"/>
    <s v="Espresso"/>
    <x v="3"/>
    <s v="Decaf"/>
  </r>
  <r>
    <x v="19"/>
    <s v="West"/>
    <x v="0"/>
    <x v="10"/>
    <n v="35"/>
    <x v="257"/>
    <n v="18"/>
    <s v="Espresso"/>
    <x v="3"/>
    <s v="Decaf"/>
  </r>
  <r>
    <x v="19"/>
    <s v="West"/>
    <x v="0"/>
    <x v="10"/>
    <n v="26"/>
    <x v="250"/>
    <n v="16"/>
    <s v="Espresso"/>
    <x v="3"/>
    <s v="Decaf"/>
  </r>
  <r>
    <x v="19"/>
    <s v="West"/>
    <x v="0"/>
    <x v="23"/>
    <n v="28"/>
    <x v="321"/>
    <n v="17"/>
    <s v="Espresso"/>
    <x v="3"/>
    <s v="Decaf"/>
  </r>
  <r>
    <x v="19"/>
    <s v="West"/>
    <x v="0"/>
    <x v="48"/>
    <n v="29"/>
    <x v="251"/>
    <n v="15"/>
    <s v="Espresso"/>
    <x v="3"/>
    <s v="Decaf"/>
  </r>
  <r>
    <x v="19"/>
    <s v="West"/>
    <x v="0"/>
    <x v="23"/>
    <n v="145"/>
    <x v="211"/>
    <n v="129"/>
    <s v="Herbal Tea"/>
    <x v="8"/>
    <s v="Decaf"/>
  </r>
  <r>
    <x v="19"/>
    <s v="West"/>
    <x v="0"/>
    <x v="77"/>
    <n v="169"/>
    <x v="124"/>
    <n v="143"/>
    <s v="Herbal Tea"/>
    <x v="8"/>
    <s v="Decaf"/>
  </r>
  <r>
    <x v="19"/>
    <s v="West"/>
    <x v="0"/>
    <x v="27"/>
    <n v="187"/>
    <x v="185"/>
    <n v="155"/>
    <s v="Herbal Tea"/>
    <x v="8"/>
    <s v="Decaf"/>
  </r>
  <r>
    <x v="19"/>
    <s v="West"/>
    <x v="0"/>
    <x v="25"/>
    <n v="169"/>
    <x v="71"/>
    <n v="143"/>
    <s v="Herbal Tea"/>
    <x v="8"/>
    <s v="Decaf"/>
  </r>
  <r>
    <x v="19"/>
    <s v="West"/>
    <x v="0"/>
    <x v="61"/>
    <n v="225"/>
    <x v="296"/>
    <n v="167"/>
    <s v="Herbal Tea"/>
    <x v="8"/>
    <s v="Decaf"/>
  </r>
  <r>
    <x v="19"/>
    <s v="West"/>
    <x v="0"/>
    <x v="31"/>
    <n v="239"/>
    <x v="396"/>
    <n v="177"/>
    <s v="Herbal Tea"/>
    <x v="8"/>
    <s v="Decaf"/>
  </r>
  <r>
    <x v="19"/>
    <s v="West"/>
    <x v="0"/>
    <x v="25"/>
    <n v="169"/>
    <x v="71"/>
    <n v="143"/>
    <s v="Herbal Tea"/>
    <x v="8"/>
    <s v="Decaf"/>
  </r>
  <r>
    <x v="19"/>
    <s v="West"/>
    <x v="0"/>
    <x v="25"/>
    <n v="173"/>
    <x v="270"/>
    <n v="147"/>
    <s v="Herbal Tea"/>
    <x v="8"/>
    <s v="Decaf"/>
  </r>
  <r>
    <x v="19"/>
    <s v="West"/>
    <x v="0"/>
    <x v="25"/>
    <n v="168"/>
    <x v="182"/>
    <n v="142"/>
    <s v="Herbal Tea"/>
    <x v="8"/>
    <s v="Decaf"/>
  </r>
  <r>
    <x v="19"/>
    <s v="West"/>
    <x v="0"/>
    <x v="24"/>
    <n v="187"/>
    <x v="316"/>
    <n v="155"/>
    <s v="Herbal Tea"/>
    <x v="8"/>
    <s v="Decaf"/>
  </r>
  <r>
    <x v="19"/>
    <s v="West"/>
    <x v="0"/>
    <x v="107"/>
    <n v="213"/>
    <x v="137"/>
    <n v="94"/>
    <s v="Herbal Tea"/>
    <x v="4"/>
    <s v="Decaf"/>
  </r>
  <r>
    <x v="19"/>
    <s v="West"/>
    <x v="0"/>
    <x v="259"/>
    <n v="278"/>
    <x v="142"/>
    <n v="112"/>
    <s v="Herbal Tea"/>
    <x v="4"/>
    <s v="Decaf"/>
  </r>
  <r>
    <x v="19"/>
    <s v="West"/>
    <x v="0"/>
    <x v="160"/>
    <n v="225"/>
    <x v="161"/>
    <n v="96"/>
    <s v="Herbal Tea"/>
    <x v="4"/>
    <s v="Decaf"/>
  </r>
  <r>
    <x v="19"/>
    <s v="West"/>
    <x v="0"/>
    <x v="78"/>
    <n v="213"/>
    <x v="137"/>
    <n v="93"/>
    <s v="Herbal Tea"/>
    <x v="4"/>
    <s v="Decaf"/>
  </r>
  <r>
    <x v="19"/>
    <s v="West"/>
    <x v="0"/>
    <x v="91"/>
    <n v="239"/>
    <x v="347"/>
    <n v="101"/>
    <s v="Herbal Tea"/>
    <x v="4"/>
    <s v="Decaf"/>
  </r>
  <r>
    <x v="19"/>
    <s v="West"/>
    <x v="0"/>
    <x v="238"/>
    <n v="213"/>
    <x v="397"/>
    <n v="94"/>
    <s v="Herbal Tea"/>
    <x v="4"/>
    <s v="Decaf"/>
  </r>
  <r>
    <x v="19"/>
    <s v="West"/>
    <x v="0"/>
    <x v="176"/>
    <n v="265"/>
    <x v="287"/>
    <n v="109"/>
    <s v="Herbal Tea"/>
    <x v="4"/>
    <s v="Decaf"/>
  </r>
  <r>
    <x v="19"/>
    <s v="West"/>
    <x v="0"/>
    <x v="175"/>
    <n v="270"/>
    <x v="369"/>
    <n v="102"/>
    <s v="Herbal Tea"/>
    <x v="4"/>
    <s v="Decaf"/>
  </r>
  <r>
    <x v="19"/>
    <s v="West"/>
    <x v="0"/>
    <x v="359"/>
    <n v="278"/>
    <x v="225"/>
    <n v="104"/>
    <s v="Herbal Tea"/>
    <x v="4"/>
    <s v="Decaf"/>
  </r>
  <r>
    <x v="19"/>
    <s v="West"/>
    <x v="0"/>
    <x v="381"/>
    <n v="329"/>
    <x v="398"/>
    <n v="113"/>
    <s v="Herbal Tea"/>
    <x v="4"/>
    <s v="Decaf"/>
  </r>
  <r>
    <x v="19"/>
    <s v="West"/>
    <x v="0"/>
    <x v="319"/>
    <n v="225"/>
    <x v="347"/>
    <n v="96"/>
    <s v="Herbal Tea"/>
    <x v="4"/>
    <s v="Decaf"/>
  </r>
  <r>
    <x v="19"/>
    <s v="West"/>
    <x v="0"/>
    <x v="367"/>
    <n v="239"/>
    <x v="399"/>
    <n v="101"/>
    <s v="Herbal Tea"/>
    <x v="4"/>
    <s v="Decaf"/>
  </r>
  <r>
    <x v="19"/>
    <s v="West"/>
    <x v="0"/>
    <x v="178"/>
    <n v="310"/>
    <x v="226"/>
    <n v="116"/>
    <s v="Herbal Tea"/>
    <x v="4"/>
    <s v="Decaf"/>
  </r>
  <r>
    <x v="19"/>
    <s v="West"/>
    <x v="0"/>
    <x v="128"/>
    <n v="139"/>
    <x v="175"/>
    <n v="53"/>
    <s v="Herbal Tea"/>
    <x v="5"/>
    <s v="Decaf"/>
  </r>
  <r>
    <x v="19"/>
    <s v="West"/>
    <x v="0"/>
    <x v="151"/>
    <n v="150"/>
    <x v="201"/>
    <n v="56"/>
    <s v="Herbal Tea"/>
    <x v="5"/>
    <s v="Decaf"/>
  </r>
  <r>
    <x v="19"/>
    <s v="West"/>
    <x v="0"/>
    <x v="208"/>
    <n v="158"/>
    <x v="262"/>
    <n v="56"/>
    <s v="Herbal Tea"/>
    <x v="5"/>
    <s v="Decaf"/>
  </r>
  <r>
    <x v="19"/>
    <s v="West"/>
    <x v="0"/>
    <x v="56"/>
    <n v="178"/>
    <x v="212"/>
    <n v="63"/>
    <s v="Herbal Tea"/>
    <x v="5"/>
    <s v="Decaf"/>
  </r>
  <r>
    <x v="19"/>
    <s v="West"/>
    <x v="0"/>
    <x v="117"/>
    <n v="222"/>
    <x v="139"/>
    <n v="72"/>
    <s v="Herbal Tea"/>
    <x v="5"/>
    <s v="Decaf"/>
  </r>
  <r>
    <x v="19"/>
    <s v="West"/>
    <x v="0"/>
    <x v="262"/>
    <n v="176"/>
    <x v="104"/>
    <n v="62"/>
    <s v="Herbal Tea"/>
    <x v="5"/>
    <s v="Decaf"/>
  </r>
  <r>
    <x v="19"/>
    <s v="West"/>
    <x v="0"/>
    <x v="0"/>
    <n v="165"/>
    <x v="318"/>
    <n v="58"/>
    <s v="Herbal Tea"/>
    <x v="5"/>
    <s v="Decaf"/>
  </r>
  <r>
    <x v="19"/>
    <s v="West"/>
    <x v="0"/>
    <x v="229"/>
    <n v="185"/>
    <x v="71"/>
    <n v="60"/>
    <s v="Herbal Tea"/>
    <x v="5"/>
    <s v="Decaf"/>
  </r>
  <r>
    <x v="19"/>
    <s v="West"/>
    <x v="0"/>
    <x v="166"/>
    <n v="222"/>
    <x v="213"/>
    <n v="67"/>
    <s v="Herbal Tea"/>
    <x v="5"/>
    <s v="Decaf"/>
  </r>
  <r>
    <x v="19"/>
    <s v="West"/>
    <x v="0"/>
    <x v="6"/>
    <n v="176"/>
    <x v="270"/>
    <n v="61"/>
    <s v="Herbal Tea"/>
    <x v="5"/>
    <s v="Decaf"/>
  </r>
  <r>
    <x v="19"/>
    <s v="West"/>
    <x v="0"/>
    <x v="351"/>
    <n v="324"/>
    <x v="120"/>
    <n v="112"/>
    <s v="Tea"/>
    <x v="6"/>
    <s v="Regular"/>
  </r>
  <r>
    <x v="19"/>
    <s v="West"/>
    <x v="0"/>
    <x v="382"/>
    <n v="335"/>
    <x v="140"/>
    <n v="116"/>
    <s v="Tea"/>
    <x v="6"/>
    <s v="Regular"/>
  </r>
  <r>
    <x v="19"/>
    <s v="West"/>
    <x v="0"/>
    <x v="315"/>
    <n v="349"/>
    <x v="355"/>
    <n v="118"/>
    <s v="Tea"/>
    <x v="6"/>
    <s v="Regular"/>
  </r>
  <r>
    <x v="19"/>
    <s v="West"/>
    <x v="0"/>
    <x v="206"/>
    <n v="387"/>
    <x v="144"/>
    <n v="129"/>
    <s v="Tea"/>
    <x v="6"/>
    <s v="Regular"/>
  </r>
  <r>
    <x v="19"/>
    <s v="West"/>
    <x v="0"/>
    <x v="288"/>
    <n v="392"/>
    <x v="116"/>
    <n v="130"/>
    <s v="Tea"/>
    <x v="6"/>
    <s v="Regular"/>
  </r>
  <r>
    <x v="19"/>
    <s v="West"/>
    <x v="0"/>
    <x v="175"/>
    <n v="336"/>
    <x v="119"/>
    <n v="115"/>
    <s v="Tea"/>
    <x v="6"/>
    <s v="Regular"/>
  </r>
  <r>
    <x v="19"/>
    <s v="West"/>
    <x v="0"/>
    <x v="383"/>
    <n v="341"/>
    <x v="333"/>
    <n v="117"/>
    <s v="Tea"/>
    <x v="6"/>
    <s v="Regular"/>
  </r>
  <r>
    <x v="19"/>
    <s v="West"/>
    <x v="0"/>
    <x v="75"/>
    <n v="304"/>
    <x v="101"/>
    <n v="108"/>
    <s v="Tea"/>
    <x v="6"/>
    <s v="Regular"/>
  </r>
  <r>
    <x v="19"/>
    <s v="West"/>
    <x v="0"/>
    <x v="384"/>
    <n v="329"/>
    <x v="94"/>
    <n v="114"/>
    <s v="Tea"/>
    <x v="6"/>
    <s v="Regular"/>
  </r>
  <r>
    <x v="19"/>
    <s v="West"/>
    <x v="0"/>
    <x v="89"/>
    <n v="312"/>
    <x v="230"/>
    <n v="114"/>
    <s v="Tea"/>
    <x v="6"/>
    <s v="Regular"/>
  </r>
  <r>
    <x v="19"/>
    <s v="West"/>
    <x v="0"/>
    <x v="385"/>
    <n v="311"/>
    <x v="356"/>
    <n v="109"/>
    <s v="Tea"/>
    <x v="6"/>
    <s v="Regular"/>
  </r>
  <r>
    <x v="19"/>
    <s v="West"/>
    <x v="0"/>
    <x v="317"/>
    <n v="324"/>
    <x v="141"/>
    <n v="112"/>
    <s v="Tea"/>
    <x v="6"/>
    <s v="Regular"/>
  </r>
  <r>
    <x v="19"/>
    <s v="West"/>
    <x v="0"/>
    <x v="386"/>
    <n v="335"/>
    <x v="214"/>
    <n v="116"/>
    <s v="Tea"/>
    <x v="6"/>
    <s v="Regular"/>
  </r>
  <r>
    <x v="19"/>
    <s v="West"/>
    <x v="0"/>
    <x v="318"/>
    <n v="362"/>
    <x v="215"/>
    <n v="113"/>
    <s v="Tea"/>
    <x v="6"/>
    <s v="Regular"/>
  </r>
  <r>
    <x v="19"/>
    <s v="West"/>
    <x v="0"/>
    <x v="352"/>
    <n v="387"/>
    <x v="352"/>
    <n v="120"/>
    <s v="Tea"/>
    <x v="6"/>
    <s v="Regular"/>
  </r>
  <r>
    <x v="19"/>
    <s v="West"/>
    <x v="0"/>
    <x v="285"/>
    <n v="392"/>
    <x v="328"/>
    <n v="121"/>
    <s v="Tea"/>
    <x v="6"/>
    <s v="Regular"/>
  </r>
  <r>
    <x v="19"/>
    <s v="West"/>
    <x v="0"/>
    <x v="183"/>
    <n v="229"/>
    <x v="232"/>
    <n v="87"/>
    <s v="Tea"/>
    <x v="9"/>
    <s v="Regular"/>
  </r>
  <r>
    <x v="19"/>
    <s v="West"/>
    <x v="0"/>
    <x v="74"/>
    <n v="239"/>
    <x v="142"/>
    <n v="91"/>
    <s v="Tea"/>
    <x v="9"/>
    <s v="Regular"/>
  </r>
  <r>
    <x v="19"/>
    <s v="West"/>
    <x v="0"/>
    <x v="101"/>
    <n v="261"/>
    <x v="233"/>
    <n v="96"/>
    <s v="Tea"/>
    <x v="9"/>
    <s v="Regular"/>
  </r>
  <r>
    <x v="19"/>
    <s v="West"/>
    <x v="0"/>
    <x v="116"/>
    <n v="249"/>
    <x v="234"/>
    <n v="93"/>
    <s v="Tea"/>
    <x v="9"/>
    <s v="Regular"/>
  </r>
  <r>
    <x v="19"/>
    <s v="West"/>
    <x v="0"/>
    <x v="103"/>
    <n v="212"/>
    <x v="351"/>
    <n v="84"/>
    <s v="Tea"/>
    <x v="9"/>
    <s v="Regular"/>
  </r>
  <r>
    <x v="19"/>
    <s v="West"/>
    <x v="0"/>
    <x v="60"/>
    <n v="251"/>
    <x v="373"/>
    <n v="94"/>
    <s v="Tea"/>
    <x v="9"/>
    <s v="Regular"/>
  </r>
  <r>
    <x v="19"/>
    <s v="West"/>
    <x v="0"/>
    <x v="176"/>
    <n v="266"/>
    <x v="125"/>
    <n v="91"/>
    <s v="Tea"/>
    <x v="9"/>
    <s v="Regular"/>
  </r>
  <r>
    <x v="19"/>
    <s v="West"/>
    <x v="0"/>
    <x v="104"/>
    <n v="266"/>
    <x v="125"/>
    <n v="92"/>
    <s v="Tea"/>
    <x v="9"/>
    <s v="Regular"/>
  </r>
  <r>
    <x v="19"/>
    <s v="West"/>
    <x v="0"/>
    <x v="92"/>
    <n v="212"/>
    <x v="357"/>
    <n v="84"/>
    <s v="Tea"/>
    <x v="9"/>
    <s v="Regular"/>
  </r>
  <r>
    <x v="19"/>
    <s v="West"/>
    <x v="0"/>
    <x v="26"/>
    <n v="43"/>
    <x v="260"/>
    <n v="12"/>
    <s v="Espresso"/>
    <x v="10"/>
    <s v="Regular"/>
  </r>
  <r>
    <x v="19"/>
    <s v="West"/>
    <x v="0"/>
    <x v="27"/>
    <n v="43"/>
    <x v="260"/>
    <n v="11"/>
    <s v="Espresso"/>
    <x v="10"/>
    <s v="Regular"/>
  </r>
  <r>
    <x v="19"/>
    <s v="West"/>
    <x v="0"/>
    <x v="27"/>
    <n v="43"/>
    <x v="260"/>
    <n v="11"/>
    <s v="Espresso"/>
    <x v="10"/>
    <s v="Regular"/>
  </r>
  <r>
    <x v="19"/>
    <s v="West"/>
    <x v="0"/>
    <x v="27"/>
    <n v="43"/>
    <x v="260"/>
    <n v="11"/>
    <s v="Espresso"/>
    <x v="10"/>
    <s v="Regular"/>
  </r>
  <r>
    <x v="19"/>
    <s v="West"/>
    <x v="0"/>
    <x v="27"/>
    <n v="43"/>
    <x v="260"/>
    <n v="11"/>
    <s v="Espresso"/>
    <x v="10"/>
    <s v="Regular"/>
  </r>
  <r>
    <x v="19"/>
    <s v="West"/>
    <x v="0"/>
    <x v="26"/>
    <n v="43"/>
    <x v="260"/>
    <n v="12"/>
    <s v="Espresso"/>
    <x v="10"/>
    <s v="Regular"/>
  </r>
  <r>
    <x v="19"/>
    <s v="West"/>
    <x v="0"/>
    <x v="10"/>
    <n v="26"/>
    <x v="250"/>
    <n v="16"/>
    <s v="Espresso"/>
    <x v="10"/>
    <s v="Regular"/>
  </r>
  <r>
    <x v="19"/>
    <s v="West"/>
    <x v="0"/>
    <x v="24"/>
    <n v="43"/>
    <x v="261"/>
    <n v="11"/>
    <s v="Espresso"/>
    <x v="10"/>
    <s v="Regular"/>
  </r>
  <r>
    <x v="2"/>
    <s v="West"/>
    <x v="1"/>
    <x v="311"/>
    <n v="-45"/>
    <x v="12"/>
    <n v="68"/>
    <s v="Coffee"/>
    <x v="11"/>
    <s v="Regular"/>
  </r>
  <r>
    <x v="2"/>
    <s v="West"/>
    <x v="1"/>
    <x v="123"/>
    <n v="405"/>
    <x v="376"/>
    <n v="146"/>
    <s v="Coffee"/>
    <x v="0"/>
    <s v="Regular"/>
  </r>
  <r>
    <x v="2"/>
    <s v="West"/>
    <x v="1"/>
    <x v="387"/>
    <n v="548"/>
    <x v="400"/>
    <n v="178"/>
    <s v="Coffee"/>
    <x v="0"/>
    <s v="Regular"/>
  </r>
  <r>
    <x v="2"/>
    <s v="West"/>
    <x v="1"/>
    <x v="388"/>
    <n v="420"/>
    <x v="401"/>
    <n v="149"/>
    <s v="Coffee"/>
    <x v="0"/>
    <s v="Regular"/>
  </r>
  <r>
    <x v="2"/>
    <s v="West"/>
    <x v="1"/>
    <x v="356"/>
    <n v="454"/>
    <x v="384"/>
    <n v="148"/>
    <s v="Coffee"/>
    <x v="0"/>
    <s v="Regular"/>
  </r>
  <r>
    <x v="2"/>
    <s v="West"/>
    <x v="1"/>
    <x v="389"/>
    <n v="-36"/>
    <x v="168"/>
    <n v="121"/>
    <s v="Coffee"/>
    <x v="7"/>
    <s v="Decaf"/>
  </r>
  <r>
    <x v="2"/>
    <s v="West"/>
    <x v="1"/>
    <x v="147"/>
    <n v="168"/>
    <x v="164"/>
    <n v="133"/>
    <s v="Espresso"/>
    <x v="2"/>
    <s v="Regular"/>
  </r>
  <r>
    <x v="2"/>
    <s v="West"/>
    <x v="1"/>
    <x v="288"/>
    <n v="392"/>
    <x v="116"/>
    <n v="130"/>
    <s v="Espresso"/>
    <x v="3"/>
    <s v="Decaf"/>
  </r>
  <r>
    <x v="2"/>
    <s v="West"/>
    <x v="1"/>
    <x v="105"/>
    <n v="304"/>
    <x v="101"/>
    <n v="107"/>
    <s v="Espresso"/>
    <x v="3"/>
    <s v="Decaf"/>
  </r>
  <r>
    <x v="2"/>
    <s v="West"/>
    <x v="1"/>
    <x v="385"/>
    <n v="311"/>
    <x v="356"/>
    <n v="109"/>
    <s v="Espresso"/>
    <x v="3"/>
    <s v="Decaf"/>
  </r>
  <r>
    <x v="2"/>
    <s v="West"/>
    <x v="1"/>
    <x v="390"/>
    <n v="247"/>
    <x v="138"/>
    <n v="85"/>
    <s v="Herbal Tea"/>
    <x v="4"/>
    <s v="Decaf"/>
  </r>
  <r>
    <x v="2"/>
    <s v="West"/>
    <x v="1"/>
    <x v="114"/>
    <n v="107"/>
    <x v="33"/>
    <n v="40"/>
    <s v="Herbal Tea"/>
    <x v="5"/>
    <s v="Decaf"/>
  </r>
  <r>
    <x v="2"/>
    <s v="West"/>
    <x v="1"/>
    <x v="11"/>
    <n v="52"/>
    <x v="149"/>
    <n v="25"/>
    <s v="Herbal Tea"/>
    <x v="5"/>
    <s v="Decaf"/>
  </r>
  <r>
    <x v="2"/>
    <s v="West"/>
    <x v="1"/>
    <x v="84"/>
    <n v="80"/>
    <x v="43"/>
    <n v="27"/>
    <s v="Tea"/>
    <x v="9"/>
    <s v="Regular"/>
  </r>
  <r>
    <x v="2"/>
    <s v="West"/>
    <x v="1"/>
    <x v="107"/>
    <n v="112"/>
    <x v="16"/>
    <n v="32"/>
    <s v="Tea"/>
    <x v="9"/>
    <s v="Regular"/>
  </r>
  <r>
    <x v="2"/>
    <s v="West"/>
    <x v="1"/>
    <x v="85"/>
    <n v="117"/>
    <x v="218"/>
    <n v="34"/>
    <s v="Tea"/>
    <x v="9"/>
    <s v="Regular"/>
  </r>
  <r>
    <x v="2"/>
    <s v="West"/>
    <x v="1"/>
    <x v="5"/>
    <n v="136"/>
    <x v="186"/>
    <n v="35"/>
    <s v="Tea"/>
    <x v="9"/>
    <s v="Regular"/>
  </r>
  <r>
    <x v="2"/>
    <s v="West"/>
    <x v="1"/>
    <x v="101"/>
    <n v="261"/>
    <x v="233"/>
    <n v="96"/>
    <s v="Espresso"/>
    <x v="10"/>
    <s v="Regular"/>
  </r>
  <r>
    <x v="6"/>
    <s v="Central"/>
    <x v="1"/>
    <x v="56"/>
    <n v="176"/>
    <x v="104"/>
    <n v="61"/>
    <s v="Coffee"/>
    <x v="7"/>
    <s v="Decaf"/>
  </r>
  <r>
    <x v="6"/>
    <s v="Central"/>
    <x v="1"/>
    <x v="314"/>
    <n v="311"/>
    <x v="265"/>
    <n v="110"/>
    <s v="Espresso"/>
    <x v="2"/>
    <s v="Regular"/>
  </r>
  <r>
    <x v="6"/>
    <s v="Central"/>
    <x v="1"/>
    <x v="73"/>
    <n v="329"/>
    <x v="95"/>
    <n v="113"/>
    <s v="Espresso"/>
    <x v="2"/>
    <s v="Regular"/>
  </r>
  <r>
    <x v="6"/>
    <s v="Central"/>
    <x v="1"/>
    <x v="81"/>
    <n v="179"/>
    <x v="103"/>
    <n v="46"/>
    <s v="Herbal Tea"/>
    <x v="8"/>
    <s v="Decaf"/>
  </r>
  <r>
    <x v="6"/>
    <s v="Central"/>
    <x v="1"/>
    <x v="81"/>
    <n v="179"/>
    <x v="103"/>
    <n v="46"/>
    <s v="Herbal Tea"/>
    <x v="8"/>
    <s v="Decaf"/>
  </r>
  <r>
    <x v="6"/>
    <s v="Central"/>
    <x v="1"/>
    <x v="307"/>
    <n v="152"/>
    <x v="201"/>
    <n v="38"/>
    <s v="Herbal Tea"/>
    <x v="8"/>
    <s v="Decaf"/>
  </r>
  <r>
    <x v="6"/>
    <s v="Central"/>
    <x v="1"/>
    <x v="105"/>
    <n v="179"/>
    <x v="185"/>
    <n v="46"/>
    <s v="Herbal Tea"/>
    <x v="8"/>
    <s v="Decaf"/>
  </r>
  <r>
    <x v="6"/>
    <s v="Central"/>
    <x v="1"/>
    <x v="251"/>
    <n v="172"/>
    <x v="71"/>
    <n v="45"/>
    <s v="Herbal Tea"/>
    <x v="8"/>
    <s v="Decaf"/>
  </r>
  <r>
    <x v="6"/>
    <s v="Central"/>
    <x v="1"/>
    <x v="174"/>
    <n v="100"/>
    <x v="33"/>
    <n v="38"/>
    <s v="Herbal Tea"/>
    <x v="4"/>
    <s v="Decaf"/>
  </r>
  <r>
    <x v="6"/>
    <s v="Central"/>
    <x v="1"/>
    <x v="235"/>
    <n v="117"/>
    <x v="218"/>
    <n v="33"/>
    <s v="Herbal Tea"/>
    <x v="5"/>
    <s v="Decaf"/>
  </r>
  <r>
    <x v="6"/>
    <s v="Central"/>
    <x v="1"/>
    <x v="223"/>
    <n v="112"/>
    <x v="16"/>
    <n v="33"/>
    <s v="Tea"/>
    <x v="6"/>
    <s v="Regular"/>
  </r>
  <r>
    <x v="6"/>
    <s v="Central"/>
    <x v="1"/>
    <x v="235"/>
    <n v="117"/>
    <x v="218"/>
    <n v="33"/>
    <s v="Tea"/>
    <x v="6"/>
    <s v="Regular"/>
  </r>
  <r>
    <x v="6"/>
    <s v="Central"/>
    <x v="1"/>
    <x v="51"/>
    <n v="73"/>
    <x v="187"/>
    <n v="25"/>
    <s v="Tea"/>
    <x v="6"/>
    <s v="Regular"/>
  </r>
  <r>
    <x v="6"/>
    <s v="Central"/>
    <x v="1"/>
    <x v="157"/>
    <n v="108"/>
    <x v="45"/>
    <n v="54"/>
    <s v="Tea"/>
    <x v="9"/>
    <s v="Regular"/>
  </r>
  <r>
    <x v="6"/>
    <s v="Central"/>
    <x v="1"/>
    <x v="71"/>
    <n v="114"/>
    <x v="16"/>
    <n v="55"/>
    <s v="Tea"/>
    <x v="9"/>
    <s v="Regular"/>
  </r>
  <r>
    <x v="6"/>
    <s v="Central"/>
    <x v="1"/>
    <x v="106"/>
    <n v="101"/>
    <x v="288"/>
    <n v="54"/>
    <s v="Tea"/>
    <x v="9"/>
    <s v="Regular"/>
  </r>
  <r>
    <x v="12"/>
    <s v="Central"/>
    <x v="0"/>
    <x v="64"/>
    <n v="27"/>
    <x v="249"/>
    <n v="17"/>
    <s v="Coffee"/>
    <x v="11"/>
    <s v="Regular"/>
  </r>
  <r>
    <x v="12"/>
    <s v="Central"/>
    <x v="0"/>
    <x v="64"/>
    <n v="27"/>
    <x v="249"/>
    <n v="17"/>
    <s v="Coffee"/>
    <x v="11"/>
    <s v="Regular"/>
  </r>
  <r>
    <x v="12"/>
    <s v="Central"/>
    <x v="0"/>
    <x v="113"/>
    <n v="29"/>
    <x v="251"/>
    <n v="17"/>
    <s v="Coffee"/>
    <x v="11"/>
    <s v="Regular"/>
  </r>
  <r>
    <x v="12"/>
    <s v="Central"/>
    <x v="0"/>
    <x v="8"/>
    <n v="27"/>
    <x v="250"/>
    <n v="17"/>
    <s v="Coffee"/>
    <x v="11"/>
    <s v="Regular"/>
  </r>
  <r>
    <x v="12"/>
    <s v="Central"/>
    <x v="0"/>
    <x v="144"/>
    <n v="36"/>
    <x v="89"/>
    <n v="18"/>
    <s v="Coffee"/>
    <x v="11"/>
    <s v="Regular"/>
  </r>
  <r>
    <x v="12"/>
    <s v="Central"/>
    <x v="0"/>
    <x v="113"/>
    <n v="24"/>
    <x v="322"/>
    <n v="16"/>
    <s v="Coffee"/>
    <x v="11"/>
    <s v="Regular"/>
  </r>
  <r>
    <x v="12"/>
    <s v="Central"/>
    <x v="0"/>
    <x v="137"/>
    <n v="41"/>
    <x v="283"/>
    <n v="32"/>
    <s v="Coffee"/>
    <x v="0"/>
    <s v="Regular"/>
  </r>
  <r>
    <x v="12"/>
    <s v="Central"/>
    <x v="0"/>
    <x v="64"/>
    <n v="37"/>
    <x v="323"/>
    <n v="28"/>
    <s v="Coffee"/>
    <x v="0"/>
    <s v="Regular"/>
  </r>
  <r>
    <x v="12"/>
    <s v="Central"/>
    <x v="0"/>
    <x v="113"/>
    <n v="31"/>
    <x v="88"/>
    <n v="19"/>
    <s v="Coffee"/>
    <x v="7"/>
    <s v="Decaf"/>
  </r>
  <r>
    <x v="12"/>
    <s v="Central"/>
    <x v="0"/>
    <x v="113"/>
    <n v="31"/>
    <x v="88"/>
    <n v="19"/>
    <s v="Coffee"/>
    <x v="7"/>
    <s v="Decaf"/>
  </r>
  <r>
    <x v="12"/>
    <s v="Central"/>
    <x v="0"/>
    <x v="16"/>
    <n v="30"/>
    <x v="184"/>
    <n v="19"/>
    <s v="Coffee"/>
    <x v="7"/>
    <s v="Decaf"/>
  </r>
  <r>
    <x v="12"/>
    <s v="Central"/>
    <x v="0"/>
    <x v="113"/>
    <n v="31"/>
    <x v="88"/>
    <n v="19"/>
    <s v="Coffee"/>
    <x v="7"/>
    <s v="Decaf"/>
  </r>
  <r>
    <x v="12"/>
    <s v="Central"/>
    <x v="0"/>
    <x v="10"/>
    <n v="31"/>
    <x v="88"/>
    <n v="18"/>
    <s v="Coffee"/>
    <x v="7"/>
    <s v="Decaf"/>
  </r>
  <r>
    <x v="12"/>
    <s v="Central"/>
    <x v="0"/>
    <x v="205"/>
    <n v="14"/>
    <x v="390"/>
    <n v="15"/>
    <s v="Coffee"/>
    <x v="7"/>
    <s v="Decaf"/>
  </r>
  <r>
    <x v="12"/>
    <s v="Central"/>
    <x v="0"/>
    <x v="137"/>
    <n v="25"/>
    <x v="317"/>
    <n v="16"/>
    <s v="Espresso"/>
    <x v="2"/>
    <s v="Regular"/>
  </r>
  <r>
    <x v="12"/>
    <s v="Central"/>
    <x v="0"/>
    <x v="48"/>
    <n v="35"/>
    <x v="257"/>
    <n v="17"/>
    <s v="Espresso"/>
    <x v="2"/>
    <s v="Regular"/>
  </r>
  <r>
    <x v="12"/>
    <s v="Central"/>
    <x v="0"/>
    <x v="23"/>
    <n v="28"/>
    <x v="321"/>
    <n v="17"/>
    <s v="Espresso"/>
    <x v="2"/>
    <s v="Regular"/>
  </r>
  <r>
    <x v="12"/>
    <s v="Central"/>
    <x v="0"/>
    <x v="48"/>
    <n v="29"/>
    <x v="251"/>
    <n v="15"/>
    <s v="Espresso"/>
    <x v="2"/>
    <s v="Regular"/>
  </r>
  <r>
    <x v="12"/>
    <s v="Central"/>
    <x v="0"/>
    <x v="27"/>
    <n v="43"/>
    <x v="260"/>
    <n v="11"/>
    <s v="Espresso"/>
    <x v="3"/>
    <s v="Decaf"/>
  </r>
  <r>
    <x v="12"/>
    <s v="Central"/>
    <x v="0"/>
    <x v="27"/>
    <n v="43"/>
    <x v="260"/>
    <n v="11"/>
    <s v="Espresso"/>
    <x v="3"/>
    <s v="Decaf"/>
  </r>
  <r>
    <x v="12"/>
    <s v="Central"/>
    <x v="0"/>
    <x v="26"/>
    <n v="43"/>
    <x v="260"/>
    <n v="12"/>
    <s v="Espresso"/>
    <x v="3"/>
    <s v="Decaf"/>
  </r>
  <r>
    <x v="12"/>
    <s v="Central"/>
    <x v="0"/>
    <x v="26"/>
    <n v="43"/>
    <x v="260"/>
    <n v="12"/>
    <s v="Espresso"/>
    <x v="3"/>
    <s v="Decaf"/>
  </r>
  <r>
    <x v="12"/>
    <s v="Central"/>
    <x v="0"/>
    <x v="24"/>
    <n v="43"/>
    <x v="261"/>
    <n v="11"/>
    <s v="Espresso"/>
    <x v="3"/>
    <s v="Decaf"/>
  </r>
  <r>
    <x v="12"/>
    <s v="Central"/>
    <x v="0"/>
    <x v="24"/>
    <n v="43"/>
    <x v="261"/>
    <n v="11"/>
    <s v="Espresso"/>
    <x v="3"/>
    <s v="Decaf"/>
  </r>
  <r>
    <x v="12"/>
    <s v="Central"/>
    <x v="0"/>
    <x v="24"/>
    <n v="43"/>
    <x v="261"/>
    <n v="11"/>
    <s v="Espresso"/>
    <x v="3"/>
    <s v="Decaf"/>
  </r>
  <r>
    <x v="12"/>
    <s v="Central"/>
    <x v="0"/>
    <x v="288"/>
    <n v="392"/>
    <x v="116"/>
    <n v="130"/>
    <s v="Herbal Tea"/>
    <x v="8"/>
    <s v="Decaf"/>
  </r>
  <r>
    <x v="12"/>
    <s v="Central"/>
    <x v="0"/>
    <x v="99"/>
    <n v="336"/>
    <x v="119"/>
    <n v="116"/>
    <s v="Herbal Tea"/>
    <x v="8"/>
    <s v="Decaf"/>
  </r>
  <r>
    <x v="12"/>
    <s v="Central"/>
    <x v="0"/>
    <x v="383"/>
    <n v="341"/>
    <x v="333"/>
    <n v="117"/>
    <s v="Herbal Tea"/>
    <x v="8"/>
    <s v="Decaf"/>
  </r>
  <r>
    <x v="12"/>
    <s v="Central"/>
    <x v="0"/>
    <x v="75"/>
    <n v="304"/>
    <x v="101"/>
    <n v="108"/>
    <s v="Herbal Tea"/>
    <x v="8"/>
    <s v="Decaf"/>
  </r>
  <r>
    <x v="12"/>
    <s v="Central"/>
    <x v="0"/>
    <x v="170"/>
    <n v="222"/>
    <x v="139"/>
    <n v="71"/>
    <s v="Herbal Tea"/>
    <x v="4"/>
    <s v="Decaf"/>
  </r>
  <r>
    <x v="12"/>
    <s v="Central"/>
    <x v="0"/>
    <x v="0"/>
    <n v="165"/>
    <x v="318"/>
    <n v="58"/>
    <s v="Herbal Tea"/>
    <x v="4"/>
    <s v="Decaf"/>
  </r>
  <r>
    <x v="12"/>
    <s v="Central"/>
    <x v="0"/>
    <x v="228"/>
    <n v="150"/>
    <x v="327"/>
    <n v="55"/>
    <s v="Herbal Tea"/>
    <x v="4"/>
    <s v="Decaf"/>
  </r>
  <r>
    <x v="12"/>
    <s v="Central"/>
    <x v="0"/>
    <x v="251"/>
    <n v="204"/>
    <x v="388"/>
    <n v="63"/>
    <s v="Herbal Tea"/>
    <x v="4"/>
    <s v="Decaf"/>
  </r>
  <r>
    <x v="12"/>
    <s v="Central"/>
    <x v="0"/>
    <x v="228"/>
    <n v="228"/>
    <x v="138"/>
    <n v="87"/>
    <s v="Tea"/>
    <x v="6"/>
    <s v="Regular"/>
  </r>
  <r>
    <x v="12"/>
    <s v="Central"/>
    <x v="0"/>
    <x v="101"/>
    <n v="261"/>
    <x v="233"/>
    <n v="96"/>
    <s v="Tea"/>
    <x v="6"/>
    <s v="Regular"/>
  </r>
  <r>
    <x v="12"/>
    <s v="Central"/>
    <x v="0"/>
    <x v="160"/>
    <n v="212"/>
    <x v="351"/>
    <n v="83"/>
    <s v="Tea"/>
    <x v="6"/>
    <s v="Regular"/>
  </r>
  <r>
    <x v="12"/>
    <s v="Central"/>
    <x v="0"/>
    <x v="99"/>
    <n v="239"/>
    <x v="221"/>
    <n v="91"/>
    <s v="Tea"/>
    <x v="6"/>
    <s v="Regular"/>
  </r>
  <r>
    <x v="12"/>
    <s v="Central"/>
    <x v="0"/>
    <x v="99"/>
    <n v="239"/>
    <x v="221"/>
    <n v="91"/>
    <s v="Tea"/>
    <x v="6"/>
    <s v="Regular"/>
  </r>
  <r>
    <x v="12"/>
    <s v="Central"/>
    <x v="0"/>
    <x v="391"/>
    <n v="370"/>
    <x v="352"/>
    <n v="147"/>
    <s v="Tea"/>
    <x v="9"/>
    <s v="Regular"/>
  </r>
  <r>
    <x v="3"/>
    <s v="South"/>
    <x v="1"/>
    <x v="152"/>
    <n v="179"/>
    <x v="103"/>
    <n v="45"/>
    <s v="Espresso"/>
    <x v="2"/>
    <s v="Regular"/>
  </r>
  <r>
    <x v="3"/>
    <s v="South"/>
    <x v="1"/>
    <x v="153"/>
    <n v="179"/>
    <x v="185"/>
    <n v="45"/>
    <s v="Espresso"/>
    <x v="2"/>
    <s v="Regular"/>
  </r>
  <r>
    <x v="3"/>
    <s v="South"/>
    <x v="1"/>
    <x v="77"/>
    <n v="71"/>
    <x v="85"/>
    <n v="45"/>
    <s v="Herbal Tea"/>
    <x v="8"/>
    <s v="Decaf"/>
  </r>
  <r>
    <x v="3"/>
    <s v="South"/>
    <x v="1"/>
    <x v="27"/>
    <n v="79"/>
    <x v="271"/>
    <n v="47"/>
    <s v="Herbal Tea"/>
    <x v="8"/>
    <s v="Decaf"/>
  </r>
  <r>
    <x v="2"/>
    <s v="West"/>
    <x v="1"/>
    <x v="392"/>
    <n v="-13"/>
    <x v="86"/>
    <n v="61"/>
    <s v="Coffee"/>
    <x v="11"/>
    <s v="Regular"/>
  </r>
  <r>
    <x v="2"/>
    <s v="West"/>
    <x v="1"/>
    <x v="393"/>
    <n v="-13"/>
    <x v="207"/>
    <n v="61"/>
    <s v="Coffee"/>
    <x v="11"/>
    <s v="Regular"/>
  </r>
  <r>
    <x v="2"/>
    <s v="West"/>
    <x v="1"/>
    <x v="249"/>
    <n v="-32"/>
    <x v="34"/>
    <n v="110"/>
    <s v="Coffee"/>
    <x v="7"/>
    <s v="Decaf"/>
  </r>
  <r>
    <x v="2"/>
    <s v="West"/>
    <x v="1"/>
    <x v="394"/>
    <n v="-32"/>
    <x v="191"/>
    <n v="117"/>
    <s v="Coffee"/>
    <x v="7"/>
    <s v="Decaf"/>
  </r>
  <r>
    <x v="2"/>
    <s v="West"/>
    <x v="1"/>
    <x v="34"/>
    <n v="96"/>
    <x v="18"/>
    <n v="53"/>
    <s v="Tea"/>
    <x v="1"/>
    <s v="Regular"/>
  </r>
  <r>
    <x v="2"/>
    <s v="West"/>
    <x v="1"/>
    <x v="27"/>
    <n v="81"/>
    <x v="61"/>
    <n v="49"/>
    <s v="Tea"/>
    <x v="1"/>
    <s v="Regular"/>
  </r>
  <r>
    <x v="2"/>
    <s v="West"/>
    <x v="1"/>
    <x v="29"/>
    <n v="201"/>
    <x v="136"/>
    <n v="165"/>
    <s v="Espresso"/>
    <x v="2"/>
    <s v="Regular"/>
  </r>
  <r>
    <x v="2"/>
    <s v="West"/>
    <x v="1"/>
    <x v="122"/>
    <n v="341"/>
    <x v="333"/>
    <n v="116"/>
    <s v="Espresso"/>
    <x v="3"/>
    <s v="Decaf"/>
  </r>
  <r>
    <x v="2"/>
    <s v="West"/>
    <x v="1"/>
    <x v="184"/>
    <n v="252"/>
    <x v="372"/>
    <n v="88"/>
    <s v="Herbal Tea"/>
    <x v="4"/>
    <s v="Decaf"/>
  </r>
  <r>
    <x v="2"/>
    <s v="West"/>
    <x v="1"/>
    <x v="395"/>
    <n v="307"/>
    <x v="398"/>
    <n v="95"/>
    <s v="Herbal Tea"/>
    <x v="4"/>
    <s v="Decaf"/>
  </r>
  <r>
    <x v="2"/>
    <s v="West"/>
    <x v="1"/>
    <x v="84"/>
    <n v="118"/>
    <x v="190"/>
    <n v="34"/>
    <s v="Tea"/>
    <x v="9"/>
    <s v="Regular"/>
  </r>
  <r>
    <x v="2"/>
    <s v="West"/>
    <x v="1"/>
    <x v="175"/>
    <n v="239"/>
    <x v="221"/>
    <n v="90"/>
    <s v="Espresso"/>
    <x v="10"/>
    <s v="Regular"/>
  </r>
  <r>
    <x v="9"/>
    <s v="Central"/>
    <x v="0"/>
    <x v="50"/>
    <n v="74"/>
    <x v="58"/>
    <n v="55"/>
    <s v="Coffee"/>
    <x v="11"/>
    <s v="Regular"/>
  </r>
  <r>
    <x v="9"/>
    <s v="Central"/>
    <x v="0"/>
    <x v="63"/>
    <n v="77"/>
    <x v="21"/>
    <n v="56"/>
    <s v="Coffee"/>
    <x v="11"/>
    <s v="Regular"/>
  </r>
  <r>
    <x v="9"/>
    <s v="Central"/>
    <x v="0"/>
    <x v="8"/>
    <n v="70"/>
    <x v="60"/>
    <n v="55"/>
    <s v="Coffee"/>
    <x v="11"/>
    <s v="Regular"/>
  </r>
  <r>
    <x v="9"/>
    <s v="Central"/>
    <x v="0"/>
    <x v="22"/>
    <n v="80"/>
    <x v="26"/>
    <n v="58"/>
    <s v="Coffee"/>
    <x v="11"/>
    <s v="Regular"/>
  </r>
  <r>
    <x v="9"/>
    <s v="Central"/>
    <x v="0"/>
    <x v="48"/>
    <n v="65"/>
    <x v="60"/>
    <n v="53"/>
    <s v="Coffee"/>
    <x v="11"/>
    <s v="Regular"/>
  </r>
  <r>
    <x v="9"/>
    <s v="Central"/>
    <x v="0"/>
    <x v="43"/>
    <n v="70"/>
    <x v="61"/>
    <n v="54"/>
    <s v="Coffee"/>
    <x v="11"/>
    <s v="Regular"/>
  </r>
  <r>
    <x v="9"/>
    <s v="Central"/>
    <x v="0"/>
    <x v="77"/>
    <n v="74"/>
    <x v="27"/>
    <n v="51"/>
    <s v="Coffee"/>
    <x v="11"/>
    <s v="Regular"/>
  </r>
  <r>
    <x v="9"/>
    <s v="Central"/>
    <x v="0"/>
    <x v="10"/>
    <n v="132"/>
    <x v="48"/>
    <n v="115"/>
    <s v="Coffee"/>
    <x v="0"/>
    <s v="Regular"/>
  </r>
  <r>
    <x v="9"/>
    <s v="Central"/>
    <x v="0"/>
    <x v="48"/>
    <n v="134"/>
    <x v="167"/>
    <n v="116"/>
    <s v="Coffee"/>
    <x v="0"/>
    <s v="Regular"/>
  </r>
  <r>
    <x v="9"/>
    <s v="Central"/>
    <x v="0"/>
    <x v="49"/>
    <n v="145"/>
    <x v="211"/>
    <n v="125"/>
    <s v="Coffee"/>
    <x v="0"/>
    <s v="Regular"/>
  </r>
  <r>
    <x v="9"/>
    <s v="Central"/>
    <x v="0"/>
    <x v="138"/>
    <n v="111"/>
    <x v="145"/>
    <n v="107"/>
    <s v="Coffee"/>
    <x v="0"/>
    <s v="Regular"/>
  </r>
  <r>
    <x v="9"/>
    <s v="Central"/>
    <x v="0"/>
    <x v="22"/>
    <n v="128"/>
    <x v="175"/>
    <n v="113"/>
    <s v="Coffee"/>
    <x v="0"/>
    <s v="Regular"/>
  </r>
  <r>
    <x v="9"/>
    <s v="Central"/>
    <x v="0"/>
    <x v="45"/>
    <n v="132"/>
    <x v="51"/>
    <n v="115"/>
    <s v="Coffee"/>
    <x v="0"/>
    <s v="Regular"/>
  </r>
  <r>
    <x v="9"/>
    <s v="Central"/>
    <x v="0"/>
    <x v="43"/>
    <n v="130"/>
    <x v="54"/>
    <n v="114"/>
    <s v="Coffee"/>
    <x v="0"/>
    <s v="Regular"/>
  </r>
  <r>
    <x v="9"/>
    <s v="Central"/>
    <x v="0"/>
    <x v="61"/>
    <n v="117"/>
    <x v="402"/>
    <n v="55"/>
    <s v="Coffee"/>
    <x v="7"/>
    <s v="Decaf"/>
  </r>
  <r>
    <x v="9"/>
    <s v="Central"/>
    <x v="0"/>
    <x v="192"/>
    <n v="116"/>
    <x v="168"/>
    <n v="55"/>
    <s v="Coffee"/>
    <x v="7"/>
    <s v="Decaf"/>
  </r>
  <r>
    <x v="9"/>
    <s v="Central"/>
    <x v="0"/>
    <x v="62"/>
    <n v="112"/>
    <x v="295"/>
    <n v="55"/>
    <s v="Coffee"/>
    <x v="7"/>
    <s v="Decaf"/>
  </r>
  <r>
    <x v="9"/>
    <s v="Central"/>
    <x v="0"/>
    <x v="159"/>
    <n v="108"/>
    <x v="135"/>
    <n v="53"/>
    <s v="Coffee"/>
    <x v="7"/>
    <s v="Decaf"/>
  </r>
  <r>
    <x v="9"/>
    <s v="Central"/>
    <x v="0"/>
    <x v="128"/>
    <n v="117"/>
    <x v="168"/>
    <n v="51"/>
    <s v="Coffee"/>
    <x v="7"/>
    <s v="Decaf"/>
  </r>
  <r>
    <x v="9"/>
    <s v="Central"/>
    <x v="0"/>
    <x v="154"/>
    <n v="132"/>
    <x v="403"/>
    <n v="55"/>
    <s v="Coffee"/>
    <x v="7"/>
    <s v="Decaf"/>
  </r>
  <r>
    <x v="9"/>
    <s v="Central"/>
    <x v="0"/>
    <x v="36"/>
    <n v="84"/>
    <x v="177"/>
    <n v="43"/>
    <s v="Espresso"/>
    <x v="2"/>
    <s v="Regular"/>
  </r>
  <r>
    <x v="9"/>
    <s v="Central"/>
    <x v="0"/>
    <x v="25"/>
    <n v="82"/>
    <x v="36"/>
    <n v="43"/>
    <s v="Espresso"/>
    <x v="2"/>
    <s v="Regular"/>
  </r>
  <r>
    <x v="9"/>
    <s v="Central"/>
    <x v="0"/>
    <x v="28"/>
    <n v="96"/>
    <x v="35"/>
    <n v="46"/>
    <s v="Espresso"/>
    <x v="2"/>
    <s v="Regular"/>
  </r>
  <r>
    <x v="9"/>
    <s v="Central"/>
    <x v="0"/>
    <x v="269"/>
    <n v="96"/>
    <x v="169"/>
    <n v="43"/>
    <s v="Espresso"/>
    <x v="2"/>
    <s v="Regular"/>
  </r>
  <r>
    <x v="9"/>
    <s v="Central"/>
    <x v="0"/>
    <x v="130"/>
    <n v="103"/>
    <x v="100"/>
    <n v="44"/>
    <s v="Espresso"/>
    <x v="2"/>
    <s v="Regular"/>
  </r>
  <r>
    <x v="9"/>
    <s v="Central"/>
    <x v="0"/>
    <x v="396"/>
    <n v="123"/>
    <x v="174"/>
    <n v="49"/>
    <s v="Espresso"/>
    <x v="2"/>
    <s v="Regular"/>
  </r>
  <r>
    <x v="9"/>
    <s v="Central"/>
    <x v="0"/>
    <x v="114"/>
    <n v="89"/>
    <x v="169"/>
    <n v="44"/>
    <s v="Espresso"/>
    <x v="2"/>
    <s v="Regular"/>
  </r>
  <r>
    <x v="9"/>
    <s v="Central"/>
    <x v="0"/>
    <x v="147"/>
    <n v="62"/>
    <x v="82"/>
    <n v="27"/>
    <s v="Espresso"/>
    <x v="3"/>
    <s v="Decaf"/>
  </r>
  <r>
    <x v="9"/>
    <s v="Central"/>
    <x v="0"/>
    <x v="44"/>
    <n v="63"/>
    <x v="112"/>
    <n v="29"/>
    <s v="Espresso"/>
    <x v="3"/>
    <s v="Decaf"/>
  </r>
  <r>
    <x v="9"/>
    <s v="Central"/>
    <x v="0"/>
    <x v="27"/>
    <n v="58"/>
    <x v="81"/>
    <n v="26"/>
    <s v="Espresso"/>
    <x v="3"/>
    <s v="Decaf"/>
  </r>
  <r>
    <x v="9"/>
    <s v="Central"/>
    <x v="0"/>
    <x v="64"/>
    <n v="29"/>
    <x v="8"/>
    <n v="19"/>
    <s v="Espresso"/>
    <x v="3"/>
    <s v="Decaf"/>
  </r>
  <r>
    <x v="9"/>
    <s v="Central"/>
    <x v="0"/>
    <x v="16"/>
    <n v="30"/>
    <x v="184"/>
    <n v="19"/>
    <s v="Espresso"/>
    <x v="3"/>
    <s v="Decaf"/>
  </r>
  <r>
    <x v="9"/>
    <s v="Central"/>
    <x v="0"/>
    <x v="33"/>
    <n v="62"/>
    <x v="85"/>
    <n v="29"/>
    <s v="Espresso"/>
    <x v="3"/>
    <s v="Decaf"/>
  </r>
  <r>
    <x v="9"/>
    <s v="Central"/>
    <x v="0"/>
    <x v="32"/>
    <n v="62"/>
    <x v="132"/>
    <n v="27"/>
    <s v="Espresso"/>
    <x v="3"/>
    <s v="Decaf"/>
  </r>
  <r>
    <x v="9"/>
    <s v="Central"/>
    <x v="0"/>
    <x v="38"/>
    <n v="62"/>
    <x v="86"/>
    <n v="25"/>
    <s v="Espresso"/>
    <x v="3"/>
    <s v="Decaf"/>
  </r>
  <r>
    <x v="9"/>
    <s v="Central"/>
    <x v="0"/>
    <x v="28"/>
    <n v="65"/>
    <x v="87"/>
    <n v="27"/>
    <s v="Espresso"/>
    <x v="3"/>
    <s v="Decaf"/>
  </r>
  <r>
    <x v="9"/>
    <s v="Central"/>
    <x v="0"/>
    <x v="26"/>
    <n v="43"/>
    <x v="240"/>
    <n v="22"/>
    <s v="Espresso"/>
    <x v="3"/>
    <s v="Decaf"/>
  </r>
  <r>
    <x v="9"/>
    <s v="Central"/>
    <x v="0"/>
    <x v="106"/>
    <n v="113"/>
    <x v="45"/>
    <n v="43"/>
    <s v="Herbal Tea"/>
    <x v="8"/>
    <s v="Decaf"/>
  </r>
  <r>
    <x v="9"/>
    <s v="Central"/>
    <x v="0"/>
    <x v="233"/>
    <n v="109"/>
    <x v="180"/>
    <n v="43"/>
    <s v="Herbal Tea"/>
    <x v="8"/>
    <s v="Decaf"/>
  </r>
  <r>
    <x v="9"/>
    <s v="Central"/>
    <x v="0"/>
    <x v="52"/>
    <n v="82"/>
    <x v="22"/>
    <n v="37"/>
    <s v="Herbal Tea"/>
    <x v="8"/>
    <s v="Decaf"/>
  </r>
  <r>
    <x v="9"/>
    <s v="Central"/>
    <x v="0"/>
    <x v="149"/>
    <n v="78"/>
    <x v="151"/>
    <n v="38"/>
    <s v="Herbal Tea"/>
    <x v="8"/>
    <s v="Decaf"/>
  </r>
  <r>
    <x v="9"/>
    <s v="Central"/>
    <x v="0"/>
    <x v="36"/>
    <n v="79"/>
    <x v="60"/>
    <n v="38"/>
    <s v="Herbal Tea"/>
    <x v="8"/>
    <s v="Decaf"/>
  </r>
  <r>
    <x v="9"/>
    <s v="Central"/>
    <x v="0"/>
    <x v="126"/>
    <n v="113"/>
    <x v="16"/>
    <n v="45"/>
    <s v="Herbal Tea"/>
    <x v="8"/>
    <s v="Decaf"/>
  </r>
  <r>
    <x v="9"/>
    <s v="Central"/>
    <x v="0"/>
    <x v="58"/>
    <n v="109"/>
    <x v="76"/>
    <n v="43"/>
    <s v="Herbal Tea"/>
    <x v="8"/>
    <s v="Decaf"/>
  </r>
  <r>
    <x v="9"/>
    <s v="Central"/>
    <x v="0"/>
    <x v="217"/>
    <n v="99"/>
    <x v="32"/>
    <n v="42"/>
    <s v="Herbal Tea"/>
    <x v="8"/>
    <s v="Decaf"/>
  </r>
  <r>
    <x v="9"/>
    <s v="Central"/>
    <x v="0"/>
    <x v="35"/>
    <n v="48"/>
    <x v="240"/>
    <n v="20"/>
    <s v="Herbal Tea"/>
    <x v="4"/>
    <s v="Decaf"/>
  </r>
  <r>
    <x v="9"/>
    <s v="Central"/>
    <x v="0"/>
    <x v="24"/>
    <n v="72"/>
    <x v="30"/>
    <n v="25"/>
    <s v="Herbal Tea"/>
    <x v="4"/>
    <s v="Decaf"/>
  </r>
  <r>
    <x v="9"/>
    <s v="Central"/>
    <x v="0"/>
    <x v="46"/>
    <n v="51"/>
    <x v="147"/>
    <n v="21"/>
    <s v="Herbal Tea"/>
    <x v="4"/>
    <s v="Decaf"/>
  </r>
  <r>
    <x v="9"/>
    <s v="Central"/>
    <x v="0"/>
    <x v="106"/>
    <n v="72"/>
    <x v="62"/>
    <n v="25"/>
    <s v="Herbal Tea"/>
    <x v="4"/>
    <s v="Decaf"/>
  </r>
  <r>
    <x v="9"/>
    <s v="Central"/>
    <x v="0"/>
    <x v="41"/>
    <n v="85"/>
    <x v="150"/>
    <n v="25"/>
    <s v="Herbal Tea"/>
    <x v="4"/>
    <s v="Decaf"/>
  </r>
  <r>
    <x v="9"/>
    <s v="Central"/>
    <x v="0"/>
    <x v="149"/>
    <n v="47"/>
    <x v="40"/>
    <n v="20"/>
    <s v="Herbal Tea"/>
    <x v="4"/>
    <s v="Decaf"/>
  </r>
  <r>
    <x v="9"/>
    <s v="Central"/>
    <x v="0"/>
    <x v="52"/>
    <n v="51"/>
    <x v="42"/>
    <n v="21"/>
    <s v="Herbal Tea"/>
    <x v="4"/>
    <s v="Decaf"/>
  </r>
  <r>
    <x v="9"/>
    <s v="Central"/>
    <x v="0"/>
    <x v="192"/>
    <n v="81"/>
    <x v="305"/>
    <n v="40"/>
    <s v="Tea"/>
    <x v="6"/>
    <s v="Regular"/>
  </r>
  <r>
    <x v="9"/>
    <s v="Central"/>
    <x v="0"/>
    <x v="108"/>
    <n v="65"/>
    <x v="86"/>
    <n v="35"/>
    <s v="Tea"/>
    <x v="6"/>
    <s v="Regular"/>
  </r>
  <r>
    <x v="9"/>
    <s v="Central"/>
    <x v="0"/>
    <x v="35"/>
    <n v="54"/>
    <x v="80"/>
    <n v="32"/>
    <s v="Tea"/>
    <x v="6"/>
    <s v="Regular"/>
  </r>
  <r>
    <x v="9"/>
    <s v="Central"/>
    <x v="0"/>
    <x v="12"/>
    <n v="71"/>
    <x v="13"/>
    <n v="38"/>
    <s v="Tea"/>
    <x v="6"/>
    <s v="Regular"/>
  </r>
  <r>
    <x v="9"/>
    <s v="Central"/>
    <x v="0"/>
    <x v="13"/>
    <n v="75"/>
    <x v="13"/>
    <n v="77"/>
    <s v="Tea"/>
    <x v="9"/>
    <s v="Regular"/>
  </r>
  <r>
    <x v="9"/>
    <s v="Central"/>
    <x v="0"/>
    <x v="132"/>
    <n v="61"/>
    <x v="57"/>
    <n v="68"/>
    <s v="Tea"/>
    <x v="9"/>
    <s v="Regular"/>
  </r>
  <r>
    <x v="9"/>
    <s v="Central"/>
    <x v="0"/>
    <x v="15"/>
    <n v="87"/>
    <x v="178"/>
    <n v="85"/>
    <s v="Tea"/>
    <x v="9"/>
    <s v="Regular"/>
  </r>
  <r>
    <x v="9"/>
    <s v="Central"/>
    <x v="0"/>
    <x v="18"/>
    <n v="84"/>
    <x v="14"/>
    <n v="84"/>
    <s v="Tea"/>
    <x v="9"/>
    <s v="Regular"/>
  </r>
  <r>
    <x v="9"/>
    <s v="Central"/>
    <x v="0"/>
    <x v="15"/>
    <n v="86"/>
    <x v="15"/>
    <n v="84"/>
    <s v="Tea"/>
    <x v="9"/>
    <s v="Regular"/>
  </r>
  <r>
    <x v="9"/>
    <s v="Central"/>
    <x v="0"/>
    <x v="47"/>
    <n v="66"/>
    <x v="112"/>
    <n v="67"/>
    <s v="Tea"/>
    <x v="9"/>
    <s v="Regular"/>
  </r>
  <r>
    <x v="9"/>
    <s v="Central"/>
    <x v="0"/>
    <x v="162"/>
    <n v="61"/>
    <x v="152"/>
    <n v="63"/>
    <s v="Tea"/>
    <x v="9"/>
    <s v="Regular"/>
  </r>
  <r>
    <x v="9"/>
    <s v="Central"/>
    <x v="0"/>
    <x v="19"/>
    <n v="87"/>
    <x v="20"/>
    <n v="85"/>
    <s v="Tea"/>
    <x v="9"/>
    <s v="Regular"/>
  </r>
  <r>
    <x v="9"/>
    <s v="Central"/>
    <x v="0"/>
    <x v="19"/>
    <n v="86"/>
    <x v="188"/>
    <n v="84"/>
    <s v="Tea"/>
    <x v="9"/>
    <s v="Regular"/>
  </r>
  <r>
    <x v="4"/>
    <s v="East"/>
    <x v="1"/>
    <x v="288"/>
    <n v="407"/>
    <x v="144"/>
    <n v="145"/>
    <s v="Coffee"/>
    <x v="0"/>
    <s v="Regular"/>
  </r>
  <r>
    <x v="4"/>
    <s v="East"/>
    <x v="1"/>
    <x v="363"/>
    <n v="548"/>
    <x v="387"/>
    <n v="166"/>
    <s v="Coffee"/>
    <x v="0"/>
    <s v="Regular"/>
  </r>
  <r>
    <x v="4"/>
    <s v="East"/>
    <x v="1"/>
    <x v="244"/>
    <n v="390"/>
    <x v="404"/>
    <n v="143"/>
    <s v="Coffee"/>
    <x v="0"/>
    <s v="Regular"/>
  </r>
  <r>
    <x v="4"/>
    <s v="East"/>
    <x v="1"/>
    <x v="244"/>
    <n v="378"/>
    <x v="405"/>
    <n v="131"/>
    <s v="Herbal Tea"/>
    <x v="4"/>
    <s v="Decaf"/>
  </r>
  <r>
    <x v="4"/>
    <s v="East"/>
    <x v="1"/>
    <x v="397"/>
    <n v="-46"/>
    <x v="106"/>
    <n v="97"/>
    <s v="Herbal Tea"/>
    <x v="5"/>
    <s v="Decaf"/>
  </r>
  <r>
    <x v="4"/>
    <s v="East"/>
    <x v="1"/>
    <x v="398"/>
    <n v="-62"/>
    <x v="106"/>
    <n v="102"/>
    <s v="Herbal Tea"/>
    <x v="5"/>
    <s v="Decaf"/>
  </r>
  <r>
    <x v="4"/>
    <s v="East"/>
    <x v="1"/>
    <x v="305"/>
    <n v="-93"/>
    <x v="37"/>
    <n v="96"/>
    <s v="Herbal Tea"/>
    <x v="5"/>
    <s v="Decaf"/>
  </r>
  <r>
    <x v="4"/>
    <s v="East"/>
    <x v="1"/>
    <x v="399"/>
    <n v="-93"/>
    <x v="406"/>
    <n v="96"/>
    <s v="Herbal Tea"/>
    <x v="5"/>
    <s v="Decaf"/>
  </r>
  <r>
    <x v="4"/>
    <s v="East"/>
    <x v="1"/>
    <x v="208"/>
    <n v="139"/>
    <x v="175"/>
    <n v="37"/>
    <s v="Tea"/>
    <x v="6"/>
    <s v="Regular"/>
  </r>
  <r>
    <x v="4"/>
    <s v="East"/>
    <x v="1"/>
    <x v="213"/>
    <n v="124"/>
    <x v="192"/>
    <n v="35"/>
    <s v="Tea"/>
    <x v="6"/>
    <s v="Regular"/>
  </r>
  <r>
    <x v="4"/>
    <s v="East"/>
    <x v="1"/>
    <x v="115"/>
    <n v="152"/>
    <x v="102"/>
    <n v="41"/>
    <s v="Tea"/>
    <x v="9"/>
    <s v="Regular"/>
  </r>
  <r>
    <x v="4"/>
    <s v="East"/>
    <x v="1"/>
    <x v="152"/>
    <n v="179"/>
    <x v="103"/>
    <n v="45"/>
    <s v="Tea"/>
    <x v="9"/>
    <s v="Regular"/>
  </r>
  <r>
    <x v="4"/>
    <s v="East"/>
    <x v="1"/>
    <x v="313"/>
    <n v="130"/>
    <x v="55"/>
    <n v="38"/>
    <s v="Tea"/>
    <x v="9"/>
    <s v="Regular"/>
  </r>
  <r>
    <x v="4"/>
    <s v="East"/>
    <x v="1"/>
    <x v="82"/>
    <n v="178"/>
    <x v="104"/>
    <n v="42"/>
    <s v="Tea"/>
    <x v="9"/>
    <s v="Regular"/>
  </r>
  <r>
    <x v="4"/>
    <s v="East"/>
    <x v="1"/>
    <x v="383"/>
    <n v="318"/>
    <x v="120"/>
    <n v="94"/>
    <s v="Espresso"/>
    <x v="12"/>
    <s v="Regular"/>
  </r>
  <r>
    <x v="4"/>
    <s v="East"/>
    <x v="1"/>
    <x v="123"/>
    <n v="405"/>
    <x v="376"/>
    <n v="146"/>
    <s v="Coffee"/>
    <x v="0"/>
    <s v="Regular"/>
  </r>
  <r>
    <x v="4"/>
    <s v="East"/>
    <x v="1"/>
    <x v="95"/>
    <n v="387"/>
    <x v="116"/>
    <n v="142"/>
    <s v="Coffee"/>
    <x v="0"/>
    <s v="Regular"/>
  </r>
  <r>
    <x v="4"/>
    <s v="East"/>
    <x v="1"/>
    <x v="400"/>
    <n v="405"/>
    <x v="407"/>
    <n v="146"/>
    <s v="Coffee"/>
    <x v="0"/>
    <s v="Regular"/>
  </r>
  <r>
    <x v="4"/>
    <s v="East"/>
    <x v="1"/>
    <x v="190"/>
    <n v="136"/>
    <x v="167"/>
    <n v="37"/>
    <s v="Tea"/>
    <x v="1"/>
    <s v="Regular"/>
  </r>
  <r>
    <x v="4"/>
    <s v="East"/>
    <x v="1"/>
    <x v="24"/>
    <n v="73"/>
    <x v="85"/>
    <n v="26"/>
    <s v="Tea"/>
    <x v="1"/>
    <s v="Regular"/>
  </r>
  <r>
    <x v="4"/>
    <s v="East"/>
    <x v="1"/>
    <x v="235"/>
    <n v="118"/>
    <x v="268"/>
    <n v="34"/>
    <s v="Tea"/>
    <x v="1"/>
    <s v="Regular"/>
  </r>
  <r>
    <x v="4"/>
    <s v="East"/>
    <x v="1"/>
    <x v="353"/>
    <n v="268"/>
    <x v="362"/>
    <n v="127"/>
    <s v="Herbal Tea"/>
    <x v="4"/>
    <s v="Decaf"/>
  </r>
  <r>
    <x v="4"/>
    <s v="East"/>
    <x v="1"/>
    <x v="401"/>
    <n v="-20"/>
    <x v="31"/>
    <n v="85"/>
    <s v="Herbal Tea"/>
    <x v="5"/>
    <s v="Decaf"/>
  </r>
  <r>
    <x v="4"/>
    <s v="East"/>
    <x v="1"/>
    <x v="87"/>
    <n v="-187"/>
    <x v="77"/>
    <n v="117"/>
    <s v="Herbal Tea"/>
    <x v="5"/>
    <s v="Decaf"/>
  </r>
  <r>
    <x v="4"/>
    <s v="East"/>
    <x v="1"/>
    <x v="361"/>
    <n v="-20"/>
    <x v="16"/>
    <n v="85"/>
    <s v="Herbal Tea"/>
    <x v="5"/>
    <s v="Decaf"/>
  </r>
  <r>
    <x v="4"/>
    <s v="East"/>
    <x v="1"/>
    <x v="402"/>
    <n v="-187"/>
    <x v="85"/>
    <n v="109"/>
    <s v="Herbal Tea"/>
    <x v="5"/>
    <s v="Decaf"/>
  </r>
  <r>
    <x v="4"/>
    <s v="East"/>
    <x v="1"/>
    <x v="240"/>
    <n v="124"/>
    <x v="174"/>
    <n v="35"/>
    <s v="Tea"/>
    <x v="6"/>
    <s v="Regular"/>
  </r>
  <r>
    <x v="4"/>
    <s v="East"/>
    <x v="1"/>
    <x v="81"/>
    <n v="179"/>
    <x v="103"/>
    <n v="46"/>
    <s v="Tea"/>
    <x v="9"/>
    <s v="Regular"/>
  </r>
  <r>
    <x v="4"/>
    <s v="East"/>
    <x v="1"/>
    <x v="153"/>
    <n v="179"/>
    <x v="185"/>
    <n v="45"/>
    <s v="Tea"/>
    <x v="9"/>
    <s v="Regular"/>
  </r>
  <r>
    <x v="4"/>
    <s v="East"/>
    <x v="1"/>
    <x v="301"/>
    <n v="284"/>
    <x v="408"/>
    <n v="90"/>
    <s v="Espresso"/>
    <x v="12"/>
    <s v="Regular"/>
  </r>
  <r>
    <x v="4"/>
    <s v="East"/>
    <x v="1"/>
    <x v="403"/>
    <n v="526"/>
    <x v="409"/>
    <n v="91"/>
    <s v="Espresso"/>
    <x v="12"/>
    <s v="Regular"/>
  </r>
  <r>
    <x v="4"/>
    <s v="East"/>
    <x v="1"/>
    <x v="404"/>
    <n v="407"/>
    <x v="410"/>
    <n v="95"/>
    <s v="Espresso"/>
    <x v="12"/>
    <s v="Regular"/>
  </r>
  <r>
    <x v="4"/>
    <s v="East"/>
    <x v="1"/>
    <x v="405"/>
    <n v="415"/>
    <x v="365"/>
    <n v="90"/>
    <s v="Espresso"/>
    <x v="12"/>
    <s v="Regular"/>
  </r>
  <r>
    <x v="10"/>
    <s v="Central"/>
    <x v="1"/>
    <x v="151"/>
    <n v="130"/>
    <x v="176"/>
    <n v="36"/>
    <s v="Coffee"/>
    <x v="11"/>
    <s v="Regular"/>
  </r>
  <r>
    <x v="10"/>
    <s v="Central"/>
    <x v="1"/>
    <x v="57"/>
    <n v="163"/>
    <x v="99"/>
    <n v="42"/>
    <s v="Coffee"/>
    <x v="11"/>
    <s v="Regular"/>
  </r>
  <r>
    <x v="10"/>
    <s v="Central"/>
    <x v="1"/>
    <x v="152"/>
    <n v="179"/>
    <x v="103"/>
    <n v="45"/>
    <s v="Coffee"/>
    <x v="11"/>
    <s v="Regular"/>
  </r>
  <r>
    <x v="10"/>
    <s v="Central"/>
    <x v="1"/>
    <x v="313"/>
    <n v="130"/>
    <x v="55"/>
    <n v="38"/>
    <s v="Coffee"/>
    <x v="11"/>
    <s v="Regular"/>
  </r>
  <r>
    <x v="10"/>
    <s v="Central"/>
    <x v="1"/>
    <x v="229"/>
    <n v="163"/>
    <x v="280"/>
    <n v="39"/>
    <s v="Coffee"/>
    <x v="11"/>
    <s v="Regular"/>
  </r>
  <r>
    <x v="10"/>
    <s v="Central"/>
    <x v="1"/>
    <x v="105"/>
    <n v="179"/>
    <x v="185"/>
    <n v="46"/>
    <s v="Coffee"/>
    <x v="11"/>
    <s v="Regular"/>
  </r>
  <r>
    <x v="10"/>
    <s v="Central"/>
    <x v="1"/>
    <x v="92"/>
    <n v="172"/>
    <x v="71"/>
    <n v="44"/>
    <s v="Coffee"/>
    <x v="11"/>
    <s v="Regular"/>
  </r>
  <r>
    <x v="10"/>
    <s v="Central"/>
    <x v="1"/>
    <x v="25"/>
    <n v="68"/>
    <x v="79"/>
    <n v="29"/>
    <s v="Coffee"/>
    <x v="0"/>
    <s v="Regular"/>
  </r>
  <r>
    <x v="10"/>
    <s v="Central"/>
    <x v="1"/>
    <x v="11"/>
    <n v="51"/>
    <x v="9"/>
    <n v="24"/>
    <s v="Coffee"/>
    <x v="0"/>
    <s v="Regular"/>
  </r>
  <r>
    <x v="10"/>
    <s v="Central"/>
    <x v="1"/>
    <x v="149"/>
    <n v="52"/>
    <x v="25"/>
    <n v="25"/>
    <s v="Coffee"/>
    <x v="0"/>
    <s v="Regular"/>
  </r>
  <r>
    <x v="10"/>
    <s v="Central"/>
    <x v="1"/>
    <x v="190"/>
    <n v="137"/>
    <x v="72"/>
    <n v="38"/>
    <s v="Coffee"/>
    <x v="7"/>
    <s v="Decaf"/>
  </r>
  <r>
    <x v="10"/>
    <s v="Central"/>
    <x v="1"/>
    <x v="240"/>
    <n v="178"/>
    <x v="212"/>
    <n v="46"/>
    <s v="Coffee"/>
    <x v="7"/>
    <s v="Decaf"/>
  </r>
  <r>
    <x v="10"/>
    <s v="Central"/>
    <x v="1"/>
    <x v="136"/>
    <n v="191"/>
    <x v="217"/>
    <n v="47"/>
    <s v="Coffee"/>
    <x v="7"/>
    <s v="Decaf"/>
  </r>
  <r>
    <x v="10"/>
    <s v="Central"/>
    <x v="1"/>
    <x v="112"/>
    <n v="157"/>
    <x v="282"/>
    <n v="41"/>
    <s v="Coffee"/>
    <x v="7"/>
    <s v="Decaf"/>
  </r>
  <r>
    <x v="10"/>
    <s v="Central"/>
    <x v="1"/>
    <x v="60"/>
    <n v="139"/>
    <x v="52"/>
    <n v="40"/>
    <s v="Coffee"/>
    <x v="7"/>
    <s v="Decaf"/>
  </r>
  <r>
    <x v="10"/>
    <s v="Central"/>
    <x v="1"/>
    <x v="179"/>
    <n v="157"/>
    <x v="312"/>
    <n v="41"/>
    <s v="Coffee"/>
    <x v="7"/>
    <s v="Decaf"/>
  </r>
  <r>
    <x v="10"/>
    <s v="Central"/>
    <x v="1"/>
    <x v="46"/>
    <n v="56"/>
    <x v="75"/>
    <n v="26"/>
    <s v="Tea"/>
    <x v="1"/>
    <s v="Regular"/>
  </r>
  <r>
    <x v="10"/>
    <s v="Central"/>
    <x v="1"/>
    <x v="33"/>
    <n v="87"/>
    <x v="177"/>
    <n v="34"/>
    <s v="Tea"/>
    <x v="1"/>
    <s v="Regular"/>
  </r>
  <r>
    <x v="10"/>
    <s v="Central"/>
    <x v="1"/>
    <x v="106"/>
    <n v="112"/>
    <x v="135"/>
    <n v="42"/>
    <s v="Tea"/>
    <x v="1"/>
    <s v="Regular"/>
  </r>
  <r>
    <x v="10"/>
    <s v="Central"/>
    <x v="1"/>
    <x v="233"/>
    <n v="104"/>
    <x v="76"/>
    <n v="38"/>
    <s v="Tea"/>
    <x v="1"/>
    <s v="Regular"/>
  </r>
  <r>
    <x v="10"/>
    <s v="Central"/>
    <x v="1"/>
    <x v="34"/>
    <n v="55"/>
    <x v="152"/>
    <n v="26"/>
    <s v="Tea"/>
    <x v="1"/>
    <s v="Regular"/>
  </r>
  <r>
    <x v="10"/>
    <s v="Central"/>
    <x v="1"/>
    <x v="106"/>
    <n v="79"/>
    <x v="178"/>
    <n v="32"/>
    <s v="Tea"/>
    <x v="1"/>
    <s v="Regular"/>
  </r>
  <r>
    <x v="10"/>
    <s v="Central"/>
    <x v="1"/>
    <x v="58"/>
    <n v="104"/>
    <x v="198"/>
    <n v="38"/>
    <s v="Tea"/>
    <x v="1"/>
    <s v="Regular"/>
  </r>
  <r>
    <x v="10"/>
    <s v="Central"/>
    <x v="1"/>
    <x v="84"/>
    <n v="117"/>
    <x v="106"/>
    <n v="33"/>
    <s v="Espresso"/>
    <x v="2"/>
    <s v="Regular"/>
  </r>
  <r>
    <x v="10"/>
    <s v="Central"/>
    <x v="1"/>
    <x v="190"/>
    <n v="136"/>
    <x v="167"/>
    <n v="37"/>
    <s v="Espresso"/>
    <x v="2"/>
    <s v="Regular"/>
  </r>
  <r>
    <x v="10"/>
    <s v="Central"/>
    <x v="1"/>
    <x v="235"/>
    <n v="117"/>
    <x v="218"/>
    <n v="33"/>
    <s v="Espresso"/>
    <x v="2"/>
    <s v="Regular"/>
  </r>
  <r>
    <x v="10"/>
    <s v="Central"/>
    <x v="1"/>
    <x v="191"/>
    <n v="145"/>
    <x v="197"/>
    <n v="37"/>
    <s v="Espresso"/>
    <x v="2"/>
    <s v="Regular"/>
  </r>
  <r>
    <x v="10"/>
    <s v="Central"/>
    <x v="1"/>
    <x v="235"/>
    <n v="118"/>
    <x v="268"/>
    <n v="34"/>
    <s v="Espresso"/>
    <x v="2"/>
    <s v="Regular"/>
  </r>
  <r>
    <x v="10"/>
    <s v="Central"/>
    <x v="1"/>
    <x v="38"/>
    <n v="102"/>
    <x v="63"/>
    <n v="54"/>
    <s v="Espresso"/>
    <x v="3"/>
    <s v="Decaf"/>
  </r>
  <r>
    <x v="10"/>
    <s v="Central"/>
    <x v="1"/>
    <x v="46"/>
    <n v="79"/>
    <x v="187"/>
    <n v="49"/>
    <s v="Espresso"/>
    <x v="3"/>
    <s v="Decaf"/>
  </r>
  <r>
    <x v="10"/>
    <s v="Central"/>
    <x v="1"/>
    <x v="83"/>
    <n v="108"/>
    <x v="16"/>
    <n v="58"/>
    <s v="Espresso"/>
    <x v="3"/>
    <s v="Decaf"/>
  </r>
  <r>
    <x v="10"/>
    <s v="Central"/>
    <x v="1"/>
    <x v="192"/>
    <n v="96"/>
    <x v="20"/>
    <n v="48"/>
    <s v="Espresso"/>
    <x v="3"/>
    <s v="Decaf"/>
  </r>
  <r>
    <x v="10"/>
    <s v="Central"/>
    <x v="1"/>
    <x v="151"/>
    <n v="163"/>
    <x v="2"/>
    <n v="69"/>
    <s v="Herbal Tea"/>
    <x v="8"/>
    <s v="Decaf"/>
  </r>
  <r>
    <x v="10"/>
    <s v="Central"/>
    <x v="1"/>
    <x v="174"/>
    <n v="161"/>
    <x v="185"/>
    <n v="69"/>
    <s v="Herbal Tea"/>
    <x v="8"/>
    <s v="Decaf"/>
  </r>
  <r>
    <x v="10"/>
    <s v="Central"/>
    <x v="1"/>
    <x v="56"/>
    <n v="149"/>
    <x v="130"/>
    <n v="61"/>
    <s v="Herbal Tea"/>
    <x v="8"/>
    <s v="Decaf"/>
  </r>
  <r>
    <x v="10"/>
    <s v="Central"/>
    <x v="1"/>
    <x v="80"/>
    <n v="146"/>
    <x v="131"/>
    <n v="60"/>
    <s v="Herbal Tea"/>
    <x v="8"/>
    <s v="Decaf"/>
  </r>
  <r>
    <x v="10"/>
    <s v="Central"/>
    <x v="1"/>
    <x v="239"/>
    <n v="146"/>
    <x v="131"/>
    <n v="60"/>
    <s v="Herbal Tea"/>
    <x v="8"/>
    <s v="Decaf"/>
  </r>
  <r>
    <x v="10"/>
    <s v="Central"/>
    <x v="1"/>
    <x v="18"/>
    <n v="87"/>
    <x v="43"/>
    <n v="87"/>
    <s v="Herbal Tea"/>
    <x v="4"/>
    <s v="Decaf"/>
  </r>
  <r>
    <x v="10"/>
    <s v="Central"/>
    <x v="1"/>
    <x v="131"/>
    <n v="73"/>
    <x v="151"/>
    <n v="77"/>
    <s v="Herbal Tea"/>
    <x v="4"/>
    <s v="Decaf"/>
  </r>
  <r>
    <x v="10"/>
    <s v="Central"/>
    <x v="1"/>
    <x v="163"/>
    <n v="52"/>
    <x v="278"/>
    <n v="58"/>
    <s v="Herbal Tea"/>
    <x v="4"/>
    <s v="Decaf"/>
  </r>
  <r>
    <x v="10"/>
    <s v="Central"/>
    <x v="1"/>
    <x v="198"/>
    <n v="65"/>
    <x v="123"/>
    <n v="71"/>
    <s v="Herbal Tea"/>
    <x v="4"/>
    <s v="Decaf"/>
  </r>
  <r>
    <x v="10"/>
    <s v="Central"/>
    <x v="1"/>
    <x v="21"/>
    <n v="74"/>
    <x v="62"/>
    <n v="45"/>
    <s v="Herbal Tea"/>
    <x v="5"/>
    <s v="Decaf"/>
  </r>
  <r>
    <x v="10"/>
    <s v="Central"/>
    <x v="1"/>
    <x v="77"/>
    <n v="71"/>
    <x v="85"/>
    <n v="45"/>
    <s v="Herbal Tea"/>
    <x v="5"/>
    <s v="Decaf"/>
  </r>
  <r>
    <x v="10"/>
    <s v="Central"/>
    <x v="1"/>
    <x v="43"/>
    <n v="68"/>
    <x v="29"/>
    <n v="44"/>
    <s v="Herbal Tea"/>
    <x v="5"/>
    <s v="Decaf"/>
  </r>
  <r>
    <x v="10"/>
    <s v="Central"/>
    <x v="1"/>
    <x v="12"/>
    <n v="80"/>
    <x v="178"/>
    <n v="47"/>
    <s v="Herbal Tea"/>
    <x v="5"/>
    <s v="Decaf"/>
  </r>
  <r>
    <x v="10"/>
    <s v="Central"/>
    <x v="1"/>
    <x v="29"/>
    <n v="71"/>
    <x v="128"/>
    <n v="42"/>
    <s v="Herbal Tea"/>
    <x v="5"/>
    <s v="Decaf"/>
  </r>
  <r>
    <x v="10"/>
    <s v="Central"/>
    <x v="1"/>
    <x v="10"/>
    <n v="72"/>
    <x v="22"/>
    <n v="55"/>
    <s v="Tea"/>
    <x v="6"/>
    <s v="Regular"/>
  </r>
  <r>
    <x v="10"/>
    <s v="Central"/>
    <x v="1"/>
    <x v="48"/>
    <n v="73"/>
    <x v="27"/>
    <n v="55"/>
    <s v="Tea"/>
    <x v="6"/>
    <s v="Regular"/>
  </r>
  <r>
    <x v="10"/>
    <s v="Central"/>
    <x v="1"/>
    <x v="16"/>
    <n v="64"/>
    <x v="38"/>
    <n v="53"/>
    <s v="Tea"/>
    <x v="6"/>
    <s v="Regular"/>
  </r>
  <r>
    <x v="10"/>
    <s v="Central"/>
    <x v="1"/>
    <x v="8"/>
    <n v="69"/>
    <x v="77"/>
    <n v="54"/>
    <s v="Tea"/>
    <x v="6"/>
    <s v="Regular"/>
  </r>
  <r>
    <x v="10"/>
    <s v="Central"/>
    <x v="1"/>
    <x v="77"/>
    <n v="72"/>
    <x v="26"/>
    <n v="58"/>
    <s v="Tea"/>
    <x v="6"/>
    <s v="Regular"/>
  </r>
  <r>
    <x v="10"/>
    <s v="Central"/>
    <x v="1"/>
    <x v="10"/>
    <n v="64"/>
    <x v="87"/>
    <n v="48"/>
    <s v="Tea"/>
    <x v="6"/>
    <s v="Regular"/>
  </r>
  <r>
    <x v="10"/>
    <s v="Central"/>
    <x v="1"/>
    <x v="64"/>
    <n v="57"/>
    <x v="86"/>
    <n v="50"/>
    <s v="Tea"/>
    <x v="6"/>
    <s v="Regular"/>
  </r>
  <r>
    <x v="10"/>
    <s v="Central"/>
    <x v="1"/>
    <x v="22"/>
    <n v="69"/>
    <x v="27"/>
    <n v="54"/>
    <s v="Tea"/>
    <x v="6"/>
    <s v="Regular"/>
  </r>
  <r>
    <x v="10"/>
    <s v="Central"/>
    <x v="1"/>
    <x v="44"/>
    <n v="75"/>
    <x v="271"/>
    <n v="41"/>
    <s v="Tea"/>
    <x v="9"/>
    <s v="Regular"/>
  </r>
  <r>
    <x v="10"/>
    <s v="Central"/>
    <x v="1"/>
    <x v="21"/>
    <n v="68"/>
    <x v="151"/>
    <n v="39"/>
    <s v="Tea"/>
    <x v="9"/>
    <s v="Regular"/>
  </r>
  <r>
    <x v="10"/>
    <s v="Central"/>
    <x v="1"/>
    <x v="39"/>
    <n v="76"/>
    <x v="188"/>
    <n v="42"/>
    <s v="Tea"/>
    <x v="9"/>
    <s v="Regular"/>
  </r>
  <r>
    <x v="10"/>
    <s v="Central"/>
    <x v="1"/>
    <x v="108"/>
    <n v="64"/>
    <x v="207"/>
    <n v="34"/>
    <s v="Tea"/>
    <x v="9"/>
    <s v="Regular"/>
  </r>
  <r>
    <x v="10"/>
    <s v="Central"/>
    <x v="1"/>
    <x v="108"/>
    <n v="62"/>
    <x v="79"/>
    <n v="37"/>
    <s v="Tea"/>
    <x v="9"/>
    <s v="Regular"/>
  </r>
  <r>
    <x v="10"/>
    <s v="Central"/>
    <x v="1"/>
    <x v="34"/>
    <n v="68"/>
    <x v="58"/>
    <n v="39"/>
    <s v="Tea"/>
    <x v="9"/>
    <s v="Regular"/>
  </r>
  <r>
    <x v="10"/>
    <s v="Central"/>
    <x v="1"/>
    <x v="406"/>
    <n v="126"/>
    <x v="145"/>
    <n v="36"/>
    <s v="Coffee"/>
    <x v="11"/>
    <s v="Regular"/>
  </r>
  <r>
    <x v="10"/>
    <s v="Central"/>
    <x v="1"/>
    <x v="127"/>
    <n v="132"/>
    <x v="4"/>
    <n v="36"/>
    <s v="Coffee"/>
    <x v="11"/>
    <s v="Regular"/>
  </r>
  <r>
    <x v="10"/>
    <s v="Central"/>
    <x v="1"/>
    <x v="115"/>
    <n v="152"/>
    <x v="102"/>
    <n v="41"/>
    <s v="Coffee"/>
    <x v="11"/>
    <s v="Regular"/>
  </r>
  <r>
    <x v="10"/>
    <s v="Central"/>
    <x v="1"/>
    <x v="115"/>
    <n v="152"/>
    <x v="102"/>
    <n v="41"/>
    <s v="Coffee"/>
    <x v="11"/>
    <s v="Regular"/>
  </r>
  <r>
    <x v="10"/>
    <s v="Central"/>
    <x v="1"/>
    <x v="81"/>
    <n v="178"/>
    <x v="212"/>
    <n v="45"/>
    <s v="Coffee"/>
    <x v="11"/>
    <s v="Regular"/>
  </r>
  <r>
    <x v="10"/>
    <s v="Central"/>
    <x v="1"/>
    <x v="116"/>
    <n v="144"/>
    <x v="298"/>
    <n v="39"/>
    <s v="Coffee"/>
    <x v="11"/>
    <s v="Regular"/>
  </r>
  <r>
    <x v="10"/>
    <s v="Central"/>
    <x v="1"/>
    <x v="307"/>
    <n v="152"/>
    <x v="201"/>
    <n v="38"/>
    <s v="Coffee"/>
    <x v="11"/>
    <s v="Regular"/>
  </r>
  <r>
    <x v="10"/>
    <s v="Central"/>
    <x v="1"/>
    <x v="307"/>
    <n v="152"/>
    <x v="201"/>
    <n v="38"/>
    <s v="Coffee"/>
    <x v="11"/>
    <s v="Regular"/>
  </r>
  <r>
    <x v="10"/>
    <s v="Central"/>
    <x v="1"/>
    <x v="82"/>
    <n v="178"/>
    <x v="104"/>
    <n v="42"/>
    <s v="Coffee"/>
    <x v="11"/>
    <s v="Regular"/>
  </r>
  <r>
    <x v="10"/>
    <s v="Central"/>
    <x v="1"/>
    <x v="31"/>
    <n v="107"/>
    <x v="33"/>
    <n v="39"/>
    <s v="Coffee"/>
    <x v="0"/>
    <s v="Regular"/>
  </r>
  <r>
    <x v="10"/>
    <s v="Central"/>
    <x v="1"/>
    <x v="146"/>
    <n v="107"/>
    <x v="145"/>
    <n v="41"/>
    <s v="Coffee"/>
    <x v="0"/>
    <s v="Regular"/>
  </r>
  <r>
    <x v="10"/>
    <s v="Central"/>
    <x v="1"/>
    <x v="151"/>
    <n v="107"/>
    <x v="193"/>
    <n v="36"/>
    <s v="Coffee"/>
    <x v="0"/>
    <s v="Regular"/>
  </r>
  <r>
    <x v="10"/>
    <s v="Central"/>
    <x v="1"/>
    <x v="154"/>
    <n v="139"/>
    <x v="175"/>
    <n v="38"/>
    <s v="Coffee"/>
    <x v="7"/>
    <s v="Decaf"/>
  </r>
  <r>
    <x v="10"/>
    <s v="Central"/>
    <x v="1"/>
    <x v="80"/>
    <n v="152"/>
    <x v="102"/>
    <n v="40"/>
    <s v="Coffee"/>
    <x v="7"/>
    <s v="Decaf"/>
  </r>
  <r>
    <x v="10"/>
    <s v="Central"/>
    <x v="1"/>
    <x v="71"/>
    <n v="124"/>
    <x v="192"/>
    <n v="36"/>
    <s v="Coffee"/>
    <x v="7"/>
    <s v="Decaf"/>
  </r>
  <r>
    <x v="10"/>
    <s v="Central"/>
    <x v="1"/>
    <x v="329"/>
    <n v="178"/>
    <x v="104"/>
    <n v="43"/>
    <s v="Coffee"/>
    <x v="7"/>
    <s v="Decaf"/>
  </r>
  <r>
    <x v="10"/>
    <s v="Central"/>
    <x v="1"/>
    <x v="153"/>
    <n v="191"/>
    <x v="235"/>
    <n v="44"/>
    <s v="Coffee"/>
    <x v="7"/>
    <s v="Decaf"/>
  </r>
  <r>
    <x v="10"/>
    <s v="Central"/>
    <x v="1"/>
    <x v="60"/>
    <n v="145"/>
    <x v="200"/>
    <n v="39"/>
    <s v="Coffee"/>
    <x v="7"/>
    <s v="Decaf"/>
  </r>
  <r>
    <x v="10"/>
    <s v="Central"/>
    <x v="1"/>
    <x v="235"/>
    <n v="117"/>
    <x v="218"/>
    <n v="33"/>
    <s v="Coffee"/>
    <x v="7"/>
    <s v="Decaf"/>
  </r>
  <r>
    <x v="10"/>
    <s v="Central"/>
    <x v="1"/>
    <x v="189"/>
    <n v="124"/>
    <x v="174"/>
    <n v="36"/>
    <s v="Coffee"/>
    <x v="7"/>
    <s v="Decaf"/>
  </r>
  <r>
    <x v="10"/>
    <s v="Central"/>
    <x v="1"/>
    <x v="21"/>
    <n v="55"/>
    <x v="25"/>
    <n v="26"/>
    <s v="Tea"/>
    <x v="1"/>
    <s v="Regular"/>
  </r>
  <r>
    <x v="10"/>
    <s v="Central"/>
    <x v="1"/>
    <x v="21"/>
    <n v="56"/>
    <x v="75"/>
    <n v="27"/>
    <s v="Tea"/>
    <x v="1"/>
    <s v="Regular"/>
  </r>
  <r>
    <x v="10"/>
    <s v="Central"/>
    <x v="1"/>
    <x v="142"/>
    <n v="115"/>
    <x v="165"/>
    <n v="41"/>
    <s v="Tea"/>
    <x v="1"/>
    <s v="Regular"/>
  </r>
  <r>
    <x v="10"/>
    <s v="Central"/>
    <x v="1"/>
    <x v="165"/>
    <n v="87"/>
    <x v="195"/>
    <n v="32"/>
    <s v="Tea"/>
    <x v="1"/>
    <s v="Regular"/>
  </r>
  <r>
    <x v="10"/>
    <s v="Central"/>
    <x v="1"/>
    <x v="84"/>
    <n v="117"/>
    <x v="106"/>
    <n v="33"/>
    <s v="Espresso"/>
    <x v="2"/>
    <s v="Regular"/>
  </r>
  <r>
    <x v="10"/>
    <s v="Central"/>
    <x v="1"/>
    <x v="3"/>
    <n v="145"/>
    <x v="55"/>
    <n v="40"/>
    <s v="Espresso"/>
    <x v="2"/>
    <s v="Regular"/>
  </r>
  <r>
    <x v="10"/>
    <s v="Central"/>
    <x v="1"/>
    <x v="84"/>
    <n v="80"/>
    <x v="43"/>
    <n v="27"/>
    <s v="Espresso"/>
    <x v="2"/>
    <s v="Regular"/>
  </r>
  <r>
    <x v="10"/>
    <s v="Central"/>
    <x v="1"/>
    <x v="235"/>
    <n v="117"/>
    <x v="218"/>
    <n v="33"/>
    <s v="Espresso"/>
    <x v="2"/>
    <s v="Regular"/>
  </r>
  <r>
    <x v="10"/>
    <s v="Central"/>
    <x v="1"/>
    <x v="5"/>
    <n v="136"/>
    <x v="186"/>
    <n v="35"/>
    <s v="Espresso"/>
    <x v="2"/>
    <s v="Regular"/>
  </r>
  <r>
    <x v="10"/>
    <s v="Central"/>
    <x v="1"/>
    <x v="33"/>
    <n v="108"/>
    <x v="45"/>
    <n v="55"/>
    <s v="Espresso"/>
    <x v="3"/>
    <s v="Decaf"/>
  </r>
  <r>
    <x v="10"/>
    <s v="Central"/>
    <x v="1"/>
    <x v="36"/>
    <n v="79"/>
    <x v="22"/>
    <n v="46"/>
    <s v="Espresso"/>
    <x v="3"/>
    <s v="Decaf"/>
  </r>
  <r>
    <x v="10"/>
    <s v="Central"/>
    <x v="1"/>
    <x v="106"/>
    <n v="101"/>
    <x v="288"/>
    <n v="54"/>
    <s v="Espresso"/>
    <x v="3"/>
    <s v="Decaf"/>
  </r>
  <r>
    <x v="10"/>
    <s v="Central"/>
    <x v="1"/>
    <x v="83"/>
    <n v="149"/>
    <x v="104"/>
    <n v="66"/>
    <s v="Herbal Tea"/>
    <x v="8"/>
    <s v="Decaf"/>
  </r>
  <r>
    <x v="10"/>
    <s v="Central"/>
    <x v="1"/>
    <x v="133"/>
    <n v="171"/>
    <x v="160"/>
    <n v="76"/>
    <s v="Herbal Tea"/>
    <x v="8"/>
    <s v="Decaf"/>
  </r>
  <r>
    <x v="10"/>
    <s v="Central"/>
    <x v="1"/>
    <x v="270"/>
    <n v="163"/>
    <x v="7"/>
    <n v="69"/>
    <s v="Herbal Tea"/>
    <x v="8"/>
    <s v="Decaf"/>
  </r>
  <r>
    <x v="10"/>
    <s v="Central"/>
    <x v="1"/>
    <x v="56"/>
    <n v="149"/>
    <x v="130"/>
    <n v="61"/>
    <s v="Herbal Tea"/>
    <x v="8"/>
    <s v="Decaf"/>
  </r>
  <r>
    <x v="10"/>
    <s v="Central"/>
    <x v="1"/>
    <x v="158"/>
    <n v="161"/>
    <x v="316"/>
    <n v="69"/>
    <s v="Herbal Tea"/>
    <x v="8"/>
    <s v="Decaf"/>
  </r>
  <r>
    <x v="10"/>
    <s v="Central"/>
    <x v="1"/>
    <x v="20"/>
    <n v="75"/>
    <x v="13"/>
    <n v="78"/>
    <s v="Herbal Tea"/>
    <x v="4"/>
    <s v="Decaf"/>
  </r>
  <r>
    <x v="10"/>
    <s v="Central"/>
    <x v="1"/>
    <x v="132"/>
    <n v="63"/>
    <x v="206"/>
    <n v="70"/>
    <s v="Herbal Tea"/>
    <x v="4"/>
    <s v="Decaf"/>
  </r>
  <r>
    <x v="10"/>
    <s v="Central"/>
    <x v="1"/>
    <x v="18"/>
    <n v="87"/>
    <x v="68"/>
    <n v="91"/>
    <s v="Herbal Tea"/>
    <x v="4"/>
    <s v="Decaf"/>
  </r>
  <r>
    <x v="10"/>
    <s v="Central"/>
    <x v="1"/>
    <x v="161"/>
    <n v="73"/>
    <x v="58"/>
    <n v="77"/>
    <s v="Herbal Tea"/>
    <x v="4"/>
    <s v="Decaf"/>
  </r>
  <r>
    <x v="10"/>
    <s v="Central"/>
    <x v="1"/>
    <x v="132"/>
    <n v="71"/>
    <x v="22"/>
    <n v="76"/>
    <s v="Herbal Tea"/>
    <x v="4"/>
    <s v="Decaf"/>
  </r>
  <r>
    <x v="10"/>
    <s v="Central"/>
    <x v="1"/>
    <x v="26"/>
    <n v="77"/>
    <x v="59"/>
    <n v="46"/>
    <s v="Herbal Tea"/>
    <x v="5"/>
    <s v="Decaf"/>
  </r>
  <r>
    <x v="10"/>
    <s v="Central"/>
    <x v="1"/>
    <x v="63"/>
    <n v="63"/>
    <x v="82"/>
    <n v="42"/>
    <s v="Herbal Tea"/>
    <x v="5"/>
    <s v="Decaf"/>
  </r>
  <r>
    <x v="10"/>
    <s v="Central"/>
    <x v="1"/>
    <x v="11"/>
    <n v="72"/>
    <x v="151"/>
    <n v="45"/>
    <s v="Herbal Tea"/>
    <x v="5"/>
    <s v="Decaf"/>
  </r>
  <r>
    <x v="10"/>
    <s v="Central"/>
    <x v="1"/>
    <x v="27"/>
    <n v="79"/>
    <x v="271"/>
    <n v="47"/>
    <s v="Herbal Tea"/>
    <x v="5"/>
    <s v="Decaf"/>
  </r>
  <r>
    <x v="10"/>
    <s v="Central"/>
    <x v="1"/>
    <x v="34"/>
    <n v="74"/>
    <x v="78"/>
    <n v="45"/>
    <s v="Herbal Tea"/>
    <x v="5"/>
    <s v="Decaf"/>
  </r>
  <r>
    <x v="10"/>
    <s v="Central"/>
    <x v="1"/>
    <x v="9"/>
    <n v="68"/>
    <x v="132"/>
    <n v="41"/>
    <s v="Herbal Tea"/>
    <x v="5"/>
    <s v="Decaf"/>
  </r>
  <r>
    <x v="10"/>
    <s v="Central"/>
    <x v="1"/>
    <x v="21"/>
    <n v="63"/>
    <x v="86"/>
    <n v="39"/>
    <s v="Herbal Tea"/>
    <x v="5"/>
    <s v="Decaf"/>
  </r>
  <r>
    <x v="10"/>
    <s v="Central"/>
    <x v="1"/>
    <x v="149"/>
    <n v="72"/>
    <x v="58"/>
    <n v="45"/>
    <s v="Herbal Tea"/>
    <x v="5"/>
    <s v="Decaf"/>
  </r>
  <r>
    <x v="10"/>
    <s v="Central"/>
    <x v="1"/>
    <x v="113"/>
    <n v="65"/>
    <x v="29"/>
    <n v="53"/>
    <s v="Tea"/>
    <x v="6"/>
    <s v="Regular"/>
  </r>
  <r>
    <x v="10"/>
    <s v="Central"/>
    <x v="1"/>
    <x v="137"/>
    <n v="60"/>
    <x v="86"/>
    <n v="51"/>
    <s v="Tea"/>
    <x v="6"/>
    <s v="Regular"/>
  </r>
  <r>
    <x v="10"/>
    <s v="Central"/>
    <x v="1"/>
    <x v="50"/>
    <n v="67"/>
    <x v="62"/>
    <n v="54"/>
    <s v="Tea"/>
    <x v="6"/>
    <s v="Regular"/>
  </r>
  <r>
    <x v="10"/>
    <s v="Central"/>
    <x v="1"/>
    <x v="10"/>
    <n v="65"/>
    <x v="132"/>
    <n v="49"/>
    <s v="Tea"/>
    <x v="6"/>
    <s v="Regular"/>
  </r>
  <r>
    <x v="10"/>
    <s v="Central"/>
    <x v="1"/>
    <x v="113"/>
    <n v="60"/>
    <x v="41"/>
    <n v="47"/>
    <s v="Tea"/>
    <x v="6"/>
    <s v="Regular"/>
  </r>
  <r>
    <x v="10"/>
    <s v="Central"/>
    <x v="1"/>
    <x v="50"/>
    <n v="66"/>
    <x v="13"/>
    <n v="53"/>
    <s v="Tea"/>
    <x v="6"/>
    <s v="Regular"/>
  </r>
  <r>
    <x v="10"/>
    <s v="Central"/>
    <x v="1"/>
    <x v="44"/>
    <n v="74"/>
    <x v="236"/>
    <n v="40"/>
    <s v="Tea"/>
    <x v="9"/>
    <s v="Regular"/>
  </r>
  <r>
    <x v="10"/>
    <s v="Central"/>
    <x v="1"/>
    <x v="144"/>
    <n v="59"/>
    <x v="86"/>
    <n v="36"/>
    <s v="Tea"/>
    <x v="9"/>
    <s v="Regular"/>
  </r>
  <r>
    <x v="10"/>
    <s v="Central"/>
    <x v="1"/>
    <x v="45"/>
    <n v="62"/>
    <x v="23"/>
    <n v="37"/>
    <s v="Tea"/>
    <x v="9"/>
    <s v="Regular"/>
  </r>
  <r>
    <x v="10"/>
    <s v="Central"/>
    <x v="1"/>
    <x v="27"/>
    <n v="59"/>
    <x v="41"/>
    <n v="33"/>
    <s v="Tea"/>
    <x v="9"/>
    <s v="Regular"/>
  </r>
  <r>
    <x v="10"/>
    <s v="Central"/>
    <x v="1"/>
    <x v="22"/>
    <n v="50"/>
    <x v="9"/>
    <n v="32"/>
    <s v="Tea"/>
    <x v="9"/>
    <s v="Regular"/>
  </r>
  <r>
    <x v="8"/>
    <s v="East"/>
    <x v="1"/>
    <x v="160"/>
    <n v="195"/>
    <x v="313"/>
    <n v="66"/>
    <s v="Coffee"/>
    <x v="7"/>
    <s v="Decaf"/>
  </r>
  <r>
    <x v="8"/>
    <s v="East"/>
    <x v="1"/>
    <x v="7"/>
    <n v="186"/>
    <x v="314"/>
    <n v="64"/>
    <s v="Coffee"/>
    <x v="7"/>
    <s v="Decaf"/>
  </r>
  <r>
    <x v="8"/>
    <s v="East"/>
    <x v="1"/>
    <x v="125"/>
    <n v="68"/>
    <x v="38"/>
    <n v="24"/>
    <s v="Tea"/>
    <x v="1"/>
    <s v="Regular"/>
  </r>
  <r>
    <x v="8"/>
    <s v="East"/>
    <x v="1"/>
    <x v="11"/>
    <n v="134"/>
    <x v="55"/>
    <n v="116"/>
    <s v="Espresso"/>
    <x v="2"/>
    <s v="Regular"/>
  </r>
  <r>
    <x v="8"/>
    <s v="East"/>
    <x v="1"/>
    <x v="26"/>
    <n v="43"/>
    <x v="240"/>
    <n v="22"/>
    <s v="Herbal Tea"/>
    <x v="8"/>
    <s v="Decaf"/>
  </r>
  <r>
    <x v="8"/>
    <s v="East"/>
    <x v="1"/>
    <x v="23"/>
    <n v="30"/>
    <x v="272"/>
    <n v="19"/>
    <s v="Herbal Tea"/>
    <x v="8"/>
    <s v="Decaf"/>
  </r>
  <r>
    <x v="8"/>
    <s v="East"/>
    <x v="1"/>
    <x v="113"/>
    <n v="65"/>
    <x v="29"/>
    <n v="53"/>
    <s v="Herbal Tea"/>
    <x v="4"/>
    <s v="Decaf"/>
  </r>
  <r>
    <x v="8"/>
    <s v="East"/>
    <x v="1"/>
    <x v="48"/>
    <n v="66"/>
    <x v="13"/>
    <n v="54"/>
    <s v="Herbal Tea"/>
    <x v="4"/>
    <s v="Decaf"/>
  </r>
  <r>
    <x v="8"/>
    <s v="East"/>
    <x v="1"/>
    <x v="35"/>
    <n v="77"/>
    <x v="285"/>
    <n v="53"/>
    <s v="Herbal Tea"/>
    <x v="4"/>
    <s v="Decaf"/>
  </r>
  <r>
    <x v="5"/>
    <s v="Central"/>
    <x v="1"/>
    <x v="44"/>
    <n v="80"/>
    <x v="21"/>
    <n v="46"/>
    <s v="Coffee"/>
    <x v="11"/>
    <s v="Regular"/>
  </r>
  <r>
    <x v="5"/>
    <s v="Central"/>
    <x v="1"/>
    <x v="35"/>
    <n v="74"/>
    <x v="62"/>
    <n v="46"/>
    <s v="Coffee"/>
    <x v="11"/>
    <s v="Regular"/>
  </r>
  <r>
    <x v="5"/>
    <s v="Central"/>
    <x v="1"/>
    <x v="147"/>
    <n v="72"/>
    <x v="30"/>
    <n v="37"/>
    <s v="Coffee"/>
    <x v="0"/>
    <s v="Regular"/>
  </r>
  <r>
    <x v="5"/>
    <s v="Central"/>
    <x v="1"/>
    <x v="84"/>
    <n v="149"/>
    <x v="104"/>
    <n v="65"/>
    <s v="Espresso"/>
    <x v="2"/>
    <s v="Regular"/>
  </r>
  <r>
    <x v="5"/>
    <s v="Central"/>
    <x v="1"/>
    <x v="129"/>
    <n v="153"/>
    <x v="204"/>
    <n v="66"/>
    <s v="Espresso"/>
    <x v="2"/>
    <s v="Regular"/>
  </r>
  <r>
    <x v="5"/>
    <s v="Central"/>
    <x v="1"/>
    <x v="16"/>
    <n v="65"/>
    <x v="29"/>
    <n v="54"/>
    <s v="Espresso"/>
    <x v="3"/>
    <s v="Decaf"/>
  </r>
  <r>
    <x v="5"/>
    <s v="Central"/>
    <x v="1"/>
    <x v="164"/>
    <n v="57"/>
    <x v="81"/>
    <n v="51"/>
    <s v="Espresso"/>
    <x v="3"/>
    <s v="Decaf"/>
  </r>
  <r>
    <x v="5"/>
    <s v="Central"/>
    <x v="1"/>
    <x v="10"/>
    <n v="64"/>
    <x v="87"/>
    <n v="48"/>
    <s v="Espresso"/>
    <x v="3"/>
    <s v="Decaf"/>
  </r>
  <r>
    <x v="5"/>
    <s v="Central"/>
    <x v="1"/>
    <x v="137"/>
    <n v="26"/>
    <x v="134"/>
    <n v="17"/>
    <s v="Herbal Tea"/>
    <x v="8"/>
    <s v="Decaf"/>
  </r>
  <r>
    <x v="5"/>
    <s v="Central"/>
    <x v="1"/>
    <x v="21"/>
    <n v="48"/>
    <x v="238"/>
    <n v="19"/>
    <s v="Herbal Tea"/>
    <x v="4"/>
    <s v="Decaf"/>
  </r>
  <r>
    <x v="5"/>
    <s v="Central"/>
    <x v="1"/>
    <x v="35"/>
    <n v="48"/>
    <x v="238"/>
    <n v="20"/>
    <s v="Herbal Tea"/>
    <x v="4"/>
    <s v="Decaf"/>
  </r>
  <r>
    <x v="5"/>
    <s v="Central"/>
    <x v="1"/>
    <x v="35"/>
    <n v="47"/>
    <x v="239"/>
    <n v="19"/>
    <s v="Herbal Tea"/>
    <x v="4"/>
    <s v="Decaf"/>
  </r>
  <r>
    <x v="5"/>
    <s v="Central"/>
    <x v="1"/>
    <x v="165"/>
    <n v="134"/>
    <x v="208"/>
    <n v="61"/>
    <s v="Tea"/>
    <x v="6"/>
    <s v="Regular"/>
  </r>
  <r>
    <x v="5"/>
    <s v="Central"/>
    <x v="1"/>
    <x v="4"/>
    <n v="172"/>
    <x v="164"/>
    <n v="68"/>
    <s v="Tea"/>
    <x v="6"/>
    <s v="Regular"/>
  </r>
  <r>
    <x v="5"/>
    <s v="Central"/>
    <x v="1"/>
    <x v="136"/>
    <n v="172"/>
    <x v="209"/>
    <n v="63"/>
    <s v="Tea"/>
    <x v="6"/>
    <s v="Regular"/>
  </r>
  <r>
    <x v="5"/>
    <s v="Central"/>
    <x v="1"/>
    <x v="57"/>
    <n v="186"/>
    <x v="235"/>
    <n v="65"/>
    <s v="Tea"/>
    <x v="9"/>
    <s v="Regular"/>
  </r>
  <r>
    <x v="5"/>
    <s v="Central"/>
    <x v="1"/>
    <x v="3"/>
    <n v="120"/>
    <x v="47"/>
    <n v="49"/>
    <s v="Tea"/>
    <x v="9"/>
    <s v="Regular"/>
  </r>
  <r>
    <x v="5"/>
    <s v="Central"/>
    <x v="1"/>
    <x v="240"/>
    <n v="143"/>
    <x v="200"/>
    <n v="54"/>
    <s v="Tea"/>
    <x v="9"/>
    <s v="Regular"/>
  </r>
  <r>
    <x v="8"/>
    <s v="East"/>
    <x v="1"/>
    <x v="148"/>
    <n v="120"/>
    <x v="135"/>
    <n v="57"/>
    <s v="Coffee"/>
    <x v="0"/>
    <s v="Regular"/>
  </r>
  <r>
    <x v="8"/>
    <s v="East"/>
    <x v="1"/>
    <x v="148"/>
    <n v="119"/>
    <x v="198"/>
    <n v="56"/>
    <s v="Coffee"/>
    <x v="0"/>
    <s v="Regular"/>
  </r>
  <r>
    <x v="8"/>
    <s v="East"/>
    <x v="1"/>
    <x v="165"/>
    <n v="133"/>
    <x v="173"/>
    <n v="60"/>
    <s v="Coffee"/>
    <x v="0"/>
    <s v="Regular"/>
  </r>
  <r>
    <x v="8"/>
    <s v="East"/>
    <x v="1"/>
    <x v="241"/>
    <n v="141"/>
    <x v="319"/>
    <n v="59"/>
    <s v="Coffee"/>
    <x v="0"/>
    <s v="Regular"/>
  </r>
  <r>
    <x v="8"/>
    <s v="East"/>
    <x v="1"/>
    <x v="114"/>
    <n v="116"/>
    <x v="135"/>
    <n v="49"/>
    <s v="Coffee"/>
    <x v="7"/>
    <s v="Decaf"/>
  </r>
  <r>
    <x v="8"/>
    <s v="East"/>
    <x v="1"/>
    <x v="191"/>
    <n v="155"/>
    <x v="166"/>
    <n v="57"/>
    <s v="Coffee"/>
    <x v="7"/>
    <s v="Decaf"/>
  </r>
  <r>
    <x v="8"/>
    <s v="East"/>
    <x v="1"/>
    <x v="308"/>
    <n v="195"/>
    <x v="294"/>
    <n v="61"/>
    <s v="Coffee"/>
    <x v="7"/>
    <s v="Decaf"/>
  </r>
  <r>
    <x v="8"/>
    <s v="East"/>
    <x v="1"/>
    <x v="35"/>
    <n v="48"/>
    <x v="240"/>
    <n v="20"/>
    <s v="Tea"/>
    <x v="1"/>
    <s v="Regular"/>
  </r>
  <r>
    <x v="8"/>
    <s v="East"/>
    <x v="1"/>
    <x v="24"/>
    <n v="72"/>
    <x v="30"/>
    <n v="25"/>
    <s v="Tea"/>
    <x v="1"/>
    <s v="Regular"/>
  </r>
  <r>
    <x v="8"/>
    <s v="East"/>
    <x v="1"/>
    <x v="165"/>
    <n v="75"/>
    <x v="59"/>
    <n v="26"/>
    <s v="Tea"/>
    <x v="1"/>
    <s v="Regular"/>
  </r>
  <r>
    <x v="8"/>
    <s v="East"/>
    <x v="1"/>
    <x v="8"/>
    <n v="130"/>
    <x v="174"/>
    <n v="115"/>
    <s v="Espresso"/>
    <x v="2"/>
    <s v="Regular"/>
  </r>
  <r>
    <x v="8"/>
    <s v="East"/>
    <x v="1"/>
    <x v="45"/>
    <n v="130"/>
    <x v="54"/>
    <n v="113"/>
    <s v="Espresso"/>
    <x v="2"/>
    <s v="Regular"/>
  </r>
  <r>
    <x v="8"/>
    <s v="East"/>
    <x v="1"/>
    <x v="28"/>
    <n v="103"/>
    <x v="45"/>
    <n v="53"/>
    <s v="Espresso"/>
    <x v="3"/>
    <s v="Decaf"/>
  </r>
  <r>
    <x v="8"/>
    <s v="East"/>
    <x v="1"/>
    <x v="128"/>
    <n v="112"/>
    <x v="107"/>
    <n v="54"/>
    <s v="Espresso"/>
    <x v="3"/>
    <s v="Decaf"/>
  </r>
  <r>
    <x v="8"/>
    <s v="East"/>
    <x v="1"/>
    <x v="58"/>
    <n v="130"/>
    <x v="1"/>
    <n v="55"/>
    <s v="Espresso"/>
    <x v="3"/>
    <s v="Decaf"/>
  </r>
  <r>
    <x v="8"/>
    <s v="East"/>
    <x v="1"/>
    <x v="44"/>
    <n v="62"/>
    <x v="82"/>
    <n v="28"/>
    <s v="Herbal Tea"/>
    <x v="8"/>
    <s v="Decaf"/>
  </r>
  <r>
    <x v="8"/>
    <s v="East"/>
    <x v="1"/>
    <x v="28"/>
    <n v="62"/>
    <x v="132"/>
    <n v="28"/>
    <s v="Herbal Tea"/>
    <x v="8"/>
    <s v="Decaf"/>
  </r>
  <r>
    <x v="8"/>
    <s v="East"/>
    <x v="1"/>
    <x v="50"/>
    <n v="74"/>
    <x v="58"/>
    <n v="55"/>
    <s v="Herbal Tea"/>
    <x v="4"/>
    <s v="Decaf"/>
  </r>
  <r>
    <x v="8"/>
    <s v="East"/>
    <x v="1"/>
    <x v="77"/>
    <n v="74"/>
    <x v="27"/>
    <n v="51"/>
    <s v="Herbal Tea"/>
    <x v="4"/>
    <s v="Decaf"/>
  </r>
  <r>
    <x v="8"/>
    <s v="East"/>
    <x v="1"/>
    <x v="25"/>
    <n v="82"/>
    <x v="36"/>
    <n v="43"/>
    <s v="Herbal Tea"/>
    <x v="5"/>
    <s v="Decaf"/>
  </r>
  <r>
    <x v="8"/>
    <s v="East"/>
    <x v="1"/>
    <x v="55"/>
    <n v="99"/>
    <x v="69"/>
    <n v="46"/>
    <s v="Herbal Tea"/>
    <x v="5"/>
    <s v="Decaf"/>
  </r>
  <r>
    <x v="8"/>
    <s v="East"/>
    <x v="1"/>
    <x v="27"/>
    <n v="52"/>
    <x v="39"/>
    <n v="20"/>
    <s v="Tea"/>
    <x v="6"/>
    <s v="Regular"/>
  </r>
  <r>
    <x v="2"/>
    <s v="West"/>
    <x v="1"/>
    <x v="157"/>
    <n v="108"/>
    <x v="45"/>
    <n v="54"/>
    <s v="Tea"/>
    <x v="1"/>
    <s v="Regular"/>
  </r>
  <r>
    <x v="2"/>
    <s v="West"/>
    <x v="1"/>
    <x v="25"/>
    <n v="90"/>
    <x v="43"/>
    <n v="51"/>
    <s v="Tea"/>
    <x v="1"/>
    <s v="Regular"/>
  </r>
  <r>
    <x v="2"/>
    <s v="West"/>
    <x v="1"/>
    <x v="115"/>
    <n v="152"/>
    <x v="102"/>
    <n v="41"/>
    <s v="Herbal Tea"/>
    <x v="8"/>
    <s v="Decaf"/>
  </r>
  <r>
    <x v="2"/>
    <s v="West"/>
    <x v="1"/>
    <x v="235"/>
    <n v="117"/>
    <x v="218"/>
    <n v="33"/>
    <s v="Herbal Tea"/>
    <x v="8"/>
    <s v="Decaf"/>
  </r>
  <r>
    <x v="2"/>
    <s v="West"/>
    <x v="1"/>
    <x v="208"/>
    <n v="109"/>
    <x v="210"/>
    <n v="40"/>
    <s v="Herbal Tea"/>
    <x v="5"/>
    <s v="Decaf"/>
  </r>
  <r>
    <x v="2"/>
    <s v="West"/>
    <x v="1"/>
    <x v="81"/>
    <n v="178"/>
    <x v="212"/>
    <n v="45"/>
    <s v="Tea"/>
    <x v="6"/>
    <s v="Regular"/>
  </r>
  <r>
    <x v="2"/>
    <s v="West"/>
    <x v="1"/>
    <x v="191"/>
    <n v="145"/>
    <x v="197"/>
    <n v="37"/>
    <s v="Tea"/>
    <x v="9"/>
    <s v="Regular"/>
  </r>
  <r>
    <x v="2"/>
    <s v="West"/>
    <x v="1"/>
    <x v="106"/>
    <n v="73"/>
    <x v="187"/>
    <n v="26"/>
    <s v="Tea"/>
    <x v="9"/>
    <s v="Regular"/>
  </r>
  <r>
    <x v="2"/>
    <s v="West"/>
    <x v="1"/>
    <x v="120"/>
    <n v="239"/>
    <x v="142"/>
    <n v="90"/>
    <s v="Espresso"/>
    <x v="10"/>
    <s v="Regular"/>
  </r>
  <r>
    <x v="8"/>
    <s v="East"/>
    <x v="1"/>
    <x v="213"/>
    <n v="143"/>
    <x v="55"/>
    <n v="54"/>
    <s v="Coffee"/>
    <x v="7"/>
    <s v="Decaf"/>
  </r>
  <r>
    <x v="8"/>
    <s v="East"/>
    <x v="1"/>
    <x v="239"/>
    <n v="127"/>
    <x v="72"/>
    <n v="51"/>
    <s v="Coffee"/>
    <x v="7"/>
    <s v="Decaf"/>
  </r>
  <r>
    <x v="8"/>
    <s v="East"/>
    <x v="1"/>
    <x v="31"/>
    <n v="70"/>
    <x v="60"/>
    <n v="24"/>
    <s v="Tea"/>
    <x v="1"/>
    <s v="Regular"/>
  </r>
  <r>
    <x v="8"/>
    <s v="East"/>
    <x v="1"/>
    <x v="147"/>
    <n v="154"/>
    <x v="52"/>
    <n v="120"/>
    <s v="Espresso"/>
    <x v="2"/>
    <s v="Regular"/>
  </r>
  <r>
    <x v="8"/>
    <s v="East"/>
    <x v="1"/>
    <x v="129"/>
    <n v="121"/>
    <x v="192"/>
    <n v="54"/>
    <s v="Espresso"/>
    <x v="3"/>
    <s v="Decaf"/>
  </r>
  <r>
    <x v="8"/>
    <s v="East"/>
    <x v="1"/>
    <x v="141"/>
    <n v="103"/>
    <x v="191"/>
    <n v="52"/>
    <s v="Espresso"/>
    <x v="3"/>
    <s v="Decaf"/>
  </r>
  <r>
    <x v="8"/>
    <s v="East"/>
    <x v="1"/>
    <x v="113"/>
    <n v="32"/>
    <x v="162"/>
    <n v="20"/>
    <s v="Herbal Tea"/>
    <x v="8"/>
    <s v="Decaf"/>
  </r>
  <r>
    <x v="8"/>
    <s v="East"/>
    <x v="1"/>
    <x v="113"/>
    <n v="66"/>
    <x v="79"/>
    <n v="54"/>
    <s v="Herbal Tea"/>
    <x v="4"/>
    <s v="Decaf"/>
  </r>
  <r>
    <x v="8"/>
    <s v="East"/>
    <x v="1"/>
    <x v="22"/>
    <n v="70"/>
    <x v="61"/>
    <n v="55"/>
    <s v="Herbal Tea"/>
    <x v="4"/>
    <s v="Decaf"/>
  </r>
  <r>
    <x v="8"/>
    <s v="East"/>
    <x v="1"/>
    <x v="25"/>
    <n v="81"/>
    <x v="43"/>
    <n v="42"/>
    <s v="Herbal Tea"/>
    <x v="5"/>
    <s v="Decaf"/>
  </r>
  <r>
    <x v="8"/>
    <s v="East"/>
    <x v="1"/>
    <x v="62"/>
    <n v="65"/>
    <x v="86"/>
    <n v="22"/>
    <s v="Tea"/>
    <x v="6"/>
    <s v="Regular"/>
  </r>
  <r>
    <x v="6"/>
    <s v="Central"/>
    <x v="1"/>
    <x v="238"/>
    <n v="213"/>
    <x v="397"/>
    <n v="94"/>
    <s v="Coffee"/>
    <x v="0"/>
    <s v="Regular"/>
  </r>
  <r>
    <x v="6"/>
    <s v="Central"/>
    <x v="1"/>
    <x v="228"/>
    <n v="150"/>
    <x v="327"/>
    <n v="55"/>
    <s v="Coffee"/>
    <x v="7"/>
    <s v="Decaf"/>
  </r>
  <r>
    <x v="6"/>
    <s v="Central"/>
    <x v="1"/>
    <x v="104"/>
    <n v="349"/>
    <x v="355"/>
    <n v="119"/>
    <s v="Espresso"/>
    <x v="2"/>
    <s v="Regular"/>
  </r>
  <r>
    <x v="6"/>
    <s v="Central"/>
    <x v="1"/>
    <x v="172"/>
    <n v="349"/>
    <x v="219"/>
    <n v="111"/>
    <s v="Espresso"/>
    <x v="2"/>
    <s v="Regular"/>
  </r>
  <r>
    <x v="6"/>
    <s v="Central"/>
    <x v="1"/>
    <x v="318"/>
    <n v="362"/>
    <x v="215"/>
    <n v="113"/>
    <s v="Espresso"/>
    <x v="2"/>
    <s v="Regular"/>
  </r>
  <r>
    <x v="6"/>
    <s v="Central"/>
    <x v="1"/>
    <x v="285"/>
    <n v="392"/>
    <x v="328"/>
    <n v="121"/>
    <s v="Espresso"/>
    <x v="2"/>
    <s v="Regular"/>
  </r>
  <r>
    <x v="6"/>
    <s v="Central"/>
    <x v="1"/>
    <x v="74"/>
    <n v="239"/>
    <x v="142"/>
    <n v="91"/>
    <s v="Espresso"/>
    <x v="3"/>
    <s v="Decaf"/>
  </r>
  <r>
    <x v="6"/>
    <s v="Central"/>
    <x v="1"/>
    <x v="215"/>
    <n v="228"/>
    <x v="263"/>
    <n v="92"/>
    <s v="Espresso"/>
    <x v="3"/>
    <s v="Decaf"/>
  </r>
  <r>
    <x v="6"/>
    <s v="Central"/>
    <x v="1"/>
    <x v="209"/>
    <n v="261"/>
    <x v="216"/>
    <n v="89"/>
    <s v="Espresso"/>
    <x v="3"/>
    <s v="Decaf"/>
  </r>
  <r>
    <x v="6"/>
    <s v="Central"/>
    <x v="1"/>
    <x v="104"/>
    <n v="249"/>
    <x v="222"/>
    <n v="94"/>
    <s v="Espresso"/>
    <x v="3"/>
    <s v="Decaf"/>
  </r>
  <r>
    <x v="6"/>
    <s v="Central"/>
    <x v="1"/>
    <x v="175"/>
    <n v="239"/>
    <x v="221"/>
    <n v="90"/>
    <s v="Espresso"/>
    <x v="3"/>
    <s v="Decaf"/>
  </r>
  <r>
    <x v="6"/>
    <s v="Central"/>
    <x v="1"/>
    <x v="407"/>
    <n v="251"/>
    <x v="329"/>
    <n v="94"/>
    <s v="Espresso"/>
    <x v="3"/>
    <s v="Decaf"/>
  </r>
  <r>
    <x v="6"/>
    <s v="Central"/>
    <x v="1"/>
    <x v="80"/>
    <n v="152"/>
    <x v="102"/>
    <n v="40"/>
    <s v="Herbal Tea"/>
    <x v="8"/>
    <s v="Decaf"/>
  </r>
  <r>
    <x v="6"/>
    <s v="Central"/>
    <x v="1"/>
    <x v="74"/>
    <n v="130"/>
    <x v="55"/>
    <n v="37"/>
    <s v="Herbal Tea"/>
    <x v="8"/>
    <s v="Decaf"/>
  </r>
  <r>
    <x v="6"/>
    <s v="Central"/>
    <x v="1"/>
    <x v="156"/>
    <n v="152"/>
    <x v="201"/>
    <n v="37"/>
    <s v="Herbal Tea"/>
    <x v="8"/>
    <s v="Decaf"/>
  </r>
  <r>
    <x v="6"/>
    <s v="Central"/>
    <x v="1"/>
    <x v="31"/>
    <n v="107"/>
    <x v="33"/>
    <n v="39"/>
    <s v="Herbal Tea"/>
    <x v="4"/>
    <s v="Decaf"/>
  </r>
  <r>
    <x v="6"/>
    <s v="Central"/>
    <x v="1"/>
    <x v="11"/>
    <n v="52"/>
    <x v="149"/>
    <n v="25"/>
    <s v="Herbal Tea"/>
    <x v="4"/>
    <s v="Decaf"/>
  </r>
  <r>
    <x v="6"/>
    <s v="Central"/>
    <x v="1"/>
    <x v="21"/>
    <n v="56"/>
    <x v="75"/>
    <n v="27"/>
    <s v="Herbal Tea"/>
    <x v="4"/>
    <s v="Decaf"/>
  </r>
  <r>
    <x v="6"/>
    <s v="Central"/>
    <x v="1"/>
    <x v="146"/>
    <n v="107"/>
    <x v="145"/>
    <n v="41"/>
    <s v="Herbal Tea"/>
    <x v="4"/>
    <s v="Decaf"/>
  </r>
  <r>
    <x v="6"/>
    <s v="Central"/>
    <x v="1"/>
    <x v="154"/>
    <n v="107"/>
    <x v="168"/>
    <n v="39"/>
    <s v="Herbal Tea"/>
    <x v="4"/>
    <s v="Decaf"/>
  </r>
  <r>
    <x v="6"/>
    <s v="Central"/>
    <x v="1"/>
    <x v="151"/>
    <n v="107"/>
    <x v="193"/>
    <n v="36"/>
    <s v="Herbal Tea"/>
    <x v="4"/>
    <s v="Decaf"/>
  </r>
  <r>
    <x v="6"/>
    <s v="Central"/>
    <x v="1"/>
    <x v="174"/>
    <n v="107"/>
    <x v="193"/>
    <n v="37"/>
    <s v="Herbal Tea"/>
    <x v="4"/>
    <s v="Decaf"/>
  </r>
  <r>
    <x v="6"/>
    <s v="Central"/>
    <x v="1"/>
    <x v="190"/>
    <n v="112"/>
    <x v="198"/>
    <n v="37"/>
    <s v="Herbal Tea"/>
    <x v="4"/>
    <s v="Decaf"/>
  </r>
  <r>
    <x v="6"/>
    <s v="Central"/>
    <x v="1"/>
    <x v="154"/>
    <n v="139"/>
    <x v="175"/>
    <n v="38"/>
    <s v="Herbal Tea"/>
    <x v="5"/>
    <s v="Decaf"/>
  </r>
  <r>
    <x v="6"/>
    <s v="Central"/>
    <x v="1"/>
    <x v="208"/>
    <n v="139"/>
    <x v="175"/>
    <n v="37"/>
    <s v="Herbal Tea"/>
    <x v="5"/>
    <s v="Decaf"/>
  </r>
  <r>
    <x v="6"/>
    <s v="Central"/>
    <x v="1"/>
    <x v="80"/>
    <n v="152"/>
    <x v="102"/>
    <n v="40"/>
    <s v="Herbal Tea"/>
    <x v="5"/>
    <s v="Decaf"/>
  </r>
  <r>
    <x v="6"/>
    <s v="Central"/>
    <x v="1"/>
    <x v="146"/>
    <n v="145"/>
    <x v="55"/>
    <n v="39"/>
    <s v="Herbal Tea"/>
    <x v="5"/>
    <s v="Decaf"/>
  </r>
  <r>
    <x v="6"/>
    <s v="Central"/>
    <x v="1"/>
    <x v="60"/>
    <n v="145"/>
    <x v="200"/>
    <n v="39"/>
    <s v="Herbal Tea"/>
    <x v="5"/>
    <s v="Decaf"/>
  </r>
  <r>
    <x v="6"/>
    <s v="Central"/>
    <x v="1"/>
    <x v="33"/>
    <n v="108"/>
    <x v="45"/>
    <n v="55"/>
    <s v="Tea"/>
    <x v="9"/>
    <s v="Regular"/>
  </r>
  <r>
    <x v="6"/>
    <s v="Central"/>
    <x v="1"/>
    <x v="149"/>
    <n v="90"/>
    <x v="43"/>
    <n v="50"/>
    <s v="Tea"/>
    <x v="9"/>
    <s v="Regular"/>
  </r>
  <r>
    <x v="6"/>
    <s v="Central"/>
    <x v="1"/>
    <x v="165"/>
    <n v="102"/>
    <x v="203"/>
    <n v="53"/>
    <s v="Tea"/>
    <x v="9"/>
    <s v="Regular"/>
  </r>
  <r>
    <x v="13"/>
    <s v="East"/>
    <x v="1"/>
    <x v="408"/>
    <n v="395"/>
    <x v="411"/>
    <n v="55"/>
    <s v="Coffee"/>
    <x v="0"/>
    <s v="Regular"/>
  </r>
  <r>
    <x v="13"/>
    <s v="East"/>
    <x v="1"/>
    <x v="409"/>
    <n v="451"/>
    <x v="412"/>
    <n v="54"/>
    <s v="Coffee"/>
    <x v="0"/>
    <s v="Regular"/>
  </r>
  <r>
    <x v="13"/>
    <s v="East"/>
    <x v="1"/>
    <x v="410"/>
    <n v="420"/>
    <x v="413"/>
    <n v="54"/>
    <s v="Coffee"/>
    <x v="0"/>
    <s v="Regular"/>
  </r>
  <r>
    <x v="13"/>
    <s v="East"/>
    <x v="1"/>
    <x v="411"/>
    <n v="595"/>
    <x v="414"/>
    <n v="45"/>
    <s v="Coffee"/>
    <x v="0"/>
    <s v="Regular"/>
  </r>
  <r>
    <x v="13"/>
    <s v="East"/>
    <x v="1"/>
    <x v="412"/>
    <n v="516"/>
    <x v="95"/>
    <n v="51"/>
    <s v="Coffee"/>
    <x v="0"/>
    <s v="Regular"/>
  </r>
  <r>
    <x v="13"/>
    <s v="East"/>
    <x v="1"/>
    <x v="43"/>
    <n v="32"/>
    <x v="162"/>
    <n v="16"/>
    <s v="Tea"/>
    <x v="1"/>
    <s v="Regular"/>
  </r>
  <r>
    <x v="13"/>
    <s v="East"/>
    <x v="1"/>
    <x v="113"/>
    <n v="26"/>
    <x v="134"/>
    <n v="16"/>
    <s v="Tea"/>
    <x v="1"/>
    <s v="Regular"/>
  </r>
  <r>
    <x v="13"/>
    <s v="East"/>
    <x v="1"/>
    <x v="108"/>
    <n v="44"/>
    <x v="196"/>
    <n v="19"/>
    <s v="Tea"/>
    <x v="1"/>
    <s v="Regular"/>
  </r>
  <r>
    <x v="13"/>
    <s v="East"/>
    <x v="1"/>
    <x v="143"/>
    <n v="65"/>
    <x v="207"/>
    <n v="76"/>
    <s v="Espresso"/>
    <x v="2"/>
    <s v="Regular"/>
  </r>
  <r>
    <x v="13"/>
    <s v="East"/>
    <x v="1"/>
    <x v="47"/>
    <n v="68"/>
    <x v="79"/>
    <n v="76"/>
    <s v="Espresso"/>
    <x v="2"/>
    <s v="Regular"/>
  </r>
  <r>
    <x v="13"/>
    <s v="East"/>
    <x v="1"/>
    <x v="161"/>
    <n v="74"/>
    <x v="236"/>
    <n v="78"/>
    <s v="Espresso"/>
    <x v="2"/>
    <s v="Regular"/>
  </r>
  <r>
    <x v="13"/>
    <s v="East"/>
    <x v="1"/>
    <x v="161"/>
    <n v="73"/>
    <x v="58"/>
    <n v="77"/>
    <s v="Espresso"/>
    <x v="2"/>
    <s v="Regular"/>
  </r>
  <r>
    <x v="13"/>
    <s v="East"/>
    <x v="1"/>
    <x v="247"/>
    <n v="65"/>
    <x v="77"/>
    <n v="76"/>
    <s v="Espresso"/>
    <x v="2"/>
    <s v="Regular"/>
  </r>
  <r>
    <x v="13"/>
    <s v="East"/>
    <x v="1"/>
    <x v="50"/>
    <n v="67"/>
    <x v="62"/>
    <n v="54"/>
    <s v="Herbal Tea"/>
    <x v="4"/>
    <s v="Decaf"/>
  </r>
  <r>
    <x v="13"/>
    <s v="East"/>
    <x v="1"/>
    <x v="8"/>
    <n v="64"/>
    <x v="87"/>
    <n v="49"/>
    <s v="Herbal Tea"/>
    <x v="4"/>
    <s v="Decaf"/>
  </r>
  <r>
    <x v="13"/>
    <s v="East"/>
    <x v="1"/>
    <x v="137"/>
    <n v="57"/>
    <x v="86"/>
    <n v="51"/>
    <s v="Herbal Tea"/>
    <x v="4"/>
    <s v="Decaf"/>
  </r>
  <r>
    <x v="13"/>
    <s v="East"/>
    <x v="1"/>
    <x v="64"/>
    <n v="57"/>
    <x v="82"/>
    <n v="50"/>
    <s v="Herbal Tea"/>
    <x v="4"/>
    <s v="Decaf"/>
  </r>
  <r>
    <x v="13"/>
    <s v="East"/>
    <x v="1"/>
    <x v="46"/>
    <n v="42"/>
    <x v="109"/>
    <n v="19"/>
    <s v="Tea"/>
    <x v="6"/>
    <s v="Regular"/>
  </r>
  <r>
    <x v="13"/>
    <s v="East"/>
    <x v="1"/>
    <x v="155"/>
    <n v="170"/>
    <x v="315"/>
    <n v="71"/>
    <s v="Espresso"/>
    <x v="12"/>
    <s v="Regular"/>
  </r>
  <r>
    <x v="13"/>
    <s v="East"/>
    <x v="1"/>
    <x v="270"/>
    <n v="163"/>
    <x v="7"/>
    <n v="69"/>
    <s v="Espresso"/>
    <x v="12"/>
    <s v="Regular"/>
  </r>
  <r>
    <x v="13"/>
    <s v="East"/>
    <x v="1"/>
    <x v="160"/>
    <n v="155"/>
    <x v="205"/>
    <n v="68"/>
    <s v="Espresso"/>
    <x v="12"/>
    <s v="Regular"/>
  </r>
  <r>
    <x v="19"/>
    <s v="West"/>
    <x v="0"/>
    <x v="110"/>
    <n v="41"/>
    <x v="237"/>
    <n v="46"/>
    <s v="Coffee"/>
    <x v="0"/>
    <s v="Regular"/>
  </r>
  <r>
    <x v="19"/>
    <s v="West"/>
    <x v="0"/>
    <x v="13"/>
    <n v="44"/>
    <x v="239"/>
    <n v="46"/>
    <s v="Coffee"/>
    <x v="0"/>
    <s v="Regular"/>
  </r>
  <r>
    <x v="19"/>
    <s v="West"/>
    <x v="0"/>
    <x v="205"/>
    <n v="46"/>
    <x v="148"/>
    <n v="47"/>
    <s v="Coffee"/>
    <x v="0"/>
    <s v="Regular"/>
  </r>
  <r>
    <x v="19"/>
    <s v="West"/>
    <x v="0"/>
    <x v="13"/>
    <n v="43"/>
    <x v="110"/>
    <n v="45"/>
    <s v="Coffee"/>
    <x v="0"/>
    <s v="Regular"/>
  </r>
  <r>
    <x v="19"/>
    <s v="West"/>
    <x v="0"/>
    <x v="131"/>
    <n v="41"/>
    <x v="237"/>
    <n v="45"/>
    <s v="Coffee"/>
    <x v="0"/>
    <s v="Regular"/>
  </r>
  <r>
    <x v="19"/>
    <s v="West"/>
    <x v="0"/>
    <x v="14"/>
    <n v="49"/>
    <x v="278"/>
    <n v="48"/>
    <s v="Coffee"/>
    <x v="0"/>
    <s v="Regular"/>
  </r>
  <r>
    <x v="19"/>
    <s v="West"/>
    <x v="0"/>
    <x v="110"/>
    <n v="42"/>
    <x v="147"/>
    <n v="47"/>
    <s v="Coffee"/>
    <x v="0"/>
    <s v="Regular"/>
  </r>
  <r>
    <x v="19"/>
    <s v="West"/>
    <x v="0"/>
    <x v="205"/>
    <n v="46"/>
    <x v="240"/>
    <n v="44"/>
    <s v="Coffee"/>
    <x v="0"/>
    <s v="Regular"/>
  </r>
  <r>
    <x v="19"/>
    <s v="West"/>
    <x v="0"/>
    <x v="14"/>
    <n v="48"/>
    <x v="147"/>
    <n v="44"/>
    <s v="Coffee"/>
    <x v="0"/>
    <s v="Regular"/>
  </r>
  <r>
    <x v="19"/>
    <s v="West"/>
    <x v="0"/>
    <x v="19"/>
    <n v="51"/>
    <x v="28"/>
    <n v="49"/>
    <s v="Coffee"/>
    <x v="0"/>
    <s v="Regular"/>
  </r>
  <r>
    <x v="19"/>
    <s v="West"/>
    <x v="0"/>
    <x v="161"/>
    <n v="41"/>
    <x v="239"/>
    <n v="45"/>
    <s v="Coffee"/>
    <x v="0"/>
    <s v="Regular"/>
  </r>
  <r>
    <x v="19"/>
    <s v="West"/>
    <x v="0"/>
    <x v="17"/>
    <n v="34"/>
    <x v="253"/>
    <n v="30"/>
    <s v="Coffee"/>
    <x v="7"/>
    <s v="Decaf"/>
  </r>
  <r>
    <x v="19"/>
    <s v="West"/>
    <x v="0"/>
    <x v="17"/>
    <n v="33"/>
    <x v="245"/>
    <n v="29"/>
    <s v="Coffee"/>
    <x v="7"/>
    <s v="Decaf"/>
  </r>
  <r>
    <x v="19"/>
    <s v="West"/>
    <x v="0"/>
    <x v="164"/>
    <n v="37"/>
    <x v="194"/>
    <n v="31"/>
    <s v="Coffee"/>
    <x v="7"/>
    <s v="Decaf"/>
  </r>
  <r>
    <x v="19"/>
    <s v="West"/>
    <x v="0"/>
    <x v="221"/>
    <n v="38"/>
    <x v="109"/>
    <n v="30"/>
    <s v="Coffee"/>
    <x v="7"/>
    <s v="Decaf"/>
  </r>
  <r>
    <x v="19"/>
    <s v="West"/>
    <x v="0"/>
    <x v="137"/>
    <n v="41"/>
    <x v="283"/>
    <n v="32"/>
    <s v="Coffee"/>
    <x v="7"/>
    <s v="Decaf"/>
  </r>
  <r>
    <x v="19"/>
    <s v="West"/>
    <x v="0"/>
    <x v="150"/>
    <n v="37"/>
    <x v="194"/>
    <n v="30"/>
    <s v="Coffee"/>
    <x v="7"/>
    <s v="Decaf"/>
  </r>
  <r>
    <x v="19"/>
    <s v="West"/>
    <x v="0"/>
    <x v="280"/>
    <n v="35"/>
    <x v="11"/>
    <n v="30"/>
    <s v="Coffee"/>
    <x v="7"/>
    <s v="Decaf"/>
  </r>
  <r>
    <x v="19"/>
    <s v="West"/>
    <x v="0"/>
    <x v="137"/>
    <n v="35"/>
    <x v="323"/>
    <n v="29"/>
    <s v="Coffee"/>
    <x v="7"/>
    <s v="Decaf"/>
  </r>
  <r>
    <x v="19"/>
    <s v="West"/>
    <x v="0"/>
    <x v="137"/>
    <n v="35"/>
    <x v="323"/>
    <n v="29"/>
    <s v="Coffee"/>
    <x v="7"/>
    <s v="Decaf"/>
  </r>
  <r>
    <x v="19"/>
    <s v="West"/>
    <x v="0"/>
    <x v="221"/>
    <n v="37"/>
    <x v="323"/>
    <n v="29"/>
    <s v="Coffee"/>
    <x v="7"/>
    <s v="Decaf"/>
  </r>
  <r>
    <x v="19"/>
    <s v="West"/>
    <x v="0"/>
    <x v="64"/>
    <n v="37"/>
    <x v="255"/>
    <n v="30"/>
    <s v="Coffee"/>
    <x v="7"/>
    <s v="Decaf"/>
  </r>
  <r>
    <x v="19"/>
    <s v="West"/>
    <x v="0"/>
    <x v="113"/>
    <n v="38"/>
    <x v="237"/>
    <n v="30"/>
    <s v="Coffee"/>
    <x v="7"/>
    <s v="Decaf"/>
  </r>
  <r>
    <x v="19"/>
    <s v="West"/>
    <x v="0"/>
    <x v="377"/>
    <n v="-245"/>
    <x v="378"/>
    <n v="127"/>
    <s v="Tea"/>
    <x v="1"/>
    <s v="Regular"/>
  </r>
  <r>
    <x v="19"/>
    <s v="West"/>
    <x v="0"/>
    <x v="413"/>
    <n v="-284"/>
    <x v="393"/>
    <n v="141"/>
    <s v="Tea"/>
    <x v="1"/>
    <s v="Regular"/>
  </r>
  <r>
    <x v="19"/>
    <s v="West"/>
    <x v="0"/>
    <x v="414"/>
    <n v="-302"/>
    <x v="415"/>
    <n v="147"/>
    <s v="Tea"/>
    <x v="1"/>
    <s v="Regular"/>
  </r>
  <r>
    <x v="19"/>
    <s v="West"/>
    <x v="0"/>
    <x v="415"/>
    <n v="-294"/>
    <x v="416"/>
    <n v="145"/>
    <s v="Tea"/>
    <x v="1"/>
    <s v="Regular"/>
  </r>
  <r>
    <x v="19"/>
    <s v="West"/>
    <x v="0"/>
    <x v="416"/>
    <n v="-245"/>
    <x v="415"/>
    <n v="132"/>
    <s v="Tea"/>
    <x v="1"/>
    <s v="Regular"/>
  </r>
  <r>
    <x v="19"/>
    <s v="West"/>
    <x v="0"/>
    <x v="417"/>
    <n v="-240"/>
    <x v="259"/>
    <n v="125"/>
    <s v="Tea"/>
    <x v="1"/>
    <s v="Regular"/>
  </r>
  <r>
    <x v="19"/>
    <s v="West"/>
    <x v="0"/>
    <x v="418"/>
    <n v="-245"/>
    <x v="417"/>
    <n v="127"/>
    <s v="Tea"/>
    <x v="1"/>
    <s v="Regular"/>
  </r>
  <r>
    <x v="19"/>
    <s v="West"/>
    <x v="0"/>
    <x v="419"/>
    <n v="-271"/>
    <x v="258"/>
    <n v="126"/>
    <s v="Tea"/>
    <x v="1"/>
    <s v="Regular"/>
  </r>
  <r>
    <x v="19"/>
    <s v="West"/>
    <x v="0"/>
    <x v="420"/>
    <n v="-270"/>
    <x v="392"/>
    <n v="126"/>
    <s v="Tea"/>
    <x v="1"/>
    <s v="Regular"/>
  </r>
  <r>
    <x v="19"/>
    <s v="West"/>
    <x v="0"/>
    <x v="421"/>
    <n v="-284"/>
    <x v="393"/>
    <n v="131"/>
    <s v="Tea"/>
    <x v="1"/>
    <s v="Regular"/>
  </r>
  <r>
    <x v="19"/>
    <s v="West"/>
    <x v="0"/>
    <x v="422"/>
    <n v="-302"/>
    <x v="418"/>
    <n v="147"/>
    <s v="Tea"/>
    <x v="1"/>
    <s v="Regular"/>
  </r>
  <r>
    <x v="19"/>
    <s v="West"/>
    <x v="0"/>
    <x v="418"/>
    <n v="-245"/>
    <x v="417"/>
    <n v="127"/>
    <s v="Tea"/>
    <x v="1"/>
    <s v="Regular"/>
  </r>
  <r>
    <x v="19"/>
    <s v="West"/>
    <x v="0"/>
    <x v="423"/>
    <n v="-294"/>
    <x v="419"/>
    <n v="145"/>
    <s v="Tea"/>
    <x v="1"/>
    <s v="Regular"/>
  </r>
  <r>
    <x v="19"/>
    <s v="West"/>
    <x v="0"/>
    <x v="64"/>
    <n v="27"/>
    <x v="249"/>
    <n v="17"/>
    <s v="Espresso"/>
    <x v="2"/>
    <s v="Regular"/>
  </r>
  <r>
    <x v="19"/>
    <s v="West"/>
    <x v="0"/>
    <x v="64"/>
    <n v="27"/>
    <x v="249"/>
    <n v="17"/>
    <s v="Espresso"/>
    <x v="2"/>
    <s v="Regular"/>
  </r>
  <r>
    <x v="19"/>
    <s v="West"/>
    <x v="0"/>
    <x v="140"/>
    <n v="29"/>
    <x v="251"/>
    <n v="16"/>
    <s v="Espresso"/>
    <x v="2"/>
    <s v="Regular"/>
  </r>
  <r>
    <x v="19"/>
    <s v="West"/>
    <x v="0"/>
    <x v="48"/>
    <n v="35"/>
    <x v="257"/>
    <n v="17"/>
    <s v="Espresso"/>
    <x v="2"/>
    <s v="Regular"/>
  </r>
  <r>
    <x v="19"/>
    <s v="West"/>
    <x v="0"/>
    <x v="10"/>
    <n v="36"/>
    <x v="245"/>
    <n v="19"/>
    <s v="Espresso"/>
    <x v="2"/>
    <s v="Regular"/>
  </r>
  <r>
    <x v="19"/>
    <s v="West"/>
    <x v="0"/>
    <x v="50"/>
    <n v="38"/>
    <x v="254"/>
    <n v="19"/>
    <s v="Espresso"/>
    <x v="2"/>
    <s v="Regular"/>
  </r>
  <r>
    <x v="19"/>
    <s v="West"/>
    <x v="0"/>
    <x v="113"/>
    <n v="29"/>
    <x v="250"/>
    <n v="17"/>
    <s v="Espresso"/>
    <x v="2"/>
    <s v="Regular"/>
  </r>
  <r>
    <x v="19"/>
    <s v="West"/>
    <x v="0"/>
    <x v="137"/>
    <n v="24"/>
    <x v="320"/>
    <n v="15"/>
    <s v="Espresso"/>
    <x v="2"/>
    <s v="Regular"/>
  </r>
  <r>
    <x v="19"/>
    <s v="West"/>
    <x v="0"/>
    <x v="64"/>
    <n v="25"/>
    <x v="317"/>
    <n v="15"/>
    <s v="Espresso"/>
    <x v="2"/>
    <s v="Regular"/>
  </r>
  <r>
    <x v="19"/>
    <s v="West"/>
    <x v="0"/>
    <x v="23"/>
    <n v="27"/>
    <x v="321"/>
    <n v="18"/>
    <s v="Espresso"/>
    <x v="2"/>
    <s v="Regular"/>
  </r>
  <r>
    <x v="19"/>
    <s v="West"/>
    <x v="0"/>
    <x v="8"/>
    <n v="27"/>
    <x v="250"/>
    <n v="17"/>
    <s v="Espresso"/>
    <x v="2"/>
    <s v="Regular"/>
  </r>
  <r>
    <x v="19"/>
    <s v="West"/>
    <x v="0"/>
    <x v="48"/>
    <n v="29"/>
    <x v="251"/>
    <n v="15"/>
    <s v="Espresso"/>
    <x v="2"/>
    <s v="Regular"/>
  </r>
  <r>
    <x v="19"/>
    <s v="West"/>
    <x v="0"/>
    <x v="63"/>
    <n v="31"/>
    <x v="272"/>
    <n v="17"/>
    <s v="Espresso"/>
    <x v="2"/>
    <s v="Regular"/>
  </r>
  <r>
    <x v="19"/>
    <s v="West"/>
    <x v="0"/>
    <x v="140"/>
    <n v="24"/>
    <x v="322"/>
    <n v="15"/>
    <s v="Espresso"/>
    <x v="2"/>
    <s v="Regular"/>
  </r>
  <r>
    <x v="19"/>
    <s v="West"/>
    <x v="0"/>
    <x v="8"/>
    <n v="25"/>
    <x v="134"/>
    <n v="15"/>
    <s v="Espresso"/>
    <x v="2"/>
    <s v="Regular"/>
  </r>
  <r>
    <x v="19"/>
    <s v="West"/>
    <x v="0"/>
    <x v="16"/>
    <n v="26"/>
    <x v="260"/>
    <n v="15"/>
    <s v="Espresso"/>
    <x v="3"/>
    <s v="Decaf"/>
  </r>
  <r>
    <x v="19"/>
    <s v="West"/>
    <x v="0"/>
    <x v="16"/>
    <n v="28"/>
    <x v="10"/>
    <n v="17"/>
    <s v="Espresso"/>
    <x v="3"/>
    <s v="Decaf"/>
  </r>
  <r>
    <x v="19"/>
    <s v="West"/>
    <x v="0"/>
    <x v="64"/>
    <n v="25"/>
    <x v="317"/>
    <n v="15"/>
    <s v="Espresso"/>
    <x v="3"/>
    <s v="Decaf"/>
  </r>
  <r>
    <x v="19"/>
    <s v="West"/>
    <x v="0"/>
    <x v="64"/>
    <n v="26"/>
    <x v="260"/>
    <n v="16"/>
    <s v="Espresso"/>
    <x v="3"/>
    <s v="Decaf"/>
  </r>
  <r>
    <x v="19"/>
    <s v="West"/>
    <x v="0"/>
    <x v="140"/>
    <n v="29"/>
    <x v="251"/>
    <n v="16"/>
    <s v="Espresso"/>
    <x v="3"/>
    <s v="Decaf"/>
  </r>
  <r>
    <x v="19"/>
    <s v="West"/>
    <x v="0"/>
    <x v="10"/>
    <n v="34"/>
    <x v="162"/>
    <n v="17"/>
    <s v="Espresso"/>
    <x v="3"/>
    <s v="Decaf"/>
  </r>
  <r>
    <x v="19"/>
    <s v="West"/>
    <x v="0"/>
    <x v="8"/>
    <n v="25"/>
    <x v="134"/>
    <n v="15"/>
    <s v="Espresso"/>
    <x v="3"/>
    <s v="Decaf"/>
  </r>
  <r>
    <x v="19"/>
    <s v="West"/>
    <x v="0"/>
    <x v="8"/>
    <n v="26"/>
    <x v="261"/>
    <n v="16"/>
    <s v="Espresso"/>
    <x v="3"/>
    <s v="Decaf"/>
  </r>
  <r>
    <x v="19"/>
    <s v="West"/>
    <x v="0"/>
    <x v="63"/>
    <n v="32"/>
    <x v="133"/>
    <n v="16"/>
    <s v="Espresso"/>
    <x v="3"/>
    <s v="Decaf"/>
  </r>
  <r>
    <x v="19"/>
    <s v="West"/>
    <x v="0"/>
    <x v="10"/>
    <n v="29"/>
    <x v="251"/>
    <n v="16"/>
    <s v="Espresso"/>
    <x v="3"/>
    <s v="Decaf"/>
  </r>
  <r>
    <x v="19"/>
    <s v="West"/>
    <x v="0"/>
    <x v="144"/>
    <n v="35"/>
    <x v="252"/>
    <n v="17"/>
    <s v="Espresso"/>
    <x v="3"/>
    <s v="Decaf"/>
  </r>
  <r>
    <x v="19"/>
    <s v="West"/>
    <x v="0"/>
    <x v="45"/>
    <n v="35"/>
    <x v="253"/>
    <n v="18"/>
    <s v="Espresso"/>
    <x v="3"/>
    <s v="Decaf"/>
  </r>
  <r>
    <x v="19"/>
    <s v="West"/>
    <x v="0"/>
    <x v="45"/>
    <n v="35"/>
    <x v="253"/>
    <n v="18"/>
    <s v="Espresso"/>
    <x v="3"/>
    <s v="Decaf"/>
  </r>
  <r>
    <x v="19"/>
    <s v="West"/>
    <x v="0"/>
    <x v="45"/>
    <n v="34"/>
    <x v="89"/>
    <n v="17"/>
    <s v="Espresso"/>
    <x v="3"/>
    <s v="Decaf"/>
  </r>
  <r>
    <x v="19"/>
    <s v="West"/>
    <x v="0"/>
    <x v="45"/>
    <n v="35"/>
    <x v="253"/>
    <n v="18"/>
    <s v="Espresso"/>
    <x v="3"/>
    <s v="Decaf"/>
  </r>
  <r>
    <x v="19"/>
    <s v="West"/>
    <x v="0"/>
    <x v="77"/>
    <n v="169"/>
    <x v="124"/>
    <n v="143"/>
    <s v="Herbal Tea"/>
    <x v="8"/>
    <s v="Decaf"/>
  </r>
  <r>
    <x v="19"/>
    <s v="West"/>
    <x v="0"/>
    <x v="11"/>
    <n v="173"/>
    <x v="104"/>
    <n v="146"/>
    <s v="Herbal Tea"/>
    <x v="8"/>
    <s v="Decaf"/>
  </r>
  <r>
    <x v="19"/>
    <s v="West"/>
    <x v="0"/>
    <x v="11"/>
    <n v="173"/>
    <x v="104"/>
    <n v="146"/>
    <s v="Herbal Tea"/>
    <x v="8"/>
    <s v="Decaf"/>
  </r>
  <r>
    <x v="19"/>
    <s v="West"/>
    <x v="0"/>
    <x v="45"/>
    <n v="168"/>
    <x v="3"/>
    <n v="143"/>
    <s v="Herbal Tea"/>
    <x v="8"/>
    <s v="Decaf"/>
  </r>
  <r>
    <x v="19"/>
    <s v="West"/>
    <x v="0"/>
    <x v="108"/>
    <n v="201"/>
    <x v="136"/>
    <n v="164"/>
    <s v="Herbal Tea"/>
    <x v="8"/>
    <s v="Decaf"/>
  </r>
  <r>
    <x v="19"/>
    <s v="West"/>
    <x v="0"/>
    <x v="52"/>
    <n v="225"/>
    <x v="161"/>
    <n v="180"/>
    <s v="Herbal Tea"/>
    <x v="8"/>
    <s v="Decaf"/>
  </r>
  <r>
    <x v="19"/>
    <s v="West"/>
    <x v="0"/>
    <x v="12"/>
    <n v="239"/>
    <x v="347"/>
    <n v="190"/>
    <s v="Herbal Tea"/>
    <x v="8"/>
    <s v="Decaf"/>
  </r>
  <r>
    <x v="19"/>
    <s v="West"/>
    <x v="0"/>
    <x v="77"/>
    <n v="173"/>
    <x v="104"/>
    <n v="147"/>
    <s v="Herbal Tea"/>
    <x v="8"/>
    <s v="Decaf"/>
  </r>
  <r>
    <x v="19"/>
    <s v="West"/>
    <x v="0"/>
    <x v="77"/>
    <n v="168"/>
    <x v="3"/>
    <n v="142"/>
    <s v="Herbal Tea"/>
    <x v="8"/>
    <s v="Decaf"/>
  </r>
  <r>
    <x v="19"/>
    <s v="West"/>
    <x v="0"/>
    <x v="45"/>
    <n v="145"/>
    <x v="348"/>
    <n v="135"/>
    <s v="Herbal Tea"/>
    <x v="8"/>
    <s v="Decaf"/>
  </r>
  <r>
    <x v="19"/>
    <s v="West"/>
    <x v="0"/>
    <x v="149"/>
    <n v="173"/>
    <x v="270"/>
    <n v="146"/>
    <s v="Herbal Tea"/>
    <x v="8"/>
    <s v="Decaf"/>
  </r>
  <r>
    <x v="19"/>
    <s v="West"/>
    <x v="0"/>
    <x v="149"/>
    <n v="173"/>
    <x v="270"/>
    <n v="146"/>
    <s v="Herbal Tea"/>
    <x v="8"/>
    <s v="Decaf"/>
  </r>
  <r>
    <x v="19"/>
    <s v="West"/>
    <x v="0"/>
    <x v="147"/>
    <n v="168"/>
    <x v="164"/>
    <n v="133"/>
    <s v="Herbal Tea"/>
    <x v="8"/>
    <s v="Decaf"/>
  </r>
  <r>
    <x v="19"/>
    <s v="West"/>
    <x v="0"/>
    <x v="145"/>
    <n v="201"/>
    <x v="388"/>
    <n v="153"/>
    <s v="Herbal Tea"/>
    <x v="8"/>
    <s v="Decaf"/>
  </r>
  <r>
    <x v="19"/>
    <s v="West"/>
    <x v="0"/>
    <x v="115"/>
    <n v="201"/>
    <x v="136"/>
    <n v="90"/>
    <s v="Herbal Tea"/>
    <x v="4"/>
    <s v="Decaf"/>
  </r>
  <r>
    <x v="19"/>
    <s v="West"/>
    <x v="0"/>
    <x v="56"/>
    <n v="206"/>
    <x v="223"/>
    <n v="91"/>
    <s v="Herbal Tea"/>
    <x v="4"/>
    <s v="Decaf"/>
  </r>
  <r>
    <x v="19"/>
    <s v="West"/>
    <x v="0"/>
    <x v="116"/>
    <n v="265"/>
    <x v="138"/>
    <n v="109"/>
    <s v="Herbal Tea"/>
    <x v="4"/>
    <s v="Decaf"/>
  </r>
  <r>
    <x v="19"/>
    <s v="West"/>
    <x v="0"/>
    <x v="173"/>
    <n v="270"/>
    <x v="372"/>
    <n v="110"/>
    <s v="Herbal Tea"/>
    <x v="4"/>
    <s v="Decaf"/>
  </r>
  <r>
    <x v="19"/>
    <s v="West"/>
    <x v="0"/>
    <x v="177"/>
    <n v="329"/>
    <x v="120"/>
    <n v="121"/>
    <s v="Herbal Tea"/>
    <x v="4"/>
    <s v="Decaf"/>
  </r>
  <r>
    <x v="19"/>
    <s v="West"/>
    <x v="0"/>
    <x v="424"/>
    <n v="271"/>
    <x v="121"/>
    <n v="108"/>
    <s v="Herbal Tea"/>
    <x v="4"/>
    <s v="Decaf"/>
  </r>
  <r>
    <x v="19"/>
    <s v="West"/>
    <x v="0"/>
    <x v="301"/>
    <n v="310"/>
    <x v="329"/>
    <n v="116"/>
    <s v="Herbal Tea"/>
    <x v="4"/>
    <s v="Decaf"/>
  </r>
  <r>
    <x v="19"/>
    <s v="West"/>
    <x v="0"/>
    <x v="211"/>
    <n v="201"/>
    <x v="420"/>
    <n v="94"/>
    <s v="Herbal Tea"/>
    <x v="4"/>
    <s v="Decaf"/>
  </r>
  <r>
    <x v="19"/>
    <s v="West"/>
    <x v="0"/>
    <x v="6"/>
    <n v="206"/>
    <x v="224"/>
    <n v="91"/>
    <s v="Herbal Tea"/>
    <x v="4"/>
    <s v="Decaf"/>
  </r>
  <r>
    <x v="19"/>
    <s v="West"/>
    <x v="0"/>
    <x v="122"/>
    <n v="271"/>
    <x v="143"/>
    <n v="100"/>
    <s v="Herbal Tea"/>
    <x v="4"/>
    <s v="Decaf"/>
  </r>
  <r>
    <x v="19"/>
    <s v="West"/>
    <x v="0"/>
    <x v="308"/>
    <n v="213"/>
    <x v="397"/>
    <n v="93"/>
    <s v="Herbal Tea"/>
    <x v="4"/>
    <s v="Decaf"/>
  </r>
  <r>
    <x v="19"/>
    <s v="West"/>
    <x v="0"/>
    <x v="57"/>
    <n v="185"/>
    <x v="113"/>
    <n v="64"/>
    <s v="Herbal Tea"/>
    <x v="5"/>
    <s v="Decaf"/>
  </r>
  <r>
    <x v="19"/>
    <s v="West"/>
    <x v="0"/>
    <x v="118"/>
    <n v="204"/>
    <x v="136"/>
    <n v="68"/>
    <s v="Herbal Tea"/>
    <x v="5"/>
    <s v="Decaf"/>
  </r>
  <r>
    <x v="19"/>
    <s v="West"/>
    <x v="0"/>
    <x v="117"/>
    <n v="222"/>
    <x v="139"/>
    <n v="72"/>
    <s v="Herbal Tea"/>
    <x v="5"/>
    <s v="Decaf"/>
  </r>
  <r>
    <x v="19"/>
    <s v="West"/>
    <x v="0"/>
    <x v="56"/>
    <n v="176"/>
    <x v="104"/>
    <n v="61"/>
    <s v="Herbal Tea"/>
    <x v="5"/>
    <s v="Decaf"/>
  </r>
  <r>
    <x v="19"/>
    <s v="West"/>
    <x v="0"/>
    <x v="2"/>
    <n v="185"/>
    <x v="113"/>
    <n v="63"/>
    <s v="Herbal Tea"/>
    <x v="5"/>
    <s v="Decaf"/>
  </r>
  <r>
    <x v="19"/>
    <s v="West"/>
    <x v="0"/>
    <x v="152"/>
    <n v="139"/>
    <x v="52"/>
    <n v="56"/>
    <s v="Herbal Tea"/>
    <x v="5"/>
    <s v="Decaf"/>
  </r>
  <r>
    <x v="19"/>
    <s v="West"/>
    <x v="0"/>
    <x v="270"/>
    <n v="150"/>
    <x v="327"/>
    <n v="56"/>
    <s v="Herbal Tea"/>
    <x v="5"/>
    <s v="Decaf"/>
  </r>
  <r>
    <x v="19"/>
    <s v="West"/>
    <x v="0"/>
    <x v="170"/>
    <n v="158"/>
    <x v="166"/>
    <n v="56"/>
    <s v="Herbal Tea"/>
    <x v="5"/>
    <s v="Decaf"/>
  </r>
  <r>
    <x v="19"/>
    <s v="West"/>
    <x v="0"/>
    <x v="6"/>
    <n v="178"/>
    <x v="227"/>
    <n v="63"/>
    <s v="Herbal Tea"/>
    <x v="5"/>
    <s v="Decaf"/>
  </r>
  <r>
    <x v="19"/>
    <s v="West"/>
    <x v="0"/>
    <x v="251"/>
    <n v="204"/>
    <x v="388"/>
    <n v="63"/>
    <s v="Herbal Tea"/>
    <x v="5"/>
    <s v="Decaf"/>
  </r>
  <r>
    <x v="19"/>
    <s v="West"/>
    <x v="0"/>
    <x v="166"/>
    <n v="222"/>
    <x v="213"/>
    <n v="67"/>
    <s v="Herbal Tea"/>
    <x v="5"/>
    <s v="Decaf"/>
  </r>
  <r>
    <x v="19"/>
    <s v="West"/>
    <x v="0"/>
    <x v="286"/>
    <n v="176"/>
    <x v="270"/>
    <n v="62"/>
    <s v="Herbal Tea"/>
    <x v="5"/>
    <s v="Decaf"/>
  </r>
  <r>
    <x v="19"/>
    <s v="West"/>
    <x v="0"/>
    <x v="134"/>
    <n v="165"/>
    <x v="380"/>
    <n v="58"/>
    <s v="Herbal Tea"/>
    <x v="5"/>
    <s v="Decaf"/>
  </r>
  <r>
    <x v="19"/>
    <s v="West"/>
    <x v="0"/>
    <x v="7"/>
    <n v="185"/>
    <x v="228"/>
    <n v="63"/>
    <s v="Herbal Tea"/>
    <x v="5"/>
    <s v="Decaf"/>
  </r>
  <r>
    <x v="19"/>
    <s v="West"/>
    <x v="0"/>
    <x v="98"/>
    <n v="312"/>
    <x v="97"/>
    <n v="109"/>
    <s v="Tea"/>
    <x v="6"/>
    <s v="Regular"/>
  </r>
  <r>
    <x v="19"/>
    <s v="West"/>
    <x v="0"/>
    <x v="350"/>
    <n v="311"/>
    <x v="265"/>
    <n v="109"/>
    <s v="Tea"/>
    <x v="6"/>
    <s v="Regular"/>
  </r>
  <r>
    <x v="19"/>
    <s v="West"/>
    <x v="0"/>
    <x v="181"/>
    <n v="362"/>
    <x v="229"/>
    <n v="121"/>
    <s v="Tea"/>
    <x v="6"/>
    <s v="Regular"/>
  </r>
  <r>
    <x v="19"/>
    <s v="West"/>
    <x v="0"/>
    <x v="207"/>
    <n v="349"/>
    <x v="219"/>
    <n v="110"/>
    <s v="Tea"/>
    <x v="6"/>
    <s v="Regular"/>
  </r>
  <r>
    <x v="19"/>
    <s v="West"/>
    <x v="0"/>
    <x v="425"/>
    <n v="336"/>
    <x v="215"/>
    <n v="115"/>
    <s v="Tea"/>
    <x v="6"/>
    <s v="Regular"/>
  </r>
  <r>
    <x v="19"/>
    <s v="West"/>
    <x v="0"/>
    <x v="182"/>
    <n v="341"/>
    <x v="231"/>
    <n v="117"/>
    <s v="Tea"/>
    <x v="6"/>
    <s v="Regular"/>
  </r>
  <r>
    <x v="19"/>
    <s v="West"/>
    <x v="0"/>
    <x v="76"/>
    <n v="304"/>
    <x v="120"/>
    <n v="108"/>
    <s v="Tea"/>
    <x v="6"/>
    <s v="Regular"/>
  </r>
  <r>
    <x v="19"/>
    <s v="West"/>
    <x v="0"/>
    <x v="207"/>
    <n v="329"/>
    <x v="95"/>
    <n v="114"/>
    <s v="Tea"/>
    <x v="6"/>
    <s v="Regular"/>
  </r>
  <r>
    <x v="19"/>
    <s v="West"/>
    <x v="0"/>
    <x v="228"/>
    <n v="228"/>
    <x v="138"/>
    <n v="87"/>
    <s v="Tea"/>
    <x v="9"/>
    <s v="Regular"/>
  </r>
  <r>
    <x v="19"/>
    <s v="West"/>
    <x v="0"/>
    <x v="120"/>
    <n v="239"/>
    <x v="142"/>
    <n v="90"/>
    <s v="Tea"/>
    <x v="9"/>
    <s v="Regular"/>
  </r>
  <r>
    <x v="19"/>
    <s v="West"/>
    <x v="0"/>
    <x v="184"/>
    <n v="261"/>
    <x v="233"/>
    <n v="97"/>
    <s v="Tea"/>
    <x v="9"/>
    <s v="Regular"/>
  </r>
  <r>
    <x v="19"/>
    <s v="West"/>
    <x v="0"/>
    <x v="185"/>
    <n v="266"/>
    <x v="101"/>
    <n v="98"/>
    <s v="Tea"/>
    <x v="9"/>
    <s v="Regular"/>
  </r>
  <r>
    <x v="19"/>
    <s v="West"/>
    <x v="0"/>
    <x v="229"/>
    <n v="266"/>
    <x v="101"/>
    <n v="99"/>
    <s v="Tea"/>
    <x v="9"/>
    <s v="Regular"/>
  </r>
  <r>
    <x v="19"/>
    <s v="West"/>
    <x v="0"/>
    <x v="120"/>
    <n v="239"/>
    <x v="142"/>
    <n v="90"/>
    <s v="Tea"/>
    <x v="9"/>
    <s v="Regular"/>
  </r>
  <r>
    <x v="19"/>
    <s v="West"/>
    <x v="0"/>
    <x v="99"/>
    <n v="228"/>
    <x v="263"/>
    <n v="91"/>
    <s v="Tea"/>
    <x v="9"/>
    <s v="Regular"/>
  </r>
  <r>
    <x v="19"/>
    <s v="West"/>
    <x v="0"/>
    <x v="180"/>
    <n v="229"/>
    <x v="370"/>
    <n v="87"/>
    <s v="Tea"/>
    <x v="9"/>
    <s v="Regular"/>
  </r>
  <r>
    <x v="19"/>
    <s v="West"/>
    <x v="0"/>
    <x v="99"/>
    <n v="239"/>
    <x v="221"/>
    <n v="91"/>
    <s v="Tea"/>
    <x v="9"/>
    <s v="Regular"/>
  </r>
  <r>
    <x v="19"/>
    <s v="West"/>
    <x v="0"/>
    <x v="175"/>
    <n v="239"/>
    <x v="221"/>
    <n v="90"/>
    <s v="Tea"/>
    <x v="9"/>
    <s v="Regular"/>
  </r>
  <r>
    <x v="19"/>
    <s v="West"/>
    <x v="0"/>
    <x v="168"/>
    <n v="261"/>
    <x v="216"/>
    <n v="90"/>
    <s v="Tea"/>
    <x v="9"/>
    <s v="Regular"/>
  </r>
  <r>
    <x v="19"/>
    <s v="West"/>
    <x v="0"/>
    <x v="209"/>
    <n v="261"/>
    <x v="216"/>
    <n v="89"/>
    <s v="Tea"/>
    <x v="9"/>
    <s v="Regular"/>
  </r>
  <r>
    <x v="19"/>
    <s v="West"/>
    <x v="0"/>
    <x v="176"/>
    <n v="249"/>
    <x v="222"/>
    <n v="93"/>
    <s v="Tea"/>
    <x v="9"/>
    <s v="Regular"/>
  </r>
  <r>
    <x v="19"/>
    <s v="West"/>
    <x v="0"/>
    <x v="175"/>
    <n v="239"/>
    <x v="221"/>
    <n v="90"/>
    <s v="Tea"/>
    <x v="9"/>
    <s v="Regular"/>
  </r>
  <r>
    <x v="19"/>
    <s v="West"/>
    <x v="0"/>
    <x v="407"/>
    <n v="251"/>
    <x v="329"/>
    <n v="94"/>
    <s v="Tea"/>
    <x v="9"/>
    <s v="Regular"/>
  </r>
  <r>
    <x v="19"/>
    <s v="West"/>
    <x v="0"/>
    <x v="16"/>
    <n v="26"/>
    <x v="260"/>
    <n v="15"/>
    <s v="Espresso"/>
    <x v="10"/>
    <s v="Regular"/>
  </r>
  <r>
    <x v="19"/>
    <s v="West"/>
    <x v="0"/>
    <x v="26"/>
    <n v="43"/>
    <x v="260"/>
    <n v="12"/>
    <s v="Espresso"/>
    <x v="10"/>
    <s v="Regular"/>
  </r>
  <r>
    <x v="19"/>
    <s v="West"/>
    <x v="0"/>
    <x v="27"/>
    <n v="43"/>
    <x v="260"/>
    <n v="11"/>
    <s v="Espresso"/>
    <x v="10"/>
    <s v="Regular"/>
  </r>
  <r>
    <x v="19"/>
    <s v="West"/>
    <x v="0"/>
    <x v="26"/>
    <n v="43"/>
    <x v="260"/>
    <n v="12"/>
    <s v="Espresso"/>
    <x v="10"/>
    <s v="Regular"/>
  </r>
  <r>
    <x v="19"/>
    <s v="West"/>
    <x v="0"/>
    <x v="26"/>
    <n v="43"/>
    <x v="260"/>
    <n v="12"/>
    <s v="Espresso"/>
    <x v="10"/>
    <s v="Regular"/>
  </r>
  <r>
    <x v="19"/>
    <s v="West"/>
    <x v="0"/>
    <x v="26"/>
    <n v="43"/>
    <x v="260"/>
    <n v="12"/>
    <s v="Espresso"/>
    <x v="10"/>
    <s v="Regular"/>
  </r>
  <r>
    <x v="19"/>
    <s v="West"/>
    <x v="0"/>
    <x v="30"/>
    <n v="43"/>
    <x v="261"/>
    <n v="12"/>
    <s v="Espresso"/>
    <x v="10"/>
    <s v="Regular"/>
  </r>
  <r>
    <x v="19"/>
    <s v="West"/>
    <x v="0"/>
    <x v="30"/>
    <n v="43"/>
    <x v="261"/>
    <n v="12"/>
    <s v="Espresso"/>
    <x v="10"/>
    <s v="Regular"/>
  </r>
  <r>
    <x v="19"/>
    <s v="West"/>
    <x v="0"/>
    <x v="24"/>
    <n v="43"/>
    <x v="261"/>
    <n v="11"/>
    <s v="Espresso"/>
    <x v="10"/>
    <s v="Regular"/>
  </r>
  <r>
    <x v="19"/>
    <s v="West"/>
    <x v="0"/>
    <x v="34"/>
    <n v="43"/>
    <x v="260"/>
    <n v="11"/>
    <s v="Espresso"/>
    <x v="10"/>
    <s v="Regular"/>
  </r>
  <r>
    <x v="19"/>
    <s v="West"/>
    <x v="0"/>
    <x v="34"/>
    <n v="43"/>
    <x v="260"/>
    <n v="11"/>
    <s v="Espresso"/>
    <x v="10"/>
    <s v="Regular"/>
  </r>
  <r>
    <x v="19"/>
    <s v="West"/>
    <x v="0"/>
    <x v="125"/>
    <n v="43"/>
    <x v="260"/>
    <n v="10"/>
    <s v="Espresso"/>
    <x v="10"/>
    <s v="Regular"/>
  </r>
  <r>
    <x v="19"/>
    <s v="West"/>
    <x v="0"/>
    <x v="125"/>
    <n v="43"/>
    <x v="260"/>
    <n v="10"/>
    <s v="Espresso"/>
    <x v="10"/>
    <s v="Regular"/>
  </r>
  <r>
    <x v="19"/>
    <s v="West"/>
    <x v="0"/>
    <x v="24"/>
    <n v="43"/>
    <x v="261"/>
    <n v="11"/>
    <s v="Espresso"/>
    <x v="10"/>
    <s v="Regular"/>
  </r>
  <r>
    <x v="19"/>
    <s v="West"/>
    <x v="0"/>
    <x v="30"/>
    <n v="43"/>
    <x v="261"/>
    <n v="12"/>
    <s v="Espresso"/>
    <x v="10"/>
    <s v="Regular"/>
  </r>
  <r>
    <x v="19"/>
    <s v="West"/>
    <x v="0"/>
    <x v="30"/>
    <n v="43"/>
    <x v="261"/>
    <n v="12"/>
    <s v="Espresso"/>
    <x v="10"/>
    <s v="Regular"/>
  </r>
  <r>
    <x v="13"/>
    <s v="East"/>
    <x v="1"/>
    <x v="21"/>
    <n v="48"/>
    <x v="238"/>
    <n v="19"/>
    <s v="Tea"/>
    <x v="1"/>
    <s v="Regular"/>
  </r>
  <r>
    <x v="13"/>
    <s v="East"/>
    <x v="1"/>
    <x v="23"/>
    <n v="32"/>
    <x v="133"/>
    <n v="16"/>
    <s v="Tea"/>
    <x v="1"/>
    <s v="Regular"/>
  </r>
  <r>
    <x v="13"/>
    <s v="East"/>
    <x v="1"/>
    <x v="22"/>
    <n v="32"/>
    <x v="162"/>
    <n v="17"/>
    <s v="Tea"/>
    <x v="1"/>
    <s v="Regular"/>
  </r>
  <r>
    <x v="13"/>
    <s v="East"/>
    <x v="1"/>
    <x v="10"/>
    <n v="29"/>
    <x v="251"/>
    <n v="16"/>
    <s v="Tea"/>
    <x v="1"/>
    <s v="Regular"/>
  </r>
  <r>
    <x v="13"/>
    <s v="East"/>
    <x v="1"/>
    <x v="113"/>
    <n v="25"/>
    <x v="317"/>
    <n v="15"/>
    <s v="Tea"/>
    <x v="1"/>
    <s v="Regular"/>
  </r>
  <r>
    <x v="13"/>
    <s v="East"/>
    <x v="1"/>
    <x v="22"/>
    <n v="32"/>
    <x v="162"/>
    <n v="17"/>
    <s v="Tea"/>
    <x v="1"/>
    <s v="Regular"/>
  </r>
  <r>
    <x v="13"/>
    <s v="East"/>
    <x v="1"/>
    <x v="426"/>
    <n v="63"/>
    <x v="60"/>
    <n v="86"/>
    <s v="Espresso"/>
    <x v="2"/>
    <s v="Regular"/>
  </r>
  <r>
    <x v="13"/>
    <s v="East"/>
    <x v="1"/>
    <x v="131"/>
    <n v="67"/>
    <x v="82"/>
    <n v="65"/>
    <s v="Espresso"/>
    <x v="2"/>
    <s v="Regular"/>
  </r>
  <r>
    <x v="13"/>
    <s v="East"/>
    <x v="1"/>
    <x v="48"/>
    <n v="73"/>
    <x v="27"/>
    <n v="55"/>
    <s v="Herbal Tea"/>
    <x v="4"/>
    <s v="Decaf"/>
  </r>
  <r>
    <x v="13"/>
    <s v="East"/>
    <x v="1"/>
    <x v="113"/>
    <n v="64"/>
    <x v="38"/>
    <n v="52"/>
    <s v="Herbal Tea"/>
    <x v="4"/>
    <s v="Decaf"/>
  </r>
  <r>
    <x v="13"/>
    <s v="East"/>
    <x v="1"/>
    <x v="140"/>
    <n v="66"/>
    <x v="79"/>
    <n v="53"/>
    <s v="Herbal Tea"/>
    <x v="4"/>
    <s v="Decaf"/>
  </r>
  <r>
    <x v="13"/>
    <s v="East"/>
    <x v="1"/>
    <x v="77"/>
    <n v="72"/>
    <x v="26"/>
    <n v="58"/>
    <s v="Herbal Tea"/>
    <x v="4"/>
    <s v="Decaf"/>
  </r>
  <r>
    <x v="13"/>
    <s v="East"/>
    <x v="1"/>
    <x v="43"/>
    <n v="71"/>
    <x v="78"/>
    <n v="55"/>
    <s v="Herbal Tea"/>
    <x v="4"/>
    <s v="Decaf"/>
  </r>
  <r>
    <x v="13"/>
    <s v="East"/>
    <x v="1"/>
    <x v="10"/>
    <n v="64"/>
    <x v="87"/>
    <n v="48"/>
    <s v="Herbal Tea"/>
    <x v="4"/>
    <s v="Decaf"/>
  </r>
  <r>
    <x v="13"/>
    <s v="East"/>
    <x v="1"/>
    <x v="77"/>
    <n v="45"/>
    <x v="283"/>
    <n v="19"/>
    <s v="Tea"/>
    <x v="6"/>
    <s v="Regular"/>
  </r>
  <r>
    <x v="13"/>
    <s v="East"/>
    <x v="1"/>
    <x v="50"/>
    <n v="36"/>
    <x v="89"/>
    <n v="17"/>
    <s v="Tea"/>
    <x v="6"/>
    <s v="Regular"/>
  </r>
  <r>
    <x v="13"/>
    <s v="East"/>
    <x v="1"/>
    <x v="52"/>
    <n v="48"/>
    <x v="9"/>
    <n v="20"/>
    <s v="Tea"/>
    <x v="6"/>
    <s v="Regular"/>
  </r>
  <r>
    <x v="13"/>
    <s v="East"/>
    <x v="1"/>
    <x v="129"/>
    <n v="155"/>
    <x v="70"/>
    <n v="68"/>
    <s v="Espresso"/>
    <x v="12"/>
    <s v="Regular"/>
  </r>
  <r>
    <x v="13"/>
    <s v="East"/>
    <x v="1"/>
    <x v="174"/>
    <n v="161"/>
    <x v="185"/>
    <n v="69"/>
    <s v="Espresso"/>
    <x v="12"/>
    <s v="Regular"/>
  </r>
  <r>
    <x v="13"/>
    <s v="East"/>
    <x v="1"/>
    <x v="112"/>
    <n v="149"/>
    <x v="130"/>
    <n v="60"/>
    <s v="Espresso"/>
    <x v="12"/>
    <s v="Regular"/>
  </r>
  <r>
    <x v="8"/>
    <s v="East"/>
    <x v="1"/>
    <x v="236"/>
    <n v="119"/>
    <x v="192"/>
    <n v="56"/>
    <s v="Coffee"/>
    <x v="0"/>
    <s v="Regular"/>
  </r>
  <r>
    <x v="8"/>
    <s v="East"/>
    <x v="1"/>
    <x v="10"/>
    <n v="132"/>
    <x v="48"/>
    <n v="115"/>
    <s v="Espresso"/>
    <x v="2"/>
    <s v="Regular"/>
  </r>
  <r>
    <x v="8"/>
    <s v="East"/>
    <x v="1"/>
    <x v="10"/>
    <n v="129"/>
    <x v="173"/>
    <n v="112"/>
    <s v="Espresso"/>
    <x v="2"/>
    <s v="Regular"/>
  </r>
  <r>
    <x v="8"/>
    <s v="East"/>
    <x v="1"/>
    <x v="45"/>
    <n v="154"/>
    <x v="49"/>
    <n v="129"/>
    <s v="Espresso"/>
    <x v="2"/>
    <s v="Regular"/>
  </r>
  <r>
    <x v="8"/>
    <s v="East"/>
    <x v="1"/>
    <x v="128"/>
    <n v="117"/>
    <x v="168"/>
    <n v="51"/>
    <s v="Espresso"/>
    <x v="3"/>
    <s v="Decaf"/>
  </r>
  <r>
    <x v="8"/>
    <s v="East"/>
    <x v="1"/>
    <x v="38"/>
    <n v="62"/>
    <x v="86"/>
    <n v="25"/>
    <s v="Herbal Tea"/>
    <x v="8"/>
    <s v="Decaf"/>
  </r>
  <r>
    <x v="8"/>
    <s v="East"/>
    <x v="1"/>
    <x v="45"/>
    <n v="39"/>
    <x v="194"/>
    <n v="20"/>
    <s v="Herbal Tea"/>
    <x v="8"/>
    <s v="Decaf"/>
  </r>
  <r>
    <x v="8"/>
    <s v="East"/>
    <x v="1"/>
    <x v="43"/>
    <n v="70"/>
    <x v="59"/>
    <n v="54"/>
    <s v="Herbal Tea"/>
    <x v="4"/>
    <s v="Decaf"/>
  </r>
  <r>
    <x v="8"/>
    <s v="East"/>
    <x v="1"/>
    <x v="31"/>
    <n v="96"/>
    <x v="169"/>
    <n v="44"/>
    <s v="Herbal Tea"/>
    <x v="5"/>
    <s v="Decaf"/>
  </r>
  <r>
    <x v="8"/>
    <s v="East"/>
    <x v="1"/>
    <x v="35"/>
    <n v="48"/>
    <x v="238"/>
    <n v="20"/>
    <s v="Tea"/>
    <x v="6"/>
    <s v="Regular"/>
  </r>
  <r>
    <x v="15"/>
    <s v="West"/>
    <x v="0"/>
    <x v="24"/>
    <n v="92"/>
    <x v="63"/>
    <n v="45"/>
    <s v="Coffee"/>
    <x v="11"/>
    <s v="Regular"/>
  </r>
  <r>
    <x v="15"/>
    <s v="West"/>
    <x v="0"/>
    <x v="43"/>
    <n v="60"/>
    <x v="82"/>
    <n v="36"/>
    <s v="Coffee"/>
    <x v="11"/>
    <s v="Regular"/>
  </r>
  <r>
    <x v="15"/>
    <s v="West"/>
    <x v="0"/>
    <x v="9"/>
    <n v="74"/>
    <x v="236"/>
    <n v="41"/>
    <s v="Coffee"/>
    <x v="11"/>
    <s v="Regular"/>
  </r>
  <r>
    <x v="15"/>
    <s v="West"/>
    <x v="0"/>
    <x v="25"/>
    <n v="81"/>
    <x v="43"/>
    <n v="42"/>
    <s v="Coffee"/>
    <x v="11"/>
    <s v="Regular"/>
  </r>
  <r>
    <x v="15"/>
    <s v="West"/>
    <x v="0"/>
    <x v="165"/>
    <n v="92"/>
    <x v="33"/>
    <n v="47"/>
    <s v="Coffee"/>
    <x v="11"/>
    <s v="Regular"/>
  </r>
  <r>
    <x v="15"/>
    <s v="West"/>
    <x v="0"/>
    <x v="31"/>
    <n v="90"/>
    <x v="35"/>
    <n v="44"/>
    <s v="Coffee"/>
    <x v="11"/>
    <s v="Regular"/>
  </r>
  <r>
    <x v="15"/>
    <s v="West"/>
    <x v="0"/>
    <x v="106"/>
    <n v="91"/>
    <x v="146"/>
    <n v="44"/>
    <s v="Coffee"/>
    <x v="11"/>
    <s v="Regular"/>
  </r>
  <r>
    <x v="15"/>
    <s v="West"/>
    <x v="0"/>
    <x v="125"/>
    <n v="72"/>
    <x v="187"/>
    <n v="37"/>
    <s v="Coffee"/>
    <x v="11"/>
    <s v="Regular"/>
  </r>
  <r>
    <x v="15"/>
    <s v="West"/>
    <x v="0"/>
    <x v="77"/>
    <n v="71"/>
    <x v="77"/>
    <n v="45"/>
    <s v="Coffee"/>
    <x v="0"/>
    <s v="Regular"/>
  </r>
  <r>
    <x v="15"/>
    <s v="West"/>
    <x v="0"/>
    <x v="50"/>
    <n v="62"/>
    <x v="41"/>
    <n v="43"/>
    <s v="Coffee"/>
    <x v="0"/>
    <s v="Regular"/>
  </r>
  <r>
    <x v="15"/>
    <s v="West"/>
    <x v="0"/>
    <x v="23"/>
    <n v="57"/>
    <x v="24"/>
    <n v="41"/>
    <s v="Coffee"/>
    <x v="0"/>
    <s v="Regular"/>
  </r>
  <r>
    <x v="15"/>
    <s v="West"/>
    <x v="0"/>
    <x v="63"/>
    <n v="65"/>
    <x v="87"/>
    <n v="44"/>
    <s v="Coffee"/>
    <x v="0"/>
    <s v="Regular"/>
  </r>
  <r>
    <x v="15"/>
    <s v="West"/>
    <x v="0"/>
    <x v="25"/>
    <n v="71"/>
    <x v="27"/>
    <n v="45"/>
    <s v="Coffee"/>
    <x v="0"/>
    <s v="Regular"/>
  </r>
  <r>
    <x v="15"/>
    <s v="West"/>
    <x v="0"/>
    <x v="9"/>
    <n v="65"/>
    <x v="79"/>
    <n v="43"/>
    <s v="Coffee"/>
    <x v="0"/>
    <s v="Regular"/>
  </r>
  <r>
    <x v="15"/>
    <s v="West"/>
    <x v="0"/>
    <x v="25"/>
    <n v="105"/>
    <x v="33"/>
    <n v="66"/>
    <s v="Coffee"/>
    <x v="7"/>
    <s v="Decaf"/>
  </r>
  <r>
    <x v="15"/>
    <s v="West"/>
    <x v="0"/>
    <x v="43"/>
    <n v="83"/>
    <x v="43"/>
    <n v="59"/>
    <s v="Coffee"/>
    <x v="7"/>
    <s v="Decaf"/>
  </r>
  <r>
    <x v="15"/>
    <s v="West"/>
    <x v="0"/>
    <x v="37"/>
    <n v="102"/>
    <x v="274"/>
    <n v="64"/>
    <s v="Coffee"/>
    <x v="7"/>
    <s v="Decaf"/>
  </r>
  <r>
    <x v="15"/>
    <s v="West"/>
    <x v="0"/>
    <x v="192"/>
    <n v="105"/>
    <x v="145"/>
    <n v="69"/>
    <s v="Coffee"/>
    <x v="7"/>
    <s v="Decaf"/>
  </r>
  <r>
    <x v="15"/>
    <s v="West"/>
    <x v="0"/>
    <x v="28"/>
    <n v="98"/>
    <x v="33"/>
    <n v="64"/>
    <s v="Coffee"/>
    <x v="7"/>
    <s v="Decaf"/>
  </r>
  <r>
    <x v="15"/>
    <s v="West"/>
    <x v="0"/>
    <x v="108"/>
    <n v="88"/>
    <x v="20"/>
    <n v="57"/>
    <s v="Coffee"/>
    <x v="7"/>
    <s v="Decaf"/>
  </r>
  <r>
    <x v="15"/>
    <s v="West"/>
    <x v="0"/>
    <x v="25"/>
    <n v="85"/>
    <x v="34"/>
    <n v="59"/>
    <s v="Coffee"/>
    <x v="7"/>
    <s v="Decaf"/>
  </r>
  <r>
    <x v="15"/>
    <s v="West"/>
    <x v="0"/>
    <x v="20"/>
    <n v="42"/>
    <x v="84"/>
    <n v="45"/>
    <s v="Tea"/>
    <x v="1"/>
    <s v="Regular"/>
  </r>
  <r>
    <x v="15"/>
    <s v="West"/>
    <x v="0"/>
    <x v="20"/>
    <n v="42"/>
    <x v="84"/>
    <n v="45"/>
    <s v="Tea"/>
    <x v="1"/>
    <s v="Regular"/>
  </r>
  <r>
    <x v="15"/>
    <s v="West"/>
    <x v="0"/>
    <x v="193"/>
    <n v="36"/>
    <x v="83"/>
    <n v="44"/>
    <s v="Tea"/>
    <x v="1"/>
    <s v="Regular"/>
  </r>
  <r>
    <x v="15"/>
    <s v="West"/>
    <x v="0"/>
    <x v="131"/>
    <n v="42"/>
    <x v="283"/>
    <n v="42"/>
    <s v="Tea"/>
    <x v="1"/>
    <s v="Regular"/>
  </r>
  <r>
    <x v="15"/>
    <s v="West"/>
    <x v="0"/>
    <x v="147"/>
    <n v="63"/>
    <x v="112"/>
    <n v="28"/>
    <s v="Espresso"/>
    <x v="2"/>
    <s v="Regular"/>
  </r>
  <r>
    <x v="15"/>
    <s v="West"/>
    <x v="0"/>
    <x v="44"/>
    <n v="62"/>
    <x v="82"/>
    <n v="28"/>
    <s v="Espresso"/>
    <x v="2"/>
    <s v="Regular"/>
  </r>
  <r>
    <x v="15"/>
    <s v="West"/>
    <x v="0"/>
    <x v="108"/>
    <n v="67"/>
    <x v="123"/>
    <n v="30"/>
    <s v="Espresso"/>
    <x v="2"/>
    <s v="Regular"/>
  </r>
  <r>
    <x v="15"/>
    <s v="West"/>
    <x v="0"/>
    <x v="27"/>
    <n v="60"/>
    <x v="90"/>
    <n v="28"/>
    <s v="Espresso"/>
    <x v="2"/>
    <s v="Regular"/>
  </r>
  <r>
    <x v="15"/>
    <s v="West"/>
    <x v="0"/>
    <x v="61"/>
    <n v="99"/>
    <x v="35"/>
    <n v="37"/>
    <s v="Espresso"/>
    <x v="2"/>
    <s v="Regular"/>
  </r>
  <r>
    <x v="15"/>
    <s v="West"/>
    <x v="0"/>
    <x v="129"/>
    <n v="133"/>
    <x v="155"/>
    <n v="46"/>
    <s v="Espresso"/>
    <x v="2"/>
    <s v="Regular"/>
  </r>
  <r>
    <x v="15"/>
    <s v="West"/>
    <x v="0"/>
    <x v="28"/>
    <n v="62"/>
    <x v="132"/>
    <n v="28"/>
    <s v="Espresso"/>
    <x v="2"/>
    <s v="Regular"/>
  </r>
  <r>
    <x v="15"/>
    <s v="West"/>
    <x v="0"/>
    <x v="38"/>
    <n v="63"/>
    <x v="82"/>
    <n v="26"/>
    <s v="Espresso"/>
    <x v="2"/>
    <s v="Regular"/>
  </r>
  <r>
    <x v="15"/>
    <s v="West"/>
    <x v="0"/>
    <x v="83"/>
    <n v="90"/>
    <x v="32"/>
    <n v="34"/>
    <s v="Espresso"/>
    <x v="2"/>
    <s v="Regular"/>
  </r>
  <r>
    <x v="15"/>
    <s v="West"/>
    <x v="0"/>
    <x v="216"/>
    <n v="130"/>
    <x v="421"/>
    <n v="45"/>
    <s v="Espresso"/>
    <x v="2"/>
    <s v="Regular"/>
  </r>
  <r>
    <x v="15"/>
    <s v="West"/>
    <x v="0"/>
    <x v="26"/>
    <n v="52"/>
    <x v="39"/>
    <n v="21"/>
    <s v="Espresso"/>
    <x v="3"/>
    <s v="Decaf"/>
  </r>
  <r>
    <x v="15"/>
    <s v="West"/>
    <x v="0"/>
    <x v="63"/>
    <n v="55"/>
    <x v="299"/>
    <n v="34"/>
    <s v="Herbal Tea"/>
    <x v="8"/>
    <s v="Decaf"/>
  </r>
  <r>
    <x v="15"/>
    <s v="West"/>
    <x v="0"/>
    <x v="12"/>
    <n v="90"/>
    <x v="36"/>
    <n v="41"/>
    <s v="Herbal Tea"/>
    <x v="8"/>
    <s v="Decaf"/>
  </r>
  <r>
    <x v="15"/>
    <s v="West"/>
    <x v="0"/>
    <x v="9"/>
    <n v="71"/>
    <x v="79"/>
    <n v="38"/>
    <s v="Herbal Tea"/>
    <x v="8"/>
    <s v="Decaf"/>
  </r>
  <r>
    <x v="15"/>
    <s v="West"/>
    <x v="0"/>
    <x v="46"/>
    <n v="67"/>
    <x v="23"/>
    <n v="37"/>
    <s v="Herbal Tea"/>
    <x v="8"/>
    <s v="Decaf"/>
  </r>
  <r>
    <x v="15"/>
    <s v="West"/>
    <x v="0"/>
    <x v="28"/>
    <n v="72"/>
    <x v="62"/>
    <n v="38"/>
    <s v="Herbal Tea"/>
    <x v="8"/>
    <s v="Decaf"/>
  </r>
  <r>
    <x v="15"/>
    <s v="West"/>
    <x v="0"/>
    <x v="28"/>
    <n v="71"/>
    <x v="13"/>
    <n v="37"/>
    <s v="Herbal Tea"/>
    <x v="8"/>
    <s v="Decaf"/>
  </r>
  <r>
    <x v="15"/>
    <s v="West"/>
    <x v="0"/>
    <x v="12"/>
    <n v="71"/>
    <x v="13"/>
    <n v="38"/>
    <s v="Herbal Tea"/>
    <x v="8"/>
    <s v="Decaf"/>
  </r>
  <r>
    <x v="15"/>
    <s v="West"/>
    <x v="0"/>
    <x v="35"/>
    <n v="74"/>
    <x v="128"/>
    <n v="46"/>
    <s v="Herbal Tea"/>
    <x v="4"/>
    <s v="Decaf"/>
  </r>
  <r>
    <x v="15"/>
    <s v="West"/>
    <x v="0"/>
    <x v="53"/>
    <n v="94"/>
    <x v="177"/>
    <n v="48"/>
    <s v="Herbal Tea"/>
    <x v="4"/>
    <s v="Decaf"/>
  </r>
  <r>
    <x v="15"/>
    <s v="West"/>
    <x v="0"/>
    <x v="254"/>
    <n v="18"/>
    <x v="90"/>
    <n v="50"/>
    <s v="Herbal Tea"/>
    <x v="5"/>
    <s v="Decaf"/>
  </r>
  <r>
    <x v="15"/>
    <s v="West"/>
    <x v="0"/>
    <x v="193"/>
    <n v="49"/>
    <x v="32"/>
    <n v="61"/>
    <s v="Herbal Tea"/>
    <x v="5"/>
    <s v="Decaf"/>
  </r>
  <r>
    <x v="15"/>
    <s v="West"/>
    <x v="0"/>
    <x v="322"/>
    <n v="19"/>
    <x v="285"/>
    <n v="60"/>
    <s v="Herbal Tea"/>
    <x v="5"/>
    <s v="Decaf"/>
  </r>
  <r>
    <x v="15"/>
    <s v="West"/>
    <x v="0"/>
    <x v="427"/>
    <n v="11"/>
    <x v="38"/>
    <n v="56"/>
    <s v="Herbal Tea"/>
    <x v="5"/>
    <s v="Decaf"/>
  </r>
  <r>
    <x v="15"/>
    <s v="West"/>
    <x v="0"/>
    <x v="47"/>
    <n v="40"/>
    <x v="128"/>
    <n v="48"/>
    <s v="Herbal Tea"/>
    <x v="5"/>
    <s v="Decaf"/>
  </r>
  <r>
    <x v="15"/>
    <s v="West"/>
    <x v="0"/>
    <x v="277"/>
    <n v="18"/>
    <x v="23"/>
    <n v="50"/>
    <s v="Herbal Tea"/>
    <x v="5"/>
    <s v="Decaf"/>
  </r>
  <r>
    <x v="15"/>
    <s v="West"/>
    <x v="0"/>
    <x v="276"/>
    <n v="38"/>
    <x v="61"/>
    <n v="49"/>
    <s v="Herbal Tea"/>
    <x v="5"/>
    <s v="Decaf"/>
  </r>
  <r>
    <x v="15"/>
    <s v="West"/>
    <x v="0"/>
    <x v="321"/>
    <n v="49"/>
    <x v="44"/>
    <n v="57"/>
    <s v="Herbal Tea"/>
    <x v="5"/>
    <s v="Decaf"/>
  </r>
  <r>
    <x v="15"/>
    <s v="West"/>
    <x v="0"/>
    <x v="428"/>
    <n v="19"/>
    <x v="271"/>
    <n v="56"/>
    <s v="Herbal Tea"/>
    <x v="5"/>
    <s v="Decaf"/>
  </r>
  <r>
    <x v="15"/>
    <s v="West"/>
    <x v="0"/>
    <x v="132"/>
    <n v="63"/>
    <x v="206"/>
    <n v="70"/>
    <s v="Tea"/>
    <x v="6"/>
    <s v="Regular"/>
  </r>
  <r>
    <x v="15"/>
    <s v="West"/>
    <x v="0"/>
    <x v="20"/>
    <n v="73"/>
    <x v="151"/>
    <n v="76"/>
    <s v="Tea"/>
    <x v="6"/>
    <s v="Regular"/>
  </r>
  <r>
    <x v="15"/>
    <s v="West"/>
    <x v="0"/>
    <x v="15"/>
    <n v="88"/>
    <x v="36"/>
    <n v="86"/>
    <s v="Tea"/>
    <x v="6"/>
    <s v="Regular"/>
  </r>
  <r>
    <x v="15"/>
    <s v="West"/>
    <x v="0"/>
    <x v="161"/>
    <n v="64"/>
    <x v="86"/>
    <n v="70"/>
    <s v="Tea"/>
    <x v="6"/>
    <s v="Regular"/>
  </r>
  <r>
    <x v="15"/>
    <s v="West"/>
    <x v="0"/>
    <x v="162"/>
    <n v="61"/>
    <x v="154"/>
    <n v="68"/>
    <s v="Tea"/>
    <x v="6"/>
    <s v="Regular"/>
  </r>
  <r>
    <x v="15"/>
    <s v="West"/>
    <x v="0"/>
    <x v="18"/>
    <n v="82"/>
    <x v="21"/>
    <n v="76"/>
    <s v="Tea"/>
    <x v="6"/>
    <s v="Regular"/>
  </r>
  <r>
    <x v="15"/>
    <s v="West"/>
    <x v="0"/>
    <x v="162"/>
    <n v="62"/>
    <x v="23"/>
    <n v="69"/>
    <s v="Tea"/>
    <x v="6"/>
    <s v="Regular"/>
  </r>
  <r>
    <x v="15"/>
    <s v="West"/>
    <x v="0"/>
    <x v="138"/>
    <n v="55"/>
    <x v="12"/>
    <n v="41"/>
    <s v="Tea"/>
    <x v="9"/>
    <s v="Regular"/>
  </r>
  <r>
    <x v="15"/>
    <s v="West"/>
    <x v="0"/>
    <x v="113"/>
    <n v="52"/>
    <x v="42"/>
    <n v="40"/>
    <s v="Tea"/>
    <x v="9"/>
    <s v="Regular"/>
  </r>
  <r>
    <x v="15"/>
    <s v="West"/>
    <x v="0"/>
    <x v="113"/>
    <n v="51"/>
    <x v="80"/>
    <n v="39"/>
    <s v="Tea"/>
    <x v="9"/>
    <s v="Regular"/>
  </r>
  <r>
    <x v="15"/>
    <s v="West"/>
    <x v="0"/>
    <x v="138"/>
    <n v="47"/>
    <x v="149"/>
    <n v="40"/>
    <s v="Tea"/>
    <x v="9"/>
    <s v="Regular"/>
  </r>
  <r>
    <x v="15"/>
    <s v="West"/>
    <x v="0"/>
    <x v="140"/>
    <n v="47"/>
    <x v="39"/>
    <n v="38"/>
    <s v="Tea"/>
    <x v="9"/>
    <s v="Regular"/>
  </r>
  <r>
    <x v="15"/>
    <s v="West"/>
    <x v="0"/>
    <x v="8"/>
    <n v="49"/>
    <x v="42"/>
    <n v="39"/>
    <s v="Tea"/>
    <x v="9"/>
    <s v="Regular"/>
  </r>
  <r>
    <x v="15"/>
    <s v="West"/>
    <x v="0"/>
    <x v="23"/>
    <n v="51"/>
    <x v="202"/>
    <n v="40"/>
    <s v="Tea"/>
    <x v="9"/>
    <s v="Regular"/>
  </r>
  <r>
    <x v="15"/>
    <s v="West"/>
    <x v="0"/>
    <x v="144"/>
    <n v="59"/>
    <x v="158"/>
    <n v="39"/>
    <s v="Tea"/>
    <x v="9"/>
    <s v="Regular"/>
  </r>
  <r>
    <x v="15"/>
    <s v="West"/>
    <x v="0"/>
    <x v="29"/>
    <n v="57"/>
    <x v="12"/>
    <n v="21"/>
    <s v="Espresso"/>
    <x v="10"/>
    <s v="Regular"/>
  </r>
  <r>
    <x v="15"/>
    <s v="West"/>
    <x v="0"/>
    <x v="35"/>
    <n v="48"/>
    <x v="238"/>
    <n v="20"/>
    <s v="Espresso"/>
    <x v="10"/>
    <s v="Regular"/>
  </r>
  <r>
    <x v="15"/>
    <s v="West"/>
    <x v="0"/>
    <x v="35"/>
    <n v="47"/>
    <x v="239"/>
    <n v="19"/>
    <s v="Espresso"/>
    <x v="10"/>
    <s v="Regular"/>
  </r>
  <r>
    <x v="15"/>
    <s v="West"/>
    <x v="0"/>
    <x v="114"/>
    <n v="70"/>
    <x v="60"/>
    <n v="25"/>
    <s v="Espresso"/>
    <x v="10"/>
    <s v="Regular"/>
  </r>
  <r>
    <x v="2"/>
    <s v="West"/>
    <x v="1"/>
    <x v="429"/>
    <n v="-21"/>
    <x v="57"/>
    <n v="59"/>
    <s v="Coffee"/>
    <x v="11"/>
    <s v="Regular"/>
  </r>
  <r>
    <x v="2"/>
    <s v="West"/>
    <x v="1"/>
    <x v="312"/>
    <n v="534"/>
    <x v="383"/>
    <n v="177"/>
    <s v="Coffee"/>
    <x v="0"/>
    <s v="Regular"/>
  </r>
  <r>
    <x v="2"/>
    <s v="West"/>
    <x v="1"/>
    <x v="77"/>
    <n v="173"/>
    <x v="104"/>
    <n v="147"/>
    <s v="Espresso"/>
    <x v="2"/>
    <s v="Regular"/>
  </r>
  <r>
    <x v="2"/>
    <s v="West"/>
    <x v="1"/>
    <x v="149"/>
    <n v="173"/>
    <x v="270"/>
    <n v="146"/>
    <s v="Espresso"/>
    <x v="2"/>
    <s v="Regular"/>
  </r>
  <r>
    <x v="2"/>
    <s v="West"/>
    <x v="1"/>
    <x v="284"/>
    <n v="185"/>
    <x v="113"/>
    <n v="46"/>
    <s v="Herbal Tea"/>
    <x v="8"/>
    <s v="Decaf"/>
  </r>
  <r>
    <x v="2"/>
    <s v="West"/>
    <x v="1"/>
    <x v="255"/>
    <n v="277"/>
    <x v="306"/>
    <n v="94"/>
    <s v="Herbal Tea"/>
    <x v="4"/>
    <s v="Decaf"/>
  </r>
  <r>
    <x v="2"/>
    <s v="West"/>
    <x v="1"/>
    <x v="61"/>
    <n v="100"/>
    <x v="146"/>
    <n v="38"/>
    <s v="Herbal Tea"/>
    <x v="5"/>
    <s v="Decaf"/>
  </r>
  <r>
    <x v="2"/>
    <s v="West"/>
    <x v="1"/>
    <x v="114"/>
    <n v="107"/>
    <x v="33"/>
    <n v="40"/>
    <s v="Herbal Tea"/>
    <x v="5"/>
    <s v="Decaf"/>
  </r>
  <r>
    <x v="2"/>
    <s v="West"/>
    <x v="1"/>
    <x v="21"/>
    <n v="56"/>
    <x v="75"/>
    <n v="27"/>
    <s v="Herbal Tea"/>
    <x v="5"/>
    <s v="Decaf"/>
  </r>
  <r>
    <x v="2"/>
    <s v="West"/>
    <x v="1"/>
    <x v="127"/>
    <n v="132"/>
    <x v="4"/>
    <n v="36"/>
    <s v="Tea"/>
    <x v="6"/>
    <s v="Regular"/>
  </r>
  <r>
    <x v="2"/>
    <s v="West"/>
    <x v="1"/>
    <x v="60"/>
    <n v="144"/>
    <x v="298"/>
    <n v="38"/>
    <s v="Tea"/>
    <x v="6"/>
    <s v="Regular"/>
  </r>
  <r>
    <x v="2"/>
    <s v="West"/>
    <x v="1"/>
    <x v="82"/>
    <n v="178"/>
    <x v="104"/>
    <n v="42"/>
    <s v="Tea"/>
    <x v="6"/>
    <s v="Regular"/>
  </r>
  <r>
    <x v="2"/>
    <s v="West"/>
    <x v="1"/>
    <x v="92"/>
    <n v="172"/>
    <x v="71"/>
    <n v="44"/>
    <s v="Tea"/>
    <x v="6"/>
    <s v="Regular"/>
  </r>
  <r>
    <x v="3"/>
    <s v="South"/>
    <x v="1"/>
    <x v="31"/>
    <n v="107"/>
    <x v="33"/>
    <n v="39"/>
    <s v="Coffee"/>
    <x v="7"/>
    <s v="Decaf"/>
  </r>
  <r>
    <x v="3"/>
    <s v="South"/>
    <x v="1"/>
    <x v="58"/>
    <n v="112"/>
    <x v="198"/>
    <n v="38"/>
    <s v="Coffee"/>
    <x v="7"/>
    <s v="Decaf"/>
  </r>
  <r>
    <x v="3"/>
    <s v="South"/>
    <x v="1"/>
    <x v="61"/>
    <n v="74"/>
    <x v="153"/>
    <n v="32"/>
    <s v="Coffee"/>
    <x v="7"/>
    <s v="Decaf"/>
  </r>
  <r>
    <x v="3"/>
    <s v="South"/>
    <x v="1"/>
    <x v="30"/>
    <n v="68"/>
    <x v="30"/>
    <n v="37"/>
    <s v="Herbal Tea"/>
    <x v="4"/>
    <s v="Decaf"/>
  </r>
  <r>
    <x v="3"/>
    <s v="South"/>
    <x v="1"/>
    <x v="83"/>
    <n v="108"/>
    <x v="16"/>
    <n v="58"/>
    <s v="Espresso"/>
    <x v="10"/>
    <s v="Regular"/>
  </r>
  <r>
    <x v="3"/>
    <s v="South"/>
    <x v="1"/>
    <x v="71"/>
    <n v="114"/>
    <x v="16"/>
    <n v="55"/>
    <s v="Espresso"/>
    <x v="10"/>
    <s v="Regular"/>
  </r>
  <r>
    <x v="8"/>
    <s v="East"/>
    <x v="1"/>
    <x v="146"/>
    <n v="126"/>
    <x v="163"/>
    <n v="61"/>
    <s v="Coffee"/>
    <x v="0"/>
    <s v="Regular"/>
  </r>
  <r>
    <x v="8"/>
    <s v="East"/>
    <x v="1"/>
    <x v="2"/>
    <n v="186"/>
    <x v="235"/>
    <n v="64"/>
    <s v="Coffee"/>
    <x v="7"/>
    <s v="Decaf"/>
  </r>
  <r>
    <x v="8"/>
    <s v="East"/>
    <x v="1"/>
    <x v="24"/>
    <n v="72"/>
    <x v="30"/>
    <n v="25"/>
    <s v="Tea"/>
    <x v="1"/>
    <s v="Regular"/>
  </r>
  <r>
    <x v="8"/>
    <s v="East"/>
    <x v="1"/>
    <x v="22"/>
    <n v="130"/>
    <x v="292"/>
    <n v="115"/>
    <s v="Espresso"/>
    <x v="2"/>
    <s v="Regular"/>
  </r>
  <r>
    <x v="8"/>
    <s v="East"/>
    <x v="1"/>
    <x v="41"/>
    <n v="108"/>
    <x v="135"/>
    <n v="54"/>
    <s v="Espresso"/>
    <x v="3"/>
    <s v="Decaf"/>
  </r>
  <r>
    <x v="8"/>
    <s v="East"/>
    <x v="1"/>
    <x v="48"/>
    <n v="39"/>
    <x v="83"/>
    <n v="21"/>
    <s v="Herbal Tea"/>
    <x v="8"/>
    <s v="Decaf"/>
  </r>
  <r>
    <x v="8"/>
    <s v="East"/>
    <x v="1"/>
    <x v="149"/>
    <n v="84"/>
    <x v="177"/>
    <n v="44"/>
    <s v="Herbal Tea"/>
    <x v="5"/>
    <s v="Decaf"/>
  </r>
  <r>
    <x v="8"/>
    <s v="East"/>
    <x v="1"/>
    <x v="40"/>
    <n v="84"/>
    <x v="17"/>
    <n v="44"/>
    <s v="Herbal Tea"/>
    <x v="5"/>
    <s v="Decaf"/>
  </r>
  <r>
    <x v="8"/>
    <s v="East"/>
    <x v="1"/>
    <x v="77"/>
    <n v="45"/>
    <x v="283"/>
    <n v="19"/>
    <s v="Tea"/>
    <x v="6"/>
    <s v="Regular"/>
  </r>
  <r>
    <x v="6"/>
    <s v="Central"/>
    <x v="1"/>
    <x v="229"/>
    <n v="278"/>
    <x v="142"/>
    <n v="111"/>
    <s v="Coffee"/>
    <x v="0"/>
    <s v="Regular"/>
  </r>
  <r>
    <x v="6"/>
    <s v="Central"/>
    <x v="1"/>
    <x v="78"/>
    <n v="213"/>
    <x v="137"/>
    <n v="93"/>
    <s v="Coffee"/>
    <x v="0"/>
    <s v="Regular"/>
  </r>
  <r>
    <x v="6"/>
    <s v="Central"/>
    <x v="1"/>
    <x v="284"/>
    <n v="239"/>
    <x v="347"/>
    <n v="100"/>
    <s v="Coffee"/>
    <x v="0"/>
    <s v="Regular"/>
  </r>
  <r>
    <x v="6"/>
    <s v="Central"/>
    <x v="1"/>
    <x v="211"/>
    <n v="201"/>
    <x v="420"/>
    <n v="94"/>
    <s v="Coffee"/>
    <x v="0"/>
    <s v="Regular"/>
  </r>
  <r>
    <x v="6"/>
    <s v="Central"/>
    <x v="1"/>
    <x v="381"/>
    <n v="329"/>
    <x v="398"/>
    <n v="113"/>
    <s v="Coffee"/>
    <x v="0"/>
    <s v="Regular"/>
  </r>
  <r>
    <x v="6"/>
    <s v="Central"/>
    <x v="1"/>
    <x v="308"/>
    <n v="213"/>
    <x v="397"/>
    <n v="93"/>
    <s v="Coffee"/>
    <x v="0"/>
    <s v="Regular"/>
  </r>
  <r>
    <x v="6"/>
    <s v="Central"/>
    <x v="1"/>
    <x v="256"/>
    <n v="239"/>
    <x v="399"/>
    <n v="100"/>
    <s v="Coffee"/>
    <x v="0"/>
    <s v="Regular"/>
  </r>
  <r>
    <x v="6"/>
    <s v="Central"/>
    <x v="1"/>
    <x v="56"/>
    <n v="176"/>
    <x v="104"/>
    <n v="61"/>
    <s v="Coffee"/>
    <x v="7"/>
    <s v="Decaf"/>
  </r>
  <r>
    <x v="6"/>
    <s v="Central"/>
    <x v="1"/>
    <x v="146"/>
    <n v="165"/>
    <x v="318"/>
    <n v="59"/>
    <s v="Coffee"/>
    <x v="7"/>
    <s v="Decaf"/>
  </r>
  <r>
    <x v="6"/>
    <s v="Central"/>
    <x v="1"/>
    <x v="170"/>
    <n v="158"/>
    <x v="166"/>
    <n v="56"/>
    <s v="Coffee"/>
    <x v="7"/>
    <s v="Decaf"/>
  </r>
  <r>
    <x v="6"/>
    <s v="Central"/>
    <x v="1"/>
    <x v="287"/>
    <n v="204"/>
    <x v="388"/>
    <n v="64"/>
    <s v="Coffee"/>
    <x v="7"/>
    <s v="Decaf"/>
  </r>
  <r>
    <x v="6"/>
    <s v="Central"/>
    <x v="1"/>
    <x v="6"/>
    <n v="176"/>
    <x v="270"/>
    <n v="61"/>
    <s v="Coffee"/>
    <x v="7"/>
    <s v="Decaf"/>
  </r>
  <r>
    <x v="6"/>
    <s v="Central"/>
    <x v="1"/>
    <x v="383"/>
    <n v="341"/>
    <x v="333"/>
    <n v="117"/>
    <s v="Espresso"/>
    <x v="2"/>
    <s v="Regular"/>
  </r>
  <r>
    <x v="6"/>
    <s v="Central"/>
    <x v="1"/>
    <x v="72"/>
    <n v="329"/>
    <x v="94"/>
    <n v="113"/>
    <s v="Espresso"/>
    <x v="2"/>
    <s v="Regular"/>
  </r>
  <r>
    <x v="6"/>
    <s v="Central"/>
    <x v="1"/>
    <x v="316"/>
    <n v="311"/>
    <x v="356"/>
    <n v="110"/>
    <s v="Espresso"/>
    <x v="2"/>
    <s v="Regular"/>
  </r>
  <r>
    <x v="6"/>
    <s v="Central"/>
    <x v="1"/>
    <x v="175"/>
    <n v="239"/>
    <x v="221"/>
    <n v="90"/>
    <s v="Espresso"/>
    <x v="3"/>
    <s v="Decaf"/>
  </r>
  <r>
    <x v="6"/>
    <s v="Central"/>
    <x v="1"/>
    <x v="176"/>
    <n v="266"/>
    <x v="125"/>
    <n v="91"/>
    <s v="Espresso"/>
    <x v="3"/>
    <s v="Decaf"/>
  </r>
  <r>
    <x v="6"/>
    <s v="Central"/>
    <x v="1"/>
    <x v="3"/>
    <n v="144"/>
    <x v="197"/>
    <n v="39"/>
    <s v="Herbal Tea"/>
    <x v="8"/>
    <s v="Decaf"/>
  </r>
  <r>
    <x v="6"/>
    <s v="Central"/>
    <x v="1"/>
    <x v="329"/>
    <n v="178"/>
    <x v="104"/>
    <n v="43"/>
    <s v="Herbal Tea"/>
    <x v="8"/>
    <s v="Decaf"/>
  </r>
  <r>
    <x v="6"/>
    <s v="Central"/>
    <x v="1"/>
    <x v="284"/>
    <n v="185"/>
    <x v="113"/>
    <n v="46"/>
    <s v="Herbal Tea"/>
    <x v="5"/>
    <s v="Decaf"/>
  </r>
  <r>
    <x v="6"/>
    <s v="Central"/>
    <x v="1"/>
    <x v="112"/>
    <n v="157"/>
    <x v="282"/>
    <n v="41"/>
    <s v="Herbal Tea"/>
    <x v="5"/>
    <s v="Decaf"/>
  </r>
  <r>
    <x v="6"/>
    <s v="Central"/>
    <x v="1"/>
    <x v="155"/>
    <n v="137"/>
    <x v="96"/>
    <n v="38"/>
    <s v="Herbal Tea"/>
    <x v="5"/>
    <s v="Decaf"/>
  </r>
  <r>
    <x v="6"/>
    <s v="Central"/>
    <x v="1"/>
    <x v="60"/>
    <n v="145"/>
    <x v="200"/>
    <n v="39"/>
    <s v="Herbal Tea"/>
    <x v="5"/>
    <s v="Decaf"/>
  </r>
  <r>
    <x v="6"/>
    <s v="Central"/>
    <x v="1"/>
    <x v="179"/>
    <n v="157"/>
    <x v="312"/>
    <n v="41"/>
    <s v="Herbal Tea"/>
    <x v="5"/>
    <s v="Decaf"/>
  </r>
  <r>
    <x v="6"/>
    <s v="Central"/>
    <x v="1"/>
    <x v="84"/>
    <n v="117"/>
    <x v="106"/>
    <n v="33"/>
    <s v="Tea"/>
    <x v="6"/>
    <s v="Regular"/>
  </r>
  <r>
    <x v="6"/>
    <s v="Central"/>
    <x v="1"/>
    <x v="83"/>
    <n v="117"/>
    <x v="106"/>
    <n v="34"/>
    <s v="Tea"/>
    <x v="6"/>
    <s v="Regular"/>
  </r>
  <r>
    <x v="6"/>
    <s v="Central"/>
    <x v="1"/>
    <x v="190"/>
    <n v="136"/>
    <x v="167"/>
    <n v="37"/>
    <s v="Tea"/>
    <x v="6"/>
    <s v="Regular"/>
  </r>
  <r>
    <x v="6"/>
    <s v="Central"/>
    <x v="1"/>
    <x v="84"/>
    <n v="118"/>
    <x v="190"/>
    <n v="34"/>
    <s v="Tea"/>
    <x v="6"/>
    <s v="Regular"/>
  </r>
  <r>
    <x v="6"/>
    <s v="Central"/>
    <x v="1"/>
    <x v="112"/>
    <n v="111"/>
    <x v="190"/>
    <n v="33"/>
    <s v="Tea"/>
    <x v="6"/>
    <s v="Regular"/>
  </r>
  <r>
    <x v="6"/>
    <s v="Central"/>
    <x v="1"/>
    <x v="125"/>
    <n v="96"/>
    <x v="18"/>
    <n v="52"/>
    <s v="Tea"/>
    <x v="9"/>
    <s v="Regular"/>
  </r>
  <r>
    <x v="6"/>
    <s v="Central"/>
    <x v="1"/>
    <x v="26"/>
    <n v="79"/>
    <x v="187"/>
    <n v="48"/>
    <s v="Tea"/>
    <x v="9"/>
    <s v="Regular"/>
  </r>
  <r>
    <x v="6"/>
    <s v="Central"/>
    <x v="1"/>
    <x v="84"/>
    <n v="108"/>
    <x v="16"/>
    <n v="57"/>
    <s v="Tea"/>
    <x v="9"/>
    <s v="Regular"/>
  </r>
  <r>
    <x v="6"/>
    <s v="Central"/>
    <x v="1"/>
    <x v="55"/>
    <n v="108"/>
    <x v="191"/>
    <n v="55"/>
    <s v="Tea"/>
    <x v="9"/>
    <s v="Regular"/>
  </r>
  <r>
    <x v="6"/>
    <s v="Central"/>
    <x v="1"/>
    <x v="36"/>
    <n v="79"/>
    <x v="22"/>
    <n v="46"/>
    <s v="Tea"/>
    <x v="9"/>
    <s v="Regular"/>
  </r>
  <r>
    <x v="6"/>
    <s v="Central"/>
    <x v="1"/>
    <x v="159"/>
    <n v="110"/>
    <x v="69"/>
    <n v="55"/>
    <s v="Tea"/>
    <x v="9"/>
    <s v="Regular"/>
  </r>
  <r>
    <x v="11"/>
    <s v="Central"/>
    <x v="0"/>
    <x v="147"/>
    <n v="98"/>
    <x v="179"/>
    <n v="63"/>
    <s v="Coffee"/>
    <x v="0"/>
    <s v="Regular"/>
  </r>
  <r>
    <x v="11"/>
    <s v="Central"/>
    <x v="0"/>
    <x v="30"/>
    <n v="90"/>
    <x v="17"/>
    <n v="44"/>
    <s v="Coffee"/>
    <x v="7"/>
    <s v="Decaf"/>
  </r>
  <r>
    <x v="11"/>
    <s v="Central"/>
    <x v="0"/>
    <x v="43"/>
    <n v="60"/>
    <x v="82"/>
    <n v="36"/>
    <s v="Coffee"/>
    <x v="7"/>
    <s v="Decaf"/>
  </r>
  <r>
    <x v="11"/>
    <s v="Central"/>
    <x v="0"/>
    <x v="29"/>
    <n v="76"/>
    <x v="285"/>
    <n v="40"/>
    <s v="Coffee"/>
    <x v="7"/>
    <s v="Decaf"/>
  </r>
  <r>
    <x v="11"/>
    <s v="Central"/>
    <x v="0"/>
    <x v="28"/>
    <n v="74"/>
    <x v="26"/>
    <n v="40"/>
    <s v="Coffee"/>
    <x v="7"/>
    <s v="Decaf"/>
  </r>
  <r>
    <x v="11"/>
    <s v="Central"/>
    <x v="0"/>
    <x v="18"/>
    <n v="46"/>
    <x v="148"/>
    <n v="46"/>
    <s v="Tea"/>
    <x v="1"/>
    <s v="Regular"/>
  </r>
  <r>
    <x v="11"/>
    <s v="Central"/>
    <x v="0"/>
    <x v="161"/>
    <n v="42"/>
    <x v="147"/>
    <n v="48"/>
    <s v="Tea"/>
    <x v="1"/>
    <s v="Regular"/>
  </r>
  <r>
    <x v="11"/>
    <s v="Central"/>
    <x v="0"/>
    <x v="18"/>
    <n v="46"/>
    <x v="240"/>
    <n v="43"/>
    <s v="Tea"/>
    <x v="1"/>
    <s v="Regular"/>
  </r>
  <r>
    <x v="11"/>
    <s v="Central"/>
    <x v="0"/>
    <x v="36"/>
    <n v="64"/>
    <x v="41"/>
    <n v="23"/>
    <s v="Espresso"/>
    <x v="2"/>
    <s v="Regular"/>
  </r>
  <r>
    <x v="11"/>
    <s v="Central"/>
    <x v="0"/>
    <x v="29"/>
    <n v="58"/>
    <x v="28"/>
    <n v="22"/>
    <s v="Espresso"/>
    <x v="3"/>
    <s v="Decaf"/>
  </r>
  <r>
    <x v="11"/>
    <s v="Central"/>
    <x v="0"/>
    <x v="149"/>
    <n v="46"/>
    <x v="148"/>
    <n v="19"/>
    <s v="Espresso"/>
    <x v="3"/>
    <s v="Decaf"/>
  </r>
  <r>
    <x v="11"/>
    <s v="Central"/>
    <x v="0"/>
    <x v="161"/>
    <n v="63"/>
    <x v="206"/>
    <n v="69"/>
    <s v="Herbal Tea"/>
    <x v="8"/>
    <s v="Decaf"/>
  </r>
  <r>
    <x v="11"/>
    <s v="Central"/>
    <x v="0"/>
    <x v="205"/>
    <n v="82"/>
    <x v="153"/>
    <n v="83"/>
    <s v="Herbal Tea"/>
    <x v="8"/>
    <s v="Decaf"/>
  </r>
  <r>
    <x v="11"/>
    <s v="Central"/>
    <x v="0"/>
    <x v="161"/>
    <n v="73"/>
    <x v="77"/>
    <n v="72"/>
    <s v="Herbal Tea"/>
    <x v="8"/>
    <s v="Decaf"/>
  </r>
  <r>
    <x v="11"/>
    <s v="Central"/>
    <x v="0"/>
    <x v="277"/>
    <n v="18"/>
    <x v="23"/>
    <n v="50"/>
    <s v="Herbal Tea"/>
    <x v="4"/>
    <s v="Decaf"/>
  </r>
  <r>
    <x v="11"/>
    <s v="Central"/>
    <x v="0"/>
    <x v="428"/>
    <n v="19"/>
    <x v="271"/>
    <n v="56"/>
    <s v="Herbal Tea"/>
    <x v="4"/>
    <s v="Decaf"/>
  </r>
  <r>
    <x v="11"/>
    <s v="Central"/>
    <x v="0"/>
    <x v="137"/>
    <n v="47"/>
    <x v="148"/>
    <n v="38"/>
    <s v="Tea"/>
    <x v="6"/>
    <s v="Regular"/>
  </r>
  <r>
    <x v="11"/>
    <s v="Central"/>
    <x v="0"/>
    <x v="50"/>
    <n v="60"/>
    <x v="57"/>
    <n v="41"/>
    <s v="Tea"/>
    <x v="6"/>
    <s v="Regular"/>
  </r>
  <r>
    <x v="11"/>
    <s v="Central"/>
    <x v="0"/>
    <x v="50"/>
    <n v="55"/>
    <x v="241"/>
    <n v="38"/>
    <s v="Tea"/>
    <x v="6"/>
    <s v="Regular"/>
  </r>
  <r>
    <x v="11"/>
    <s v="Central"/>
    <x v="0"/>
    <x v="14"/>
    <n v="49"/>
    <x v="80"/>
    <n v="48"/>
    <s v="Tea"/>
    <x v="9"/>
    <s v="Regular"/>
  </r>
  <r>
    <x v="11"/>
    <s v="Central"/>
    <x v="0"/>
    <x v="14"/>
    <n v="49"/>
    <x v="278"/>
    <n v="45"/>
    <s v="Tea"/>
    <x v="9"/>
    <s v="Regular"/>
  </r>
  <r>
    <x v="11"/>
    <s v="Central"/>
    <x v="0"/>
    <x v="330"/>
    <n v="25"/>
    <x v="250"/>
    <n v="41"/>
    <s v="Tea"/>
    <x v="9"/>
    <s v="Regular"/>
  </r>
  <r>
    <x v="3"/>
    <s v="South"/>
    <x v="1"/>
    <x v="309"/>
    <n v="277"/>
    <x v="350"/>
    <n v="87"/>
    <s v="Coffee"/>
    <x v="0"/>
    <s v="Regular"/>
  </r>
  <r>
    <x v="3"/>
    <s v="South"/>
    <x v="1"/>
    <x v="105"/>
    <n v="179"/>
    <x v="185"/>
    <n v="46"/>
    <s v="Espresso"/>
    <x v="2"/>
    <s v="Regular"/>
  </r>
  <r>
    <x v="3"/>
    <s v="South"/>
    <x v="1"/>
    <x v="35"/>
    <n v="74"/>
    <x v="62"/>
    <n v="46"/>
    <s v="Herbal Tea"/>
    <x v="8"/>
    <s v="Decaf"/>
  </r>
  <r>
    <x v="3"/>
    <s v="South"/>
    <x v="1"/>
    <x v="77"/>
    <n v="62"/>
    <x v="206"/>
    <n v="40"/>
    <s v="Herbal Tea"/>
    <x v="8"/>
    <s v="Decaf"/>
  </r>
  <r>
    <x v="3"/>
    <s v="South"/>
    <x v="1"/>
    <x v="40"/>
    <n v="114"/>
    <x v="31"/>
    <n v="55"/>
    <s v="Espresso"/>
    <x v="10"/>
    <s v="Regular"/>
  </r>
  <r>
    <x v="3"/>
    <s v="South"/>
    <x v="1"/>
    <x v="36"/>
    <n v="79"/>
    <x v="22"/>
    <n v="46"/>
    <s v="Espresso"/>
    <x v="10"/>
    <s v="Regular"/>
  </r>
  <r>
    <x v="2"/>
    <s v="West"/>
    <x v="1"/>
    <x v="430"/>
    <n v="-13"/>
    <x v="82"/>
    <n v="63"/>
    <s v="Coffee"/>
    <x v="11"/>
    <s v="Regular"/>
  </r>
  <r>
    <x v="2"/>
    <s v="West"/>
    <x v="1"/>
    <x v="392"/>
    <n v="-13"/>
    <x v="86"/>
    <n v="61"/>
    <s v="Coffee"/>
    <x v="11"/>
    <s v="Regular"/>
  </r>
  <r>
    <x v="2"/>
    <s v="West"/>
    <x v="1"/>
    <x v="244"/>
    <n v="390"/>
    <x v="404"/>
    <n v="143"/>
    <s v="Coffee"/>
    <x v="0"/>
    <s v="Regular"/>
  </r>
  <r>
    <x v="2"/>
    <s v="West"/>
    <x v="1"/>
    <x v="364"/>
    <n v="-26"/>
    <x v="128"/>
    <n v="91"/>
    <s v="Coffee"/>
    <x v="7"/>
    <s v="Decaf"/>
  </r>
  <r>
    <x v="2"/>
    <s v="West"/>
    <x v="1"/>
    <x v="431"/>
    <n v="-32"/>
    <x v="32"/>
    <n v="109"/>
    <s v="Coffee"/>
    <x v="7"/>
    <s v="Decaf"/>
  </r>
  <r>
    <x v="2"/>
    <s v="West"/>
    <x v="1"/>
    <x v="432"/>
    <n v="-24"/>
    <x v="15"/>
    <n v="96"/>
    <s v="Coffee"/>
    <x v="7"/>
    <s v="Decaf"/>
  </r>
  <r>
    <x v="2"/>
    <s v="West"/>
    <x v="1"/>
    <x v="46"/>
    <n v="79"/>
    <x v="187"/>
    <n v="49"/>
    <s v="Tea"/>
    <x v="1"/>
    <s v="Regular"/>
  </r>
  <r>
    <x v="2"/>
    <s v="West"/>
    <x v="1"/>
    <x v="41"/>
    <n v="108"/>
    <x v="191"/>
    <n v="54"/>
    <s v="Tea"/>
    <x v="1"/>
    <s v="Regular"/>
  </r>
  <r>
    <x v="2"/>
    <s v="West"/>
    <x v="1"/>
    <x v="10"/>
    <n v="145"/>
    <x v="211"/>
    <n v="128"/>
    <s v="Espresso"/>
    <x v="2"/>
    <s v="Regular"/>
  </r>
  <r>
    <x v="2"/>
    <s v="West"/>
    <x v="1"/>
    <x v="77"/>
    <n v="168"/>
    <x v="3"/>
    <n v="142"/>
    <s v="Espresso"/>
    <x v="2"/>
    <s v="Regular"/>
  </r>
  <r>
    <x v="2"/>
    <s v="West"/>
    <x v="1"/>
    <x v="433"/>
    <n v="367"/>
    <x v="352"/>
    <n v="110"/>
    <s v="Herbal Tea"/>
    <x v="4"/>
    <s v="Decaf"/>
  </r>
  <r>
    <x v="2"/>
    <s v="West"/>
    <x v="1"/>
    <x v="188"/>
    <n v="74"/>
    <x v="153"/>
    <n v="31"/>
    <s v="Herbal Tea"/>
    <x v="5"/>
    <s v="Decaf"/>
  </r>
  <r>
    <x v="2"/>
    <s v="West"/>
    <x v="1"/>
    <x v="229"/>
    <n v="266"/>
    <x v="101"/>
    <n v="99"/>
    <s v="Espresso"/>
    <x v="10"/>
    <s v="Regular"/>
  </r>
  <r>
    <x v="3"/>
    <s v="South"/>
    <x v="1"/>
    <x v="434"/>
    <n v="253"/>
    <x v="234"/>
    <n v="87"/>
    <s v="Coffee"/>
    <x v="0"/>
    <s v="Regular"/>
  </r>
  <r>
    <x v="3"/>
    <s v="South"/>
    <x v="1"/>
    <x v="156"/>
    <n v="152"/>
    <x v="201"/>
    <n v="37"/>
    <s v="Espresso"/>
    <x v="2"/>
    <s v="Regular"/>
  </r>
  <r>
    <x v="3"/>
    <s v="South"/>
    <x v="1"/>
    <x v="11"/>
    <n v="72"/>
    <x v="151"/>
    <n v="45"/>
    <s v="Herbal Tea"/>
    <x v="8"/>
    <s v="Decaf"/>
  </r>
  <r>
    <x v="3"/>
    <s v="South"/>
    <x v="1"/>
    <x v="35"/>
    <n v="64"/>
    <x v="206"/>
    <n v="36"/>
    <s v="Herbal Tea"/>
    <x v="4"/>
    <s v="Decaf"/>
  </r>
  <r>
    <x v="3"/>
    <s v="South"/>
    <x v="1"/>
    <x v="33"/>
    <n v="108"/>
    <x v="45"/>
    <n v="55"/>
    <s v="Espresso"/>
    <x v="10"/>
    <s v="Regular"/>
  </r>
  <r>
    <x v="3"/>
    <s v="South"/>
    <x v="1"/>
    <x v="25"/>
    <n v="90"/>
    <x v="43"/>
    <n v="51"/>
    <s v="Espresso"/>
    <x v="10"/>
    <s v="Regular"/>
  </r>
  <r>
    <x v="2"/>
    <s v="West"/>
    <x v="1"/>
    <x v="99"/>
    <n v="335"/>
    <x v="140"/>
    <n v="115"/>
    <s v="Espresso"/>
    <x v="3"/>
    <s v="Decaf"/>
  </r>
  <r>
    <x v="2"/>
    <s v="West"/>
    <x v="1"/>
    <x v="169"/>
    <n v="191"/>
    <x v="217"/>
    <n v="48"/>
    <s v="Herbal Tea"/>
    <x v="8"/>
    <s v="Decaf"/>
  </r>
  <r>
    <x v="2"/>
    <s v="West"/>
    <x v="1"/>
    <x v="187"/>
    <n v="112"/>
    <x v="190"/>
    <n v="40"/>
    <s v="Herbal Tea"/>
    <x v="5"/>
    <s v="Decaf"/>
  </r>
  <r>
    <x v="2"/>
    <s v="West"/>
    <x v="1"/>
    <x v="153"/>
    <n v="179"/>
    <x v="185"/>
    <n v="45"/>
    <s v="Tea"/>
    <x v="6"/>
    <s v="Regular"/>
  </r>
  <r>
    <x v="2"/>
    <s v="West"/>
    <x v="1"/>
    <x v="58"/>
    <n v="136"/>
    <x v="167"/>
    <n v="38"/>
    <s v="Tea"/>
    <x v="9"/>
    <s v="Regular"/>
  </r>
  <r>
    <x v="2"/>
    <s v="West"/>
    <x v="1"/>
    <x v="183"/>
    <n v="229"/>
    <x v="232"/>
    <n v="87"/>
    <s v="Espresso"/>
    <x v="10"/>
    <s v="Regular"/>
  </r>
  <r>
    <x v="3"/>
    <s v="South"/>
    <x v="1"/>
    <x v="344"/>
    <n v="247"/>
    <x v="138"/>
    <n v="86"/>
    <s v="Coffee"/>
    <x v="0"/>
    <s v="Regular"/>
  </r>
  <r>
    <x v="3"/>
    <s v="South"/>
    <x v="1"/>
    <x v="183"/>
    <n v="132"/>
    <x v="54"/>
    <n v="36"/>
    <s v="Espresso"/>
    <x v="2"/>
    <s v="Regular"/>
  </r>
  <r>
    <x v="3"/>
    <s v="South"/>
    <x v="1"/>
    <x v="58"/>
    <n v="136"/>
    <x v="167"/>
    <n v="38"/>
    <s v="Espresso"/>
    <x v="3"/>
    <s v="Decaf"/>
  </r>
  <r>
    <x v="3"/>
    <s v="South"/>
    <x v="1"/>
    <x v="235"/>
    <n v="117"/>
    <x v="218"/>
    <n v="33"/>
    <s v="Espresso"/>
    <x v="3"/>
    <s v="Decaf"/>
  </r>
  <r>
    <x v="3"/>
    <s v="South"/>
    <x v="1"/>
    <x v="43"/>
    <n v="68"/>
    <x v="29"/>
    <n v="44"/>
    <s v="Herbal Tea"/>
    <x v="8"/>
    <s v="Decaf"/>
  </r>
  <r>
    <x v="3"/>
    <s v="South"/>
    <x v="1"/>
    <x v="38"/>
    <n v="102"/>
    <x v="63"/>
    <n v="54"/>
    <s v="Espresso"/>
    <x v="10"/>
    <s v="Regular"/>
  </r>
  <r>
    <x v="3"/>
    <s v="South"/>
    <x v="1"/>
    <x v="65"/>
    <n v="110"/>
    <x v="65"/>
    <n v="55"/>
    <s v="Espresso"/>
    <x v="10"/>
    <s v="Regular"/>
  </r>
  <r>
    <x v="4"/>
    <s v="East"/>
    <x v="1"/>
    <x v="387"/>
    <n v="548"/>
    <x v="400"/>
    <n v="178"/>
    <s v="Coffee"/>
    <x v="0"/>
    <s v="Regular"/>
  </r>
  <r>
    <x v="4"/>
    <s v="East"/>
    <x v="1"/>
    <x v="362"/>
    <n v="546"/>
    <x v="386"/>
    <n v="178"/>
    <s v="Coffee"/>
    <x v="0"/>
    <s v="Regular"/>
  </r>
  <r>
    <x v="4"/>
    <s v="East"/>
    <x v="1"/>
    <x v="388"/>
    <n v="420"/>
    <x v="401"/>
    <n v="149"/>
    <s v="Coffee"/>
    <x v="0"/>
    <s v="Regular"/>
  </r>
  <r>
    <x v="4"/>
    <s v="East"/>
    <x v="1"/>
    <x v="55"/>
    <n v="112"/>
    <x v="31"/>
    <n v="33"/>
    <s v="Tea"/>
    <x v="1"/>
    <s v="Regular"/>
  </r>
  <r>
    <x v="4"/>
    <s v="East"/>
    <x v="1"/>
    <x v="191"/>
    <n v="145"/>
    <x v="197"/>
    <n v="37"/>
    <s v="Tea"/>
    <x v="1"/>
    <s v="Regular"/>
  </r>
  <r>
    <x v="4"/>
    <s v="East"/>
    <x v="1"/>
    <x v="225"/>
    <n v="-56"/>
    <x v="83"/>
    <n v="146"/>
    <s v="Espresso"/>
    <x v="2"/>
    <s v="Regular"/>
  </r>
  <r>
    <x v="4"/>
    <s v="East"/>
    <x v="1"/>
    <x v="435"/>
    <n v="-62"/>
    <x v="323"/>
    <n v="146"/>
    <s v="Espresso"/>
    <x v="2"/>
    <s v="Regular"/>
  </r>
  <r>
    <x v="4"/>
    <s v="East"/>
    <x v="1"/>
    <x v="436"/>
    <n v="-72"/>
    <x v="289"/>
    <n v="153"/>
    <s v="Espresso"/>
    <x v="2"/>
    <s v="Regular"/>
  </r>
  <r>
    <x v="4"/>
    <s v="East"/>
    <x v="1"/>
    <x v="437"/>
    <n v="-69"/>
    <x v="109"/>
    <n v="155"/>
    <s v="Espresso"/>
    <x v="2"/>
    <s v="Regular"/>
  </r>
  <r>
    <x v="4"/>
    <s v="East"/>
    <x v="1"/>
    <x v="160"/>
    <n v="258"/>
    <x v="336"/>
    <n v="129"/>
    <s v="Herbal Tea"/>
    <x v="4"/>
    <s v="Decaf"/>
  </r>
  <r>
    <x v="4"/>
    <s v="East"/>
    <x v="1"/>
    <x v="158"/>
    <n v="239"/>
    <x v="422"/>
    <n v="147"/>
    <s v="Herbal Tea"/>
    <x v="4"/>
    <s v="Decaf"/>
  </r>
  <r>
    <x v="4"/>
    <s v="East"/>
    <x v="1"/>
    <x v="311"/>
    <n v="-27"/>
    <x v="45"/>
    <n v="86"/>
    <s v="Herbal Tea"/>
    <x v="5"/>
    <s v="Decaf"/>
  </r>
  <r>
    <x v="4"/>
    <s v="East"/>
    <x v="1"/>
    <x v="432"/>
    <n v="-33"/>
    <x v="191"/>
    <n v="87"/>
    <s v="Herbal Tea"/>
    <x v="5"/>
    <s v="Decaf"/>
  </r>
  <r>
    <x v="4"/>
    <s v="East"/>
    <x v="1"/>
    <x v="438"/>
    <n v="-139"/>
    <x v="123"/>
    <n v="99"/>
    <s v="Herbal Tea"/>
    <x v="5"/>
    <s v="Decaf"/>
  </r>
  <r>
    <x v="4"/>
    <s v="East"/>
    <x v="1"/>
    <x v="60"/>
    <n v="145"/>
    <x v="200"/>
    <n v="39"/>
    <s v="Tea"/>
    <x v="6"/>
    <s v="Regular"/>
  </r>
  <r>
    <x v="4"/>
    <s v="East"/>
    <x v="1"/>
    <x v="57"/>
    <n v="163"/>
    <x v="99"/>
    <n v="42"/>
    <s v="Tea"/>
    <x v="9"/>
    <s v="Regular"/>
  </r>
  <r>
    <x v="6"/>
    <s v="Central"/>
    <x v="1"/>
    <x v="424"/>
    <n v="271"/>
    <x v="121"/>
    <n v="108"/>
    <s v="Coffee"/>
    <x v="0"/>
    <s v="Regular"/>
  </r>
  <r>
    <x v="6"/>
    <s v="Central"/>
    <x v="1"/>
    <x v="301"/>
    <n v="310"/>
    <x v="329"/>
    <n v="116"/>
    <s v="Coffee"/>
    <x v="0"/>
    <s v="Regular"/>
  </r>
  <r>
    <x v="6"/>
    <s v="Central"/>
    <x v="1"/>
    <x v="124"/>
    <n v="150"/>
    <x v="201"/>
    <n v="55"/>
    <s v="Coffee"/>
    <x v="7"/>
    <s v="Decaf"/>
  </r>
  <r>
    <x v="6"/>
    <s v="Central"/>
    <x v="1"/>
    <x v="185"/>
    <n v="185"/>
    <x v="71"/>
    <n v="59"/>
    <s v="Coffee"/>
    <x v="7"/>
    <s v="Decaf"/>
  </r>
  <r>
    <x v="6"/>
    <s v="Central"/>
    <x v="1"/>
    <x v="166"/>
    <n v="222"/>
    <x v="213"/>
    <n v="67"/>
    <s v="Coffee"/>
    <x v="7"/>
    <s v="Decaf"/>
  </r>
  <r>
    <x v="6"/>
    <s v="Central"/>
    <x v="1"/>
    <x v="6"/>
    <n v="176"/>
    <x v="270"/>
    <n v="61"/>
    <s v="Coffee"/>
    <x v="7"/>
    <s v="Decaf"/>
  </r>
  <r>
    <x v="6"/>
    <s v="Central"/>
    <x v="1"/>
    <x v="60"/>
    <n v="165"/>
    <x v="380"/>
    <n v="59"/>
    <s v="Coffee"/>
    <x v="7"/>
    <s v="Decaf"/>
  </r>
  <r>
    <x v="6"/>
    <s v="Central"/>
    <x v="1"/>
    <x v="229"/>
    <n v="266"/>
    <x v="101"/>
    <n v="99"/>
    <s v="Espresso"/>
    <x v="3"/>
    <s v="Decaf"/>
  </r>
  <r>
    <x v="6"/>
    <s v="Central"/>
    <x v="1"/>
    <x v="160"/>
    <n v="212"/>
    <x v="351"/>
    <n v="83"/>
    <s v="Espresso"/>
    <x v="3"/>
    <s v="Decaf"/>
  </r>
  <r>
    <x v="6"/>
    <s v="Central"/>
    <x v="1"/>
    <x v="104"/>
    <n v="266"/>
    <x v="125"/>
    <n v="92"/>
    <s v="Espresso"/>
    <x v="3"/>
    <s v="Decaf"/>
  </r>
  <r>
    <x v="6"/>
    <s v="Central"/>
    <x v="1"/>
    <x v="319"/>
    <n v="212"/>
    <x v="357"/>
    <n v="83"/>
    <s v="Espresso"/>
    <x v="3"/>
    <s v="Decaf"/>
  </r>
  <r>
    <x v="6"/>
    <s v="Central"/>
    <x v="1"/>
    <x v="228"/>
    <n v="132"/>
    <x v="54"/>
    <n v="37"/>
    <s v="Herbal Tea"/>
    <x v="8"/>
    <s v="Decaf"/>
  </r>
  <r>
    <x v="6"/>
    <s v="Central"/>
    <x v="1"/>
    <x v="25"/>
    <n v="68"/>
    <x v="79"/>
    <n v="29"/>
    <s v="Herbal Tea"/>
    <x v="4"/>
    <s v="Decaf"/>
  </r>
  <r>
    <x v="6"/>
    <s v="Central"/>
    <x v="1"/>
    <x v="190"/>
    <n v="137"/>
    <x v="72"/>
    <n v="38"/>
    <s v="Herbal Tea"/>
    <x v="5"/>
    <s v="Decaf"/>
  </r>
  <r>
    <x v="6"/>
    <s v="Central"/>
    <x v="1"/>
    <x v="71"/>
    <n v="124"/>
    <x v="192"/>
    <n v="36"/>
    <s v="Tea"/>
    <x v="6"/>
    <s v="Regular"/>
  </r>
  <r>
    <x v="6"/>
    <s v="Central"/>
    <x v="1"/>
    <x v="38"/>
    <n v="73"/>
    <x v="85"/>
    <n v="25"/>
    <s v="Tea"/>
    <x v="6"/>
    <s v="Regular"/>
  </r>
  <r>
    <x v="6"/>
    <s v="Central"/>
    <x v="1"/>
    <x v="57"/>
    <n v="124"/>
    <x v="107"/>
    <n v="33"/>
    <s v="Tea"/>
    <x v="6"/>
    <s v="Regular"/>
  </r>
  <r>
    <x v="6"/>
    <s v="Central"/>
    <x v="1"/>
    <x v="65"/>
    <n v="110"/>
    <x v="65"/>
    <n v="55"/>
    <s v="Tea"/>
    <x v="9"/>
    <s v="Regular"/>
  </r>
  <r>
    <x v="8"/>
    <s v="East"/>
    <x v="1"/>
    <x v="4"/>
    <n v="172"/>
    <x v="164"/>
    <n v="68"/>
    <s v="Coffee"/>
    <x v="0"/>
    <s v="Regular"/>
  </r>
  <r>
    <x v="8"/>
    <s v="East"/>
    <x v="1"/>
    <x v="241"/>
    <n v="134"/>
    <x v="290"/>
    <n v="61"/>
    <s v="Coffee"/>
    <x v="0"/>
    <s v="Regular"/>
  </r>
  <r>
    <x v="8"/>
    <s v="East"/>
    <x v="1"/>
    <x v="3"/>
    <n v="164"/>
    <x v="312"/>
    <n v="59"/>
    <s v="Coffee"/>
    <x v="7"/>
    <s v="Decaf"/>
  </r>
  <r>
    <x v="8"/>
    <s v="East"/>
    <x v="1"/>
    <x v="54"/>
    <n v="68"/>
    <x v="85"/>
    <n v="24"/>
    <s v="Tea"/>
    <x v="1"/>
    <s v="Regular"/>
  </r>
  <r>
    <x v="8"/>
    <s v="East"/>
    <x v="1"/>
    <x v="43"/>
    <n v="128"/>
    <x v="175"/>
    <n v="112"/>
    <s v="Espresso"/>
    <x v="2"/>
    <s v="Regular"/>
  </r>
  <r>
    <x v="8"/>
    <s v="East"/>
    <x v="1"/>
    <x v="45"/>
    <n v="132"/>
    <x v="51"/>
    <n v="115"/>
    <s v="Espresso"/>
    <x v="2"/>
    <s v="Regular"/>
  </r>
  <r>
    <x v="8"/>
    <s v="East"/>
    <x v="1"/>
    <x v="144"/>
    <n v="129"/>
    <x v="176"/>
    <n v="104"/>
    <s v="Espresso"/>
    <x v="2"/>
    <s v="Regular"/>
  </r>
  <r>
    <x v="8"/>
    <s v="East"/>
    <x v="1"/>
    <x v="165"/>
    <n v="132"/>
    <x v="273"/>
    <n v="59"/>
    <s v="Espresso"/>
    <x v="3"/>
    <s v="Decaf"/>
  </r>
  <r>
    <x v="8"/>
    <s v="East"/>
    <x v="1"/>
    <x v="33"/>
    <n v="62"/>
    <x v="85"/>
    <n v="29"/>
    <s v="Herbal Tea"/>
    <x v="8"/>
    <s v="Decaf"/>
  </r>
  <r>
    <x v="8"/>
    <s v="East"/>
    <x v="1"/>
    <x v="23"/>
    <n v="70"/>
    <x v="60"/>
    <n v="54"/>
    <s v="Herbal Tea"/>
    <x v="4"/>
    <s v="Decaf"/>
  </r>
  <r>
    <x v="8"/>
    <s v="East"/>
    <x v="1"/>
    <x v="109"/>
    <n v="84"/>
    <x v="195"/>
    <n v="42"/>
    <s v="Herbal Tea"/>
    <x v="5"/>
    <s v="Decaf"/>
  </r>
  <r>
    <x v="8"/>
    <s v="East"/>
    <x v="1"/>
    <x v="53"/>
    <n v="82"/>
    <x v="67"/>
    <n v="43"/>
    <s v="Herbal Tea"/>
    <x v="5"/>
    <s v="Decaf"/>
  </r>
  <r>
    <x v="8"/>
    <s v="East"/>
    <x v="1"/>
    <x v="396"/>
    <n v="123"/>
    <x v="174"/>
    <n v="49"/>
    <s v="Herbal Tea"/>
    <x v="5"/>
    <s v="Decaf"/>
  </r>
  <r>
    <x v="8"/>
    <s v="East"/>
    <x v="1"/>
    <x v="147"/>
    <n v="56"/>
    <x v="202"/>
    <n v="21"/>
    <s v="Tea"/>
    <x v="6"/>
    <s v="Regular"/>
  </r>
  <r>
    <x v="8"/>
    <s v="East"/>
    <x v="1"/>
    <x v="109"/>
    <n v="48"/>
    <x v="147"/>
    <n v="20"/>
    <s v="Tea"/>
    <x v="6"/>
    <s v="Regular"/>
  </r>
  <r>
    <x v="13"/>
    <s v="East"/>
    <x v="1"/>
    <x v="302"/>
    <n v="402"/>
    <x v="225"/>
    <n v="54"/>
    <s v="Coffee"/>
    <x v="0"/>
    <s v="Regular"/>
  </r>
  <r>
    <x v="13"/>
    <s v="East"/>
    <x v="1"/>
    <x v="439"/>
    <n v="395"/>
    <x v="373"/>
    <n v="55"/>
    <s v="Coffee"/>
    <x v="0"/>
    <s v="Regular"/>
  </r>
  <r>
    <x v="13"/>
    <s v="East"/>
    <x v="1"/>
    <x v="440"/>
    <n v="402"/>
    <x v="423"/>
    <n v="54"/>
    <s v="Coffee"/>
    <x v="0"/>
    <s v="Regular"/>
  </r>
  <r>
    <x v="13"/>
    <s v="East"/>
    <x v="1"/>
    <x v="441"/>
    <n v="379"/>
    <x v="424"/>
    <n v="55"/>
    <s v="Coffee"/>
    <x v="0"/>
    <s v="Regular"/>
  </r>
  <r>
    <x v="13"/>
    <s v="East"/>
    <x v="1"/>
    <x v="8"/>
    <n v="32"/>
    <x v="133"/>
    <n v="17"/>
    <s v="Tea"/>
    <x v="1"/>
    <s v="Regular"/>
  </r>
  <r>
    <x v="13"/>
    <s v="East"/>
    <x v="1"/>
    <x v="45"/>
    <n v="44"/>
    <x v="310"/>
    <n v="19"/>
    <s v="Tea"/>
    <x v="1"/>
    <s v="Regular"/>
  </r>
  <r>
    <x v="13"/>
    <s v="East"/>
    <x v="1"/>
    <x v="196"/>
    <n v="46"/>
    <x v="152"/>
    <n v="77"/>
    <s v="Espresso"/>
    <x v="2"/>
    <s v="Regular"/>
  </r>
  <r>
    <x v="13"/>
    <s v="East"/>
    <x v="1"/>
    <x v="113"/>
    <n v="65"/>
    <x v="29"/>
    <n v="53"/>
    <s v="Herbal Tea"/>
    <x v="4"/>
    <s v="Decaf"/>
  </r>
  <r>
    <x v="13"/>
    <s v="East"/>
    <x v="1"/>
    <x v="164"/>
    <n v="57"/>
    <x v="158"/>
    <n v="51"/>
    <s v="Herbal Tea"/>
    <x v="4"/>
    <s v="Decaf"/>
  </r>
  <r>
    <x v="13"/>
    <s v="East"/>
    <x v="1"/>
    <x v="22"/>
    <n v="69"/>
    <x v="27"/>
    <n v="54"/>
    <s v="Herbal Tea"/>
    <x v="4"/>
    <s v="Decaf"/>
  </r>
  <r>
    <x v="13"/>
    <s v="East"/>
    <x v="1"/>
    <x v="22"/>
    <n v="42"/>
    <x v="289"/>
    <n v="20"/>
    <s v="Tea"/>
    <x v="6"/>
    <s v="Regular"/>
  </r>
  <r>
    <x v="13"/>
    <s v="East"/>
    <x v="1"/>
    <x v="77"/>
    <n v="36"/>
    <x v="326"/>
    <n v="16"/>
    <s v="Tea"/>
    <x v="6"/>
    <s v="Regular"/>
  </r>
  <r>
    <x v="13"/>
    <s v="East"/>
    <x v="1"/>
    <x v="239"/>
    <n v="146"/>
    <x v="131"/>
    <n v="60"/>
    <s v="Espresso"/>
    <x v="12"/>
    <s v="Regular"/>
  </r>
  <r>
    <x v="13"/>
    <s v="East"/>
    <x v="1"/>
    <x v="160"/>
    <n v="153"/>
    <x v="425"/>
    <n v="66"/>
    <s v="Espresso"/>
    <x v="12"/>
    <s v="Regular"/>
  </r>
  <r>
    <x v="2"/>
    <s v="West"/>
    <x v="1"/>
    <x v="442"/>
    <n v="-67"/>
    <x v="303"/>
    <n v="67"/>
    <s v="Coffee"/>
    <x v="11"/>
    <s v="Regular"/>
  </r>
  <r>
    <x v="2"/>
    <s v="West"/>
    <x v="1"/>
    <x v="400"/>
    <n v="405"/>
    <x v="407"/>
    <n v="146"/>
    <s v="Coffee"/>
    <x v="0"/>
    <s v="Regular"/>
  </r>
  <r>
    <x v="2"/>
    <s v="West"/>
    <x v="1"/>
    <x v="53"/>
    <n v="114"/>
    <x v="31"/>
    <n v="56"/>
    <s v="Tea"/>
    <x v="1"/>
    <s v="Regular"/>
  </r>
  <r>
    <x v="2"/>
    <s v="West"/>
    <x v="1"/>
    <x v="41"/>
    <n v="112"/>
    <x v="31"/>
    <n v="32"/>
    <s v="Tea"/>
    <x v="9"/>
    <s v="Regular"/>
  </r>
  <r>
    <x v="0"/>
    <s v="East"/>
    <x v="0"/>
    <x v="42"/>
    <n v="155"/>
    <x v="181"/>
    <n v="64"/>
    <s v="Coffee"/>
    <x v="0"/>
    <s v="Regular"/>
  </r>
  <r>
    <x v="0"/>
    <s v="East"/>
    <x v="0"/>
    <x v="56"/>
    <n v="188"/>
    <x v="73"/>
    <n v="73"/>
    <s v="Coffee"/>
    <x v="0"/>
    <s v="Regular"/>
  </r>
  <r>
    <x v="0"/>
    <s v="East"/>
    <x v="0"/>
    <x v="59"/>
    <n v="195"/>
    <x v="7"/>
    <n v="74"/>
    <s v="Coffee"/>
    <x v="0"/>
    <s v="Regular"/>
  </r>
  <r>
    <x v="0"/>
    <s v="East"/>
    <x v="0"/>
    <x v="286"/>
    <n v="186"/>
    <x v="286"/>
    <n v="72"/>
    <s v="Coffee"/>
    <x v="0"/>
    <s v="Regular"/>
  </r>
  <r>
    <x v="0"/>
    <s v="East"/>
    <x v="0"/>
    <x v="48"/>
    <n v="37"/>
    <x v="253"/>
    <n v="19"/>
    <s v="Tea"/>
    <x v="1"/>
    <s v="Regular"/>
  </r>
  <r>
    <x v="0"/>
    <s v="East"/>
    <x v="0"/>
    <x v="8"/>
    <n v="31"/>
    <x v="8"/>
    <n v="16"/>
    <s v="Tea"/>
    <x v="1"/>
    <s v="Regular"/>
  </r>
  <r>
    <x v="0"/>
    <s v="East"/>
    <x v="0"/>
    <x v="10"/>
    <n v="34"/>
    <x v="252"/>
    <n v="17"/>
    <s v="Tea"/>
    <x v="1"/>
    <s v="Regular"/>
  </r>
  <r>
    <x v="0"/>
    <s v="East"/>
    <x v="0"/>
    <x v="144"/>
    <n v="34"/>
    <x v="162"/>
    <n v="16"/>
    <s v="Tea"/>
    <x v="1"/>
    <s v="Regular"/>
  </r>
  <r>
    <x v="0"/>
    <s v="East"/>
    <x v="0"/>
    <x v="63"/>
    <n v="31"/>
    <x v="8"/>
    <n v="15"/>
    <s v="Tea"/>
    <x v="1"/>
    <s v="Regular"/>
  </r>
  <r>
    <x v="0"/>
    <s v="East"/>
    <x v="0"/>
    <x v="150"/>
    <n v="105"/>
    <x v="45"/>
    <n v="98"/>
    <s v="Espresso"/>
    <x v="2"/>
    <s v="Regular"/>
  </r>
  <r>
    <x v="0"/>
    <s v="East"/>
    <x v="0"/>
    <x v="19"/>
    <n v="90"/>
    <x v="177"/>
    <n v="87"/>
    <s v="Espresso"/>
    <x v="2"/>
    <s v="Regular"/>
  </r>
  <r>
    <x v="0"/>
    <s v="East"/>
    <x v="0"/>
    <x v="18"/>
    <n v="87"/>
    <x v="43"/>
    <n v="87"/>
    <s v="Espresso"/>
    <x v="2"/>
    <s v="Regular"/>
  </r>
  <r>
    <x v="0"/>
    <s v="East"/>
    <x v="0"/>
    <x v="18"/>
    <n v="87"/>
    <x v="43"/>
    <n v="87"/>
    <s v="Espresso"/>
    <x v="2"/>
    <s v="Regular"/>
  </r>
  <r>
    <x v="0"/>
    <s v="East"/>
    <x v="0"/>
    <x v="110"/>
    <n v="66"/>
    <x v="23"/>
    <n v="71"/>
    <s v="Espresso"/>
    <x v="2"/>
    <s v="Regular"/>
  </r>
  <r>
    <x v="0"/>
    <s v="East"/>
    <x v="0"/>
    <x v="47"/>
    <n v="61"/>
    <x v="57"/>
    <n v="69"/>
    <s v="Espresso"/>
    <x v="2"/>
    <s v="Regular"/>
  </r>
  <r>
    <x v="0"/>
    <s v="East"/>
    <x v="0"/>
    <x v="20"/>
    <n v="75"/>
    <x v="157"/>
    <n v="72"/>
    <s v="Espresso"/>
    <x v="2"/>
    <s v="Regular"/>
  </r>
  <r>
    <x v="0"/>
    <s v="East"/>
    <x v="0"/>
    <x v="77"/>
    <n v="71"/>
    <x v="77"/>
    <n v="45"/>
    <s v="Espresso"/>
    <x v="3"/>
    <s v="Decaf"/>
  </r>
  <r>
    <x v="0"/>
    <s v="East"/>
    <x v="0"/>
    <x v="144"/>
    <n v="65"/>
    <x v="23"/>
    <n v="42"/>
    <s v="Espresso"/>
    <x v="3"/>
    <s v="Decaf"/>
  </r>
  <r>
    <x v="0"/>
    <s v="East"/>
    <x v="0"/>
    <x v="63"/>
    <n v="64"/>
    <x v="154"/>
    <n v="43"/>
    <s v="Espresso"/>
    <x v="3"/>
    <s v="Decaf"/>
  </r>
  <r>
    <x v="0"/>
    <s v="East"/>
    <x v="0"/>
    <x v="77"/>
    <n v="71"/>
    <x v="77"/>
    <n v="45"/>
    <s v="Espresso"/>
    <x v="3"/>
    <s v="Decaf"/>
  </r>
  <r>
    <x v="0"/>
    <s v="East"/>
    <x v="0"/>
    <x v="29"/>
    <n v="68"/>
    <x v="157"/>
    <n v="44"/>
    <s v="Espresso"/>
    <x v="3"/>
    <s v="Decaf"/>
  </r>
  <r>
    <x v="0"/>
    <s v="East"/>
    <x v="0"/>
    <x v="46"/>
    <n v="65"/>
    <x v="112"/>
    <n v="40"/>
    <s v="Espresso"/>
    <x v="3"/>
    <s v="Decaf"/>
  </r>
  <r>
    <x v="0"/>
    <s v="East"/>
    <x v="0"/>
    <x v="22"/>
    <n v="57"/>
    <x v="75"/>
    <n v="38"/>
    <s v="Espresso"/>
    <x v="3"/>
    <s v="Decaf"/>
  </r>
  <r>
    <x v="0"/>
    <s v="East"/>
    <x v="0"/>
    <x v="149"/>
    <n v="105"/>
    <x v="33"/>
    <n v="65"/>
    <s v="Herbal Tea"/>
    <x v="4"/>
    <s v="Decaf"/>
  </r>
  <r>
    <x v="0"/>
    <s v="East"/>
    <x v="0"/>
    <x v="9"/>
    <n v="96"/>
    <x v="170"/>
    <n v="63"/>
    <s v="Herbal Tea"/>
    <x v="4"/>
    <s v="Decaf"/>
  </r>
  <r>
    <x v="0"/>
    <s v="East"/>
    <x v="0"/>
    <x v="35"/>
    <n v="88"/>
    <x v="18"/>
    <n v="60"/>
    <s v="Herbal Tea"/>
    <x v="4"/>
    <s v="Decaf"/>
  </r>
  <r>
    <x v="0"/>
    <s v="East"/>
    <x v="0"/>
    <x v="37"/>
    <n v="102"/>
    <x v="274"/>
    <n v="64"/>
    <s v="Herbal Tea"/>
    <x v="4"/>
    <s v="Decaf"/>
  </r>
  <r>
    <x v="0"/>
    <s v="East"/>
    <x v="0"/>
    <x v="61"/>
    <n v="105"/>
    <x v="145"/>
    <n v="68"/>
    <s v="Herbal Tea"/>
    <x v="4"/>
    <s v="Decaf"/>
  </r>
  <r>
    <x v="0"/>
    <s v="East"/>
    <x v="0"/>
    <x v="125"/>
    <n v="93"/>
    <x v="44"/>
    <n v="57"/>
    <s v="Herbal Tea"/>
    <x v="4"/>
    <s v="Decaf"/>
  </r>
  <r>
    <x v="0"/>
    <s v="East"/>
    <x v="0"/>
    <x v="125"/>
    <n v="93"/>
    <x v="44"/>
    <n v="57"/>
    <s v="Herbal Tea"/>
    <x v="4"/>
    <s v="Decaf"/>
  </r>
  <r>
    <x v="0"/>
    <s v="East"/>
    <x v="0"/>
    <x v="149"/>
    <n v="85"/>
    <x v="34"/>
    <n v="58"/>
    <s v="Herbal Tea"/>
    <x v="4"/>
    <s v="Decaf"/>
  </r>
  <r>
    <x v="0"/>
    <s v="East"/>
    <x v="0"/>
    <x v="30"/>
    <n v="90"/>
    <x v="17"/>
    <n v="44"/>
    <s v="Herbal Tea"/>
    <x v="5"/>
    <s v="Decaf"/>
  </r>
  <r>
    <x v="0"/>
    <s v="East"/>
    <x v="0"/>
    <x v="30"/>
    <n v="91"/>
    <x v="44"/>
    <n v="45"/>
    <s v="Herbal Tea"/>
    <x v="5"/>
    <s v="Decaf"/>
  </r>
  <r>
    <x v="0"/>
    <s v="East"/>
    <x v="0"/>
    <x v="147"/>
    <n v="77"/>
    <x v="183"/>
    <n v="42"/>
    <s v="Herbal Tea"/>
    <x v="5"/>
    <s v="Decaf"/>
  </r>
  <r>
    <x v="0"/>
    <s v="East"/>
    <x v="0"/>
    <x v="165"/>
    <n v="92"/>
    <x v="33"/>
    <n v="47"/>
    <s v="Herbal Tea"/>
    <x v="5"/>
    <s v="Decaf"/>
  </r>
  <r>
    <x v="0"/>
    <s v="East"/>
    <x v="0"/>
    <x v="109"/>
    <n v="65"/>
    <x v="86"/>
    <n v="23"/>
    <s v="Tea"/>
    <x v="6"/>
    <s v="Regular"/>
  </r>
  <r>
    <x v="0"/>
    <s v="East"/>
    <x v="0"/>
    <x v="29"/>
    <n v="59"/>
    <x v="75"/>
    <n v="23"/>
    <s v="Tea"/>
    <x v="6"/>
    <s v="Regular"/>
  </r>
  <r>
    <x v="0"/>
    <s v="East"/>
    <x v="0"/>
    <x v="24"/>
    <n v="73"/>
    <x v="85"/>
    <n v="26"/>
    <s v="Tea"/>
    <x v="6"/>
    <s v="Regular"/>
  </r>
  <r>
    <x v="0"/>
    <s v="East"/>
    <x v="0"/>
    <x v="106"/>
    <n v="72"/>
    <x v="62"/>
    <n v="25"/>
    <s v="Tea"/>
    <x v="6"/>
    <s v="Regular"/>
  </r>
  <r>
    <x v="0"/>
    <s v="East"/>
    <x v="0"/>
    <x v="192"/>
    <n v="64"/>
    <x v="38"/>
    <n v="23"/>
    <s v="Tea"/>
    <x v="6"/>
    <s v="Regular"/>
  </r>
  <r>
    <x v="0"/>
    <s v="East"/>
    <x v="0"/>
    <x v="141"/>
    <n v="78"/>
    <x v="153"/>
    <n v="27"/>
    <s v="Tea"/>
    <x v="6"/>
    <s v="Regular"/>
  </r>
  <r>
    <x v="8"/>
    <s v="East"/>
    <x v="1"/>
    <x v="237"/>
    <n v="125"/>
    <x v="186"/>
    <n v="51"/>
    <s v="Coffee"/>
    <x v="7"/>
    <s v="Decaf"/>
  </r>
  <r>
    <x v="8"/>
    <s v="East"/>
    <x v="1"/>
    <x v="91"/>
    <n v="159"/>
    <x v="327"/>
    <n v="55"/>
    <s v="Coffee"/>
    <x v="7"/>
    <s v="Decaf"/>
  </r>
  <r>
    <x v="8"/>
    <s v="East"/>
    <x v="1"/>
    <x v="30"/>
    <n v="70"/>
    <x v="29"/>
    <n v="24"/>
    <s v="Tea"/>
    <x v="1"/>
    <s v="Regular"/>
  </r>
  <r>
    <x v="8"/>
    <s v="East"/>
    <x v="1"/>
    <x v="46"/>
    <n v="51"/>
    <x v="147"/>
    <n v="21"/>
    <s v="Tea"/>
    <x v="1"/>
    <s v="Regular"/>
  </r>
  <r>
    <x v="8"/>
    <s v="East"/>
    <x v="1"/>
    <x v="10"/>
    <n v="130"/>
    <x v="4"/>
    <n v="113"/>
    <s v="Espresso"/>
    <x v="2"/>
    <s v="Regular"/>
  </r>
  <r>
    <x v="8"/>
    <s v="East"/>
    <x v="1"/>
    <x v="61"/>
    <n v="117"/>
    <x v="402"/>
    <n v="55"/>
    <s v="Espresso"/>
    <x v="3"/>
    <s v="Decaf"/>
  </r>
  <r>
    <x v="8"/>
    <s v="East"/>
    <x v="1"/>
    <x v="51"/>
    <n v="130"/>
    <x v="48"/>
    <n v="59"/>
    <s v="Espresso"/>
    <x v="3"/>
    <s v="Decaf"/>
  </r>
  <r>
    <x v="8"/>
    <s v="East"/>
    <x v="1"/>
    <x v="53"/>
    <n v="114"/>
    <x v="190"/>
    <n v="56"/>
    <s v="Espresso"/>
    <x v="3"/>
    <s v="Decaf"/>
  </r>
  <r>
    <x v="8"/>
    <s v="East"/>
    <x v="1"/>
    <x v="44"/>
    <n v="62"/>
    <x v="82"/>
    <n v="28"/>
    <s v="Herbal Tea"/>
    <x v="8"/>
    <s v="Decaf"/>
  </r>
  <r>
    <x v="8"/>
    <s v="East"/>
    <x v="1"/>
    <x v="147"/>
    <n v="63"/>
    <x v="112"/>
    <n v="28"/>
    <s v="Herbal Tea"/>
    <x v="8"/>
    <s v="Decaf"/>
  </r>
  <r>
    <x v="8"/>
    <s v="East"/>
    <x v="1"/>
    <x v="29"/>
    <n v="65"/>
    <x v="38"/>
    <n v="29"/>
    <s v="Herbal Tea"/>
    <x v="8"/>
    <s v="Decaf"/>
  </r>
  <r>
    <x v="8"/>
    <s v="East"/>
    <x v="1"/>
    <x v="11"/>
    <n v="48"/>
    <x v="240"/>
    <n v="21"/>
    <s v="Tea"/>
    <x v="6"/>
    <s v="Regular"/>
  </r>
  <r>
    <x v="8"/>
    <s v="East"/>
    <x v="1"/>
    <x v="149"/>
    <n v="48"/>
    <x v="303"/>
    <n v="21"/>
    <s v="Tea"/>
    <x v="6"/>
    <s v="Regular"/>
  </r>
  <r>
    <x v="8"/>
    <s v="East"/>
    <x v="1"/>
    <x v="125"/>
    <n v="53"/>
    <x v="278"/>
    <n v="20"/>
    <s v="Tea"/>
    <x v="6"/>
    <s v="Regular"/>
  </r>
  <r>
    <x v="3"/>
    <s v="South"/>
    <x v="1"/>
    <x v="148"/>
    <n v="100"/>
    <x v="146"/>
    <n v="37"/>
    <s v="Coffee"/>
    <x v="7"/>
    <s v="Decaf"/>
  </r>
  <r>
    <x v="3"/>
    <s v="South"/>
    <x v="1"/>
    <x v="146"/>
    <n v="144"/>
    <x v="197"/>
    <n v="38"/>
    <s v="Espresso"/>
    <x v="2"/>
    <s v="Regular"/>
  </r>
  <r>
    <x v="3"/>
    <s v="South"/>
    <x v="1"/>
    <x v="49"/>
    <n v="63"/>
    <x v="82"/>
    <n v="43"/>
    <s v="Herbal Tea"/>
    <x v="8"/>
    <s v="Decaf"/>
  </r>
  <r>
    <x v="3"/>
    <s v="South"/>
    <x v="1"/>
    <x v="9"/>
    <n v="68"/>
    <x v="132"/>
    <n v="41"/>
    <s v="Herbal Tea"/>
    <x v="8"/>
    <s v="Decaf"/>
  </r>
  <r>
    <x v="3"/>
    <s v="South"/>
    <x v="1"/>
    <x v="53"/>
    <n v="90"/>
    <x v="18"/>
    <n v="51"/>
    <s v="Espresso"/>
    <x v="10"/>
    <s v="Regular"/>
  </r>
  <r>
    <x v="8"/>
    <s v="East"/>
    <x v="1"/>
    <x v="121"/>
    <n v="141"/>
    <x v="163"/>
    <n v="63"/>
    <s v="Coffee"/>
    <x v="0"/>
    <s v="Regular"/>
  </r>
  <r>
    <x v="8"/>
    <s v="East"/>
    <x v="1"/>
    <x v="190"/>
    <n v="167"/>
    <x v="318"/>
    <n v="68"/>
    <s v="Coffee"/>
    <x v="0"/>
    <s v="Regular"/>
  </r>
  <r>
    <x v="8"/>
    <s v="East"/>
    <x v="1"/>
    <x v="4"/>
    <n v="172"/>
    <x v="164"/>
    <n v="68"/>
    <s v="Coffee"/>
    <x v="0"/>
    <s v="Regular"/>
  </r>
  <r>
    <x v="8"/>
    <s v="East"/>
    <x v="1"/>
    <x v="190"/>
    <n v="126"/>
    <x v="174"/>
    <n v="59"/>
    <s v="Coffee"/>
    <x v="0"/>
    <s v="Regular"/>
  </r>
  <r>
    <x v="8"/>
    <s v="East"/>
    <x v="1"/>
    <x v="240"/>
    <n v="143"/>
    <x v="200"/>
    <n v="54"/>
    <s v="Coffee"/>
    <x v="7"/>
    <s v="Decaf"/>
  </r>
  <r>
    <x v="8"/>
    <s v="East"/>
    <x v="1"/>
    <x v="148"/>
    <n v="91"/>
    <x v="195"/>
    <n v="28"/>
    <s v="Tea"/>
    <x v="1"/>
    <s v="Regular"/>
  </r>
  <r>
    <x v="8"/>
    <s v="East"/>
    <x v="1"/>
    <x v="12"/>
    <n v="75"/>
    <x v="60"/>
    <n v="26"/>
    <s v="Tea"/>
    <x v="1"/>
    <s v="Regular"/>
  </r>
  <r>
    <x v="8"/>
    <s v="East"/>
    <x v="1"/>
    <x v="106"/>
    <n v="72"/>
    <x v="62"/>
    <n v="25"/>
    <s v="Tea"/>
    <x v="1"/>
    <s v="Regular"/>
  </r>
  <r>
    <x v="8"/>
    <s v="East"/>
    <x v="1"/>
    <x v="106"/>
    <n v="72"/>
    <x v="62"/>
    <n v="25"/>
    <s v="Tea"/>
    <x v="1"/>
    <s v="Regular"/>
  </r>
  <r>
    <x v="8"/>
    <s v="East"/>
    <x v="1"/>
    <x v="129"/>
    <n v="91"/>
    <x v="19"/>
    <n v="26"/>
    <s v="Tea"/>
    <x v="1"/>
    <s v="Regular"/>
  </r>
  <r>
    <x v="8"/>
    <s v="East"/>
    <x v="1"/>
    <x v="109"/>
    <n v="47"/>
    <x v="40"/>
    <n v="19"/>
    <s v="Tea"/>
    <x v="1"/>
    <s v="Regular"/>
  </r>
  <r>
    <x v="8"/>
    <s v="East"/>
    <x v="1"/>
    <x v="53"/>
    <n v="112"/>
    <x v="295"/>
    <n v="54"/>
    <s v="Espresso"/>
    <x v="3"/>
    <s v="Decaf"/>
  </r>
  <r>
    <x v="8"/>
    <s v="East"/>
    <x v="1"/>
    <x v="154"/>
    <n v="132"/>
    <x v="403"/>
    <n v="55"/>
    <s v="Espresso"/>
    <x v="3"/>
    <s v="Decaf"/>
  </r>
  <r>
    <x v="8"/>
    <s v="East"/>
    <x v="1"/>
    <x v="8"/>
    <n v="29"/>
    <x v="88"/>
    <n v="19"/>
    <s v="Herbal Tea"/>
    <x v="8"/>
    <s v="Decaf"/>
  </r>
  <r>
    <x v="8"/>
    <s v="East"/>
    <x v="1"/>
    <x v="48"/>
    <n v="32"/>
    <x v="89"/>
    <n v="20"/>
    <s v="Herbal Tea"/>
    <x v="8"/>
    <s v="Decaf"/>
  </r>
  <r>
    <x v="8"/>
    <s v="East"/>
    <x v="1"/>
    <x v="50"/>
    <n v="74"/>
    <x v="58"/>
    <n v="55"/>
    <s v="Herbal Tea"/>
    <x v="4"/>
    <s v="Decaf"/>
  </r>
  <r>
    <x v="8"/>
    <s v="East"/>
    <x v="1"/>
    <x v="49"/>
    <n v="66"/>
    <x v="59"/>
    <n v="56"/>
    <s v="Herbal Tea"/>
    <x v="4"/>
    <s v="Decaf"/>
  </r>
  <r>
    <x v="8"/>
    <s v="East"/>
    <x v="1"/>
    <x v="48"/>
    <n v="65"/>
    <x v="60"/>
    <n v="53"/>
    <s v="Herbal Tea"/>
    <x v="4"/>
    <s v="Decaf"/>
  </r>
  <r>
    <x v="8"/>
    <s v="East"/>
    <x v="1"/>
    <x v="144"/>
    <n v="72"/>
    <x v="62"/>
    <n v="51"/>
    <s v="Herbal Tea"/>
    <x v="4"/>
    <s v="Decaf"/>
  </r>
  <r>
    <x v="8"/>
    <s v="East"/>
    <x v="1"/>
    <x v="65"/>
    <n v="103"/>
    <x v="31"/>
    <n v="48"/>
    <s v="Herbal Tea"/>
    <x v="5"/>
    <s v="Decaf"/>
  </r>
  <r>
    <x v="8"/>
    <s v="East"/>
    <x v="1"/>
    <x v="51"/>
    <n v="94"/>
    <x v="76"/>
    <n v="46"/>
    <s v="Herbal Tea"/>
    <x v="5"/>
    <s v="Decaf"/>
  </r>
  <r>
    <x v="8"/>
    <s v="East"/>
    <x v="1"/>
    <x v="46"/>
    <n v="51"/>
    <x v="147"/>
    <n v="21"/>
    <s v="Tea"/>
    <x v="6"/>
    <s v="Regular"/>
  </r>
  <r>
    <x v="8"/>
    <s v="East"/>
    <x v="1"/>
    <x v="52"/>
    <n v="51"/>
    <x v="42"/>
    <n v="21"/>
    <s v="Tea"/>
    <x v="6"/>
    <s v="Regular"/>
  </r>
  <r>
    <x v="2"/>
    <s v="West"/>
    <x v="1"/>
    <x v="266"/>
    <n v="28"/>
    <x v="27"/>
    <n v="55"/>
    <s v="Coffee"/>
    <x v="11"/>
    <s v="Regular"/>
  </r>
  <r>
    <x v="2"/>
    <s v="West"/>
    <x v="1"/>
    <x v="393"/>
    <n v="-13"/>
    <x v="207"/>
    <n v="61"/>
    <s v="Coffee"/>
    <x v="11"/>
    <s v="Regular"/>
  </r>
  <r>
    <x v="2"/>
    <s v="West"/>
    <x v="1"/>
    <x v="335"/>
    <n v="-24"/>
    <x v="271"/>
    <n v="96"/>
    <s v="Coffee"/>
    <x v="7"/>
    <s v="Decaf"/>
  </r>
  <r>
    <x v="2"/>
    <s v="West"/>
    <x v="1"/>
    <x v="443"/>
    <n v="-27"/>
    <x v="305"/>
    <n v="100"/>
    <s v="Coffee"/>
    <x v="7"/>
    <s v="Decaf"/>
  </r>
  <r>
    <x v="2"/>
    <s v="West"/>
    <x v="1"/>
    <x v="444"/>
    <n v="-36"/>
    <x v="135"/>
    <n v="113"/>
    <s v="Coffee"/>
    <x v="7"/>
    <s v="Decaf"/>
  </r>
  <r>
    <x v="2"/>
    <s v="West"/>
    <x v="1"/>
    <x v="285"/>
    <n v="392"/>
    <x v="328"/>
    <n v="121"/>
    <s v="Espresso"/>
    <x v="3"/>
    <s v="Decaf"/>
  </r>
  <r>
    <x v="2"/>
    <s v="West"/>
    <x v="1"/>
    <x v="190"/>
    <n v="112"/>
    <x v="198"/>
    <n v="37"/>
    <s v="Herbal Tea"/>
    <x v="5"/>
    <s v="Decaf"/>
  </r>
  <r>
    <x v="4"/>
    <s v="East"/>
    <x v="1"/>
    <x v="96"/>
    <n v="546"/>
    <x v="117"/>
    <n v="166"/>
    <s v="Coffee"/>
    <x v="0"/>
    <s v="Regular"/>
  </r>
  <r>
    <x v="4"/>
    <s v="East"/>
    <x v="1"/>
    <x v="106"/>
    <n v="73"/>
    <x v="187"/>
    <n v="26"/>
    <s v="Tea"/>
    <x v="1"/>
    <s v="Regular"/>
  </r>
  <r>
    <x v="4"/>
    <s v="East"/>
    <x v="1"/>
    <x v="445"/>
    <n v="-59"/>
    <x v="108"/>
    <n v="146"/>
    <s v="Espresso"/>
    <x v="2"/>
    <s v="Regular"/>
  </r>
  <r>
    <x v="4"/>
    <s v="East"/>
    <x v="1"/>
    <x v="446"/>
    <n v="-72"/>
    <x v="255"/>
    <n v="164"/>
    <s v="Espresso"/>
    <x v="2"/>
    <s v="Regular"/>
  </r>
  <r>
    <x v="4"/>
    <s v="East"/>
    <x v="1"/>
    <x v="447"/>
    <n v="-56"/>
    <x v="237"/>
    <n v="146"/>
    <s v="Espresso"/>
    <x v="2"/>
    <s v="Regular"/>
  </r>
  <r>
    <x v="4"/>
    <s v="East"/>
    <x v="1"/>
    <x v="447"/>
    <n v="-60"/>
    <x v="242"/>
    <n v="142"/>
    <s v="Espresso"/>
    <x v="2"/>
    <s v="Regular"/>
  </r>
  <r>
    <x v="4"/>
    <s v="East"/>
    <x v="1"/>
    <x v="448"/>
    <n v="-32"/>
    <x v="65"/>
    <n v="87"/>
    <s v="Herbal Tea"/>
    <x v="5"/>
    <s v="Decaf"/>
  </r>
  <r>
    <x v="4"/>
    <s v="East"/>
    <x v="1"/>
    <x v="361"/>
    <n v="-65"/>
    <x v="18"/>
    <n v="91"/>
    <s v="Herbal Tea"/>
    <x v="5"/>
    <s v="Decaf"/>
  </r>
  <r>
    <x v="4"/>
    <s v="East"/>
    <x v="1"/>
    <x v="325"/>
    <n v="-46"/>
    <x v="276"/>
    <n v="90"/>
    <s v="Herbal Tea"/>
    <x v="5"/>
    <s v="Decaf"/>
  </r>
  <r>
    <x v="4"/>
    <s v="East"/>
    <x v="1"/>
    <x v="449"/>
    <n v="-62"/>
    <x v="276"/>
    <n v="95"/>
    <s v="Herbal Tea"/>
    <x v="5"/>
    <s v="Decaf"/>
  </r>
  <r>
    <x v="4"/>
    <s v="East"/>
    <x v="1"/>
    <x v="82"/>
    <n v="178"/>
    <x v="104"/>
    <n v="42"/>
    <s v="Tea"/>
    <x v="6"/>
    <s v="Regular"/>
  </r>
  <r>
    <x v="4"/>
    <s v="East"/>
    <x v="1"/>
    <x v="81"/>
    <n v="178"/>
    <x v="212"/>
    <n v="45"/>
    <s v="Tea"/>
    <x v="9"/>
    <s v="Regular"/>
  </r>
  <r>
    <x v="4"/>
    <s v="East"/>
    <x v="1"/>
    <x v="307"/>
    <n v="152"/>
    <x v="201"/>
    <n v="38"/>
    <s v="Tea"/>
    <x v="9"/>
    <s v="Regular"/>
  </r>
  <r>
    <x v="4"/>
    <s v="East"/>
    <x v="1"/>
    <x v="251"/>
    <n v="172"/>
    <x v="71"/>
    <n v="45"/>
    <s v="Tea"/>
    <x v="9"/>
    <s v="Regular"/>
  </r>
  <r>
    <x v="4"/>
    <s v="East"/>
    <x v="1"/>
    <x v="97"/>
    <n v="325"/>
    <x v="426"/>
    <n v="90"/>
    <s v="Espresso"/>
    <x v="12"/>
    <s v="Regular"/>
  </r>
  <r>
    <x v="3"/>
    <s v="South"/>
    <x v="1"/>
    <x v="77"/>
    <n v="52"/>
    <x v="149"/>
    <n v="26"/>
    <s v="Coffee"/>
    <x v="7"/>
    <s v="Decaf"/>
  </r>
  <r>
    <x v="3"/>
    <s v="South"/>
    <x v="1"/>
    <x v="4"/>
    <n v="109"/>
    <x v="210"/>
    <n v="39"/>
    <s v="Coffee"/>
    <x v="7"/>
    <s v="Decaf"/>
  </r>
  <r>
    <x v="3"/>
    <s v="South"/>
    <x v="1"/>
    <x v="251"/>
    <n v="172"/>
    <x v="71"/>
    <n v="45"/>
    <s v="Espresso"/>
    <x v="2"/>
    <s v="Regular"/>
  </r>
  <r>
    <x v="3"/>
    <s v="South"/>
    <x v="1"/>
    <x v="121"/>
    <n v="111"/>
    <x v="100"/>
    <n v="33"/>
    <s v="Espresso"/>
    <x v="3"/>
    <s v="Decaf"/>
  </r>
  <r>
    <x v="3"/>
    <s v="South"/>
    <x v="1"/>
    <x v="11"/>
    <n v="71"/>
    <x v="85"/>
    <n v="44"/>
    <s v="Herbal Tea"/>
    <x v="8"/>
    <s v="Decaf"/>
  </r>
  <r>
    <x v="3"/>
    <s v="South"/>
    <x v="1"/>
    <x v="12"/>
    <n v="80"/>
    <x v="178"/>
    <n v="47"/>
    <s v="Herbal Tea"/>
    <x v="8"/>
    <s v="Decaf"/>
  </r>
  <r>
    <x v="3"/>
    <s v="South"/>
    <x v="1"/>
    <x v="108"/>
    <n v="71"/>
    <x v="128"/>
    <n v="41"/>
    <s v="Herbal Tea"/>
    <x v="8"/>
    <s v="Decaf"/>
  </r>
  <r>
    <x v="3"/>
    <s v="South"/>
    <x v="1"/>
    <x v="32"/>
    <n v="72"/>
    <x v="62"/>
    <n v="37"/>
    <s v="Herbal Tea"/>
    <x v="4"/>
    <s v="Decaf"/>
  </r>
  <r>
    <x v="2"/>
    <s v="West"/>
    <x v="1"/>
    <x v="13"/>
    <n v="50"/>
    <x v="26"/>
    <n v="52"/>
    <s v="Coffee"/>
    <x v="11"/>
    <s v="Regular"/>
  </r>
  <r>
    <x v="2"/>
    <s v="West"/>
    <x v="1"/>
    <x v="195"/>
    <n v="16"/>
    <x v="58"/>
    <n v="57"/>
    <s v="Coffee"/>
    <x v="11"/>
    <s v="Regular"/>
  </r>
  <r>
    <x v="2"/>
    <s v="West"/>
    <x v="1"/>
    <x v="450"/>
    <n v="3"/>
    <x v="77"/>
    <n v="59"/>
    <s v="Coffee"/>
    <x v="11"/>
    <s v="Regular"/>
  </r>
  <r>
    <x v="2"/>
    <s v="West"/>
    <x v="1"/>
    <x v="451"/>
    <n v="-32"/>
    <x v="20"/>
    <n v="109"/>
    <s v="Coffee"/>
    <x v="7"/>
    <s v="Decaf"/>
  </r>
  <r>
    <x v="2"/>
    <s v="West"/>
    <x v="1"/>
    <x v="77"/>
    <n v="169"/>
    <x v="124"/>
    <n v="143"/>
    <s v="Espresso"/>
    <x v="2"/>
    <s v="Regular"/>
  </r>
  <r>
    <x v="2"/>
    <s v="West"/>
    <x v="1"/>
    <x v="25"/>
    <n v="169"/>
    <x v="71"/>
    <n v="143"/>
    <s v="Espresso"/>
    <x v="2"/>
    <s v="Regular"/>
  </r>
  <r>
    <x v="2"/>
    <s v="West"/>
    <x v="1"/>
    <x v="25"/>
    <n v="168"/>
    <x v="182"/>
    <n v="142"/>
    <s v="Espresso"/>
    <x v="2"/>
    <s v="Regular"/>
  </r>
  <r>
    <x v="2"/>
    <s v="West"/>
    <x v="1"/>
    <x v="180"/>
    <n v="324"/>
    <x v="120"/>
    <n v="113"/>
    <s v="Espresso"/>
    <x v="3"/>
    <s v="Decaf"/>
  </r>
  <r>
    <x v="2"/>
    <s v="West"/>
    <x v="1"/>
    <x v="105"/>
    <n v="191"/>
    <x v="235"/>
    <n v="45"/>
    <s v="Herbal Tea"/>
    <x v="8"/>
    <s v="Decaf"/>
  </r>
  <r>
    <x v="2"/>
    <s v="West"/>
    <x v="1"/>
    <x v="240"/>
    <n v="124"/>
    <x v="174"/>
    <n v="35"/>
    <s v="Herbal Tea"/>
    <x v="8"/>
    <s v="Decaf"/>
  </r>
  <r>
    <x v="2"/>
    <s v="West"/>
    <x v="1"/>
    <x v="306"/>
    <n v="367"/>
    <x v="144"/>
    <n v="118"/>
    <s v="Herbal Tea"/>
    <x v="4"/>
    <s v="Decaf"/>
  </r>
  <r>
    <x v="2"/>
    <s v="West"/>
    <x v="1"/>
    <x v="152"/>
    <n v="179"/>
    <x v="103"/>
    <n v="45"/>
    <s v="Tea"/>
    <x v="6"/>
    <s v="Regular"/>
  </r>
  <r>
    <x v="2"/>
    <s v="West"/>
    <x v="1"/>
    <x v="235"/>
    <n v="117"/>
    <x v="218"/>
    <n v="33"/>
    <s v="Tea"/>
    <x v="9"/>
    <s v="Regular"/>
  </r>
  <r>
    <x v="2"/>
    <s v="West"/>
    <x v="1"/>
    <x v="229"/>
    <n v="266"/>
    <x v="101"/>
    <n v="99"/>
    <s v="Espresso"/>
    <x v="10"/>
    <s v="Regular"/>
  </r>
  <r>
    <x v="2"/>
    <s v="West"/>
    <x v="1"/>
    <x v="60"/>
    <n v="251"/>
    <x v="373"/>
    <n v="94"/>
    <s v="Espresso"/>
    <x v="10"/>
    <s v="Regular"/>
  </r>
  <r>
    <x v="4"/>
    <s v="East"/>
    <x v="1"/>
    <x v="214"/>
    <n v="387"/>
    <x v="301"/>
    <n v="142"/>
    <s v="Coffee"/>
    <x v="0"/>
    <s v="Regular"/>
  </r>
  <r>
    <x v="4"/>
    <s v="East"/>
    <x v="1"/>
    <x v="404"/>
    <n v="474"/>
    <x v="371"/>
    <n v="162"/>
    <s v="Coffee"/>
    <x v="0"/>
    <s v="Regular"/>
  </r>
  <r>
    <x v="4"/>
    <s v="East"/>
    <x v="1"/>
    <x v="304"/>
    <n v="534"/>
    <x v="346"/>
    <n v="165"/>
    <s v="Coffee"/>
    <x v="0"/>
    <s v="Regular"/>
  </r>
  <r>
    <x v="4"/>
    <s v="East"/>
    <x v="1"/>
    <x v="174"/>
    <n v="239"/>
    <x v="377"/>
    <n v="147"/>
    <s v="Herbal Tea"/>
    <x v="4"/>
    <s v="Decaf"/>
  </r>
  <r>
    <x v="4"/>
    <s v="East"/>
    <x v="1"/>
    <x v="452"/>
    <n v="352"/>
    <x v="427"/>
    <n v="88"/>
    <s v="Espresso"/>
    <x v="12"/>
    <s v="Regular"/>
  </r>
  <r>
    <x v="4"/>
    <s v="East"/>
    <x v="1"/>
    <x v="453"/>
    <n v="464"/>
    <x v="407"/>
    <n v="83"/>
    <s v="Espresso"/>
    <x v="12"/>
    <s v="Regular"/>
  </r>
  <r>
    <x v="14"/>
    <s v="South"/>
    <x v="0"/>
    <x v="21"/>
    <n v="56"/>
    <x v="24"/>
    <n v="27"/>
    <s v="Coffee"/>
    <x v="0"/>
    <s v="Regular"/>
  </r>
  <r>
    <x v="14"/>
    <s v="South"/>
    <x v="0"/>
    <x v="21"/>
    <n v="55"/>
    <x v="25"/>
    <n v="26"/>
    <s v="Coffee"/>
    <x v="0"/>
    <s v="Regular"/>
  </r>
  <r>
    <x v="14"/>
    <s v="South"/>
    <x v="0"/>
    <x v="21"/>
    <n v="56"/>
    <x v="75"/>
    <n v="27"/>
    <s v="Coffee"/>
    <x v="0"/>
    <s v="Regular"/>
  </r>
  <r>
    <x v="14"/>
    <s v="South"/>
    <x v="0"/>
    <x v="142"/>
    <n v="115"/>
    <x v="165"/>
    <n v="41"/>
    <s v="Coffee"/>
    <x v="0"/>
    <s v="Regular"/>
  </r>
  <r>
    <x v="14"/>
    <s v="South"/>
    <x v="0"/>
    <x v="51"/>
    <n v="112"/>
    <x v="135"/>
    <n v="41"/>
    <s v="Coffee"/>
    <x v="0"/>
    <s v="Regular"/>
  </r>
  <r>
    <x v="14"/>
    <s v="South"/>
    <x v="0"/>
    <x v="12"/>
    <n v="60"/>
    <x v="23"/>
    <n v="27"/>
    <s v="Coffee"/>
    <x v="0"/>
    <s v="Regular"/>
  </r>
  <r>
    <x v="14"/>
    <s v="South"/>
    <x v="0"/>
    <x v="36"/>
    <n v="56"/>
    <x v="25"/>
    <n v="24"/>
    <s v="Coffee"/>
    <x v="0"/>
    <s v="Regular"/>
  </r>
  <r>
    <x v="14"/>
    <s v="South"/>
    <x v="0"/>
    <x v="237"/>
    <n v="115"/>
    <x v="291"/>
    <n v="41"/>
    <s v="Coffee"/>
    <x v="0"/>
    <s v="Regular"/>
  </r>
  <r>
    <x v="14"/>
    <s v="South"/>
    <x v="0"/>
    <x v="3"/>
    <n v="112"/>
    <x v="145"/>
    <n v="41"/>
    <s v="Coffee"/>
    <x v="0"/>
    <s v="Regular"/>
  </r>
  <r>
    <x v="14"/>
    <s v="South"/>
    <x v="0"/>
    <x v="63"/>
    <n v="39"/>
    <x v="108"/>
    <n v="18"/>
    <s v="Coffee"/>
    <x v="7"/>
    <s v="Decaf"/>
  </r>
  <r>
    <x v="14"/>
    <s v="South"/>
    <x v="0"/>
    <x v="125"/>
    <n v="48"/>
    <x v="9"/>
    <n v="21"/>
    <s v="Coffee"/>
    <x v="7"/>
    <s v="Decaf"/>
  </r>
  <r>
    <x v="14"/>
    <s v="South"/>
    <x v="0"/>
    <x v="46"/>
    <n v="42"/>
    <x v="109"/>
    <n v="19"/>
    <s v="Coffee"/>
    <x v="7"/>
    <s v="Decaf"/>
  </r>
  <r>
    <x v="14"/>
    <s v="South"/>
    <x v="0"/>
    <x v="77"/>
    <n v="36"/>
    <x v="326"/>
    <n v="16"/>
    <s v="Coffee"/>
    <x v="7"/>
    <s v="Decaf"/>
  </r>
  <r>
    <x v="14"/>
    <s v="South"/>
    <x v="0"/>
    <x v="22"/>
    <n v="34"/>
    <x v="162"/>
    <n v="17"/>
    <s v="Coffee"/>
    <x v="7"/>
    <s v="Decaf"/>
  </r>
  <r>
    <x v="14"/>
    <s v="South"/>
    <x v="0"/>
    <x v="22"/>
    <n v="33"/>
    <x v="272"/>
    <n v="16"/>
    <s v="Coffee"/>
    <x v="7"/>
    <s v="Decaf"/>
  </r>
  <r>
    <x v="14"/>
    <s v="South"/>
    <x v="0"/>
    <x v="109"/>
    <n v="49"/>
    <x v="39"/>
    <n v="21"/>
    <s v="Coffee"/>
    <x v="7"/>
    <s v="Decaf"/>
  </r>
  <r>
    <x v="14"/>
    <s v="South"/>
    <x v="0"/>
    <x v="10"/>
    <n v="34"/>
    <x v="162"/>
    <n v="17"/>
    <s v="Espresso"/>
    <x v="2"/>
    <s v="Regular"/>
  </r>
  <r>
    <x v="14"/>
    <s v="South"/>
    <x v="0"/>
    <x v="8"/>
    <n v="32"/>
    <x v="133"/>
    <n v="17"/>
    <s v="Espresso"/>
    <x v="2"/>
    <s v="Regular"/>
  </r>
  <r>
    <x v="14"/>
    <s v="South"/>
    <x v="0"/>
    <x v="64"/>
    <n v="26"/>
    <x v="134"/>
    <n v="16"/>
    <s v="Espresso"/>
    <x v="2"/>
    <s v="Regular"/>
  </r>
  <r>
    <x v="14"/>
    <s v="South"/>
    <x v="0"/>
    <x v="137"/>
    <n v="26"/>
    <x v="134"/>
    <n v="17"/>
    <s v="Espresso"/>
    <x v="2"/>
    <s v="Regular"/>
  </r>
  <r>
    <x v="14"/>
    <s v="South"/>
    <x v="0"/>
    <x v="64"/>
    <n v="25"/>
    <x v="317"/>
    <n v="15"/>
    <s v="Espresso"/>
    <x v="2"/>
    <s v="Regular"/>
  </r>
  <r>
    <x v="14"/>
    <s v="South"/>
    <x v="0"/>
    <x v="21"/>
    <n v="48"/>
    <x v="238"/>
    <n v="19"/>
    <s v="Espresso"/>
    <x v="2"/>
    <s v="Regular"/>
  </r>
  <r>
    <x v="14"/>
    <s v="South"/>
    <x v="0"/>
    <x v="48"/>
    <n v="29"/>
    <x v="251"/>
    <n v="15"/>
    <s v="Espresso"/>
    <x v="2"/>
    <s v="Regular"/>
  </r>
  <r>
    <x v="14"/>
    <s v="South"/>
    <x v="0"/>
    <x v="138"/>
    <n v="26"/>
    <x v="134"/>
    <n v="15"/>
    <s v="Espresso"/>
    <x v="2"/>
    <s v="Regular"/>
  </r>
  <r>
    <x v="14"/>
    <s v="South"/>
    <x v="0"/>
    <x v="113"/>
    <n v="26"/>
    <x v="134"/>
    <n v="16"/>
    <s v="Espresso"/>
    <x v="2"/>
    <s v="Regular"/>
  </r>
  <r>
    <x v="14"/>
    <s v="South"/>
    <x v="0"/>
    <x v="190"/>
    <n v="167"/>
    <x v="318"/>
    <n v="68"/>
    <s v="Espresso"/>
    <x v="3"/>
    <s v="Decaf"/>
  </r>
  <r>
    <x v="14"/>
    <s v="South"/>
    <x v="0"/>
    <x v="61"/>
    <n v="119"/>
    <x v="198"/>
    <n v="57"/>
    <s v="Espresso"/>
    <x v="3"/>
    <s v="Decaf"/>
  </r>
  <r>
    <x v="14"/>
    <s v="South"/>
    <x v="0"/>
    <x v="158"/>
    <n v="167"/>
    <x v="99"/>
    <n v="63"/>
    <s v="Espresso"/>
    <x v="3"/>
    <s v="Decaf"/>
  </r>
  <r>
    <x v="14"/>
    <s v="South"/>
    <x v="0"/>
    <x v="0"/>
    <n v="133"/>
    <x v="155"/>
    <n v="61"/>
    <s v="Espresso"/>
    <x v="3"/>
    <s v="Decaf"/>
  </r>
  <r>
    <x v="14"/>
    <s v="South"/>
    <x v="0"/>
    <x v="140"/>
    <n v="66"/>
    <x v="79"/>
    <n v="53"/>
    <s v="Herbal Tea"/>
    <x v="8"/>
    <s v="Decaf"/>
  </r>
  <r>
    <x v="14"/>
    <s v="South"/>
    <x v="0"/>
    <x v="16"/>
    <n v="65"/>
    <x v="29"/>
    <n v="54"/>
    <s v="Herbal Tea"/>
    <x v="8"/>
    <s v="Decaf"/>
  </r>
  <r>
    <x v="14"/>
    <s v="South"/>
    <x v="0"/>
    <x v="10"/>
    <n v="72"/>
    <x v="22"/>
    <n v="55"/>
    <s v="Herbal Tea"/>
    <x v="8"/>
    <s v="Decaf"/>
  </r>
  <r>
    <x v="14"/>
    <s v="South"/>
    <x v="0"/>
    <x v="50"/>
    <n v="74"/>
    <x v="58"/>
    <n v="55"/>
    <s v="Herbal Tea"/>
    <x v="8"/>
    <s v="Decaf"/>
  </r>
  <r>
    <x v="14"/>
    <s v="South"/>
    <x v="0"/>
    <x v="140"/>
    <n v="67"/>
    <x v="30"/>
    <n v="54"/>
    <s v="Herbal Tea"/>
    <x v="8"/>
    <s v="Decaf"/>
  </r>
  <r>
    <x v="14"/>
    <s v="South"/>
    <x v="0"/>
    <x v="49"/>
    <n v="66"/>
    <x v="59"/>
    <n v="56"/>
    <s v="Herbal Tea"/>
    <x v="8"/>
    <s v="Decaf"/>
  </r>
  <r>
    <x v="14"/>
    <s v="South"/>
    <x v="0"/>
    <x v="50"/>
    <n v="66"/>
    <x v="13"/>
    <n v="53"/>
    <s v="Herbal Tea"/>
    <x v="8"/>
    <s v="Decaf"/>
  </r>
  <r>
    <x v="14"/>
    <s v="South"/>
    <x v="0"/>
    <x v="22"/>
    <n v="70"/>
    <x v="61"/>
    <n v="55"/>
    <s v="Herbal Tea"/>
    <x v="8"/>
    <s v="Decaf"/>
  </r>
  <r>
    <x v="14"/>
    <s v="South"/>
    <x v="0"/>
    <x v="35"/>
    <n v="77"/>
    <x v="285"/>
    <n v="53"/>
    <s v="Herbal Tea"/>
    <x v="8"/>
    <s v="Decaf"/>
  </r>
  <r>
    <x v="14"/>
    <s v="South"/>
    <x v="0"/>
    <x v="10"/>
    <n v="129"/>
    <x v="173"/>
    <n v="112"/>
    <s v="Herbal Tea"/>
    <x v="4"/>
    <s v="Decaf"/>
  </r>
  <r>
    <x v="14"/>
    <s v="South"/>
    <x v="0"/>
    <x v="45"/>
    <n v="132"/>
    <x v="51"/>
    <n v="115"/>
    <s v="Herbal Tea"/>
    <x v="4"/>
    <s v="Decaf"/>
  </r>
  <r>
    <x v="14"/>
    <s v="South"/>
    <x v="0"/>
    <x v="43"/>
    <n v="132"/>
    <x v="51"/>
    <n v="116"/>
    <s v="Herbal Tea"/>
    <x v="4"/>
    <s v="Decaf"/>
  </r>
  <r>
    <x v="14"/>
    <s v="South"/>
    <x v="0"/>
    <x v="147"/>
    <n v="154"/>
    <x v="52"/>
    <n v="120"/>
    <s v="Herbal Tea"/>
    <x v="4"/>
    <s v="Decaf"/>
  </r>
  <r>
    <x v="14"/>
    <s v="South"/>
    <x v="0"/>
    <x v="45"/>
    <n v="134"/>
    <x v="55"/>
    <n v="117"/>
    <s v="Herbal Tea"/>
    <x v="4"/>
    <s v="Decaf"/>
  </r>
  <r>
    <x v="14"/>
    <s v="South"/>
    <x v="0"/>
    <x v="58"/>
    <n v="155"/>
    <x v="262"/>
    <n v="57"/>
    <s v="Espresso"/>
    <x v="10"/>
    <s v="Regular"/>
  </r>
  <r>
    <x v="14"/>
    <s v="South"/>
    <x v="0"/>
    <x v="154"/>
    <n v="159"/>
    <x v="266"/>
    <n v="58"/>
    <s v="Espresso"/>
    <x v="10"/>
    <s v="Regular"/>
  </r>
  <r>
    <x v="14"/>
    <s v="South"/>
    <x v="0"/>
    <x v="3"/>
    <n v="164"/>
    <x v="312"/>
    <n v="59"/>
    <s v="Espresso"/>
    <x v="10"/>
    <s v="Regular"/>
  </r>
  <r>
    <x v="14"/>
    <s v="South"/>
    <x v="0"/>
    <x v="208"/>
    <n v="161"/>
    <x v="267"/>
    <n v="59"/>
    <s v="Espresso"/>
    <x v="10"/>
    <s v="Regular"/>
  </r>
  <r>
    <x v="14"/>
    <s v="South"/>
    <x v="0"/>
    <x v="213"/>
    <n v="143"/>
    <x v="55"/>
    <n v="54"/>
    <s v="Espresso"/>
    <x v="10"/>
    <s v="Regular"/>
  </r>
  <r>
    <x v="14"/>
    <s v="South"/>
    <x v="0"/>
    <x v="57"/>
    <n v="186"/>
    <x v="235"/>
    <n v="65"/>
    <s v="Espresso"/>
    <x v="10"/>
    <s v="Regular"/>
  </r>
  <r>
    <x v="14"/>
    <s v="South"/>
    <x v="0"/>
    <x v="284"/>
    <n v="159"/>
    <x v="327"/>
    <n v="54"/>
    <s v="Espresso"/>
    <x v="10"/>
    <s v="Regular"/>
  </r>
  <r>
    <x v="14"/>
    <s v="South"/>
    <x v="0"/>
    <x v="228"/>
    <n v="161"/>
    <x v="5"/>
    <n v="55"/>
    <s v="Espresso"/>
    <x v="10"/>
    <s v="Regular"/>
  </r>
  <r>
    <x v="14"/>
    <s v="South"/>
    <x v="0"/>
    <x v="2"/>
    <n v="134"/>
    <x v="55"/>
    <n v="52"/>
    <s v="Espresso"/>
    <x v="10"/>
    <s v="Regular"/>
  </r>
  <r>
    <x v="14"/>
    <s v="South"/>
    <x v="0"/>
    <x v="59"/>
    <n v="186"/>
    <x v="314"/>
    <n v="65"/>
    <s v="Espresso"/>
    <x v="10"/>
    <s v="Regular"/>
  </r>
  <r>
    <x v="9"/>
    <s v="Central"/>
    <x v="0"/>
    <x v="23"/>
    <n v="70"/>
    <x v="157"/>
    <n v="54"/>
    <s v="Coffee"/>
    <x v="11"/>
    <s v="Regular"/>
  </r>
  <r>
    <x v="9"/>
    <s v="Central"/>
    <x v="0"/>
    <x v="48"/>
    <n v="74"/>
    <x v="58"/>
    <n v="56"/>
    <s v="Coffee"/>
    <x v="11"/>
    <s v="Regular"/>
  </r>
  <r>
    <x v="9"/>
    <s v="Central"/>
    <x v="0"/>
    <x v="9"/>
    <n v="80"/>
    <x v="177"/>
    <n v="58"/>
    <s v="Coffee"/>
    <x v="11"/>
    <s v="Regular"/>
  </r>
  <r>
    <x v="9"/>
    <s v="Central"/>
    <x v="0"/>
    <x v="8"/>
    <n v="128"/>
    <x v="47"/>
    <n v="113"/>
    <s v="Coffee"/>
    <x v="0"/>
    <s v="Regular"/>
  </r>
  <r>
    <x v="9"/>
    <s v="Central"/>
    <x v="0"/>
    <x v="38"/>
    <n v="184"/>
    <x v="284"/>
    <n v="139"/>
    <s v="Coffee"/>
    <x v="0"/>
    <s v="Regular"/>
  </r>
  <r>
    <x v="9"/>
    <s v="Central"/>
    <x v="0"/>
    <x v="148"/>
    <n v="121"/>
    <x v="268"/>
    <n v="58"/>
    <s v="Coffee"/>
    <x v="7"/>
    <s v="Decaf"/>
  </r>
  <r>
    <x v="9"/>
    <s v="Central"/>
    <x v="0"/>
    <x v="51"/>
    <n v="130"/>
    <x v="48"/>
    <n v="59"/>
    <s v="Coffee"/>
    <x v="7"/>
    <s v="Decaf"/>
  </r>
  <r>
    <x v="9"/>
    <s v="Central"/>
    <x v="0"/>
    <x v="42"/>
    <n v="116"/>
    <x v="269"/>
    <n v="55"/>
    <s v="Coffee"/>
    <x v="7"/>
    <s v="Decaf"/>
  </r>
  <r>
    <x v="9"/>
    <s v="Central"/>
    <x v="0"/>
    <x v="141"/>
    <n v="103"/>
    <x v="191"/>
    <n v="52"/>
    <s v="Coffee"/>
    <x v="7"/>
    <s v="Decaf"/>
  </r>
  <r>
    <x v="9"/>
    <s v="Central"/>
    <x v="0"/>
    <x v="106"/>
    <n v="123"/>
    <x v="64"/>
    <n v="53"/>
    <s v="Espresso"/>
    <x v="2"/>
    <s v="Regular"/>
  </r>
  <r>
    <x v="9"/>
    <s v="Central"/>
    <x v="0"/>
    <x v="52"/>
    <n v="89"/>
    <x v="66"/>
    <n v="44"/>
    <s v="Espresso"/>
    <x v="2"/>
    <s v="Regular"/>
  </r>
  <r>
    <x v="9"/>
    <s v="Central"/>
    <x v="0"/>
    <x v="55"/>
    <n v="99"/>
    <x v="69"/>
    <n v="46"/>
    <s v="Espresso"/>
    <x v="2"/>
    <s v="Regular"/>
  </r>
  <r>
    <x v="9"/>
    <s v="Central"/>
    <x v="0"/>
    <x v="29"/>
    <n v="65"/>
    <x v="38"/>
    <n v="29"/>
    <s v="Espresso"/>
    <x v="3"/>
    <s v="Decaf"/>
  </r>
  <r>
    <x v="9"/>
    <s v="Central"/>
    <x v="0"/>
    <x v="24"/>
    <n v="58"/>
    <x v="82"/>
    <n v="26"/>
    <s v="Espresso"/>
    <x v="3"/>
    <s v="Decaf"/>
  </r>
  <r>
    <x v="9"/>
    <s v="Central"/>
    <x v="0"/>
    <x v="23"/>
    <n v="30"/>
    <x v="272"/>
    <n v="19"/>
    <s v="Espresso"/>
    <x v="3"/>
    <s v="Decaf"/>
  </r>
  <r>
    <x v="9"/>
    <s v="Central"/>
    <x v="0"/>
    <x v="21"/>
    <n v="65"/>
    <x v="152"/>
    <n v="36"/>
    <s v="Herbal Tea"/>
    <x v="8"/>
    <s v="Decaf"/>
  </r>
  <r>
    <x v="9"/>
    <s v="Central"/>
    <x v="0"/>
    <x v="33"/>
    <n v="94"/>
    <x v="36"/>
    <n v="41"/>
    <s v="Herbal Tea"/>
    <x v="8"/>
    <s v="Decaf"/>
  </r>
  <r>
    <x v="9"/>
    <s v="Central"/>
    <x v="0"/>
    <x v="38"/>
    <n v="88"/>
    <x v="153"/>
    <n v="40"/>
    <s v="Herbal Tea"/>
    <x v="8"/>
    <s v="Decaf"/>
  </r>
  <r>
    <x v="9"/>
    <s v="Central"/>
    <x v="0"/>
    <x v="46"/>
    <n v="66"/>
    <x v="206"/>
    <n v="36"/>
    <s v="Herbal Tea"/>
    <x v="8"/>
    <s v="Decaf"/>
  </r>
  <r>
    <x v="9"/>
    <s v="Central"/>
    <x v="0"/>
    <x v="236"/>
    <n v="105"/>
    <x v="146"/>
    <n v="42"/>
    <s v="Herbal Tea"/>
    <x v="8"/>
    <s v="Decaf"/>
  </r>
  <r>
    <x v="9"/>
    <s v="Central"/>
    <x v="0"/>
    <x v="52"/>
    <n v="66"/>
    <x v="87"/>
    <n v="36"/>
    <s v="Herbal Tea"/>
    <x v="8"/>
    <s v="Decaf"/>
  </r>
  <r>
    <x v="9"/>
    <s v="Central"/>
    <x v="0"/>
    <x v="53"/>
    <n v="85"/>
    <x v="14"/>
    <n v="27"/>
    <s v="Herbal Tea"/>
    <x v="4"/>
    <s v="Decaf"/>
  </r>
  <r>
    <x v="9"/>
    <s v="Central"/>
    <x v="0"/>
    <x v="188"/>
    <n v="68"/>
    <x v="85"/>
    <n v="25"/>
    <s v="Herbal Tea"/>
    <x v="4"/>
    <s v="Decaf"/>
  </r>
  <r>
    <x v="9"/>
    <s v="Central"/>
    <x v="0"/>
    <x v="36"/>
    <n v="81"/>
    <x v="78"/>
    <n v="40"/>
    <s v="Tea"/>
    <x v="6"/>
    <s v="Regular"/>
  </r>
  <r>
    <x v="9"/>
    <s v="Central"/>
    <x v="0"/>
    <x v="11"/>
    <n v="65"/>
    <x v="82"/>
    <n v="38"/>
    <s v="Tea"/>
    <x v="6"/>
    <s v="Regular"/>
  </r>
  <r>
    <x v="9"/>
    <s v="Central"/>
    <x v="0"/>
    <x v="43"/>
    <n v="59"/>
    <x v="75"/>
    <n v="35"/>
    <s v="Tea"/>
    <x v="6"/>
    <s v="Regular"/>
  </r>
  <r>
    <x v="9"/>
    <s v="Central"/>
    <x v="0"/>
    <x v="63"/>
    <n v="54"/>
    <x v="9"/>
    <n v="33"/>
    <s v="Tea"/>
    <x v="6"/>
    <s v="Regular"/>
  </r>
  <r>
    <x v="9"/>
    <s v="Central"/>
    <x v="0"/>
    <x v="49"/>
    <n v="54"/>
    <x v="9"/>
    <n v="34"/>
    <s v="Tea"/>
    <x v="6"/>
    <s v="Regular"/>
  </r>
  <r>
    <x v="9"/>
    <s v="Central"/>
    <x v="0"/>
    <x v="26"/>
    <n v="67"/>
    <x v="23"/>
    <n v="36"/>
    <s v="Tea"/>
    <x v="6"/>
    <s v="Regular"/>
  </r>
  <r>
    <x v="9"/>
    <s v="Central"/>
    <x v="0"/>
    <x v="14"/>
    <n v="87"/>
    <x v="43"/>
    <n v="86"/>
    <s v="Tea"/>
    <x v="9"/>
    <s v="Regular"/>
  </r>
  <r>
    <x v="9"/>
    <s v="Central"/>
    <x v="0"/>
    <x v="20"/>
    <n v="76"/>
    <x v="187"/>
    <n v="79"/>
    <s v="Tea"/>
    <x v="9"/>
    <s v="Regular"/>
  </r>
  <r>
    <x v="9"/>
    <s v="Central"/>
    <x v="0"/>
    <x v="17"/>
    <n v="90"/>
    <x v="17"/>
    <n v="87"/>
    <s v="Tea"/>
    <x v="9"/>
    <s v="Regular"/>
  </r>
  <r>
    <x v="2"/>
    <s v="West"/>
    <x v="1"/>
    <x v="322"/>
    <n v="16"/>
    <x v="151"/>
    <n v="57"/>
    <s v="Coffee"/>
    <x v="11"/>
    <s v="Regular"/>
  </r>
  <r>
    <x v="2"/>
    <s v="West"/>
    <x v="1"/>
    <x v="366"/>
    <n v="-26"/>
    <x v="22"/>
    <n v="91"/>
    <s v="Coffee"/>
    <x v="7"/>
    <s v="Decaf"/>
  </r>
  <r>
    <x v="2"/>
    <s v="West"/>
    <x v="1"/>
    <x v="454"/>
    <n v="-32"/>
    <x v="91"/>
    <n v="102"/>
    <s v="Coffee"/>
    <x v="7"/>
    <s v="Decaf"/>
  </r>
  <r>
    <x v="2"/>
    <s v="West"/>
    <x v="1"/>
    <x v="454"/>
    <n v="-31"/>
    <x v="44"/>
    <n v="103"/>
    <s v="Coffee"/>
    <x v="7"/>
    <s v="Decaf"/>
  </r>
  <r>
    <x v="2"/>
    <s v="West"/>
    <x v="1"/>
    <x v="6"/>
    <n v="157"/>
    <x v="312"/>
    <n v="42"/>
    <s v="Herbal Tea"/>
    <x v="8"/>
    <s v="Decaf"/>
  </r>
  <r>
    <x v="2"/>
    <s v="West"/>
    <x v="1"/>
    <x v="5"/>
    <n v="136"/>
    <x v="186"/>
    <n v="35"/>
    <s v="Tea"/>
    <x v="9"/>
    <s v="Regular"/>
  </r>
  <r>
    <x v="2"/>
    <s v="West"/>
    <x v="1"/>
    <x v="74"/>
    <n v="239"/>
    <x v="142"/>
    <n v="91"/>
    <s v="Espresso"/>
    <x v="10"/>
    <s v="Regular"/>
  </r>
  <r>
    <x v="3"/>
    <s v="South"/>
    <x v="1"/>
    <x v="455"/>
    <n v="281"/>
    <x v="353"/>
    <n v="96"/>
    <s v="Coffee"/>
    <x v="0"/>
    <s v="Regular"/>
  </r>
  <r>
    <x v="3"/>
    <s v="South"/>
    <x v="1"/>
    <x v="25"/>
    <n v="52"/>
    <x v="25"/>
    <n v="26"/>
    <s v="Coffee"/>
    <x v="7"/>
    <s v="Decaf"/>
  </r>
  <r>
    <x v="3"/>
    <s v="South"/>
    <x v="1"/>
    <x v="42"/>
    <n v="126"/>
    <x v="145"/>
    <n v="35"/>
    <s v="Espresso"/>
    <x v="2"/>
    <s v="Regular"/>
  </r>
  <r>
    <x v="3"/>
    <s v="South"/>
    <x v="1"/>
    <x v="24"/>
    <n v="79"/>
    <x v="15"/>
    <n v="47"/>
    <s v="Herbal Tea"/>
    <x v="8"/>
    <s v="Decaf"/>
  </r>
  <r>
    <x v="3"/>
    <s v="South"/>
    <x v="1"/>
    <x v="26"/>
    <n v="68"/>
    <x v="87"/>
    <n v="37"/>
    <s v="Herbal Tea"/>
    <x v="4"/>
    <s v="Decaf"/>
  </r>
  <r>
    <x v="3"/>
    <s v="South"/>
    <x v="1"/>
    <x v="9"/>
    <n v="81"/>
    <x v="61"/>
    <n v="48"/>
    <s v="Espresso"/>
    <x v="10"/>
    <s v="Regular"/>
  </r>
  <r>
    <x v="5"/>
    <s v="Central"/>
    <x v="1"/>
    <x v="9"/>
    <n v="80"/>
    <x v="21"/>
    <n v="47"/>
    <s v="Coffee"/>
    <x v="11"/>
    <s v="Regular"/>
  </r>
  <r>
    <x v="5"/>
    <s v="Central"/>
    <x v="1"/>
    <x v="27"/>
    <n v="77"/>
    <x v="59"/>
    <n v="45"/>
    <s v="Coffee"/>
    <x v="11"/>
    <s v="Regular"/>
  </r>
  <r>
    <x v="5"/>
    <s v="Central"/>
    <x v="1"/>
    <x v="35"/>
    <n v="64"/>
    <x v="206"/>
    <n v="36"/>
    <s v="Coffee"/>
    <x v="0"/>
    <s v="Regular"/>
  </r>
  <r>
    <x v="5"/>
    <s v="Central"/>
    <x v="1"/>
    <x v="109"/>
    <n v="64"/>
    <x v="87"/>
    <n v="36"/>
    <s v="Coffee"/>
    <x v="0"/>
    <s v="Regular"/>
  </r>
  <r>
    <x v="5"/>
    <s v="Central"/>
    <x v="1"/>
    <x v="161"/>
    <n v="63"/>
    <x v="206"/>
    <n v="69"/>
    <s v="Coffee"/>
    <x v="7"/>
    <s v="Decaf"/>
  </r>
  <r>
    <x v="5"/>
    <s v="Central"/>
    <x v="1"/>
    <x v="160"/>
    <n v="153"/>
    <x v="425"/>
    <n v="66"/>
    <s v="Espresso"/>
    <x v="2"/>
    <s v="Regular"/>
  </r>
  <r>
    <x v="5"/>
    <s v="Central"/>
    <x v="1"/>
    <x v="221"/>
    <n v="60"/>
    <x v="86"/>
    <n v="52"/>
    <s v="Espresso"/>
    <x v="3"/>
    <s v="Decaf"/>
  </r>
  <r>
    <x v="5"/>
    <s v="Central"/>
    <x v="1"/>
    <x v="45"/>
    <n v="72"/>
    <x v="26"/>
    <n v="59"/>
    <s v="Espresso"/>
    <x v="3"/>
    <s v="Decaf"/>
  </r>
  <r>
    <x v="5"/>
    <s v="Central"/>
    <x v="1"/>
    <x v="43"/>
    <n v="69"/>
    <x v="27"/>
    <n v="53"/>
    <s v="Espresso"/>
    <x v="3"/>
    <s v="Decaf"/>
  </r>
  <r>
    <x v="5"/>
    <s v="Central"/>
    <x v="1"/>
    <x v="21"/>
    <n v="48"/>
    <x v="238"/>
    <n v="19"/>
    <s v="Herbal Tea"/>
    <x v="8"/>
    <s v="Decaf"/>
  </r>
  <r>
    <x v="5"/>
    <s v="Central"/>
    <x v="1"/>
    <x v="138"/>
    <n v="30"/>
    <x v="321"/>
    <n v="16"/>
    <s v="Herbal Tea"/>
    <x v="8"/>
    <s v="Decaf"/>
  </r>
  <r>
    <x v="5"/>
    <s v="Central"/>
    <x v="1"/>
    <x v="23"/>
    <n v="32"/>
    <x v="133"/>
    <n v="16"/>
    <s v="Herbal Tea"/>
    <x v="8"/>
    <s v="Decaf"/>
  </r>
  <r>
    <x v="5"/>
    <s v="Central"/>
    <x v="1"/>
    <x v="21"/>
    <n v="48"/>
    <x v="238"/>
    <n v="19"/>
    <s v="Herbal Tea"/>
    <x v="8"/>
    <s v="Decaf"/>
  </r>
  <r>
    <x v="5"/>
    <s v="Central"/>
    <x v="1"/>
    <x v="45"/>
    <n v="44"/>
    <x v="310"/>
    <n v="19"/>
    <s v="Herbal Tea"/>
    <x v="8"/>
    <s v="Decaf"/>
  </r>
  <r>
    <x v="5"/>
    <s v="Central"/>
    <x v="1"/>
    <x v="43"/>
    <n v="32"/>
    <x v="162"/>
    <n v="16"/>
    <s v="Herbal Tea"/>
    <x v="8"/>
    <s v="Decaf"/>
  </r>
  <r>
    <x v="5"/>
    <s v="Central"/>
    <x v="1"/>
    <x v="22"/>
    <n v="34"/>
    <x v="162"/>
    <n v="17"/>
    <s v="Herbal Tea"/>
    <x v="4"/>
    <s v="Decaf"/>
  </r>
  <r>
    <x v="5"/>
    <s v="Central"/>
    <x v="1"/>
    <x v="46"/>
    <n v="39"/>
    <x v="109"/>
    <n v="19"/>
    <s v="Herbal Tea"/>
    <x v="4"/>
    <s v="Decaf"/>
  </r>
  <r>
    <x v="5"/>
    <s v="Central"/>
    <x v="1"/>
    <x v="241"/>
    <n v="134"/>
    <x v="290"/>
    <n v="61"/>
    <s v="Tea"/>
    <x v="6"/>
    <s v="Regular"/>
  </r>
  <r>
    <x v="5"/>
    <s v="Central"/>
    <x v="1"/>
    <x v="396"/>
    <n v="155"/>
    <x v="262"/>
    <n v="58"/>
    <s v="Tea"/>
    <x v="9"/>
    <s v="Regular"/>
  </r>
  <r>
    <x v="5"/>
    <s v="Central"/>
    <x v="1"/>
    <x v="3"/>
    <n v="164"/>
    <x v="312"/>
    <n v="59"/>
    <s v="Tea"/>
    <x v="9"/>
    <s v="Regular"/>
  </r>
  <r>
    <x v="3"/>
    <s v="South"/>
    <x v="1"/>
    <x v="259"/>
    <n v="253"/>
    <x v="121"/>
    <n v="87"/>
    <s v="Coffee"/>
    <x v="0"/>
    <s v="Regular"/>
  </r>
  <r>
    <x v="3"/>
    <s v="South"/>
    <x v="1"/>
    <x v="456"/>
    <n v="367"/>
    <x v="352"/>
    <n v="109"/>
    <s v="Coffee"/>
    <x v="0"/>
    <s v="Regular"/>
  </r>
  <r>
    <x v="3"/>
    <s v="South"/>
    <x v="1"/>
    <x v="236"/>
    <n v="100"/>
    <x v="33"/>
    <n v="37"/>
    <s v="Coffee"/>
    <x v="7"/>
    <s v="Decaf"/>
  </r>
  <r>
    <x v="3"/>
    <s v="South"/>
    <x v="1"/>
    <x v="30"/>
    <n v="77"/>
    <x v="150"/>
    <n v="46"/>
    <s v="Herbal Tea"/>
    <x v="8"/>
    <s v="Decaf"/>
  </r>
  <r>
    <x v="8"/>
    <s v="East"/>
    <x v="1"/>
    <x v="158"/>
    <n v="167"/>
    <x v="99"/>
    <n v="63"/>
    <s v="Coffee"/>
    <x v="0"/>
    <s v="Regular"/>
  </r>
  <r>
    <x v="8"/>
    <s v="East"/>
    <x v="1"/>
    <x v="10"/>
    <n v="132"/>
    <x v="48"/>
    <n v="115"/>
    <s v="Espresso"/>
    <x v="2"/>
    <s v="Regular"/>
  </r>
  <r>
    <x v="8"/>
    <s v="East"/>
    <x v="1"/>
    <x v="147"/>
    <n v="184"/>
    <x v="50"/>
    <n v="149"/>
    <s v="Espresso"/>
    <x v="2"/>
    <s v="Regular"/>
  </r>
  <r>
    <x v="8"/>
    <s v="East"/>
    <x v="1"/>
    <x v="38"/>
    <n v="184"/>
    <x v="284"/>
    <n v="139"/>
    <s v="Espresso"/>
    <x v="2"/>
    <s v="Regular"/>
  </r>
  <r>
    <x v="8"/>
    <s v="East"/>
    <x v="1"/>
    <x v="157"/>
    <n v="108"/>
    <x v="193"/>
    <n v="54"/>
    <s v="Espresso"/>
    <x v="3"/>
    <s v="Decaf"/>
  </r>
  <r>
    <x v="8"/>
    <s v="East"/>
    <x v="1"/>
    <x v="128"/>
    <n v="114"/>
    <x v="268"/>
    <n v="56"/>
    <s v="Espresso"/>
    <x v="3"/>
    <s v="Decaf"/>
  </r>
  <r>
    <x v="8"/>
    <s v="East"/>
    <x v="1"/>
    <x v="147"/>
    <n v="62"/>
    <x v="82"/>
    <n v="27"/>
    <s v="Herbal Tea"/>
    <x v="8"/>
    <s v="Decaf"/>
  </r>
  <r>
    <x v="8"/>
    <s v="East"/>
    <x v="1"/>
    <x v="147"/>
    <n v="62"/>
    <x v="82"/>
    <n v="27"/>
    <s v="Herbal Tea"/>
    <x v="8"/>
    <s v="Decaf"/>
  </r>
  <r>
    <x v="8"/>
    <s v="East"/>
    <x v="1"/>
    <x v="54"/>
    <n v="92"/>
    <x v="68"/>
    <n v="42"/>
    <s v="Herbal Tea"/>
    <x v="5"/>
    <s v="Decaf"/>
  </r>
  <r>
    <x v="8"/>
    <s v="East"/>
    <x v="1"/>
    <x v="125"/>
    <n v="68"/>
    <x v="87"/>
    <n v="24"/>
    <s v="Tea"/>
    <x v="6"/>
    <s v="Regular"/>
  </r>
  <r>
    <x v="2"/>
    <s v="West"/>
    <x v="1"/>
    <x v="298"/>
    <n v="407"/>
    <x v="93"/>
    <n v="152"/>
    <s v="Coffee"/>
    <x v="0"/>
    <s v="Regular"/>
  </r>
  <r>
    <x v="2"/>
    <s v="West"/>
    <x v="1"/>
    <x v="125"/>
    <n v="81"/>
    <x v="59"/>
    <n v="46"/>
    <s v="Tea"/>
    <x v="1"/>
    <s v="Regular"/>
  </r>
  <r>
    <x v="2"/>
    <s v="West"/>
    <x v="1"/>
    <x v="36"/>
    <n v="79"/>
    <x v="22"/>
    <n v="46"/>
    <s v="Tea"/>
    <x v="1"/>
    <s v="Regular"/>
  </r>
  <r>
    <x v="2"/>
    <s v="West"/>
    <x v="1"/>
    <x v="212"/>
    <n v="137"/>
    <x v="72"/>
    <n v="37"/>
    <s v="Herbal Tea"/>
    <x v="8"/>
    <s v="Decaf"/>
  </r>
  <r>
    <x v="2"/>
    <s v="West"/>
    <x v="1"/>
    <x v="82"/>
    <n v="178"/>
    <x v="104"/>
    <n v="42"/>
    <s v="Herbal Tea"/>
    <x v="8"/>
    <s v="Decaf"/>
  </r>
  <r>
    <x v="2"/>
    <s v="West"/>
    <x v="1"/>
    <x v="116"/>
    <n v="249"/>
    <x v="234"/>
    <n v="93"/>
    <s v="Espresso"/>
    <x v="10"/>
    <s v="Regular"/>
  </r>
  <r>
    <x v="2"/>
    <s v="West"/>
    <x v="1"/>
    <x v="407"/>
    <n v="251"/>
    <x v="329"/>
    <n v="94"/>
    <s v="Espresso"/>
    <x v="10"/>
    <s v="Regular"/>
  </r>
  <r>
    <x v="2"/>
    <s v="West"/>
    <x v="1"/>
    <x v="457"/>
    <n v="-25"/>
    <x v="158"/>
    <n v="63"/>
    <s v="Coffee"/>
    <x v="11"/>
    <s v="Regular"/>
  </r>
  <r>
    <x v="2"/>
    <s v="West"/>
    <x v="1"/>
    <x v="296"/>
    <n v="374"/>
    <x v="279"/>
    <n v="139"/>
    <s v="Coffee"/>
    <x v="0"/>
    <s v="Regular"/>
  </r>
  <r>
    <x v="2"/>
    <s v="West"/>
    <x v="1"/>
    <x v="364"/>
    <n v="-24"/>
    <x v="22"/>
    <n v="93"/>
    <s v="Coffee"/>
    <x v="7"/>
    <s v="Decaf"/>
  </r>
  <r>
    <x v="2"/>
    <s v="West"/>
    <x v="1"/>
    <x v="458"/>
    <n v="-32"/>
    <x v="165"/>
    <n v="117"/>
    <s v="Coffee"/>
    <x v="7"/>
    <s v="Decaf"/>
  </r>
  <r>
    <x v="2"/>
    <s v="West"/>
    <x v="1"/>
    <x v="77"/>
    <n v="169"/>
    <x v="124"/>
    <n v="143"/>
    <s v="Espresso"/>
    <x v="2"/>
    <s v="Regular"/>
  </r>
  <r>
    <x v="2"/>
    <s v="West"/>
    <x v="1"/>
    <x v="269"/>
    <n v="239"/>
    <x v="396"/>
    <n v="176"/>
    <s v="Espresso"/>
    <x v="2"/>
    <s v="Regular"/>
  </r>
  <r>
    <x v="2"/>
    <s v="West"/>
    <x v="1"/>
    <x v="25"/>
    <n v="169"/>
    <x v="71"/>
    <n v="143"/>
    <s v="Espresso"/>
    <x v="2"/>
    <s v="Regular"/>
  </r>
  <r>
    <x v="2"/>
    <s v="West"/>
    <x v="1"/>
    <x v="350"/>
    <n v="311"/>
    <x v="265"/>
    <n v="109"/>
    <s v="Espresso"/>
    <x v="3"/>
    <s v="Decaf"/>
  </r>
  <r>
    <x v="2"/>
    <s v="West"/>
    <x v="1"/>
    <x v="89"/>
    <n v="312"/>
    <x v="230"/>
    <n v="114"/>
    <s v="Espresso"/>
    <x v="3"/>
    <s v="Decaf"/>
  </r>
  <r>
    <x v="2"/>
    <s v="West"/>
    <x v="1"/>
    <x v="69"/>
    <n v="281"/>
    <x v="308"/>
    <n v="95"/>
    <s v="Herbal Tea"/>
    <x v="4"/>
    <s v="Decaf"/>
  </r>
  <r>
    <x v="2"/>
    <s v="West"/>
    <x v="1"/>
    <x v="34"/>
    <n v="74"/>
    <x v="27"/>
    <n v="31"/>
    <s v="Herbal Tea"/>
    <x v="5"/>
    <s v="Decaf"/>
  </r>
  <r>
    <x v="2"/>
    <s v="West"/>
    <x v="1"/>
    <x v="183"/>
    <n v="132"/>
    <x v="54"/>
    <n v="36"/>
    <s v="Tea"/>
    <x v="6"/>
    <s v="Regular"/>
  </r>
  <r>
    <x v="2"/>
    <s v="West"/>
    <x v="1"/>
    <x v="259"/>
    <n v="163"/>
    <x v="280"/>
    <n v="40"/>
    <s v="Tea"/>
    <x v="6"/>
    <s v="Regular"/>
  </r>
  <r>
    <x v="2"/>
    <s v="West"/>
    <x v="1"/>
    <x v="84"/>
    <n v="117"/>
    <x v="106"/>
    <n v="33"/>
    <s v="Tea"/>
    <x v="9"/>
    <s v="Regular"/>
  </r>
  <r>
    <x v="2"/>
    <s v="West"/>
    <x v="1"/>
    <x v="319"/>
    <n v="212"/>
    <x v="357"/>
    <n v="83"/>
    <s v="Espresso"/>
    <x v="10"/>
    <s v="Regular"/>
  </r>
  <r>
    <x v="8"/>
    <s v="East"/>
    <x v="1"/>
    <x v="31"/>
    <n v="126"/>
    <x v="192"/>
    <n v="58"/>
    <s v="Coffee"/>
    <x v="0"/>
    <s v="Regular"/>
  </r>
  <r>
    <x v="8"/>
    <s v="East"/>
    <x v="1"/>
    <x v="136"/>
    <n v="172"/>
    <x v="209"/>
    <n v="63"/>
    <s v="Coffee"/>
    <x v="0"/>
    <s v="Regular"/>
  </r>
  <r>
    <x v="8"/>
    <s v="East"/>
    <x v="1"/>
    <x v="124"/>
    <n v="123"/>
    <x v="291"/>
    <n v="59"/>
    <s v="Coffee"/>
    <x v="0"/>
    <s v="Regular"/>
  </r>
  <r>
    <x v="8"/>
    <s v="East"/>
    <x v="1"/>
    <x v="111"/>
    <n v="134"/>
    <x v="167"/>
    <n v="53"/>
    <s v="Coffee"/>
    <x v="7"/>
    <s v="Decaf"/>
  </r>
  <r>
    <x v="8"/>
    <s v="East"/>
    <x v="1"/>
    <x v="191"/>
    <n v="164"/>
    <x v="293"/>
    <n v="55"/>
    <s v="Coffee"/>
    <x v="7"/>
    <s v="Decaf"/>
  </r>
  <r>
    <x v="8"/>
    <s v="East"/>
    <x v="1"/>
    <x v="53"/>
    <n v="85"/>
    <x v="14"/>
    <n v="27"/>
    <s v="Tea"/>
    <x v="1"/>
    <s v="Regular"/>
  </r>
  <r>
    <x v="8"/>
    <s v="East"/>
    <x v="1"/>
    <x v="144"/>
    <n v="80"/>
    <x v="26"/>
    <n v="57"/>
    <s v="Herbal Tea"/>
    <x v="4"/>
    <s v="Decaf"/>
  </r>
  <r>
    <x v="8"/>
    <s v="East"/>
    <x v="1"/>
    <x v="125"/>
    <n v="89"/>
    <x v="66"/>
    <n v="45"/>
    <s v="Herbal Tea"/>
    <x v="5"/>
    <s v="Decaf"/>
  </r>
  <r>
    <x v="8"/>
    <s v="East"/>
    <x v="1"/>
    <x v="35"/>
    <n v="48"/>
    <x v="238"/>
    <n v="20"/>
    <s v="Tea"/>
    <x v="6"/>
    <s v="Regular"/>
  </r>
  <r>
    <x v="8"/>
    <s v="East"/>
    <x v="1"/>
    <x v="192"/>
    <n v="68"/>
    <x v="23"/>
    <n v="22"/>
    <s v="Tea"/>
    <x v="6"/>
    <s v="Regular"/>
  </r>
  <r>
    <x v="3"/>
    <s v="South"/>
    <x v="1"/>
    <x v="102"/>
    <n v="265"/>
    <x v="122"/>
    <n v="91"/>
    <s v="Coffee"/>
    <x v="0"/>
    <s v="Regular"/>
  </r>
  <r>
    <x v="3"/>
    <s v="South"/>
    <x v="1"/>
    <x v="31"/>
    <n v="107"/>
    <x v="33"/>
    <n v="39"/>
    <s v="Coffee"/>
    <x v="7"/>
    <s v="Decaf"/>
  </r>
  <r>
    <x v="3"/>
    <s v="South"/>
    <x v="1"/>
    <x v="52"/>
    <n v="56"/>
    <x v="90"/>
    <n v="26"/>
    <s v="Coffee"/>
    <x v="7"/>
    <s v="Decaf"/>
  </r>
  <r>
    <x v="3"/>
    <s v="South"/>
    <x v="1"/>
    <x v="157"/>
    <n v="80"/>
    <x v="59"/>
    <n v="26"/>
    <s v="Espresso"/>
    <x v="3"/>
    <s v="Decaf"/>
  </r>
  <r>
    <x v="3"/>
    <s v="South"/>
    <x v="1"/>
    <x v="41"/>
    <n v="112"/>
    <x v="31"/>
    <n v="32"/>
    <s v="Espresso"/>
    <x v="3"/>
    <s v="Decaf"/>
  </r>
  <r>
    <x v="3"/>
    <s v="South"/>
    <x v="1"/>
    <x v="84"/>
    <n v="117"/>
    <x v="106"/>
    <n v="33"/>
    <s v="Espresso"/>
    <x v="3"/>
    <s v="Decaf"/>
  </r>
  <r>
    <x v="3"/>
    <s v="South"/>
    <x v="1"/>
    <x v="128"/>
    <n v="114"/>
    <x v="16"/>
    <n v="56"/>
    <s v="Espresso"/>
    <x v="10"/>
    <s v="Regular"/>
  </r>
  <r>
    <x v="3"/>
    <s v="South"/>
    <x v="1"/>
    <x v="51"/>
    <n v="102"/>
    <x v="203"/>
    <n v="54"/>
    <s v="Espresso"/>
    <x v="10"/>
    <s v="Regular"/>
  </r>
  <r>
    <x v="0"/>
    <s v="East"/>
    <x v="0"/>
    <x v="57"/>
    <n v="195"/>
    <x v="2"/>
    <n v="74"/>
    <s v="Coffee"/>
    <x v="0"/>
    <s v="Regular"/>
  </r>
  <r>
    <x v="0"/>
    <s v="East"/>
    <x v="0"/>
    <x v="58"/>
    <n v="165"/>
    <x v="5"/>
    <n v="67"/>
    <s v="Coffee"/>
    <x v="0"/>
    <s v="Regular"/>
  </r>
  <r>
    <x v="0"/>
    <s v="East"/>
    <x v="0"/>
    <x v="283"/>
    <n v="186"/>
    <x v="325"/>
    <n v="75"/>
    <s v="Coffee"/>
    <x v="0"/>
    <s v="Regular"/>
  </r>
  <r>
    <x v="0"/>
    <s v="East"/>
    <x v="0"/>
    <x v="134"/>
    <n v="176"/>
    <x v="74"/>
    <n v="69"/>
    <s v="Coffee"/>
    <x v="0"/>
    <s v="Regular"/>
  </r>
  <r>
    <x v="0"/>
    <s v="East"/>
    <x v="0"/>
    <x v="126"/>
    <n v="140"/>
    <x v="167"/>
    <n v="57"/>
    <s v="Coffee"/>
    <x v="0"/>
    <s v="Regular"/>
  </r>
  <r>
    <x v="0"/>
    <s v="East"/>
    <x v="0"/>
    <x v="116"/>
    <n v="174"/>
    <x v="182"/>
    <n v="69"/>
    <s v="Coffee"/>
    <x v="0"/>
    <s v="Regular"/>
  </r>
  <r>
    <x v="0"/>
    <s v="East"/>
    <x v="0"/>
    <x v="113"/>
    <n v="28"/>
    <x v="10"/>
    <n v="16"/>
    <s v="Tea"/>
    <x v="1"/>
    <s v="Regular"/>
  </r>
  <r>
    <x v="0"/>
    <s v="East"/>
    <x v="0"/>
    <x v="48"/>
    <n v="36"/>
    <x v="89"/>
    <n v="18"/>
    <s v="Tea"/>
    <x v="1"/>
    <s v="Regular"/>
  </r>
  <r>
    <x v="0"/>
    <s v="East"/>
    <x v="0"/>
    <x v="35"/>
    <n v="49"/>
    <x v="148"/>
    <n v="21"/>
    <s v="Tea"/>
    <x v="1"/>
    <s v="Regular"/>
  </r>
  <r>
    <x v="0"/>
    <s v="East"/>
    <x v="0"/>
    <x v="26"/>
    <n v="39"/>
    <x v="109"/>
    <n v="18"/>
    <s v="Tea"/>
    <x v="1"/>
    <s v="Regular"/>
  </r>
  <r>
    <x v="0"/>
    <s v="East"/>
    <x v="0"/>
    <x v="11"/>
    <n v="37"/>
    <x v="108"/>
    <n v="19"/>
    <s v="Tea"/>
    <x v="1"/>
    <s v="Regular"/>
  </r>
  <r>
    <x v="0"/>
    <s v="East"/>
    <x v="0"/>
    <x v="45"/>
    <n v="34"/>
    <x v="245"/>
    <n v="17"/>
    <s v="Tea"/>
    <x v="1"/>
    <s v="Regular"/>
  </r>
  <r>
    <x v="0"/>
    <s v="East"/>
    <x v="0"/>
    <x v="109"/>
    <n v="49"/>
    <x v="39"/>
    <n v="21"/>
    <s v="Tea"/>
    <x v="1"/>
    <s v="Regular"/>
  </r>
  <r>
    <x v="0"/>
    <s v="East"/>
    <x v="0"/>
    <x v="15"/>
    <n v="87"/>
    <x v="178"/>
    <n v="85"/>
    <s v="Espresso"/>
    <x v="2"/>
    <s v="Regular"/>
  </r>
  <r>
    <x v="0"/>
    <s v="East"/>
    <x v="0"/>
    <x v="14"/>
    <n v="84"/>
    <x v="19"/>
    <n v="83"/>
    <s v="Espresso"/>
    <x v="2"/>
    <s v="Regular"/>
  </r>
  <r>
    <x v="0"/>
    <s v="East"/>
    <x v="0"/>
    <x v="63"/>
    <n v="65"/>
    <x v="87"/>
    <n v="44"/>
    <s v="Espresso"/>
    <x v="3"/>
    <s v="Decaf"/>
  </r>
  <r>
    <x v="0"/>
    <s v="East"/>
    <x v="0"/>
    <x v="34"/>
    <n v="75"/>
    <x v="285"/>
    <n v="46"/>
    <s v="Espresso"/>
    <x v="3"/>
    <s v="Decaf"/>
  </r>
  <r>
    <x v="0"/>
    <s v="East"/>
    <x v="0"/>
    <x v="77"/>
    <n v="62"/>
    <x v="206"/>
    <n v="40"/>
    <s v="Espresso"/>
    <x v="3"/>
    <s v="Decaf"/>
  </r>
  <r>
    <x v="0"/>
    <s v="East"/>
    <x v="0"/>
    <x v="44"/>
    <n v="65"/>
    <x v="79"/>
    <n v="42"/>
    <s v="Espresso"/>
    <x v="3"/>
    <s v="Decaf"/>
  </r>
  <r>
    <x v="0"/>
    <s v="East"/>
    <x v="0"/>
    <x v="44"/>
    <n v="98"/>
    <x v="146"/>
    <n v="64"/>
    <s v="Herbal Tea"/>
    <x v="4"/>
    <s v="Decaf"/>
  </r>
  <r>
    <x v="0"/>
    <s v="East"/>
    <x v="0"/>
    <x v="27"/>
    <n v="93"/>
    <x v="32"/>
    <n v="61"/>
    <s v="Herbal Tea"/>
    <x v="4"/>
    <s v="Decaf"/>
  </r>
  <r>
    <x v="0"/>
    <s v="East"/>
    <x v="0"/>
    <x v="43"/>
    <n v="83"/>
    <x v="43"/>
    <n v="59"/>
    <s v="Herbal Tea"/>
    <x v="4"/>
    <s v="Decaf"/>
  </r>
  <r>
    <x v="0"/>
    <s v="East"/>
    <x v="0"/>
    <x v="44"/>
    <n v="98"/>
    <x v="179"/>
    <n v="64"/>
    <s v="Herbal Tea"/>
    <x v="4"/>
    <s v="Decaf"/>
  </r>
  <r>
    <x v="0"/>
    <s v="East"/>
    <x v="0"/>
    <x v="53"/>
    <n v="104"/>
    <x v="16"/>
    <n v="65"/>
    <s v="Herbal Tea"/>
    <x v="4"/>
    <s v="Decaf"/>
  </r>
  <r>
    <x v="0"/>
    <s v="East"/>
    <x v="0"/>
    <x v="25"/>
    <n v="88"/>
    <x v="20"/>
    <n v="56"/>
    <s v="Herbal Tea"/>
    <x v="4"/>
    <s v="Decaf"/>
  </r>
  <r>
    <x v="0"/>
    <s v="East"/>
    <x v="0"/>
    <x v="9"/>
    <n v="72"/>
    <x v="27"/>
    <n v="39"/>
    <s v="Herbal Tea"/>
    <x v="5"/>
    <s v="Decaf"/>
  </r>
  <r>
    <x v="0"/>
    <s v="East"/>
    <x v="0"/>
    <x v="43"/>
    <n v="60"/>
    <x v="82"/>
    <n v="36"/>
    <s v="Herbal Tea"/>
    <x v="5"/>
    <s v="Decaf"/>
  </r>
  <r>
    <x v="0"/>
    <s v="East"/>
    <x v="0"/>
    <x v="28"/>
    <n v="77"/>
    <x v="153"/>
    <n v="38"/>
    <s v="Herbal Tea"/>
    <x v="5"/>
    <s v="Decaf"/>
  </r>
  <r>
    <x v="0"/>
    <s v="East"/>
    <x v="0"/>
    <x v="30"/>
    <n v="72"/>
    <x v="187"/>
    <n v="36"/>
    <s v="Herbal Tea"/>
    <x v="5"/>
    <s v="Decaf"/>
  </r>
  <r>
    <x v="0"/>
    <s v="East"/>
    <x v="0"/>
    <x v="39"/>
    <n v="81"/>
    <x v="18"/>
    <n v="43"/>
    <s v="Herbal Tea"/>
    <x v="5"/>
    <s v="Decaf"/>
  </r>
  <r>
    <x v="0"/>
    <s v="East"/>
    <x v="0"/>
    <x v="24"/>
    <n v="72"/>
    <x v="30"/>
    <n v="25"/>
    <s v="Tea"/>
    <x v="6"/>
    <s v="Regular"/>
  </r>
  <r>
    <x v="0"/>
    <s v="East"/>
    <x v="0"/>
    <x v="9"/>
    <n v="55"/>
    <x v="149"/>
    <n v="22"/>
    <s v="Tea"/>
    <x v="6"/>
    <s v="Regular"/>
  </r>
  <r>
    <x v="0"/>
    <s v="East"/>
    <x v="0"/>
    <x v="145"/>
    <n v="78"/>
    <x v="27"/>
    <n v="27"/>
    <s v="Tea"/>
    <x v="6"/>
    <s v="Regular"/>
  </r>
  <r>
    <x v="0"/>
    <s v="East"/>
    <x v="0"/>
    <x v="165"/>
    <n v="73"/>
    <x v="271"/>
    <n v="27"/>
    <s v="Tea"/>
    <x v="6"/>
    <s v="Regular"/>
  </r>
  <r>
    <x v="0"/>
    <s v="East"/>
    <x v="0"/>
    <x v="188"/>
    <n v="68"/>
    <x v="85"/>
    <n v="25"/>
    <s v="Tea"/>
    <x v="6"/>
    <s v="Regular"/>
  </r>
  <r>
    <x v="0"/>
    <s v="East"/>
    <x v="0"/>
    <x v="125"/>
    <n v="52"/>
    <x v="303"/>
    <n v="19"/>
    <s v="Tea"/>
    <x v="6"/>
    <s v="Regular"/>
  </r>
  <r>
    <x v="0"/>
    <s v="East"/>
    <x v="0"/>
    <x v="25"/>
    <n v="49"/>
    <x v="148"/>
    <n v="20"/>
    <s v="Tea"/>
    <x v="6"/>
    <s v="Regular"/>
  </r>
  <r>
    <x v="0"/>
    <s v="East"/>
    <x v="0"/>
    <x v="106"/>
    <n v="73"/>
    <x v="187"/>
    <n v="26"/>
    <s v="Tea"/>
    <x v="6"/>
    <s v="Regular"/>
  </r>
  <r>
    <x v="10"/>
    <s v="Central"/>
    <x v="1"/>
    <x v="152"/>
    <n v="179"/>
    <x v="103"/>
    <n v="45"/>
    <s v="Coffee"/>
    <x v="11"/>
    <s v="Regular"/>
  </r>
  <r>
    <x v="10"/>
    <s v="Central"/>
    <x v="1"/>
    <x v="81"/>
    <n v="179"/>
    <x v="103"/>
    <n v="46"/>
    <s v="Coffee"/>
    <x v="11"/>
    <s v="Regular"/>
  </r>
  <r>
    <x v="10"/>
    <s v="Central"/>
    <x v="1"/>
    <x v="103"/>
    <n v="172"/>
    <x v="124"/>
    <n v="44"/>
    <s v="Coffee"/>
    <x v="11"/>
    <s v="Regular"/>
  </r>
  <r>
    <x v="10"/>
    <s v="Central"/>
    <x v="1"/>
    <x v="183"/>
    <n v="132"/>
    <x v="54"/>
    <n v="36"/>
    <s v="Coffee"/>
    <x v="11"/>
    <s v="Regular"/>
  </r>
  <r>
    <x v="10"/>
    <s v="Central"/>
    <x v="1"/>
    <x v="153"/>
    <n v="179"/>
    <x v="185"/>
    <n v="45"/>
    <s v="Coffee"/>
    <x v="11"/>
    <s v="Regular"/>
  </r>
  <r>
    <x v="10"/>
    <s v="Central"/>
    <x v="1"/>
    <x v="31"/>
    <n v="107"/>
    <x v="33"/>
    <n v="39"/>
    <s v="Coffee"/>
    <x v="0"/>
    <s v="Regular"/>
  </r>
  <r>
    <x v="10"/>
    <s v="Central"/>
    <x v="1"/>
    <x v="269"/>
    <n v="109"/>
    <x v="126"/>
    <n v="40"/>
    <s v="Coffee"/>
    <x v="0"/>
    <s v="Regular"/>
  </r>
  <r>
    <x v="10"/>
    <s v="Central"/>
    <x v="1"/>
    <x v="148"/>
    <n v="100"/>
    <x v="146"/>
    <n v="37"/>
    <s v="Coffee"/>
    <x v="0"/>
    <s v="Regular"/>
  </r>
  <r>
    <x v="10"/>
    <s v="Central"/>
    <x v="1"/>
    <x v="31"/>
    <n v="107"/>
    <x v="33"/>
    <n v="39"/>
    <s v="Coffee"/>
    <x v="0"/>
    <s v="Regular"/>
  </r>
  <r>
    <x v="10"/>
    <s v="Central"/>
    <x v="1"/>
    <x v="51"/>
    <n v="112"/>
    <x v="190"/>
    <n v="41"/>
    <s v="Coffee"/>
    <x v="0"/>
    <s v="Regular"/>
  </r>
  <r>
    <x v="10"/>
    <s v="Central"/>
    <x v="1"/>
    <x v="109"/>
    <n v="74"/>
    <x v="27"/>
    <n v="32"/>
    <s v="Coffee"/>
    <x v="0"/>
    <s v="Regular"/>
  </r>
  <r>
    <x v="10"/>
    <s v="Central"/>
    <x v="1"/>
    <x v="11"/>
    <n v="52"/>
    <x v="149"/>
    <n v="25"/>
    <s v="Coffee"/>
    <x v="0"/>
    <s v="Regular"/>
  </r>
  <r>
    <x v="10"/>
    <s v="Central"/>
    <x v="1"/>
    <x v="21"/>
    <n v="56"/>
    <x v="75"/>
    <n v="27"/>
    <s v="Coffee"/>
    <x v="0"/>
    <s v="Regular"/>
  </r>
  <r>
    <x v="10"/>
    <s v="Central"/>
    <x v="1"/>
    <x v="208"/>
    <n v="109"/>
    <x v="210"/>
    <n v="40"/>
    <s v="Coffee"/>
    <x v="0"/>
    <s v="Regular"/>
  </r>
  <r>
    <x v="10"/>
    <s v="Central"/>
    <x v="1"/>
    <x v="236"/>
    <n v="100"/>
    <x v="33"/>
    <n v="37"/>
    <s v="Coffee"/>
    <x v="0"/>
    <s v="Regular"/>
  </r>
  <r>
    <x v="10"/>
    <s v="Central"/>
    <x v="1"/>
    <x v="151"/>
    <n v="107"/>
    <x v="193"/>
    <n v="36"/>
    <s v="Coffee"/>
    <x v="0"/>
    <s v="Regular"/>
  </r>
  <r>
    <x v="10"/>
    <s v="Central"/>
    <x v="1"/>
    <x v="157"/>
    <n v="68"/>
    <x v="123"/>
    <n v="27"/>
    <s v="Coffee"/>
    <x v="0"/>
    <s v="Regular"/>
  </r>
  <r>
    <x v="10"/>
    <s v="Central"/>
    <x v="1"/>
    <x v="34"/>
    <n v="56"/>
    <x v="90"/>
    <n v="27"/>
    <s v="Coffee"/>
    <x v="0"/>
    <s v="Regular"/>
  </r>
  <r>
    <x v="10"/>
    <s v="Central"/>
    <x v="1"/>
    <x v="154"/>
    <n v="139"/>
    <x v="175"/>
    <n v="38"/>
    <s v="Coffee"/>
    <x v="7"/>
    <s v="Decaf"/>
  </r>
  <r>
    <x v="10"/>
    <s v="Central"/>
    <x v="1"/>
    <x v="284"/>
    <n v="185"/>
    <x v="113"/>
    <n v="46"/>
    <s v="Coffee"/>
    <x v="7"/>
    <s v="Decaf"/>
  </r>
  <r>
    <x v="10"/>
    <s v="Central"/>
    <x v="1"/>
    <x v="146"/>
    <n v="145"/>
    <x v="55"/>
    <n v="39"/>
    <s v="Coffee"/>
    <x v="7"/>
    <s v="Decaf"/>
  </r>
  <r>
    <x v="10"/>
    <s v="Central"/>
    <x v="1"/>
    <x v="84"/>
    <n v="117"/>
    <x v="106"/>
    <n v="33"/>
    <s v="Coffee"/>
    <x v="7"/>
    <s v="Decaf"/>
  </r>
  <r>
    <x v="10"/>
    <s v="Central"/>
    <x v="1"/>
    <x v="46"/>
    <n v="56"/>
    <x v="24"/>
    <n v="26"/>
    <s v="Tea"/>
    <x v="1"/>
    <s v="Regular"/>
  </r>
  <r>
    <x v="10"/>
    <s v="Central"/>
    <x v="1"/>
    <x v="24"/>
    <n v="79"/>
    <x v="21"/>
    <n v="32"/>
    <s v="Tea"/>
    <x v="1"/>
    <s v="Regular"/>
  </r>
  <r>
    <x v="10"/>
    <s v="Central"/>
    <x v="1"/>
    <x v="52"/>
    <n v="56"/>
    <x v="206"/>
    <n v="26"/>
    <s v="Tea"/>
    <x v="1"/>
    <s v="Regular"/>
  </r>
  <r>
    <x v="10"/>
    <s v="Central"/>
    <x v="1"/>
    <x v="36"/>
    <n v="56"/>
    <x v="25"/>
    <n v="24"/>
    <s v="Tea"/>
    <x v="1"/>
    <s v="Regular"/>
  </r>
  <r>
    <x v="10"/>
    <s v="Central"/>
    <x v="1"/>
    <x v="149"/>
    <n v="56"/>
    <x v="25"/>
    <n v="25"/>
    <s v="Tea"/>
    <x v="1"/>
    <s v="Regular"/>
  </r>
  <r>
    <x v="10"/>
    <s v="Central"/>
    <x v="1"/>
    <x v="108"/>
    <n v="53"/>
    <x v="299"/>
    <n v="24"/>
    <s v="Tea"/>
    <x v="1"/>
    <s v="Regular"/>
  </r>
  <r>
    <x v="10"/>
    <s v="Central"/>
    <x v="1"/>
    <x v="237"/>
    <n v="115"/>
    <x v="291"/>
    <n v="41"/>
    <s v="Tea"/>
    <x v="1"/>
    <s v="Regular"/>
  </r>
  <r>
    <x v="10"/>
    <s v="Central"/>
    <x v="1"/>
    <x v="4"/>
    <n v="112"/>
    <x v="145"/>
    <n v="42"/>
    <s v="Tea"/>
    <x v="1"/>
    <s v="Regular"/>
  </r>
  <r>
    <x v="10"/>
    <s v="Central"/>
    <x v="1"/>
    <x v="41"/>
    <n v="112"/>
    <x v="31"/>
    <n v="32"/>
    <s v="Espresso"/>
    <x v="2"/>
    <s v="Regular"/>
  </r>
  <r>
    <x v="10"/>
    <s v="Central"/>
    <x v="1"/>
    <x v="33"/>
    <n v="79"/>
    <x v="58"/>
    <n v="26"/>
    <s v="Espresso"/>
    <x v="2"/>
    <s v="Regular"/>
  </r>
  <r>
    <x v="10"/>
    <s v="Central"/>
    <x v="1"/>
    <x v="57"/>
    <n v="124"/>
    <x v="107"/>
    <n v="33"/>
    <s v="Espresso"/>
    <x v="2"/>
    <s v="Regular"/>
  </r>
  <r>
    <x v="10"/>
    <s v="Central"/>
    <x v="1"/>
    <x v="223"/>
    <n v="111"/>
    <x v="190"/>
    <n v="32"/>
    <s v="Espresso"/>
    <x v="2"/>
    <s v="Regular"/>
  </r>
  <r>
    <x v="10"/>
    <s v="Central"/>
    <x v="1"/>
    <x v="55"/>
    <n v="79"/>
    <x v="183"/>
    <n v="26"/>
    <s v="Espresso"/>
    <x v="2"/>
    <s v="Regular"/>
  </r>
  <r>
    <x v="10"/>
    <s v="Central"/>
    <x v="1"/>
    <x v="157"/>
    <n v="108"/>
    <x v="45"/>
    <n v="54"/>
    <s v="Espresso"/>
    <x v="3"/>
    <s v="Decaf"/>
  </r>
  <r>
    <x v="10"/>
    <s v="Central"/>
    <x v="1"/>
    <x v="24"/>
    <n v="101"/>
    <x v="68"/>
    <n v="54"/>
    <s v="Espresso"/>
    <x v="3"/>
    <s v="Decaf"/>
  </r>
  <r>
    <x v="10"/>
    <s v="Central"/>
    <x v="1"/>
    <x v="71"/>
    <n v="114"/>
    <x v="16"/>
    <n v="55"/>
    <s v="Espresso"/>
    <x v="3"/>
    <s v="Decaf"/>
  </r>
  <r>
    <x v="10"/>
    <s v="Central"/>
    <x v="1"/>
    <x v="41"/>
    <n v="108"/>
    <x v="191"/>
    <n v="54"/>
    <s v="Espresso"/>
    <x v="3"/>
    <s v="Decaf"/>
  </r>
  <r>
    <x v="10"/>
    <s v="Central"/>
    <x v="1"/>
    <x v="30"/>
    <n v="81"/>
    <x v="59"/>
    <n v="45"/>
    <s v="Espresso"/>
    <x v="3"/>
    <s v="Decaf"/>
  </r>
  <r>
    <x v="10"/>
    <s v="Central"/>
    <x v="1"/>
    <x v="53"/>
    <n v="90"/>
    <x v="18"/>
    <n v="51"/>
    <s v="Espresso"/>
    <x v="3"/>
    <s v="Decaf"/>
  </r>
  <r>
    <x v="10"/>
    <s v="Central"/>
    <x v="1"/>
    <x v="83"/>
    <n v="110"/>
    <x v="69"/>
    <n v="54"/>
    <s v="Espresso"/>
    <x v="3"/>
    <s v="Decaf"/>
  </r>
  <r>
    <x v="10"/>
    <s v="Central"/>
    <x v="1"/>
    <x v="128"/>
    <n v="114"/>
    <x v="16"/>
    <n v="56"/>
    <s v="Espresso"/>
    <x v="3"/>
    <s v="Decaf"/>
  </r>
  <r>
    <x v="10"/>
    <s v="Central"/>
    <x v="1"/>
    <x v="190"/>
    <n v="171"/>
    <x v="314"/>
    <n v="72"/>
    <s v="Herbal Tea"/>
    <x v="8"/>
    <s v="Decaf"/>
  </r>
  <r>
    <x v="10"/>
    <s v="Central"/>
    <x v="1"/>
    <x v="190"/>
    <n v="170"/>
    <x v="159"/>
    <n v="71"/>
    <s v="Herbal Tea"/>
    <x v="8"/>
    <s v="Decaf"/>
  </r>
  <r>
    <x v="10"/>
    <s v="Central"/>
    <x v="1"/>
    <x v="83"/>
    <n v="149"/>
    <x v="104"/>
    <n v="66"/>
    <s v="Herbal Tea"/>
    <x v="8"/>
    <s v="Decaf"/>
  </r>
  <r>
    <x v="10"/>
    <s v="Central"/>
    <x v="1"/>
    <x v="129"/>
    <n v="155"/>
    <x v="70"/>
    <n v="68"/>
    <s v="Herbal Tea"/>
    <x v="8"/>
    <s v="Decaf"/>
  </r>
  <r>
    <x v="10"/>
    <s v="Central"/>
    <x v="1"/>
    <x v="0"/>
    <n v="182"/>
    <x v="311"/>
    <n v="75"/>
    <s v="Herbal Tea"/>
    <x v="8"/>
    <s v="Decaf"/>
  </r>
  <r>
    <x v="10"/>
    <s v="Central"/>
    <x v="1"/>
    <x v="155"/>
    <n v="170"/>
    <x v="315"/>
    <n v="71"/>
    <s v="Herbal Tea"/>
    <x v="8"/>
    <s v="Decaf"/>
  </r>
  <r>
    <x v="10"/>
    <s v="Central"/>
    <x v="1"/>
    <x v="270"/>
    <n v="163"/>
    <x v="7"/>
    <n v="69"/>
    <s v="Herbal Tea"/>
    <x v="8"/>
    <s v="Decaf"/>
  </r>
  <r>
    <x v="10"/>
    <s v="Central"/>
    <x v="1"/>
    <x v="134"/>
    <n v="182"/>
    <x v="161"/>
    <n v="75"/>
    <s v="Herbal Tea"/>
    <x v="8"/>
    <s v="Decaf"/>
  </r>
  <r>
    <x v="10"/>
    <s v="Central"/>
    <x v="1"/>
    <x v="160"/>
    <n v="153"/>
    <x v="425"/>
    <n v="66"/>
    <s v="Herbal Tea"/>
    <x v="8"/>
    <s v="Decaf"/>
  </r>
  <r>
    <x v="10"/>
    <s v="Central"/>
    <x v="1"/>
    <x v="20"/>
    <n v="75"/>
    <x v="62"/>
    <n v="78"/>
    <s v="Herbal Tea"/>
    <x v="4"/>
    <s v="Decaf"/>
  </r>
  <r>
    <x v="10"/>
    <s v="Central"/>
    <x v="1"/>
    <x v="131"/>
    <n v="73"/>
    <x v="151"/>
    <n v="77"/>
    <s v="Herbal Tea"/>
    <x v="4"/>
    <s v="Decaf"/>
  </r>
  <r>
    <x v="10"/>
    <s v="Central"/>
    <x v="1"/>
    <x v="162"/>
    <n v="56"/>
    <x v="241"/>
    <n v="66"/>
    <s v="Herbal Tea"/>
    <x v="4"/>
    <s v="Decaf"/>
  </r>
  <r>
    <x v="10"/>
    <s v="Central"/>
    <x v="1"/>
    <x v="162"/>
    <n v="52"/>
    <x v="80"/>
    <n v="62"/>
    <s v="Herbal Tea"/>
    <x v="4"/>
    <s v="Decaf"/>
  </r>
  <r>
    <x v="10"/>
    <s v="Central"/>
    <x v="1"/>
    <x v="13"/>
    <n v="74"/>
    <x v="60"/>
    <n v="76"/>
    <s v="Herbal Tea"/>
    <x v="4"/>
    <s v="Decaf"/>
  </r>
  <r>
    <x v="10"/>
    <s v="Central"/>
    <x v="1"/>
    <x v="161"/>
    <n v="65"/>
    <x v="112"/>
    <n v="71"/>
    <s v="Herbal Tea"/>
    <x v="4"/>
    <s v="Decaf"/>
  </r>
  <r>
    <x v="10"/>
    <s v="Central"/>
    <x v="1"/>
    <x v="131"/>
    <n v="75"/>
    <x v="78"/>
    <n v="78"/>
    <s v="Herbal Tea"/>
    <x v="4"/>
    <s v="Decaf"/>
  </r>
  <r>
    <x v="10"/>
    <s v="Central"/>
    <x v="1"/>
    <x v="131"/>
    <n v="75"/>
    <x v="157"/>
    <n v="73"/>
    <s v="Herbal Tea"/>
    <x v="4"/>
    <s v="Decaf"/>
  </r>
  <r>
    <x v="10"/>
    <s v="Central"/>
    <x v="1"/>
    <x v="20"/>
    <n v="74"/>
    <x v="59"/>
    <n v="76"/>
    <s v="Herbal Tea"/>
    <x v="4"/>
    <s v="Decaf"/>
  </r>
  <r>
    <x v="10"/>
    <s v="Central"/>
    <x v="1"/>
    <x v="161"/>
    <n v="73"/>
    <x v="58"/>
    <n v="77"/>
    <s v="Herbal Tea"/>
    <x v="4"/>
    <s v="Decaf"/>
  </r>
  <r>
    <x v="10"/>
    <s v="Central"/>
    <x v="1"/>
    <x v="9"/>
    <n v="80"/>
    <x v="21"/>
    <n v="47"/>
    <s v="Herbal Tea"/>
    <x v="5"/>
    <s v="Decaf"/>
  </r>
  <r>
    <x v="10"/>
    <s v="Central"/>
    <x v="1"/>
    <x v="77"/>
    <n v="71"/>
    <x v="85"/>
    <n v="45"/>
    <s v="Herbal Tea"/>
    <x v="5"/>
    <s v="Decaf"/>
  </r>
  <r>
    <x v="10"/>
    <s v="Central"/>
    <x v="1"/>
    <x v="145"/>
    <n v="80"/>
    <x v="188"/>
    <n v="49"/>
    <s v="Herbal Tea"/>
    <x v="5"/>
    <s v="Decaf"/>
  </r>
  <r>
    <x v="10"/>
    <s v="Central"/>
    <x v="1"/>
    <x v="30"/>
    <n v="77"/>
    <x v="150"/>
    <n v="46"/>
    <s v="Herbal Tea"/>
    <x v="5"/>
    <s v="Decaf"/>
  </r>
  <r>
    <x v="10"/>
    <s v="Central"/>
    <x v="1"/>
    <x v="25"/>
    <n v="71"/>
    <x v="187"/>
    <n v="45"/>
    <s v="Herbal Tea"/>
    <x v="5"/>
    <s v="Decaf"/>
  </r>
  <r>
    <x v="10"/>
    <s v="Central"/>
    <x v="1"/>
    <x v="24"/>
    <n v="79"/>
    <x v="15"/>
    <n v="47"/>
    <s v="Herbal Tea"/>
    <x v="5"/>
    <s v="Decaf"/>
  </r>
  <r>
    <x v="10"/>
    <s v="Central"/>
    <x v="1"/>
    <x v="34"/>
    <n v="73"/>
    <x v="61"/>
    <n v="44"/>
    <s v="Herbal Tea"/>
    <x v="5"/>
    <s v="Decaf"/>
  </r>
  <r>
    <x v="10"/>
    <s v="Central"/>
    <x v="1"/>
    <x v="23"/>
    <n v="71"/>
    <x v="62"/>
    <n v="55"/>
    <s v="Tea"/>
    <x v="6"/>
    <s v="Regular"/>
  </r>
  <r>
    <x v="10"/>
    <s v="Central"/>
    <x v="1"/>
    <x v="113"/>
    <n v="64"/>
    <x v="38"/>
    <n v="52"/>
    <s v="Tea"/>
    <x v="6"/>
    <s v="Regular"/>
  </r>
  <r>
    <x v="10"/>
    <s v="Central"/>
    <x v="1"/>
    <x v="150"/>
    <n v="57"/>
    <x v="158"/>
    <n v="50"/>
    <s v="Tea"/>
    <x v="6"/>
    <s v="Regular"/>
  </r>
  <r>
    <x v="10"/>
    <s v="Central"/>
    <x v="1"/>
    <x v="11"/>
    <n v="73"/>
    <x v="153"/>
    <n v="55"/>
    <s v="Tea"/>
    <x v="6"/>
    <s v="Regular"/>
  </r>
  <r>
    <x v="10"/>
    <s v="Central"/>
    <x v="1"/>
    <x v="43"/>
    <n v="71"/>
    <x v="78"/>
    <n v="55"/>
    <s v="Tea"/>
    <x v="6"/>
    <s v="Regular"/>
  </r>
  <r>
    <x v="10"/>
    <s v="Central"/>
    <x v="1"/>
    <x v="8"/>
    <n v="64"/>
    <x v="87"/>
    <n v="49"/>
    <s v="Tea"/>
    <x v="6"/>
    <s v="Regular"/>
  </r>
  <r>
    <x v="10"/>
    <s v="Central"/>
    <x v="1"/>
    <x v="11"/>
    <n v="64"/>
    <x v="132"/>
    <n v="37"/>
    <s v="Tea"/>
    <x v="9"/>
    <s v="Regular"/>
  </r>
  <r>
    <x v="10"/>
    <s v="Central"/>
    <x v="1"/>
    <x v="23"/>
    <n v="50"/>
    <x v="42"/>
    <n v="34"/>
    <s v="Tea"/>
    <x v="9"/>
    <s v="Regular"/>
  </r>
  <r>
    <x v="10"/>
    <s v="Central"/>
    <x v="1"/>
    <x v="28"/>
    <n v="74"/>
    <x v="26"/>
    <n v="40"/>
    <s v="Tea"/>
    <x v="9"/>
    <s v="Regular"/>
  </r>
  <r>
    <x v="10"/>
    <s v="Central"/>
    <x v="1"/>
    <x v="24"/>
    <n v="73"/>
    <x v="14"/>
    <n v="41"/>
    <s v="Tea"/>
    <x v="9"/>
    <s v="Regular"/>
  </r>
  <r>
    <x v="10"/>
    <s v="Central"/>
    <x v="1"/>
    <x v="149"/>
    <n v="64"/>
    <x v="60"/>
    <n v="37"/>
    <s v="Tea"/>
    <x v="9"/>
    <s v="Regular"/>
  </r>
  <r>
    <x v="10"/>
    <s v="Central"/>
    <x v="1"/>
    <x v="25"/>
    <n v="63"/>
    <x v="77"/>
    <n v="37"/>
    <s v="Tea"/>
    <x v="9"/>
    <s v="Regular"/>
  </r>
  <r>
    <x v="16"/>
    <s v="West"/>
    <x v="0"/>
    <x v="131"/>
    <n v="75"/>
    <x v="62"/>
    <n v="79"/>
    <s v="Coffee"/>
    <x v="11"/>
    <s v="Regular"/>
  </r>
  <r>
    <x v="16"/>
    <s v="West"/>
    <x v="0"/>
    <x v="20"/>
    <n v="73"/>
    <x v="151"/>
    <n v="76"/>
    <s v="Coffee"/>
    <x v="11"/>
    <s v="Regular"/>
  </r>
  <r>
    <x v="16"/>
    <s v="West"/>
    <x v="0"/>
    <x v="162"/>
    <n v="56"/>
    <x v="241"/>
    <n v="66"/>
    <s v="Coffee"/>
    <x v="11"/>
    <s v="Regular"/>
  </r>
  <r>
    <x v="16"/>
    <s v="West"/>
    <x v="0"/>
    <x v="110"/>
    <n v="71"/>
    <x v="128"/>
    <n v="76"/>
    <s v="Coffee"/>
    <x v="11"/>
    <s v="Regular"/>
  </r>
  <r>
    <x v="16"/>
    <s v="West"/>
    <x v="0"/>
    <x v="131"/>
    <n v="73"/>
    <x v="58"/>
    <n v="76"/>
    <s v="Coffee"/>
    <x v="11"/>
    <s v="Regular"/>
  </r>
  <r>
    <x v="16"/>
    <s v="West"/>
    <x v="0"/>
    <x v="20"/>
    <n v="75"/>
    <x v="157"/>
    <n v="72"/>
    <s v="Coffee"/>
    <x v="11"/>
    <s v="Regular"/>
  </r>
  <r>
    <x v="16"/>
    <s v="West"/>
    <x v="0"/>
    <x v="260"/>
    <n v="52"/>
    <x v="278"/>
    <n v="59"/>
    <s v="Coffee"/>
    <x v="11"/>
    <s v="Regular"/>
  </r>
  <r>
    <x v="16"/>
    <s v="West"/>
    <x v="0"/>
    <x v="161"/>
    <n v="73"/>
    <x v="58"/>
    <n v="77"/>
    <s v="Coffee"/>
    <x v="11"/>
    <s v="Regular"/>
  </r>
  <r>
    <x v="16"/>
    <s v="West"/>
    <x v="0"/>
    <x v="221"/>
    <n v="68"/>
    <x v="207"/>
    <n v="60"/>
    <s v="Coffee"/>
    <x v="0"/>
    <s v="Regular"/>
  </r>
  <r>
    <x v="16"/>
    <s v="West"/>
    <x v="0"/>
    <x v="17"/>
    <n v="65"/>
    <x v="112"/>
    <n v="61"/>
    <s v="Coffee"/>
    <x v="0"/>
    <s v="Regular"/>
  </r>
  <r>
    <x v="16"/>
    <s v="West"/>
    <x v="0"/>
    <x v="18"/>
    <n v="55"/>
    <x v="202"/>
    <n v="55"/>
    <s v="Coffee"/>
    <x v="0"/>
    <s v="Regular"/>
  </r>
  <r>
    <x v="16"/>
    <s v="West"/>
    <x v="0"/>
    <x v="221"/>
    <n v="67"/>
    <x v="87"/>
    <n v="59"/>
    <s v="Coffee"/>
    <x v="0"/>
    <s v="Regular"/>
  </r>
  <r>
    <x v="16"/>
    <s v="West"/>
    <x v="0"/>
    <x v="63"/>
    <n v="84"/>
    <x v="14"/>
    <n v="63"/>
    <s v="Coffee"/>
    <x v="0"/>
    <s v="Regular"/>
  </r>
  <r>
    <x v="16"/>
    <s v="West"/>
    <x v="0"/>
    <x v="138"/>
    <n v="75"/>
    <x v="13"/>
    <n v="61"/>
    <s v="Coffee"/>
    <x v="0"/>
    <s v="Regular"/>
  </r>
  <r>
    <x v="16"/>
    <s v="West"/>
    <x v="0"/>
    <x v="29"/>
    <n v="87"/>
    <x v="20"/>
    <n v="63"/>
    <s v="Coffee"/>
    <x v="0"/>
    <s v="Regular"/>
  </r>
  <r>
    <x v="16"/>
    <s v="West"/>
    <x v="0"/>
    <x v="16"/>
    <n v="68"/>
    <x v="38"/>
    <n v="56"/>
    <s v="Coffee"/>
    <x v="0"/>
    <s v="Regular"/>
  </r>
  <r>
    <x v="16"/>
    <s v="West"/>
    <x v="0"/>
    <x v="16"/>
    <n v="67"/>
    <x v="23"/>
    <n v="55"/>
    <s v="Coffee"/>
    <x v="0"/>
    <s v="Regular"/>
  </r>
  <r>
    <x v="16"/>
    <s v="West"/>
    <x v="0"/>
    <x v="109"/>
    <n v="83"/>
    <x v="21"/>
    <n v="41"/>
    <s v="Coffee"/>
    <x v="7"/>
    <s v="Decaf"/>
  </r>
  <r>
    <x v="16"/>
    <s v="West"/>
    <x v="0"/>
    <x v="37"/>
    <n v="76"/>
    <x v="13"/>
    <n v="38"/>
    <s v="Coffee"/>
    <x v="7"/>
    <s v="Decaf"/>
  </r>
  <r>
    <x v="16"/>
    <s v="West"/>
    <x v="0"/>
    <x v="45"/>
    <n v="61"/>
    <x v="81"/>
    <n v="36"/>
    <s v="Coffee"/>
    <x v="7"/>
    <s v="Decaf"/>
  </r>
  <r>
    <x v="16"/>
    <s v="West"/>
    <x v="0"/>
    <x v="35"/>
    <n v="64"/>
    <x v="206"/>
    <n v="36"/>
    <s v="Coffee"/>
    <x v="7"/>
    <s v="Decaf"/>
  </r>
  <r>
    <x v="16"/>
    <s v="West"/>
    <x v="0"/>
    <x v="21"/>
    <n v="64"/>
    <x v="206"/>
    <n v="35"/>
    <s v="Coffee"/>
    <x v="7"/>
    <s v="Decaf"/>
  </r>
  <r>
    <x v="16"/>
    <s v="West"/>
    <x v="0"/>
    <x v="54"/>
    <n v="83"/>
    <x v="188"/>
    <n v="43"/>
    <s v="Coffee"/>
    <x v="7"/>
    <s v="Decaf"/>
  </r>
  <r>
    <x v="16"/>
    <s v="West"/>
    <x v="0"/>
    <x v="39"/>
    <n v="76"/>
    <x v="236"/>
    <n v="38"/>
    <s v="Coffee"/>
    <x v="7"/>
    <s v="Decaf"/>
  </r>
  <r>
    <x v="16"/>
    <s v="West"/>
    <x v="0"/>
    <x v="28"/>
    <n v="72"/>
    <x v="62"/>
    <n v="38"/>
    <s v="Coffee"/>
    <x v="7"/>
    <s v="Decaf"/>
  </r>
  <r>
    <x v="16"/>
    <s v="West"/>
    <x v="0"/>
    <x v="147"/>
    <n v="61"/>
    <x v="158"/>
    <n v="33"/>
    <s v="Coffee"/>
    <x v="7"/>
    <s v="Decaf"/>
  </r>
  <r>
    <x v="16"/>
    <s v="West"/>
    <x v="0"/>
    <x v="34"/>
    <n v="64"/>
    <x v="87"/>
    <n v="35"/>
    <s v="Coffee"/>
    <x v="7"/>
    <s v="Decaf"/>
  </r>
  <r>
    <x v="16"/>
    <s v="West"/>
    <x v="0"/>
    <x v="58"/>
    <n v="155"/>
    <x v="262"/>
    <n v="57"/>
    <s v="Tea"/>
    <x v="1"/>
    <s v="Regular"/>
  </r>
  <r>
    <x v="16"/>
    <s v="West"/>
    <x v="0"/>
    <x v="154"/>
    <n v="159"/>
    <x v="266"/>
    <n v="58"/>
    <s v="Tea"/>
    <x v="1"/>
    <s v="Regular"/>
  </r>
  <r>
    <x v="16"/>
    <s v="West"/>
    <x v="0"/>
    <x v="141"/>
    <n v="127"/>
    <x v="291"/>
    <n v="51"/>
    <s v="Tea"/>
    <x v="1"/>
    <s v="Regular"/>
  </r>
  <r>
    <x v="16"/>
    <s v="West"/>
    <x v="0"/>
    <x v="213"/>
    <n v="143"/>
    <x v="55"/>
    <n v="54"/>
    <s v="Tea"/>
    <x v="1"/>
    <s v="Regular"/>
  </r>
  <r>
    <x v="16"/>
    <s v="West"/>
    <x v="0"/>
    <x v="3"/>
    <n v="120"/>
    <x v="47"/>
    <n v="49"/>
    <s v="Tea"/>
    <x v="1"/>
    <s v="Regular"/>
  </r>
  <r>
    <x v="16"/>
    <s v="West"/>
    <x v="0"/>
    <x v="237"/>
    <n v="125"/>
    <x v="186"/>
    <n v="51"/>
    <s v="Tea"/>
    <x v="1"/>
    <s v="Regular"/>
  </r>
  <r>
    <x v="16"/>
    <s v="West"/>
    <x v="0"/>
    <x v="191"/>
    <n v="155"/>
    <x v="166"/>
    <n v="57"/>
    <s v="Tea"/>
    <x v="1"/>
    <s v="Regular"/>
  </r>
  <r>
    <x v="16"/>
    <s v="West"/>
    <x v="0"/>
    <x v="78"/>
    <n v="134"/>
    <x v="55"/>
    <n v="53"/>
    <s v="Tea"/>
    <x v="1"/>
    <s v="Regular"/>
  </r>
  <r>
    <x v="16"/>
    <s v="West"/>
    <x v="0"/>
    <x v="240"/>
    <n v="143"/>
    <x v="200"/>
    <n v="54"/>
    <s v="Tea"/>
    <x v="1"/>
    <s v="Regular"/>
  </r>
  <r>
    <x v="16"/>
    <s v="West"/>
    <x v="0"/>
    <x v="27"/>
    <n v="77"/>
    <x v="59"/>
    <n v="45"/>
    <s v="Espresso"/>
    <x v="2"/>
    <s v="Regular"/>
  </r>
  <r>
    <x v="16"/>
    <s v="West"/>
    <x v="0"/>
    <x v="35"/>
    <n v="74"/>
    <x v="62"/>
    <n v="46"/>
    <s v="Espresso"/>
    <x v="2"/>
    <s v="Regular"/>
  </r>
  <r>
    <x v="16"/>
    <s v="West"/>
    <x v="0"/>
    <x v="11"/>
    <n v="71"/>
    <x v="85"/>
    <n v="44"/>
    <s v="Espresso"/>
    <x v="2"/>
    <s v="Regular"/>
  </r>
  <r>
    <x v="16"/>
    <s v="West"/>
    <x v="0"/>
    <x v="109"/>
    <n v="74"/>
    <x v="78"/>
    <n v="46"/>
    <s v="Espresso"/>
    <x v="2"/>
    <s v="Regular"/>
  </r>
  <r>
    <x v="16"/>
    <s v="West"/>
    <x v="0"/>
    <x v="108"/>
    <n v="71"/>
    <x v="128"/>
    <n v="41"/>
    <s v="Espresso"/>
    <x v="2"/>
    <s v="Regular"/>
  </r>
  <r>
    <x v="16"/>
    <s v="West"/>
    <x v="0"/>
    <x v="77"/>
    <n v="62"/>
    <x v="206"/>
    <n v="40"/>
    <s v="Espresso"/>
    <x v="2"/>
    <s v="Regular"/>
  </r>
  <r>
    <x v="16"/>
    <s v="West"/>
    <x v="0"/>
    <x v="190"/>
    <n v="171"/>
    <x v="314"/>
    <n v="72"/>
    <s v="Espresso"/>
    <x v="3"/>
    <s v="Decaf"/>
  </r>
  <r>
    <x v="16"/>
    <s v="West"/>
    <x v="0"/>
    <x v="190"/>
    <n v="170"/>
    <x v="159"/>
    <n v="71"/>
    <s v="Espresso"/>
    <x v="3"/>
    <s v="Decaf"/>
  </r>
  <r>
    <x v="16"/>
    <s v="West"/>
    <x v="0"/>
    <x v="151"/>
    <n v="163"/>
    <x v="2"/>
    <n v="69"/>
    <s v="Espresso"/>
    <x v="3"/>
    <s v="Decaf"/>
  </r>
  <r>
    <x v="16"/>
    <s v="West"/>
    <x v="0"/>
    <x v="129"/>
    <n v="153"/>
    <x v="204"/>
    <n v="66"/>
    <s v="Espresso"/>
    <x v="3"/>
    <s v="Decaf"/>
  </r>
  <r>
    <x v="16"/>
    <s v="West"/>
    <x v="0"/>
    <x v="133"/>
    <n v="171"/>
    <x v="160"/>
    <n v="76"/>
    <s v="Espresso"/>
    <x v="3"/>
    <s v="Decaf"/>
  </r>
  <r>
    <x v="16"/>
    <s v="West"/>
    <x v="0"/>
    <x v="91"/>
    <n v="163"/>
    <x v="7"/>
    <n v="70"/>
    <s v="Espresso"/>
    <x v="3"/>
    <s v="Decaf"/>
  </r>
  <r>
    <x v="16"/>
    <s v="West"/>
    <x v="0"/>
    <x v="160"/>
    <n v="155"/>
    <x v="205"/>
    <n v="68"/>
    <s v="Espresso"/>
    <x v="3"/>
    <s v="Decaf"/>
  </r>
  <r>
    <x v="16"/>
    <s v="West"/>
    <x v="0"/>
    <x v="173"/>
    <n v="182"/>
    <x v="161"/>
    <n v="74"/>
    <s v="Espresso"/>
    <x v="3"/>
    <s v="Decaf"/>
  </r>
  <r>
    <x v="16"/>
    <s v="West"/>
    <x v="0"/>
    <x v="160"/>
    <n v="153"/>
    <x v="425"/>
    <n v="66"/>
    <s v="Espresso"/>
    <x v="3"/>
    <s v="Decaf"/>
  </r>
  <r>
    <x v="16"/>
    <s v="West"/>
    <x v="0"/>
    <x v="9"/>
    <n v="54"/>
    <x v="9"/>
    <n v="21"/>
    <s v="Herbal Tea"/>
    <x v="8"/>
    <s v="Decaf"/>
  </r>
  <r>
    <x v="16"/>
    <s v="West"/>
    <x v="0"/>
    <x v="35"/>
    <n v="48"/>
    <x v="240"/>
    <n v="20"/>
    <s v="Herbal Tea"/>
    <x v="8"/>
    <s v="Decaf"/>
  </r>
  <r>
    <x v="16"/>
    <s v="West"/>
    <x v="0"/>
    <x v="26"/>
    <n v="52"/>
    <x v="39"/>
    <n v="21"/>
    <s v="Herbal Tea"/>
    <x v="8"/>
    <s v="Decaf"/>
  </r>
  <r>
    <x v="16"/>
    <s v="West"/>
    <x v="0"/>
    <x v="22"/>
    <n v="41"/>
    <x v="83"/>
    <n v="19"/>
    <s v="Herbal Tea"/>
    <x v="8"/>
    <s v="Decaf"/>
  </r>
  <r>
    <x v="16"/>
    <s v="West"/>
    <x v="0"/>
    <x v="50"/>
    <n v="37"/>
    <x v="253"/>
    <n v="18"/>
    <s v="Herbal Tea"/>
    <x v="8"/>
    <s v="Decaf"/>
  </r>
  <r>
    <x v="16"/>
    <s v="West"/>
    <x v="0"/>
    <x v="10"/>
    <n v="36"/>
    <x v="245"/>
    <n v="19"/>
    <s v="Herbal Tea"/>
    <x v="8"/>
    <s v="Decaf"/>
  </r>
  <r>
    <x v="16"/>
    <s v="West"/>
    <x v="0"/>
    <x v="30"/>
    <n v="52"/>
    <x v="299"/>
    <n v="21"/>
    <s v="Herbal Tea"/>
    <x v="8"/>
    <s v="Decaf"/>
  </r>
  <r>
    <x v="16"/>
    <s v="West"/>
    <x v="0"/>
    <x v="77"/>
    <n v="37"/>
    <x v="245"/>
    <n v="17"/>
    <s v="Herbal Tea"/>
    <x v="8"/>
    <s v="Decaf"/>
  </r>
  <r>
    <x v="16"/>
    <s v="West"/>
    <x v="0"/>
    <x v="45"/>
    <n v="36"/>
    <x v="242"/>
    <n v="19"/>
    <s v="Herbal Tea"/>
    <x v="8"/>
    <s v="Decaf"/>
  </r>
  <r>
    <x v="16"/>
    <s v="West"/>
    <x v="0"/>
    <x v="21"/>
    <n v="55"/>
    <x v="25"/>
    <n v="26"/>
    <s v="Herbal Tea"/>
    <x v="4"/>
    <s v="Decaf"/>
  </r>
  <r>
    <x v="16"/>
    <s v="West"/>
    <x v="0"/>
    <x v="27"/>
    <n v="60"/>
    <x v="90"/>
    <n v="28"/>
    <s v="Herbal Tea"/>
    <x v="4"/>
    <s v="Decaf"/>
  </r>
  <r>
    <x v="16"/>
    <s v="West"/>
    <x v="0"/>
    <x v="46"/>
    <n v="56"/>
    <x v="75"/>
    <n v="26"/>
    <s v="Herbal Tea"/>
    <x v="4"/>
    <s v="Decaf"/>
  </r>
  <r>
    <x v="16"/>
    <s v="West"/>
    <x v="0"/>
    <x v="24"/>
    <n v="79"/>
    <x v="21"/>
    <n v="32"/>
    <s v="Herbal Tea"/>
    <x v="4"/>
    <s v="Decaf"/>
  </r>
  <r>
    <x v="16"/>
    <s v="West"/>
    <x v="0"/>
    <x v="165"/>
    <n v="115"/>
    <x v="165"/>
    <n v="42"/>
    <s v="Herbal Tea"/>
    <x v="4"/>
    <s v="Decaf"/>
  </r>
  <r>
    <x v="16"/>
    <s v="West"/>
    <x v="0"/>
    <x v="106"/>
    <n v="112"/>
    <x v="135"/>
    <n v="42"/>
    <s v="Herbal Tea"/>
    <x v="4"/>
    <s v="Decaf"/>
  </r>
  <r>
    <x v="16"/>
    <s v="West"/>
    <x v="0"/>
    <x v="35"/>
    <n v="48"/>
    <x v="238"/>
    <n v="20"/>
    <s v="Tea"/>
    <x v="6"/>
    <s v="Regular"/>
  </r>
  <r>
    <x v="16"/>
    <s v="West"/>
    <x v="0"/>
    <x v="23"/>
    <n v="32"/>
    <x v="133"/>
    <n v="16"/>
    <s v="Tea"/>
    <x v="6"/>
    <s v="Regular"/>
  </r>
  <r>
    <x v="16"/>
    <s v="West"/>
    <x v="0"/>
    <x v="45"/>
    <n v="44"/>
    <x v="310"/>
    <n v="19"/>
    <s v="Tea"/>
    <x v="6"/>
    <s v="Regular"/>
  </r>
  <r>
    <x v="16"/>
    <s v="West"/>
    <x v="0"/>
    <x v="113"/>
    <n v="26"/>
    <x v="134"/>
    <n v="16"/>
    <s v="Tea"/>
    <x v="6"/>
    <s v="Regular"/>
  </r>
  <r>
    <x v="16"/>
    <s v="West"/>
    <x v="0"/>
    <x v="43"/>
    <n v="32"/>
    <x v="162"/>
    <n v="16"/>
    <s v="Tea"/>
    <x v="6"/>
    <s v="Regular"/>
  </r>
  <r>
    <x v="16"/>
    <s v="West"/>
    <x v="0"/>
    <x v="61"/>
    <n v="120"/>
    <x v="135"/>
    <n v="58"/>
    <s v="Tea"/>
    <x v="9"/>
    <s v="Regular"/>
  </r>
  <r>
    <x v="16"/>
    <s v="West"/>
    <x v="0"/>
    <x v="4"/>
    <n v="172"/>
    <x v="164"/>
    <n v="68"/>
    <s v="Tea"/>
    <x v="9"/>
    <s v="Regular"/>
  </r>
  <r>
    <x v="16"/>
    <s v="West"/>
    <x v="0"/>
    <x v="188"/>
    <n v="123"/>
    <x v="165"/>
    <n v="59"/>
    <s v="Tea"/>
    <x v="9"/>
    <s v="Regular"/>
  </r>
  <r>
    <x v="16"/>
    <s v="West"/>
    <x v="0"/>
    <x v="61"/>
    <n v="119"/>
    <x v="198"/>
    <n v="57"/>
    <s v="Tea"/>
    <x v="9"/>
    <s v="Regular"/>
  </r>
  <r>
    <x v="16"/>
    <s v="West"/>
    <x v="0"/>
    <x v="165"/>
    <n v="133"/>
    <x v="173"/>
    <n v="60"/>
    <s v="Tea"/>
    <x v="9"/>
    <s v="Regular"/>
  </r>
  <r>
    <x v="16"/>
    <s v="West"/>
    <x v="0"/>
    <x v="154"/>
    <n v="126"/>
    <x v="174"/>
    <n v="58"/>
    <s v="Tea"/>
    <x v="9"/>
    <s v="Regular"/>
  </r>
  <r>
    <x v="16"/>
    <s v="West"/>
    <x v="0"/>
    <x v="241"/>
    <n v="133"/>
    <x v="155"/>
    <n v="60"/>
    <s v="Tea"/>
    <x v="9"/>
    <s v="Regular"/>
  </r>
  <r>
    <x v="16"/>
    <s v="West"/>
    <x v="0"/>
    <x v="113"/>
    <n v="64"/>
    <x v="38"/>
    <n v="52"/>
    <s v="Espresso"/>
    <x v="10"/>
    <s v="Regular"/>
  </r>
  <r>
    <x v="16"/>
    <s v="West"/>
    <x v="0"/>
    <x v="137"/>
    <n v="60"/>
    <x v="86"/>
    <n v="51"/>
    <s v="Espresso"/>
    <x v="10"/>
    <s v="Regular"/>
  </r>
  <r>
    <x v="16"/>
    <s v="West"/>
    <x v="0"/>
    <x v="164"/>
    <n v="57"/>
    <x v="81"/>
    <n v="51"/>
    <s v="Espresso"/>
    <x v="10"/>
    <s v="Regular"/>
  </r>
  <r>
    <x v="16"/>
    <s v="West"/>
    <x v="0"/>
    <x v="50"/>
    <n v="67"/>
    <x v="62"/>
    <n v="54"/>
    <s v="Espresso"/>
    <x v="10"/>
    <s v="Regular"/>
  </r>
  <r>
    <x v="16"/>
    <s v="West"/>
    <x v="0"/>
    <x v="8"/>
    <n v="64"/>
    <x v="87"/>
    <n v="49"/>
    <s v="Espresso"/>
    <x v="10"/>
    <s v="Regular"/>
  </r>
  <r>
    <x v="16"/>
    <s v="West"/>
    <x v="0"/>
    <x v="10"/>
    <n v="64"/>
    <x v="87"/>
    <n v="48"/>
    <s v="Espresso"/>
    <x v="10"/>
    <s v="Regular"/>
  </r>
  <r>
    <x v="16"/>
    <s v="West"/>
    <x v="0"/>
    <x v="137"/>
    <n v="57"/>
    <x v="86"/>
    <n v="51"/>
    <s v="Espresso"/>
    <x v="10"/>
    <s v="Regular"/>
  </r>
  <r>
    <x v="16"/>
    <s v="West"/>
    <x v="0"/>
    <x v="48"/>
    <n v="66"/>
    <x v="13"/>
    <n v="54"/>
    <s v="Espresso"/>
    <x v="10"/>
    <s v="Regular"/>
  </r>
  <r>
    <x v="16"/>
    <s v="West"/>
    <x v="0"/>
    <x v="137"/>
    <n v="57"/>
    <x v="82"/>
    <n v="51"/>
    <s v="Espresso"/>
    <x v="10"/>
    <s v="Regular"/>
  </r>
  <r>
    <x v="3"/>
    <s v="South"/>
    <x v="1"/>
    <x v="184"/>
    <n v="252"/>
    <x v="372"/>
    <n v="88"/>
    <s v="Coffee"/>
    <x v="0"/>
    <s v="Regular"/>
  </r>
  <r>
    <x v="3"/>
    <s v="South"/>
    <x v="1"/>
    <x v="251"/>
    <n v="284"/>
    <x v="302"/>
    <n v="96"/>
    <s v="Coffee"/>
    <x v="0"/>
    <s v="Regular"/>
  </r>
  <r>
    <x v="3"/>
    <s v="South"/>
    <x v="1"/>
    <x v="459"/>
    <n v="307"/>
    <x v="398"/>
    <n v="94"/>
    <s v="Coffee"/>
    <x v="0"/>
    <s v="Regular"/>
  </r>
  <r>
    <x v="3"/>
    <s v="South"/>
    <x v="1"/>
    <x v="81"/>
    <n v="179"/>
    <x v="103"/>
    <n v="46"/>
    <s v="Espresso"/>
    <x v="2"/>
    <s v="Regular"/>
  </r>
  <r>
    <x v="3"/>
    <s v="South"/>
    <x v="1"/>
    <x v="84"/>
    <n v="117"/>
    <x v="106"/>
    <n v="33"/>
    <s v="Espresso"/>
    <x v="3"/>
    <s v="Decaf"/>
  </r>
  <r>
    <x v="13"/>
    <s v="East"/>
    <x v="1"/>
    <x v="460"/>
    <n v="420"/>
    <x v="428"/>
    <n v="54"/>
    <s v="Coffee"/>
    <x v="0"/>
    <s v="Regular"/>
  </r>
  <r>
    <x v="13"/>
    <s v="East"/>
    <x v="1"/>
    <x v="461"/>
    <n v="487"/>
    <x v="429"/>
    <n v="53"/>
    <s v="Coffee"/>
    <x v="0"/>
    <s v="Regular"/>
  </r>
  <r>
    <x v="13"/>
    <s v="East"/>
    <x v="1"/>
    <x v="462"/>
    <n v="379"/>
    <x v="430"/>
    <n v="55"/>
    <s v="Coffee"/>
    <x v="0"/>
    <s v="Regular"/>
  </r>
  <r>
    <x v="13"/>
    <s v="East"/>
    <x v="1"/>
    <x v="463"/>
    <n v="613"/>
    <x v="431"/>
    <n v="46"/>
    <s v="Coffee"/>
    <x v="0"/>
    <s v="Regular"/>
  </r>
  <r>
    <x v="13"/>
    <s v="East"/>
    <x v="1"/>
    <x v="10"/>
    <n v="34"/>
    <x v="162"/>
    <n v="17"/>
    <s v="Tea"/>
    <x v="1"/>
    <s v="Regular"/>
  </r>
  <r>
    <x v="13"/>
    <s v="East"/>
    <x v="1"/>
    <x v="52"/>
    <n v="48"/>
    <x v="9"/>
    <n v="20"/>
    <s v="Tea"/>
    <x v="1"/>
    <s v="Regular"/>
  </r>
  <r>
    <x v="13"/>
    <s v="East"/>
    <x v="1"/>
    <x v="45"/>
    <n v="34"/>
    <x v="89"/>
    <n v="17"/>
    <s v="Tea"/>
    <x v="1"/>
    <s v="Regular"/>
  </r>
  <r>
    <x v="13"/>
    <s v="East"/>
    <x v="1"/>
    <x v="34"/>
    <n v="48"/>
    <x v="147"/>
    <n v="19"/>
    <s v="Tea"/>
    <x v="1"/>
    <s v="Regular"/>
  </r>
  <r>
    <x v="13"/>
    <s v="East"/>
    <x v="1"/>
    <x v="150"/>
    <n v="72"/>
    <x v="154"/>
    <n v="65"/>
    <s v="Espresso"/>
    <x v="2"/>
    <s v="Regular"/>
  </r>
  <r>
    <x v="13"/>
    <s v="East"/>
    <x v="1"/>
    <x v="464"/>
    <n v="52"/>
    <x v="90"/>
    <n v="72"/>
    <s v="Espresso"/>
    <x v="2"/>
    <s v="Regular"/>
  </r>
  <r>
    <x v="13"/>
    <s v="East"/>
    <x v="1"/>
    <x v="16"/>
    <n v="64"/>
    <x v="38"/>
    <n v="53"/>
    <s v="Herbal Tea"/>
    <x v="4"/>
    <s v="Decaf"/>
  </r>
  <r>
    <x v="13"/>
    <s v="East"/>
    <x v="1"/>
    <x v="113"/>
    <n v="60"/>
    <x v="41"/>
    <n v="47"/>
    <s v="Herbal Tea"/>
    <x v="4"/>
    <s v="Decaf"/>
  </r>
  <r>
    <x v="13"/>
    <s v="East"/>
    <x v="1"/>
    <x v="35"/>
    <n v="48"/>
    <x v="238"/>
    <n v="20"/>
    <s v="Tea"/>
    <x v="6"/>
    <s v="Regular"/>
  </r>
  <r>
    <x v="13"/>
    <s v="East"/>
    <x v="1"/>
    <x v="35"/>
    <n v="47"/>
    <x v="239"/>
    <n v="19"/>
    <s v="Tea"/>
    <x v="6"/>
    <s v="Regular"/>
  </r>
  <r>
    <x v="13"/>
    <s v="East"/>
    <x v="1"/>
    <x v="46"/>
    <n v="39"/>
    <x v="109"/>
    <n v="19"/>
    <s v="Tea"/>
    <x v="6"/>
    <s v="Regular"/>
  </r>
  <r>
    <x v="13"/>
    <s v="East"/>
    <x v="1"/>
    <x v="34"/>
    <n v="49"/>
    <x v="39"/>
    <n v="20"/>
    <s v="Tea"/>
    <x v="6"/>
    <s v="Regular"/>
  </r>
  <r>
    <x v="13"/>
    <s v="East"/>
    <x v="1"/>
    <x v="212"/>
    <n v="171"/>
    <x v="314"/>
    <n v="71"/>
    <s v="Espresso"/>
    <x v="12"/>
    <s v="Regular"/>
  </r>
  <r>
    <x v="3"/>
    <s v="South"/>
    <x v="1"/>
    <x v="465"/>
    <n v="367"/>
    <x v="144"/>
    <n v="117"/>
    <s v="Coffee"/>
    <x v="0"/>
    <s v="Regular"/>
  </r>
  <r>
    <x v="3"/>
    <s v="South"/>
    <x v="1"/>
    <x v="156"/>
    <n v="152"/>
    <x v="201"/>
    <n v="37"/>
    <s v="Espresso"/>
    <x v="2"/>
    <s v="Regular"/>
  </r>
  <r>
    <x v="3"/>
    <s v="South"/>
    <x v="1"/>
    <x v="217"/>
    <n v="118"/>
    <x v="190"/>
    <n v="33"/>
    <s v="Espresso"/>
    <x v="3"/>
    <s v="Decaf"/>
  </r>
  <r>
    <x v="3"/>
    <s v="South"/>
    <x v="1"/>
    <x v="35"/>
    <n v="55"/>
    <x v="149"/>
    <n v="33"/>
    <s v="Herbal Tea"/>
    <x v="4"/>
    <s v="Decaf"/>
  </r>
  <r>
    <x v="3"/>
    <s v="South"/>
    <x v="1"/>
    <x v="41"/>
    <n v="108"/>
    <x v="191"/>
    <n v="54"/>
    <s v="Espresso"/>
    <x v="10"/>
    <s v="Regular"/>
  </r>
  <r>
    <x v="7"/>
    <s v="South"/>
    <x v="0"/>
    <x v="31"/>
    <n v="71"/>
    <x v="13"/>
    <n v="25"/>
    <s v="Coffee"/>
    <x v="0"/>
    <s v="Regular"/>
  </r>
  <r>
    <x v="7"/>
    <s v="South"/>
    <x v="0"/>
    <x v="35"/>
    <n v="48"/>
    <x v="240"/>
    <n v="20"/>
    <s v="Coffee"/>
    <x v="7"/>
    <s v="Decaf"/>
  </r>
  <r>
    <x v="7"/>
    <s v="South"/>
    <x v="0"/>
    <x v="106"/>
    <n v="72"/>
    <x v="62"/>
    <n v="25"/>
    <s v="Coffee"/>
    <x v="7"/>
    <s v="Decaf"/>
  </r>
  <r>
    <x v="7"/>
    <s v="South"/>
    <x v="0"/>
    <x v="129"/>
    <n v="91"/>
    <x v="19"/>
    <n v="26"/>
    <s v="Coffee"/>
    <x v="7"/>
    <s v="Decaf"/>
  </r>
  <r>
    <x v="7"/>
    <s v="South"/>
    <x v="0"/>
    <x v="114"/>
    <n v="70"/>
    <x v="60"/>
    <n v="25"/>
    <s v="Coffee"/>
    <x v="7"/>
    <s v="Decaf"/>
  </r>
  <r>
    <x v="7"/>
    <s v="South"/>
    <x v="0"/>
    <x v="33"/>
    <n v="94"/>
    <x v="36"/>
    <n v="41"/>
    <s v="Espresso"/>
    <x v="2"/>
    <s v="Regular"/>
  </r>
  <r>
    <x v="7"/>
    <s v="South"/>
    <x v="0"/>
    <x v="53"/>
    <n v="99"/>
    <x v="20"/>
    <n v="41"/>
    <s v="Espresso"/>
    <x v="2"/>
    <s v="Regular"/>
  </r>
  <r>
    <x v="7"/>
    <s v="South"/>
    <x v="0"/>
    <x v="26"/>
    <n v="66"/>
    <x v="206"/>
    <n v="35"/>
    <s v="Espresso"/>
    <x v="2"/>
    <s v="Regular"/>
  </r>
  <r>
    <x v="7"/>
    <s v="South"/>
    <x v="0"/>
    <x v="192"/>
    <n v="82"/>
    <x v="62"/>
    <n v="35"/>
    <s v="Espresso"/>
    <x v="2"/>
    <s v="Regular"/>
  </r>
  <r>
    <x v="7"/>
    <s v="South"/>
    <x v="0"/>
    <x v="36"/>
    <n v="81"/>
    <x v="78"/>
    <n v="40"/>
    <s v="Espresso"/>
    <x v="3"/>
    <s v="Decaf"/>
  </r>
  <r>
    <x v="7"/>
    <s v="South"/>
    <x v="0"/>
    <x v="26"/>
    <n v="67"/>
    <x v="23"/>
    <n v="36"/>
    <s v="Espresso"/>
    <x v="3"/>
    <s v="Decaf"/>
  </r>
  <r>
    <x v="7"/>
    <s v="South"/>
    <x v="0"/>
    <x v="192"/>
    <n v="81"/>
    <x v="305"/>
    <n v="40"/>
    <s v="Espresso"/>
    <x v="3"/>
    <s v="Decaf"/>
  </r>
  <r>
    <x v="7"/>
    <s v="South"/>
    <x v="0"/>
    <x v="39"/>
    <n v="77"/>
    <x v="78"/>
    <n v="39"/>
    <s v="Espresso"/>
    <x v="3"/>
    <s v="Decaf"/>
  </r>
  <r>
    <x v="7"/>
    <s v="South"/>
    <x v="0"/>
    <x v="37"/>
    <n v="67"/>
    <x v="123"/>
    <n v="29"/>
    <s v="Herbal Tea"/>
    <x v="8"/>
    <s v="Decaf"/>
  </r>
  <r>
    <x v="7"/>
    <s v="South"/>
    <x v="0"/>
    <x v="147"/>
    <n v="63"/>
    <x v="154"/>
    <n v="28"/>
    <s v="Herbal Tea"/>
    <x v="8"/>
    <s v="Decaf"/>
  </r>
  <r>
    <x v="7"/>
    <s v="South"/>
    <x v="0"/>
    <x v="38"/>
    <n v="63"/>
    <x v="82"/>
    <n v="26"/>
    <s v="Herbal Tea"/>
    <x v="8"/>
    <s v="Decaf"/>
  </r>
  <r>
    <x v="7"/>
    <s v="South"/>
    <x v="0"/>
    <x v="216"/>
    <n v="130"/>
    <x v="421"/>
    <n v="45"/>
    <s v="Herbal Tea"/>
    <x v="8"/>
    <s v="Decaf"/>
  </r>
  <r>
    <x v="7"/>
    <s v="South"/>
    <x v="0"/>
    <x v="262"/>
    <n v="120"/>
    <x v="186"/>
    <n v="43"/>
    <s v="Herbal Tea"/>
    <x v="8"/>
    <s v="Decaf"/>
  </r>
  <r>
    <x v="7"/>
    <s v="South"/>
    <x v="0"/>
    <x v="35"/>
    <n v="88"/>
    <x v="18"/>
    <n v="60"/>
    <s v="Herbal Tea"/>
    <x v="4"/>
    <s v="Decaf"/>
  </r>
  <r>
    <x v="7"/>
    <s v="South"/>
    <x v="0"/>
    <x v="77"/>
    <n v="85"/>
    <x v="19"/>
    <n v="59"/>
    <s v="Herbal Tea"/>
    <x v="4"/>
    <s v="Decaf"/>
  </r>
  <r>
    <x v="7"/>
    <s v="South"/>
    <x v="0"/>
    <x v="61"/>
    <n v="107"/>
    <x v="210"/>
    <n v="65"/>
    <s v="Herbal Tea"/>
    <x v="4"/>
    <s v="Decaf"/>
  </r>
  <r>
    <x v="7"/>
    <s v="South"/>
    <x v="0"/>
    <x v="34"/>
    <n v="93"/>
    <x v="44"/>
    <n v="58"/>
    <s v="Herbal Tea"/>
    <x v="4"/>
    <s v="Decaf"/>
  </r>
  <r>
    <x v="7"/>
    <s v="South"/>
    <x v="0"/>
    <x v="108"/>
    <n v="83"/>
    <x v="18"/>
    <n v="58"/>
    <s v="Herbal Tea"/>
    <x v="4"/>
    <s v="Decaf"/>
  </r>
  <r>
    <x v="7"/>
    <s v="South"/>
    <x v="0"/>
    <x v="14"/>
    <n v="87"/>
    <x v="43"/>
    <n v="86"/>
    <s v="Espresso"/>
    <x v="10"/>
    <s v="Regular"/>
  </r>
  <r>
    <x v="7"/>
    <s v="South"/>
    <x v="0"/>
    <x v="19"/>
    <n v="90"/>
    <x v="195"/>
    <n v="87"/>
    <s v="Espresso"/>
    <x v="10"/>
    <s v="Regular"/>
  </r>
  <r>
    <x v="7"/>
    <s v="South"/>
    <x v="0"/>
    <x v="161"/>
    <n v="66"/>
    <x v="23"/>
    <n v="72"/>
    <s v="Espresso"/>
    <x v="10"/>
    <s v="Regular"/>
  </r>
  <r>
    <x v="7"/>
    <s v="South"/>
    <x v="0"/>
    <x v="132"/>
    <n v="61"/>
    <x v="57"/>
    <n v="68"/>
    <s v="Espresso"/>
    <x v="10"/>
    <s v="Regular"/>
  </r>
  <r>
    <x v="7"/>
    <s v="South"/>
    <x v="0"/>
    <x v="20"/>
    <n v="76"/>
    <x v="187"/>
    <n v="79"/>
    <s v="Espresso"/>
    <x v="10"/>
    <s v="Regular"/>
  </r>
  <r>
    <x v="7"/>
    <s v="South"/>
    <x v="0"/>
    <x v="14"/>
    <n v="87"/>
    <x v="18"/>
    <n v="86"/>
    <s v="Espresso"/>
    <x v="10"/>
    <s v="Regular"/>
  </r>
  <r>
    <x v="7"/>
    <s v="South"/>
    <x v="0"/>
    <x v="17"/>
    <n v="90"/>
    <x v="19"/>
    <n v="81"/>
    <s v="Espresso"/>
    <x v="10"/>
    <s v="Regular"/>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68">
  <r>
    <x v="0"/>
    <x v="0"/>
    <n v="1"/>
    <n v="700"/>
    <x v="0"/>
    <s v=" Boston"/>
    <x v="0"/>
  </r>
  <r>
    <x v="0"/>
    <x v="1"/>
    <n v="1"/>
    <n v="14.95"/>
    <x v="1"/>
    <s v=" Portland"/>
    <x v="1"/>
  </r>
  <r>
    <x v="0"/>
    <x v="2"/>
    <n v="2"/>
    <n v="11.99"/>
    <x v="0"/>
    <s v=" San Francisco"/>
    <x v="2"/>
  </r>
  <r>
    <x v="0"/>
    <x v="3"/>
    <n v="1"/>
    <n v="149.99"/>
    <x v="2"/>
    <s v=" Los Angeles"/>
    <x v="3"/>
  </r>
  <r>
    <x v="0"/>
    <x v="2"/>
    <n v="1"/>
    <n v="11.99"/>
    <x v="1"/>
    <s v=" Austin"/>
    <x v="4"/>
  </r>
  <r>
    <x v="0"/>
    <x v="4"/>
    <n v="1"/>
    <n v="2.99"/>
    <x v="2"/>
    <s v=" San Francisco"/>
    <x v="5"/>
  </r>
  <r>
    <x v="0"/>
    <x v="5"/>
    <n v="1"/>
    <n v="389.99"/>
    <x v="2"/>
    <s v=" Los Angeles"/>
    <x v="6"/>
  </r>
  <r>
    <x v="0"/>
    <x v="6"/>
    <n v="1"/>
    <n v="11.95"/>
    <x v="0"/>
    <s v=" San Francisco"/>
    <x v="7"/>
  </r>
  <r>
    <x v="0"/>
    <x v="7"/>
    <n v="1"/>
    <n v="99.99"/>
    <x v="1"/>
    <s v=" Los Angeles"/>
    <x v="8"/>
  </r>
  <r>
    <x v="0"/>
    <x v="8"/>
    <n v="1"/>
    <n v="150"/>
    <x v="2"/>
    <s v=" San Francisco"/>
    <x v="9"/>
  </r>
  <r>
    <x v="0"/>
    <x v="8"/>
    <n v="1"/>
    <n v="150"/>
    <x v="1"/>
    <s v=" San Francisco"/>
    <x v="9"/>
  </r>
  <r>
    <x v="0"/>
    <x v="9"/>
    <n v="1"/>
    <n v="1700"/>
    <x v="3"/>
    <s v=" San Francisco"/>
    <x v="10"/>
  </r>
  <r>
    <x v="0"/>
    <x v="4"/>
    <n v="3"/>
    <n v="2.99"/>
    <x v="1"/>
    <s v=" Los Angeles"/>
    <x v="11"/>
  </r>
  <r>
    <x v="0"/>
    <x v="3"/>
    <n v="1"/>
    <n v="149.99"/>
    <x v="1"/>
    <s v=" San Francisco"/>
    <x v="3"/>
  </r>
  <r>
    <x v="0"/>
    <x v="10"/>
    <n v="1"/>
    <n v="300"/>
    <x v="3"/>
    <s v=" Austin"/>
    <x v="12"/>
  </r>
  <r>
    <x v="0"/>
    <x v="3"/>
    <n v="1"/>
    <n v="149.99"/>
    <x v="2"/>
    <s v=" Portland"/>
    <x v="3"/>
  </r>
  <r>
    <x v="0"/>
    <x v="11"/>
    <n v="1"/>
    <n v="400"/>
    <x v="2"/>
    <s v=" Los Angeles"/>
    <x v="13"/>
  </r>
  <r>
    <x v="0"/>
    <x v="8"/>
    <n v="1"/>
    <n v="150"/>
    <x v="2"/>
    <s v=" Boston"/>
    <x v="9"/>
  </r>
  <r>
    <x v="0"/>
    <x v="6"/>
    <n v="1"/>
    <n v="11.95"/>
    <x v="2"/>
    <s v=" Los Angeles"/>
    <x v="7"/>
  </r>
  <r>
    <x v="0"/>
    <x v="12"/>
    <n v="1"/>
    <n v="3.84"/>
    <x v="2"/>
    <s v=" Atlanta"/>
    <x v="14"/>
  </r>
  <r>
    <x v="0"/>
    <x v="4"/>
    <n v="1"/>
    <n v="2.99"/>
    <x v="3"/>
    <s v=" Seattle"/>
    <x v="5"/>
  </r>
  <r>
    <x v="0"/>
    <x v="6"/>
    <n v="1"/>
    <n v="11.95"/>
    <x v="0"/>
    <s v=" Los Angeles"/>
    <x v="7"/>
  </r>
  <r>
    <x v="0"/>
    <x v="13"/>
    <n v="1"/>
    <n v="600"/>
    <x v="0"/>
    <s v=" Portland"/>
    <x v="15"/>
  </r>
  <r>
    <x v="0"/>
    <x v="8"/>
    <n v="1"/>
    <n v="150"/>
    <x v="2"/>
    <s v=" San Francisco"/>
    <x v="9"/>
  </r>
  <r>
    <x v="0"/>
    <x v="12"/>
    <n v="1"/>
    <n v="3.84"/>
    <x v="0"/>
    <s v=" San Francisco"/>
    <x v="14"/>
  </r>
  <r>
    <x v="0"/>
    <x v="4"/>
    <n v="2"/>
    <n v="2.99"/>
    <x v="3"/>
    <s v=" San Francisco"/>
    <x v="16"/>
  </r>
  <r>
    <x v="0"/>
    <x v="4"/>
    <n v="1"/>
    <n v="2.99"/>
    <x v="3"/>
    <s v=" San Francisco"/>
    <x v="5"/>
  </r>
  <r>
    <x v="0"/>
    <x v="6"/>
    <n v="1"/>
    <n v="11.95"/>
    <x v="3"/>
    <s v=" Atlanta"/>
    <x v="7"/>
  </r>
  <r>
    <x v="0"/>
    <x v="4"/>
    <n v="1"/>
    <n v="2.99"/>
    <x v="0"/>
    <s v=" San Francisco"/>
    <x v="5"/>
  </r>
  <r>
    <x v="0"/>
    <x v="7"/>
    <n v="1"/>
    <n v="99.99"/>
    <x v="3"/>
    <s v=" Boston"/>
    <x v="8"/>
  </r>
  <r>
    <x v="0"/>
    <x v="8"/>
    <n v="1"/>
    <n v="150"/>
    <x v="3"/>
    <s v=" New York City"/>
    <x v="9"/>
  </r>
  <r>
    <x v="0"/>
    <x v="8"/>
    <n v="1"/>
    <n v="150"/>
    <x v="0"/>
    <s v=" Boston"/>
    <x v="9"/>
  </r>
  <r>
    <x v="0"/>
    <x v="5"/>
    <n v="1"/>
    <n v="389.99"/>
    <x v="2"/>
    <s v=" Dallas"/>
    <x v="6"/>
  </r>
  <r>
    <x v="0"/>
    <x v="8"/>
    <n v="1"/>
    <n v="150"/>
    <x v="1"/>
    <s v=" Los Angeles"/>
    <x v="9"/>
  </r>
  <r>
    <x v="0"/>
    <x v="12"/>
    <n v="1"/>
    <n v="3.84"/>
    <x v="3"/>
    <s v=" New York City"/>
    <x v="14"/>
  </r>
  <r>
    <x v="0"/>
    <x v="5"/>
    <n v="1"/>
    <n v="389.99"/>
    <x v="2"/>
    <s v=" Los Angeles"/>
    <x v="6"/>
  </r>
  <r>
    <x v="0"/>
    <x v="2"/>
    <n v="1"/>
    <n v="11.99"/>
    <x v="2"/>
    <s v=" San Francisco"/>
    <x v="4"/>
  </r>
  <r>
    <x v="0"/>
    <x v="6"/>
    <n v="1"/>
    <n v="11.95"/>
    <x v="1"/>
    <s v=" Boston"/>
    <x v="7"/>
  </r>
  <r>
    <x v="0"/>
    <x v="4"/>
    <n v="1"/>
    <n v="2.99"/>
    <x v="2"/>
    <s v=" New York City"/>
    <x v="5"/>
  </r>
  <r>
    <x v="0"/>
    <x v="2"/>
    <n v="2"/>
    <n v="11.99"/>
    <x v="2"/>
    <s v=" Boston"/>
    <x v="2"/>
  </r>
  <r>
    <x v="0"/>
    <x v="6"/>
    <n v="1"/>
    <n v="11.95"/>
    <x v="3"/>
    <s v=" Los Angeles"/>
    <x v="7"/>
  </r>
  <r>
    <x v="0"/>
    <x v="6"/>
    <n v="1"/>
    <n v="11.95"/>
    <x v="0"/>
    <s v=" Austin"/>
    <x v="7"/>
  </r>
  <r>
    <x v="0"/>
    <x v="2"/>
    <n v="1"/>
    <n v="11.99"/>
    <x v="1"/>
    <s v=" Austin"/>
    <x v="4"/>
  </r>
  <r>
    <x v="0"/>
    <x v="1"/>
    <n v="1"/>
    <n v="14.95"/>
    <x v="3"/>
    <s v=" Los Angeles"/>
    <x v="1"/>
  </r>
  <r>
    <x v="0"/>
    <x v="7"/>
    <n v="1"/>
    <n v="99.99"/>
    <x v="3"/>
    <s v=" Austin"/>
    <x v="8"/>
  </r>
  <r>
    <x v="0"/>
    <x v="1"/>
    <n v="1"/>
    <n v="14.95"/>
    <x v="1"/>
    <s v=" New York City"/>
    <x v="1"/>
  </r>
  <r>
    <x v="0"/>
    <x v="1"/>
    <n v="1"/>
    <n v="14.95"/>
    <x v="2"/>
    <s v=" Boston"/>
    <x v="1"/>
  </r>
  <r>
    <x v="0"/>
    <x v="4"/>
    <n v="1"/>
    <n v="2.99"/>
    <x v="0"/>
    <s v=" Los Angeles"/>
    <x v="5"/>
  </r>
  <r>
    <x v="0"/>
    <x v="1"/>
    <n v="1"/>
    <n v="14.95"/>
    <x v="2"/>
    <s v=" Atlanta"/>
    <x v="1"/>
  </r>
  <r>
    <x v="0"/>
    <x v="11"/>
    <n v="1"/>
    <n v="400"/>
    <x v="1"/>
    <s v=" New York City"/>
    <x v="13"/>
  </r>
  <r>
    <x v="0"/>
    <x v="10"/>
    <n v="1"/>
    <n v="300"/>
    <x v="0"/>
    <s v=" Seattle"/>
    <x v="12"/>
  </r>
  <r>
    <x v="0"/>
    <x v="2"/>
    <n v="1"/>
    <n v="11.99"/>
    <x v="1"/>
    <s v=" Los Angeles"/>
    <x v="4"/>
  </r>
  <r>
    <x v="0"/>
    <x v="4"/>
    <n v="3"/>
    <n v="2.99"/>
    <x v="1"/>
    <s v=" Seattle"/>
    <x v="11"/>
  </r>
  <r>
    <x v="0"/>
    <x v="5"/>
    <n v="1"/>
    <n v="389.99"/>
    <x v="0"/>
    <s v=" Dallas"/>
    <x v="6"/>
  </r>
  <r>
    <x v="0"/>
    <x v="7"/>
    <n v="1"/>
    <n v="99.99"/>
    <x v="1"/>
    <s v=" San Francisco"/>
    <x v="8"/>
  </r>
  <r>
    <x v="0"/>
    <x v="9"/>
    <n v="1"/>
    <n v="1700"/>
    <x v="0"/>
    <s v=" Los Angeles"/>
    <x v="10"/>
  </r>
  <r>
    <x v="0"/>
    <x v="14"/>
    <n v="1"/>
    <n v="109.99"/>
    <x v="2"/>
    <s v=" Atlanta"/>
    <x v="17"/>
  </r>
  <r>
    <x v="0"/>
    <x v="8"/>
    <n v="1"/>
    <n v="150"/>
    <x v="2"/>
    <s v=" Los Angeles"/>
    <x v="9"/>
  </r>
  <r>
    <x v="0"/>
    <x v="12"/>
    <n v="3"/>
    <n v="3.84"/>
    <x v="0"/>
    <s v=" Los Angeles"/>
    <x v="18"/>
  </r>
  <r>
    <x v="0"/>
    <x v="12"/>
    <n v="1"/>
    <n v="3.84"/>
    <x v="1"/>
    <s v=" Los Angeles"/>
    <x v="14"/>
  </r>
  <r>
    <x v="0"/>
    <x v="4"/>
    <n v="1"/>
    <n v="2.99"/>
    <x v="1"/>
    <s v=" Los Angeles"/>
    <x v="5"/>
  </r>
  <r>
    <x v="0"/>
    <x v="6"/>
    <n v="1"/>
    <n v="11.95"/>
    <x v="3"/>
    <s v=" Boston"/>
    <x v="7"/>
  </r>
  <r>
    <x v="0"/>
    <x v="7"/>
    <n v="1"/>
    <n v="99.99"/>
    <x v="1"/>
    <s v=" San Francisco"/>
    <x v="8"/>
  </r>
  <r>
    <x v="0"/>
    <x v="12"/>
    <n v="1"/>
    <n v="3.84"/>
    <x v="3"/>
    <s v=" Austin"/>
    <x v="14"/>
  </r>
  <r>
    <x v="0"/>
    <x v="6"/>
    <n v="1"/>
    <n v="11.95"/>
    <x v="0"/>
    <s v=" Atlanta"/>
    <x v="7"/>
  </r>
  <r>
    <x v="0"/>
    <x v="1"/>
    <n v="1"/>
    <n v="14.95"/>
    <x v="2"/>
    <s v=" San Francisco"/>
    <x v="1"/>
  </r>
  <r>
    <x v="0"/>
    <x v="1"/>
    <n v="1"/>
    <n v="14.95"/>
    <x v="1"/>
    <s v=" Dallas"/>
    <x v="1"/>
  </r>
  <r>
    <x v="0"/>
    <x v="4"/>
    <n v="1"/>
    <n v="2.99"/>
    <x v="1"/>
    <s v=" Dallas"/>
    <x v="5"/>
  </r>
  <r>
    <x v="0"/>
    <x v="8"/>
    <n v="1"/>
    <n v="150"/>
    <x v="1"/>
    <s v=" Boston"/>
    <x v="9"/>
  </r>
  <r>
    <x v="0"/>
    <x v="8"/>
    <n v="1"/>
    <n v="150"/>
    <x v="2"/>
    <s v=" New York City"/>
    <x v="9"/>
  </r>
  <r>
    <x v="0"/>
    <x v="4"/>
    <n v="2"/>
    <n v="2.99"/>
    <x v="1"/>
    <s v=" Portland"/>
    <x v="16"/>
  </r>
  <r>
    <x v="0"/>
    <x v="12"/>
    <n v="1"/>
    <n v="3.84"/>
    <x v="3"/>
    <s v=" Seattle"/>
    <x v="14"/>
  </r>
  <r>
    <x v="0"/>
    <x v="6"/>
    <n v="1"/>
    <n v="11.95"/>
    <x v="3"/>
    <s v=" Los Angeles"/>
    <x v="7"/>
  </r>
  <r>
    <x v="0"/>
    <x v="4"/>
    <n v="3"/>
    <n v="2.99"/>
    <x v="3"/>
    <s v=" Austin"/>
    <x v="11"/>
  </r>
  <r>
    <x v="0"/>
    <x v="2"/>
    <n v="1"/>
    <n v="11.99"/>
    <x v="3"/>
    <s v=" San Francisco"/>
    <x v="4"/>
  </r>
  <r>
    <x v="0"/>
    <x v="4"/>
    <n v="1"/>
    <n v="2.99"/>
    <x v="0"/>
    <s v=" Boston"/>
    <x v="5"/>
  </r>
  <r>
    <x v="0"/>
    <x v="3"/>
    <n v="1"/>
    <n v="149.99"/>
    <x v="1"/>
    <s v=" Portland"/>
    <x v="3"/>
  </r>
  <r>
    <x v="0"/>
    <x v="4"/>
    <n v="2"/>
    <n v="2.99"/>
    <x v="1"/>
    <s v=" San Francisco"/>
    <x v="16"/>
  </r>
  <r>
    <x v="0"/>
    <x v="4"/>
    <n v="1"/>
    <n v="2.99"/>
    <x v="0"/>
    <s v=" San Francisco"/>
    <x v="5"/>
  </r>
  <r>
    <x v="0"/>
    <x v="15"/>
    <n v="1"/>
    <n v="379.99"/>
    <x v="0"/>
    <s v=" Atlanta"/>
    <x v="19"/>
  </r>
  <r>
    <x v="0"/>
    <x v="8"/>
    <n v="1"/>
    <n v="150"/>
    <x v="1"/>
    <s v=" San Francisco"/>
    <x v="9"/>
  </r>
  <r>
    <x v="0"/>
    <x v="1"/>
    <n v="1"/>
    <n v="14.95"/>
    <x v="2"/>
    <s v=" Los Angeles"/>
    <x v="1"/>
  </r>
  <r>
    <x v="0"/>
    <x v="9"/>
    <n v="1"/>
    <n v="1700"/>
    <x v="1"/>
    <s v=" New York City"/>
    <x v="10"/>
  </r>
  <r>
    <x v="0"/>
    <x v="6"/>
    <n v="1"/>
    <n v="11.95"/>
    <x v="0"/>
    <s v=" Seattle"/>
    <x v="7"/>
  </r>
  <r>
    <x v="0"/>
    <x v="4"/>
    <n v="3"/>
    <n v="2.99"/>
    <x v="3"/>
    <s v=" Seattle"/>
    <x v="11"/>
  </r>
  <r>
    <x v="0"/>
    <x v="3"/>
    <n v="1"/>
    <n v="149.99"/>
    <x v="2"/>
    <s v=" New York City"/>
    <x v="3"/>
  </r>
  <r>
    <x v="0"/>
    <x v="7"/>
    <n v="1"/>
    <n v="99.99"/>
    <x v="2"/>
    <s v=" Boston"/>
    <x v="8"/>
  </r>
  <r>
    <x v="0"/>
    <x v="7"/>
    <n v="1"/>
    <n v="99.99"/>
    <x v="2"/>
    <s v=" Boston"/>
    <x v="8"/>
  </r>
  <r>
    <x v="0"/>
    <x v="12"/>
    <n v="1"/>
    <n v="3.84"/>
    <x v="2"/>
    <s v=" Los Angeles"/>
    <x v="14"/>
  </r>
  <r>
    <x v="0"/>
    <x v="7"/>
    <n v="1"/>
    <n v="99.99"/>
    <x v="3"/>
    <s v=" Los Angeles"/>
    <x v="8"/>
  </r>
  <r>
    <x v="0"/>
    <x v="4"/>
    <n v="2"/>
    <n v="2.99"/>
    <x v="2"/>
    <s v=" Boston"/>
    <x v="16"/>
  </r>
  <r>
    <x v="0"/>
    <x v="6"/>
    <n v="1"/>
    <n v="11.95"/>
    <x v="3"/>
    <s v=" New York City"/>
    <x v="7"/>
  </r>
  <r>
    <x v="0"/>
    <x v="6"/>
    <n v="1"/>
    <n v="11.95"/>
    <x v="0"/>
    <s v=" San Francisco"/>
    <x v="7"/>
  </r>
  <r>
    <x v="0"/>
    <x v="7"/>
    <n v="1"/>
    <n v="99.99"/>
    <x v="1"/>
    <s v=" Austin"/>
    <x v="8"/>
  </r>
  <r>
    <x v="0"/>
    <x v="13"/>
    <n v="1"/>
    <n v="600"/>
    <x v="3"/>
    <s v=" San Francisco"/>
    <x v="15"/>
  </r>
  <r>
    <x v="0"/>
    <x v="6"/>
    <n v="1"/>
    <n v="11.95"/>
    <x v="0"/>
    <s v=" Los Angeles"/>
    <x v="7"/>
  </r>
  <r>
    <x v="0"/>
    <x v="16"/>
    <n v="1"/>
    <n v="999.99"/>
    <x v="1"/>
    <s v=" Seattle"/>
    <x v="20"/>
  </r>
  <r>
    <x v="0"/>
    <x v="6"/>
    <n v="1"/>
    <n v="11.95"/>
    <x v="3"/>
    <s v=" Portland"/>
    <x v="7"/>
  </r>
  <r>
    <x v="0"/>
    <x v="2"/>
    <n v="1"/>
    <n v="11.99"/>
    <x v="3"/>
    <s v=" Portland"/>
    <x v="4"/>
  </r>
  <r>
    <x v="0"/>
    <x v="10"/>
    <n v="1"/>
    <n v="300"/>
    <x v="0"/>
    <s v=" San Francisco"/>
    <x v="12"/>
  </r>
  <r>
    <x v="0"/>
    <x v="6"/>
    <n v="1"/>
    <n v="11.95"/>
    <x v="0"/>
    <s v=" Los Angeles"/>
    <x v="7"/>
  </r>
  <r>
    <x v="0"/>
    <x v="3"/>
    <n v="1"/>
    <n v="149.99"/>
    <x v="2"/>
    <s v=" Los Angeles"/>
    <x v="3"/>
  </r>
  <r>
    <x v="0"/>
    <x v="6"/>
    <n v="1"/>
    <n v="11.95"/>
    <x v="1"/>
    <s v=" San Francisco"/>
    <x v="7"/>
  </r>
  <r>
    <x v="0"/>
    <x v="4"/>
    <n v="5"/>
    <n v="2.99"/>
    <x v="3"/>
    <s v=" Los Angeles"/>
    <x v="21"/>
  </r>
  <r>
    <x v="0"/>
    <x v="0"/>
    <n v="1"/>
    <n v="700"/>
    <x v="2"/>
    <s v=" Portland"/>
    <x v="0"/>
  </r>
  <r>
    <x v="0"/>
    <x v="7"/>
    <n v="1"/>
    <n v="99.99"/>
    <x v="0"/>
    <s v=" San Francisco"/>
    <x v="8"/>
  </r>
  <r>
    <x v="0"/>
    <x v="4"/>
    <n v="1"/>
    <n v="2.99"/>
    <x v="2"/>
    <s v=" Dallas"/>
    <x v="5"/>
  </r>
  <r>
    <x v="0"/>
    <x v="4"/>
    <n v="1"/>
    <n v="2.99"/>
    <x v="0"/>
    <s v=" Dallas"/>
    <x v="5"/>
  </r>
  <r>
    <x v="0"/>
    <x v="1"/>
    <n v="1"/>
    <n v="14.95"/>
    <x v="2"/>
    <s v=" Boston"/>
    <x v="1"/>
  </r>
  <r>
    <x v="0"/>
    <x v="17"/>
    <n v="1"/>
    <n v="600"/>
    <x v="2"/>
    <s v=" Austin"/>
    <x v="15"/>
  </r>
  <r>
    <x v="0"/>
    <x v="2"/>
    <n v="1"/>
    <n v="11.99"/>
    <x v="1"/>
    <s v=" Seattle"/>
    <x v="4"/>
  </r>
  <r>
    <x v="0"/>
    <x v="7"/>
    <n v="1"/>
    <n v="99.99"/>
    <x v="2"/>
    <s v=" New York City"/>
    <x v="8"/>
  </r>
  <r>
    <x v="0"/>
    <x v="8"/>
    <n v="1"/>
    <n v="150"/>
    <x v="3"/>
    <s v=" Portland"/>
    <x v="9"/>
  </r>
  <r>
    <x v="0"/>
    <x v="6"/>
    <n v="1"/>
    <n v="11.95"/>
    <x v="0"/>
    <s v=" San Francisco"/>
    <x v="7"/>
  </r>
  <r>
    <x v="0"/>
    <x v="8"/>
    <n v="1"/>
    <n v="150"/>
    <x v="0"/>
    <s v=" Boston"/>
    <x v="9"/>
  </r>
  <r>
    <x v="0"/>
    <x v="12"/>
    <n v="1"/>
    <n v="3.84"/>
    <x v="1"/>
    <s v=" Atlanta"/>
    <x v="14"/>
  </r>
  <r>
    <x v="0"/>
    <x v="6"/>
    <n v="2"/>
    <n v="11.95"/>
    <x v="3"/>
    <s v=" Portland"/>
    <x v="22"/>
  </r>
  <r>
    <x v="0"/>
    <x v="1"/>
    <n v="1"/>
    <n v="14.95"/>
    <x v="2"/>
    <s v=" New York City"/>
    <x v="1"/>
  </r>
  <r>
    <x v="0"/>
    <x v="1"/>
    <n v="1"/>
    <n v="14.95"/>
    <x v="1"/>
    <s v=" San Francisco"/>
    <x v="1"/>
  </r>
  <r>
    <x v="0"/>
    <x v="6"/>
    <n v="2"/>
    <n v="11.95"/>
    <x v="2"/>
    <s v=" San Francisco"/>
    <x v="22"/>
  </r>
  <r>
    <x v="0"/>
    <x v="1"/>
    <n v="1"/>
    <n v="14.95"/>
    <x v="2"/>
    <s v=" Los Angeles"/>
    <x v="1"/>
  </r>
  <r>
    <x v="0"/>
    <x v="6"/>
    <n v="1"/>
    <n v="11.95"/>
    <x v="0"/>
    <s v=" New York City"/>
    <x v="7"/>
  </r>
  <r>
    <x v="0"/>
    <x v="7"/>
    <n v="1"/>
    <n v="99.99"/>
    <x v="0"/>
    <s v=" Atlanta"/>
    <x v="8"/>
  </r>
  <r>
    <x v="0"/>
    <x v="5"/>
    <n v="1"/>
    <n v="389.99"/>
    <x v="2"/>
    <s v=" Dallas"/>
    <x v="6"/>
  </r>
  <r>
    <x v="0"/>
    <x v="1"/>
    <n v="1"/>
    <n v="14.95"/>
    <x v="2"/>
    <s v=" Boston"/>
    <x v="1"/>
  </r>
  <r>
    <x v="0"/>
    <x v="1"/>
    <n v="1"/>
    <n v="14.95"/>
    <x v="0"/>
    <s v=" Atlanta"/>
    <x v="1"/>
  </r>
  <r>
    <x v="0"/>
    <x v="1"/>
    <n v="1"/>
    <n v="14.95"/>
    <x v="3"/>
    <s v=" San Francisco"/>
    <x v="1"/>
  </r>
  <r>
    <x v="0"/>
    <x v="4"/>
    <n v="2"/>
    <n v="2.99"/>
    <x v="3"/>
    <s v=" Seattle"/>
    <x v="16"/>
  </r>
  <r>
    <x v="0"/>
    <x v="9"/>
    <n v="1"/>
    <n v="1700"/>
    <x v="2"/>
    <s v=" Los Angeles"/>
    <x v="10"/>
  </r>
  <r>
    <x v="0"/>
    <x v="8"/>
    <n v="2"/>
    <n v="150"/>
    <x v="1"/>
    <s v=" Portland"/>
    <x v="12"/>
  </r>
  <r>
    <x v="0"/>
    <x v="1"/>
    <n v="1"/>
    <n v="14.95"/>
    <x v="2"/>
    <s v=" Atlanta"/>
    <x v="1"/>
  </r>
  <r>
    <x v="0"/>
    <x v="2"/>
    <n v="1"/>
    <n v="11.99"/>
    <x v="0"/>
    <s v=" Dallas"/>
    <x v="4"/>
  </r>
  <r>
    <x v="0"/>
    <x v="12"/>
    <n v="1"/>
    <n v="3.84"/>
    <x v="0"/>
    <s v=" Dallas"/>
    <x v="14"/>
  </r>
  <r>
    <x v="0"/>
    <x v="11"/>
    <n v="1"/>
    <n v="400"/>
    <x v="2"/>
    <s v=" New York City"/>
    <x v="13"/>
  </r>
  <r>
    <x v="0"/>
    <x v="2"/>
    <n v="1"/>
    <n v="11.99"/>
    <x v="1"/>
    <s v=" New York City"/>
    <x v="4"/>
  </r>
  <r>
    <x v="0"/>
    <x v="10"/>
    <n v="1"/>
    <n v="300"/>
    <x v="3"/>
    <s v=" Seattle"/>
    <x v="12"/>
  </r>
  <r>
    <x v="0"/>
    <x v="5"/>
    <n v="1"/>
    <n v="389.99"/>
    <x v="2"/>
    <s v=" San Francisco"/>
    <x v="6"/>
  </r>
  <r>
    <x v="0"/>
    <x v="6"/>
    <n v="1"/>
    <n v="11.95"/>
    <x v="2"/>
    <s v=" Los Angeles"/>
    <x v="7"/>
  </r>
  <r>
    <x v="0"/>
    <x v="1"/>
    <n v="1"/>
    <n v="14.95"/>
    <x v="1"/>
    <s v=" San Francisco"/>
    <x v="1"/>
  </r>
  <r>
    <x v="0"/>
    <x v="4"/>
    <n v="2"/>
    <n v="2.99"/>
    <x v="2"/>
    <s v=" Seattle"/>
    <x v="16"/>
  </r>
  <r>
    <x v="0"/>
    <x v="1"/>
    <n v="1"/>
    <n v="14.95"/>
    <x v="2"/>
    <s v=" Atlanta"/>
    <x v="1"/>
  </r>
  <r>
    <x v="0"/>
    <x v="4"/>
    <n v="1"/>
    <n v="2.99"/>
    <x v="1"/>
    <s v=" Portland"/>
    <x v="5"/>
  </r>
  <r>
    <x v="0"/>
    <x v="3"/>
    <n v="1"/>
    <n v="149.99"/>
    <x v="3"/>
    <s v=" San Francisco"/>
    <x v="3"/>
  </r>
  <r>
    <x v="0"/>
    <x v="2"/>
    <n v="1"/>
    <n v="11.99"/>
    <x v="2"/>
    <s v=" Boston"/>
    <x v="4"/>
  </r>
  <r>
    <x v="0"/>
    <x v="5"/>
    <n v="1"/>
    <n v="389.99"/>
    <x v="1"/>
    <s v=" Los Angeles"/>
    <x v="6"/>
  </r>
  <r>
    <x v="0"/>
    <x v="2"/>
    <n v="1"/>
    <n v="11.99"/>
    <x v="3"/>
    <s v=" Los Angeles"/>
    <x v="4"/>
  </r>
  <r>
    <x v="0"/>
    <x v="2"/>
    <n v="1"/>
    <n v="11.99"/>
    <x v="3"/>
    <s v=" San Francisco"/>
    <x v="4"/>
  </r>
  <r>
    <x v="0"/>
    <x v="6"/>
    <n v="1"/>
    <n v="11.95"/>
    <x v="2"/>
    <s v=" Boston"/>
    <x v="7"/>
  </r>
  <r>
    <x v="0"/>
    <x v="12"/>
    <n v="1"/>
    <n v="3.84"/>
    <x v="3"/>
    <s v=" San Francisco"/>
    <x v="14"/>
  </r>
  <r>
    <x v="0"/>
    <x v="6"/>
    <n v="1"/>
    <n v="11.95"/>
    <x v="1"/>
    <s v=" Los Angeles"/>
    <x v="7"/>
  </r>
  <r>
    <x v="0"/>
    <x v="7"/>
    <n v="1"/>
    <n v="99.99"/>
    <x v="3"/>
    <s v=" Los Angeles"/>
    <x v="8"/>
  </r>
  <r>
    <x v="0"/>
    <x v="4"/>
    <n v="1"/>
    <n v="2.99"/>
    <x v="2"/>
    <s v=" Dallas"/>
    <x v="5"/>
  </r>
  <r>
    <x v="0"/>
    <x v="4"/>
    <n v="1"/>
    <n v="2.99"/>
    <x v="3"/>
    <s v=" Boston"/>
    <x v="5"/>
  </r>
  <r>
    <x v="0"/>
    <x v="13"/>
    <n v="1"/>
    <n v="600"/>
    <x v="0"/>
    <s v=" Boston"/>
    <x v="15"/>
  </r>
  <r>
    <x v="0"/>
    <x v="6"/>
    <n v="1"/>
    <n v="11.95"/>
    <x v="2"/>
    <s v=" Boston"/>
    <x v="7"/>
  </r>
  <r>
    <x v="0"/>
    <x v="9"/>
    <n v="1"/>
    <n v="1700"/>
    <x v="2"/>
    <s v=" Atlanta"/>
    <x v="10"/>
  </r>
  <r>
    <x v="0"/>
    <x v="1"/>
    <n v="1"/>
    <n v="14.95"/>
    <x v="3"/>
    <s v=" New York City"/>
    <x v="1"/>
  </r>
  <r>
    <x v="0"/>
    <x v="4"/>
    <n v="1"/>
    <n v="2.99"/>
    <x v="2"/>
    <s v=" San Francisco"/>
    <x v="5"/>
  </r>
  <r>
    <x v="0"/>
    <x v="1"/>
    <n v="1"/>
    <n v="14.95"/>
    <x v="2"/>
    <s v=" Dallas"/>
    <x v="1"/>
  </r>
  <r>
    <x v="0"/>
    <x v="12"/>
    <n v="1"/>
    <n v="3.84"/>
    <x v="2"/>
    <s v=" Los Angeles"/>
    <x v="14"/>
  </r>
  <r>
    <x v="0"/>
    <x v="2"/>
    <n v="1"/>
    <n v="11.99"/>
    <x v="3"/>
    <s v=" New York City"/>
    <x v="4"/>
  </r>
  <r>
    <x v="0"/>
    <x v="7"/>
    <n v="1"/>
    <n v="99.99"/>
    <x v="2"/>
    <s v=" New York City"/>
    <x v="8"/>
  </r>
  <r>
    <x v="0"/>
    <x v="8"/>
    <n v="1"/>
    <n v="150"/>
    <x v="0"/>
    <s v=" Seattle"/>
    <x v="9"/>
  </r>
  <r>
    <x v="0"/>
    <x v="6"/>
    <n v="1"/>
    <n v="11.95"/>
    <x v="1"/>
    <s v=" Boston"/>
    <x v="7"/>
  </r>
  <r>
    <x v="0"/>
    <x v="0"/>
    <n v="1"/>
    <n v="700"/>
    <x v="0"/>
    <s v=" San Francisco"/>
    <x v="0"/>
  </r>
  <r>
    <x v="0"/>
    <x v="4"/>
    <n v="1"/>
    <n v="2.99"/>
    <x v="0"/>
    <s v=" Portland"/>
    <x v="5"/>
  </r>
  <r>
    <x v="0"/>
    <x v="6"/>
    <n v="1"/>
    <n v="11.95"/>
    <x v="0"/>
    <s v=" San Francisco"/>
    <x v="7"/>
  </r>
  <r>
    <x v="0"/>
    <x v="1"/>
    <n v="1"/>
    <n v="14.95"/>
    <x v="1"/>
    <s v=" New York City"/>
    <x v="1"/>
  </r>
  <r>
    <x v="0"/>
    <x v="4"/>
    <n v="1"/>
    <n v="2.99"/>
    <x v="3"/>
    <s v=" Dallas"/>
    <x v="5"/>
  </r>
  <r>
    <x v="0"/>
    <x v="16"/>
    <n v="1"/>
    <n v="999.99"/>
    <x v="0"/>
    <s v=" Atlanta"/>
    <x v="20"/>
  </r>
  <r>
    <x v="0"/>
    <x v="1"/>
    <n v="1"/>
    <n v="14.95"/>
    <x v="1"/>
    <s v=" New York City"/>
    <x v="1"/>
  </r>
  <r>
    <x v="0"/>
    <x v="8"/>
    <n v="1"/>
    <n v="150"/>
    <x v="1"/>
    <s v=" Portland"/>
    <x v="9"/>
  </r>
  <r>
    <x v="0"/>
    <x v="4"/>
    <n v="1"/>
    <n v="2.99"/>
    <x v="1"/>
    <s v=" Atlanta"/>
    <x v="5"/>
  </r>
  <r>
    <x v="0"/>
    <x v="1"/>
    <n v="1"/>
    <n v="14.95"/>
    <x v="1"/>
    <s v=" Boston"/>
    <x v="1"/>
  </r>
  <r>
    <x v="0"/>
    <x v="12"/>
    <n v="1"/>
    <n v="3.84"/>
    <x v="2"/>
    <s v=" San Francisco"/>
    <x v="14"/>
  </r>
  <r>
    <x v="0"/>
    <x v="2"/>
    <n v="1"/>
    <n v="11.99"/>
    <x v="1"/>
    <s v=" Los Angeles"/>
    <x v="4"/>
  </r>
  <r>
    <x v="0"/>
    <x v="6"/>
    <n v="1"/>
    <n v="11.95"/>
    <x v="2"/>
    <s v=" Seattle"/>
    <x v="7"/>
  </r>
  <r>
    <x v="0"/>
    <x v="8"/>
    <n v="1"/>
    <n v="150"/>
    <x v="2"/>
    <s v=" Portland"/>
    <x v="9"/>
  </r>
  <r>
    <x v="0"/>
    <x v="8"/>
    <n v="1"/>
    <n v="150"/>
    <x v="2"/>
    <s v=" San Francisco"/>
    <x v="9"/>
  </r>
  <r>
    <x v="0"/>
    <x v="7"/>
    <n v="1"/>
    <n v="99.99"/>
    <x v="2"/>
    <s v=" Portland"/>
    <x v="8"/>
  </r>
  <r>
    <x v="0"/>
    <x v="3"/>
    <n v="1"/>
    <n v="149.99"/>
    <x v="3"/>
    <s v=" Dallas"/>
    <x v="3"/>
  </r>
  <r>
    <x v="0"/>
    <x v="2"/>
    <n v="1"/>
    <n v="11.99"/>
    <x v="2"/>
    <s v=" New York City"/>
    <x v="4"/>
  </r>
  <r>
    <x v="0"/>
    <x v="12"/>
    <n v="2"/>
    <n v="3.84"/>
    <x v="3"/>
    <s v=" Atlanta"/>
    <x v="23"/>
  </r>
  <r>
    <x v="0"/>
    <x v="12"/>
    <n v="1"/>
    <n v="3.84"/>
    <x v="0"/>
    <s v=" San Francisco"/>
    <x v="14"/>
  </r>
  <r>
    <x v="0"/>
    <x v="13"/>
    <n v="1"/>
    <n v="600"/>
    <x v="1"/>
    <s v=" New York City"/>
    <x v="15"/>
  </r>
  <r>
    <x v="0"/>
    <x v="2"/>
    <n v="1"/>
    <n v="11.99"/>
    <x v="3"/>
    <s v=" San Francisco"/>
    <x v="4"/>
  </r>
  <r>
    <x v="0"/>
    <x v="4"/>
    <n v="1"/>
    <n v="2.99"/>
    <x v="0"/>
    <s v=" Atlanta"/>
    <x v="5"/>
  </r>
  <r>
    <x v="0"/>
    <x v="7"/>
    <n v="1"/>
    <n v="99.99"/>
    <x v="3"/>
    <s v=" San Francisco"/>
    <x v="8"/>
  </r>
  <r>
    <x v="0"/>
    <x v="8"/>
    <n v="1"/>
    <n v="150"/>
    <x v="3"/>
    <s v=" New York City"/>
    <x v="9"/>
  </r>
  <r>
    <x v="0"/>
    <x v="2"/>
    <n v="1"/>
    <n v="11.99"/>
    <x v="3"/>
    <s v=" San Francisco"/>
    <x v="4"/>
  </r>
  <r>
    <x v="0"/>
    <x v="1"/>
    <n v="2"/>
    <n v="14.95"/>
    <x v="3"/>
    <s v=" San Francisco"/>
    <x v="24"/>
  </r>
  <r>
    <x v="0"/>
    <x v="10"/>
    <n v="1"/>
    <n v="300"/>
    <x v="0"/>
    <s v=" Dallas"/>
    <x v="12"/>
  </r>
  <r>
    <x v="0"/>
    <x v="8"/>
    <n v="1"/>
    <n v="150"/>
    <x v="0"/>
    <s v=" Boston"/>
    <x v="9"/>
  </r>
  <r>
    <x v="0"/>
    <x v="1"/>
    <n v="2"/>
    <n v="14.95"/>
    <x v="1"/>
    <s v=" New York City"/>
    <x v="24"/>
  </r>
  <r>
    <x v="0"/>
    <x v="8"/>
    <n v="1"/>
    <n v="150"/>
    <x v="0"/>
    <s v=" Atlanta"/>
    <x v="9"/>
  </r>
  <r>
    <x v="0"/>
    <x v="2"/>
    <n v="1"/>
    <n v="11.99"/>
    <x v="3"/>
    <s v=" Atlanta"/>
    <x v="4"/>
  </r>
  <r>
    <x v="0"/>
    <x v="13"/>
    <n v="1"/>
    <n v="600"/>
    <x v="2"/>
    <s v=" Dallas"/>
    <x v="15"/>
  </r>
  <r>
    <x v="0"/>
    <x v="6"/>
    <n v="1"/>
    <n v="11.95"/>
    <x v="3"/>
    <s v=" Los Angeles"/>
    <x v="7"/>
  </r>
  <r>
    <x v="0"/>
    <x v="12"/>
    <n v="1"/>
    <n v="3.84"/>
    <x v="3"/>
    <s v=" New York City"/>
    <x v="14"/>
  </r>
  <r>
    <x v="0"/>
    <x v="8"/>
    <n v="1"/>
    <n v="150"/>
    <x v="2"/>
    <s v=" Atlanta"/>
    <x v="9"/>
  </r>
  <r>
    <x v="0"/>
    <x v="15"/>
    <n v="1"/>
    <n v="379.99"/>
    <x v="0"/>
    <s v=" Los Angeles"/>
    <x v="19"/>
  </r>
  <r>
    <x v="0"/>
    <x v="6"/>
    <n v="1"/>
    <n v="11.95"/>
    <x v="3"/>
    <s v=" Los Angeles"/>
    <x v="7"/>
  </r>
  <r>
    <x v="0"/>
    <x v="6"/>
    <n v="1"/>
    <n v="11.95"/>
    <x v="0"/>
    <s v=" San Francisco"/>
    <x v="7"/>
  </r>
  <r>
    <x v="0"/>
    <x v="13"/>
    <n v="1"/>
    <n v="600"/>
    <x v="1"/>
    <s v=" San Francisco"/>
    <x v="15"/>
  </r>
  <r>
    <x v="0"/>
    <x v="5"/>
    <n v="1"/>
    <n v="389.99"/>
    <x v="1"/>
    <s v=" San Francisco"/>
    <x v="6"/>
  </r>
  <r>
    <x v="0"/>
    <x v="6"/>
    <n v="1"/>
    <n v="11.95"/>
    <x v="0"/>
    <s v=" Atlanta"/>
    <x v="7"/>
  </r>
  <r>
    <x v="0"/>
    <x v="7"/>
    <n v="1"/>
    <n v="99.99"/>
    <x v="2"/>
    <s v=" San Francisco"/>
    <x v="8"/>
  </r>
  <r>
    <x v="0"/>
    <x v="0"/>
    <n v="1"/>
    <n v="700"/>
    <x v="0"/>
    <s v=" New York City"/>
    <x v="0"/>
  </r>
  <r>
    <x v="0"/>
    <x v="2"/>
    <n v="2"/>
    <n v="11.99"/>
    <x v="1"/>
    <s v=" Seattle"/>
    <x v="2"/>
  </r>
  <r>
    <x v="0"/>
    <x v="10"/>
    <n v="1"/>
    <n v="300"/>
    <x v="3"/>
    <s v=" Boston"/>
    <x v="12"/>
  </r>
  <r>
    <x v="0"/>
    <x v="13"/>
    <n v="1"/>
    <n v="600"/>
    <x v="3"/>
    <s v=" San Francisco"/>
    <x v="15"/>
  </r>
  <r>
    <x v="0"/>
    <x v="12"/>
    <n v="1"/>
    <n v="3.84"/>
    <x v="1"/>
    <s v=" Los Angeles"/>
    <x v="14"/>
  </r>
  <r>
    <x v="0"/>
    <x v="13"/>
    <n v="1"/>
    <n v="600"/>
    <x v="3"/>
    <s v=" New York City"/>
    <x v="15"/>
  </r>
  <r>
    <x v="0"/>
    <x v="1"/>
    <n v="1"/>
    <n v="14.95"/>
    <x v="0"/>
    <s v=" Los Angeles"/>
    <x v="1"/>
  </r>
  <r>
    <x v="0"/>
    <x v="4"/>
    <n v="1"/>
    <n v="2.99"/>
    <x v="1"/>
    <s v=" San Francisco"/>
    <x v="5"/>
  </r>
  <r>
    <x v="0"/>
    <x v="6"/>
    <n v="1"/>
    <n v="11.95"/>
    <x v="2"/>
    <s v=" Los Angeles"/>
    <x v="7"/>
  </r>
  <r>
    <x v="0"/>
    <x v="7"/>
    <n v="1"/>
    <n v="99.99"/>
    <x v="0"/>
    <s v=" Seattle"/>
    <x v="8"/>
  </r>
  <r>
    <x v="0"/>
    <x v="4"/>
    <n v="1"/>
    <n v="2.99"/>
    <x v="1"/>
    <s v=" Boston"/>
    <x v="5"/>
  </r>
  <r>
    <x v="0"/>
    <x v="7"/>
    <n v="1"/>
    <n v="99.99"/>
    <x v="2"/>
    <s v=" San Francisco"/>
    <x v="8"/>
  </r>
  <r>
    <x v="0"/>
    <x v="6"/>
    <n v="1"/>
    <n v="11.95"/>
    <x v="3"/>
    <s v=" Boston"/>
    <x v="7"/>
  </r>
  <r>
    <x v="0"/>
    <x v="13"/>
    <n v="1"/>
    <n v="600"/>
    <x v="0"/>
    <s v=" San Francisco"/>
    <x v="15"/>
  </r>
  <r>
    <x v="0"/>
    <x v="7"/>
    <n v="1"/>
    <n v="99.99"/>
    <x v="3"/>
    <s v=" San Francisco"/>
    <x v="8"/>
  </r>
  <r>
    <x v="0"/>
    <x v="12"/>
    <n v="1"/>
    <n v="3.84"/>
    <x v="3"/>
    <s v=" Portland"/>
    <x v="14"/>
  </r>
  <r>
    <x v="0"/>
    <x v="7"/>
    <n v="1"/>
    <n v="99.99"/>
    <x v="1"/>
    <s v=" Austin"/>
    <x v="8"/>
  </r>
  <r>
    <x v="0"/>
    <x v="9"/>
    <n v="1"/>
    <n v="1700"/>
    <x v="0"/>
    <s v=" Atlanta"/>
    <x v="10"/>
  </r>
  <r>
    <x v="0"/>
    <x v="7"/>
    <n v="1"/>
    <n v="99.99"/>
    <x v="3"/>
    <s v=" New York City"/>
    <x v="8"/>
  </r>
  <r>
    <x v="0"/>
    <x v="8"/>
    <n v="1"/>
    <n v="150"/>
    <x v="0"/>
    <s v=" Los Angeles"/>
    <x v="9"/>
  </r>
  <r>
    <x v="0"/>
    <x v="4"/>
    <n v="1"/>
    <n v="2.99"/>
    <x v="1"/>
    <s v=" Boston"/>
    <x v="5"/>
  </r>
  <r>
    <x v="0"/>
    <x v="0"/>
    <n v="1"/>
    <n v="700"/>
    <x v="1"/>
    <s v=" Seattle"/>
    <x v="0"/>
  </r>
  <r>
    <x v="0"/>
    <x v="8"/>
    <n v="1"/>
    <n v="150"/>
    <x v="3"/>
    <s v=" Seattle"/>
    <x v="9"/>
  </r>
  <r>
    <x v="0"/>
    <x v="0"/>
    <n v="1"/>
    <n v="700"/>
    <x v="1"/>
    <s v=" San Francisco"/>
    <x v="0"/>
  </r>
  <r>
    <x v="0"/>
    <x v="4"/>
    <n v="1"/>
    <n v="2.99"/>
    <x v="0"/>
    <s v=" New York City"/>
    <x v="5"/>
  </r>
  <r>
    <x v="0"/>
    <x v="0"/>
    <n v="1"/>
    <n v="700"/>
    <x v="3"/>
    <s v=" New York City"/>
    <x v="0"/>
  </r>
  <r>
    <x v="0"/>
    <x v="1"/>
    <n v="1"/>
    <n v="14.95"/>
    <x v="3"/>
    <s v=" Dallas"/>
    <x v="1"/>
  </r>
  <r>
    <x v="0"/>
    <x v="2"/>
    <n v="1"/>
    <n v="11.99"/>
    <x v="0"/>
    <s v=" Atlanta"/>
    <x v="4"/>
  </r>
  <r>
    <x v="0"/>
    <x v="8"/>
    <n v="1"/>
    <n v="150"/>
    <x v="2"/>
    <s v=" Boston"/>
    <x v="9"/>
  </r>
  <r>
    <x v="0"/>
    <x v="12"/>
    <n v="2"/>
    <n v="3.84"/>
    <x v="0"/>
    <s v=" New York City"/>
    <x v="23"/>
  </r>
  <r>
    <x v="0"/>
    <x v="1"/>
    <n v="1"/>
    <n v="14.95"/>
    <x v="2"/>
    <s v=" Atlanta"/>
    <x v="1"/>
  </r>
  <r>
    <x v="0"/>
    <x v="4"/>
    <n v="2"/>
    <n v="2.99"/>
    <x v="3"/>
    <s v=" Seattle"/>
    <x v="16"/>
  </r>
  <r>
    <x v="0"/>
    <x v="7"/>
    <n v="1"/>
    <n v="99.99"/>
    <x v="3"/>
    <s v=" Boston"/>
    <x v="8"/>
  </r>
  <r>
    <x v="0"/>
    <x v="10"/>
    <n v="1"/>
    <n v="300"/>
    <x v="1"/>
    <s v=" Austin"/>
    <x v="12"/>
  </r>
  <r>
    <x v="0"/>
    <x v="10"/>
    <n v="1"/>
    <n v="300"/>
    <x v="0"/>
    <s v=" San Francisco"/>
    <x v="12"/>
  </r>
  <r>
    <x v="0"/>
    <x v="4"/>
    <n v="1"/>
    <n v="2.99"/>
    <x v="3"/>
    <s v=" Boston"/>
    <x v="5"/>
  </r>
  <r>
    <x v="0"/>
    <x v="8"/>
    <n v="1"/>
    <n v="150"/>
    <x v="1"/>
    <s v=" Los Angeles"/>
    <x v="9"/>
  </r>
  <r>
    <x v="0"/>
    <x v="0"/>
    <n v="1"/>
    <n v="700"/>
    <x v="2"/>
    <s v=" San Francisco"/>
    <x v="0"/>
  </r>
  <r>
    <x v="0"/>
    <x v="0"/>
    <n v="1"/>
    <n v="700"/>
    <x v="0"/>
    <s v=" San Francisco"/>
    <x v="0"/>
  </r>
  <r>
    <x v="0"/>
    <x v="8"/>
    <n v="1"/>
    <n v="150"/>
    <x v="1"/>
    <s v=" Boston"/>
    <x v="9"/>
  </r>
  <r>
    <x v="0"/>
    <x v="1"/>
    <n v="1"/>
    <n v="14.95"/>
    <x v="2"/>
    <s v=" Boston"/>
    <x v="1"/>
  </r>
  <r>
    <x v="0"/>
    <x v="0"/>
    <n v="1"/>
    <n v="700"/>
    <x v="3"/>
    <s v=" New York City"/>
    <x v="0"/>
  </r>
  <r>
    <x v="0"/>
    <x v="12"/>
    <n v="1"/>
    <n v="3.84"/>
    <x v="1"/>
    <s v=" San Francisco"/>
    <x v="14"/>
  </r>
  <r>
    <x v="0"/>
    <x v="13"/>
    <n v="1"/>
    <n v="600"/>
    <x v="2"/>
    <s v=" Atlanta"/>
    <x v="15"/>
  </r>
  <r>
    <x v="0"/>
    <x v="8"/>
    <n v="1"/>
    <n v="150"/>
    <x v="2"/>
    <s v=" Atlanta"/>
    <x v="9"/>
  </r>
  <r>
    <x v="0"/>
    <x v="7"/>
    <n v="1"/>
    <n v="99.99"/>
    <x v="3"/>
    <s v=" Atlanta"/>
    <x v="8"/>
  </r>
  <r>
    <x v="0"/>
    <x v="12"/>
    <n v="2"/>
    <n v="3.84"/>
    <x v="3"/>
    <s v=" Portland"/>
    <x v="23"/>
  </r>
  <r>
    <x v="0"/>
    <x v="12"/>
    <n v="1"/>
    <n v="3.84"/>
    <x v="1"/>
    <s v=" New York City"/>
    <x v="14"/>
  </r>
  <r>
    <x v="0"/>
    <x v="6"/>
    <n v="1"/>
    <n v="11.95"/>
    <x v="1"/>
    <s v=" Portland"/>
    <x v="7"/>
  </r>
  <r>
    <x v="0"/>
    <x v="10"/>
    <n v="1"/>
    <n v="300"/>
    <x v="0"/>
    <s v=" Austin"/>
    <x v="12"/>
  </r>
  <r>
    <x v="0"/>
    <x v="6"/>
    <n v="1"/>
    <n v="11.95"/>
    <x v="0"/>
    <s v=" Los Angeles"/>
    <x v="7"/>
  </r>
  <r>
    <x v="0"/>
    <x v="5"/>
    <n v="1"/>
    <n v="389.99"/>
    <x v="0"/>
    <s v=" New York City"/>
    <x v="6"/>
  </r>
  <r>
    <x v="0"/>
    <x v="6"/>
    <n v="1"/>
    <n v="11.95"/>
    <x v="2"/>
    <s v=" Los Angeles"/>
    <x v="7"/>
  </r>
  <r>
    <x v="0"/>
    <x v="7"/>
    <n v="1"/>
    <n v="99.99"/>
    <x v="2"/>
    <s v=" San Francisco"/>
    <x v="8"/>
  </r>
  <r>
    <x v="0"/>
    <x v="7"/>
    <n v="1"/>
    <n v="99.99"/>
    <x v="2"/>
    <s v=" Los Angeles"/>
    <x v="8"/>
  </r>
  <r>
    <x v="0"/>
    <x v="4"/>
    <n v="2"/>
    <n v="2.99"/>
    <x v="3"/>
    <s v=" Los Angeles"/>
    <x v="16"/>
  </r>
  <r>
    <x v="0"/>
    <x v="3"/>
    <n v="1"/>
    <n v="149.99"/>
    <x v="3"/>
    <s v=" New York City"/>
    <x v="3"/>
  </r>
  <r>
    <x v="0"/>
    <x v="7"/>
    <n v="1"/>
    <n v="99.99"/>
    <x v="0"/>
    <s v=" Portland"/>
    <x v="8"/>
  </r>
  <r>
    <x v="0"/>
    <x v="14"/>
    <n v="1"/>
    <n v="109.99"/>
    <x v="1"/>
    <s v=" Dallas"/>
    <x v="17"/>
  </r>
  <r>
    <x v="0"/>
    <x v="15"/>
    <n v="1"/>
    <n v="379.99"/>
    <x v="0"/>
    <s v=" Los Angeles"/>
    <x v="19"/>
  </r>
  <r>
    <x v="0"/>
    <x v="12"/>
    <n v="2"/>
    <n v="3.84"/>
    <x v="3"/>
    <s v=" Austin"/>
    <x v="23"/>
  </r>
  <r>
    <x v="0"/>
    <x v="9"/>
    <n v="1"/>
    <n v="1700"/>
    <x v="0"/>
    <s v=" Dallas"/>
    <x v="10"/>
  </r>
  <r>
    <x v="0"/>
    <x v="2"/>
    <n v="1"/>
    <n v="11.99"/>
    <x v="0"/>
    <s v=" Los Angeles"/>
    <x v="4"/>
  </r>
  <r>
    <x v="0"/>
    <x v="2"/>
    <n v="1"/>
    <n v="11.99"/>
    <x v="0"/>
    <s v=" Atlanta"/>
    <x v="4"/>
  </r>
  <r>
    <x v="0"/>
    <x v="12"/>
    <n v="1"/>
    <n v="3.84"/>
    <x v="3"/>
    <s v=" Austin"/>
    <x v="14"/>
  </r>
  <r>
    <x v="0"/>
    <x v="13"/>
    <n v="1"/>
    <n v="600"/>
    <x v="1"/>
    <s v=" San Francisco"/>
    <x v="15"/>
  </r>
  <r>
    <x v="0"/>
    <x v="13"/>
    <n v="1"/>
    <n v="600"/>
    <x v="1"/>
    <s v=" New York City"/>
    <x v="15"/>
  </r>
  <r>
    <x v="0"/>
    <x v="12"/>
    <n v="1"/>
    <n v="3.84"/>
    <x v="1"/>
    <s v=" Los Angeles"/>
    <x v="14"/>
  </r>
  <r>
    <x v="0"/>
    <x v="12"/>
    <n v="2"/>
    <n v="3.84"/>
    <x v="3"/>
    <s v=" San Francisco"/>
    <x v="23"/>
  </r>
  <r>
    <x v="0"/>
    <x v="5"/>
    <n v="1"/>
    <n v="389.99"/>
    <x v="0"/>
    <s v=" Dallas"/>
    <x v="6"/>
  </r>
  <r>
    <x v="0"/>
    <x v="0"/>
    <n v="1"/>
    <n v="700"/>
    <x v="0"/>
    <s v=" Seattle"/>
    <x v="0"/>
  </r>
  <r>
    <x v="0"/>
    <x v="5"/>
    <n v="1"/>
    <n v="389.99"/>
    <x v="1"/>
    <s v=" New York City"/>
    <x v="6"/>
  </r>
  <r>
    <x v="0"/>
    <x v="13"/>
    <n v="1"/>
    <n v="600"/>
    <x v="0"/>
    <s v=" Atlanta"/>
    <x v="15"/>
  </r>
  <r>
    <x v="0"/>
    <x v="8"/>
    <n v="1"/>
    <n v="150"/>
    <x v="2"/>
    <s v=" Los Angeles"/>
    <x v="9"/>
  </r>
  <r>
    <x v="0"/>
    <x v="6"/>
    <n v="1"/>
    <n v="11.95"/>
    <x v="1"/>
    <s v=" Austin"/>
    <x v="7"/>
  </r>
  <r>
    <x v="0"/>
    <x v="1"/>
    <n v="1"/>
    <n v="14.95"/>
    <x v="3"/>
    <s v=" San Francisco"/>
    <x v="1"/>
  </r>
  <r>
    <x v="0"/>
    <x v="2"/>
    <n v="2"/>
    <n v="11.99"/>
    <x v="1"/>
    <s v=" Los Angeles"/>
    <x v="2"/>
  </r>
  <r>
    <x v="0"/>
    <x v="5"/>
    <n v="1"/>
    <n v="389.99"/>
    <x v="3"/>
    <s v=" New York City"/>
    <x v="6"/>
  </r>
  <r>
    <x v="0"/>
    <x v="1"/>
    <n v="1"/>
    <n v="14.95"/>
    <x v="0"/>
    <s v=" Los Angeles"/>
    <x v="1"/>
  </r>
  <r>
    <x v="0"/>
    <x v="8"/>
    <n v="1"/>
    <n v="150"/>
    <x v="1"/>
    <s v=" Atlanta"/>
    <x v="9"/>
  </r>
  <r>
    <x v="0"/>
    <x v="13"/>
    <n v="1"/>
    <n v="600"/>
    <x v="2"/>
    <s v=" Boston"/>
    <x v="15"/>
  </r>
  <r>
    <x v="0"/>
    <x v="15"/>
    <n v="1"/>
    <n v="379.99"/>
    <x v="2"/>
    <s v=" Seattle"/>
    <x v="19"/>
  </r>
  <r>
    <x v="0"/>
    <x v="18"/>
    <n v="1"/>
    <n v="600"/>
    <x v="2"/>
    <s v=" Seattle"/>
    <x v="15"/>
  </r>
  <r>
    <x v="0"/>
    <x v="0"/>
    <n v="1"/>
    <n v="700"/>
    <x v="1"/>
    <s v=" Los Angeles"/>
    <x v="0"/>
  </r>
  <r>
    <x v="0"/>
    <x v="1"/>
    <n v="1"/>
    <n v="14.95"/>
    <x v="3"/>
    <s v=" Los Angeles"/>
    <x v="1"/>
  </r>
  <r>
    <x v="0"/>
    <x v="1"/>
    <n v="1"/>
    <n v="14.95"/>
    <x v="3"/>
    <s v=" San Francisco"/>
    <x v="1"/>
  </r>
  <r>
    <x v="0"/>
    <x v="0"/>
    <n v="1"/>
    <n v="700"/>
    <x v="0"/>
    <s v=" Atlanta"/>
    <x v="0"/>
  </r>
  <r>
    <x v="0"/>
    <x v="2"/>
    <n v="1"/>
    <n v="11.99"/>
    <x v="0"/>
    <s v=" Los Angeles"/>
    <x v="4"/>
  </r>
  <r>
    <x v="0"/>
    <x v="3"/>
    <n v="1"/>
    <n v="149.99"/>
    <x v="3"/>
    <s v=" Dallas"/>
    <x v="3"/>
  </r>
  <r>
    <x v="0"/>
    <x v="13"/>
    <n v="1"/>
    <n v="600"/>
    <x v="1"/>
    <s v=" San Francisco"/>
    <x v="15"/>
  </r>
  <r>
    <x v="0"/>
    <x v="6"/>
    <n v="1"/>
    <n v="11.95"/>
    <x v="1"/>
    <s v=" Boston"/>
    <x v="7"/>
  </r>
  <r>
    <x v="0"/>
    <x v="4"/>
    <n v="2"/>
    <n v="2.99"/>
    <x v="2"/>
    <s v=" Los Angeles"/>
    <x v="16"/>
  </r>
  <r>
    <x v="0"/>
    <x v="12"/>
    <n v="2"/>
    <n v="3.84"/>
    <x v="1"/>
    <s v=" New York City"/>
    <x v="23"/>
  </r>
  <r>
    <x v="0"/>
    <x v="8"/>
    <n v="1"/>
    <n v="150"/>
    <x v="3"/>
    <s v=" Los Angeles"/>
    <x v="9"/>
  </r>
  <r>
    <x v="0"/>
    <x v="4"/>
    <n v="3"/>
    <n v="2.99"/>
    <x v="0"/>
    <s v=" Austin"/>
    <x v="11"/>
  </r>
  <r>
    <x v="0"/>
    <x v="7"/>
    <n v="1"/>
    <n v="99.99"/>
    <x v="0"/>
    <s v=" Austin"/>
    <x v="8"/>
  </r>
  <r>
    <x v="0"/>
    <x v="4"/>
    <n v="1"/>
    <n v="2.99"/>
    <x v="3"/>
    <s v=" Austin"/>
    <x v="5"/>
  </r>
  <r>
    <x v="0"/>
    <x v="10"/>
    <n v="1"/>
    <n v="300"/>
    <x v="1"/>
    <s v=" New York City"/>
    <x v="12"/>
  </r>
  <r>
    <x v="0"/>
    <x v="1"/>
    <n v="1"/>
    <n v="14.95"/>
    <x v="2"/>
    <s v=" San Francisco"/>
    <x v="1"/>
  </r>
  <r>
    <x v="0"/>
    <x v="15"/>
    <n v="1"/>
    <n v="379.99"/>
    <x v="2"/>
    <s v=" Seattle"/>
    <x v="19"/>
  </r>
  <r>
    <x v="0"/>
    <x v="7"/>
    <n v="1"/>
    <n v="99.99"/>
    <x v="3"/>
    <s v=" San Francisco"/>
    <x v="8"/>
  </r>
  <r>
    <x v="0"/>
    <x v="2"/>
    <n v="1"/>
    <n v="11.99"/>
    <x v="0"/>
    <s v=" Portland"/>
    <x v="4"/>
  </r>
  <r>
    <x v="0"/>
    <x v="4"/>
    <n v="1"/>
    <n v="2.99"/>
    <x v="0"/>
    <s v=" Portland"/>
    <x v="5"/>
  </r>
  <r>
    <x v="0"/>
    <x v="1"/>
    <n v="1"/>
    <n v="14.95"/>
    <x v="0"/>
    <s v=" Portland"/>
    <x v="1"/>
  </r>
  <r>
    <x v="0"/>
    <x v="3"/>
    <n v="1"/>
    <n v="149.99"/>
    <x v="1"/>
    <s v=" New York City"/>
    <x v="3"/>
  </r>
  <r>
    <x v="0"/>
    <x v="3"/>
    <n v="1"/>
    <n v="149.99"/>
    <x v="1"/>
    <s v=" San Francisco"/>
    <x v="3"/>
  </r>
  <r>
    <x v="0"/>
    <x v="8"/>
    <n v="1"/>
    <n v="150"/>
    <x v="3"/>
    <s v=" Los Angeles"/>
    <x v="9"/>
  </r>
  <r>
    <x v="0"/>
    <x v="4"/>
    <n v="1"/>
    <n v="2.99"/>
    <x v="3"/>
    <s v=" Boston"/>
    <x v="5"/>
  </r>
  <r>
    <x v="0"/>
    <x v="12"/>
    <n v="1"/>
    <n v="3.84"/>
    <x v="2"/>
    <s v=" San Francisco"/>
    <x v="14"/>
  </r>
  <r>
    <x v="0"/>
    <x v="1"/>
    <n v="1"/>
    <n v="14.95"/>
    <x v="2"/>
    <s v=" Atlanta"/>
    <x v="1"/>
  </r>
  <r>
    <x v="0"/>
    <x v="1"/>
    <n v="1"/>
    <n v="14.95"/>
    <x v="3"/>
    <s v=" San Francisco"/>
    <x v="1"/>
  </r>
  <r>
    <x v="0"/>
    <x v="13"/>
    <n v="1"/>
    <n v="600"/>
    <x v="0"/>
    <s v=" Dallas"/>
    <x v="15"/>
  </r>
  <r>
    <x v="0"/>
    <x v="14"/>
    <n v="1"/>
    <n v="109.99"/>
    <x v="2"/>
    <s v=" Atlanta"/>
    <x v="17"/>
  </r>
  <r>
    <x v="0"/>
    <x v="6"/>
    <n v="2"/>
    <n v="11.95"/>
    <x v="3"/>
    <s v=" San Francisco"/>
    <x v="22"/>
  </r>
  <r>
    <x v="0"/>
    <x v="1"/>
    <n v="1"/>
    <n v="14.95"/>
    <x v="0"/>
    <s v=" Los Angeles"/>
    <x v="1"/>
  </r>
  <r>
    <x v="0"/>
    <x v="3"/>
    <n v="1"/>
    <n v="149.99"/>
    <x v="2"/>
    <s v=" Atlanta"/>
    <x v="3"/>
  </r>
  <r>
    <x v="0"/>
    <x v="0"/>
    <n v="1"/>
    <n v="700"/>
    <x v="3"/>
    <s v=" Boston"/>
    <x v="0"/>
  </r>
  <r>
    <x v="0"/>
    <x v="8"/>
    <n v="2"/>
    <n v="150"/>
    <x v="2"/>
    <s v=" Boston"/>
    <x v="12"/>
  </r>
  <r>
    <x v="0"/>
    <x v="2"/>
    <n v="1"/>
    <n v="11.99"/>
    <x v="2"/>
    <s v=" Boston"/>
    <x v="4"/>
  </r>
  <r>
    <x v="0"/>
    <x v="1"/>
    <n v="2"/>
    <n v="14.95"/>
    <x v="2"/>
    <s v=" Los Angeles"/>
    <x v="24"/>
  </r>
  <r>
    <x v="0"/>
    <x v="7"/>
    <n v="1"/>
    <n v="99.99"/>
    <x v="3"/>
    <s v=" New York City"/>
    <x v="8"/>
  </r>
  <r>
    <x v="0"/>
    <x v="7"/>
    <n v="1"/>
    <n v="99.99"/>
    <x v="0"/>
    <s v=" San Francisco"/>
    <x v="8"/>
  </r>
  <r>
    <x v="0"/>
    <x v="6"/>
    <n v="1"/>
    <n v="11.95"/>
    <x v="2"/>
    <s v=" Austin"/>
    <x v="7"/>
  </r>
  <r>
    <x v="0"/>
    <x v="4"/>
    <n v="3"/>
    <n v="2.99"/>
    <x v="2"/>
    <s v=" Dallas"/>
    <x v="11"/>
  </r>
  <r>
    <x v="0"/>
    <x v="6"/>
    <n v="1"/>
    <n v="11.95"/>
    <x v="2"/>
    <s v=" New York City"/>
    <x v="7"/>
  </r>
  <r>
    <x v="0"/>
    <x v="1"/>
    <n v="1"/>
    <n v="14.95"/>
    <x v="1"/>
    <s v=" San Francisco"/>
    <x v="1"/>
  </r>
  <r>
    <x v="0"/>
    <x v="5"/>
    <n v="1"/>
    <n v="389.99"/>
    <x v="3"/>
    <s v=" Dallas"/>
    <x v="6"/>
  </r>
  <r>
    <x v="0"/>
    <x v="2"/>
    <n v="1"/>
    <n v="11.99"/>
    <x v="2"/>
    <s v=" Boston"/>
    <x v="4"/>
  </r>
  <r>
    <x v="0"/>
    <x v="15"/>
    <n v="1"/>
    <n v="379.99"/>
    <x v="1"/>
    <s v=" Seattle"/>
    <x v="19"/>
  </r>
  <r>
    <x v="0"/>
    <x v="2"/>
    <n v="1"/>
    <n v="11.99"/>
    <x v="0"/>
    <s v=" San Francisco"/>
    <x v="4"/>
  </r>
  <r>
    <x v="0"/>
    <x v="7"/>
    <n v="1"/>
    <n v="99.99"/>
    <x v="0"/>
    <s v=" Los Angeles"/>
    <x v="8"/>
  </r>
  <r>
    <x v="0"/>
    <x v="6"/>
    <n v="1"/>
    <n v="11.95"/>
    <x v="3"/>
    <s v=" San Francisco"/>
    <x v="7"/>
  </r>
  <r>
    <x v="0"/>
    <x v="8"/>
    <n v="1"/>
    <n v="150"/>
    <x v="2"/>
    <s v=" New York City"/>
    <x v="9"/>
  </r>
  <r>
    <x v="0"/>
    <x v="2"/>
    <n v="1"/>
    <n v="11.99"/>
    <x v="0"/>
    <s v=" San Francisco"/>
    <x v="4"/>
  </r>
  <r>
    <x v="0"/>
    <x v="3"/>
    <n v="1"/>
    <n v="149.99"/>
    <x v="1"/>
    <s v=" San Francisco"/>
    <x v="3"/>
  </r>
  <r>
    <x v="0"/>
    <x v="1"/>
    <n v="1"/>
    <n v="14.95"/>
    <x v="0"/>
    <s v=" Los Angeles"/>
    <x v="1"/>
  </r>
  <r>
    <x v="0"/>
    <x v="16"/>
    <n v="1"/>
    <n v="999.99"/>
    <x v="3"/>
    <s v=" San Francisco"/>
    <x v="20"/>
  </r>
  <r>
    <x v="0"/>
    <x v="9"/>
    <n v="1"/>
    <n v="1700"/>
    <x v="3"/>
    <s v=" Los Angeles"/>
    <x v="10"/>
  </r>
  <r>
    <x v="0"/>
    <x v="6"/>
    <n v="1"/>
    <n v="11.95"/>
    <x v="3"/>
    <s v=" Dallas"/>
    <x v="7"/>
  </r>
  <r>
    <x v="0"/>
    <x v="1"/>
    <n v="1"/>
    <n v="14.95"/>
    <x v="1"/>
    <s v=" San Francisco"/>
    <x v="1"/>
  </r>
  <r>
    <x v="0"/>
    <x v="4"/>
    <n v="1"/>
    <n v="2.99"/>
    <x v="3"/>
    <s v=" Austin"/>
    <x v="5"/>
  </r>
  <r>
    <x v="0"/>
    <x v="1"/>
    <n v="1"/>
    <n v="14.95"/>
    <x v="0"/>
    <s v=" Atlanta"/>
    <x v="1"/>
  </r>
  <r>
    <x v="0"/>
    <x v="1"/>
    <n v="1"/>
    <n v="14.95"/>
    <x v="0"/>
    <s v=" Los Angeles"/>
    <x v="1"/>
  </r>
  <r>
    <x v="0"/>
    <x v="6"/>
    <n v="1"/>
    <n v="11.95"/>
    <x v="0"/>
    <s v=" Seattle"/>
    <x v="7"/>
  </r>
  <r>
    <x v="0"/>
    <x v="8"/>
    <n v="1"/>
    <n v="150"/>
    <x v="1"/>
    <s v=" Atlanta"/>
    <x v="9"/>
  </r>
  <r>
    <x v="0"/>
    <x v="10"/>
    <n v="1"/>
    <n v="300"/>
    <x v="3"/>
    <s v=" Seattle"/>
    <x v="12"/>
  </r>
  <r>
    <x v="0"/>
    <x v="7"/>
    <n v="1"/>
    <n v="99.99"/>
    <x v="2"/>
    <s v=" Portland"/>
    <x v="8"/>
  </r>
  <r>
    <x v="0"/>
    <x v="1"/>
    <n v="1"/>
    <n v="14.95"/>
    <x v="3"/>
    <s v=" Los Angeles"/>
    <x v="1"/>
  </r>
  <r>
    <x v="0"/>
    <x v="12"/>
    <n v="1"/>
    <n v="3.84"/>
    <x v="2"/>
    <s v=" Boston"/>
    <x v="14"/>
  </r>
  <r>
    <x v="0"/>
    <x v="8"/>
    <n v="1"/>
    <n v="150"/>
    <x v="2"/>
    <s v=" San Francisco"/>
    <x v="9"/>
  </r>
  <r>
    <x v="0"/>
    <x v="0"/>
    <n v="1"/>
    <n v="700"/>
    <x v="3"/>
    <s v=" San Francisco"/>
    <x v="0"/>
  </r>
  <r>
    <x v="0"/>
    <x v="6"/>
    <n v="1"/>
    <n v="11.95"/>
    <x v="2"/>
    <s v=" Dallas"/>
    <x v="7"/>
  </r>
  <r>
    <x v="0"/>
    <x v="9"/>
    <n v="1"/>
    <n v="1700"/>
    <x v="0"/>
    <s v=" New York City"/>
    <x v="10"/>
  </r>
  <r>
    <x v="0"/>
    <x v="12"/>
    <n v="2"/>
    <n v="3.84"/>
    <x v="3"/>
    <s v=" San Francisco"/>
    <x v="23"/>
  </r>
  <r>
    <x v="0"/>
    <x v="1"/>
    <n v="1"/>
    <n v="14.95"/>
    <x v="3"/>
    <s v=" San Francisco"/>
    <x v="1"/>
  </r>
  <r>
    <x v="0"/>
    <x v="6"/>
    <n v="1"/>
    <n v="11.95"/>
    <x v="3"/>
    <s v=" Dallas"/>
    <x v="7"/>
  </r>
  <r>
    <x v="0"/>
    <x v="8"/>
    <n v="1"/>
    <n v="150"/>
    <x v="3"/>
    <s v=" Dallas"/>
    <x v="9"/>
  </r>
  <r>
    <x v="0"/>
    <x v="12"/>
    <n v="1"/>
    <n v="3.84"/>
    <x v="0"/>
    <s v=" Dallas"/>
    <x v="14"/>
  </r>
  <r>
    <x v="0"/>
    <x v="2"/>
    <n v="1"/>
    <n v="11.99"/>
    <x v="3"/>
    <s v=" Seattle"/>
    <x v="4"/>
  </r>
  <r>
    <x v="0"/>
    <x v="7"/>
    <n v="1"/>
    <n v="99.99"/>
    <x v="0"/>
    <s v=" Boston"/>
    <x v="8"/>
  </r>
  <r>
    <x v="0"/>
    <x v="16"/>
    <n v="1"/>
    <n v="999.99"/>
    <x v="0"/>
    <s v=" Seattle"/>
    <x v="20"/>
  </r>
  <r>
    <x v="0"/>
    <x v="12"/>
    <n v="2"/>
    <n v="3.84"/>
    <x v="3"/>
    <s v=" San Francisco"/>
    <x v="23"/>
  </r>
  <r>
    <x v="0"/>
    <x v="7"/>
    <n v="1"/>
    <n v="99.99"/>
    <x v="0"/>
    <s v=" Los Angeles"/>
    <x v="8"/>
  </r>
  <r>
    <x v="0"/>
    <x v="4"/>
    <n v="1"/>
    <n v="2.99"/>
    <x v="3"/>
    <s v=" Atlanta"/>
    <x v="5"/>
  </r>
  <r>
    <x v="0"/>
    <x v="16"/>
    <n v="1"/>
    <n v="999.99"/>
    <x v="0"/>
    <s v=" Boston"/>
    <x v="20"/>
  </r>
  <r>
    <x v="0"/>
    <x v="1"/>
    <n v="1"/>
    <n v="14.95"/>
    <x v="1"/>
    <s v=" Boston"/>
    <x v="1"/>
  </r>
  <r>
    <x v="0"/>
    <x v="4"/>
    <n v="2"/>
    <n v="2.99"/>
    <x v="3"/>
    <s v=" San Francisco"/>
    <x v="16"/>
  </r>
  <r>
    <x v="0"/>
    <x v="14"/>
    <n v="1"/>
    <n v="109.99"/>
    <x v="0"/>
    <s v=" Seattle"/>
    <x v="17"/>
  </r>
  <r>
    <x v="0"/>
    <x v="4"/>
    <n v="1"/>
    <n v="2.99"/>
    <x v="3"/>
    <s v=" Portland"/>
    <x v="5"/>
  </r>
  <r>
    <x v="0"/>
    <x v="4"/>
    <n v="2"/>
    <n v="2.99"/>
    <x v="2"/>
    <s v=" San Francisco"/>
    <x v="16"/>
  </r>
  <r>
    <x v="0"/>
    <x v="1"/>
    <n v="1"/>
    <n v="14.95"/>
    <x v="0"/>
    <s v=" Atlanta"/>
    <x v="1"/>
  </r>
  <r>
    <x v="0"/>
    <x v="3"/>
    <n v="1"/>
    <n v="149.99"/>
    <x v="2"/>
    <s v=" Atlanta"/>
    <x v="3"/>
  </r>
  <r>
    <x v="0"/>
    <x v="2"/>
    <n v="1"/>
    <n v="11.99"/>
    <x v="2"/>
    <s v=" Seattle"/>
    <x v="4"/>
  </r>
  <r>
    <x v="0"/>
    <x v="3"/>
    <n v="1"/>
    <n v="149.99"/>
    <x v="1"/>
    <s v=" San Francisco"/>
    <x v="3"/>
  </r>
  <r>
    <x v="0"/>
    <x v="2"/>
    <n v="1"/>
    <n v="11.99"/>
    <x v="0"/>
    <s v=" San Francisco"/>
    <x v="4"/>
  </r>
  <r>
    <x v="0"/>
    <x v="1"/>
    <n v="1"/>
    <n v="14.95"/>
    <x v="2"/>
    <s v=" Austin"/>
    <x v="1"/>
  </r>
  <r>
    <x v="0"/>
    <x v="12"/>
    <n v="2"/>
    <n v="3.84"/>
    <x v="0"/>
    <s v=" Dallas"/>
    <x v="23"/>
  </r>
  <r>
    <x v="0"/>
    <x v="1"/>
    <n v="1"/>
    <n v="14.95"/>
    <x v="0"/>
    <s v=" San Francisco"/>
    <x v="1"/>
  </r>
  <r>
    <x v="0"/>
    <x v="8"/>
    <n v="1"/>
    <n v="150"/>
    <x v="2"/>
    <s v=" San Francisco"/>
    <x v="9"/>
  </r>
  <r>
    <x v="0"/>
    <x v="1"/>
    <n v="1"/>
    <n v="14.95"/>
    <x v="1"/>
    <s v=" San Francisco"/>
    <x v="1"/>
  </r>
  <r>
    <x v="0"/>
    <x v="8"/>
    <n v="1"/>
    <n v="150"/>
    <x v="1"/>
    <s v=" Atlanta"/>
    <x v="9"/>
  </r>
  <r>
    <x v="0"/>
    <x v="8"/>
    <n v="1"/>
    <n v="150"/>
    <x v="3"/>
    <s v=" Los Angeles"/>
    <x v="9"/>
  </r>
  <r>
    <x v="0"/>
    <x v="4"/>
    <n v="1"/>
    <n v="2.99"/>
    <x v="2"/>
    <s v=" Atlanta"/>
    <x v="5"/>
  </r>
  <r>
    <x v="0"/>
    <x v="12"/>
    <n v="1"/>
    <n v="3.84"/>
    <x v="2"/>
    <s v=" San Francisco"/>
    <x v="14"/>
  </r>
  <r>
    <x v="0"/>
    <x v="2"/>
    <n v="1"/>
    <n v="11.99"/>
    <x v="0"/>
    <s v=" Los Angeles"/>
    <x v="4"/>
  </r>
  <r>
    <x v="0"/>
    <x v="12"/>
    <n v="1"/>
    <n v="3.84"/>
    <x v="2"/>
    <s v=" Boston"/>
    <x v="14"/>
  </r>
  <r>
    <x v="0"/>
    <x v="2"/>
    <n v="1"/>
    <n v="11.99"/>
    <x v="3"/>
    <s v=" Los Angeles"/>
    <x v="4"/>
  </r>
  <r>
    <x v="0"/>
    <x v="7"/>
    <n v="1"/>
    <n v="99.99"/>
    <x v="1"/>
    <s v=" Dallas"/>
    <x v="8"/>
  </r>
  <r>
    <x v="0"/>
    <x v="3"/>
    <n v="1"/>
    <n v="149.99"/>
    <x v="2"/>
    <s v=" San Francisco"/>
    <x v="3"/>
  </r>
  <r>
    <x v="0"/>
    <x v="4"/>
    <n v="3"/>
    <n v="2.99"/>
    <x v="3"/>
    <s v=" New York City"/>
    <x v="11"/>
  </r>
  <r>
    <x v="0"/>
    <x v="4"/>
    <n v="1"/>
    <n v="2.99"/>
    <x v="0"/>
    <s v=" Atlanta"/>
    <x v="5"/>
  </r>
  <r>
    <x v="0"/>
    <x v="6"/>
    <n v="1"/>
    <n v="11.95"/>
    <x v="1"/>
    <s v=" Portland"/>
    <x v="7"/>
  </r>
  <r>
    <x v="0"/>
    <x v="13"/>
    <n v="1"/>
    <n v="600"/>
    <x v="3"/>
    <s v=" San Francisco"/>
    <x v="15"/>
  </r>
  <r>
    <x v="0"/>
    <x v="6"/>
    <n v="1"/>
    <n v="11.95"/>
    <x v="0"/>
    <s v=" San Francisco"/>
    <x v="7"/>
  </r>
  <r>
    <x v="0"/>
    <x v="4"/>
    <n v="4"/>
    <n v="2.99"/>
    <x v="3"/>
    <s v=" Boston"/>
    <x v="25"/>
  </r>
  <r>
    <x v="0"/>
    <x v="8"/>
    <n v="1"/>
    <n v="150"/>
    <x v="2"/>
    <s v=" Los Angeles"/>
    <x v="9"/>
  </r>
  <r>
    <x v="0"/>
    <x v="10"/>
    <n v="1"/>
    <n v="300"/>
    <x v="0"/>
    <s v=" Austin"/>
    <x v="12"/>
  </r>
  <r>
    <x v="0"/>
    <x v="12"/>
    <n v="1"/>
    <n v="3.84"/>
    <x v="3"/>
    <s v=" Los Angeles"/>
    <x v="14"/>
  </r>
  <r>
    <x v="0"/>
    <x v="3"/>
    <n v="1"/>
    <n v="149.99"/>
    <x v="0"/>
    <s v=" San Francisco"/>
    <x v="3"/>
  </r>
  <r>
    <x v="0"/>
    <x v="6"/>
    <n v="1"/>
    <n v="11.95"/>
    <x v="2"/>
    <s v=" Dallas"/>
    <x v="7"/>
  </r>
  <r>
    <x v="0"/>
    <x v="1"/>
    <n v="1"/>
    <n v="14.95"/>
    <x v="3"/>
    <s v=" San Francisco"/>
    <x v="1"/>
  </r>
  <r>
    <x v="0"/>
    <x v="0"/>
    <n v="1"/>
    <n v="700"/>
    <x v="0"/>
    <s v=" Seattle"/>
    <x v="0"/>
  </r>
  <r>
    <x v="0"/>
    <x v="12"/>
    <n v="1"/>
    <n v="3.84"/>
    <x v="2"/>
    <s v=" San Francisco"/>
    <x v="14"/>
  </r>
  <r>
    <x v="0"/>
    <x v="4"/>
    <n v="1"/>
    <n v="2.99"/>
    <x v="1"/>
    <s v=" Los Angeles"/>
    <x v="5"/>
  </r>
  <r>
    <x v="0"/>
    <x v="2"/>
    <n v="1"/>
    <n v="11.99"/>
    <x v="1"/>
    <s v=" New York City"/>
    <x v="4"/>
  </r>
  <r>
    <x v="0"/>
    <x v="8"/>
    <n v="1"/>
    <n v="150"/>
    <x v="3"/>
    <s v=" Austin"/>
    <x v="9"/>
  </r>
  <r>
    <x v="0"/>
    <x v="12"/>
    <n v="2"/>
    <n v="3.84"/>
    <x v="1"/>
    <s v=" New York City"/>
    <x v="23"/>
  </r>
  <r>
    <x v="0"/>
    <x v="4"/>
    <n v="2"/>
    <n v="2.99"/>
    <x v="3"/>
    <s v=" Austin"/>
    <x v="16"/>
  </r>
  <r>
    <x v="0"/>
    <x v="16"/>
    <n v="1"/>
    <n v="999.99"/>
    <x v="0"/>
    <s v=" San Francisco"/>
    <x v="20"/>
  </r>
  <r>
    <x v="0"/>
    <x v="9"/>
    <n v="1"/>
    <n v="1700"/>
    <x v="1"/>
    <s v=" San Francisco"/>
    <x v="10"/>
  </r>
  <r>
    <x v="0"/>
    <x v="14"/>
    <n v="1"/>
    <n v="109.99"/>
    <x v="2"/>
    <s v=" San Francisco"/>
    <x v="17"/>
  </r>
  <r>
    <x v="0"/>
    <x v="4"/>
    <n v="1"/>
    <n v="2.99"/>
    <x v="0"/>
    <s v=" New York City"/>
    <x v="5"/>
  </r>
  <r>
    <x v="0"/>
    <x v="7"/>
    <n v="1"/>
    <n v="99.99"/>
    <x v="2"/>
    <s v=" Portland"/>
    <x v="8"/>
  </r>
  <r>
    <x v="0"/>
    <x v="4"/>
    <n v="1"/>
    <n v="2.99"/>
    <x v="3"/>
    <s v=" Seattle"/>
    <x v="5"/>
  </r>
  <r>
    <x v="0"/>
    <x v="1"/>
    <n v="1"/>
    <n v="14.95"/>
    <x v="1"/>
    <s v=" New York City"/>
    <x v="1"/>
  </r>
  <r>
    <x v="0"/>
    <x v="2"/>
    <n v="1"/>
    <n v="11.99"/>
    <x v="1"/>
    <s v=" New York City"/>
    <x v="4"/>
  </r>
  <r>
    <x v="0"/>
    <x v="1"/>
    <n v="1"/>
    <n v="14.95"/>
    <x v="1"/>
    <s v=" Dallas"/>
    <x v="1"/>
  </r>
  <r>
    <x v="0"/>
    <x v="14"/>
    <n v="1"/>
    <n v="109.99"/>
    <x v="1"/>
    <s v=" Atlanta"/>
    <x v="17"/>
  </r>
  <r>
    <x v="0"/>
    <x v="13"/>
    <n v="1"/>
    <n v="600"/>
    <x v="0"/>
    <s v=" Austin"/>
    <x v="15"/>
  </r>
  <r>
    <x v="0"/>
    <x v="1"/>
    <n v="1"/>
    <n v="14.95"/>
    <x v="1"/>
    <s v=" Seattle"/>
    <x v="1"/>
  </r>
  <r>
    <x v="0"/>
    <x v="4"/>
    <n v="2"/>
    <n v="2.99"/>
    <x v="2"/>
    <s v=" San Francisco"/>
    <x v="16"/>
  </r>
  <r>
    <x v="0"/>
    <x v="12"/>
    <n v="1"/>
    <n v="3.84"/>
    <x v="0"/>
    <s v=" Los Angeles"/>
    <x v="14"/>
  </r>
  <r>
    <x v="0"/>
    <x v="1"/>
    <n v="1"/>
    <n v="14.95"/>
    <x v="0"/>
    <s v=" Boston"/>
    <x v="1"/>
  </r>
  <r>
    <x v="0"/>
    <x v="12"/>
    <n v="1"/>
    <n v="3.84"/>
    <x v="1"/>
    <s v=" Portland"/>
    <x v="14"/>
  </r>
  <r>
    <x v="0"/>
    <x v="12"/>
    <n v="1"/>
    <n v="3.84"/>
    <x v="0"/>
    <s v=" San Francisco"/>
    <x v="14"/>
  </r>
  <r>
    <x v="0"/>
    <x v="2"/>
    <n v="1"/>
    <n v="11.99"/>
    <x v="0"/>
    <s v=" Los Angeles"/>
    <x v="4"/>
  </r>
  <r>
    <x v="0"/>
    <x v="8"/>
    <n v="1"/>
    <n v="150"/>
    <x v="2"/>
    <s v=" Atlanta"/>
    <x v="9"/>
  </r>
  <r>
    <x v="0"/>
    <x v="4"/>
    <n v="1"/>
    <n v="2.99"/>
    <x v="0"/>
    <s v=" Los Angeles"/>
    <x v="5"/>
  </r>
  <r>
    <x v="0"/>
    <x v="12"/>
    <n v="1"/>
    <n v="3.84"/>
    <x v="0"/>
    <s v=" San Francisco"/>
    <x v="14"/>
  </r>
  <r>
    <x v="0"/>
    <x v="9"/>
    <n v="1"/>
    <n v="1700"/>
    <x v="1"/>
    <s v=" San Francisco"/>
    <x v="10"/>
  </r>
  <r>
    <x v="0"/>
    <x v="6"/>
    <n v="1"/>
    <n v="11.95"/>
    <x v="0"/>
    <s v=" Boston"/>
    <x v="7"/>
  </r>
  <r>
    <x v="0"/>
    <x v="6"/>
    <n v="1"/>
    <n v="11.95"/>
    <x v="0"/>
    <s v=" San Francisco"/>
    <x v="7"/>
  </r>
  <r>
    <x v="0"/>
    <x v="4"/>
    <n v="1"/>
    <n v="2.99"/>
    <x v="2"/>
    <s v=" Boston"/>
    <x v="5"/>
  </r>
  <r>
    <x v="0"/>
    <x v="0"/>
    <n v="1"/>
    <n v="700"/>
    <x v="1"/>
    <s v=" San Francisco"/>
    <x v="0"/>
  </r>
  <r>
    <x v="0"/>
    <x v="13"/>
    <n v="1"/>
    <n v="600"/>
    <x v="1"/>
    <s v=" San Francisco"/>
    <x v="15"/>
  </r>
  <r>
    <x v="0"/>
    <x v="5"/>
    <n v="1"/>
    <n v="389.99"/>
    <x v="0"/>
    <s v=" Boston"/>
    <x v="6"/>
  </r>
  <r>
    <x v="0"/>
    <x v="12"/>
    <n v="2"/>
    <n v="3.84"/>
    <x v="0"/>
    <s v=" Boston"/>
    <x v="23"/>
  </r>
  <r>
    <x v="0"/>
    <x v="1"/>
    <n v="3"/>
    <n v="14.95"/>
    <x v="3"/>
    <s v=" San Francisco"/>
    <x v="26"/>
  </r>
  <r>
    <x v="0"/>
    <x v="1"/>
    <n v="1"/>
    <n v="14.95"/>
    <x v="0"/>
    <s v=" San Francisco"/>
    <x v="1"/>
  </r>
  <r>
    <x v="0"/>
    <x v="5"/>
    <n v="1"/>
    <n v="389.99"/>
    <x v="2"/>
    <s v=" New York City"/>
    <x v="6"/>
  </r>
  <r>
    <x v="0"/>
    <x v="0"/>
    <n v="1"/>
    <n v="700"/>
    <x v="2"/>
    <s v=" Atlanta"/>
    <x v="0"/>
  </r>
  <r>
    <x v="0"/>
    <x v="4"/>
    <n v="2"/>
    <n v="2.99"/>
    <x v="2"/>
    <s v=" Boston"/>
    <x v="16"/>
  </r>
  <r>
    <x v="0"/>
    <x v="2"/>
    <n v="1"/>
    <n v="11.99"/>
    <x v="3"/>
    <s v=" Dallas"/>
    <x v="4"/>
  </r>
  <r>
    <x v="0"/>
    <x v="6"/>
    <n v="1"/>
    <n v="11.95"/>
    <x v="1"/>
    <s v=" Austin"/>
    <x v="7"/>
  </r>
  <r>
    <x v="0"/>
    <x v="4"/>
    <n v="1"/>
    <n v="2.99"/>
    <x v="1"/>
    <s v=" Los Angeles"/>
    <x v="5"/>
  </r>
  <r>
    <x v="0"/>
    <x v="6"/>
    <n v="3"/>
    <n v="11.95"/>
    <x v="2"/>
    <s v=" Seattle"/>
    <x v="27"/>
  </r>
  <r>
    <x v="0"/>
    <x v="11"/>
    <n v="1"/>
    <n v="400"/>
    <x v="3"/>
    <s v=" Portland"/>
    <x v="13"/>
  </r>
  <r>
    <x v="0"/>
    <x v="3"/>
    <n v="1"/>
    <n v="149.99"/>
    <x v="2"/>
    <s v=" New York City"/>
    <x v="3"/>
  </r>
  <r>
    <x v="0"/>
    <x v="8"/>
    <n v="1"/>
    <n v="150"/>
    <x v="3"/>
    <s v=" Boston"/>
    <x v="9"/>
  </r>
  <r>
    <x v="0"/>
    <x v="15"/>
    <n v="1"/>
    <n v="379.99"/>
    <x v="2"/>
    <s v=" San Francisco"/>
    <x v="19"/>
  </r>
  <r>
    <x v="0"/>
    <x v="6"/>
    <n v="2"/>
    <n v="11.95"/>
    <x v="2"/>
    <s v=" Portland"/>
    <x v="22"/>
  </r>
  <r>
    <x v="0"/>
    <x v="12"/>
    <n v="1"/>
    <n v="3.84"/>
    <x v="2"/>
    <s v=" Atlanta"/>
    <x v="14"/>
  </r>
  <r>
    <x v="0"/>
    <x v="15"/>
    <n v="1"/>
    <n v="379.99"/>
    <x v="1"/>
    <s v=" Los Angeles"/>
    <x v="19"/>
  </r>
  <r>
    <x v="0"/>
    <x v="4"/>
    <n v="1"/>
    <n v="2.99"/>
    <x v="1"/>
    <s v=" New York City"/>
    <x v="5"/>
  </r>
  <r>
    <x v="0"/>
    <x v="5"/>
    <n v="1"/>
    <n v="389.99"/>
    <x v="1"/>
    <s v=" Seattle"/>
    <x v="6"/>
  </r>
  <r>
    <x v="0"/>
    <x v="2"/>
    <n v="1"/>
    <n v="11.99"/>
    <x v="3"/>
    <s v=" Austin"/>
    <x v="4"/>
  </r>
  <r>
    <x v="0"/>
    <x v="8"/>
    <n v="1"/>
    <n v="150"/>
    <x v="0"/>
    <s v=" San Francisco"/>
    <x v="9"/>
  </r>
  <r>
    <x v="0"/>
    <x v="12"/>
    <n v="1"/>
    <n v="3.84"/>
    <x v="3"/>
    <s v=" New York City"/>
    <x v="14"/>
  </r>
  <r>
    <x v="0"/>
    <x v="12"/>
    <n v="1"/>
    <n v="3.84"/>
    <x v="1"/>
    <s v=" New York City"/>
    <x v="14"/>
  </r>
  <r>
    <x v="0"/>
    <x v="15"/>
    <n v="1"/>
    <n v="379.99"/>
    <x v="3"/>
    <s v=" San Francisco"/>
    <x v="19"/>
  </r>
  <r>
    <x v="0"/>
    <x v="9"/>
    <n v="1"/>
    <n v="1700"/>
    <x v="0"/>
    <s v=" Boston"/>
    <x v="10"/>
  </r>
  <r>
    <x v="0"/>
    <x v="15"/>
    <n v="1"/>
    <n v="379.99"/>
    <x v="1"/>
    <s v=" New York City"/>
    <x v="19"/>
  </r>
  <r>
    <x v="0"/>
    <x v="7"/>
    <n v="1"/>
    <n v="99.99"/>
    <x v="3"/>
    <s v=" Portland"/>
    <x v="8"/>
  </r>
  <r>
    <x v="0"/>
    <x v="2"/>
    <n v="1"/>
    <n v="11.99"/>
    <x v="3"/>
    <s v=" New York City"/>
    <x v="4"/>
  </r>
  <r>
    <x v="0"/>
    <x v="2"/>
    <n v="1"/>
    <n v="11.99"/>
    <x v="2"/>
    <s v=" Atlanta"/>
    <x v="4"/>
  </r>
  <r>
    <x v="0"/>
    <x v="4"/>
    <n v="1"/>
    <n v="2.99"/>
    <x v="1"/>
    <s v=" Boston"/>
    <x v="5"/>
  </r>
  <r>
    <x v="0"/>
    <x v="11"/>
    <n v="1"/>
    <n v="400"/>
    <x v="1"/>
    <s v=" Seattle"/>
    <x v="13"/>
  </r>
  <r>
    <x v="0"/>
    <x v="1"/>
    <n v="1"/>
    <n v="14.95"/>
    <x v="3"/>
    <s v=" New York City"/>
    <x v="1"/>
  </r>
  <r>
    <x v="0"/>
    <x v="5"/>
    <n v="1"/>
    <n v="389.99"/>
    <x v="3"/>
    <s v=" Los Angeles"/>
    <x v="6"/>
  </r>
  <r>
    <x v="0"/>
    <x v="6"/>
    <n v="1"/>
    <n v="11.95"/>
    <x v="2"/>
    <s v=" Atlanta"/>
    <x v="7"/>
  </r>
  <r>
    <x v="0"/>
    <x v="8"/>
    <n v="1"/>
    <n v="150"/>
    <x v="1"/>
    <s v=" Dallas"/>
    <x v="9"/>
  </r>
  <r>
    <x v="0"/>
    <x v="9"/>
    <n v="1"/>
    <n v="1700"/>
    <x v="0"/>
    <s v=" San Francisco"/>
    <x v="10"/>
  </r>
  <r>
    <x v="0"/>
    <x v="0"/>
    <n v="1"/>
    <n v="700"/>
    <x v="1"/>
    <s v=" Boston"/>
    <x v="0"/>
  </r>
  <r>
    <x v="0"/>
    <x v="0"/>
    <n v="1"/>
    <n v="700"/>
    <x v="1"/>
    <s v=" Portland"/>
    <x v="0"/>
  </r>
  <r>
    <x v="0"/>
    <x v="5"/>
    <n v="1"/>
    <n v="389.99"/>
    <x v="1"/>
    <s v=" Seattle"/>
    <x v="6"/>
  </r>
  <r>
    <x v="0"/>
    <x v="8"/>
    <n v="1"/>
    <n v="150"/>
    <x v="0"/>
    <s v=" Boston"/>
    <x v="9"/>
  </r>
  <r>
    <x v="0"/>
    <x v="6"/>
    <n v="1"/>
    <n v="11.95"/>
    <x v="0"/>
    <s v=" Austin"/>
    <x v="7"/>
  </r>
  <r>
    <x v="0"/>
    <x v="12"/>
    <n v="1"/>
    <n v="3.84"/>
    <x v="2"/>
    <s v=" Los Angeles"/>
    <x v="14"/>
  </r>
  <r>
    <x v="0"/>
    <x v="2"/>
    <n v="1"/>
    <n v="11.99"/>
    <x v="3"/>
    <s v=" Seattle"/>
    <x v="4"/>
  </r>
  <r>
    <x v="0"/>
    <x v="13"/>
    <n v="1"/>
    <n v="600"/>
    <x v="1"/>
    <s v=" Dallas"/>
    <x v="15"/>
  </r>
  <r>
    <x v="0"/>
    <x v="6"/>
    <n v="1"/>
    <n v="11.95"/>
    <x v="1"/>
    <s v=" New York City"/>
    <x v="7"/>
  </r>
  <r>
    <x v="0"/>
    <x v="6"/>
    <n v="1"/>
    <n v="11.95"/>
    <x v="1"/>
    <s v=" New York City"/>
    <x v="7"/>
  </r>
  <r>
    <x v="0"/>
    <x v="12"/>
    <n v="1"/>
    <n v="3.84"/>
    <x v="2"/>
    <s v=" Los Angeles"/>
    <x v="14"/>
  </r>
  <r>
    <x v="0"/>
    <x v="6"/>
    <n v="1"/>
    <n v="11.95"/>
    <x v="1"/>
    <s v=" San Francisco"/>
    <x v="7"/>
  </r>
  <r>
    <x v="0"/>
    <x v="6"/>
    <n v="1"/>
    <n v="11.95"/>
    <x v="1"/>
    <s v=" New York City"/>
    <x v="7"/>
  </r>
  <r>
    <x v="0"/>
    <x v="7"/>
    <n v="1"/>
    <n v="99.99"/>
    <x v="0"/>
    <s v=" Boston"/>
    <x v="8"/>
  </r>
  <r>
    <x v="0"/>
    <x v="7"/>
    <n v="1"/>
    <n v="99.99"/>
    <x v="3"/>
    <s v=" Seattle"/>
    <x v="8"/>
  </r>
  <r>
    <x v="0"/>
    <x v="4"/>
    <n v="1"/>
    <n v="2.99"/>
    <x v="2"/>
    <s v=" New York City"/>
    <x v="5"/>
  </r>
  <r>
    <x v="0"/>
    <x v="13"/>
    <n v="1"/>
    <n v="600"/>
    <x v="1"/>
    <s v=" Dallas"/>
    <x v="15"/>
  </r>
  <r>
    <x v="0"/>
    <x v="5"/>
    <n v="1"/>
    <n v="389.99"/>
    <x v="2"/>
    <s v=" Seattle"/>
    <x v="6"/>
  </r>
  <r>
    <x v="0"/>
    <x v="6"/>
    <n v="1"/>
    <n v="11.95"/>
    <x v="3"/>
    <s v=" New York City"/>
    <x v="7"/>
  </r>
  <r>
    <x v="0"/>
    <x v="12"/>
    <n v="1"/>
    <n v="3.84"/>
    <x v="1"/>
    <s v=" Atlanta"/>
    <x v="14"/>
  </r>
  <r>
    <x v="0"/>
    <x v="9"/>
    <n v="1"/>
    <n v="1700"/>
    <x v="3"/>
    <s v=" Boston"/>
    <x v="10"/>
  </r>
  <r>
    <x v="0"/>
    <x v="2"/>
    <n v="1"/>
    <n v="11.99"/>
    <x v="2"/>
    <s v=" Boston"/>
    <x v="4"/>
  </r>
  <r>
    <x v="0"/>
    <x v="1"/>
    <n v="1"/>
    <n v="14.95"/>
    <x v="3"/>
    <s v=" Austin"/>
    <x v="1"/>
  </r>
  <r>
    <x v="0"/>
    <x v="2"/>
    <n v="1"/>
    <n v="11.99"/>
    <x v="1"/>
    <s v=" Los Angeles"/>
    <x v="4"/>
  </r>
  <r>
    <x v="0"/>
    <x v="6"/>
    <n v="1"/>
    <n v="11.95"/>
    <x v="2"/>
    <s v=" San Francisco"/>
    <x v="7"/>
  </r>
  <r>
    <x v="0"/>
    <x v="1"/>
    <n v="2"/>
    <n v="14.95"/>
    <x v="3"/>
    <s v=" Atlanta"/>
    <x v="24"/>
  </r>
  <r>
    <x v="0"/>
    <x v="4"/>
    <n v="1"/>
    <n v="2.99"/>
    <x v="0"/>
    <s v=" New York City"/>
    <x v="5"/>
  </r>
  <r>
    <x v="0"/>
    <x v="2"/>
    <n v="1"/>
    <n v="11.99"/>
    <x v="0"/>
    <s v=" Los Angeles"/>
    <x v="4"/>
  </r>
  <r>
    <x v="0"/>
    <x v="1"/>
    <n v="1"/>
    <n v="14.95"/>
    <x v="0"/>
    <s v=" Boston"/>
    <x v="1"/>
  </r>
  <r>
    <x v="0"/>
    <x v="9"/>
    <n v="1"/>
    <n v="1700"/>
    <x v="0"/>
    <s v=" San Francisco"/>
    <x v="10"/>
  </r>
  <r>
    <x v="0"/>
    <x v="0"/>
    <n v="1"/>
    <n v="700"/>
    <x v="2"/>
    <s v=" Atlanta"/>
    <x v="0"/>
  </r>
  <r>
    <x v="0"/>
    <x v="5"/>
    <n v="1"/>
    <n v="389.99"/>
    <x v="3"/>
    <s v=" Austin"/>
    <x v="6"/>
  </r>
  <r>
    <x v="0"/>
    <x v="7"/>
    <n v="1"/>
    <n v="99.99"/>
    <x v="1"/>
    <s v=" Los Angeles"/>
    <x v="8"/>
  </r>
  <r>
    <x v="0"/>
    <x v="15"/>
    <n v="1"/>
    <n v="379.99"/>
    <x v="3"/>
    <s v=" New York City"/>
    <x v="19"/>
  </r>
  <r>
    <x v="0"/>
    <x v="6"/>
    <n v="1"/>
    <n v="11.95"/>
    <x v="3"/>
    <s v=" Seattle"/>
    <x v="7"/>
  </r>
  <r>
    <x v="0"/>
    <x v="16"/>
    <n v="1"/>
    <n v="999.99"/>
    <x v="3"/>
    <s v=" San Francisco"/>
    <x v="20"/>
  </r>
  <r>
    <x v="0"/>
    <x v="0"/>
    <n v="1"/>
    <n v="700"/>
    <x v="0"/>
    <s v=" Atlanta"/>
    <x v="0"/>
  </r>
  <r>
    <x v="0"/>
    <x v="1"/>
    <n v="1"/>
    <n v="14.95"/>
    <x v="3"/>
    <s v=" Atlanta"/>
    <x v="1"/>
  </r>
  <r>
    <x v="0"/>
    <x v="12"/>
    <n v="1"/>
    <n v="3.84"/>
    <x v="2"/>
    <s v=" Atlanta"/>
    <x v="14"/>
  </r>
  <r>
    <x v="0"/>
    <x v="12"/>
    <n v="1"/>
    <n v="3.84"/>
    <x v="0"/>
    <s v=" Atlanta"/>
    <x v="14"/>
  </r>
  <r>
    <x v="0"/>
    <x v="7"/>
    <n v="1"/>
    <n v="99.99"/>
    <x v="1"/>
    <s v=" Boston"/>
    <x v="8"/>
  </r>
  <r>
    <x v="0"/>
    <x v="6"/>
    <n v="1"/>
    <n v="11.95"/>
    <x v="1"/>
    <s v=" San Francisco"/>
    <x v="7"/>
  </r>
  <r>
    <x v="0"/>
    <x v="6"/>
    <n v="1"/>
    <n v="11.95"/>
    <x v="2"/>
    <s v=" San Francisco"/>
    <x v="7"/>
  </r>
  <r>
    <x v="0"/>
    <x v="8"/>
    <n v="1"/>
    <n v="150"/>
    <x v="2"/>
    <s v=" Portland"/>
    <x v="9"/>
  </r>
  <r>
    <x v="0"/>
    <x v="4"/>
    <n v="2"/>
    <n v="2.99"/>
    <x v="2"/>
    <s v=" Atlanta"/>
    <x v="16"/>
  </r>
  <r>
    <x v="0"/>
    <x v="1"/>
    <n v="2"/>
    <n v="14.95"/>
    <x v="2"/>
    <s v=" Dallas"/>
    <x v="24"/>
  </r>
  <r>
    <x v="0"/>
    <x v="3"/>
    <n v="1"/>
    <n v="149.99"/>
    <x v="2"/>
    <s v=" Los Angeles"/>
    <x v="3"/>
  </r>
  <r>
    <x v="0"/>
    <x v="8"/>
    <n v="1"/>
    <n v="150"/>
    <x v="1"/>
    <s v=" Boston"/>
    <x v="9"/>
  </r>
  <r>
    <x v="0"/>
    <x v="10"/>
    <n v="1"/>
    <n v="300"/>
    <x v="2"/>
    <s v=" Atlanta"/>
    <x v="12"/>
  </r>
  <r>
    <x v="0"/>
    <x v="3"/>
    <n v="1"/>
    <n v="149.99"/>
    <x v="0"/>
    <s v=" Seattle"/>
    <x v="3"/>
  </r>
  <r>
    <x v="0"/>
    <x v="5"/>
    <n v="1"/>
    <n v="389.99"/>
    <x v="0"/>
    <s v=" Los Angeles"/>
    <x v="6"/>
  </r>
  <r>
    <x v="0"/>
    <x v="1"/>
    <n v="1"/>
    <n v="14.95"/>
    <x v="2"/>
    <s v=" Los Angeles"/>
    <x v="1"/>
  </r>
  <r>
    <x v="0"/>
    <x v="6"/>
    <n v="2"/>
    <n v="11.95"/>
    <x v="1"/>
    <s v=" San Francisco"/>
    <x v="22"/>
  </r>
  <r>
    <x v="0"/>
    <x v="8"/>
    <n v="2"/>
    <n v="150"/>
    <x v="1"/>
    <s v=" Seattle"/>
    <x v="12"/>
  </r>
  <r>
    <x v="0"/>
    <x v="12"/>
    <n v="3"/>
    <n v="3.84"/>
    <x v="3"/>
    <s v=" Los Angeles"/>
    <x v="18"/>
  </r>
  <r>
    <x v="0"/>
    <x v="7"/>
    <n v="1"/>
    <n v="99.99"/>
    <x v="0"/>
    <s v=" Atlanta"/>
    <x v="8"/>
  </r>
  <r>
    <x v="0"/>
    <x v="3"/>
    <n v="1"/>
    <n v="149.99"/>
    <x v="0"/>
    <s v=" Portland"/>
    <x v="3"/>
  </r>
  <r>
    <x v="0"/>
    <x v="2"/>
    <n v="1"/>
    <n v="11.99"/>
    <x v="0"/>
    <s v=" Dallas"/>
    <x v="4"/>
  </r>
  <r>
    <x v="0"/>
    <x v="4"/>
    <n v="1"/>
    <n v="2.99"/>
    <x v="2"/>
    <s v=" Portland"/>
    <x v="5"/>
  </r>
  <r>
    <x v="0"/>
    <x v="11"/>
    <n v="1"/>
    <n v="400"/>
    <x v="3"/>
    <s v=" Atlanta"/>
    <x v="13"/>
  </r>
  <r>
    <x v="0"/>
    <x v="1"/>
    <n v="1"/>
    <n v="14.95"/>
    <x v="1"/>
    <s v=" San Francisco"/>
    <x v="1"/>
  </r>
  <r>
    <x v="0"/>
    <x v="7"/>
    <n v="1"/>
    <n v="99.99"/>
    <x v="2"/>
    <s v=" Austin"/>
    <x v="8"/>
  </r>
  <r>
    <x v="0"/>
    <x v="3"/>
    <n v="2"/>
    <n v="149.99"/>
    <x v="1"/>
    <s v=" Austin"/>
    <x v="28"/>
  </r>
  <r>
    <x v="0"/>
    <x v="6"/>
    <n v="1"/>
    <n v="11.95"/>
    <x v="2"/>
    <s v=" Seattle"/>
    <x v="7"/>
  </r>
  <r>
    <x v="0"/>
    <x v="1"/>
    <n v="1"/>
    <n v="14.95"/>
    <x v="2"/>
    <s v=" New York City"/>
    <x v="1"/>
  </r>
  <r>
    <x v="0"/>
    <x v="18"/>
    <n v="1"/>
    <n v="600"/>
    <x v="1"/>
    <s v=" Dallas"/>
    <x v="15"/>
  </r>
  <r>
    <x v="0"/>
    <x v="14"/>
    <n v="1"/>
    <n v="109.99"/>
    <x v="3"/>
    <s v=" Austin"/>
    <x v="17"/>
  </r>
  <r>
    <x v="0"/>
    <x v="6"/>
    <n v="1"/>
    <n v="11.95"/>
    <x v="0"/>
    <s v=" Portland"/>
    <x v="7"/>
  </r>
  <r>
    <x v="0"/>
    <x v="12"/>
    <n v="2"/>
    <n v="3.84"/>
    <x v="3"/>
    <s v=" Dallas"/>
    <x v="23"/>
  </r>
  <r>
    <x v="0"/>
    <x v="2"/>
    <n v="1"/>
    <n v="11.99"/>
    <x v="1"/>
    <s v=" San Francisco"/>
    <x v="4"/>
  </r>
  <r>
    <x v="0"/>
    <x v="1"/>
    <n v="1"/>
    <n v="14.95"/>
    <x v="3"/>
    <s v=" San Francisco"/>
    <x v="1"/>
  </r>
  <r>
    <x v="0"/>
    <x v="8"/>
    <n v="1"/>
    <n v="150"/>
    <x v="0"/>
    <s v=" San Francisco"/>
    <x v="9"/>
  </r>
  <r>
    <x v="0"/>
    <x v="6"/>
    <n v="1"/>
    <n v="11.95"/>
    <x v="3"/>
    <s v=" New York City"/>
    <x v="7"/>
  </r>
  <r>
    <x v="0"/>
    <x v="7"/>
    <n v="1"/>
    <n v="99.99"/>
    <x v="0"/>
    <s v=" Los Angeles"/>
    <x v="8"/>
  </r>
  <r>
    <x v="0"/>
    <x v="6"/>
    <n v="1"/>
    <n v="11.95"/>
    <x v="0"/>
    <s v=" Atlanta"/>
    <x v="7"/>
  </r>
  <r>
    <x v="0"/>
    <x v="1"/>
    <n v="1"/>
    <n v="14.95"/>
    <x v="1"/>
    <s v=" Dallas"/>
    <x v="1"/>
  </r>
  <r>
    <x v="0"/>
    <x v="6"/>
    <n v="1"/>
    <n v="11.95"/>
    <x v="3"/>
    <s v=" San Francisco"/>
    <x v="7"/>
  </r>
  <r>
    <x v="0"/>
    <x v="1"/>
    <n v="1"/>
    <n v="14.95"/>
    <x v="2"/>
    <s v=" Dallas"/>
    <x v="1"/>
  </r>
  <r>
    <x v="0"/>
    <x v="1"/>
    <n v="1"/>
    <n v="14.95"/>
    <x v="3"/>
    <s v=" New York City"/>
    <x v="1"/>
  </r>
  <r>
    <x v="0"/>
    <x v="2"/>
    <n v="1"/>
    <n v="11.99"/>
    <x v="1"/>
    <s v=" San Francisco"/>
    <x v="4"/>
  </r>
  <r>
    <x v="0"/>
    <x v="8"/>
    <n v="1"/>
    <n v="150"/>
    <x v="2"/>
    <s v=" Austin"/>
    <x v="9"/>
  </r>
  <r>
    <x v="0"/>
    <x v="3"/>
    <n v="1"/>
    <n v="149.99"/>
    <x v="3"/>
    <s v=" San Francisco"/>
    <x v="3"/>
  </r>
  <r>
    <x v="0"/>
    <x v="7"/>
    <n v="1"/>
    <n v="99.99"/>
    <x v="1"/>
    <s v=" San Francisco"/>
    <x v="8"/>
  </r>
  <r>
    <x v="0"/>
    <x v="7"/>
    <n v="1"/>
    <n v="99.99"/>
    <x v="0"/>
    <s v=" Boston"/>
    <x v="8"/>
  </r>
  <r>
    <x v="0"/>
    <x v="5"/>
    <n v="1"/>
    <n v="389.99"/>
    <x v="1"/>
    <s v=" New York City"/>
    <x v="6"/>
  </r>
  <r>
    <x v="0"/>
    <x v="8"/>
    <n v="1"/>
    <n v="150"/>
    <x v="0"/>
    <s v=" Portland"/>
    <x v="9"/>
  </r>
  <r>
    <x v="0"/>
    <x v="9"/>
    <n v="1"/>
    <n v="1700"/>
    <x v="2"/>
    <s v=" Boston"/>
    <x v="10"/>
  </r>
  <r>
    <x v="0"/>
    <x v="8"/>
    <n v="1"/>
    <n v="150"/>
    <x v="3"/>
    <s v=" San Francisco"/>
    <x v="9"/>
  </r>
  <r>
    <x v="0"/>
    <x v="12"/>
    <n v="2"/>
    <n v="3.84"/>
    <x v="1"/>
    <s v=" Los Angeles"/>
    <x v="23"/>
  </r>
  <r>
    <x v="0"/>
    <x v="13"/>
    <n v="1"/>
    <n v="600"/>
    <x v="0"/>
    <s v=" Seattle"/>
    <x v="15"/>
  </r>
  <r>
    <x v="0"/>
    <x v="6"/>
    <n v="2"/>
    <n v="11.95"/>
    <x v="1"/>
    <s v=" Seattle"/>
    <x v="22"/>
  </r>
  <r>
    <x v="0"/>
    <x v="4"/>
    <n v="1"/>
    <n v="2.99"/>
    <x v="3"/>
    <s v=" Los Angeles"/>
    <x v="5"/>
  </r>
  <r>
    <x v="0"/>
    <x v="6"/>
    <n v="1"/>
    <n v="11.95"/>
    <x v="0"/>
    <s v=" Los Angeles"/>
    <x v="7"/>
  </r>
  <r>
    <x v="0"/>
    <x v="6"/>
    <n v="1"/>
    <n v="11.95"/>
    <x v="2"/>
    <s v=" Dallas"/>
    <x v="7"/>
  </r>
  <r>
    <x v="0"/>
    <x v="12"/>
    <n v="1"/>
    <n v="3.84"/>
    <x v="1"/>
    <s v=" Dallas"/>
    <x v="14"/>
  </r>
  <r>
    <x v="0"/>
    <x v="7"/>
    <n v="1"/>
    <n v="99.99"/>
    <x v="2"/>
    <s v=" Los Angeles"/>
    <x v="8"/>
  </r>
  <r>
    <x v="0"/>
    <x v="0"/>
    <n v="1"/>
    <n v="700"/>
    <x v="3"/>
    <s v=" San Francisco"/>
    <x v="0"/>
  </r>
  <r>
    <x v="0"/>
    <x v="2"/>
    <n v="1"/>
    <n v="11.99"/>
    <x v="0"/>
    <s v=" San Francisco"/>
    <x v="4"/>
  </r>
  <r>
    <x v="0"/>
    <x v="4"/>
    <n v="1"/>
    <n v="2.99"/>
    <x v="3"/>
    <s v=" San Francisco"/>
    <x v="5"/>
  </r>
  <r>
    <x v="0"/>
    <x v="3"/>
    <n v="1"/>
    <n v="149.99"/>
    <x v="0"/>
    <s v=" San Francisco"/>
    <x v="3"/>
  </r>
  <r>
    <x v="0"/>
    <x v="14"/>
    <n v="1"/>
    <n v="109.99"/>
    <x v="3"/>
    <s v=" Boston"/>
    <x v="17"/>
  </r>
  <r>
    <x v="0"/>
    <x v="12"/>
    <n v="1"/>
    <n v="3.84"/>
    <x v="0"/>
    <s v=" San Francisco"/>
    <x v="14"/>
  </r>
  <r>
    <x v="0"/>
    <x v="3"/>
    <n v="1"/>
    <n v="149.99"/>
    <x v="3"/>
    <s v=" Seattle"/>
    <x v="3"/>
  </r>
  <r>
    <x v="0"/>
    <x v="6"/>
    <n v="1"/>
    <n v="11.95"/>
    <x v="2"/>
    <s v=" Portland"/>
    <x v="7"/>
  </r>
  <r>
    <x v="0"/>
    <x v="10"/>
    <n v="1"/>
    <n v="300"/>
    <x v="2"/>
    <s v=" San Francisco"/>
    <x v="12"/>
  </r>
  <r>
    <x v="0"/>
    <x v="5"/>
    <n v="1"/>
    <n v="389.99"/>
    <x v="3"/>
    <s v=" San Francisco"/>
    <x v="6"/>
  </r>
  <r>
    <x v="0"/>
    <x v="7"/>
    <n v="1"/>
    <n v="99.99"/>
    <x v="3"/>
    <s v=" New York City"/>
    <x v="8"/>
  </r>
  <r>
    <x v="0"/>
    <x v="7"/>
    <n v="1"/>
    <n v="99.99"/>
    <x v="2"/>
    <s v=" New York City"/>
    <x v="8"/>
  </r>
  <r>
    <x v="0"/>
    <x v="5"/>
    <n v="1"/>
    <n v="389.99"/>
    <x v="3"/>
    <s v=" Austin"/>
    <x v="6"/>
  </r>
  <r>
    <x v="0"/>
    <x v="11"/>
    <n v="1"/>
    <n v="400"/>
    <x v="1"/>
    <s v=" Los Angeles"/>
    <x v="13"/>
  </r>
  <r>
    <x v="0"/>
    <x v="1"/>
    <n v="1"/>
    <n v="14.95"/>
    <x v="1"/>
    <s v=" Seattle"/>
    <x v="1"/>
  </r>
  <r>
    <x v="0"/>
    <x v="13"/>
    <n v="1"/>
    <n v="600"/>
    <x v="3"/>
    <s v=" Los Angeles"/>
    <x v="15"/>
  </r>
  <r>
    <x v="0"/>
    <x v="6"/>
    <n v="1"/>
    <n v="11.95"/>
    <x v="1"/>
    <s v=" Los Angeles"/>
    <x v="7"/>
  </r>
  <r>
    <x v="0"/>
    <x v="1"/>
    <n v="1"/>
    <n v="14.95"/>
    <x v="0"/>
    <s v=" Austin"/>
    <x v="1"/>
  </r>
  <r>
    <x v="0"/>
    <x v="4"/>
    <n v="1"/>
    <n v="2.99"/>
    <x v="3"/>
    <s v=" Seattle"/>
    <x v="5"/>
  </r>
  <r>
    <x v="0"/>
    <x v="12"/>
    <n v="1"/>
    <n v="3.84"/>
    <x v="2"/>
    <s v=" Atlanta"/>
    <x v="14"/>
  </r>
  <r>
    <x v="0"/>
    <x v="6"/>
    <n v="1"/>
    <n v="11.95"/>
    <x v="2"/>
    <s v=" Seattle"/>
    <x v="7"/>
  </r>
  <r>
    <x v="0"/>
    <x v="14"/>
    <n v="1"/>
    <n v="109.99"/>
    <x v="3"/>
    <s v=" Los Angeles"/>
    <x v="17"/>
  </r>
  <r>
    <x v="0"/>
    <x v="4"/>
    <n v="2"/>
    <n v="2.99"/>
    <x v="3"/>
    <s v=" San Francisco"/>
    <x v="16"/>
  </r>
  <r>
    <x v="0"/>
    <x v="15"/>
    <n v="1"/>
    <n v="379.99"/>
    <x v="3"/>
    <s v=" Boston"/>
    <x v="19"/>
  </r>
  <r>
    <x v="0"/>
    <x v="17"/>
    <n v="1"/>
    <n v="600"/>
    <x v="1"/>
    <s v=" San Francisco"/>
    <x v="15"/>
  </r>
  <r>
    <x v="0"/>
    <x v="12"/>
    <n v="1"/>
    <n v="3.84"/>
    <x v="1"/>
    <s v=" Atlanta"/>
    <x v="14"/>
  </r>
  <r>
    <x v="0"/>
    <x v="4"/>
    <n v="2"/>
    <n v="2.99"/>
    <x v="2"/>
    <s v=" New York City"/>
    <x v="16"/>
  </r>
  <r>
    <x v="0"/>
    <x v="1"/>
    <n v="1"/>
    <n v="14.95"/>
    <x v="2"/>
    <s v=" Austin"/>
    <x v="1"/>
  </r>
  <r>
    <x v="0"/>
    <x v="6"/>
    <n v="1"/>
    <n v="11.95"/>
    <x v="2"/>
    <s v=" New York City"/>
    <x v="7"/>
  </r>
  <r>
    <x v="0"/>
    <x v="1"/>
    <n v="1"/>
    <n v="14.95"/>
    <x v="0"/>
    <s v=" Boston"/>
    <x v="1"/>
  </r>
  <r>
    <x v="0"/>
    <x v="6"/>
    <n v="1"/>
    <n v="11.95"/>
    <x v="3"/>
    <s v=" Atlanta"/>
    <x v="7"/>
  </r>
  <r>
    <x v="0"/>
    <x v="2"/>
    <n v="1"/>
    <n v="11.99"/>
    <x v="1"/>
    <s v=" Atlanta"/>
    <x v="4"/>
  </r>
  <r>
    <x v="0"/>
    <x v="1"/>
    <n v="1"/>
    <n v="14.95"/>
    <x v="1"/>
    <s v=" Atlanta"/>
    <x v="1"/>
  </r>
  <r>
    <x v="0"/>
    <x v="1"/>
    <n v="1"/>
    <n v="14.95"/>
    <x v="2"/>
    <s v=" San Francisco"/>
    <x v="1"/>
  </r>
  <r>
    <x v="0"/>
    <x v="14"/>
    <n v="1"/>
    <n v="109.99"/>
    <x v="3"/>
    <s v=" San Francisco"/>
    <x v="17"/>
  </r>
  <r>
    <x v="0"/>
    <x v="12"/>
    <n v="1"/>
    <n v="3.84"/>
    <x v="0"/>
    <s v=" Atlanta"/>
    <x v="14"/>
  </r>
  <r>
    <x v="0"/>
    <x v="10"/>
    <n v="1"/>
    <n v="300"/>
    <x v="0"/>
    <s v=" San Francisco"/>
    <x v="12"/>
  </r>
  <r>
    <x v="0"/>
    <x v="6"/>
    <n v="1"/>
    <n v="11.95"/>
    <x v="2"/>
    <s v=" Seattle"/>
    <x v="7"/>
  </r>
  <r>
    <x v="0"/>
    <x v="7"/>
    <n v="1"/>
    <n v="99.99"/>
    <x v="3"/>
    <s v=" Dallas"/>
    <x v="8"/>
  </r>
  <r>
    <x v="0"/>
    <x v="15"/>
    <n v="1"/>
    <n v="379.99"/>
    <x v="3"/>
    <s v=" New York City"/>
    <x v="19"/>
  </r>
  <r>
    <x v="0"/>
    <x v="15"/>
    <n v="1"/>
    <n v="379.99"/>
    <x v="2"/>
    <s v=" San Francisco"/>
    <x v="19"/>
  </r>
  <r>
    <x v="0"/>
    <x v="3"/>
    <n v="1"/>
    <n v="149.99"/>
    <x v="1"/>
    <s v=" San Francisco"/>
    <x v="3"/>
  </r>
  <r>
    <x v="0"/>
    <x v="10"/>
    <n v="1"/>
    <n v="300"/>
    <x v="0"/>
    <s v=" Los Angeles"/>
    <x v="12"/>
  </r>
  <r>
    <x v="0"/>
    <x v="4"/>
    <n v="2"/>
    <n v="2.99"/>
    <x v="3"/>
    <s v=" Seattle"/>
    <x v="16"/>
  </r>
  <r>
    <x v="0"/>
    <x v="7"/>
    <n v="1"/>
    <n v="99.99"/>
    <x v="2"/>
    <s v=" Boston"/>
    <x v="8"/>
  </r>
  <r>
    <x v="0"/>
    <x v="2"/>
    <n v="1"/>
    <n v="11.99"/>
    <x v="3"/>
    <s v=" San Francisco"/>
    <x v="4"/>
  </r>
  <r>
    <x v="0"/>
    <x v="6"/>
    <n v="1"/>
    <n v="11.95"/>
    <x v="2"/>
    <s v=" Boston"/>
    <x v="7"/>
  </r>
  <r>
    <x v="0"/>
    <x v="6"/>
    <n v="1"/>
    <n v="11.95"/>
    <x v="0"/>
    <s v=" Boston"/>
    <x v="7"/>
  </r>
  <r>
    <x v="0"/>
    <x v="7"/>
    <n v="1"/>
    <n v="99.99"/>
    <x v="3"/>
    <s v=" San Francisco"/>
    <x v="8"/>
  </r>
  <r>
    <x v="0"/>
    <x v="7"/>
    <n v="1"/>
    <n v="99.99"/>
    <x v="1"/>
    <s v=" San Francisco"/>
    <x v="8"/>
  </r>
  <r>
    <x v="0"/>
    <x v="12"/>
    <n v="1"/>
    <n v="3.84"/>
    <x v="3"/>
    <s v=" San Francisco"/>
    <x v="14"/>
  </r>
  <r>
    <x v="0"/>
    <x v="4"/>
    <n v="1"/>
    <n v="2.99"/>
    <x v="3"/>
    <s v=" San Francisco"/>
    <x v="5"/>
  </r>
  <r>
    <x v="0"/>
    <x v="1"/>
    <n v="1"/>
    <n v="14.95"/>
    <x v="3"/>
    <s v=" Seattle"/>
    <x v="1"/>
  </r>
  <r>
    <x v="0"/>
    <x v="4"/>
    <n v="1"/>
    <n v="2.99"/>
    <x v="1"/>
    <s v=" Seattle"/>
    <x v="5"/>
  </r>
  <r>
    <x v="0"/>
    <x v="12"/>
    <n v="1"/>
    <n v="3.84"/>
    <x v="0"/>
    <s v=" Los Angeles"/>
    <x v="14"/>
  </r>
  <r>
    <x v="0"/>
    <x v="7"/>
    <n v="1"/>
    <n v="99.99"/>
    <x v="1"/>
    <s v=" Seattle"/>
    <x v="8"/>
  </r>
  <r>
    <x v="0"/>
    <x v="6"/>
    <n v="1"/>
    <n v="11.95"/>
    <x v="3"/>
    <s v=" Atlanta"/>
    <x v="7"/>
  </r>
  <r>
    <x v="0"/>
    <x v="7"/>
    <n v="1"/>
    <n v="99.99"/>
    <x v="3"/>
    <s v=" Portland"/>
    <x v="8"/>
  </r>
  <r>
    <x v="0"/>
    <x v="4"/>
    <n v="1"/>
    <n v="2.99"/>
    <x v="1"/>
    <s v=" Los Angeles"/>
    <x v="5"/>
  </r>
  <r>
    <x v="0"/>
    <x v="3"/>
    <n v="1"/>
    <n v="149.99"/>
    <x v="1"/>
    <s v=" New York City"/>
    <x v="3"/>
  </r>
  <r>
    <x v="0"/>
    <x v="6"/>
    <n v="1"/>
    <n v="11.95"/>
    <x v="0"/>
    <s v=" Los Angeles"/>
    <x v="7"/>
  </r>
  <r>
    <x v="0"/>
    <x v="8"/>
    <n v="1"/>
    <n v="150"/>
    <x v="1"/>
    <s v=" New York City"/>
    <x v="9"/>
  </r>
  <r>
    <x v="0"/>
    <x v="14"/>
    <n v="1"/>
    <n v="109.99"/>
    <x v="1"/>
    <s v=" Dallas"/>
    <x v="17"/>
  </r>
  <r>
    <x v="0"/>
    <x v="16"/>
    <n v="1"/>
    <n v="999.99"/>
    <x v="1"/>
    <s v=" San Francisco"/>
    <x v="20"/>
  </r>
  <r>
    <x v="0"/>
    <x v="1"/>
    <n v="1"/>
    <n v="14.95"/>
    <x v="2"/>
    <s v=" New York City"/>
    <x v="1"/>
  </r>
  <r>
    <x v="0"/>
    <x v="7"/>
    <n v="1"/>
    <n v="99.99"/>
    <x v="1"/>
    <s v=" San Francisco"/>
    <x v="8"/>
  </r>
  <r>
    <x v="0"/>
    <x v="6"/>
    <n v="1"/>
    <n v="11.95"/>
    <x v="1"/>
    <s v=" San Francisco"/>
    <x v="7"/>
  </r>
  <r>
    <x v="0"/>
    <x v="12"/>
    <n v="1"/>
    <n v="3.84"/>
    <x v="2"/>
    <s v=" Seattle"/>
    <x v="14"/>
  </r>
  <r>
    <x v="0"/>
    <x v="16"/>
    <n v="1"/>
    <n v="999.99"/>
    <x v="3"/>
    <s v=" Los Angeles"/>
    <x v="20"/>
  </r>
  <r>
    <x v="0"/>
    <x v="3"/>
    <n v="1"/>
    <n v="149.99"/>
    <x v="3"/>
    <s v=" Los Angeles"/>
    <x v="3"/>
  </r>
  <r>
    <x v="0"/>
    <x v="2"/>
    <n v="1"/>
    <n v="11.99"/>
    <x v="2"/>
    <s v=" San Francisco"/>
    <x v="4"/>
  </r>
  <r>
    <x v="0"/>
    <x v="4"/>
    <n v="1"/>
    <n v="2.99"/>
    <x v="2"/>
    <s v=" Seattle"/>
    <x v="5"/>
  </r>
  <r>
    <x v="0"/>
    <x v="5"/>
    <n v="1"/>
    <n v="389.99"/>
    <x v="1"/>
    <s v=" Portland"/>
    <x v="6"/>
  </r>
  <r>
    <x v="0"/>
    <x v="2"/>
    <n v="2"/>
    <n v="11.99"/>
    <x v="2"/>
    <s v=" San Francisco"/>
    <x v="2"/>
  </r>
  <r>
    <x v="0"/>
    <x v="7"/>
    <n v="1"/>
    <n v="99.99"/>
    <x v="0"/>
    <s v=" Boston"/>
    <x v="8"/>
  </r>
  <r>
    <x v="0"/>
    <x v="8"/>
    <n v="1"/>
    <n v="150"/>
    <x v="2"/>
    <s v=" Los Angeles"/>
    <x v="9"/>
  </r>
  <r>
    <x v="0"/>
    <x v="2"/>
    <n v="1"/>
    <n v="11.99"/>
    <x v="1"/>
    <s v=" Los Angeles"/>
    <x v="4"/>
  </r>
  <r>
    <x v="0"/>
    <x v="14"/>
    <n v="1"/>
    <n v="109.99"/>
    <x v="0"/>
    <s v=" Los Angeles"/>
    <x v="17"/>
  </r>
  <r>
    <x v="0"/>
    <x v="12"/>
    <n v="2"/>
    <n v="3.84"/>
    <x v="0"/>
    <s v=" Dallas"/>
    <x v="23"/>
  </r>
  <r>
    <x v="0"/>
    <x v="1"/>
    <n v="1"/>
    <n v="14.95"/>
    <x v="2"/>
    <s v=" San Francisco"/>
    <x v="1"/>
  </r>
  <r>
    <x v="0"/>
    <x v="15"/>
    <n v="1"/>
    <n v="379.99"/>
    <x v="0"/>
    <s v=" Seattle"/>
    <x v="19"/>
  </r>
  <r>
    <x v="0"/>
    <x v="15"/>
    <n v="1"/>
    <n v="379.99"/>
    <x v="1"/>
    <s v=" San Francisco"/>
    <x v="19"/>
  </r>
  <r>
    <x v="0"/>
    <x v="1"/>
    <n v="1"/>
    <n v="14.95"/>
    <x v="0"/>
    <s v=" San Francisco"/>
    <x v="1"/>
  </r>
  <r>
    <x v="0"/>
    <x v="12"/>
    <n v="1"/>
    <n v="3.84"/>
    <x v="0"/>
    <s v=" San Francisco"/>
    <x v="14"/>
  </r>
  <r>
    <x v="0"/>
    <x v="8"/>
    <n v="1"/>
    <n v="150"/>
    <x v="1"/>
    <s v=" San Francisco"/>
    <x v="9"/>
  </r>
  <r>
    <x v="0"/>
    <x v="6"/>
    <n v="1"/>
    <n v="11.95"/>
    <x v="0"/>
    <s v=" San Francisco"/>
    <x v="7"/>
  </r>
  <r>
    <x v="0"/>
    <x v="8"/>
    <n v="1"/>
    <n v="150"/>
    <x v="2"/>
    <s v=" Atlanta"/>
    <x v="9"/>
  </r>
  <r>
    <x v="0"/>
    <x v="12"/>
    <n v="1"/>
    <n v="3.84"/>
    <x v="1"/>
    <s v=" San Francisco"/>
    <x v="14"/>
  </r>
  <r>
    <x v="0"/>
    <x v="4"/>
    <n v="2"/>
    <n v="2.99"/>
    <x v="2"/>
    <s v=" Dallas"/>
    <x v="16"/>
  </r>
  <r>
    <x v="1"/>
    <x v="4"/>
    <n v="7"/>
    <n v="2.99"/>
    <x v="3"/>
    <s v=" Seattle"/>
    <x v="29"/>
  </r>
  <r>
    <x v="1"/>
    <x v="12"/>
    <n v="1"/>
    <n v="3.84"/>
    <x v="1"/>
    <s v=" Los Angeles"/>
    <x v="14"/>
  </r>
  <r>
    <x v="1"/>
    <x v="12"/>
    <n v="1"/>
    <n v="3.84"/>
    <x v="0"/>
    <s v=" Dallas"/>
    <x v="14"/>
  </r>
  <r>
    <x v="1"/>
    <x v="13"/>
    <n v="1"/>
    <n v="600"/>
    <x v="0"/>
    <s v=" Los Angeles"/>
    <x v="15"/>
  </r>
  <r>
    <x v="1"/>
    <x v="2"/>
    <n v="1"/>
    <n v="11.99"/>
    <x v="1"/>
    <s v=" Portland"/>
    <x v="4"/>
  </r>
  <r>
    <x v="1"/>
    <x v="0"/>
    <n v="1"/>
    <n v="700"/>
    <x v="2"/>
    <s v=" New York City"/>
    <x v="0"/>
  </r>
  <r>
    <x v="1"/>
    <x v="4"/>
    <n v="2"/>
    <n v="2.99"/>
    <x v="1"/>
    <s v=" San Francisco"/>
    <x v="16"/>
  </r>
  <r>
    <x v="1"/>
    <x v="0"/>
    <n v="1"/>
    <n v="700"/>
    <x v="0"/>
    <s v=" Los Angeles"/>
    <x v="0"/>
  </r>
  <r>
    <x v="1"/>
    <x v="15"/>
    <n v="1"/>
    <n v="379.99"/>
    <x v="0"/>
    <s v=" Boston"/>
    <x v="19"/>
  </r>
  <r>
    <x v="1"/>
    <x v="1"/>
    <n v="1"/>
    <n v="14.95"/>
    <x v="3"/>
    <s v=" New York City"/>
    <x v="1"/>
  </r>
  <r>
    <x v="1"/>
    <x v="6"/>
    <n v="1"/>
    <n v="11.95"/>
    <x v="2"/>
    <s v=" Atlanta"/>
    <x v="7"/>
  </r>
  <r>
    <x v="1"/>
    <x v="12"/>
    <n v="2"/>
    <n v="3.84"/>
    <x v="3"/>
    <s v=" San Francisco"/>
    <x v="23"/>
  </r>
  <r>
    <x v="1"/>
    <x v="12"/>
    <n v="1"/>
    <n v="3.84"/>
    <x v="1"/>
    <s v=" New York City"/>
    <x v="14"/>
  </r>
  <r>
    <x v="2"/>
    <x v="8"/>
    <n v="1"/>
    <n v="150"/>
    <x v="0"/>
    <s v=" New York City"/>
    <x v="9"/>
  </r>
  <r>
    <x v="2"/>
    <x v="12"/>
    <n v="3"/>
    <n v="3.84"/>
    <x v="0"/>
    <s v=" Dallas"/>
    <x v="18"/>
  </r>
  <r>
    <x v="2"/>
    <x v="12"/>
    <n v="1"/>
    <n v="3.84"/>
    <x v="0"/>
    <s v=" San Francisco"/>
    <x v="14"/>
  </r>
  <r>
    <x v="2"/>
    <x v="13"/>
    <n v="1"/>
    <n v="600"/>
    <x v="2"/>
    <s v=" Dallas"/>
    <x v="15"/>
  </r>
  <r>
    <x v="2"/>
    <x v="10"/>
    <n v="1"/>
    <n v="300"/>
    <x v="0"/>
    <s v=" New York City"/>
    <x v="12"/>
  </r>
  <r>
    <x v="2"/>
    <x v="4"/>
    <n v="2"/>
    <n v="2.99"/>
    <x v="2"/>
    <s v=" Portland"/>
    <x v="16"/>
  </r>
  <r>
    <x v="2"/>
    <x v="11"/>
    <n v="1"/>
    <n v="400"/>
    <x v="1"/>
    <s v=" Seattle"/>
    <x v="13"/>
  </r>
  <r>
    <x v="2"/>
    <x v="6"/>
    <n v="1"/>
    <n v="11.95"/>
    <x v="1"/>
    <s v=" Seattle"/>
    <x v="7"/>
  </r>
  <r>
    <x v="2"/>
    <x v="2"/>
    <n v="1"/>
    <n v="11.99"/>
    <x v="0"/>
    <s v=" Seattle"/>
    <x v="4"/>
  </r>
  <r>
    <x v="2"/>
    <x v="13"/>
    <n v="1"/>
    <n v="600"/>
    <x v="0"/>
    <s v=" Boston"/>
    <x v="15"/>
  </r>
  <r>
    <x v="2"/>
    <x v="6"/>
    <n v="1"/>
    <n v="11.95"/>
    <x v="0"/>
    <s v=" Boston"/>
    <x v="7"/>
  </r>
  <r>
    <x v="2"/>
    <x v="2"/>
    <n v="1"/>
    <n v="11.99"/>
    <x v="1"/>
    <s v=" New York City"/>
    <x v="4"/>
  </r>
  <r>
    <x v="2"/>
    <x v="16"/>
    <n v="1"/>
    <n v="999.99"/>
    <x v="1"/>
    <s v=" San Francisco"/>
    <x v="20"/>
  </r>
  <r>
    <x v="2"/>
    <x v="8"/>
    <n v="1"/>
    <n v="150"/>
    <x v="0"/>
    <s v=" New York City"/>
    <x v="9"/>
  </r>
  <r>
    <x v="2"/>
    <x v="6"/>
    <n v="1"/>
    <n v="11.95"/>
    <x v="1"/>
    <s v=" Los Angeles"/>
    <x v="7"/>
  </r>
  <r>
    <x v="2"/>
    <x v="4"/>
    <n v="2"/>
    <n v="2.99"/>
    <x v="2"/>
    <s v=" Seattle"/>
    <x v="16"/>
  </r>
  <r>
    <x v="2"/>
    <x v="6"/>
    <n v="1"/>
    <n v="11.95"/>
    <x v="3"/>
    <s v=" Seattle"/>
    <x v="7"/>
  </r>
  <r>
    <x v="2"/>
    <x v="8"/>
    <n v="1"/>
    <n v="150"/>
    <x v="2"/>
    <s v=" Portland"/>
    <x v="9"/>
  </r>
  <r>
    <x v="2"/>
    <x v="12"/>
    <n v="2"/>
    <n v="3.84"/>
    <x v="1"/>
    <s v=" Portland"/>
    <x v="23"/>
  </r>
  <r>
    <x v="2"/>
    <x v="11"/>
    <n v="1"/>
    <n v="400"/>
    <x v="3"/>
    <s v=" New York City"/>
    <x v="13"/>
  </r>
  <r>
    <x v="2"/>
    <x v="2"/>
    <n v="1"/>
    <n v="11.99"/>
    <x v="0"/>
    <s v=" New York City"/>
    <x v="4"/>
  </r>
  <r>
    <x v="2"/>
    <x v="1"/>
    <n v="1"/>
    <n v="14.95"/>
    <x v="1"/>
    <s v=" Boston"/>
    <x v="1"/>
  </r>
  <r>
    <x v="2"/>
    <x v="8"/>
    <n v="1"/>
    <n v="150"/>
    <x v="3"/>
    <s v=" San Francisco"/>
    <x v="9"/>
  </r>
  <r>
    <x v="2"/>
    <x v="4"/>
    <n v="1"/>
    <n v="2.99"/>
    <x v="2"/>
    <s v=" San Francisco"/>
    <x v="5"/>
  </r>
  <r>
    <x v="2"/>
    <x v="7"/>
    <n v="1"/>
    <n v="99.99"/>
    <x v="0"/>
    <s v=" San Francisco"/>
    <x v="8"/>
  </r>
  <r>
    <x v="2"/>
    <x v="4"/>
    <n v="2"/>
    <n v="2.99"/>
    <x v="0"/>
    <s v=" Portland"/>
    <x v="16"/>
  </r>
  <r>
    <x v="2"/>
    <x v="2"/>
    <n v="1"/>
    <n v="11.99"/>
    <x v="1"/>
    <s v=" Boston"/>
    <x v="4"/>
  </r>
  <r>
    <x v="2"/>
    <x v="4"/>
    <n v="1"/>
    <n v="2.99"/>
    <x v="1"/>
    <s v=" Dallas"/>
    <x v="5"/>
  </r>
  <r>
    <x v="2"/>
    <x v="7"/>
    <n v="1"/>
    <n v="99.99"/>
    <x v="3"/>
    <s v=" Atlanta"/>
    <x v="8"/>
  </r>
  <r>
    <x v="2"/>
    <x v="2"/>
    <n v="1"/>
    <n v="11.99"/>
    <x v="0"/>
    <s v=" Boston"/>
    <x v="4"/>
  </r>
  <r>
    <x v="2"/>
    <x v="2"/>
    <n v="1"/>
    <n v="11.99"/>
    <x v="0"/>
    <s v=" Boston"/>
    <x v="4"/>
  </r>
  <r>
    <x v="2"/>
    <x v="1"/>
    <n v="1"/>
    <n v="14.95"/>
    <x v="2"/>
    <s v=" San Francisco"/>
    <x v="1"/>
  </r>
  <r>
    <x v="2"/>
    <x v="12"/>
    <n v="1"/>
    <n v="3.84"/>
    <x v="3"/>
    <s v=" Atlanta"/>
    <x v="14"/>
  </r>
  <r>
    <x v="2"/>
    <x v="1"/>
    <n v="1"/>
    <n v="14.95"/>
    <x v="3"/>
    <s v=" Austin"/>
    <x v="1"/>
  </r>
  <r>
    <x v="2"/>
    <x v="6"/>
    <n v="1"/>
    <n v="11.95"/>
    <x v="0"/>
    <s v=" Seattle"/>
    <x v="7"/>
  </r>
  <r>
    <x v="2"/>
    <x v="1"/>
    <n v="1"/>
    <n v="14.95"/>
    <x v="3"/>
    <s v=" New York City"/>
    <x v="1"/>
  </r>
  <r>
    <x v="2"/>
    <x v="14"/>
    <n v="2"/>
    <n v="109.99"/>
    <x v="1"/>
    <s v=" Los Angeles"/>
    <x v="30"/>
  </r>
  <r>
    <x v="2"/>
    <x v="3"/>
    <n v="1"/>
    <n v="149.99"/>
    <x v="1"/>
    <s v=" San Francisco"/>
    <x v="3"/>
  </r>
  <r>
    <x v="2"/>
    <x v="8"/>
    <n v="1"/>
    <n v="150"/>
    <x v="0"/>
    <s v=" Dallas"/>
    <x v="9"/>
  </r>
  <r>
    <x v="2"/>
    <x v="12"/>
    <n v="2"/>
    <n v="3.84"/>
    <x v="1"/>
    <s v=" Boston"/>
    <x v="23"/>
  </r>
  <r>
    <x v="2"/>
    <x v="14"/>
    <n v="1"/>
    <n v="109.99"/>
    <x v="3"/>
    <s v=" Los Angeles"/>
    <x v="17"/>
  </r>
  <r>
    <x v="2"/>
    <x v="6"/>
    <n v="1"/>
    <n v="11.95"/>
    <x v="3"/>
    <s v=" Boston"/>
    <x v="7"/>
  </r>
  <r>
    <x v="2"/>
    <x v="1"/>
    <n v="1"/>
    <n v="14.95"/>
    <x v="3"/>
    <s v=" Atlanta"/>
    <x v="1"/>
  </r>
  <r>
    <x v="2"/>
    <x v="2"/>
    <n v="1"/>
    <n v="11.99"/>
    <x v="0"/>
    <s v=" Los Angeles"/>
    <x v="4"/>
  </r>
  <r>
    <x v="2"/>
    <x v="10"/>
    <n v="1"/>
    <n v="300"/>
    <x v="2"/>
    <s v=" Portland"/>
    <x v="12"/>
  </r>
  <r>
    <x v="2"/>
    <x v="15"/>
    <n v="1"/>
    <n v="379.99"/>
    <x v="0"/>
    <s v=" New York City"/>
    <x v="19"/>
  </r>
  <r>
    <x v="2"/>
    <x v="1"/>
    <n v="1"/>
    <n v="14.95"/>
    <x v="1"/>
    <s v=" San Francisco"/>
    <x v="1"/>
  </r>
  <r>
    <x v="2"/>
    <x v="6"/>
    <n v="1"/>
    <n v="11.95"/>
    <x v="1"/>
    <s v=" New York City"/>
    <x v="7"/>
  </r>
  <r>
    <x v="2"/>
    <x v="9"/>
    <n v="1"/>
    <n v="1700"/>
    <x v="0"/>
    <s v=" Los Angeles"/>
    <x v="10"/>
  </r>
  <r>
    <x v="2"/>
    <x v="15"/>
    <n v="1"/>
    <n v="379.99"/>
    <x v="1"/>
    <s v=" Dallas"/>
    <x v="19"/>
  </r>
  <r>
    <x v="2"/>
    <x v="1"/>
    <n v="1"/>
    <n v="14.95"/>
    <x v="2"/>
    <s v=" Dallas"/>
    <x v="1"/>
  </r>
  <r>
    <x v="2"/>
    <x v="7"/>
    <n v="1"/>
    <n v="99.99"/>
    <x v="3"/>
    <s v=" Los Angeles"/>
    <x v="8"/>
  </r>
  <r>
    <x v="2"/>
    <x v="14"/>
    <n v="1"/>
    <n v="109.99"/>
    <x v="0"/>
    <s v=" Los Angeles"/>
    <x v="17"/>
  </r>
  <r>
    <x v="2"/>
    <x v="4"/>
    <n v="1"/>
    <n v="2.99"/>
    <x v="2"/>
    <s v=" San Francisco"/>
    <x v="5"/>
  </r>
  <r>
    <x v="2"/>
    <x v="1"/>
    <n v="1"/>
    <n v="14.95"/>
    <x v="2"/>
    <s v=" San Francisco"/>
    <x v="1"/>
  </r>
  <r>
    <x v="2"/>
    <x v="14"/>
    <n v="1"/>
    <n v="109.99"/>
    <x v="1"/>
    <s v=" New York City"/>
    <x v="17"/>
  </r>
  <r>
    <x v="2"/>
    <x v="6"/>
    <n v="1"/>
    <n v="11.95"/>
    <x v="2"/>
    <s v=" San Francisco"/>
    <x v="7"/>
  </r>
  <r>
    <x v="2"/>
    <x v="6"/>
    <n v="1"/>
    <n v="11.95"/>
    <x v="1"/>
    <s v=" San Francisco"/>
    <x v="7"/>
  </r>
  <r>
    <x v="2"/>
    <x v="2"/>
    <n v="1"/>
    <n v="11.99"/>
    <x v="0"/>
    <s v=" San Francisco"/>
    <x v="4"/>
  </r>
  <r>
    <x v="2"/>
    <x v="1"/>
    <n v="1"/>
    <n v="14.95"/>
    <x v="0"/>
    <s v=" San Francisco"/>
    <x v="1"/>
  </r>
  <r>
    <x v="2"/>
    <x v="7"/>
    <n v="1"/>
    <n v="99.99"/>
    <x v="0"/>
    <s v=" San Francisco"/>
    <x v="8"/>
  </r>
  <r>
    <x v="2"/>
    <x v="3"/>
    <n v="1"/>
    <n v="149.99"/>
    <x v="3"/>
    <s v=" Los Angeles"/>
    <x v="3"/>
  </r>
  <r>
    <x v="2"/>
    <x v="6"/>
    <n v="1"/>
    <n v="11.95"/>
    <x v="2"/>
    <s v=" New York City"/>
    <x v="7"/>
  </r>
  <r>
    <x v="2"/>
    <x v="4"/>
    <n v="1"/>
    <n v="2.99"/>
    <x v="0"/>
    <s v=" Seattle"/>
    <x v="5"/>
  </r>
  <r>
    <x v="2"/>
    <x v="16"/>
    <n v="1"/>
    <n v="999.99"/>
    <x v="2"/>
    <s v=" Boston"/>
    <x v="20"/>
  </r>
  <r>
    <x v="2"/>
    <x v="1"/>
    <n v="1"/>
    <n v="14.95"/>
    <x v="1"/>
    <s v=" Portland"/>
    <x v="1"/>
  </r>
  <r>
    <x v="2"/>
    <x v="9"/>
    <n v="1"/>
    <n v="1700"/>
    <x v="3"/>
    <s v=" Atlanta"/>
    <x v="10"/>
  </r>
  <r>
    <x v="2"/>
    <x v="13"/>
    <n v="1"/>
    <n v="600"/>
    <x v="1"/>
    <s v=" San Francisco"/>
    <x v="15"/>
  </r>
  <r>
    <x v="2"/>
    <x v="1"/>
    <n v="1"/>
    <n v="14.95"/>
    <x v="3"/>
    <s v=" Seattle"/>
    <x v="1"/>
  </r>
  <r>
    <x v="2"/>
    <x v="10"/>
    <n v="1"/>
    <n v="300"/>
    <x v="3"/>
    <s v=" Dallas"/>
    <x v="12"/>
  </r>
  <r>
    <x v="2"/>
    <x v="6"/>
    <n v="2"/>
    <n v="11.95"/>
    <x v="2"/>
    <s v=" San Francisco"/>
    <x v="22"/>
  </r>
  <r>
    <x v="2"/>
    <x v="1"/>
    <n v="1"/>
    <n v="14.95"/>
    <x v="2"/>
    <s v=" Atlanta"/>
    <x v="1"/>
  </r>
  <r>
    <x v="2"/>
    <x v="2"/>
    <n v="1"/>
    <n v="11.99"/>
    <x v="0"/>
    <s v=" San Francisco"/>
    <x v="4"/>
  </r>
  <r>
    <x v="2"/>
    <x v="12"/>
    <n v="3"/>
    <n v="3.84"/>
    <x v="3"/>
    <s v=" Boston"/>
    <x v="18"/>
  </r>
  <r>
    <x v="2"/>
    <x v="0"/>
    <n v="1"/>
    <n v="700"/>
    <x v="2"/>
    <s v=" Los Angeles"/>
    <x v="0"/>
  </r>
  <r>
    <x v="2"/>
    <x v="12"/>
    <n v="1"/>
    <n v="3.84"/>
    <x v="0"/>
    <s v=" Boston"/>
    <x v="14"/>
  </r>
  <r>
    <x v="2"/>
    <x v="7"/>
    <n v="1"/>
    <n v="99.99"/>
    <x v="0"/>
    <s v=" Dallas"/>
    <x v="8"/>
  </r>
  <r>
    <x v="2"/>
    <x v="12"/>
    <n v="1"/>
    <n v="3.84"/>
    <x v="3"/>
    <s v=" Dallas"/>
    <x v="14"/>
  </r>
  <r>
    <x v="2"/>
    <x v="13"/>
    <n v="1"/>
    <n v="600"/>
    <x v="3"/>
    <s v=" Boston"/>
    <x v="15"/>
  </r>
  <r>
    <x v="2"/>
    <x v="2"/>
    <n v="1"/>
    <n v="11.99"/>
    <x v="2"/>
    <s v=" Boston"/>
    <x v="4"/>
  </r>
  <r>
    <x v="2"/>
    <x v="1"/>
    <n v="1"/>
    <n v="14.95"/>
    <x v="3"/>
    <s v=" Atlanta"/>
    <x v="1"/>
  </r>
  <r>
    <x v="2"/>
    <x v="0"/>
    <n v="1"/>
    <n v="700"/>
    <x v="1"/>
    <s v=" Los Angeles"/>
    <x v="0"/>
  </r>
  <r>
    <x v="2"/>
    <x v="2"/>
    <n v="1"/>
    <n v="11.99"/>
    <x v="1"/>
    <s v=" Los Angeles"/>
    <x v="4"/>
  </r>
  <r>
    <x v="2"/>
    <x v="10"/>
    <n v="1"/>
    <n v="300"/>
    <x v="3"/>
    <s v=" Portland"/>
    <x v="12"/>
  </r>
  <r>
    <x v="2"/>
    <x v="3"/>
    <n v="1"/>
    <n v="149.99"/>
    <x v="2"/>
    <s v=" Los Angeles"/>
    <x v="3"/>
  </r>
  <r>
    <x v="2"/>
    <x v="8"/>
    <n v="1"/>
    <n v="150"/>
    <x v="1"/>
    <s v=" Boston"/>
    <x v="9"/>
  </r>
  <r>
    <x v="2"/>
    <x v="1"/>
    <n v="1"/>
    <n v="14.95"/>
    <x v="2"/>
    <s v=" Boston"/>
    <x v="1"/>
  </r>
  <r>
    <x v="2"/>
    <x v="15"/>
    <n v="1"/>
    <n v="379.99"/>
    <x v="0"/>
    <s v=" New York City"/>
    <x v="19"/>
  </r>
  <r>
    <x v="2"/>
    <x v="13"/>
    <n v="1"/>
    <n v="600"/>
    <x v="1"/>
    <s v=" San Francisco"/>
    <x v="15"/>
  </r>
  <r>
    <x v="2"/>
    <x v="0"/>
    <n v="1"/>
    <n v="700"/>
    <x v="3"/>
    <s v=" San Francisco"/>
    <x v="0"/>
  </r>
  <r>
    <x v="2"/>
    <x v="4"/>
    <n v="1"/>
    <n v="2.99"/>
    <x v="1"/>
    <s v=" Atlanta"/>
    <x v="5"/>
  </r>
  <r>
    <x v="2"/>
    <x v="4"/>
    <n v="1"/>
    <n v="2.99"/>
    <x v="3"/>
    <s v=" Los Angeles"/>
    <x v="5"/>
  </r>
  <r>
    <x v="2"/>
    <x v="12"/>
    <n v="1"/>
    <n v="3.84"/>
    <x v="2"/>
    <s v=" Boston"/>
    <x v="14"/>
  </r>
  <r>
    <x v="2"/>
    <x v="6"/>
    <n v="1"/>
    <n v="11.95"/>
    <x v="0"/>
    <s v=" San Francisco"/>
    <x v="7"/>
  </r>
  <r>
    <x v="2"/>
    <x v="3"/>
    <n v="1"/>
    <n v="149.99"/>
    <x v="2"/>
    <s v=" Los Angeles"/>
    <x v="3"/>
  </r>
  <r>
    <x v="2"/>
    <x v="2"/>
    <n v="1"/>
    <n v="11.99"/>
    <x v="0"/>
    <s v=" Seattle"/>
    <x v="4"/>
  </r>
  <r>
    <x v="2"/>
    <x v="10"/>
    <n v="1"/>
    <n v="300"/>
    <x v="0"/>
    <s v=" Portland"/>
    <x v="12"/>
  </r>
  <r>
    <x v="2"/>
    <x v="7"/>
    <n v="1"/>
    <n v="99.99"/>
    <x v="3"/>
    <s v=" San Francisco"/>
    <x v="8"/>
  </r>
  <r>
    <x v="2"/>
    <x v="14"/>
    <n v="1"/>
    <n v="109.99"/>
    <x v="2"/>
    <s v=" San Francisco"/>
    <x v="17"/>
  </r>
  <r>
    <x v="2"/>
    <x v="3"/>
    <n v="1"/>
    <n v="149.99"/>
    <x v="3"/>
    <s v=" Atlanta"/>
    <x v="3"/>
  </r>
  <r>
    <x v="2"/>
    <x v="5"/>
    <n v="1"/>
    <n v="389.99"/>
    <x v="3"/>
    <s v=" Portland"/>
    <x v="6"/>
  </r>
  <r>
    <x v="2"/>
    <x v="11"/>
    <n v="1"/>
    <n v="400"/>
    <x v="2"/>
    <s v=" Atlanta"/>
    <x v="13"/>
  </r>
  <r>
    <x v="2"/>
    <x v="8"/>
    <n v="1"/>
    <n v="150"/>
    <x v="0"/>
    <s v=" New York City"/>
    <x v="9"/>
  </r>
  <r>
    <x v="2"/>
    <x v="1"/>
    <n v="1"/>
    <n v="14.95"/>
    <x v="1"/>
    <s v=" San Francisco"/>
    <x v="1"/>
  </r>
  <r>
    <x v="2"/>
    <x v="13"/>
    <n v="1"/>
    <n v="600"/>
    <x v="0"/>
    <s v=" San Francisco"/>
    <x v="15"/>
  </r>
  <r>
    <x v="2"/>
    <x v="7"/>
    <n v="1"/>
    <n v="99.99"/>
    <x v="1"/>
    <s v=" Portland"/>
    <x v="8"/>
  </r>
  <r>
    <x v="2"/>
    <x v="7"/>
    <n v="1"/>
    <n v="99.99"/>
    <x v="3"/>
    <s v=" New York City"/>
    <x v="8"/>
  </r>
  <r>
    <x v="2"/>
    <x v="6"/>
    <n v="1"/>
    <n v="11.95"/>
    <x v="1"/>
    <s v=" Atlanta"/>
    <x v="7"/>
  </r>
  <r>
    <x v="2"/>
    <x v="4"/>
    <n v="2"/>
    <n v="2.99"/>
    <x v="0"/>
    <s v=" Boston"/>
    <x v="16"/>
  </r>
  <r>
    <x v="2"/>
    <x v="7"/>
    <n v="1"/>
    <n v="99.99"/>
    <x v="2"/>
    <s v=" Los Angeles"/>
    <x v="8"/>
  </r>
  <r>
    <x v="2"/>
    <x v="0"/>
    <n v="1"/>
    <n v="700"/>
    <x v="1"/>
    <s v=" Seattle"/>
    <x v="0"/>
  </r>
  <r>
    <x v="2"/>
    <x v="2"/>
    <n v="1"/>
    <n v="11.99"/>
    <x v="2"/>
    <s v=" Seattle"/>
    <x v="4"/>
  </r>
  <r>
    <x v="2"/>
    <x v="1"/>
    <n v="1"/>
    <n v="14.95"/>
    <x v="2"/>
    <s v=" Dallas"/>
    <x v="1"/>
  </r>
  <r>
    <x v="2"/>
    <x v="12"/>
    <n v="1"/>
    <n v="3.84"/>
    <x v="1"/>
    <s v=" Austin"/>
    <x v="14"/>
  </r>
  <r>
    <x v="2"/>
    <x v="1"/>
    <n v="1"/>
    <n v="14.95"/>
    <x v="1"/>
    <s v=" San Francisco"/>
    <x v="1"/>
  </r>
  <r>
    <x v="2"/>
    <x v="3"/>
    <n v="1"/>
    <n v="149.99"/>
    <x v="1"/>
    <s v=" Portland"/>
    <x v="3"/>
  </r>
  <r>
    <x v="2"/>
    <x v="4"/>
    <n v="3"/>
    <n v="2.99"/>
    <x v="0"/>
    <s v=" San Francisco"/>
    <x v="11"/>
  </r>
  <r>
    <x v="2"/>
    <x v="3"/>
    <n v="1"/>
    <n v="149.99"/>
    <x v="1"/>
    <s v=" New York City"/>
    <x v="3"/>
  </r>
  <r>
    <x v="3"/>
    <x v="5"/>
    <n v="1"/>
    <n v="389.99"/>
    <x v="1"/>
    <s v=" Atlanta"/>
    <x v="6"/>
  </r>
  <r>
    <x v="3"/>
    <x v="4"/>
    <n v="1"/>
    <n v="2.99"/>
    <x v="2"/>
    <s v=" Portland"/>
    <x v="5"/>
  </r>
  <r>
    <x v="3"/>
    <x v="3"/>
    <n v="1"/>
    <n v="149.99"/>
    <x v="1"/>
    <s v=" San Francisco"/>
    <x v="3"/>
  </r>
  <r>
    <x v="3"/>
    <x v="1"/>
    <n v="1"/>
    <n v="14.95"/>
    <x v="0"/>
    <s v=" San Francisco"/>
    <x v="1"/>
  </r>
  <r>
    <x v="3"/>
    <x v="7"/>
    <n v="1"/>
    <n v="99.99"/>
    <x v="1"/>
    <s v=" San Francisco"/>
    <x v="8"/>
  </r>
  <r>
    <x v="3"/>
    <x v="6"/>
    <n v="1"/>
    <n v="11.95"/>
    <x v="1"/>
    <s v=" Los Angeles"/>
    <x v="7"/>
  </r>
  <r>
    <x v="3"/>
    <x v="7"/>
    <n v="1"/>
    <n v="99.99"/>
    <x v="3"/>
    <s v=" Boston"/>
    <x v="8"/>
  </r>
  <r>
    <x v="3"/>
    <x v="3"/>
    <n v="1"/>
    <n v="149.99"/>
    <x v="3"/>
    <s v=" Seattle"/>
    <x v="3"/>
  </r>
  <r>
    <x v="3"/>
    <x v="2"/>
    <n v="1"/>
    <n v="11.99"/>
    <x v="3"/>
    <s v=" San Francisco"/>
    <x v="4"/>
  </r>
  <r>
    <x v="3"/>
    <x v="0"/>
    <n v="1"/>
    <n v="700"/>
    <x v="3"/>
    <s v=" San Francisco"/>
    <x v="0"/>
  </r>
  <r>
    <x v="3"/>
    <x v="0"/>
    <n v="1"/>
    <n v="700"/>
    <x v="0"/>
    <s v=" Portland"/>
    <x v="0"/>
  </r>
  <r>
    <x v="3"/>
    <x v="1"/>
    <n v="1"/>
    <n v="14.95"/>
    <x v="3"/>
    <s v=" Portland"/>
    <x v="1"/>
  </r>
  <r>
    <x v="3"/>
    <x v="8"/>
    <n v="1"/>
    <n v="150"/>
    <x v="2"/>
    <s v=" San Francisco"/>
    <x v="9"/>
  </r>
  <r>
    <x v="3"/>
    <x v="4"/>
    <n v="2"/>
    <n v="2.99"/>
    <x v="1"/>
    <s v=" San Francisco"/>
    <x v="16"/>
  </r>
  <r>
    <x v="3"/>
    <x v="7"/>
    <n v="1"/>
    <n v="99.99"/>
    <x v="2"/>
    <s v=" Boston"/>
    <x v="8"/>
  </r>
  <r>
    <x v="3"/>
    <x v="9"/>
    <n v="1"/>
    <n v="1700"/>
    <x v="1"/>
    <s v=" Boston"/>
    <x v="10"/>
  </r>
  <r>
    <x v="3"/>
    <x v="8"/>
    <n v="1"/>
    <n v="150"/>
    <x v="2"/>
    <s v=" Los Angeles"/>
    <x v="9"/>
  </r>
  <r>
    <x v="3"/>
    <x v="4"/>
    <n v="2"/>
    <n v="2.99"/>
    <x v="3"/>
    <s v=" San Francisco"/>
    <x v="16"/>
  </r>
  <r>
    <x v="3"/>
    <x v="5"/>
    <n v="1"/>
    <n v="389.99"/>
    <x v="2"/>
    <s v=" San Francisco"/>
    <x v="6"/>
  </r>
  <r>
    <x v="3"/>
    <x v="6"/>
    <n v="1"/>
    <n v="11.95"/>
    <x v="2"/>
    <s v=" New York City"/>
    <x v="7"/>
  </r>
  <r>
    <x v="3"/>
    <x v="1"/>
    <n v="1"/>
    <n v="14.95"/>
    <x v="3"/>
    <s v=" Dallas"/>
    <x v="1"/>
  </r>
  <r>
    <x v="3"/>
    <x v="6"/>
    <n v="1"/>
    <n v="11.95"/>
    <x v="1"/>
    <s v=" Atlanta"/>
    <x v="7"/>
  </r>
  <r>
    <x v="3"/>
    <x v="1"/>
    <n v="1"/>
    <n v="14.95"/>
    <x v="0"/>
    <s v=" San Francisco"/>
    <x v="1"/>
  </r>
  <r>
    <x v="3"/>
    <x v="12"/>
    <n v="1"/>
    <n v="3.84"/>
    <x v="3"/>
    <s v=" Atlanta"/>
    <x v="14"/>
  </r>
  <r>
    <x v="3"/>
    <x v="14"/>
    <n v="1"/>
    <n v="109.99"/>
    <x v="0"/>
    <s v=" San Francisco"/>
    <x v="17"/>
  </r>
  <r>
    <x v="3"/>
    <x v="2"/>
    <n v="1"/>
    <n v="11.99"/>
    <x v="2"/>
    <s v=" San Francisco"/>
    <x v="4"/>
  </r>
  <r>
    <x v="3"/>
    <x v="4"/>
    <n v="1"/>
    <n v="2.99"/>
    <x v="1"/>
    <s v=" San Francisco"/>
    <x v="5"/>
  </r>
  <r>
    <x v="3"/>
    <x v="10"/>
    <n v="1"/>
    <n v="300"/>
    <x v="3"/>
    <s v=" Los Angeles"/>
    <x v="12"/>
  </r>
  <r>
    <x v="3"/>
    <x v="13"/>
    <n v="1"/>
    <n v="600"/>
    <x v="2"/>
    <s v=" San Francisco"/>
    <x v="15"/>
  </r>
  <r>
    <x v="3"/>
    <x v="2"/>
    <n v="1"/>
    <n v="11.99"/>
    <x v="0"/>
    <s v=" Portland"/>
    <x v="4"/>
  </r>
  <r>
    <x v="3"/>
    <x v="12"/>
    <n v="1"/>
    <n v="3.84"/>
    <x v="3"/>
    <s v=" Los Angeles"/>
    <x v="14"/>
  </r>
  <r>
    <x v="3"/>
    <x v="14"/>
    <n v="1"/>
    <n v="109.99"/>
    <x v="1"/>
    <s v=" Los Angeles"/>
    <x v="17"/>
  </r>
  <r>
    <x v="3"/>
    <x v="4"/>
    <n v="1"/>
    <n v="2.99"/>
    <x v="1"/>
    <s v=" Los Angeles"/>
    <x v="5"/>
  </r>
  <r>
    <x v="3"/>
    <x v="12"/>
    <n v="1"/>
    <n v="3.84"/>
    <x v="2"/>
    <s v=" Seattle"/>
    <x v="14"/>
  </r>
  <r>
    <x v="3"/>
    <x v="10"/>
    <n v="1"/>
    <n v="300"/>
    <x v="3"/>
    <s v=" San Francisco"/>
    <x v="12"/>
  </r>
  <r>
    <x v="3"/>
    <x v="8"/>
    <n v="1"/>
    <n v="150"/>
    <x v="3"/>
    <s v=" Los Angeles"/>
    <x v="9"/>
  </r>
  <r>
    <x v="3"/>
    <x v="8"/>
    <n v="1"/>
    <n v="150"/>
    <x v="0"/>
    <s v=" San Francisco"/>
    <x v="9"/>
  </r>
  <r>
    <x v="3"/>
    <x v="0"/>
    <n v="1"/>
    <n v="700"/>
    <x v="3"/>
    <s v=" Atlanta"/>
    <x v="0"/>
  </r>
  <r>
    <x v="3"/>
    <x v="16"/>
    <n v="1"/>
    <n v="999.99"/>
    <x v="3"/>
    <s v=" Atlanta"/>
    <x v="20"/>
  </r>
  <r>
    <x v="3"/>
    <x v="0"/>
    <n v="1"/>
    <n v="700"/>
    <x v="0"/>
    <s v=" Austin"/>
    <x v="0"/>
  </r>
  <r>
    <x v="3"/>
    <x v="8"/>
    <n v="1"/>
    <n v="150"/>
    <x v="2"/>
    <s v=" Austin"/>
    <x v="9"/>
  </r>
  <r>
    <x v="3"/>
    <x v="4"/>
    <n v="3"/>
    <n v="2.99"/>
    <x v="0"/>
    <s v=" Atlanta"/>
    <x v="11"/>
  </r>
  <r>
    <x v="3"/>
    <x v="13"/>
    <n v="1"/>
    <n v="600"/>
    <x v="3"/>
    <s v=" New York City"/>
    <x v="15"/>
  </r>
  <r>
    <x v="3"/>
    <x v="6"/>
    <n v="3"/>
    <n v="11.95"/>
    <x v="3"/>
    <s v=" New York City"/>
    <x v="27"/>
  </r>
  <r>
    <x v="3"/>
    <x v="1"/>
    <n v="1"/>
    <n v="14.95"/>
    <x v="0"/>
    <s v=" San Francisco"/>
    <x v="1"/>
  </r>
  <r>
    <x v="3"/>
    <x v="1"/>
    <n v="1"/>
    <n v="14.95"/>
    <x v="2"/>
    <s v=" Dallas"/>
    <x v="1"/>
  </r>
  <r>
    <x v="3"/>
    <x v="1"/>
    <n v="2"/>
    <n v="14.95"/>
    <x v="1"/>
    <s v=" Boston"/>
    <x v="24"/>
  </r>
  <r>
    <x v="3"/>
    <x v="10"/>
    <n v="1"/>
    <n v="300"/>
    <x v="3"/>
    <s v=" Seattle"/>
    <x v="12"/>
  </r>
  <r>
    <x v="3"/>
    <x v="6"/>
    <n v="1"/>
    <n v="11.95"/>
    <x v="1"/>
    <s v=" Los Angeles"/>
    <x v="7"/>
  </r>
  <r>
    <x v="3"/>
    <x v="16"/>
    <n v="1"/>
    <n v="999.99"/>
    <x v="2"/>
    <s v=" San Francisco"/>
    <x v="20"/>
  </r>
  <r>
    <x v="3"/>
    <x v="2"/>
    <n v="2"/>
    <n v="11.99"/>
    <x v="3"/>
    <s v=" New York City"/>
    <x v="2"/>
  </r>
  <r>
    <x v="3"/>
    <x v="12"/>
    <n v="1"/>
    <n v="3.84"/>
    <x v="1"/>
    <s v=" San Francisco"/>
    <x v="14"/>
  </r>
  <r>
    <x v="3"/>
    <x v="13"/>
    <n v="1"/>
    <n v="600"/>
    <x v="0"/>
    <s v=" Portland"/>
    <x v="15"/>
  </r>
  <r>
    <x v="3"/>
    <x v="2"/>
    <n v="1"/>
    <n v="11.99"/>
    <x v="1"/>
    <s v=" Portland"/>
    <x v="4"/>
  </r>
  <r>
    <x v="3"/>
    <x v="4"/>
    <n v="1"/>
    <n v="2.99"/>
    <x v="2"/>
    <s v=" Portland"/>
    <x v="5"/>
  </r>
  <r>
    <x v="3"/>
    <x v="3"/>
    <n v="1"/>
    <n v="149.99"/>
    <x v="2"/>
    <s v=" Portland"/>
    <x v="3"/>
  </r>
  <r>
    <x v="3"/>
    <x v="6"/>
    <n v="1"/>
    <n v="11.95"/>
    <x v="0"/>
    <s v=" Austin"/>
    <x v="7"/>
  </r>
  <r>
    <x v="3"/>
    <x v="9"/>
    <n v="1"/>
    <n v="1700"/>
    <x v="2"/>
    <s v=" San Francisco"/>
    <x v="10"/>
  </r>
  <r>
    <x v="3"/>
    <x v="8"/>
    <n v="1"/>
    <n v="150"/>
    <x v="3"/>
    <s v=" Seattle"/>
    <x v="9"/>
  </r>
  <r>
    <x v="3"/>
    <x v="7"/>
    <n v="1"/>
    <n v="99.99"/>
    <x v="3"/>
    <s v=" San Francisco"/>
    <x v="8"/>
  </r>
  <r>
    <x v="3"/>
    <x v="7"/>
    <n v="1"/>
    <n v="99.99"/>
    <x v="1"/>
    <s v=" Austin"/>
    <x v="8"/>
  </r>
  <r>
    <x v="3"/>
    <x v="6"/>
    <n v="1"/>
    <n v="11.95"/>
    <x v="2"/>
    <s v=" Seattle"/>
    <x v="7"/>
  </r>
  <r>
    <x v="3"/>
    <x v="13"/>
    <n v="1"/>
    <n v="600"/>
    <x v="2"/>
    <s v=" New York City"/>
    <x v="15"/>
  </r>
  <r>
    <x v="3"/>
    <x v="0"/>
    <n v="1"/>
    <n v="700"/>
    <x v="2"/>
    <s v=" Los Angeles"/>
    <x v="0"/>
  </r>
  <r>
    <x v="3"/>
    <x v="9"/>
    <n v="1"/>
    <n v="1700"/>
    <x v="1"/>
    <s v=" Los Angeles"/>
    <x v="10"/>
  </r>
  <r>
    <x v="3"/>
    <x v="1"/>
    <n v="1"/>
    <n v="14.95"/>
    <x v="0"/>
    <s v=" New York City"/>
    <x v="1"/>
  </r>
  <r>
    <x v="3"/>
    <x v="12"/>
    <n v="1"/>
    <n v="3.84"/>
    <x v="3"/>
    <s v=" San Francisco"/>
    <x v="14"/>
  </r>
  <r>
    <x v="3"/>
    <x v="2"/>
    <n v="1"/>
    <n v="11.99"/>
    <x v="3"/>
    <s v=" San Francisco"/>
    <x v="4"/>
  </r>
  <r>
    <x v="3"/>
    <x v="4"/>
    <n v="1"/>
    <n v="2.99"/>
    <x v="1"/>
    <s v=" Dallas"/>
    <x v="5"/>
  </r>
  <r>
    <x v="3"/>
    <x v="12"/>
    <n v="2"/>
    <n v="3.84"/>
    <x v="3"/>
    <s v=" New York City"/>
    <x v="23"/>
  </r>
  <r>
    <x v="3"/>
    <x v="4"/>
    <n v="2"/>
    <n v="2.99"/>
    <x v="1"/>
    <s v=" San Francisco"/>
    <x v="16"/>
  </r>
  <r>
    <x v="3"/>
    <x v="5"/>
    <n v="1"/>
    <n v="389.99"/>
    <x v="1"/>
    <s v=" Seattle"/>
    <x v="6"/>
  </r>
  <r>
    <x v="3"/>
    <x v="3"/>
    <n v="1"/>
    <n v="149.99"/>
    <x v="2"/>
    <s v=" Los Angeles"/>
    <x v="3"/>
  </r>
  <r>
    <x v="3"/>
    <x v="5"/>
    <n v="1"/>
    <n v="389.99"/>
    <x v="3"/>
    <s v=" Los Angeles"/>
    <x v="6"/>
  </r>
  <r>
    <x v="3"/>
    <x v="4"/>
    <n v="2"/>
    <n v="2.99"/>
    <x v="3"/>
    <s v=" Los Angeles"/>
    <x v="16"/>
  </r>
  <r>
    <x v="3"/>
    <x v="6"/>
    <n v="1"/>
    <n v="11.95"/>
    <x v="0"/>
    <s v=" Portland"/>
    <x v="7"/>
  </r>
  <r>
    <x v="3"/>
    <x v="12"/>
    <n v="1"/>
    <n v="3.84"/>
    <x v="0"/>
    <s v=" Boston"/>
    <x v="14"/>
  </r>
  <r>
    <x v="3"/>
    <x v="12"/>
    <n v="1"/>
    <n v="3.84"/>
    <x v="0"/>
    <s v=" Boston"/>
    <x v="14"/>
  </r>
  <r>
    <x v="4"/>
    <x v="16"/>
    <n v="1"/>
    <n v="999.99"/>
    <x v="2"/>
    <s v=" Dallas"/>
    <x v="20"/>
  </r>
  <r>
    <x v="4"/>
    <x v="2"/>
    <n v="1"/>
    <n v="11.99"/>
    <x v="0"/>
    <s v=" Portland"/>
    <x v="4"/>
  </r>
  <r>
    <x v="4"/>
    <x v="7"/>
    <n v="1"/>
    <n v="99.99"/>
    <x v="3"/>
    <s v=" Boston"/>
    <x v="8"/>
  </r>
  <r>
    <x v="4"/>
    <x v="2"/>
    <n v="1"/>
    <n v="11.99"/>
    <x v="1"/>
    <s v=" San Francisco"/>
    <x v="4"/>
  </r>
  <r>
    <x v="4"/>
    <x v="2"/>
    <n v="1"/>
    <n v="11.99"/>
    <x v="2"/>
    <s v=" San Francisco"/>
    <x v="4"/>
  </r>
  <r>
    <x v="4"/>
    <x v="8"/>
    <n v="1"/>
    <n v="150"/>
    <x v="3"/>
    <s v=" Portland"/>
    <x v="9"/>
  </r>
  <r>
    <x v="4"/>
    <x v="12"/>
    <n v="1"/>
    <n v="3.84"/>
    <x v="0"/>
    <s v=" Dallas"/>
    <x v="14"/>
  </r>
  <r>
    <x v="4"/>
    <x v="12"/>
    <n v="1"/>
    <n v="3.84"/>
    <x v="1"/>
    <s v=" Dallas"/>
    <x v="14"/>
  </r>
  <r>
    <x v="4"/>
    <x v="6"/>
    <n v="1"/>
    <n v="11.95"/>
    <x v="1"/>
    <s v=" Portland"/>
    <x v="7"/>
  </r>
  <r>
    <x v="4"/>
    <x v="4"/>
    <n v="1"/>
    <n v="2.99"/>
    <x v="2"/>
    <s v=" San Francisco"/>
    <x v="5"/>
  </r>
  <r>
    <x v="4"/>
    <x v="4"/>
    <n v="1"/>
    <n v="2.99"/>
    <x v="0"/>
    <s v=" New York City"/>
    <x v="5"/>
  </r>
  <r>
    <x v="4"/>
    <x v="9"/>
    <n v="1"/>
    <n v="1700"/>
    <x v="0"/>
    <s v=" Portland"/>
    <x v="10"/>
  </r>
  <r>
    <x v="4"/>
    <x v="6"/>
    <n v="3"/>
    <n v="11.95"/>
    <x v="2"/>
    <s v=" Seattle"/>
    <x v="27"/>
  </r>
  <r>
    <x v="4"/>
    <x v="0"/>
    <n v="1"/>
    <n v="700"/>
    <x v="0"/>
    <s v=" Los Angeles"/>
    <x v="0"/>
  </r>
  <r>
    <x v="4"/>
    <x v="1"/>
    <n v="1"/>
    <n v="14.95"/>
    <x v="3"/>
    <s v=" Los Angeles"/>
    <x v="1"/>
  </r>
  <r>
    <x v="4"/>
    <x v="1"/>
    <n v="1"/>
    <n v="14.95"/>
    <x v="1"/>
    <s v=" Atlanta"/>
    <x v="1"/>
  </r>
  <r>
    <x v="4"/>
    <x v="5"/>
    <n v="1"/>
    <n v="389.99"/>
    <x v="0"/>
    <s v=" San Francisco"/>
    <x v="6"/>
  </r>
  <r>
    <x v="4"/>
    <x v="13"/>
    <n v="1"/>
    <n v="600"/>
    <x v="3"/>
    <s v=" Seattle"/>
    <x v="15"/>
  </r>
  <r>
    <x v="4"/>
    <x v="6"/>
    <n v="1"/>
    <n v="11.95"/>
    <x v="3"/>
    <s v=" Seattle"/>
    <x v="7"/>
  </r>
  <r>
    <x v="4"/>
    <x v="2"/>
    <n v="1"/>
    <n v="11.99"/>
    <x v="1"/>
    <s v=" Portland"/>
    <x v="4"/>
  </r>
  <r>
    <x v="4"/>
    <x v="4"/>
    <n v="1"/>
    <n v="2.99"/>
    <x v="2"/>
    <s v=" San Francisco"/>
    <x v="5"/>
  </r>
  <r>
    <x v="4"/>
    <x v="7"/>
    <n v="1"/>
    <n v="99.99"/>
    <x v="3"/>
    <s v=" Los Angeles"/>
    <x v="8"/>
  </r>
  <r>
    <x v="4"/>
    <x v="1"/>
    <n v="1"/>
    <n v="14.95"/>
    <x v="2"/>
    <s v=" San Francisco"/>
    <x v="1"/>
  </r>
  <r>
    <x v="4"/>
    <x v="2"/>
    <n v="1"/>
    <n v="11.99"/>
    <x v="3"/>
    <s v=" Boston"/>
    <x v="4"/>
  </r>
  <r>
    <x v="4"/>
    <x v="8"/>
    <n v="1"/>
    <n v="150"/>
    <x v="1"/>
    <s v=" Los Angeles"/>
    <x v="9"/>
  </r>
  <r>
    <x v="4"/>
    <x v="6"/>
    <n v="1"/>
    <n v="11.95"/>
    <x v="2"/>
    <s v=" Los Angeles"/>
    <x v="7"/>
  </r>
  <r>
    <x v="4"/>
    <x v="1"/>
    <n v="1"/>
    <n v="14.95"/>
    <x v="3"/>
    <s v=" Los Angeles"/>
    <x v="1"/>
  </r>
  <r>
    <x v="4"/>
    <x v="12"/>
    <n v="3"/>
    <n v="3.84"/>
    <x v="2"/>
    <s v=" Los Angeles"/>
    <x v="18"/>
  </r>
  <r>
    <x v="4"/>
    <x v="12"/>
    <n v="2"/>
    <n v="3.84"/>
    <x v="1"/>
    <s v=" Dallas"/>
    <x v="23"/>
  </r>
  <r>
    <x v="4"/>
    <x v="7"/>
    <n v="1"/>
    <n v="99.99"/>
    <x v="3"/>
    <s v=" New York City"/>
    <x v="8"/>
  </r>
  <r>
    <x v="4"/>
    <x v="0"/>
    <n v="1"/>
    <n v="700"/>
    <x v="3"/>
    <s v=" Atlanta"/>
    <x v="0"/>
  </r>
  <r>
    <x v="4"/>
    <x v="4"/>
    <n v="1"/>
    <n v="2.99"/>
    <x v="3"/>
    <s v=" New York City"/>
    <x v="5"/>
  </r>
  <r>
    <x v="4"/>
    <x v="0"/>
    <n v="1"/>
    <n v="700"/>
    <x v="1"/>
    <s v=" Boston"/>
    <x v="0"/>
  </r>
  <r>
    <x v="4"/>
    <x v="8"/>
    <n v="1"/>
    <n v="150"/>
    <x v="1"/>
    <s v=" San Francisco"/>
    <x v="9"/>
  </r>
  <r>
    <x v="4"/>
    <x v="16"/>
    <n v="1"/>
    <n v="999.99"/>
    <x v="0"/>
    <s v=" Portland"/>
    <x v="20"/>
  </r>
  <r>
    <x v="4"/>
    <x v="5"/>
    <n v="1"/>
    <n v="389.99"/>
    <x v="0"/>
    <s v=" Dallas"/>
    <x v="6"/>
  </r>
  <r>
    <x v="4"/>
    <x v="1"/>
    <n v="1"/>
    <n v="14.95"/>
    <x v="0"/>
    <s v=" Portland"/>
    <x v="1"/>
  </r>
  <r>
    <x v="4"/>
    <x v="17"/>
    <n v="1"/>
    <n v="600"/>
    <x v="3"/>
    <s v=" New York City"/>
    <x v="15"/>
  </r>
  <r>
    <x v="4"/>
    <x v="9"/>
    <n v="1"/>
    <n v="1700"/>
    <x v="3"/>
    <s v=" Portland"/>
    <x v="10"/>
  </r>
  <r>
    <x v="4"/>
    <x v="6"/>
    <n v="1"/>
    <n v="11.95"/>
    <x v="0"/>
    <s v=" San Francisco"/>
    <x v="7"/>
  </r>
  <r>
    <x v="4"/>
    <x v="1"/>
    <n v="1"/>
    <n v="14.95"/>
    <x v="2"/>
    <s v=" New York City"/>
    <x v="1"/>
  </r>
  <r>
    <x v="4"/>
    <x v="14"/>
    <n v="1"/>
    <n v="109.99"/>
    <x v="3"/>
    <s v=" Boston"/>
    <x v="17"/>
  </r>
  <r>
    <x v="4"/>
    <x v="7"/>
    <n v="1"/>
    <n v="99.99"/>
    <x v="3"/>
    <s v=" Boston"/>
    <x v="8"/>
  </r>
  <r>
    <x v="4"/>
    <x v="4"/>
    <n v="3"/>
    <n v="2.99"/>
    <x v="3"/>
    <s v=" San Francisco"/>
    <x v="11"/>
  </r>
  <r>
    <x v="4"/>
    <x v="7"/>
    <n v="1"/>
    <n v="99.99"/>
    <x v="1"/>
    <s v=" San Francisco"/>
    <x v="8"/>
  </r>
  <r>
    <x v="4"/>
    <x v="8"/>
    <n v="1"/>
    <n v="150"/>
    <x v="3"/>
    <s v=" Austin"/>
    <x v="9"/>
  </r>
  <r>
    <x v="4"/>
    <x v="12"/>
    <n v="1"/>
    <n v="3.84"/>
    <x v="2"/>
    <s v=" San Francisco"/>
    <x v="14"/>
  </r>
  <r>
    <x v="4"/>
    <x v="9"/>
    <n v="1"/>
    <n v="1700"/>
    <x v="0"/>
    <s v=" Boston"/>
    <x v="10"/>
  </r>
  <r>
    <x v="4"/>
    <x v="7"/>
    <n v="1"/>
    <n v="99.99"/>
    <x v="0"/>
    <s v=" Seattle"/>
    <x v="8"/>
  </r>
  <r>
    <x v="4"/>
    <x v="6"/>
    <n v="1"/>
    <n v="11.95"/>
    <x v="0"/>
    <s v=" Atlanta"/>
    <x v="7"/>
  </r>
  <r>
    <x v="4"/>
    <x v="5"/>
    <n v="1"/>
    <n v="389.99"/>
    <x v="0"/>
    <s v=" Atlanta"/>
    <x v="6"/>
  </r>
  <r>
    <x v="4"/>
    <x v="2"/>
    <n v="1"/>
    <n v="11.99"/>
    <x v="3"/>
    <s v=" Atlanta"/>
    <x v="4"/>
  </r>
  <r>
    <x v="4"/>
    <x v="8"/>
    <n v="1"/>
    <n v="150"/>
    <x v="2"/>
    <s v=" Portland"/>
    <x v="9"/>
  </r>
  <r>
    <x v="4"/>
    <x v="1"/>
    <n v="1"/>
    <n v="14.95"/>
    <x v="1"/>
    <s v=" San Francisco"/>
    <x v="1"/>
  </r>
  <r>
    <x v="4"/>
    <x v="12"/>
    <n v="2"/>
    <n v="3.84"/>
    <x v="2"/>
    <s v=" San Francisco"/>
    <x v="23"/>
  </r>
  <r>
    <x v="4"/>
    <x v="1"/>
    <n v="1"/>
    <n v="14.95"/>
    <x v="1"/>
    <s v=" Boston"/>
    <x v="1"/>
  </r>
  <r>
    <x v="4"/>
    <x v="4"/>
    <n v="2"/>
    <n v="2.99"/>
    <x v="1"/>
    <s v=" San Francisco"/>
    <x v="16"/>
  </r>
  <r>
    <x v="4"/>
    <x v="2"/>
    <n v="1"/>
    <n v="11.99"/>
    <x v="0"/>
    <s v=" New York City"/>
    <x v="4"/>
  </r>
  <r>
    <x v="4"/>
    <x v="13"/>
    <n v="1"/>
    <n v="600"/>
    <x v="2"/>
    <s v=" Austin"/>
    <x v="15"/>
  </r>
  <r>
    <x v="4"/>
    <x v="7"/>
    <n v="1"/>
    <n v="99.99"/>
    <x v="0"/>
    <s v=" Austin"/>
    <x v="8"/>
  </r>
  <r>
    <x v="4"/>
    <x v="2"/>
    <n v="2"/>
    <n v="11.99"/>
    <x v="0"/>
    <s v=" Austin"/>
    <x v="2"/>
  </r>
  <r>
    <x v="4"/>
    <x v="8"/>
    <n v="1"/>
    <n v="150"/>
    <x v="0"/>
    <s v=" Atlanta"/>
    <x v="9"/>
  </r>
  <r>
    <x v="4"/>
    <x v="13"/>
    <n v="1"/>
    <n v="600"/>
    <x v="3"/>
    <s v=" Portland"/>
    <x v="15"/>
  </r>
  <r>
    <x v="4"/>
    <x v="4"/>
    <n v="1"/>
    <n v="2.99"/>
    <x v="3"/>
    <s v=" Boston"/>
    <x v="5"/>
  </r>
  <r>
    <x v="4"/>
    <x v="6"/>
    <n v="2"/>
    <n v="11.95"/>
    <x v="0"/>
    <s v=" Boston"/>
    <x v="22"/>
  </r>
  <r>
    <x v="4"/>
    <x v="6"/>
    <n v="1"/>
    <n v="11.95"/>
    <x v="2"/>
    <s v=" Boston"/>
    <x v="7"/>
  </r>
  <r>
    <x v="4"/>
    <x v="13"/>
    <n v="1"/>
    <n v="600"/>
    <x v="3"/>
    <s v=" New York City"/>
    <x v="15"/>
  </r>
  <r>
    <x v="4"/>
    <x v="6"/>
    <n v="1"/>
    <n v="11.95"/>
    <x v="1"/>
    <s v=" San Francisco"/>
    <x v="7"/>
  </r>
  <r>
    <x v="4"/>
    <x v="12"/>
    <n v="1"/>
    <n v="3.84"/>
    <x v="0"/>
    <s v=" Seattle"/>
    <x v="14"/>
  </r>
  <r>
    <x v="4"/>
    <x v="4"/>
    <n v="1"/>
    <n v="2.99"/>
    <x v="1"/>
    <s v=" Los Angeles"/>
    <x v="5"/>
  </r>
  <r>
    <x v="4"/>
    <x v="12"/>
    <n v="1"/>
    <n v="3.84"/>
    <x v="3"/>
    <s v=" Boston"/>
    <x v="14"/>
  </r>
  <r>
    <x v="4"/>
    <x v="12"/>
    <n v="2"/>
    <n v="3.84"/>
    <x v="0"/>
    <s v=" San Francisco"/>
    <x v="23"/>
  </r>
  <r>
    <x v="4"/>
    <x v="1"/>
    <n v="1"/>
    <n v="14.95"/>
    <x v="2"/>
    <s v=" Austin"/>
    <x v="1"/>
  </r>
  <r>
    <x v="4"/>
    <x v="2"/>
    <n v="1"/>
    <n v="11.99"/>
    <x v="2"/>
    <s v=" Atlanta"/>
    <x v="4"/>
  </r>
  <r>
    <x v="4"/>
    <x v="2"/>
    <n v="1"/>
    <n v="11.99"/>
    <x v="3"/>
    <s v=" Seattle"/>
    <x v="4"/>
  </r>
  <r>
    <x v="4"/>
    <x v="6"/>
    <n v="1"/>
    <n v="11.95"/>
    <x v="0"/>
    <s v=" San Francisco"/>
    <x v="7"/>
  </r>
  <r>
    <x v="4"/>
    <x v="11"/>
    <n v="1"/>
    <n v="400"/>
    <x v="1"/>
    <s v=" New York City"/>
    <x v="13"/>
  </r>
  <r>
    <x v="4"/>
    <x v="6"/>
    <n v="1"/>
    <n v="11.95"/>
    <x v="3"/>
    <s v=" New York City"/>
    <x v="7"/>
  </r>
  <r>
    <x v="4"/>
    <x v="8"/>
    <n v="1"/>
    <n v="150"/>
    <x v="0"/>
    <s v=" San Francisco"/>
    <x v="9"/>
  </r>
  <r>
    <x v="4"/>
    <x v="6"/>
    <n v="1"/>
    <n v="11.95"/>
    <x v="0"/>
    <s v=" San Francisco"/>
    <x v="7"/>
  </r>
  <r>
    <x v="4"/>
    <x v="4"/>
    <n v="4"/>
    <n v="2.99"/>
    <x v="0"/>
    <s v=" New York City"/>
    <x v="25"/>
  </r>
  <r>
    <x v="4"/>
    <x v="5"/>
    <n v="1"/>
    <n v="389.99"/>
    <x v="3"/>
    <s v=" San Francisco"/>
    <x v="6"/>
  </r>
  <r>
    <x v="4"/>
    <x v="15"/>
    <n v="1"/>
    <n v="379.99"/>
    <x v="2"/>
    <s v=" Los Angeles"/>
    <x v="19"/>
  </r>
  <r>
    <x v="4"/>
    <x v="12"/>
    <n v="3"/>
    <n v="3.84"/>
    <x v="3"/>
    <s v=" New York City"/>
    <x v="18"/>
  </r>
  <r>
    <x v="4"/>
    <x v="12"/>
    <n v="2"/>
    <n v="3.84"/>
    <x v="2"/>
    <s v=" Seattle"/>
    <x v="23"/>
  </r>
  <r>
    <x v="4"/>
    <x v="12"/>
    <n v="3"/>
    <n v="3.84"/>
    <x v="0"/>
    <s v=" San Francisco"/>
    <x v="18"/>
  </r>
  <r>
    <x v="4"/>
    <x v="9"/>
    <n v="1"/>
    <n v="1700"/>
    <x v="3"/>
    <s v=" San Francisco"/>
    <x v="10"/>
  </r>
  <r>
    <x v="4"/>
    <x v="2"/>
    <n v="1"/>
    <n v="11.99"/>
    <x v="2"/>
    <s v=" Los Angeles"/>
    <x v="4"/>
  </r>
  <r>
    <x v="4"/>
    <x v="6"/>
    <n v="1"/>
    <n v="11.95"/>
    <x v="2"/>
    <s v=" Atlanta"/>
    <x v="7"/>
  </r>
  <r>
    <x v="4"/>
    <x v="8"/>
    <n v="1"/>
    <n v="150"/>
    <x v="3"/>
    <s v=" Atlanta"/>
    <x v="9"/>
  </r>
  <r>
    <x v="4"/>
    <x v="15"/>
    <n v="1"/>
    <n v="379.99"/>
    <x v="2"/>
    <s v=" San Francisco"/>
    <x v="19"/>
  </r>
  <r>
    <x v="4"/>
    <x v="9"/>
    <n v="1"/>
    <n v="1700"/>
    <x v="3"/>
    <s v=" Portland"/>
    <x v="10"/>
  </r>
  <r>
    <x v="4"/>
    <x v="2"/>
    <n v="1"/>
    <n v="11.99"/>
    <x v="3"/>
    <s v=" Boston"/>
    <x v="4"/>
  </r>
  <r>
    <x v="4"/>
    <x v="2"/>
    <n v="1"/>
    <n v="11.99"/>
    <x v="0"/>
    <s v=" Boston"/>
    <x v="4"/>
  </r>
  <r>
    <x v="4"/>
    <x v="2"/>
    <n v="1"/>
    <n v="11.99"/>
    <x v="3"/>
    <s v=" Los Angeles"/>
    <x v="4"/>
  </r>
  <r>
    <x v="4"/>
    <x v="7"/>
    <n v="1"/>
    <n v="99.99"/>
    <x v="1"/>
    <s v=" Dallas"/>
    <x v="8"/>
  </r>
  <r>
    <x v="4"/>
    <x v="3"/>
    <n v="1"/>
    <n v="149.99"/>
    <x v="2"/>
    <s v=" San Francisco"/>
    <x v="3"/>
  </r>
  <r>
    <x v="4"/>
    <x v="8"/>
    <n v="1"/>
    <n v="150"/>
    <x v="3"/>
    <s v=" Dallas"/>
    <x v="9"/>
  </r>
  <r>
    <x v="4"/>
    <x v="6"/>
    <n v="1"/>
    <n v="11.95"/>
    <x v="0"/>
    <s v=" Dallas"/>
    <x v="7"/>
  </r>
  <r>
    <x v="4"/>
    <x v="12"/>
    <n v="2"/>
    <n v="3.84"/>
    <x v="0"/>
    <s v=" Seattle"/>
    <x v="23"/>
  </r>
  <r>
    <x v="4"/>
    <x v="6"/>
    <n v="1"/>
    <n v="11.95"/>
    <x v="1"/>
    <s v=" Boston"/>
    <x v="7"/>
  </r>
  <r>
    <x v="4"/>
    <x v="6"/>
    <n v="1"/>
    <n v="11.95"/>
    <x v="3"/>
    <s v=" New York City"/>
    <x v="7"/>
  </r>
  <r>
    <x v="4"/>
    <x v="1"/>
    <n v="1"/>
    <n v="14.95"/>
    <x v="2"/>
    <s v=" Atlanta"/>
    <x v="1"/>
  </r>
  <r>
    <x v="4"/>
    <x v="4"/>
    <n v="4"/>
    <n v="2.99"/>
    <x v="3"/>
    <s v=" New York City"/>
    <x v="25"/>
  </r>
  <r>
    <x v="4"/>
    <x v="2"/>
    <n v="1"/>
    <n v="11.99"/>
    <x v="2"/>
    <s v=" Atlanta"/>
    <x v="4"/>
  </r>
  <r>
    <x v="4"/>
    <x v="2"/>
    <n v="1"/>
    <n v="11.99"/>
    <x v="2"/>
    <s v=" New York City"/>
    <x v="4"/>
  </r>
  <r>
    <x v="4"/>
    <x v="8"/>
    <n v="1"/>
    <n v="150"/>
    <x v="0"/>
    <s v=" Atlanta"/>
    <x v="9"/>
  </r>
  <r>
    <x v="4"/>
    <x v="0"/>
    <n v="1"/>
    <n v="700"/>
    <x v="2"/>
    <s v=" Los Angeles"/>
    <x v="0"/>
  </r>
  <r>
    <x v="4"/>
    <x v="1"/>
    <n v="1"/>
    <n v="14.95"/>
    <x v="0"/>
    <s v=" Boston"/>
    <x v="1"/>
  </r>
  <r>
    <x v="4"/>
    <x v="4"/>
    <n v="1"/>
    <n v="2.99"/>
    <x v="1"/>
    <s v=" San Francisco"/>
    <x v="5"/>
  </r>
  <r>
    <x v="4"/>
    <x v="8"/>
    <n v="1"/>
    <n v="150"/>
    <x v="2"/>
    <s v=" San Francisco"/>
    <x v="9"/>
  </r>
  <r>
    <x v="4"/>
    <x v="9"/>
    <n v="1"/>
    <n v="1700"/>
    <x v="1"/>
    <s v=" Portland"/>
    <x v="10"/>
  </r>
  <r>
    <x v="4"/>
    <x v="4"/>
    <n v="1"/>
    <n v="2.99"/>
    <x v="1"/>
    <s v=" Seattle"/>
    <x v="5"/>
  </r>
  <r>
    <x v="4"/>
    <x v="16"/>
    <n v="1"/>
    <n v="999.99"/>
    <x v="2"/>
    <s v=" San Francisco"/>
    <x v="20"/>
  </r>
  <r>
    <x v="4"/>
    <x v="6"/>
    <n v="1"/>
    <n v="11.95"/>
    <x v="0"/>
    <s v=" Austin"/>
    <x v="7"/>
  </r>
  <r>
    <x v="4"/>
    <x v="3"/>
    <n v="1"/>
    <n v="149.99"/>
    <x v="1"/>
    <s v=" Boston"/>
    <x v="3"/>
  </r>
  <r>
    <x v="4"/>
    <x v="2"/>
    <n v="1"/>
    <n v="11.99"/>
    <x v="2"/>
    <s v=" New York City"/>
    <x v="4"/>
  </r>
  <r>
    <x v="4"/>
    <x v="15"/>
    <n v="1"/>
    <n v="379.99"/>
    <x v="1"/>
    <s v=" Boston"/>
    <x v="19"/>
  </r>
  <r>
    <x v="4"/>
    <x v="4"/>
    <n v="2"/>
    <n v="2.99"/>
    <x v="3"/>
    <s v=" Los Angeles"/>
    <x v="16"/>
  </r>
  <r>
    <x v="4"/>
    <x v="7"/>
    <n v="1"/>
    <n v="99.99"/>
    <x v="1"/>
    <s v=" Boston"/>
    <x v="8"/>
  </r>
  <r>
    <x v="4"/>
    <x v="15"/>
    <n v="1"/>
    <n v="379.99"/>
    <x v="2"/>
    <s v=" Los Angeles"/>
    <x v="19"/>
  </r>
  <r>
    <x v="4"/>
    <x v="14"/>
    <n v="1"/>
    <n v="109.99"/>
    <x v="3"/>
    <s v=" Portland"/>
    <x v="17"/>
  </r>
  <r>
    <x v="4"/>
    <x v="6"/>
    <n v="1"/>
    <n v="11.95"/>
    <x v="1"/>
    <s v=" Los Angeles"/>
    <x v="7"/>
  </r>
  <r>
    <x v="4"/>
    <x v="6"/>
    <n v="1"/>
    <n v="11.95"/>
    <x v="2"/>
    <s v=" Austin"/>
    <x v="7"/>
  </r>
  <r>
    <x v="4"/>
    <x v="15"/>
    <n v="1"/>
    <n v="379.99"/>
    <x v="1"/>
    <s v=" San Francisco"/>
    <x v="19"/>
  </r>
  <r>
    <x v="4"/>
    <x v="14"/>
    <n v="1"/>
    <n v="109.99"/>
    <x v="0"/>
    <s v=" San Francisco"/>
    <x v="17"/>
  </r>
  <r>
    <x v="4"/>
    <x v="13"/>
    <n v="1"/>
    <n v="600"/>
    <x v="3"/>
    <s v=" Boston"/>
    <x v="15"/>
  </r>
  <r>
    <x v="4"/>
    <x v="6"/>
    <n v="1"/>
    <n v="11.95"/>
    <x v="2"/>
    <s v=" Boston"/>
    <x v="7"/>
  </r>
  <r>
    <x v="4"/>
    <x v="3"/>
    <n v="1"/>
    <n v="149.99"/>
    <x v="3"/>
    <s v=" Boston"/>
    <x v="3"/>
  </r>
  <r>
    <x v="4"/>
    <x v="16"/>
    <n v="1"/>
    <n v="999.99"/>
    <x v="1"/>
    <s v=" Los Angeles"/>
    <x v="20"/>
  </r>
  <r>
    <x v="4"/>
    <x v="8"/>
    <n v="1"/>
    <n v="150"/>
    <x v="2"/>
    <s v=" Boston"/>
    <x v="9"/>
  </r>
  <r>
    <x v="4"/>
    <x v="12"/>
    <n v="1"/>
    <n v="3.84"/>
    <x v="3"/>
    <s v=" Portland"/>
    <x v="14"/>
  </r>
  <r>
    <x v="4"/>
    <x v="12"/>
    <n v="1"/>
    <n v="3.84"/>
    <x v="2"/>
    <s v=" San Francisco"/>
    <x v="14"/>
  </r>
  <r>
    <x v="4"/>
    <x v="12"/>
    <n v="2"/>
    <n v="3.84"/>
    <x v="3"/>
    <s v=" San Francisco"/>
    <x v="23"/>
  </r>
  <r>
    <x v="4"/>
    <x v="14"/>
    <n v="1"/>
    <n v="109.99"/>
    <x v="3"/>
    <s v=" Dallas"/>
    <x v="17"/>
  </r>
  <r>
    <x v="4"/>
    <x v="10"/>
    <n v="1"/>
    <n v="300"/>
    <x v="0"/>
    <s v=" Seattle"/>
    <x v="12"/>
  </r>
  <r>
    <x v="4"/>
    <x v="4"/>
    <n v="1"/>
    <n v="2.99"/>
    <x v="3"/>
    <s v=" San Francisco"/>
    <x v="5"/>
  </r>
  <r>
    <x v="4"/>
    <x v="3"/>
    <n v="1"/>
    <n v="149.99"/>
    <x v="0"/>
    <s v=" Dallas"/>
    <x v="3"/>
  </r>
  <r>
    <x v="4"/>
    <x v="7"/>
    <n v="1"/>
    <n v="99.99"/>
    <x v="3"/>
    <s v=" Seattle"/>
    <x v="8"/>
  </r>
  <r>
    <x v="4"/>
    <x v="7"/>
    <n v="1"/>
    <n v="99.99"/>
    <x v="2"/>
    <s v=" Los Angeles"/>
    <x v="8"/>
  </r>
  <r>
    <x v="4"/>
    <x v="7"/>
    <n v="1"/>
    <n v="99.99"/>
    <x v="3"/>
    <s v=" New York City"/>
    <x v="8"/>
  </r>
  <r>
    <x v="4"/>
    <x v="9"/>
    <n v="1"/>
    <n v="1700"/>
    <x v="2"/>
    <s v=" San Francisco"/>
    <x v="10"/>
  </r>
  <r>
    <x v="4"/>
    <x v="7"/>
    <n v="1"/>
    <n v="99.99"/>
    <x v="1"/>
    <s v=" Seattle"/>
    <x v="8"/>
  </r>
  <r>
    <x v="4"/>
    <x v="7"/>
    <n v="1"/>
    <n v="99.99"/>
    <x v="1"/>
    <s v=" New York City"/>
    <x v="8"/>
  </r>
  <r>
    <x v="4"/>
    <x v="15"/>
    <n v="1"/>
    <n v="379.99"/>
    <x v="2"/>
    <s v=" Austin"/>
    <x v="19"/>
  </r>
  <r>
    <x v="4"/>
    <x v="12"/>
    <n v="1"/>
    <n v="3.84"/>
    <x v="3"/>
    <s v=" San Francisco"/>
    <x v="14"/>
  </r>
  <r>
    <x v="4"/>
    <x v="2"/>
    <n v="1"/>
    <n v="11.99"/>
    <x v="2"/>
    <s v=" New York City"/>
    <x v="4"/>
  </r>
  <r>
    <x v="4"/>
    <x v="12"/>
    <n v="3"/>
    <n v="3.84"/>
    <x v="0"/>
    <s v=" Los Angeles"/>
    <x v="18"/>
  </r>
  <r>
    <x v="4"/>
    <x v="8"/>
    <n v="1"/>
    <n v="150"/>
    <x v="1"/>
    <s v=" New York City"/>
    <x v="9"/>
  </r>
  <r>
    <x v="4"/>
    <x v="4"/>
    <n v="3"/>
    <n v="2.99"/>
    <x v="2"/>
    <s v=" Los Angeles"/>
    <x v="11"/>
  </r>
  <r>
    <x v="4"/>
    <x v="10"/>
    <n v="1"/>
    <n v="300"/>
    <x v="0"/>
    <s v=" Dallas"/>
    <x v="12"/>
  </r>
  <r>
    <x v="4"/>
    <x v="4"/>
    <n v="1"/>
    <n v="2.99"/>
    <x v="2"/>
    <s v=" San Francisco"/>
    <x v="5"/>
  </r>
  <r>
    <x v="4"/>
    <x v="7"/>
    <n v="1"/>
    <n v="99.99"/>
    <x v="3"/>
    <s v=" Los Angeles"/>
    <x v="8"/>
  </r>
  <r>
    <x v="4"/>
    <x v="2"/>
    <n v="1"/>
    <n v="11.99"/>
    <x v="0"/>
    <s v=" San Francisco"/>
    <x v="4"/>
  </r>
  <r>
    <x v="4"/>
    <x v="3"/>
    <n v="1"/>
    <n v="149.99"/>
    <x v="2"/>
    <s v=" Los Angeles"/>
    <x v="3"/>
  </r>
  <r>
    <x v="4"/>
    <x v="10"/>
    <n v="1"/>
    <n v="300"/>
    <x v="0"/>
    <s v=" Dallas"/>
    <x v="12"/>
  </r>
  <r>
    <x v="4"/>
    <x v="10"/>
    <n v="1"/>
    <n v="300"/>
    <x v="2"/>
    <s v=" Portland"/>
    <x v="12"/>
  </r>
  <r>
    <x v="4"/>
    <x v="12"/>
    <n v="1"/>
    <n v="3.84"/>
    <x v="1"/>
    <s v=" Los Angeles"/>
    <x v="14"/>
  </r>
  <r>
    <x v="4"/>
    <x v="2"/>
    <n v="1"/>
    <n v="11.99"/>
    <x v="0"/>
    <s v=" San Francisco"/>
    <x v="4"/>
  </r>
  <r>
    <x v="4"/>
    <x v="6"/>
    <n v="1"/>
    <n v="11.95"/>
    <x v="3"/>
    <s v=" Los Angeles"/>
    <x v="7"/>
  </r>
  <r>
    <x v="4"/>
    <x v="1"/>
    <n v="1"/>
    <n v="14.95"/>
    <x v="1"/>
    <s v=" New York City"/>
    <x v="1"/>
  </r>
  <r>
    <x v="4"/>
    <x v="4"/>
    <n v="3"/>
    <n v="2.99"/>
    <x v="1"/>
    <s v=" Austin"/>
    <x v="11"/>
  </r>
  <r>
    <x v="4"/>
    <x v="2"/>
    <n v="1"/>
    <n v="11.99"/>
    <x v="2"/>
    <s v=" Austin"/>
    <x v="4"/>
  </r>
  <r>
    <x v="4"/>
    <x v="9"/>
    <n v="1"/>
    <n v="1700"/>
    <x v="2"/>
    <s v=" San Francisco"/>
    <x v="10"/>
  </r>
  <r>
    <x v="4"/>
    <x v="3"/>
    <n v="1"/>
    <n v="149.99"/>
    <x v="2"/>
    <s v=" Seattle"/>
    <x v="3"/>
  </r>
  <r>
    <x v="4"/>
    <x v="13"/>
    <n v="1"/>
    <n v="600"/>
    <x v="2"/>
    <s v=" San Francisco"/>
    <x v="15"/>
  </r>
  <r>
    <x v="4"/>
    <x v="6"/>
    <n v="1"/>
    <n v="11.95"/>
    <x v="0"/>
    <s v=" San Francisco"/>
    <x v="7"/>
  </r>
  <r>
    <x v="4"/>
    <x v="2"/>
    <n v="2"/>
    <n v="11.99"/>
    <x v="0"/>
    <s v=" Portland"/>
    <x v="2"/>
  </r>
  <r>
    <x v="4"/>
    <x v="2"/>
    <n v="2"/>
    <n v="11.99"/>
    <x v="2"/>
    <s v=" Los Angeles"/>
    <x v="2"/>
  </r>
  <r>
    <x v="4"/>
    <x v="1"/>
    <n v="1"/>
    <n v="14.95"/>
    <x v="0"/>
    <s v=" Los Angeles"/>
    <x v="1"/>
  </r>
  <r>
    <x v="4"/>
    <x v="1"/>
    <n v="1"/>
    <n v="14.95"/>
    <x v="3"/>
    <s v=" Los Angeles"/>
    <x v="1"/>
  </r>
  <r>
    <x v="4"/>
    <x v="12"/>
    <n v="1"/>
    <n v="3.84"/>
    <x v="1"/>
    <s v=" Los Angeles"/>
    <x v="14"/>
  </r>
  <r>
    <x v="4"/>
    <x v="4"/>
    <n v="1"/>
    <n v="2.99"/>
    <x v="1"/>
    <s v=" Los Angeles"/>
    <x v="5"/>
  </r>
  <r>
    <x v="4"/>
    <x v="4"/>
    <n v="1"/>
    <n v="2.99"/>
    <x v="3"/>
    <s v=" Los Angeles"/>
    <x v="5"/>
  </r>
  <r>
    <x v="4"/>
    <x v="12"/>
    <n v="2"/>
    <n v="3.84"/>
    <x v="1"/>
    <s v=" Los Angeles"/>
    <x v="23"/>
  </r>
  <r>
    <x v="4"/>
    <x v="12"/>
    <n v="2"/>
    <n v="3.84"/>
    <x v="1"/>
    <s v=" Boston"/>
    <x v="23"/>
  </r>
  <r>
    <x v="4"/>
    <x v="15"/>
    <n v="1"/>
    <n v="379.99"/>
    <x v="0"/>
    <s v=" Dallas"/>
    <x v="19"/>
  </r>
  <r>
    <x v="4"/>
    <x v="6"/>
    <n v="1"/>
    <n v="11.95"/>
    <x v="2"/>
    <s v=" Dallas"/>
    <x v="7"/>
  </r>
  <r>
    <x v="4"/>
    <x v="6"/>
    <n v="1"/>
    <n v="11.95"/>
    <x v="2"/>
    <s v=" Portland"/>
    <x v="7"/>
  </r>
  <r>
    <x v="4"/>
    <x v="6"/>
    <n v="1"/>
    <n v="11.95"/>
    <x v="0"/>
    <s v=" San Francisco"/>
    <x v="7"/>
  </r>
  <r>
    <x v="4"/>
    <x v="12"/>
    <n v="1"/>
    <n v="3.84"/>
    <x v="3"/>
    <s v=" Austin"/>
    <x v="14"/>
  </r>
  <r>
    <x v="4"/>
    <x v="9"/>
    <n v="1"/>
    <n v="1700"/>
    <x v="0"/>
    <s v=" San Francisco"/>
    <x v="10"/>
  </r>
  <r>
    <x v="4"/>
    <x v="1"/>
    <n v="1"/>
    <n v="14.95"/>
    <x v="2"/>
    <s v=" Portland"/>
    <x v="1"/>
  </r>
  <r>
    <x v="4"/>
    <x v="7"/>
    <n v="1"/>
    <n v="99.99"/>
    <x v="2"/>
    <s v=" Atlanta"/>
    <x v="8"/>
  </r>
  <r>
    <x v="4"/>
    <x v="2"/>
    <n v="1"/>
    <n v="11.99"/>
    <x v="3"/>
    <s v=" New York City"/>
    <x v="4"/>
  </r>
  <r>
    <x v="4"/>
    <x v="1"/>
    <n v="1"/>
    <n v="14.95"/>
    <x v="3"/>
    <s v=" Boston"/>
    <x v="1"/>
  </r>
  <r>
    <x v="4"/>
    <x v="1"/>
    <n v="1"/>
    <n v="14.95"/>
    <x v="0"/>
    <s v=" Austin"/>
    <x v="1"/>
  </r>
  <r>
    <x v="4"/>
    <x v="16"/>
    <n v="1"/>
    <n v="999.99"/>
    <x v="1"/>
    <s v=" San Francisco"/>
    <x v="20"/>
  </r>
  <r>
    <x v="4"/>
    <x v="6"/>
    <n v="1"/>
    <n v="11.95"/>
    <x v="0"/>
    <s v=" New York City"/>
    <x v="7"/>
  </r>
  <r>
    <x v="4"/>
    <x v="3"/>
    <n v="1"/>
    <n v="149.99"/>
    <x v="3"/>
    <s v=" Los Angeles"/>
    <x v="3"/>
  </r>
  <r>
    <x v="4"/>
    <x v="2"/>
    <n v="1"/>
    <n v="11.99"/>
    <x v="0"/>
    <s v=" Seattle"/>
    <x v="4"/>
  </r>
  <r>
    <x v="4"/>
    <x v="10"/>
    <n v="1"/>
    <n v="300"/>
    <x v="2"/>
    <s v=" San Francisco"/>
    <x v="12"/>
  </r>
  <r>
    <x v="4"/>
    <x v="4"/>
    <n v="1"/>
    <n v="2.99"/>
    <x v="0"/>
    <s v=" San Francisco"/>
    <x v="5"/>
  </r>
  <r>
    <x v="4"/>
    <x v="0"/>
    <n v="1"/>
    <n v="700"/>
    <x v="1"/>
    <s v=" Atlanta"/>
    <x v="0"/>
  </r>
  <r>
    <x v="4"/>
    <x v="1"/>
    <n v="1"/>
    <n v="14.95"/>
    <x v="2"/>
    <s v=" Atlanta"/>
    <x v="1"/>
  </r>
  <r>
    <x v="4"/>
    <x v="17"/>
    <n v="1"/>
    <n v="600"/>
    <x v="1"/>
    <s v=" New York City"/>
    <x v="15"/>
  </r>
  <r>
    <x v="4"/>
    <x v="4"/>
    <n v="2"/>
    <n v="2.99"/>
    <x v="2"/>
    <s v=" San Francisco"/>
    <x v="16"/>
  </r>
  <r>
    <x v="4"/>
    <x v="0"/>
    <n v="1"/>
    <n v="700"/>
    <x v="0"/>
    <s v=" Dallas"/>
    <x v="0"/>
  </r>
  <r>
    <x v="4"/>
    <x v="2"/>
    <n v="1"/>
    <n v="11.99"/>
    <x v="1"/>
    <s v=" Dallas"/>
    <x v="4"/>
  </r>
  <r>
    <x v="4"/>
    <x v="6"/>
    <n v="1"/>
    <n v="11.95"/>
    <x v="2"/>
    <s v=" New York City"/>
    <x v="7"/>
  </r>
  <r>
    <x v="4"/>
    <x v="2"/>
    <n v="1"/>
    <n v="11.99"/>
    <x v="1"/>
    <s v=" Seattle"/>
    <x v="4"/>
  </r>
  <r>
    <x v="4"/>
    <x v="17"/>
    <n v="1"/>
    <n v="600"/>
    <x v="1"/>
    <s v=" Boston"/>
    <x v="15"/>
  </r>
  <r>
    <x v="4"/>
    <x v="2"/>
    <n v="2"/>
    <n v="11.99"/>
    <x v="2"/>
    <s v=" Los Angeles"/>
    <x v="2"/>
  </r>
  <r>
    <x v="4"/>
    <x v="12"/>
    <n v="4"/>
    <n v="3.84"/>
    <x v="3"/>
    <s v=" Atlanta"/>
    <x v="31"/>
  </r>
  <r>
    <x v="4"/>
    <x v="12"/>
    <n v="1"/>
    <n v="3.84"/>
    <x v="3"/>
    <s v=" Boston"/>
    <x v="14"/>
  </r>
  <r>
    <x v="4"/>
    <x v="12"/>
    <n v="1"/>
    <n v="3.84"/>
    <x v="2"/>
    <s v=" Los Angeles"/>
    <x v="14"/>
  </r>
  <r>
    <x v="4"/>
    <x v="2"/>
    <n v="1"/>
    <n v="11.99"/>
    <x v="0"/>
    <s v=" Portland"/>
    <x v="4"/>
  </r>
  <r>
    <x v="4"/>
    <x v="15"/>
    <n v="1"/>
    <n v="379.99"/>
    <x v="3"/>
    <s v=" Dallas"/>
    <x v="19"/>
  </r>
  <r>
    <x v="4"/>
    <x v="13"/>
    <n v="1"/>
    <n v="600"/>
    <x v="1"/>
    <s v=" Seattle"/>
    <x v="15"/>
  </r>
  <r>
    <x v="4"/>
    <x v="13"/>
    <n v="1"/>
    <n v="600"/>
    <x v="1"/>
    <s v=" San Francisco"/>
    <x v="15"/>
  </r>
  <r>
    <x v="4"/>
    <x v="15"/>
    <n v="1"/>
    <n v="379.99"/>
    <x v="0"/>
    <s v=" Los Angeles"/>
    <x v="19"/>
  </r>
  <r>
    <x v="4"/>
    <x v="10"/>
    <n v="1"/>
    <n v="300"/>
    <x v="2"/>
    <s v=" Los Angeles"/>
    <x v="12"/>
  </r>
  <r>
    <x v="4"/>
    <x v="1"/>
    <n v="2"/>
    <n v="14.95"/>
    <x v="0"/>
    <s v=" Los Angeles"/>
    <x v="24"/>
  </r>
  <r>
    <x v="4"/>
    <x v="7"/>
    <n v="1"/>
    <n v="99.99"/>
    <x v="3"/>
    <s v=" Seattle"/>
    <x v="8"/>
  </r>
  <r>
    <x v="4"/>
    <x v="4"/>
    <n v="1"/>
    <n v="2.99"/>
    <x v="1"/>
    <s v=" San Francisco"/>
    <x v="5"/>
  </r>
  <r>
    <x v="4"/>
    <x v="6"/>
    <n v="1"/>
    <n v="11.95"/>
    <x v="3"/>
    <s v=" Los Angeles"/>
    <x v="7"/>
  </r>
  <r>
    <x v="4"/>
    <x v="4"/>
    <n v="1"/>
    <n v="2.99"/>
    <x v="2"/>
    <s v=" Atlanta"/>
    <x v="5"/>
  </r>
  <r>
    <x v="4"/>
    <x v="8"/>
    <n v="1"/>
    <n v="150"/>
    <x v="3"/>
    <s v=" Boston"/>
    <x v="9"/>
  </r>
  <r>
    <x v="4"/>
    <x v="13"/>
    <n v="1"/>
    <n v="600"/>
    <x v="1"/>
    <s v=" Los Angeles"/>
    <x v="15"/>
  </r>
  <r>
    <x v="4"/>
    <x v="12"/>
    <n v="1"/>
    <n v="3.84"/>
    <x v="2"/>
    <s v=" Austin"/>
    <x v="14"/>
  </r>
  <r>
    <x v="4"/>
    <x v="1"/>
    <n v="1"/>
    <n v="14.95"/>
    <x v="2"/>
    <s v=" Los Angeles"/>
    <x v="1"/>
  </r>
  <r>
    <x v="4"/>
    <x v="12"/>
    <n v="1"/>
    <n v="3.84"/>
    <x v="0"/>
    <s v=" New York City"/>
    <x v="14"/>
  </r>
  <r>
    <x v="4"/>
    <x v="8"/>
    <n v="1"/>
    <n v="150"/>
    <x v="1"/>
    <s v=" New York City"/>
    <x v="9"/>
  </r>
  <r>
    <x v="4"/>
    <x v="16"/>
    <n v="1"/>
    <n v="999.99"/>
    <x v="2"/>
    <s v=" San Francisco"/>
    <x v="20"/>
  </r>
  <r>
    <x v="4"/>
    <x v="13"/>
    <n v="1"/>
    <n v="600"/>
    <x v="2"/>
    <s v=" Dallas"/>
    <x v="15"/>
  </r>
  <r>
    <x v="4"/>
    <x v="6"/>
    <n v="1"/>
    <n v="11.95"/>
    <x v="0"/>
    <s v=" Dallas"/>
    <x v="7"/>
  </r>
  <r>
    <x v="4"/>
    <x v="2"/>
    <n v="1"/>
    <n v="11.99"/>
    <x v="3"/>
    <s v=" Dallas"/>
    <x v="4"/>
  </r>
  <r>
    <x v="4"/>
    <x v="4"/>
    <n v="1"/>
    <n v="2.99"/>
    <x v="1"/>
    <s v=" Los Angeles"/>
    <x v="5"/>
  </r>
  <r>
    <x v="4"/>
    <x v="3"/>
    <n v="1"/>
    <n v="149.99"/>
    <x v="2"/>
    <s v=" San Francisco"/>
    <x v="3"/>
  </r>
  <r>
    <x v="4"/>
    <x v="8"/>
    <n v="1"/>
    <n v="150"/>
    <x v="3"/>
    <s v=" Atlanta"/>
    <x v="9"/>
  </r>
  <r>
    <x v="4"/>
    <x v="5"/>
    <n v="1"/>
    <n v="389.99"/>
    <x v="3"/>
    <s v=" Boston"/>
    <x v="6"/>
  </r>
  <r>
    <x v="4"/>
    <x v="12"/>
    <n v="2"/>
    <n v="3.84"/>
    <x v="3"/>
    <s v=" New York City"/>
    <x v="23"/>
  </r>
  <r>
    <x v="4"/>
    <x v="2"/>
    <n v="1"/>
    <n v="11.99"/>
    <x v="2"/>
    <s v=" San Francisco"/>
    <x v="4"/>
  </r>
  <r>
    <x v="4"/>
    <x v="15"/>
    <n v="1"/>
    <n v="379.99"/>
    <x v="2"/>
    <s v=" Seattle"/>
    <x v="19"/>
  </r>
  <r>
    <x v="4"/>
    <x v="5"/>
    <n v="1"/>
    <n v="389.99"/>
    <x v="2"/>
    <s v=" San Francisco"/>
    <x v="6"/>
  </r>
  <r>
    <x v="4"/>
    <x v="8"/>
    <n v="1"/>
    <n v="150"/>
    <x v="0"/>
    <s v=" Atlanta"/>
    <x v="9"/>
  </r>
  <r>
    <x v="4"/>
    <x v="6"/>
    <n v="1"/>
    <n v="11.95"/>
    <x v="2"/>
    <s v=" Los Angeles"/>
    <x v="7"/>
  </r>
  <r>
    <x v="4"/>
    <x v="1"/>
    <n v="1"/>
    <n v="14.95"/>
    <x v="1"/>
    <s v=" Boston"/>
    <x v="1"/>
  </r>
  <r>
    <x v="4"/>
    <x v="0"/>
    <n v="1"/>
    <n v="700"/>
    <x v="1"/>
    <s v=" Austin"/>
    <x v="0"/>
  </r>
  <r>
    <x v="4"/>
    <x v="2"/>
    <n v="1"/>
    <n v="11.99"/>
    <x v="0"/>
    <s v=" Austin"/>
    <x v="4"/>
  </r>
  <r>
    <x v="4"/>
    <x v="6"/>
    <n v="1"/>
    <n v="11.95"/>
    <x v="3"/>
    <s v=" Atlanta"/>
    <x v="7"/>
  </r>
  <r>
    <x v="4"/>
    <x v="7"/>
    <n v="1"/>
    <n v="99.99"/>
    <x v="1"/>
    <s v=" Los Angeles"/>
    <x v="8"/>
  </r>
  <r>
    <x v="4"/>
    <x v="8"/>
    <n v="1"/>
    <n v="150"/>
    <x v="2"/>
    <s v=" New York City"/>
    <x v="9"/>
  </r>
  <r>
    <x v="4"/>
    <x v="6"/>
    <n v="1"/>
    <n v="11.95"/>
    <x v="0"/>
    <s v=" Portland"/>
    <x v="7"/>
  </r>
  <r>
    <x v="4"/>
    <x v="1"/>
    <n v="1"/>
    <n v="14.95"/>
    <x v="0"/>
    <s v=" Seattle"/>
    <x v="1"/>
  </r>
  <r>
    <x v="4"/>
    <x v="4"/>
    <n v="2"/>
    <n v="2.99"/>
    <x v="1"/>
    <s v=" San Francisco"/>
    <x v="16"/>
  </r>
  <r>
    <x v="4"/>
    <x v="1"/>
    <n v="1"/>
    <n v="14.95"/>
    <x v="0"/>
    <s v=" Seattle"/>
    <x v="1"/>
  </r>
  <r>
    <x v="4"/>
    <x v="5"/>
    <n v="1"/>
    <n v="389.99"/>
    <x v="3"/>
    <s v=" New York City"/>
    <x v="6"/>
  </r>
  <r>
    <x v="4"/>
    <x v="13"/>
    <n v="1"/>
    <n v="600"/>
    <x v="0"/>
    <s v=" San Francisco"/>
    <x v="15"/>
  </r>
  <r>
    <x v="4"/>
    <x v="2"/>
    <n v="1"/>
    <n v="11.99"/>
    <x v="1"/>
    <s v=" San Francisco"/>
    <x v="4"/>
  </r>
  <r>
    <x v="4"/>
    <x v="2"/>
    <n v="1"/>
    <n v="11.99"/>
    <x v="0"/>
    <s v=" San Francisco"/>
    <x v="4"/>
  </r>
  <r>
    <x v="4"/>
    <x v="4"/>
    <n v="2"/>
    <n v="2.99"/>
    <x v="0"/>
    <s v=" Atlanta"/>
    <x v="16"/>
  </r>
  <r>
    <x v="4"/>
    <x v="1"/>
    <n v="1"/>
    <n v="14.95"/>
    <x v="3"/>
    <s v=" San Francisco"/>
    <x v="1"/>
  </r>
  <r>
    <x v="4"/>
    <x v="4"/>
    <n v="1"/>
    <n v="2.99"/>
    <x v="3"/>
    <s v=" San Francisco"/>
    <x v="5"/>
  </r>
  <r>
    <x v="4"/>
    <x v="2"/>
    <n v="1"/>
    <n v="11.99"/>
    <x v="1"/>
    <s v=" Dallas"/>
    <x v="4"/>
  </r>
  <r>
    <x v="4"/>
    <x v="9"/>
    <n v="1"/>
    <n v="1700"/>
    <x v="2"/>
    <s v=" Dallas"/>
    <x v="10"/>
  </r>
  <r>
    <x v="4"/>
    <x v="2"/>
    <n v="1"/>
    <n v="11.99"/>
    <x v="3"/>
    <s v=" San Francisco"/>
    <x v="4"/>
  </r>
  <r>
    <x v="4"/>
    <x v="1"/>
    <n v="1"/>
    <n v="14.95"/>
    <x v="3"/>
    <s v=" New York City"/>
    <x v="1"/>
  </r>
  <r>
    <x v="4"/>
    <x v="10"/>
    <n v="1"/>
    <n v="300"/>
    <x v="3"/>
    <s v=" Boston"/>
    <x v="12"/>
  </r>
  <r>
    <x v="4"/>
    <x v="12"/>
    <n v="2"/>
    <n v="3.84"/>
    <x v="1"/>
    <s v=" Boston"/>
    <x v="23"/>
  </r>
  <r>
    <x v="4"/>
    <x v="7"/>
    <n v="1"/>
    <n v="99.99"/>
    <x v="1"/>
    <s v=" San Francisco"/>
    <x v="8"/>
  </r>
  <r>
    <x v="4"/>
    <x v="13"/>
    <n v="1"/>
    <n v="600"/>
    <x v="1"/>
    <s v=" San Francisco"/>
    <x v="15"/>
  </r>
  <r>
    <x v="4"/>
    <x v="13"/>
    <n v="1"/>
    <n v="600"/>
    <x v="3"/>
    <s v=" New York City"/>
    <x v="15"/>
  </r>
  <r>
    <x v="4"/>
    <x v="0"/>
    <n v="1"/>
    <n v="700"/>
    <x v="2"/>
    <s v=" New York City"/>
    <x v="0"/>
  </r>
  <r>
    <x v="4"/>
    <x v="6"/>
    <n v="1"/>
    <n v="11.95"/>
    <x v="1"/>
    <s v=" Austin"/>
    <x v="7"/>
  </r>
  <r>
    <x v="4"/>
    <x v="5"/>
    <n v="1"/>
    <n v="389.99"/>
    <x v="2"/>
    <s v=" Seattle"/>
    <x v="6"/>
  </r>
  <r>
    <x v="4"/>
    <x v="7"/>
    <n v="1"/>
    <n v="99.99"/>
    <x v="0"/>
    <s v=" San Francisco"/>
    <x v="8"/>
  </r>
  <r>
    <x v="4"/>
    <x v="4"/>
    <n v="1"/>
    <n v="2.99"/>
    <x v="1"/>
    <s v=" Boston"/>
    <x v="5"/>
  </r>
  <r>
    <x v="4"/>
    <x v="3"/>
    <n v="1"/>
    <n v="149.99"/>
    <x v="0"/>
    <s v=" Seattle"/>
    <x v="3"/>
  </r>
  <r>
    <x v="4"/>
    <x v="12"/>
    <n v="3"/>
    <n v="3.84"/>
    <x v="1"/>
    <s v=" Portland"/>
    <x v="18"/>
  </r>
  <r>
    <x v="4"/>
    <x v="12"/>
    <n v="1"/>
    <n v="3.84"/>
    <x v="2"/>
    <s v=" San Francisco"/>
    <x v="14"/>
  </r>
  <r>
    <x v="4"/>
    <x v="1"/>
    <n v="1"/>
    <n v="14.95"/>
    <x v="1"/>
    <s v=" Atlanta"/>
    <x v="1"/>
  </r>
  <r>
    <x v="4"/>
    <x v="4"/>
    <n v="1"/>
    <n v="2.99"/>
    <x v="1"/>
    <s v=" Los Angeles"/>
    <x v="5"/>
  </r>
  <r>
    <x v="4"/>
    <x v="6"/>
    <n v="3"/>
    <n v="11.95"/>
    <x v="2"/>
    <s v=" San Francisco"/>
    <x v="27"/>
  </r>
  <r>
    <x v="4"/>
    <x v="6"/>
    <n v="1"/>
    <n v="11.95"/>
    <x v="3"/>
    <s v=" Austin"/>
    <x v="7"/>
  </r>
  <r>
    <x v="4"/>
    <x v="13"/>
    <n v="1"/>
    <n v="600"/>
    <x v="0"/>
    <s v=" San Francisco"/>
    <x v="15"/>
  </r>
  <r>
    <x v="4"/>
    <x v="4"/>
    <n v="1"/>
    <n v="2.99"/>
    <x v="2"/>
    <s v=" Dallas"/>
    <x v="5"/>
  </r>
  <r>
    <x v="4"/>
    <x v="6"/>
    <n v="1"/>
    <n v="11.95"/>
    <x v="2"/>
    <s v=" Dallas"/>
    <x v="7"/>
  </r>
  <r>
    <x v="4"/>
    <x v="1"/>
    <n v="1"/>
    <n v="14.95"/>
    <x v="1"/>
    <s v=" New York City"/>
    <x v="1"/>
  </r>
  <r>
    <x v="4"/>
    <x v="14"/>
    <n v="1"/>
    <n v="109.99"/>
    <x v="1"/>
    <s v=" Portland"/>
    <x v="17"/>
  </r>
  <r>
    <x v="4"/>
    <x v="12"/>
    <n v="1"/>
    <n v="3.84"/>
    <x v="0"/>
    <s v=" Portland"/>
    <x v="14"/>
  </r>
  <r>
    <x v="4"/>
    <x v="14"/>
    <n v="1"/>
    <n v="109.99"/>
    <x v="3"/>
    <s v=" Portland"/>
    <x v="17"/>
  </r>
  <r>
    <x v="4"/>
    <x v="2"/>
    <n v="2"/>
    <n v="11.99"/>
    <x v="3"/>
    <s v=" Portland"/>
    <x v="2"/>
  </r>
  <r>
    <x v="4"/>
    <x v="2"/>
    <n v="1"/>
    <n v="11.99"/>
    <x v="0"/>
    <s v=" Boston"/>
    <x v="4"/>
  </r>
  <r>
    <x v="4"/>
    <x v="7"/>
    <n v="1"/>
    <n v="99.99"/>
    <x v="1"/>
    <s v=" San Francisco"/>
    <x v="8"/>
  </r>
  <r>
    <x v="4"/>
    <x v="5"/>
    <n v="1"/>
    <n v="389.99"/>
    <x v="1"/>
    <s v=" Los Angeles"/>
    <x v="6"/>
  </r>
  <r>
    <x v="4"/>
    <x v="12"/>
    <n v="1"/>
    <n v="3.84"/>
    <x v="3"/>
    <s v=" San Francisco"/>
    <x v="14"/>
  </r>
  <r>
    <x v="4"/>
    <x v="5"/>
    <n v="1"/>
    <n v="389.99"/>
    <x v="3"/>
    <s v=" Los Angeles"/>
    <x v="6"/>
  </r>
  <r>
    <x v="4"/>
    <x v="4"/>
    <n v="2"/>
    <n v="2.99"/>
    <x v="3"/>
    <s v=" Los Angeles"/>
    <x v="16"/>
  </r>
  <r>
    <x v="4"/>
    <x v="2"/>
    <n v="1"/>
    <n v="11.99"/>
    <x v="1"/>
    <s v=" San Francisco"/>
    <x v="4"/>
  </r>
  <r>
    <x v="4"/>
    <x v="13"/>
    <n v="1"/>
    <n v="600"/>
    <x v="2"/>
    <s v=" San Francisco"/>
    <x v="15"/>
  </r>
  <r>
    <x v="4"/>
    <x v="7"/>
    <n v="1"/>
    <n v="99.99"/>
    <x v="1"/>
    <s v=" Atlanta"/>
    <x v="8"/>
  </r>
  <r>
    <x v="4"/>
    <x v="12"/>
    <n v="1"/>
    <n v="3.84"/>
    <x v="2"/>
    <s v=" San Francisco"/>
    <x v="14"/>
  </r>
  <r>
    <x v="4"/>
    <x v="0"/>
    <n v="1"/>
    <n v="700"/>
    <x v="2"/>
    <s v=" Seattle"/>
    <x v="0"/>
  </r>
  <r>
    <x v="4"/>
    <x v="2"/>
    <n v="1"/>
    <n v="11.99"/>
    <x v="2"/>
    <s v=" Seattle"/>
    <x v="4"/>
  </r>
  <r>
    <x v="4"/>
    <x v="7"/>
    <n v="1"/>
    <n v="99.99"/>
    <x v="3"/>
    <s v=" Boston"/>
    <x v="8"/>
  </r>
  <r>
    <x v="4"/>
    <x v="2"/>
    <n v="1"/>
    <n v="11.99"/>
    <x v="2"/>
    <s v=" San Francisco"/>
    <x v="4"/>
  </r>
  <r>
    <x v="4"/>
    <x v="0"/>
    <n v="1"/>
    <n v="700"/>
    <x v="3"/>
    <s v=" Los Angeles"/>
    <x v="0"/>
  </r>
  <r>
    <x v="4"/>
    <x v="9"/>
    <n v="1"/>
    <n v="1700"/>
    <x v="2"/>
    <s v=" San Francisco"/>
    <x v="10"/>
  </r>
  <r>
    <x v="4"/>
    <x v="0"/>
    <n v="1"/>
    <n v="700"/>
    <x v="1"/>
    <s v=" Austin"/>
    <x v="0"/>
  </r>
  <r>
    <x v="4"/>
    <x v="9"/>
    <n v="1"/>
    <n v="1700"/>
    <x v="3"/>
    <s v=" Dallas"/>
    <x v="10"/>
  </r>
  <r>
    <x v="4"/>
    <x v="0"/>
    <n v="1"/>
    <n v="700"/>
    <x v="3"/>
    <s v=" Los Angeles"/>
    <x v="0"/>
  </r>
  <r>
    <x v="4"/>
    <x v="8"/>
    <n v="1"/>
    <n v="150"/>
    <x v="2"/>
    <s v=" San Francisco"/>
    <x v="9"/>
  </r>
  <r>
    <x v="4"/>
    <x v="2"/>
    <n v="1"/>
    <n v="11.99"/>
    <x v="1"/>
    <s v=" Atlanta"/>
    <x v="4"/>
  </r>
  <r>
    <x v="4"/>
    <x v="6"/>
    <n v="1"/>
    <n v="11.95"/>
    <x v="0"/>
    <s v=" Seattle"/>
    <x v="7"/>
  </r>
  <r>
    <x v="4"/>
    <x v="0"/>
    <n v="1"/>
    <n v="700"/>
    <x v="3"/>
    <s v=" New York City"/>
    <x v="0"/>
  </r>
  <r>
    <x v="4"/>
    <x v="4"/>
    <n v="1"/>
    <n v="2.99"/>
    <x v="1"/>
    <s v=" Dallas"/>
    <x v="5"/>
  </r>
  <r>
    <x v="4"/>
    <x v="8"/>
    <n v="1"/>
    <n v="150"/>
    <x v="1"/>
    <s v=" Atlanta"/>
    <x v="9"/>
  </r>
  <r>
    <x v="4"/>
    <x v="0"/>
    <n v="1"/>
    <n v="700"/>
    <x v="2"/>
    <s v=" Portland"/>
    <x v="0"/>
  </r>
  <r>
    <x v="4"/>
    <x v="7"/>
    <n v="1"/>
    <n v="99.99"/>
    <x v="2"/>
    <s v=" San Francisco"/>
    <x v="8"/>
  </r>
  <r>
    <x v="4"/>
    <x v="14"/>
    <n v="1"/>
    <n v="109.99"/>
    <x v="2"/>
    <s v=" San Francisco"/>
    <x v="17"/>
  </r>
  <r>
    <x v="4"/>
    <x v="13"/>
    <n v="1"/>
    <n v="600"/>
    <x v="3"/>
    <s v=" Dallas"/>
    <x v="15"/>
  </r>
  <r>
    <x v="4"/>
    <x v="4"/>
    <n v="1"/>
    <n v="2.99"/>
    <x v="1"/>
    <s v=" Austin"/>
    <x v="5"/>
  </r>
  <r>
    <x v="4"/>
    <x v="3"/>
    <n v="1"/>
    <n v="149.99"/>
    <x v="1"/>
    <s v=" Los Angeles"/>
    <x v="3"/>
  </r>
  <r>
    <x v="4"/>
    <x v="2"/>
    <n v="1"/>
    <n v="11.99"/>
    <x v="1"/>
    <s v=" San Francisco"/>
    <x v="4"/>
  </r>
  <r>
    <x v="4"/>
    <x v="6"/>
    <n v="1"/>
    <n v="11.95"/>
    <x v="3"/>
    <s v=" San Francisco"/>
    <x v="7"/>
  </r>
  <r>
    <x v="4"/>
    <x v="4"/>
    <n v="1"/>
    <n v="2.99"/>
    <x v="2"/>
    <s v=" San Francisco"/>
    <x v="5"/>
  </r>
  <r>
    <x v="4"/>
    <x v="13"/>
    <n v="1"/>
    <n v="600"/>
    <x v="2"/>
    <s v=" Los Angeles"/>
    <x v="15"/>
  </r>
  <r>
    <x v="4"/>
    <x v="4"/>
    <n v="1"/>
    <n v="2.99"/>
    <x v="0"/>
    <s v=" Dallas"/>
    <x v="5"/>
  </r>
  <r>
    <x v="4"/>
    <x v="10"/>
    <n v="1"/>
    <n v="300"/>
    <x v="0"/>
    <s v=" Los Angeles"/>
    <x v="12"/>
  </r>
  <r>
    <x v="4"/>
    <x v="5"/>
    <n v="1"/>
    <n v="389.99"/>
    <x v="3"/>
    <s v=" Portland"/>
    <x v="6"/>
  </r>
  <r>
    <x v="4"/>
    <x v="6"/>
    <n v="1"/>
    <n v="11.95"/>
    <x v="3"/>
    <s v=" Los Angeles"/>
    <x v="7"/>
  </r>
  <r>
    <x v="4"/>
    <x v="1"/>
    <n v="1"/>
    <n v="14.95"/>
    <x v="1"/>
    <s v=" San Francisco"/>
    <x v="1"/>
  </r>
  <r>
    <x v="4"/>
    <x v="13"/>
    <n v="1"/>
    <n v="600"/>
    <x v="0"/>
    <s v=" Seattle"/>
    <x v="15"/>
  </r>
  <r>
    <x v="4"/>
    <x v="6"/>
    <n v="1"/>
    <n v="11.95"/>
    <x v="3"/>
    <s v=" Seattle"/>
    <x v="7"/>
  </r>
  <r>
    <x v="4"/>
    <x v="12"/>
    <n v="2"/>
    <n v="3.84"/>
    <x v="2"/>
    <s v=" Boston"/>
    <x v="23"/>
  </r>
  <r>
    <x v="4"/>
    <x v="4"/>
    <n v="2"/>
    <n v="2.99"/>
    <x v="0"/>
    <s v=" Los Angeles"/>
    <x v="16"/>
  </r>
  <r>
    <x v="4"/>
    <x v="3"/>
    <n v="1"/>
    <n v="149.99"/>
    <x v="3"/>
    <s v=" Dallas"/>
    <x v="3"/>
  </r>
  <r>
    <x v="4"/>
    <x v="7"/>
    <n v="1"/>
    <n v="99.99"/>
    <x v="3"/>
    <s v=" New York City"/>
    <x v="8"/>
  </r>
  <r>
    <x v="4"/>
    <x v="4"/>
    <n v="1"/>
    <n v="2.99"/>
    <x v="2"/>
    <s v=" Dallas"/>
    <x v="5"/>
  </r>
  <r>
    <x v="4"/>
    <x v="1"/>
    <n v="1"/>
    <n v="14.95"/>
    <x v="2"/>
    <s v=" San Francisco"/>
    <x v="1"/>
  </r>
  <r>
    <x v="4"/>
    <x v="4"/>
    <n v="1"/>
    <n v="2.99"/>
    <x v="0"/>
    <s v=" Los Angeles"/>
    <x v="5"/>
  </r>
  <r>
    <x v="4"/>
    <x v="15"/>
    <n v="1"/>
    <n v="379.99"/>
    <x v="3"/>
    <s v=" Boston"/>
    <x v="19"/>
  </r>
  <r>
    <x v="4"/>
    <x v="3"/>
    <n v="1"/>
    <n v="149.99"/>
    <x v="1"/>
    <s v=" San Francisco"/>
    <x v="3"/>
  </r>
  <r>
    <x v="4"/>
    <x v="0"/>
    <n v="1"/>
    <n v="700"/>
    <x v="2"/>
    <s v=" New York City"/>
    <x v="0"/>
  </r>
  <r>
    <x v="4"/>
    <x v="1"/>
    <n v="1"/>
    <n v="14.95"/>
    <x v="2"/>
    <s v=" New York City"/>
    <x v="1"/>
  </r>
  <r>
    <x v="4"/>
    <x v="6"/>
    <n v="1"/>
    <n v="11.95"/>
    <x v="1"/>
    <s v=" Los Angeles"/>
    <x v="7"/>
  </r>
  <r>
    <x v="4"/>
    <x v="12"/>
    <n v="1"/>
    <n v="3.84"/>
    <x v="3"/>
    <s v=" San Francisco"/>
    <x v="14"/>
  </r>
  <r>
    <x v="4"/>
    <x v="5"/>
    <n v="1"/>
    <n v="389.99"/>
    <x v="2"/>
    <s v=" Atlanta"/>
    <x v="6"/>
  </r>
  <r>
    <x v="4"/>
    <x v="2"/>
    <n v="1"/>
    <n v="11.99"/>
    <x v="0"/>
    <s v=" San Francisco"/>
    <x v="4"/>
  </r>
  <r>
    <x v="4"/>
    <x v="4"/>
    <n v="1"/>
    <n v="2.99"/>
    <x v="3"/>
    <s v=" San Francisco"/>
    <x v="5"/>
  </r>
  <r>
    <x v="4"/>
    <x v="2"/>
    <n v="1"/>
    <n v="11.99"/>
    <x v="0"/>
    <s v=" Atlanta"/>
    <x v="4"/>
  </r>
  <r>
    <x v="4"/>
    <x v="11"/>
    <n v="1"/>
    <n v="400"/>
    <x v="1"/>
    <s v=" San Francisco"/>
    <x v="13"/>
  </r>
  <r>
    <x v="4"/>
    <x v="6"/>
    <n v="1"/>
    <n v="11.95"/>
    <x v="0"/>
    <s v=" San Francisco"/>
    <x v="7"/>
  </r>
  <r>
    <x v="4"/>
    <x v="12"/>
    <n v="1"/>
    <n v="3.84"/>
    <x v="0"/>
    <s v=" Portland"/>
    <x v="14"/>
  </r>
  <r>
    <x v="4"/>
    <x v="2"/>
    <n v="1"/>
    <n v="11.99"/>
    <x v="2"/>
    <s v=" Boston"/>
    <x v="4"/>
  </r>
  <r>
    <x v="4"/>
    <x v="7"/>
    <n v="1"/>
    <n v="99.99"/>
    <x v="2"/>
    <s v=" Seattle"/>
    <x v="8"/>
  </r>
  <r>
    <x v="4"/>
    <x v="11"/>
    <n v="1"/>
    <n v="400"/>
    <x v="2"/>
    <s v=" Seattle"/>
    <x v="13"/>
  </r>
  <r>
    <x v="4"/>
    <x v="6"/>
    <n v="1"/>
    <n v="11.95"/>
    <x v="1"/>
    <s v=" San Francisco"/>
    <x v="7"/>
  </r>
  <r>
    <x v="4"/>
    <x v="4"/>
    <n v="1"/>
    <n v="2.99"/>
    <x v="1"/>
    <s v=" San Francisco"/>
    <x v="5"/>
  </r>
  <r>
    <x v="4"/>
    <x v="12"/>
    <n v="1"/>
    <n v="3.84"/>
    <x v="0"/>
    <s v=" San Francisco"/>
    <x v="14"/>
  </r>
  <r>
    <x v="4"/>
    <x v="1"/>
    <n v="1"/>
    <n v="14.95"/>
    <x v="1"/>
    <s v=" San Francisco"/>
    <x v="1"/>
  </r>
  <r>
    <x v="4"/>
    <x v="12"/>
    <n v="1"/>
    <n v="3.84"/>
    <x v="0"/>
    <s v=" Boston"/>
    <x v="14"/>
  </r>
  <r>
    <x v="4"/>
    <x v="13"/>
    <n v="1"/>
    <n v="600"/>
    <x v="3"/>
    <s v=" Los Angeles"/>
    <x v="15"/>
  </r>
  <r>
    <x v="4"/>
    <x v="6"/>
    <n v="1"/>
    <n v="11.95"/>
    <x v="1"/>
    <s v=" Los Angeles"/>
    <x v="7"/>
  </r>
  <r>
    <x v="4"/>
    <x v="15"/>
    <n v="1"/>
    <n v="379.99"/>
    <x v="2"/>
    <s v=" Seattle"/>
    <x v="19"/>
  </r>
  <r>
    <x v="4"/>
    <x v="1"/>
    <n v="1"/>
    <n v="14.95"/>
    <x v="0"/>
    <s v=" Los Angeles"/>
    <x v="1"/>
  </r>
  <r>
    <x v="4"/>
    <x v="6"/>
    <n v="1"/>
    <n v="11.95"/>
    <x v="2"/>
    <s v=" San Francisco"/>
    <x v="7"/>
  </r>
  <r>
    <x v="4"/>
    <x v="13"/>
    <n v="1"/>
    <n v="600"/>
    <x v="3"/>
    <s v=" Los Angeles"/>
    <x v="15"/>
  </r>
  <r>
    <x v="4"/>
    <x v="14"/>
    <n v="1"/>
    <n v="109.99"/>
    <x v="0"/>
    <s v=" Portland"/>
    <x v="17"/>
  </r>
  <r>
    <x v="4"/>
    <x v="5"/>
    <n v="1"/>
    <n v="389.99"/>
    <x v="3"/>
    <s v=" Dallas"/>
    <x v="6"/>
  </r>
  <r>
    <x v="4"/>
    <x v="12"/>
    <n v="2"/>
    <n v="3.84"/>
    <x v="3"/>
    <s v=" Portland"/>
    <x v="23"/>
  </r>
  <r>
    <x v="4"/>
    <x v="1"/>
    <n v="2"/>
    <n v="14.95"/>
    <x v="3"/>
    <s v=" New York City"/>
    <x v="24"/>
  </r>
  <r>
    <x v="4"/>
    <x v="8"/>
    <n v="1"/>
    <n v="150"/>
    <x v="1"/>
    <s v=" Austin"/>
    <x v="9"/>
  </r>
  <r>
    <x v="4"/>
    <x v="12"/>
    <n v="1"/>
    <n v="3.84"/>
    <x v="1"/>
    <s v=" Atlanta"/>
    <x v="14"/>
  </r>
  <r>
    <x v="4"/>
    <x v="16"/>
    <n v="1"/>
    <n v="999.99"/>
    <x v="1"/>
    <s v=" San Francisco"/>
    <x v="20"/>
  </r>
  <r>
    <x v="4"/>
    <x v="13"/>
    <n v="1"/>
    <n v="600"/>
    <x v="0"/>
    <s v=" New York City"/>
    <x v="15"/>
  </r>
  <r>
    <x v="4"/>
    <x v="2"/>
    <n v="2"/>
    <n v="11.99"/>
    <x v="2"/>
    <s v=" New York City"/>
    <x v="2"/>
  </r>
  <r>
    <x v="4"/>
    <x v="15"/>
    <n v="1"/>
    <n v="379.99"/>
    <x v="3"/>
    <s v=" Los Angeles"/>
    <x v="19"/>
  </r>
  <r>
    <x v="4"/>
    <x v="0"/>
    <n v="1"/>
    <n v="700"/>
    <x v="2"/>
    <s v=" San Francisco"/>
    <x v="0"/>
  </r>
  <r>
    <x v="4"/>
    <x v="12"/>
    <n v="2"/>
    <n v="3.84"/>
    <x v="3"/>
    <s v=" Dallas"/>
    <x v="23"/>
  </r>
  <r>
    <x v="4"/>
    <x v="6"/>
    <n v="1"/>
    <n v="11.95"/>
    <x v="1"/>
    <s v=" San Francisco"/>
    <x v="7"/>
  </r>
  <r>
    <x v="4"/>
    <x v="1"/>
    <n v="1"/>
    <n v="14.95"/>
    <x v="2"/>
    <s v=" Los Angeles"/>
    <x v="1"/>
  </r>
  <r>
    <x v="4"/>
    <x v="6"/>
    <n v="1"/>
    <n v="11.95"/>
    <x v="3"/>
    <s v=" New York City"/>
    <x v="7"/>
  </r>
  <r>
    <x v="4"/>
    <x v="4"/>
    <n v="1"/>
    <n v="2.99"/>
    <x v="1"/>
    <s v=" San Francisco"/>
    <x v="5"/>
  </r>
  <r>
    <x v="4"/>
    <x v="3"/>
    <n v="1"/>
    <n v="149.99"/>
    <x v="3"/>
    <s v=" San Francisco"/>
    <x v="3"/>
  </r>
  <r>
    <x v="4"/>
    <x v="6"/>
    <n v="1"/>
    <n v="11.95"/>
    <x v="1"/>
    <s v=" Austin"/>
    <x v="7"/>
  </r>
  <r>
    <x v="4"/>
    <x v="8"/>
    <n v="1"/>
    <n v="150"/>
    <x v="0"/>
    <s v=" Los Angeles"/>
    <x v="9"/>
  </r>
  <r>
    <x v="4"/>
    <x v="9"/>
    <n v="1"/>
    <n v="1700"/>
    <x v="1"/>
    <s v=" Boston"/>
    <x v="10"/>
  </r>
  <r>
    <x v="4"/>
    <x v="11"/>
    <n v="1"/>
    <n v="400"/>
    <x v="1"/>
    <s v=" Atlanta"/>
    <x v="13"/>
  </r>
  <r>
    <x v="4"/>
    <x v="15"/>
    <n v="1"/>
    <n v="379.99"/>
    <x v="1"/>
    <s v=" Portland"/>
    <x v="19"/>
  </r>
  <r>
    <x v="4"/>
    <x v="2"/>
    <n v="1"/>
    <n v="11.99"/>
    <x v="3"/>
    <s v=" Austin"/>
    <x v="4"/>
  </r>
  <r>
    <x v="4"/>
    <x v="2"/>
    <n v="1"/>
    <n v="11.99"/>
    <x v="1"/>
    <s v=" Seattle"/>
    <x v="4"/>
  </r>
  <r>
    <x v="4"/>
    <x v="9"/>
    <n v="1"/>
    <n v="1700"/>
    <x v="1"/>
    <s v=" Boston"/>
    <x v="10"/>
  </r>
  <r>
    <x v="4"/>
    <x v="12"/>
    <n v="1"/>
    <n v="3.84"/>
    <x v="1"/>
    <s v=" Seattle"/>
    <x v="14"/>
  </r>
  <r>
    <x v="4"/>
    <x v="14"/>
    <n v="1"/>
    <n v="109.99"/>
    <x v="0"/>
    <s v=" Portland"/>
    <x v="17"/>
  </r>
  <r>
    <x v="4"/>
    <x v="1"/>
    <n v="1"/>
    <n v="14.95"/>
    <x v="1"/>
    <s v=" New York City"/>
    <x v="1"/>
  </r>
  <r>
    <x v="4"/>
    <x v="10"/>
    <n v="1"/>
    <n v="300"/>
    <x v="0"/>
    <s v=" New York City"/>
    <x v="12"/>
  </r>
  <r>
    <x v="4"/>
    <x v="0"/>
    <n v="1"/>
    <n v="700"/>
    <x v="3"/>
    <s v=" Los Angeles"/>
    <x v="0"/>
  </r>
  <r>
    <x v="4"/>
    <x v="4"/>
    <n v="1"/>
    <n v="2.99"/>
    <x v="0"/>
    <s v=" Boston"/>
    <x v="5"/>
  </r>
  <r>
    <x v="4"/>
    <x v="15"/>
    <n v="1"/>
    <n v="379.99"/>
    <x v="0"/>
    <s v=" New York City"/>
    <x v="19"/>
  </r>
  <r>
    <x v="4"/>
    <x v="7"/>
    <n v="1"/>
    <n v="99.99"/>
    <x v="0"/>
    <s v=" San Francisco"/>
    <x v="8"/>
  </r>
  <r>
    <x v="4"/>
    <x v="2"/>
    <n v="1"/>
    <n v="11.99"/>
    <x v="3"/>
    <s v=" San Francisco"/>
    <x v="4"/>
  </r>
  <r>
    <x v="4"/>
    <x v="15"/>
    <n v="1"/>
    <n v="379.99"/>
    <x v="2"/>
    <s v=" Atlanta"/>
    <x v="19"/>
  </r>
  <r>
    <x v="4"/>
    <x v="8"/>
    <n v="1"/>
    <n v="150"/>
    <x v="1"/>
    <s v=" Atlanta"/>
    <x v="9"/>
  </r>
  <r>
    <x v="4"/>
    <x v="2"/>
    <n v="1"/>
    <n v="11.99"/>
    <x v="3"/>
    <s v=" Dallas"/>
    <x v="4"/>
  </r>
  <r>
    <x v="4"/>
    <x v="3"/>
    <n v="1"/>
    <n v="149.99"/>
    <x v="1"/>
    <s v=" Austin"/>
    <x v="3"/>
  </r>
  <r>
    <x v="4"/>
    <x v="0"/>
    <n v="1"/>
    <n v="700"/>
    <x v="3"/>
    <s v=" Seattle"/>
    <x v="0"/>
  </r>
  <r>
    <x v="4"/>
    <x v="15"/>
    <n v="1"/>
    <n v="379.99"/>
    <x v="1"/>
    <s v=" Dallas"/>
    <x v="19"/>
  </r>
  <r>
    <x v="4"/>
    <x v="4"/>
    <n v="1"/>
    <n v="2.99"/>
    <x v="3"/>
    <s v=" Boston"/>
    <x v="5"/>
  </r>
  <r>
    <x v="4"/>
    <x v="4"/>
    <n v="1"/>
    <n v="2.99"/>
    <x v="3"/>
    <s v=" Portland"/>
    <x v="5"/>
  </r>
  <r>
    <x v="4"/>
    <x v="11"/>
    <n v="1"/>
    <n v="400"/>
    <x v="1"/>
    <s v=" Seattle"/>
    <x v="13"/>
  </r>
  <r>
    <x v="4"/>
    <x v="7"/>
    <n v="1"/>
    <n v="99.99"/>
    <x v="0"/>
    <s v=" Seattle"/>
    <x v="8"/>
  </r>
  <r>
    <x v="4"/>
    <x v="12"/>
    <n v="1"/>
    <n v="3.84"/>
    <x v="3"/>
    <s v=" Boston"/>
    <x v="14"/>
  </r>
  <r>
    <x v="4"/>
    <x v="6"/>
    <n v="1"/>
    <n v="11.95"/>
    <x v="0"/>
    <s v=" San Francisco"/>
    <x v="7"/>
  </r>
  <r>
    <x v="4"/>
    <x v="10"/>
    <n v="1"/>
    <n v="300"/>
    <x v="1"/>
    <s v=" San Francisco"/>
    <x v="12"/>
  </r>
  <r>
    <x v="4"/>
    <x v="1"/>
    <n v="1"/>
    <n v="14.95"/>
    <x v="1"/>
    <s v=" New York City"/>
    <x v="1"/>
  </r>
  <r>
    <x v="4"/>
    <x v="8"/>
    <n v="1"/>
    <n v="150"/>
    <x v="1"/>
    <s v=" San Francisco"/>
    <x v="9"/>
  </r>
  <r>
    <x v="4"/>
    <x v="6"/>
    <n v="1"/>
    <n v="11.95"/>
    <x v="1"/>
    <s v=" Austin"/>
    <x v="7"/>
  </r>
  <r>
    <x v="4"/>
    <x v="5"/>
    <n v="1"/>
    <n v="389.99"/>
    <x v="1"/>
    <s v=" Boston"/>
    <x v="6"/>
  </r>
  <r>
    <x v="4"/>
    <x v="7"/>
    <n v="1"/>
    <n v="99.99"/>
    <x v="1"/>
    <s v=" Los Angeles"/>
    <x v="8"/>
  </r>
  <r>
    <x v="4"/>
    <x v="2"/>
    <n v="1"/>
    <n v="11.99"/>
    <x v="3"/>
    <s v=" Austin"/>
    <x v="4"/>
  </r>
  <r>
    <x v="4"/>
    <x v="1"/>
    <n v="1"/>
    <n v="14.95"/>
    <x v="0"/>
    <s v=" Boston"/>
    <x v="1"/>
  </r>
  <r>
    <x v="4"/>
    <x v="9"/>
    <n v="1"/>
    <n v="1700"/>
    <x v="3"/>
    <s v=" New York City"/>
    <x v="10"/>
  </r>
  <r>
    <x v="4"/>
    <x v="1"/>
    <n v="1"/>
    <n v="14.95"/>
    <x v="0"/>
    <s v=" Los Angeles"/>
    <x v="1"/>
  </r>
  <r>
    <x v="4"/>
    <x v="1"/>
    <n v="1"/>
    <n v="14.95"/>
    <x v="0"/>
    <s v=" Boston"/>
    <x v="1"/>
  </r>
  <r>
    <x v="4"/>
    <x v="4"/>
    <n v="3"/>
    <n v="2.99"/>
    <x v="3"/>
    <s v=" Atlanta"/>
    <x v="11"/>
  </r>
  <r>
    <x v="4"/>
    <x v="8"/>
    <n v="1"/>
    <n v="150"/>
    <x v="2"/>
    <s v=" Seattle"/>
    <x v="9"/>
  </r>
  <r>
    <x v="4"/>
    <x v="2"/>
    <n v="1"/>
    <n v="11.99"/>
    <x v="1"/>
    <s v=" Boston"/>
    <x v="4"/>
  </r>
  <r>
    <x v="5"/>
    <x v="15"/>
    <n v="1"/>
    <n v="379.99"/>
    <x v="0"/>
    <s v=" Dallas"/>
    <x v="19"/>
  </r>
  <r>
    <x v="5"/>
    <x v="7"/>
    <n v="1"/>
    <n v="99.99"/>
    <x v="2"/>
    <s v=" Dallas"/>
    <x v="8"/>
  </r>
  <r>
    <x v="5"/>
    <x v="4"/>
    <n v="2"/>
    <n v="2.99"/>
    <x v="1"/>
    <s v=" Boston"/>
    <x v="16"/>
  </r>
  <r>
    <x v="5"/>
    <x v="12"/>
    <n v="3"/>
    <n v="3.84"/>
    <x v="1"/>
    <s v=" Dallas"/>
    <x v="18"/>
  </r>
  <r>
    <x v="5"/>
    <x v="6"/>
    <n v="1"/>
    <n v="11.95"/>
    <x v="0"/>
    <s v=" San Francisco"/>
    <x v="7"/>
  </r>
  <r>
    <x v="5"/>
    <x v="12"/>
    <n v="1"/>
    <n v="3.84"/>
    <x v="1"/>
    <s v=" Dallas"/>
    <x v="14"/>
  </r>
  <r>
    <x v="5"/>
    <x v="12"/>
    <n v="2"/>
    <n v="3.84"/>
    <x v="1"/>
    <s v=" Dallas"/>
    <x v="23"/>
  </r>
  <r>
    <x v="5"/>
    <x v="12"/>
    <n v="1"/>
    <n v="3.84"/>
    <x v="2"/>
    <s v=" Seattle"/>
    <x v="14"/>
  </r>
  <r>
    <x v="5"/>
    <x v="1"/>
    <n v="1"/>
    <n v="14.95"/>
    <x v="3"/>
    <s v=" New York City"/>
    <x v="1"/>
  </r>
  <r>
    <x v="5"/>
    <x v="16"/>
    <n v="1"/>
    <n v="999.99"/>
    <x v="0"/>
    <s v=" Los Angeles"/>
    <x v="20"/>
  </r>
  <r>
    <x v="5"/>
    <x v="4"/>
    <n v="1"/>
    <n v="2.99"/>
    <x v="3"/>
    <s v=" Austin"/>
    <x v="5"/>
  </r>
  <r>
    <x v="5"/>
    <x v="5"/>
    <n v="1"/>
    <n v="389.99"/>
    <x v="2"/>
    <s v=" San Francisco"/>
    <x v="6"/>
  </r>
  <r>
    <x v="5"/>
    <x v="3"/>
    <n v="1"/>
    <n v="149.99"/>
    <x v="2"/>
    <s v=" New York City"/>
    <x v="3"/>
  </r>
  <r>
    <x v="5"/>
    <x v="12"/>
    <n v="1"/>
    <n v="3.84"/>
    <x v="1"/>
    <s v=" Boston"/>
    <x v="14"/>
  </r>
  <r>
    <x v="5"/>
    <x v="2"/>
    <n v="1"/>
    <n v="11.99"/>
    <x v="3"/>
    <s v=" San Francisco"/>
    <x v="4"/>
  </r>
  <r>
    <x v="5"/>
    <x v="7"/>
    <n v="1"/>
    <n v="99.99"/>
    <x v="2"/>
    <s v=" New York City"/>
    <x v="8"/>
  </r>
  <r>
    <x v="5"/>
    <x v="6"/>
    <n v="1"/>
    <n v="11.95"/>
    <x v="3"/>
    <s v=" Boston"/>
    <x v="7"/>
  </r>
  <r>
    <x v="5"/>
    <x v="1"/>
    <n v="1"/>
    <n v="14.95"/>
    <x v="3"/>
    <s v=" Los Angeles"/>
    <x v="1"/>
  </r>
  <r>
    <x v="5"/>
    <x v="16"/>
    <n v="1"/>
    <n v="999.99"/>
    <x v="3"/>
    <s v=" Dallas"/>
    <x v="20"/>
  </r>
  <r>
    <x v="5"/>
    <x v="12"/>
    <n v="1"/>
    <n v="3.84"/>
    <x v="0"/>
    <s v=" San Francisco"/>
    <x v="14"/>
  </r>
  <r>
    <x v="5"/>
    <x v="2"/>
    <n v="1"/>
    <n v="11.99"/>
    <x v="1"/>
    <s v=" San Francisco"/>
    <x v="4"/>
  </r>
  <r>
    <x v="5"/>
    <x v="1"/>
    <n v="1"/>
    <n v="14.95"/>
    <x v="3"/>
    <s v=" San Francisco"/>
    <x v="1"/>
  </r>
  <r>
    <x v="5"/>
    <x v="6"/>
    <n v="1"/>
    <n v="11.95"/>
    <x v="0"/>
    <s v=" San Francisco"/>
    <x v="7"/>
  </r>
  <r>
    <x v="5"/>
    <x v="2"/>
    <n v="1"/>
    <n v="11.99"/>
    <x v="0"/>
    <s v=" San Francisco"/>
    <x v="4"/>
  </r>
  <r>
    <x v="5"/>
    <x v="7"/>
    <n v="1"/>
    <n v="99.99"/>
    <x v="3"/>
    <s v=" San Francisco"/>
    <x v="8"/>
  </r>
  <r>
    <x v="5"/>
    <x v="4"/>
    <n v="1"/>
    <n v="2.99"/>
    <x v="0"/>
    <s v=" San Francisco"/>
    <x v="5"/>
  </r>
  <r>
    <x v="5"/>
    <x v="6"/>
    <n v="1"/>
    <n v="11.95"/>
    <x v="0"/>
    <s v=" Portland"/>
    <x v="7"/>
  </r>
  <r>
    <x v="5"/>
    <x v="12"/>
    <n v="1"/>
    <n v="3.84"/>
    <x v="3"/>
    <s v=" Dallas"/>
    <x v="14"/>
  </r>
  <r>
    <x v="5"/>
    <x v="12"/>
    <n v="1"/>
    <n v="3.84"/>
    <x v="2"/>
    <s v=" Seattle"/>
    <x v="14"/>
  </r>
  <r>
    <x v="5"/>
    <x v="1"/>
    <n v="1"/>
    <n v="14.95"/>
    <x v="2"/>
    <s v=" San Francisco"/>
    <x v="1"/>
  </r>
  <r>
    <x v="5"/>
    <x v="4"/>
    <n v="1"/>
    <n v="2.99"/>
    <x v="3"/>
    <s v=" Dallas"/>
    <x v="5"/>
  </r>
  <r>
    <x v="5"/>
    <x v="12"/>
    <n v="1"/>
    <n v="3.84"/>
    <x v="1"/>
    <s v=" Los Angeles"/>
    <x v="14"/>
  </r>
  <r>
    <x v="5"/>
    <x v="6"/>
    <n v="1"/>
    <n v="11.95"/>
    <x v="2"/>
    <s v=" San Francisco"/>
    <x v="7"/>
  </r>
  <r>
    <x v="5"/>
    <x v="8"/>
    <n v="1"/>
    <n v="150"/>
    <x v="0"/>
    <s v=" Portland"/>
    <x v="9"/>
  </r>
  <r>
    <x v="5"/>
    <x v="13"/>
    <n v="1"/>
    <n v="600"/>
    <x v="1"/>
    <s v=" Boston"/>
    <x v="15"/>
  </r>
  <r>
    <x v="5"/>
    <x v="6"/>
    <n v="2"/>
    <n v="11.95"/>
    <x v="3"/>
    <s v=" Boston"/>
    <x v="22"/>
  </r>
  <r>
    <x v="5"/>
    <x v="6"/>
    <n v="1"/>
    <n v="11.95"/>
    <x v="0"/>
    <s v=" New York City"/>
    <x v="7"/>
  </r>
  <r>
    <x v="5"/>
    <x v="7"/>
    <n v="1"/>
    <n v="99.99"/>
    <x v="3"/>
    <s v=" Boston"/>
    <x v="8"/>
  </r>
  <r>
    <x v="5"/>
    <x v="4"/>
    <n v="1"/>
    <n v="2.99"/>
    <x v="0"/>
    <s v=" New York City"/>
    <x v="5"/>
  </r>
  <r>
    <x v="5"/>
    <x v="13"/>
    <n v="1"/>
    <n v="600"/>
    <x v="2"/>
    <s v=" Dallas"/>
    <x v="15"/>
  </r>
  <r>
    <x v="5"/>
    <x v="6"/>
    <n v="1"/>
    <n v="11.95"/>
    <x v="2"/>
    <s v=" Seattle"/>
    <x v="7"/>
  </r>
  <r>
    <x v="5"/>
    <x v="5"/>
    <n v="1"/>
    <n v="389.99"/>
    <x v="2"/>
    <s v=" Los Angeles"/>
    <x v="6"/>
  </r>
  <r>
    <x v="5"/>
    <x v="7"/>
    <n v="1"/>
    <n v="99.99"/>
    <x v="0"/>
    <s v=" Dallas"/>
    <x v="8"/>
  </r>
  <r>
    <x v="5"/>
    <x v="3"/>
    <n v="1"/>
    <n v="149.99"/>
    <x v="0"/>
    <s v=" New York City"/>
    <x v="3"/>
  </r>
  <r>
    <x v="5"/>
    <x v="4"/>
    <n v="1"/>
    <n v="2.99"/>
    <x v="0"/>
    <s v=" New York City"/>
    <x v="5"/>
  </r>
  <r>
    <x v="5"/>
    <x v="9"/>
    <n v="1"/>
    <n v="1700"/>
    <x v="3"/>
    <s v=" Portland"/>
    <x v="10"/>
  </r>
  <r>
    <x v="5"/>
    <x v="10"/>
    <n v="1"/>
    <n v="300"/>
    <x v="3"/>
    <s v=" San Francisco"/>
    <x v="12"/>
  </r>
  <r>
    <x v="5"/>
    <x v="15"/>
    <n v="1"/>
    <n v="379.99"/>
    <x v="2"/>
    <s v=" Los Angeles"/>
    <x v="19"/>
  </r>
  <r>
    <x v="5"/>
    <x v="1"/>
    <n v="1"/>
    <n v="14.95"/>
    <x v="1"/>
    <s v=" Seattle"/>
    <x v="1"/>
  </r>
  <r>
    <x v="5"/>
    <x v="8"/>
    <n v="1"/>
    <n v="150"/>
    <x v="1"/>
    <s v=" Austin"/>
    <x v="9"/>
  </r>
  <r>
    <x v="5"/>
    <x v="4"/>
    <n v="1"/>
    <n v="2.99"/>
    <x v="0"/>
    <s v=" Austin"/>
    <x v="5"/>
  </r>
  <r>
    <x v="5"/>
    <x v="4"/>
    <n v="1"/>
    <n v="2.99"/>
    <x v="2"/>
    <s v=" San Francisco"/>
    <x v="5"/>
  </r>
  <r>
    <x v="5"/>
    <x v="14"/>
    <n v="1"/>
    <n v="109.99"/>
    <x v="0"/>
    <s v=" Los Angeles"/>
    <x v="17"/>
  </r>
  <r>
    <x v="5"/>
    <x v="2"/>
    <n v="1"/>
    <n v="11.99"/>
    <x v="3"/>
    <s v=" San Francisco"/>
    <x v="4"/>
  </r>
  <r>
    <x v="5"/>
    <x v="6"/>
    <n v="1"/>
    <n v="11.95"/>
    <x v="2"/>
    <s v=" Los Angeles"/>
    <x v="7"/>
  </r>
  <r>
    <x v="5"/>
    <x v="14"/>
    <n v="1"/>
    <n v="109.99"/>
    <x v="3"/>
    <s v=" Boston"/>
    <x v="17"/>
  </r>
  <r>
    <x v="5"/>
    <x v="4"/>
    <n v="2"/>
    <n v="2.99"/>
    <x v="1"/>
    <s v=" Seattle"/>
    <x v="16"/>
  </r>
  <r>
    <x v="5"/>
    <x v="11"/>
    <n v="1"/>
    <n v="400"/>
    <x v="0"/>
    <s v=" Dallas"/>
    <x v="13"/>
  </r>
  <r>
    <x v="5"/>
    <x v="5"/>
    <n v="1"/>
    <n v="389.99"/>
    <x v="3"/>
    <s v=" Seattle"/>
    <x v="6"/>
  </r>
  <r>
    <x v="5"/>
    <x v="15"/>
    <n v="1"/>
    <n v="379.99"/>
    <x v="2"/>
    <s v=" Los Angeles"/>
    <x v="19"/>
  </r>
  <r>
    <x v="5"/>
    <x v="5"/>
    <n v="1"/>
    <n v="389.99"/>
    <x v="3"/>
    <s v=" Dallas"/>
    <x v="6"/>
  </r>
  <r>
    <x v="5"/>
    <x v="16"/>
    <n v="1"/>
    <n v="999.99"/>
    <x v="3"/>
    <s v=" Boston"/>
    <x v="20"/>
  </r>
  <r>
    <x v="5"/>
    <x v="2"/>
    <n v="1"/>
    <n v="11.99"/>
    <x v="1"/>
    <s v=" Portland"/>
    <x v="4"/>
  </r>
  <r>
    <x v="5"/>
    <x v="7"/>
    <n v="1"/>
    <n v="99.99"/>
    <x v="3"/>
    <s v=" Seattle"/>
    <x v="8"/>
  </r>
  <r>
    <x v="5"/>
    <x v="12"/>
    <n v="1"/>
    <n v="3.84"/>
    <x v="3"/>
    <s v=" Los Angeles"/>
    <x v="14"/>
  </r>
  <r>
    <x v="5"/>
    <x v="12"/>
    <n v="3"/>
    <n v="3.84"/>
    <x v="1"/>
    <s v=" New York City"/>
    <x v="18"/>
  </r>
  <r>
    <x v="5"/>
    <x v="2"/>
    <n v="1"/>
    <n v="11.99"/>
    <x v="2"/>
    <s v=" Austin"/>
    <x v="4"/>
  </r>
  <r>
    <x v="5"/>
    <x v="12"/>
    <n v="3"/>
    <n v="3.84"/>
    <x v="1"/>
    <s v=" Los Angeles"/>
    <x v="18"/>
  </r>
  <r>
    <x v="5"/>
    <x v="6"/>
    <n v="1"/>
    <n v="11.95"/>
    <x v="0"/>
    <s v=" San Francisco"/>
    <x v="7"/>
  </r>
  <r>
    <x v="5"/>
    <x v="6"/>
    <n v="2"/>
    <n v="11.95"/>
    <x v="3"/>
    <s v=" New York City"/>
    <x v="22"/>
  </r>
  <r>
    <x v="5"/>
    <x v="8"/>
    <n v="1"/>
    <n v="150"/>
    <x v="2"/>
    <s v=" Dallas"/>
    <x v="9"/>
  </r>
  <r>
    <x v="5"/>
    <x v="4"/>
    <n v="1"/>
    <n v="2.99"/>
    <x v="1"/>
    <s v=" Los Angeles"/>
    <x v="5"/>
  </r>
  <r>
    <x v="5"/>
    <x v="14"/>
    <n v="1"/>
    <n v="109.99"/>
    <x v="3"/>
    <s v=" Los Angeles"/>
    <x v="17"/>
  </r>
  <r>
    <x v="5"/>
    <x v="11"/>
    <n v="1"/>
    <n v="400"/>
    <x v="1"/>
    <s v=" New York City"/>
    <x v="13"/>
  </r>
  <r>
    <x v="5"/>
    <x v="2"/>
    <n v="1"/>
    <n v="11.99"/>
    <x v="2"/>
    <s v=" Dallas"/>
    <x v="4"/>
  </r>
  <r>
    <x v="5"/>
    <x v="6"/>
    <n v="1"/>
    <n v="11.95"/>
    <x v="1"/>
    <s v=" San Francisco"/>
    <x v="7"/>
  </r>
  <r>
    <x v="5"/>
    <x v="7"/>
    <n v="1"/>
    <n v="99.99"/>
    <x v="3"/>
    <s v=" San Francisco"/>
    <x v="8"/>
  </r>
  <r>
    <x v="5"/>
    <x v="3"/>
    <n v="1"/>
    <n v="149.99"/>
    <x v="1"/>
    <s v=" San Francisco"/>
    <x v="3"/>
  </r>
  <r>
    <x v="5"/>
    <x v="12"/>
    <n v="1"/>
    <n v="3.84"/>
    <x v="2"/>
    <s v=" Boston"/>
    <x v="14"/>
  </r>
  <r>
    <x v="5"/>
    <x v="12"/>
    <n v="2"/>
    <n v="3.84"/>
    <x v="2"/>
    <s v=" Dallas"/>
    <x v="23"/>
  </r>
  <r>
    <x v="5"/>
    <x v="10"/>
    <n v="1"/>
    <n v="300"/>
    <x v="1"/>
    <s v=" Austin"/>
    <x v="12"/>
  </r>
  <r>
    <x v="5"/>
    <x v="6"/>
    <n v="1"/>
    <n v="11.95"/>
    <x v="2"/>
    <s v=" San Francisco"/>
    <x v="7"/>
  </r>
  <r>
    <x v="5"/>
    <x v="5"/>
    <n v="1"/>
    <n v="389.99"/>
    <x v="1"/>
    <s v=" Austin"/>
    <x v="6"/>
  </r>
  <r>
    <x v="5"/>
    <x v="6"/>
    <n v="1"/>
    <n v="11.95"/>
    <x v="0"/>
    <s v=" Los Angeles"/>
    <x v="7"/>
  </r>
  <r>
    <x v="5"/>
    <x v="2"/>
    <n v="1"/>
    <n v="11.99"/>
    <x v="1"/>
    <s v=" Atlanta"/>
    <x v="4"/>
  </r>
  <r>
    <x v="5"/>
    <x v="0"/>
    <n v="1"/>
    <n v="700"/>
    <x v="1"/>
    <s v=" Portland"/>
    <x v="0"/>
  </r>
  <r>
    <x v="5"/>
    <x v="6"/>
    <n v="1"/>
    <n v="11.95"/>
    <x v="3"/>
    <s v=" Boston"/>
    <x v="7"/>
  </r>
  <r>
    <x v="5"/>
    <x v="8"/>
    <n v="1"/>
    <n v="150"/>
    <x v="0"/>
    <s v=" Dallas"/>
    <x v="9"/>
  </r>
  <r>
    <x v="5"/>
    <x v="6"/>
    <n v="1"/>
    <n v="11.95"/>
    <x v="0"/>
    <s v=" Boston"/>
    <x v="7"/>
  </r>
  <r>
    <x v="5"/>
    <x v="11"/>
    <n v="1"/>
    <n v="400"/>
    <x v="3"/>
    <s v=" Portland"/>
    <x v="13"/>
  </r>
  <r>
    <x v="5"/>
    <x v="4"/>
    <n v="3"/>
    <n v="2.99"/>
    <x v="1"/>
    <s v=" San Francisco"/>
    <x v="11"/>
  </r>
  <r>
    <x v="5"/>
    <x v="18"/>
    <n v="1"/>
    <n v="600"/>
    <x v="3"/>
    <s v=" Dallas"/>
    <x v="15"/>
  </r>
  <r>
    <x v="5"/>
    <x v="15"/>
    <n v="1"/>
    <n v="379.99"/>
    <x v="2"/>
    <s v=" New York City"/>
    <x v="19"/>
  </r>
  <r>
    <x v="5"/>
    <x v="9"/>
    <n v="1"/>
    <n v="1700"/>
    <x v="3"/>
    <s v=" New York City"/>
    <x v="10"/>
  </r>
  <r>
    <x v="5"/>
    <x v="9"/>
    <n v="1"/>
    <n v="1700"/>
    <x v="2"/>
    <s v=" Seattle"/>
    <x v="10"/>
  </r>
  <r>
    <x v="5"/>
    <x v="12"/>
    <n v="1"/>
    <n v="3.84"/>
    <x v="3"/>
    <s v=" New York City"/>
    <x v="14"/>
  </r>
  <r>
    <x v="5"/>
    <x v="3"/>
    <n v="1"/>
    <n v="149.99"/>
    <x v="2"/>
    <s v=" Los Angeles"/>
    <x v="3"/>
  </r>
  <r>
    <x v="5"/>
    <x v="2"/>
    <n v="1"/>
    <n v="11.99"/>
    <x v="0"/>
    <s v=" San Francisco"/>
    <x v="4"/>
  </r>
  <r>
    <x v="5"/>
    <x v="6"/>
    <n v="1"/>
    <n v="11.95"/>
    <x v="0"/>
    <s v=" San Francisco"/>
    <x v="7"/>
  </r>
  <r>
    <x v="5"/>
    <x v="3"/>
    <n v="1"/>
    <n v="149.99"/>
    <x v="1"/>
    <s v=" Boston"/>
    <x v="3"/>
  </r>
  <r>
    <x v="5"/>
    <x v="0"/>
    <n v="1"/>
    <n v="700"/>
    <x v="3"/>
    <s v=" Los Angeles"/>
    <x v="0"/>
  </r>
  <r>
    <x v="5"/>
    <x v="1"/>
    <n v="1"/>
    <n v="14.95"/>
    <x v="3"/>
    <s v=" Los Angeles"/>
    <x v="1"/>
  </r>
  <r>
    <x v="5"/>
    <x v="4"/>
    <n v="2"/>
    <n v="2.99"/>
    <x v="2"/>
    <s v=" Seattle"/>
    <x v="16"/>
  </r>
  <r>
    <x v="5"/>
    <x v="12"/>
    <n v="2"/>
    <n v="3.84"/>
    <x v="3"/>
    <s v=" Seattle"/>
    <x v="23"/>
  </r>
  <r>
    <x v="5"/>
    <x v="1"/>
    <n v="1"/>
    <n v="14.95"/>
    <x v="1"/>
    <s v=" New York City"/>
    <x v="1"/>
  </r>
  <r>
    <x v="5"/>
    <x v="12"/>
    <n v="1"/>
    <n v="3.84"/>
    <x v="2"/>
    <s v=" Atlanta"/>
    <x v="14"/>
  </r>
  <r>
    <x v="5"/>
    <x v="3"/>
    <n v="1"/>
    <n v="149.99"/>
    <x v="0"/>
    <s v=" Portland"/>
    <x v="3"/>
  </r>
  <r>
    <x v="5"/>
    <x v="6"/>
    <n v="1"/>
    <n v="11.95"/>
    <x v="2"/>
    <s v=" Los Angeles"/>
    <x v="7"/>
  </r>
  <r>
    <x v="5"/>
    <x v="13"/>
    <n v="1"/>
    <n v="600"/>
    <x v="1"/>
    <s v=" Dallas"/>
    <x v="15"/>
  </r>
  <r>
    <x v="5"/>
    <x v="4"/>
    <n v="2"/>
    <n v="2.99"/>
    <x v="0"/>
    <s v=" San Francisco"/>
    <x v="16"/>
  </r>
  <r>
    <x v="5"/>
    <x v="6"/>
    <n v="1"/>
    <n v="11.95"/>
    <x v="1"/>
    <s v=" New York City"/>
    <x v="7"/>
  </r>
  <r>
    <x v="5"/>
    <x v="7"/>
    <n v="1"/>
    <n v="99.99"/>
    <x v="0"/>
    <s v=" San Francisco"/>
    <x v="8"/>
  </r>
  <r>
    <x v="5"/>
    <x v="7"/>
    <n v="1"/>
    <n v="99.99"/>
    <x v="1"/>
    <s v=" Portland"/>
    <x v="8"/>
  </r>
  <r>
    <x v="5"/>
    <x v="16"/>
    <n v="1"/>
    <n v="999.99"/>
    <x v="2"/>
    <s v=" New York City"/>
    <x v="20"/>
  </r>
  <r>
    <x v="5"/>
    <x v="6"/>
    <n v="1"/>
    <n v="11.95"/>
    <x v="3"/>
    <s v=" Boston"/>
    <x v="7"/>
  </r>
  <r>
    <x v="5"/>
    <x v="10"/>
    <n v="1"/>
    <n v="300"/>
    <x v="0"/>
    <s v=" Atlanta"/>
    <x v="12"/>
  </r>
  <r>
    <x v="5"/>
    <x v="1"/>
    <n v="2"/>
    <n v="14.95"/>
    <x v="3"/>
    <s v=" Dallas"/>
    <x v="24"/>
  </r>
  <r>
    <x v="5"/>
    <x v="14"/>
    <n v="1"/>
    <n v="109.99"/>
    <x v="1"/>
    <s v=" Boston"/>
    <x v="17"/>
  </r>
  <r>
    <x v="5"/>
    <x v="1"/>
    <n v="1"/>
    <n v="14.95"/>
    <x v="0"/>
    <s v=" Dallas"/>
    <x v="1"/>
  </r>
  <r>
    <x v="5"/>
    <x v="2"/>
    <n v="1"/>
    <n v="11.99"/>
    <x v="3"/>
    <s v=" San Francisco"/>
    <x v="4"/>
  </r>
  <r>
    <x v="5"/>
    <x v="0"/>
    <n v="1"/>
    <n v="700"/>
    <x v="0"/>
    <s v=" Boston"/>
    <x v="0"/>
  </r>
  <r>
    <x v="5"/>
    <x v="1"/>
    <n v="1"/>
    <n v="14.95"/>
    <x v="2"/>
    <s v=" Boston"/>
    <x v="1"/>
  </r>
  <r>
    <x v="5"/>
    <x v="12"/>
    <n v="1"/>
    <n v="3.84"/>
    <x v="2"/>
    <s v=" San Francisco"/>
    <x v="14"/>
  </r>
  <r>
    <x v="5"/>
    <x v="8"/>
    <n v="1"/>
    <n v="150"/>
    <x v="2"/>
    <s v=" Los Angeles"/>
    <x v="9"/>
  </r>
  <r>
    <x v="5"/>
    <x v="2"/>
    <n v="1"/>
    <n v="11.99"/>
    <x v="2"/>
    <s v=" Austin"/>
    <x v="4"/>
  </r>
  <r>
    <x v="5"/>
    <x v="6"/>
    <n v="1"/>
    <n v="11.95"/>
    <x v="0"/>
    <s v=" San Francisco"/>
    <x v="7"/>
  </r>
  <r>
    <x v="5"/>
    <x v="6"/>
    <n v="3"/>
    <n v="11.95"/>
    <x v="3"/>
    <s v=" Seattle"/>
    <x v="27"/>
  </r>
  <r>
    <x v="5"/>
    <x v="4"/>
    <n v="2"/>
    <n v="2.99"/>
    <x v="1"/>
    <s v=" San Francisco"/>
    <x v="16"/>
  </r>
  <r>
    <x v="5"/>
    <x v="6"/>
    <n v="1"/>
    <n v="11.95"/>
    <x v="0"/>
    <s v=" Atlanta"/>
    <x v="7"/>
  </r>
  <r>
    <x v="5"/>
    <x v="6"/>
    <n v="1"/>
    <n v="11.95"/>
    <x v="3"/>
    <s v=" San Francisco"/>
    <x v="7"/>
  </r>
  <r>
    <x v="5"/>
    <x v="13"/>
    <n v="1"/>
    <n v="600"/>
    <x v="1"/>
    <s v=" Dallas"/>
    <x v="15"/>
  </r>
  <r>
    <x v="5"/>
    <x v="12"/>
    <n v="1"/>
    <n v="3.84"/>
    <x v="3"/>
    <s v=" Los Angeles"/>
    <x v="14"/>
  </r>
  <r>
    <x v="5"/>
    <x v="10"/>
    <n v="1"/>
    <n v="300"/>
    <x v="0"/>
    <s v=" Austin"/>
    <x v="12"/>
  </r>
  <r>
    <x v="5"/>
    <x v="5"/>
    <n v="1"/>
    <n v="389.99"/>
    <x v="3"/>
    <s v=" San Francisco"/>
    <x v="6"/>
  </r>
  <r>
    <x v="5"/>
    <x v="0"/>
    <n v="1"/>
    <n v="700"/>
    <x v="2"/>
    <s v=" Boston"/>
    <x v="0"/>
  </r>
  <r>
    <x v="5"/>
    <x v="2"/>
    <n v="1"/>
    <n v="11.99"/>
    <x v="1"/>
    <s v=" New York City"/>
    <x v="4"/>
  </r>
  <r>
    <x v="5"/>
    <x v="5"/>
    <n v="1"/>
    <n v="389.99"/>
    <x v="0"/>
    <s v=" San Francisco"/>
    <x v="6"/>
  </r>
  <r>
    <x v="5"/>
    <x v="3"/>
    <n v="1"/>
    <n v="149.99"/>
    <x v="0"/>
    <s v=" Boston"/>
    <x v="3"/>
  </r>
  <r>
    <x v="5"/>
    <x v="8"/>
    <n v="1"/>
    <n v="150"/>
    <x v="3"/>
    <s v=" Atlanta"/>
    <x v="9"/>
  </r>
  <r>
    <x v="5"/>
    <x v="4"/>
    <n v="1"/>
    <n v="2.99"/>
    <x v="3"/>
    <s v=" Atlanta"/>
    <x v="5"/>
  </r>
  <r>
    <x v="5"/>
    <x v="12"/>
    <n v="1"/>
    <n v="3.84"/>
    <x v="1"/>
    <s v=" Dallas"/>
    <x v="14"/>
  </r>
  <r>
    <x v="5"/>
    <x v="8"/>
    <n v="1"/>
    <n v="150"/>
    <x v="0"/>
    <s v=" San Francisco"/>
    <x v="9"/>
  </r>
  <r>
    <x v="5"/>
    <x v="5"/>
    <n v="1"/>
    <n v="389.99"/>
    <x v="0"/>
    <s v=" San Francisco"/>
    <x v="6"/>
  </r>
  <r>
    <x v="5"/>
    <x v="8"/>
    <n v="1"/>
    <n v="150"/>
    <x v="1"/>
    <s v=" San Francisco"/>
    <x v="9"/>
  </r>
  <r>
    <x v="5"/>
    <x v="7"/>
    <n v="1"/>
    <n v="99.99"/>
    <x v="2"/>
    <s v=" Dallas"/>
    <x v="8"/>
  </r>
  <r>
    <x v="5"/>
    <x v="8"/>
    <n v="1"/>
    <n v="150"/>
    <x v="3"/>
    <s v=" Los Angeles"/>
    <x v="9"/>
  </r>
  <r>
    <x v="5"/>
    <x v="0"/>
    <n v="1"/>
    <n v="700"/>
    <x v="1"/>
    <s v=" Los Angeles"/>
    <x v="0"/>
  </r>
  <r>
    <x v="5"/>
    <x v="4"/>
    <n v="1"/>
    <n v="2.99"/>
    <x v="3"/>
    <s v=" Boston"/>
    <x v="5"/>
  </r>
  <r>
    <x v="5"/>
    <x v="13"/>
    <n v="1"/>
    <n v="600"/>
    <x v="3"/>
    <s v=" San Francisco"/>
    <x v="15"/>
  </r>
  <r>
    <x v="5"/>
    <x v="4"/>
    <n v="2"/>
    <n v="2.99"/>
    <x v="0"/>
    <s v=" Los Angeles"/>
    <x v="16"/>
  </r>
  <r>
    <x v="5"/>
    <x v="4"/>
    <n v="1"/>
    <n v="2.99"/>
    <x v="1"/>
    <s v=" Atlanta"/>
    <x v="5"/>
  </r>
  <r>
    <x v="5"/>
    <x v="0"/>
    <n v="1"/>
    <n v="700"/>
    <x v="2"/>
    <s v=" Boston"/>
    <x v="0"/>
  </r>
  <r>
    <x v="5"/>
    <x v="9"/>
    <n v="1"/>
    <n v="1700"/>
    <x v="1"/>
    <s v=" New York City"/>
    <x v="10"/>
  </r>
  <r>
    <x v="5"/>
    <x v="9"/>
    <n v="1"/>
    <n v="1700"/>
    <x v="1"/>
    <s v=" Los Angeles"/>
    <x v="10"/>
  </r>
  <r>
    <x v="5"/>
    <x v="6"/>
    <n v="1"/>
    <n v="11.95"/>
    <x v="2"/>
    <s v=" Seattle"/>
    <x v="7"/>
  </r>
  <r>
    <x v="5"/>
    <x v="15"/>
    <n v="1"/>
    <n v="379.99"/>
    <x v="1"/>
    <s v=" San Francisco"/>
    <x v="19"/>
  </r>
  <r>
    <x v="5"/>
    <x v="1"/>
    <n v="1"/>
    <n v="14.95"/>
    <x v="1"/>
    <s v=" San Francisco"/>
    <x v="1"/>
  </r>
  <r>
    <x v="5"/>
    <x v="7"/>
    <n v="1"/>
    <n v="99.99"/>
    <x v="0"/>
    <s v=" San Francisco"/>
    <x v="8"/>
  </r>
  <r>
    <x v="5"/>
    <x v="2"/>
    <n v="1"/>
    <n v="11.99"/>
    <x v="0"/>
    <s v=" San Francisco"/>
    <x v="4"/>
  </r>
  <r>
    <x v="5"/>
    <x v="8"/>
    <n v="1"/>
    <n v="150"/>
    <x v="1"/>
    <s v=" San Francisco"/>
    <x v="9"/>
  </r>
  <r>
    <x v="5"/>
    <x v="12"/>
    <n v="1"/>
    <n v="3.84"/>
    <x v="3"/>
    <s v=" Atlanta"/>
    <x v="14"/>
  </r>
  <r>
    <x v="5"/>
    <x v="1"/>
    <n v="1"/>
    <n v="14.95"/>
    <x v="1"/>
    <s v=" Atlanta"/>
    <x v="1"/>
  </r>
  <r>
    <x v="5"/>
    <x v="4"/>
    <n v="1"/>
    <n v="2.99"/>
    <x v="3"/>
    <s v=" San Francisco"/>
    <x v="5"/>
  </r>
  <r>
    <x v="5"/>
    <x v="0"/>
    <n v="1"/>
    <n v="700"/>
    <x v="3"/>
    <s v=" San Francisco"/>
    <x v="0"/>
  </r>
  <r>
    <x v="5"/>
    <x v="4"/>
    <n v="2"/>
    <n v="2.99"/>
    <x v="2"/>
    <s v=" Portland"/>
    <x v="16"/>
  </r>
  <r>
    <x v="5"/>
    <x v="8"/>
    <n v="1"/>
    <n v="150"/>
    <x v="3"/>
    <s v=" San Francisco"/>
    <x v="9"/>
  </r>
  <r>
    <x v="5"/>
    <x v="2"/>
    <n v="1"/>
    <n v="11.99"/>
    <x v="3"/>
    <s v=" San Francisco"/>
    <x v="4"/>
  </r>
  <r>
    <x v="5"/>
    <x v="7"/>
    <n v="1"/>
    <n v="99.99"/>
    <x v="3"/>
    <s v=" Seattle"/>
    <x v="8"/>
  </r>
  <r>
    <x v="5"/>
    <x v="1"/>
    <n v="1"/>
    <n v="14.95"/>
    <x v="3"/>
    <s v=" Los Angeles"/>
    <x v="1"/>
  </r>
  <r>
    <x v="5"/>
    <x v="4"/>
    <n v="1"/>
    <n v="2.99"/>
    <x v="2"/>
    <s v=" Los Angeles"/>
    <x v="5"/>
  </r>
  <r>
    <x v="5"/>
    <x v="13"/>
    <n v="1"/>
    <n v="600"/>
    <x v="1"/>
    <s v=" Dallas"/>
    <x v="15"/>
  </r>
  <r>
    <x v="5"/>
    <x v="6"/>
    <n v="1"/>
    <n v="11.95"/>
    <x v="2"/>
    <s v=" Dallas"/>
    <x v="7"/>
  </r>
  <r>
    <x v="5"/>
    <x v="16"/>
    <n v="1"/>
    <n v="999.99"/>
    <x v="0"/>
    <s v=" New York City"/>
    <x v="20"/>
  </r>
  <r>
    <x v="5"/>
    <x v="7"/>
    <n v="1"/>
    <n v="99.99"/>
    <x v="2"/>
    <s v=" Dallas"/>
    <x v="8"/>
  </r>
  <r>
    <x v="5"/>
    <x v="2"/>
    <n v="1"/>
    <n v="11.99"/>
    <x v="0"/>
    <s v=" Seattle"/>
    <x v="4"/>
  </r>
  <r>
    <x v="5"/>
    <x v="6"/>
    <n v="1"/>
    <n v="11.95"/>
    <x v="3"/>
    <s v=" Boston"/>
    <x v="7"/>
  </r>
  <r>
    <x v="5"/>
    <x v="4"/>
    <n v="1"/>
    <n v="2.99"/>
    <x v="3"/>
    <s v=" Seattle"/>
    <x v="5"/>
  </r>
  <r>
    <x v="5"/>
    <x v="5"/>
    <n v="1"/>
    <n v="389.99"/>
    <x v="2"/>
    <s v=" Seattle"/>
    <x v="6"/>
  </r>
  <r>
    <x v="5"/>
    <x v="1"/>
    <n v="1"/>
    <n v="14.95"/>
    <x v="0"/>
    <s v=" Seattle"/>
    <x v="1"/>
  </r>
  <r>
    <x v="5"/>
    <x v="3"/>
    <n v="1"/>
    <n v="149.99"/>
    <x v="0"/>
    <s v=" Atlanta"/>
    <x v="3"/>
  </r>
  <r>
    <x v="5"/>
    <x v="2"/>
    <n v="1"/>
    <n v="11.99"/>
    <x v="1"/>
    <s v=" Austin"/>
    <x v="4"/>
  </r>
  <r>
    <x v="5"/>
    <x v="12"/>
    <n v="1"/>
    <n v="3.84"/>
    <x v="1"/>
    <s v=" Portland"/>
    <x v="14"/>
  </r>
  <r>
    <x v="5"/>
    <x v="2"/>
    <n v="1"/>
    <n v="11.99"/>
    <x v="3"/>
    <s v=" San Francisco"/>
    <x v="4"/>
  </r>
  <r>
    <x v="5"/>
    <x v="1"/>
    <n v="1"/>
    <n v="14.95"/>
    <x v="0"/>
    <s v=" San Francisco"/>
    <x v="1"/>
  </r>
  <r>
    <x v="5"/>
    <x v="1"/>
    <n v="1"/>
    <n v="14.95"/>
    <x v="3"/>
    <s v=" Atlanta"/>
    <x v="1"/>
  </r>
  <r>
    <x v="5"/>
    <x v="12"/>
    <n v="1"/>
    <n v="3.84"/>
    <x v="3"/>
    <s v=" Portland"/>
    <x v="14"/>
  </r>
  <r>
    <x v="5"/>
    <x v="7"/>
    <n v="1"/>
    <n v="99.99"/>
    <x v="3"/>
    <s v=" Atlanta"/>
    <x v="8"/>
  </r>
  <r>
    <x v="5"/>
    <x v="12"/>
    <n v="1"/>
    <n v="3.84"/>
    <x v="1"/>
    <s v=" San Francisco"/>
    <x v="14"/>
  </r>
  <r>
    <x v="5"/>
    <x v="15"/>
    <n v="1"/>
    <n v="379.99"/>
    <x v="0"/>
    <s v=" Los Angeles"/>
    <x v="19"/>
  </r>
  <r>
    <x v="5"/>
    <x v="6"/>
    <n v="1"/>
    <n v="11.95"/>
    <x v="1"/>
    <s v=" New York City"/>
    <x v="7"/>
  </r>
  <r>
    <x v="5"/>
    <x v="12"/>
    <n v="1"/>
    <n v="3.84"/>
    <x v="0"/>
    <s v=" New York City"/>
    <x v="14"/>
  </r>
  <r>
    <x v="6"/>
    <x v="6"/>
    <n v="1"/>
    <n v="11.95"/>
    <x v="1"/>
    <s v=" San Francisco"/>
    <x v="7"/>
  </r>
  <r>
    <x v="6"/>
    <x v="1"/>
    <n v="1"/>
    <n v="14.95"/>
    <x v="3"/>
    <s v=" San Francisco"/>
    <x v="1"/>
  </r>
  <r>
    <x v="6"/>
    <x v="2"/>
    <n v="1"/>
    <n v="11.99"/>
    <x v="3"/>
    <s v=" San Francisco"/>
    <x v="4"/>
  </r>
  <r>
    <x v="6"/>
    <x v="2"/>
    <n v="1"/>
    <n v="11.99"/>
    <x v="0"/>
    <s v=" Los Angeles"/>
    <x v="4"/>
  </r>
  <r>
    <x v="6"/>
    <x v="14"/>
    <n v="1"/>
    <n v="109.99"/>
    <x v="1"/>
    <s v=" New York City"/>
    <x v="17"/>
  </r>
  <r>
    <x v="6"/>
    <x v="6"/>
    <n v="1"/>
    <n v="11.95"/>
    <x v="0"/>
    <s v=" Atlanta"/>
    <x v="7"/>
  </r>
  <r>
    <x v="6"/>
    <x v="7"/>
    <n v="1"/>
    <n v="99.99"/>
    <x v="2"/>
    <s v=" San Francisco"/>
    <x v="8"/>
  </r>
  <r>
    <x v="6"/>
    <x v="14"/>
    <n v="1"/>
    <n v="109.99"/>
    <x v="0"/>
    <s v=" Portland"/>
    <x v="17"/>
  </r>
  <r>
    <x v="6"/>
    <x v="8"/>
    <n v="1"/>
    <n v="150"/>
    <x v="1"/>
    <s v=" Austin"/>
    <x v="9"/>
  </r>
  <r>
    <x v="6"/>
    <x v="5"/>
    <n v="1"/>
    <n v="389.99"/>
    <x v="2"/>
    <s v=" San Francisco"/>
    <x v="6"/>
  </r>
  <r>
    <x v="6"/>
    <x v="6"/>
    <n v="2"/>
    <n v="11.95"/>
    <x v="1"/>
    <s v=" New York City"/>
    <x v="22"/>
  </r>
  <r>
    <x v="6"/>
    <x v="2"/>
    <n v="1"/>
    <n v="11.99"/>
    <x v="2"/>
    <s v=" Seattle"/>
    <x v="4"/>
  </r>
  <r>
    <x v="6"/>
    <x v="1"/>
    <n v="1"/>
    <n v="14.95"/>
    <x v="3"/>
    <s v=" New York City"/>
    <x v="1"/>
  </r>
  <r>
    <x v="6"/>
    <x v="8"/>
    <n v="1"/>
    <n v="150"/>
    <x v="0"/>
    <s v=" San Francisco"/>
    <x v="9"/>
  </r>
  <r>
    <x v="6"/>
    <x v="7"/>
    <n v="1"/>
    <n v="99.99"/>
    <x v="1"/>
    <s v=" Los Angeles"/>
    <x v="8"/>
  </r>
  <r>
    <x v="6"/>
    <x v="9"/>
    <n v="1"/>
    <n v="1700"/>
    <x v="2"/>
    <s v=" Los Angeles"/>
    <x v="10"/>
  </r>
  <r>
    <x v="6"/>
    <x v="6"/>
    <n v="1"/>
    <n v="11.95"/>
    <x v="3"/>
    <s v=" Austin"/>
    <x v="7"/>
  </r>
  <r>
    <x v="6"/>
    <x v="4"/>
    <n v="1"/>
    <n v="2.99"/>
    <x v="0"/>
    <s v=" San Francisco"/>
    <x v="5"/>
  </r>
  <r>
    <x v="6"/>
    <x v="5"/>
    <n v="1"/>
    <n v="389.99"/>
    <x v="0"/>
    <s v=" San Francisco"/>
    <x v="6"/>
  </r>
  <r>
    <x v="6"/>
    <x v="3"/>
    <n v="1"/>
    <n v="149.99"/>
    <x v="2"/>
    <s v=" Austin"/>
    <x v="3"/>
  </r>
  <r>
    <x v="6"/>
    <x v="3"/>
    <n v="1"/>
    <n v="149.99"/>
    <x v="3"/>
    <s v=" Boston"/>
    <x v="3"/>
  </r>
  <r>
    <x v="6"/>
    <x v="0"/>
    <n v="1"/>
    <n v="700"/>
    <x v="0"/>
    <s v=" Los Angeles"/>
    <x v="0"/>
  </r>
  <r>
    <x v="6"/>
    <x v="9"/>
    <n v="1"/>
    <n v="1700"/>
    <x v="3"/>
    <s v=" San Francisco"/>
    <x v="10"/>
  </r>
  <r>
    <x v="6"/>
    <x v="16"/>
    <n v="1"/>
    <n v="999.99"/>
    <x v="3"/>
    <s v=" Los Angeles"/>
    <x v="20"/>
  </r>
  <r>
    <x v="6"/>
    <x v="2"/>
    <n v="1"/>
    <n v="11.99"/>
    <x v="1"/>
    <s v=" Portland"/>
    <x v="4"/>
  </r>
  <r>
    <x v="6"/>
    <x v="12"/>
    <n v="1"/>
    <n v="3.84"/>
    <x v="3"/>
    <s v=" Portland"/>
    <x v="14"/>
  </r>
  <r>
    <x v="6"/>
    <x v="13"/>
    <n v="1"/>
    <n v="600"/>
    <x v="0"/>
    <s v=" Dallas"/>
    <x v="15"/>
  </r>
  <r>
    <x v="6"/>
    <x v="6"/>
    <n v="1"/>
    <n v="11.95"/>
    <x v="0"/>
    <s v=" Los Angeles"/>
    <x v="7"/>
  </r>
  <r>
    <x v="6"/>
    <x v="9"/>
    <n v="1"/>
    <n v="1700"/>
    <x v="1"/>
    <s v=" Los Angeles"/>
    <x v="10"/>
  </r>
  <r>
    <x v="6"/>
    <x v="8"/>
    <n v="1"/>
    <n v="150"/>
    <x v="0"/>
    <s v=" Dallas"/>
    <x v="9"/>
  </r>
  <r>
    <x v="6"/>
    <x v="2"/>
    <n v="1"/>
    <n v="11.99"/>
    <x v="3"/>
    <s v=" Portland"/>
    <x v="4"/>
  </r>
  <r>
    <x v="6"/>
    <x v="15"/>
    <n v="1"/>
    <n v="379.99"/>
    <x v="2"/>
    <s v=" Los Angeles"/>
    <x v="19"/>
  </r>
  <r>
    <x v="6"/>
    <x v="6"/>
    <n v="1"/>
    <n v="11.95"/>
    <x v="2"/>
    <s v=" Atlanta"/>
    <x v="7"/>
  </r>
  <r>
    <x v="6"/>
    <x v="2"/>
    <n v="1"/>
    <n v="11.99"/>
    <x v="1"/>
    <s v=" Atlanta"/>
    <x v="4"/>
  </r>
  <r>
    <x v="6"/>
    <x v="12"/>
    <n v="1"/>
    <n v="3.84"/>
    <x v="2"/>
    <s v=" San Francisco"/>
    <x v="14"/>
  </r>
  <r>
    <x v="6"/>
    <x v="3"/>
    <n v="1"/>
    <n v="149.99"/>
    <x v="1"/>
    <s v=" Austin"/>
    <x v="3"/>
  </r>
  <r>
    <x v="6"/>
    <x v="4"/>
    <n v="2"/>
    <n v="2.99"/>
    <x v="1"/>
    <s v=" New York City"/>
    <x v="16"/>
  </r>
  <r>
    <x v="6"/>
    <x v="6"/>
    <n v="1"/>
    <n v="11.95"/>
    <x v="2"/>
    <s v=" San Francisco"/>
    <x v="7"/>
  </r>
  <r>
    <x v="6"/>
    <x v="6"/>
    <n v="1"/>
    <n v="11.95"/>
    <x v="0"/>
    <s v=" Seattle"/>
    <x v="7"/>
  </r>
  <r>
    <x v="6"/>
    <x v="6"/>
    <n v="1"/>
    <n v="11.95"/>
    <x v="3"/>
    <s v=" Austin"/>
    <x v="7"/>
  </r>
  <r>
    <x v="6"/>
    <x v="4"/>
    <n v="1"/>
    <n v="2.99"/>
    <x v="1"/>
    <s v=" Atlanta"/>
    <x v="5"/>
  </r>
  <r>
    <x v="6"/>
    <x v="3"/>
    <n v="1"/>
    <n v="149.99"/>
    <x v="1"/>
    <s v=" New York City"/>
    <x v="3"/>
  </r>
  <r>
    <x v="6"/>
    <x v="14"/>
    <n v="1"/>
    <n v="109.99"/>
    <x v="1"/>
    <s v=" New York City"/>
    <x v="17"/>
  </r>
  <r>
    <x v="6"/>
    <x v="7"/>
    <n v="1"/>
    <n v="99.99"/>
    <x v="1"/>
    <s v=" Los Angeles"/>
    <x v="8"/>
  </r>
  <r>
    <x v="6"/>
    <x v="8"/>
    <n v="1"/>
    <n v="150"/>
    <x v="0"/>
    <s v=" Portland"/>
    <x v="9"/>
  </r>
  <r>
    <x v="6"/>
    <x v="1"/>
    <n v="1"/>
    <n v="14.95"/>
    <x v="1"/>
    <s v=" Austin"/>
    <x v="1"/>
  </r>
  <r>
    <x v="6"/>
    <x v="8"/>
    <n v="1"/>
    <n v="150"/>
    <x v="3"/>
    <s v=" San Francisco"/>
    <x v="9"/>
  </r>
  <r>
    <x v="6"/>
    <x v="4"/>
    <n v="1"/>
    <n v="2.99"/>
    <x v="3"/>
    <s v=" San Francisco"/>
    <x v="5"/>
  </r>
  <r>
    <x v="6"/>
    <x v="2"/>
    <n v="1"/>
    <n v="11.99"/>
    <x v="0"/>
    <s v=" San Francisco"/>
    <x v="4"/>
  </r>
  <r>
    <x v="6"/>
    <x v="2"/>
    <n v="1"/>
    <n v="11.99"/>
    <x v="2"/>
    <s v=" New York City"/>
    <x v="4"/>
  </r>
  <r>
    <x v="6"/>
    <x v="6"/>
    <n v="1"/>
    <n v="11.95"/>
    <x v="0"/>
    <s v=" Boston"/>
    <x v="7"/>
  </r>
  <r>
    <x v="6"/>
    <x v="17"/>
    <n v="1"/>
    <n v="600"/>
    <x v="1"/>
    <s v=" San Francisco"/>
    <x v="15"/>
  </r>
  <r>
    <x v="6"/>
    <x v="12"/>
    <n v="1"/>
    <n v="3.84"/>
    <x v="2"/>
    <s v=" Austin"/>
    <x v="14"/>
  </r>
  <r>
    <x v="6"/>
    <x v="1"/>
    <n v="1"/>
    <n v="14.95"/>
    <x v="1"/>
    <s v=" Austin"/>
    <x v="1"/>
  </r>
  <r>
    <x v="6"/>
    <x v="1"/>
    <n v="1"/>
    <n v="14.95"/>
    <x v="2"/>
    <s v=" New York City"/>
    <x v="1"/>
  </r>
  <r>
    <x v="6"/>
    <x v="1"/>
    <n v="1"/>
    <n v="14.95"/>
    <x v="0"/>
    <s v=" Dallas"/>
    <x v="1"/>
  </r>
  <r>
    <x v="6"/>
    <x v="3"/>
    <n v="1"/>
    <n v="149.99"/>
    <x v="2"/>
    <s v=" New York City"/>
    <x v="3"/>
  </r>
  <r>
    <x v="6"/>
    <x v="5"/>
    <n v="1"/>
    <n v="389.99"/>
    <x v="3"/>
    <s v=" San Francisco"/>
    <x v="6"/>
  </r>
  <r>
    <x v="6"/>
    <x v="1"/>
    <n v="1"/>
    <n v="14.95"/>
    <x v="3"/>
    <s v=" New York City"/>
    <x v="1"/>
  </r>
  <r>
    <x v="6"/>
    <x v="9"/>
    <n v="1"/>
    <n v="1700"/>
    <x v="3"/>
    <s v=" Dallas"/>
    <x v="10"/>
  </r>
  <r>
    <x v="6"/>
    <x v="2"/>
    <n v="1"/>
    <n v="11.99"/>
    <x v="1"/>
    <s v=" Boston"/>
    <x v="4"/>
  </r>
  <r>
    <x v="6"/>
    <x v="8"/>
    <n v="1"/>
    <n v="150"/>
    <x v="1"/>
    <s v=" Boston"/>
    <x v="9"/>
  </r>
  <r>
    <x v="6"/>
    <x v="3"/>
    <n v="1"/>
    <n v="149.99"/>
    <x v="1"/>
    <s v=" Boston"/>
    <x v="3"/>
  </r>
  <r>
    <x v="6"/>
    <x v="6"/>
    <n v="1"/>
    <n v="11.95"/>
    <x v="3"/>
    <s v=" Atlanta"/>
    <x v="7"/>
  </r>
  <r>
    <x v="6"/>
    <x v="18"/>
    <n v="1"/>
    <n v="600"/>
    <x v="2"/>
    <s v=" San Francisco"/>
    <x v="15"/>
  </r>
  <r>
    <x v="6"/>
    <x v="2"/>
    <n v="1"/>
    <n v="11.99"/>
    <x v="0"/>
    <s v=" Los Angeles"/>
    <x v="4"/>
  </r>
  <r>
    <x v="6"/>
    <x v="15"/>
    <n v="1"/>
    <n v="379.99"/>
    <x v="0"/>
    <s v=" San Francisco"/>
    <x v="19"/>
  </r>
  <r>
    <x v="6"/>
    <x v="11"/>
    <n v="1"/>
    <n v="400"/>
    <x v="0"/>
    <s v=" Portland"/>
    <x v="13"/>
  </r>
  <r>
    <x v="6"/>
    <x v="2"/>
    <n v="1"/>
    <n v="11.99"/>
    <x v="3"/>
    <s v=" Seattle"/>
    <x v="4"/>
  </r>
  <r>
    <x v="6"/>
    <x v="7"/>
    <n v="1"/>
    <n v="99.99"/>
    <x v="2"/>
    <s v=" Los Angeles"/>
    <x v="8"/>
  </r>
  <r>
    <x v="6"/>
    <x v="7"/>
    <n v="1"/>
    <n v="99.99"/>
    <x v="1"/>
    <s v=" Atlanta"/>
    <x v="8"/>
  </r>
  <r>
    <x v="6"/>
    <x v="3"/>
    <n v="1"/>
    <n v="149.99"/>
    <x v="2"/>
    <s v=" San Francisco"/>
    <x v="3"/>
  </r>
  <r>
    <x v="6"/>
    <x v="12"/>
    <n v="1"/>
    <n v="3.84"/>
    <x v="2"/>
    <s v=" New York City"/>
    <x v="14"/>
  </r>
  <r>
    <x v="6"/>
    <x v="5"/>
    <n v="1"/>
    <n v="389.99"/>
    <x v="2"/>
    <s v=" San Francisco"/>
    <x v="6"/>
  </r>
  <r>
    <x v="6"/>
    <x v="8"/>
    <n v="1"/>
    <n v="150"/>
    <x v="2"/>
    <s v=" Seattle"/>
    <x v="9"/>
  </r>
  <r>
    <x v="6"/>
    <x v="1"/>
    <n v="1"/>
    <n v="14.95"/>
    <x v="0"/>
    <s v=" Dallas"/>
    <x v="1"/>
  </r>
  <r>
    <x v="6"/>
    <x v="12"/>
    <n v="1"/>
    <n v="3.84"/>
    <x v="3"/>
    <s v=" San Francisco"/>
    <x v="14"/>
  </r>
  <r>
    <x v="6"/>
    <x v="9"/>
    <n v="1"/>
    <n v="1700"/>
    <x v="2"/>
    <s v=" San Francisco"/>
    <x v="10"/>
  </r>
  <r>
    <x v="6"/>
    <x v="12"/>
    <n v="2"/>
    <n v="3.84"/>
    <x v="3"/>
    <s v=" San Francisco"/>
    <x v="23"/>
  </r>
  <r>
    <x v="6"/>
    <x v="1"/>
    <n v="1"/>
    <n v="14.95"/>
    <x v="3"/>
    <s v=" San Francisco"/>
    <x v="1"/>
  </r>
  <r>
    <x v="6"/>
    <x v="2"/>
    <n v="1"/>
    <n v="11.99"/>
    <x v="0"/>
    <s v=" Atlanta"/>
    <x v="4"/>
  </r>
  <r>
    <x v="6"/>
    <x v="13"/>
    <n v="1"/>
    <n v="600"/>
    <x v="0"/>
    <s v=" New York City"/>
    <x v="15"/>
  </r>
  <r>
    <x v="6"/>
    <x v="6"/>
    <n v="1"/>
    <n v="11.95"/>
    <x v="2"/>
    <s v=" New York City"/>
    <x v="7"/>
  </r>
  <r>
    <x v="6"/>
    <x v="1"/>
    <n v="1"/>
    <n v="14.95"/>
    <x v="1"/>
    <s v=" Dallas"/>
    <x v="1"/>
  </r>
  <r>
    <x v="6"/>
    <x v="12"/>
    <n v="1"/>
    <n v="3.84"/>
    <x v="0"/>
    <s v=" San Francisco"/>
    <x v="14"/>
  </r>
  <r>
    <x v="6"/>
    <x v="4"/>
    <n v="3"/>
    <n v="2.99"/>
    <x v="0"/>
    <s v=" New York City"/>
    <x v="11"/>
  </r>
  <r>
    <x v="6"/>
    <x v="12"/>
    <n v="1"/>
    <n v="3.84"/>
    <x v="0"/>
    <s v=" Austin"/>
    <x v="14"/>
  </r>
  <r>
    <x v="6"/>
    <x v="6"/>
    <n v="1"/>
    <n v="11.95"/>
    <x v="0"/>
    <s v=" Los Angeles"/>
    <x v="7"/>
  </r>
  <r>
    <x v="6"/>
    <x v="7"/>
    <n v="1"/>
    <n v="99.99"/>
    <x v="2"/>
    <s v=" Boston"/>
    <x v="8"/>
  </r>
  <r>
    <x v="6"/>
    <x v="6"/>
    <n v="1"/>
    <n v="11.95"/>
    <x v="0"/>
    <s v=" Los Angeles"/>
    <x v="7"/>
  </r>
  <r>
    <x v="6"/>
    <x v="9"/>
    <n v="1"/>
    <n v="1700"/>
    <x v="0"/>
    <s v=" Seattle"/>
    <x v="10"/>
  </r>
  <r>
    <x v="6"/>
    <x v="12"/>
    <n v="1"/>
    <n v="3.84"/>
    <x v="2"/>
    <s v=" Seattle"/>
    <x v="14"/>
  </r>
  <r>
    <x v="6"/>
    <x v="11"/>
    <n v="1"/>
    <n v="400"/>
    <x v="2"/>
    <s v=" Austin"/>
    <x v="13"/>
  </r>
  <r>
    <x v="6"/>
    <x v="1"/>
    <n v="1"/>
    <n v="14.95"/>
    <x v="1"/>
    <s v=" Portland"/>
    <x v="1"/>
  </r>
  <r>
    <x v="6"/>
    <x v="6"/>
    <n v="1"/>
    <n v="11.95"/>
    <x v="2"/>
    <s v=" San Francisco"/>
    <x v="7"/>
  </r>
  <r>
    <x v="6"/>
    <x v="10"/>
    <n v="1"/>
    <n v="300"/>
    <x v="2"/>
    <s v=" San Francisco"/>
    <x v="12"/>
  </r>
  <r>
    <x v="6"/>
    <x v="10"/>
    <n v="1"/>
    <n v="300"/>
    <x v="3"/>
    <s v=" San Francisco"/>
    <x v="12"/>
  </r>
  <r>
    <x v="6"/>
    <x v="7"/>
    <n v="1"/>
    <n v="99.99"/>
    <x v="2"/>
    <s v=" Atlanta"/>
    <x v="8"/>
  </r>
  <r>
    <x v="6"/>
    <x v="1"/>
    <n v="2"/>
    <n v="14.95"/>
    <x v="3"/>
    <s v=" Atlanta"/>
    <x v="24"/>
  </r>
  <r>
    <x v="6"/>
    <x v="12"/>
    <n v="2"/>
    <n v="3.84"/>
    <x v="1"/>
    <s v=" San Francisco"/>
    <x v="23"/>
  </r>
  <r>
    <x v="6"/>
    <x v="16"/>
    <n v="1"/>
    <n v="999.99"/>
    <x v="0"/>
    <s v=" San Francisco"/>
    <x v="20"/>
  </r>
  <r>
    <x v="6"/>
    <x v="2"/>
    <n v="1"/>
    <n v="11.99"/>
    <x v="1"/>
    <s v=" Boston"/>
    <x v="4"/>
  </r>
  <r>
    <x v="6"/>
    <x v="4"/>
    <n v="1"/>
    <n v="2.99"/>
    <x v="2"/>
    <s v=" Los Angeles"/>
    <x v="5"/>
  </r>
  <r>
    <x v="6"/>
    <x v="2"/>
    <n v="1"/>
    <n v="11.99"/>
    <x v="3"/>
    <s v=" Los Angeles"/>
    <x v="4"/>
  </r>
  <r>
    <x v="6"/>
    <x v="12"/>
    <n v="1"/>
    <n v="3.84"/>
    <x v="2"/>
    <s v=" Boston"/>
    <x v="14"/>
  </r>
  <r>
    <x v="6"/>
    <x v="7"/>
    <n v="1"/>
    <n v="99.99"/>
    <x v="3"/>
    <s v=" New York City"/>
    <x v="8"/>
  </r>
  <r>
    <x v="6"/>
    <x v="6"/>
    <n v="1"/>
    <n v="11.95"/>
    <x v="3"/>
    <s v=" Dallas"/>
    <x v="7"/>
  </r>
  <r>
    <x v="6"/>
    <x v="0"/>
    <n v="1"/>
    <n v="700"/>
    <x v="0"/>
    <s v=" Atlanta"/>
    <x v="0"/>
  </r>
  <r>
    <x v="6"/>
    <x v="12"/>
    <n v="1"/>
    <n v="3.84"/>
    <x v="0"/>
    <s v=" Dallas"/>
    <x v="14"/>
  </r>
  <r>
    <x v="6"/>
    <x v="15"/>
    <n v="1"/>
    <n v="379.99"/>
    <x v="2"/>
    <s v=" Atlanta"/>
    <x v="19"/>
  </r>
  <r>
    <x v="6"/>
    <x v="5"/>
    <n v="1"/>
    <n v="389.99"/>
    <x v="2"/>
    <s v=" Los Angeles"/>
    <x v="6"/>
  </r>
  <r>
    <x v="6"/>
    <x v="7"/>
    <n v="1"/>
    <n v="99.99"/>
    <x v="1"/>
    <s v=" New York City"/>
    <x v="8"/>
  </r>
  <r>
    <x v="6"/>
    <x v="2"/>
    <n v="2"/>
    <n v="11.99"/>
    <x v="2"/>
    <s v=" San Francisco"/>
    <x v="2"/>
  </r>
  <r>
    <x v="6"/>
    <x v="12"/>
    <n v="1"/>
    <n v="3.84"/>
    <x v="1"/>
    <s v=" Boston"/>
    <x v="14"/>
  </r>
  <r>
    <x v="6"/>
    <x v="0"/>
    <n v="1"/>
    <n v="700"/>
    <x v="0"/>
    <s v=" Boston"/>
    <x v="0"/>
  </r>
  <r>
    <x v="6"/>
    <x v="4"/>
    <n v="1"/>
    <n v="2.99"/>
    <x v="0"/>
    <s v=" New York City"/>
    <x v="5"/>
  </r>
  <r>
    <x v="6"/>
    <x v="12"/>
    <n v="3"/>
    <n v="3.84"/>
    <x v="0"/>
    <s v=" San Francisco"/>
    <x v="18"/>
  </r>
  <r>
    <x v="6"/>
    <x v="2"/>
    <n v="1"/>
    <n v="11.99"/>
    <x v="2"/>
    <s v=" Boston"/>
    <x v="4"/>
  </r>
  <r>
    <x v="6"/>
    <x v="6"/>
    <n v="1"/>
    <n v="11.95"/>
    <x v="1"/>
    <s v=" San Francisco"/>
    <x v="7"/>
  </r>
  <r>
    <x v="6"/>
    <x v="15"/>
    <n v="1"/>
    <n v="379.99"/>
    <x v="0"/>
    <s v=" Atlanta"/>
    <x v="19"/>
  </r>
  <r>
    <x v="6"/>
    <x v="10"/>
    <n v="1"/>
    <n v="300"/>
    <x v="0"/>
    <s v=" Dallas"/>
    <x v="12"/>
  </r>
  <r>
    <x v="6"/>
    <x v="6"/>
    <n v="1"/>
    <n v="11.95"/>
    <x v="1"/>
    <s v=" Portland"/>
    <x v="7"/>
  </r>
  <r>
    <x v="6"/>
    <x v="6"/>
    <n v="1"/>
    <n v="11.95"/>
    <x v="1"/>
    <s v=" San Francisco"/>
    <x v="7"/>
  </r>
  <r>
    <x v="6"/>
    <x v="13"/>
    <n v="1"/>
    <n v="600"/>
    <x v="1"/>
    <s v=" Austin"/>
    <x v="15"/>
  </r>
  <r>
    <x v="6"/>
    <x v="11"/>
    <n v="1"/>
    <n v="400"/>
    <x v="0"/>
    <s v=" New York City"/>
    <x v="13"/>
  </r>
  <r>
    <x v="6"/>
    <x v="4"/>
    <n v="2"/>
    <n v="2.99"/>
    <x v="0"/>
    <s v=" San Francisco"/>
    <x v="16"/>
  </r>
  <r>
    <x v="6"/>
    <x v="0"/>
    <n v="1"/>
    <n v="700"/>
    <x v="2"/>
    <s v=" San Francisco"/>
    <x v="0"/>
  </r>
  <r>
    <x v="6"/>
    <x v="3"/>
    <n v="1"/>
    <n v="149.99"/>
    <x v="1"/>
    <s v=" Dallas"/>
    <x v="3"/>
  </r>
  <r>
    <x v="6"/>
    <x v="2"/>
    <n v="1"/>
    <n v="11.99"/>
    <x v="1"/>
    <s v=" Seattle"/>
    <x v="4"/>
  </r>
  <r>
    <x v="6"/>
    <x v="2"/>
    <n v="1"/>
    <n v="11.99"/>
    <x v="1"/>
    <s v=" San Francisco"/>
    <x v="4"/>
  </r>
  <r>
    <x v="6"/>
    <x v="9"/>
    <n v="1"/>
    <n v="1700"/>
    <x v="3"/>
    <s v=" Boston"/>
    <x v="10"/>
  </r>
  <r>
    <x v="6"/>
    <x v="4"/>
    <n v="1"/>
    <n v="2.99"/>
    <x v="1"/>
    <s v=" Los Angeles"/>
    <x v="5"/>
  </r>
  <r>
    <x v="6"/>
    <x v="2"/>
    <n v="1"/>
    <n v="11.99"/>
    <x v="2"/>
    <s v=" New York City"/>
    <x v="4"/>
  </r>
  <r>
    <x v="6"/>
    <x v="5"/>
    <n v="1"/>
    <n v="389.99"/>
    <x v="1"/>
    <s v=" Los Angeles"/>
    <x v="6"/>
  </r>
  <r>
    <x v="6"/>
    <x v="1"/>
    <n v="1"/>
    <n v="14.95"/>
    <x v="0"/>
    <s v=" Boston"/>
    <x v="1"/>
  </r>
  <r>
    <x v="6"/>
    <x v="10"/>
    <n v="1"/>
    <n v="300"/>
    <x v="2"/>
    <s v=" San Francisco"/>
    <x v="12"/>
  </r>
  <r>
    <x v="6"/>
    <x v="4"/>
    <n v="4"/>
    <n v="2.99"/>
    <x v="0"/>
    <s v=" New York City"/>
    <x v="25"/>
  </r>
  <r>
    <x v="6"/>
    <x v="7"/>
    <n v="1"/>
    <n v="99.99"/>
    <x v="0"/>
    <s v=" Portland"/>
    <x v="8"/>
  </r>
  <r>
    <x v="6"/>
    <x v="3"/>
    <n v="1"/>
    <n v="149.99"/>
    <x v="3"/>
    <s v=" Atlanta"/>
    <x v="3"/>
  </r>
  <r>
    <x v="6"/>
    <x v="1"/>
    <n v="1"/>
    <n v="14.95"/>
    <x v="2"/>
    <s v=" New York City"/>
    <x v="1"/>
  </r>
  <r>
    <x v="6"/>
    <x v="1"/>
    <n v="1"/>
    <n v="14.95"/>
    <x v="0"/>
    <s v=" Seattle"/>
    <x v="1"/>
  </r>
  <r>
    <x v="6"/>
    <x v="4"/>
    <n v="1"/>
    <n v="2.99"/>
    <x v="3"/>
    <s v=" Boston"/>
    <x v="5"/>
  </r>
  <r>
    <x v="6"/>
    <x v="7"/>
    <n v="1"/>
    <n v="99.99"/>
    <x v="2"/>
    <s v=" Los Angeles"/>
    <x v="8"/>
  </r>
  <r>
    <x v="6"/>
    <x v="9"/>
    <n v="1"/>
    <n v="1700"/>
    <x v="0"/>
    <s v=" Los Angeles"/>
    <x v="10"/>
  </r>
  <r>
    <x v="6"/>
    <x v="7"/>
    <n v="1"/>
    <n v="99.99"/>
    <x v="1"/>
    <s v=" Los Angeles"/>
    <x v="8"/>
  </r>
  <r>
    <x v="6"/>
    <x v="15"/>
    <n v="1"/>
    <n v="379.99"/>
    <x v="3"/>
    <s v=" Boston"/>
    <x v="19"/>
  </r>
  <r>
    <x v="6"/>
    <x v="4"/>
    <n v="2"/>
    <n v="2.99"/>
    <x v="1"/>
    <s v=" San Francisco"/>
    <x v="16"/>
  </r>
  <r>
    <x v="6"/>
    <x v="2"/>
    <n v="1"/>
    <n v="11.99"/>
    <x v="2"/>
    <s v=" San Francisco"/>
    <x v="4"/>
  </r>
  <r>
    <x v="6"/>
    <x v="2"/>
    <n v="1"/>
    <n v="11.99"/>
    <x v="2"/>
    <s v=" San Francisco"/>
    <x v="4"/>
  </r>
  <r>
    <x v="6"/>
    <x v="9"/>
    <n v="1"/>
    <n v="1700"/>
    <x v="2"/>
    <s v=" Boston"/>
    <x v="10"/>
  </r>
  <r>
    <x v="6"/>
    <x v="4"/>
    <n v="1"/>
    <n v="2.99"/>
    <x v="2"/>
    <s v=" Seattle"/>
    <x v="5"/>
  </r>
  <r>
    <x v="6"/>
    <x v="2"/>
    <n v="1"/>
    <n v="11.99"/>
    <x v="1"/>
    <s v=" San Francisco"/>
    <x v="4"/>
  </r>
  <r>
    <x v="6"/>
    <x v="4"/>
    <n v="1"/>
    <n v="2.99"/>
    <x v="3"/>
    <s v=" Austin"/>
    <x v="5"/>
  </r>
  <r>
    <x v="6"/>
    <x v="2"/>
    <n v="1"/>
    <n v="11.99"/>
    <x v="1"/>
    <s v=" Dallas"/>
    <x v="4"/>
  </r>
  <r>
    <x v="6"/>
    <x v="12"/>
    <n v="1"/>
    <n v="3.84"/>
    <x v="3"/>
    <s v=" San Francisco"/>
    <x v="14"/>
  </r>
  <r>
    <x v="6"/>
    <x v="2"/>
    <n v="1"/>
    <n v="11.99"/>
    <x v="2"/>
    <s v=" Dallas"/>
    <x v="4"/>
  </r>
  <r>
    <x v="6"/>
    <x v="2"/>
    <n v="1"/>
    <n v="11.99"/>
    <x v="3"/>
    <s v=" Boston"/>
    <x v="4"/>
  </r>
  <r>
    <x v="6"/>
    <x v="11"/>
    <n v="1"/>
    <n v="400"/>
    <x v="0"/>
    <s v=" Los Angeles"/>
    <x v="13"/>
  </r>
  <r>
    <x v="6"/>
    <x v="7"/>
    <n v="1"/>
    <n v="99.99"/>
    <x v="3"/>
    <s v=" San Francisco"/>
    <x v="8"/>
  </r>
  <r>
    <x v="6"/>
    <x v="12"/>
    <n v="1"/>
    <n v="3.84"/>
    <x v="2"/>
    <s v=" Seattle"/>
    <x v="14"/>
  </r>
  <r>
    <x v="6"/>
    <x v="5"/>
    <n v="1"/>
    <n v="389.99"/>
    <x v="2"/>
    <s v=" Los Angeles"/>
    <x v="6"/>
  </r>
  <r>
    <x v="6"/>
    <x v="3"/>
    <n v="1"/>
    <n v="149.99"/>
    <x v="0"/>
    <s v=" Dallas"/>
    <x v="3"/>
  </r>
  <r>
    <x v="6"/>
    <x v="10"/>
    <n v="1"/>
    <n v="300"/>
    <x v="3"/>
    <s v=" Boston"/>
    <x v="12"/>
  </r>
  <r>
    <x v="6"/>
    <x v="12"/>
    <n v="1"/>
    <n v="3.84"/>
    <x v="1"/>
    <s v=" Boston"/>
    <x v="14"/>
  </r>
  <r>
    <x v="6"/>
    <x v="1"/>
    <n v="1"/>
    <n v="14.95"/>
    <x v="3"/>
    <s v=" Portland"/>
    <x v="1"/>
  </r>
  <r>
    <x v="6"/>
    <x v="0"/>
    <n v="1"/>
    <n v="700"/>
    <x v="2"/>
    <s v=" San Francisco"/>
    <x v="0"/>
  </r>
  <r>
    <x v="6"/>
    <x v="1"/>
    <n v="1"/>
    <n v="14.95"/>
    <x v="0"/>
    <s v=" San Francisco"/>
    <x v="1"/>
  </r>
  <r>
    <x v="6"/>
    <x v="4"/>
    <n v="2"/>
    <n v="2.99"/>
    <x v="2"/>
    <s v=" New York City"/>
    <x v="16"/>
  </r>
  <r>
    <x v="6"/>
    <x v="12"/>
    <n v="1"/>
    <n v="3.84"/>
    <x v="1"/>
    <s v=" San Francisco"/>
    <x v="14"/>
  </r>
  <r>
    <x v="6"/>
    <x v="12"/>
    <n v="3"/>
    <n v="3.84"/>
    <x v="1"/>
    <s v=" New York City"/>
    <x v="18"/>
  </r>
  <r>
    <x v="6"/>
    <x v="16"/>
    <n v="1"/>
    <n v="999.99"/>
    <x v="1"/>
    <s v=" Dallas"/>
    <x v="20"/>
  </r>
  <r>
    <x v="6"/>
    <x v="16"/>
    <n v="1"/>
    <n v="999.99"/>
    <x v="0"/>
    <s v=" Los Angeles"/>
    <x v="20"/>
  </r>
  <r>
    <x v="6"/>
    <x v="4"/>
    <n v="2"/>
    <n v="2.99"/>
    <x v="3"/>
    <s v=" San Francisco"/>
    <x v="16"/>
  </r>
  <r>
    <x v="6"/>
    <x v="2"/>
    <n v="1"/>
    <n v="11.99"/>
    <x v="3"/>
    <s v=" Los Angeles"/>
    <x v="4"/>
  </r>
  <r>
    <x v="6"/>
    <x v="8"/>
    <n v="1"/>
    <n v="150"/>
    <x v="1"/>
    <s v=" Austin"/>
    <x v="9"/>
  </r>
  <r>
    <x v="6"/>
    <x v="6"/>
    <n v="2"/>
    <n v="11.95"/>
    <x v="3"/>
    <s v=" Boston"/>
    <x v="22"/>
  </r>
  <r>
    <x v="6"/>
    <x v="1"/>
    <n v="1"/>
    <n v="14.95"/>
    <x v="0"/>
    <s v=" New York City"/>
    <x v="1"/>
  </r>
  <r>
    <x v="6"/>
    <x v="9"/>
    <n v="1"/>
    <n v="1700"/>
    <x v="1"/>
    <s v=" New York City"/>
    <x v="10"/>
  </r>
  <r>
    <x v="6"/>
    <x v="13"/>
    <n v="1"/>
    <n v="600"/>
    <x v="1"/>
    <s v=" Seattle"/>
    <x v="15"/>
  </r>
  <r>
    <x v="6"/>
    <x v="2"/>
    <n v="1"/>
    <n v="11.99"/>
    <x v="1"/>
    <s v=" Seattle"/>
    <x v="4"/>
  </r>
  <r>
    <x v="6"/>
    <x v="4"/>
    <n v="3"/>
    <n v="2.99"/>
    <x v="1"/>
    <s v=" New York City"/>
    <x v="11"/>
  </r>
  <r>
    <x v="6"/>
    <x v="8"/>
    <n v="1"/>
    <n v="150"/>
    <x v="0"/>
    <s v=" San Francisco"/>
    <x v="9"/>
  </r>
  <r>
    <x v="6"/>
    <x v="8"/>
    <n v="1"/>
    <n v="150"/>
    <x v="3"/>
    <s v=" San Francisco"/>
    <x v="9"/>
  </r>
  <r>
    <x v="6"/>
    <x v="12"/>
    <n v="1"/>
    <n v="3.84"/>
    <x v="2"/>
    <s v=" Atlanta"/>
    <x v="14"/>
  </r>
  <r>
    <x v="6"/>
    <x v="12"/>
    <n v="1"/>
    <n v="3.84"/>
    <x v="2"/>
    <s v=" San Francisco"/>
    <x v="14"/>
  </r>
  <r>
    <x v="6"/>
    <x v="16"/>
    <n v="1"/>
    <n v="999.99"/>
    <x v="1"/>
    <s v=" Dallas"/>
    <x v="20"/>
  </r>
  <r>
    <x v="6"/>
    <x v="3"/>
    <n v="1"/>
    <n v="149.99"/>
    <x v="3"/>
    <s v=" New York City"/>
    <x v="3"/>
  </r>
  <r>
    <x v="6"/>
    <x v="12"/>
    <n v="1"/>
    <n v="3.84"/>
    <x v="2"/>
    <s v=" Boston"/>
    <x v="14"/>
  </r>
  <r>
    <x v="6"/>
    <x v="4"/>
    <n v="1"/>
    <n v="2.99"/>
    <x v="3"/>
    <s v=" Dallas"/>
    <x v="5"/>
  </r>
  <r>
    <x v="6"/>
    <x v="8"/>
    <n v="1"/>
    <n v="150"/>
    <x v="0"/>
    <s v=" San Francisco"/>
    <x v="9"/>
  </r>
  <r>
    <x v="6"/>
    <x v="0"/>
    <n v="1"/>
    <n v="700"/>
    <x v="2"/>
    <s v=" Dallas"/>
    <x v="0"/>
  </r>
  <r>
    <x v="6"/>
    <x v="2"/>
    <n v="1"/>
    <n v="11.99"/>
    <x v="3"/>
    <s v=" Dallas"/>
    <x v="4"/>
  </r>
  <r>
    <x v="6"/>
    <x v="13"/>
    <n v="1"/>
    <n v="600"/>
    <x v="3"/>
    <s v=" Austin"/>
    <x v="15"/>
  </r>
  <r>
    <x v="6"/>
    <x v="0"/>
    <n v="1"/>
    <n v="700"/>
    <x v="0"/>
    <s v=" Dallas"/>
    <x v="0"/>
  </r>
  <r>
    <x v="6"/>
    <x v="2"/>
    <n v="1"/>
    <n v="11.99"/>
    <x v="2"/>
    <s v=" Dallas"/>
    <x v="4"/>
  </r>
  <r>
    <x v="6"/>
    <x v="4"/>
    <n v="2"/>
    <n v="2.99"/>
    <x v="3"/>
    <s v=" New York City"/>
    <x v="16"/>
  </r>
  <r>
    <x v="6"/>
    <x v="3"/>
    <n v="1"/>
    <n v="149.99"/>
    <x v="1"/>
    <s v=" San Francisco"/>
    <x v="3"/>
  </r>
  <r>
    <x v="6"/>
    <x v="5"/>
    <n v="1"/>
    <n v="389.99"/>
    <x v="1"/>
    <s v=" Los Angeles"/>
    <x v="6"/>
  </r>
  <r>
    <x v="6"/>
    <x v="1"/>
    <n v="1"/>
    <n v="14.95"/>
    <x v="0"/>
    <s v=" San Francisco"/>
    <x v="1"/>
  </r>
  <r>
    <x v="6"/>
    <x v="6"/>
    <n v="1"/>
    <n v="11.95"/>
    <x v="2"/>
    <s v=" Atlanta"/>
    <x v="7"/>
  </r>
  <r>
    <x v="6"/>
    <x v="7"/>
    <n v="1"/>
    <n v="99.99"/>
    <x v="1"/>
    <s v=" Los Angeles"/>
    <x v="8"/>
  </r>
  <r>
    <x v="6"/>
    <x v="3"/>
    <n v="1"/>
    <n v="149.99"/>
    <x v="0"/>
    <s v=" San Francisco"/>
    <x v="3"/>
  </r>
  <r>
    <x v="6"/>
    <x v="15"/>
    <n v="1"/>
    <n v="379.99"/>
    <x v="3"/>
    <s v=" Seattle"/>
    <x v="19"/>
  </r>
  <r>
    <x v="6"/>
    <x v="0"/>
    <n v="1"/>
    <n v="700"/>
    <x v="0"/>
    <s v=" San Francisco"/>
    <x v="0"/>
  </r>
  <r>
    <x v="6"/>
    <x v="8"/>
    <n v="1"/>
    <n v="150"/>
    <x v="3"/>
    <s v=" Boston"/>
    <x v="9"/>
  </r>
  <r>
    <x v="6"/>
    <x v="1"/>
    <n v="1"/>
    <n v="14.95"/>
    <x v="1"/>
    <s v=" Los Angeles"/>
    <x v="1"/>
  </r>
  <r>
    <x v="6"/>
    <x v="8"/>
    <n v="1"/>
    <n v="150"/>
    <x v="2"/>
    <s v=" Portland"/>
    <x v="9"/>
  </r>
  <r>
    <x v="7"/>
    <x v="7"/>
    <n v="1"/>
    <n v="99.99"/>
    <x v="0"/>
    <s v=" New York City"/>
    <x v="8"/>
  </r>
  <r>
    <x v="7"/>
    <x v="11"/>
    <n v="1"/>
    <n v="400"/>
    <x v="3"/>
    <s v=" San Francisco"/>
    <x v="13"/>
  </r>
  <r>
    <x v="7"/>
    <x v="4"/>
    <n v="1"/>
    <n v="2.99"/>
    <x v="0"/>
    <s v=" Los Angeles"/>
    <x v="5"/>
  </r>
  <r>
    <x v="7"/>
    <x v="15"/>
    <n v="1"/>
    <n v="379.99"/>
    <x v="3"/>
    <s v=" Atlanta"/>
    <x v="19"/>
  </r>
  <r>
    <x v="7"/>
    <x v="6"/>
    <n v="1"/>
    <n v="11.95"/>
    <x v="2"/>
    <s v=" Boston"/>
    <x v="7"/>
  </r>
  <r>
    <x v="7"/>
    <x v="2"/>
    <n v="1"/>
    <n v="11.99"/>
    <x v="0"/>
    <s v=" San Francisco"/>
    <x v="4"/>
  </r>
  <r>
    <x v="7"/>
    <x v="11"/>
    <n v="1"/>
    <n v="400"/>
    <x v="1"/>
    <s v=" New York City"/>
    <x v="13"/>
  </r>
  <r>
    <x v="7"/>
    <x v="0"/>
    <n v="1"/>
    <n v="700"/>
    <x v="1"/>
    <s v=" Los Angeles"/>
    <x v="0"/>
  </r>
  <r>
    <x v="7"/>
    <x v="4"/>
    <n v="1"/>
    <n v="2.99"/>
    <x v="3"/>
    <s v=" Portland"/>
    <x v="5"/>
  </r>
  <r>
    <x v="7"/>
    <x v="12"/>
    <n v="1"/>
    <n v="3.84"/>
    <x v="1"/>
    <s v=" San Francisco"/>
    <x v="14"/>
  </r>
  <r>
    <x v="7"/>
    <x v="4"/>
    <n v="1"/>
    <n v="2.99"/>
    <x v="1"/>
    <s v=" Los Angeles"/>
    <x v="5"/>
  </r>
  <r>
    <x v="7"/>
    <x v="2"/>
    <n v="1"/>
    <n v="11.99"/>
    <x v="3"/>
    <s v=" Austin"/>
    <x v="4"/>
  </r>
  <r>
    <x v="7"/>
    <x v="0"/>
    <n v="1"/>
    <n v="700"/>
    <x v="1"/>
    <s v=" Austin"/>
    <x v="0"/>
  </r>
  <r>
    <x v="7"/>
    <x v="1"/>
    <n v="1"/>
    <n v="14.95"/>
    <x v="3"/>
    <s v=" San Francisco"/>
    <x v="1"/>
  </r>
  <r>
    <x v="7"/>
    <x v="3"/>
    <n v="1"/>
    <n v="149.99"/>
    <x v="1"/>
    <s v=" Dallas"/>
    <x v="3"/>
  </r>
  <r>
    <x v="7"/>
    <x v="8"/>
    <n v="1"/>
    <n v="150"/>
    <x v="0"/>
    <s v=" Atlanta"/>
    <x v="9"/>
  </r>
  <r>
    <x v="7"/>
    <x v="6"/>
    <n v="1"/>
    <n v="11.95"/>
    <x v="0"/>
    <s v=" Austin"/>
    <x v="7"/>
  </r>
  <r>
    <x v="7"/>
    <x v="8"/>
    <n v="1"/>
    <n v="150"/>
    <x v="3"/>
    <s v=" New York City"/>
    <x v="9"/>
  </r>
  <r>
    <x v="7"/>
    <x v="3"/>
    <n v="1"/>
    <n v="149.99"/>
    <x v="0"/>
    <s v=" Austin"/>
    <x v="3"/>
  </r>
  <r>
    <x v="7"/>
    <x v="9"/>
    <n v="1"/>
    <n v="1700"/>
    <x v="1"/>
    <s v=" New York City"/>
    <x v="10"/>
  </r>
  <r>
    <x v="7"/>
    <x v="7"/>
    <n v="1"/>
    <n v="99.99"/>
    <x v="1"/>
    <s v=" New York City"/>
    <x v="8"/>
  </r>
  <r>
    <x v="7"/>
    <x v="2"/>
    <n v="2"/>
    <n v="11.99"/>
    <x v="3"/>
    <s v=" Los Angeles"/>
    <x v="2"/>
  </r>
  <r>
    <x v="7"/>
    <x v="2"/>
    <n v="1"/>
    <n v="11.99"/>
    <x v="1"/>
    <s v=" Boston"/>
    <x v="4"/>
  </r>
  <r>
    <x v="7"/>
    <x v="15"/>
    <n v="1"/>
    <n v="379.99"/>
    <x v="2"/>
    <s v=" Dallas"/>
    <x v="19"/>
  </r>
  <r>
    <x v="7"/>
    <x v="2"/>
    <n v="1"/>
    <n v="11.99"/>
    <x v="3"/>
    <s v=" Dallas"/>
    <x v="4"/>
  </r>
  <r>
    <x v="7"/>
    <x v="4"/>
    <n v="2"/>
    <n v="2.99"/>
    <x v="3"/>
    <s v=" San Francisco"/>
    <x v="16"/>
  </r>
  <r>
    <x v="7"/>
    <x v="8"/>
    <n v="1"/>
    <n v="150"/>
    <x v="2"/>
    <s v=" New York City"/>
    <x v="9"/>
  </r>
  <r>
    <x v="7"/>
    <x v="17"/>
    <n v="1"/>
    <n v="600"/>
    <x v="3"/>
    <s v=" Boston"/>
    <x v="15"/>
  </r>
  <r>
    <x v="7"/>
    <x v="16"/>
    <n v="1"/>
    <n v="999.99"/>
    <x v="1"/>
    <s v=" Atlanta"/>
    <x v="20"/>
  </r>
  <r>
    <x v="7"/>
    <x v="8"/>
    <n v="1"/>
    <n v="150"/>
    <x v="2"/>
    <s v=" Dallas"/>
    <x v="9"/>
  </r>
  <r>
    <x v="7"/>
    <x v="1"/>
    <n v="1"/>
    <n v="14.95"/>
    <x v="1"/>
    <s v=" New York City"/>
    <x v="1"/>
  </r>
  <r>
    <x v="7"/>
    <x v="1"/>
    <n v="1"/>
    <n v="14.95"/>
    <x v="2"/>
    <s v=" San Francisco"/>
    <x v="1"/>
  </r>
  <r>
    <x v="7"/>
    <x v="14"/>
    <n v="1"/>
    <n v="109.99"/>
    <x v="1"/>
    <s v=" Boston"/>
    <x v="17"/>
  </r>
  <r>
    <x v="7"/>
    <x v="7"/>
    <n v="1"/>
    <n v="99.99"/>
    <x v="3"/>
    <s v=" New York City"/>
    <x v="8"/>
  </r>
  <r>
    <x v="7"/>
    <x v="5"/>
    <n v="1"/>
    <n v="389.99"/>
    <x v="1"/>
    <s v=" Boston"/>
    <x v="6"/>
  </r>
  <r>
    <x v="7"/>
    <x v="6"/>
    <n v="3"/>
    <n v="11.95"/>
    <x v="1"/>
    <s v=" San Francisco"/>
    <x v="27"/>
  </r>
  <r>
    <x v="7"/>
    <x v="12"/>
    <n v="1"/>
    <n v="3.84"/>
    <x v="0"/>
    <s v=" Los Angeles"/>
    <x v="14"/>
  </r>
  <r>
    <x v="7"/>
    <x v="13"/>
    <n v="1"/>
    <n v="600"/>
    <x v="3"/>
    <s v=" Los Angeles"/>
    <x v="15"/>
  </r>
  <r>
    <x v="7"/>
    <x v="2"/>
    <n v="1"/>
    <n v="11.99"/>
    <x v="2"/>
    <s v=" San Francisco"/>
    <x v="4"/>
  </r>
  <r>
    <x v="7"/>
    <x v="6"/>
    <n v="2"/>
    <n v="11.95"/>
    <x v="3"/>
    <s v=" Dallas"/>
    <x v="22"/>
  </r>
  <r>
    <x v="7"/>
    <x v="8"/>
    <n v="1"/>
    <n v="150"/>
    <x v="3"/>
    <s v=" Atlanta"/>
    <x v="9"/>
  </r>
  <r>
    <x v="7"/>
    <x v="1"/>
    <n v="1"/>
    <n v="14.95"/>
    <x v="3"/>
    <s v=" New York City"/>
    <x v="1"/>
  </r>
  <r>
    <x v="7"/>
    <x v="15"/>
    <n v="1"/>
    <n v="379.99"/>
    <x v="2"/>
    <s v=" Los Angeles"/>
    <x v="19"/>
  </r>
  <r>
    <x v="7"/>
    <x v="15"/>
    <n v="1"/>
    <n v="379.99"/>
    <x v="2"/>
    <s v=" Portland"/>
    <x v="19"/>
  </r>
  <r>
    <x v="7"/>
    <x v="1"/>
    <n v="1"/>
    <n v="14.95"/>
    <x v="1"/>
    <s v=" San Francisco"/>
    <x v="1"/>
  </r>
  <r>
    <x v="7"/>
    <x v="10"/>
    <n v="1"/>
    <n v="300"/>
    <x v="2"/>
    <s v=" Atlanta"/>
    <x v="12"/>
  </r>
  <r>
    <x v="7"/>
    <x v="7"/>
    <n v="1"/>
    <n v="99.99"/>
    <x v="0"/>
    <s v=" Portland"/>
    <x v="8"/>
  </r>
  <r>
    <x v="7"/>
    <x v="1"/>
    <n v="1"/>
    <n v="14.95"/>
    <x v="1"/>
    <s v=" San Francisco"/>
    <x v="1"/>
  </r>
  <r>
    <x v="7"/>
    <x v="6"/>
    <n v="1"/>
    <n v="11.95"/>
    <x v="3"/>
    <s v=" Portland"/>
    <x v="7"/>
  </r>
  <r>
    <x v="7"/>
    <x v="6"/>
    <n v="1"/>
    <n v="11.95"/>
    <x v="0"/>
    <s v=" New York City"/>
    <x v="7"/>
  </r>
  <r>
    <x v="7"/>
    <x v="4"/>
    <n v="1"/>
    <n v="2.99"/>
    <x v="1"/>
    <s v=" Portland"/>
    <x v="5"/>
  </r>
  <r>
    <x v="7"/>
    <x v="12"/>
    <n v="2"/>
    <n v="3.84"/>
    <x v="3"/>
    <s v=" San Francisco"/>
    <x v="23"/>
  </r>
  <r>
    <x v="7"/>
    <x v="7"/>
    <n v="1"/>
    <n v="99.99"/>
    <x v="2"/>
    <s v=" Boston"/>
    <x v="8"/>
  </r>
  <r>
    <x v="7"/>
    <x v="16"/>
    <n v="1"/>
    <n v="999.99"/>
    <x v="1"/>
    <s v=" Atlanta"/>
    <x v="20"/>
  </r>
  <r>
    <x v="7"/>
    <x v="12"/>
    <n v="1"/>
    <n v="3.84"/>
    <x v="3"/>
    <s v=" San Francisco"/>
    <x v="14"/>
  </r>
  <r>
    <x v="7"/>
    <x v="2"/>
    <n v="1"/>
    <n v="11.99"/>
    <x v="2"/>
    <s v=" Dallas"/>
    <x v="4"/>
  </r>
  <r>
    <x v="7"/>
    <x v="6"/>
    <n v="1"/>
    <n v="11.95"/>
    <x v="1"/>
    <s v=" Atlanta"/>
    <x v="7"/>
  </r>
  <r>
    <x v="7"/>
    <x v="7"/>
    <n v="1"/>
    <n v="99.99"/>
    <x v="3"/>
    <s v=" San Francisco"/>
    <x v="8"/>
  </r>
  <r>
    <x v="7"/>
    <x v="5"/>
    <n v="1"/>
    <n v="389.99"/>
    <x v="2"/>
    <s v=" San Francisco"/>
    <x v="6"/>
  </r>
  <r>
    <x v="7"/>
    <x v="8"/>
    <n v="1"/>
    <n v="150"/>
    <x v="2"/>
    <s v=" San Francisco"/>
    <x v="9"/>
  </r>
  <r>
    <x v="7"/>
    <x v="4"/>
    <n v="1"/>
    <n v="2.99"/>
    <x v="0"/>
    <s v=" Seattle"/>
    <x v="5"/>
  </r>
  <r>
    <x v="7"/>
    <x v="4"/>
    <n v="1"/>
    <n v="2.99"/>
    <x v="0"/>
    <s v=" New York City"/>
    <x v="5"/>
  </r>
  <r>
    <x v="7"/>
    <x v="6"/>
    <n v="1"/>
    <n v="11.95"/>
    <x v="3"/>
    <s v=" New York City"/>
    <x v="7"/>
  </r>
  <r>
    <x v="7"/>
    <x v="14"/>
    <n v="1"/>
    <n v="109.99"/>
    <x v="3"/>
    <s v=" New York City"/>
    <x v="17"/>
  </r>
  <r>
    <x v="7"/>
    <x v="12"/>
    <n v="2"/>
    <n v="3.84"/>
    <x v="0"/>
    <s v=" New York City"/>
    <x v="23"/>
  </r>
  <r>
    <x v="7"/>
    <x v="0"/>
    <n v="1"/>
    <n v="700"/>
    <x v="3"/>
    <s v=" San Francisco"/>
    <x v="0"/>
  </r>
  <r>
    <x v="7"/>
    <x v="7"/>
    <n v="1"/>
    <n v="99.99"/>
    <x v="2"/>
    <s v=" San Francisco"/>
    <x v="8"/>
  </r>
  <r>
    <x v="7"/>
    <x v="2"/>
    <n v="2"/>
    <n v="11.99"/>
    <x v="2"/>
    <s v=" Seattle"/>
    <x v="2"/>
  </r>
  <r>
    <x v="7"/>
    <x v="1"/>
    <n v="2"/>
    <n v="14.95"/>
    <x v="1"/>
    <s v=" Los Angeles"/>
    <x v="24"/>
  </r>
  <r>
    <x v="7"/>
    <x v="9"/>
    <n v="1"/>
    <n v="1700"/>
    <x v="0"/>
    <s v=" New York City"/>
    <x v="10"/>
  </r>
  <r>
    <x v="7"/>
    <x v="12"/>
    <n v="1"/>
    <n v="3.84"/>
    <x v="2"/>
    <s v=" San Francisco"/>
    <x v="14"/>
  </r>
  <r>
    <x v="7"/>
    <x v="1"/>
    <n v="1"/>
    <n v="14.95"/>
    <x v="1"/>
    <s v=" Dallas"/>
    <x v="1"/>
  </r>
  <r>
    <x v="7"/>
    <x v="4"/>
    <n v="1"/>
    <n v="2.99"/>
    <x v="3"/>
    <s v=" New York City"/>
    <x v="5"/>
  </r>
  <r>
    <x v="7"/>
    <x v="3"/>
    <n v="1"/>
    <n v="149.99"/>
    <x v="3"/>
    <s v=" Dallas"/>
    <x v="3"/>
  </r>
  <r>
    <x v="7"/>
    <x v="1"/>
    <n v="1"/>
    <n v="14.95"/>
    <x v="2"/>
    <s v=" San Francisco"/>
    <x v="1"/>
  </r>
  <r>
    <x v="7"/>
    <x v="9"/>
    <n v="1"/>
    <n v="1700"/>
    <x v="1"/>
    <s v=" Los Angeles"/>
    <x v="10"/>
  </r>
  <r>
    <x v="7"/>
    <x v="0"/>
    <n v="1"/>
    <n v="700"/>
    <x v="2"/>
    <s v=" New York City"/>
    <x v="0"/>
  </r>
  <r>
    <x v="7"/>
    <x v="1"/>
    <n v="1"/>
    <n v="14.95"/>
    <x v="0"/>
    <s v=" New York City"/>
    <x v="1"/>
  </r>
  <r>
    <x v="7"/>
    <x v="8"/>
    <n v="1"/>
    <n v="150"/>
    <x v="0"/>
    <s v=" New York City"/>
    <x v="9"/>
  </r>
  <r>
    <x v="7"/>
    <x v="8"/>
    <n v="1"/>
    <n v="150"/>
    <x v="3"/>
    <s v=" San Francisco"/>
    <x v="9"/>
  </r>
  <r>
    <x v="7"/>
    <x v="2"/>
    <n v="1"/>
    <n v="11.99"/>
    <x v="0"/>
    <s v=" San Francisco"/>
    <x v="4"/>
  </r>
  <r>
    <x v="7"/>
    <x v="1"/>
    <n v="1"/>
    <n v="14.95"/>
    <x v="3"/>
    <s v=" San Francisco"/>
    <x v="1"/>
  </r>
  <r>
    <x v="7"/>
    <x v="7"/>
    <n v="1"/>
    <n v="99.99"/>
    <x v="0"/>
    <s v=" Portland"/>
    <x v="8"/>
  </r>
  <r>
    <x v="7"/>
    <x v="6"/>
    <n v="1"/>
    <n v="11.95"/>
    <x v="3"/>
    <s v=" Dallas"/>
    <x v="7"/>
  </r>
  <r>
    <x v="7"/>
    <x v="11"/>
    <n v="1"/>
    <n v="400"/>
    <x v="2"/>
    <s v=" New York City"/>
    <x v="13"/>
  </r>
  <r>
    <x v="7"/>
    <x v="16"/>
    <n v="1"/>
    <n v="999.99"/>
    <x v="1"/>
    <s v=" Dallas"/>
    <x v="20"/>
  </r>
  <r>
    <x v="7"/>
    <x v="1"/>
    <n v="1"/>
    <n v="14.95"/>
    <x v="3"/>
    <s v=" Boston"/>
    <x v="1"/>
  </r>
  <r>
    <x v="7"/>
    <x v="4"/>
    <n v="2"/>
    <n v="2.99"/>
    <x v="3"/>
    <s v=" Boston"/>
    <x v="16"/>
  </r>
  <r>
    <x v="7"/>
    <x v="7"/>
    <n v="1"/>
    <n v="99.99"/>
    <x v="3"/>
    <s v=" Seattle"/>
    <x v="8"/>
  </r>
  <r>
    <x v="7"/>
    <x v="6"/>
    <n v="1"/>
    <n v="11.95"/>
    <x v="3"/>
    <s v=" Portland"/>
    <x v="7"/>
  </r>
  <r>
    <x v="7"/>
    <x v="14"/>
    <n v="1"/>
    <n v="109.99"/>
    <x v="0"/>
    <s v=" Boston"/>
    <x v="17"/>
  </r>
  <r>
    <x v="7"/>
    <x v="18"/>
    <n v="1"/>
    <n v="600"/>
    <x v="0"/>
    <s v=" San Francisco"/>
    <x v="15"/>
  </r>
  <r>
    <x v="7"/>
    <x v="14"/>
    <n v="2"/>
    <n v="109.99"/>
    <x v="0"/>
    <s v=" Atlanta"/>
    <x v="30"/>
  </r>
  <r>
    <x v="7"/>
    <x v="12"/>
    <n v="1"/>
    <n v="3.84"/>
    <x v="0"/>
    <s v=" Dallas"/>
    <x v="14"/>
  </r>
  <r>
    <x v="7"/>
    <x v="3"/>
    <n v="1"/>
    <n v="149.99"/>
    <x v="3"/>
    <s v=" Austin"/>
    <x v="3"/>
  </r>
  <r>
    <x v="7"/>
    <x v="2"/>
    <n v="1"/>
    <n v="11.99"/>
    <x v="2"/>
    <s v=" New York City"/>
    <x v="4"/>
  </r>
  <r>
    <x v="7"/>
    <x v="1"/>
    <n v="1"/>
    <n v="14.95"/>
    <x v="1"/>
    <s v=" San Francisco"/>
    <x v="1"/>
  </r>
  <r>
    <x v="7"/>
    <x v="7"/>
    <n v="1"/>
    <n v="99.99"/>
    <x v="1"/>
    <s v=" Atlanta"/>
    <x v="8"/>
  </r>
  <r>
    <x v="7"/>
    <x v="4"/>
    <n v="1"/>
    <n v="2.99"/>
    <x v="0"/>
    <s v=" Austin"/>
    <x v="5"/>
  </r>
  <r>
    <x v="7"/>
    <x v="12"/>
    <n v="1"/>
    <n v="3.84"/>
    <x v="3"/>
    <s v=" New York City"/>
    <x v="14"/>
  </r>
  <r>
    <x v="7"/>
    <x v="4"/>
    <n v="1"/>
    <n v="2.99"/>
    <x v="0"/>
    <s v=" Dallas"/>
    <x v="5"/>
  </r>
  <r>
    <x v="7"/>
    <x v="3"/>
    <n v="1"/>
    <n v="149.99"/>
    <x v="0"/>
    <s v=" New York City"/>
    <x v="3"/>
  </r>
  <r>
    <x v="7"/>
    <x v="12"/>
    <n v="1"/>
    <n v="3.84"/>
    <x v="1"/>
    <s v=" Portland"/>
    <x v="14"/>
  </r>
  <r>
    <x v="7"/>
    <x v="10"/>
    <n v="1"/>
    <n v="300"/>
    <x v="1"/>
    <s v=" Dallas"/>
    <x v="12"/>
  </r>
  <r>
    <x v="7"/>
    <x v="5"/>
    <n v="1"/>
    <n v="389.99"/>
    <x v="1"/>
    <s v=" Seattle"/>
    <x v="6"/>
  </r>
  <r>
    <x v="7"/>
    <x v="4"/>
    <n v="1"/>
    <n v="2.99"/>
    <x v="0"/>
    <s v=" Dallas"/>
    <x v="5"/>
  </r>
  <r>
    <x v="7"/>
    <x v="8"/>
    <n v="1"/>
    <n v="150"/>
    <x v="0"/>
    <s v=" Atlanta"/>
    <x v="9"/>
  </r>
  <r>
    <x v="7"/>
    <x v="12"/>
    <n v="2"/>
    <n v="3.84"/>
    <x v="0"/>
    <s v=" Austin"/>
    <x v="23"/>
  </r>
  <r>
    <x v="7"/>
    <x v="8"/>
    <n v="1"/>
    <n v="150"/>
    <x v="3"/>
    <s v=" Los Angeles"/>
    <x v="9"/>
  </r>
  <r>
    <x v="7"/>
    <x v="8"/>
    <n v="1"/>
    <n v="150"/>
    <x v="0"/>
    <s v=" San Francisco"/>
    <x v="9"/>
  </r>
  <r>
    <x v="7"/>
    <x v="5"/>
    <n v="1"/>
    <n v="389.99"/>
    <x v="0"/>
    <s v=" Seattle"/>
    <x v="6"/>
  </r>
  <r>
    <x v="7"/>
    <x v="8"/>
    <n v="1"/>
    <n v="150"/>
    <x v="3"/>
    <s v=" Portland"/>
    <x v="9"/>
  </r>
  <r>
    <x v="7"/>
    <x v="4"/>
    <n v="1"/>
    <n v="2.99"/>
    <x v="0"/>
    <s v=" San Francisco"/>
    <x v="5"/>
  </r>
  <r>
    <x v="7"/>
    <x v="8"/>
    <n v="1"/>
    <n v="150"/>
    <x v="2"/>
    <s v=" Los Angeles"/>
    <x v="9"/>
  </r>
  <r>
    <x v="7"/>
    <x v="6"/>
    <n v="1"/>
    <n v="11.95"/>
    <x v="2"/>
    <s v=" Seattle"/>
    <x v="7"/>
  </r>
  <r>
    <x v="7"/>
    <x v="2"/>
    <n v="1"/>
    <n v="11.99"/>
    <x v="3"/>
    <s v=" New York City"/>
    <x v="4"/>
  </r>
  <r>
    <x v="7"/>
    <x v="14"/>
    <n v="1"/>
    <n v="109.99"/>
    <x v="0"/>
    <s v=" Portland"/>
    <x v="17"/>
  </r>
  <r>
    <x v="7"/>
    <x v="13"/>
    <n v="1"/>
    <n v="600"/>
    <x v="3"/>
    <s v=" Portland"/>
    <x v="15"/>
  </r>
  <r>
    <x v="7"/>
    <x v="6"/>
    <n v="1"/>
    <n v="11.95"/>
    <x v="3"/>
    <s v=" Portland"/>
    <x v="7"/>
  </r>
  <r>
    <x v="7"/>
    <x v="8"/>
    <n v="1"/>
    <n v="150"/>
    <x v="1"/>
    <s v=" Dallas"/>
    <x v="9"/>
  </r>
  <r>
    <x v="7"/>
    <x v="5"/>
    <n v="1"/>
    <n v="389.99"/>
    <x v="2"/>
    <s v=" San Francisco"/>
    <x v="6"/>
  </r>
  <r>
    <x v="7"/>
    <x v="10"/>
    <n v="1"/>
    <n v="300"/>
    <x v="3"/>
    <s v=" Portland"/>
    <x v="12"/>
  </r>
  <r>
    <x v="7"/>
    <x v="8"/>
    <n v="1"/>
    <n v="150"/>
    <x v="0"/>
    <s v=" Portland"/>
    <x v="9"/>
  </r>
  <r>
    <x v="7"/>
    <x v="6"/>
    <n v="1"/>
    <n v="11.95"/>
    <x v="1"/>
    <s v=" Boston"/>
    <x v="7"/>
  </r>
  <r>
    <x v="7"/>
    <x v="1"/>
    <n v="1"/>
    <n v="14.95"/>
    <x v="3"/>
    <s v=" San Francisco"/>
    <x v="1"/>
  </r>
  <r>
    <x v="7"/>
    <x v="13"/>
    <n v="1"/>
    <n v="600"/>
    <x v="2"/>
    <s v=" Dallas"/>
    <x v="15"/>
  </r>
  <r>
    <x v="7"/>
    <x v="0"/>
    <n v="1"/>
    <n v="700"/>
    <x v="0"/>
    <s v=" San Francisco"/>
    <x v="0"/>
  </r>
  <r>
    <x v="7"/>
    <x v="12"/>
    <n v="1"/>
    <n v="3.84"/>
    <x v="2"/>
    <s v=" San Francisco"/>
    <x v="14"/>
  </r>
  <r>
    <x v="7"/>
    <x v="1"/>
    <n v="2"/>
    <n v="14.95"/>
    <x v="2"/>
    <s v=" Atlanta"/>
    <x v="24"/>
  </r>
  <r>
    <x v="7"/>
    <x v="7"/>
    <n v="1"/>
    <n v="99.99"/>
    <x v="0"/>
    <s v=" Austin"/>
    <x v="8"/>
  </r>
  <r>
    <x v="7"/>
    <x v="4"/>
    <n v="1"/>
    <n v="2.99"/>
    <x v="1"/>
    <s v=" San Francisco"/>
    <x v="5"/>
  </r>
  <r>
    <x v="7"/>
    <x v="2"/>
    <n v="1"/>
    <n v="11.99"/>
    <x v="3"/>
    <s v=" San Francisco"/>
    <x v="4"/>
  </r>
  <r>
    <x v="7"/>
    <x v="8"/>
    <n v="1"/>
    <n v="150"/>
    <x v="2"/>
    <s v=" Boston"/>
    <x v="9"/>
  </r>
  <r>
    <x v="7"/>
    <x v="6"/>
    <n v="1"/>
    <n v="11.95"/>
    <x v="2"/>
    <s v=" Austin"/>
    <x v="7"/>
  </r>
  <r>
    <x v="7"/>
    <x v="8"/>
    <n v="1"/>
    <n v="150"/>
    <x v="2"/>
    <s v=" San Francisco"/>
    <x v="9"/>
  </r>
  <r>
    <x v="7"/>
    <x v="1"/>
    <n v="1"/>
    <n v="14.95"/>
    <x v="3"/>
    <s v=" Seattle"/>
    <x v="1"/>
  </r>
  <r>
    <x v="7"/>
    <x v="7"/>
    <n v="1"/>
    <n v="99.99"/>
    <x v="1"/>
    <s v=" Atlanta"/>
    <x v="8"/>
  </r>
  <r>
    <x v="7"/>
    <x v="4"/>
    <n v="2"/>
    <n v="2.99"/>
    <x v="0"/>
    <s v=" Atlanta"/>
    <x v="16"/>
  </r>
  <r>
    <x v="7"/>
    <x v="2"/>
    <n v="1"/>
    <n v="11.99"/>
    <x v="2"/>
    <s v=" Seattle"/>
    <x v="4"/>
  </r>
  <r>
    <x v="7"/>
    <x v="12"/>
    <n v="2"/>
    <n v="3.84"/>
    <x v="0"/>
    <s v=" Los Angeles"/>
    <x v="23"/>
  </r>
  <r>
    <x v="7"/>
    <x v="1"/>
    <n v="1"/>
    <n v="14.95"/>
    <x v="1"/>
    <s v=" Austin"/>
    <x v="1"/>
  </r>
  <r>
    <x v="7"/>
    <x v="2"/>
    <n v="1"/>
    <n v="11.99"/>
    <x v="0"/>
    <s v=" New York City"/>
    <x v="4"/>
  </r>
  <r>
    <x v="7"/>
    <x v="11"/>
    <n v="1"/>
    <n v="400"/>
    <x v="2"/>
    <s v=" Austin"/>
    <x v="13"/>
  </r>
  <r>
    <x v="7"/>
    <x v="6"/>
    <n v="1"/>
    <n v="11.95"/>
    <x v="2"/>
    <s v=" Austin"/>
    <x v="7"/>
  </r>
  <r>
    <x v="7"/>
    <x v="6"/>
    <n v="1"/>
    <n v="11.95"/>
    <x v="3"/>
    <s v=" Dallas"/>
    <x v="7"/>
  </r>
  <r>
    <x v="7"/>
    <x v="12"/>
    <n v="2"/>
    <n v="3.84"/>
    <x v="3"/>
    <s v=" San Francisco"/>
    <x v="23"/>
  </r>
  <r>
    <x v="7"/>
    <x v="5"/>
    <n v="1"/>
    <n v="389.99"/>
    <x v="2"/>
    <s v=" Los Angeles"/>
    <x v="6"/>
  </r>
  <r>
    <x v="7"/>
    <x v="6"/>
    <n v="1"/>
    <n v="11.95"/>
    <x v="0"/>
    <s v=" San Francisco"/>
    <x v="7"/>
  </r>
  <r>
    <x v="7"/>
    <x v="1"/>
    <n v="1"/>
    <n v="14.95"/>
    <x v="1"/>
    <s v=" San Francisco"/>
    <x v="1"/>
  </r>
  <r>
    <x v="7"/>
    <x v="8"/>
    <n v="1"/>
    <n v="150"/>
    <x v="1"/>
    <s v=" Boston"/>
    <x v="9"/>
  </r>
  <r>
    <x v="7"/>
    <x v="4"/>
    <n v="1"/>
    <n v="2.99"/>
    <x v="3"/>
    <s v=" Boston"/>
    <x v="5"/>
  </r>
  <r>
    <x v="7"/>
    <x v="0"/>
    <n v="1"/>
    <n v="700"/>
    <x v="3"/>
    <s v=" New York City"/>
    <x v="0"/>
  </r>
  <r>
    <x v="7"/>
    <x v="2"/>
    <n v="1"/>
    <n v="11.99"/>
    <x v="2"/>
    <s v=" New York City"/>
    <x v="4"/>
  </r>
  <r>
    <x v="7"/>
    <x v="3"/>
    <n v="1"/>
    <n v="149.99"/>
    <x v="1"/>
    <s v=" San Francisco"/>
    <x v="3"/>
  </r>
  <r>
    <x v="7"/>
    <x v="4"/>
    <n v="1"/>
    <n v="2.99"/>
    <x v="0"/>
    <s v=" San Francisco"/>
    <x v="5"/>
  </r>
  <r>
    <x v="7"/>
    <x v="6"/>
    <n v="1"/>
    <n v="11.95"/>
    <x v="2"/>
    <s v=" San Francisco"/>
    <x v="7"/>
  </r>
  <r>
    <x v="7"/>
    <x v="4"/>
    <n v="5"/>
    <n v="2.99"/>
    <x v="0"/>
    <s v=" Los Angeles"/>
    <x v="21"/>
  </r>
  <r>
    <x v="7"/>
    <x v="1"/>
    <n v="1"/>
    <n v="14.95"/>
    <x v="1"/>
    <s v=" Portland"/>
    <x v="1"/>
  </r>
  <r>
    <x v="7"/>
    <x v="1"/>
    <n v="1"/>
    <n v="14.95"/>
    <x v="3"/>
    <s v=" Los Angeles"/>
    <x v="1"/>
  </r>
  <r>
    <x v="7"/>
    <x v="5"/>
    <n v="1"/>
    <n v="389.99"/>
    <x v="3"/>
    <s v=" Boston"/>
    <x v="6"/>
  </r>
  <r>
    <x v="7"/>
    <x v="5"/>
    <n v="1"/>
    <n v="389.99"/>
    <x v="0"/>
    <s v=" San Francisco"/>
    <x v="6"/>
  </r>
  <r>
    <x v="7"/>
    <x v="13"/>
    <n v="1"/>
    <n v="600"/>
    <x v="3"/>
    <s v=" Boston"/>
    <x v="15"/>
  </r>
  <r>
    <x v="7"/>
    <x v="7"/>
    <n v="1"/>
    <n v="99.99"/>
    <x v="2"/>
    <s v=" Boston"/>
    <x v="8"/>
  </r>
  <r>
    <x v="7"/>
    <x v="2"/>
    <n v="1"/>
    <n v="11.99"/>
    <x v="2"/>
    <s v=" Boston"/>
    <x v="4"/>
  </r>
  <r>
    <x v="7"/>
    <x v="15"/>
    <n v="1"/>
    <n v="379.99"/>
    <x v="0"/>
    <s v=" Dallas"/>
    <x v="19"/>
  </r>
  <r>
    <x v="7"/>
    <x v="7"/>
    <n v="1"/>
    <n v="99.99"/>
    <x v="2"/>
    <s v=" Boston"/>
    <x v="8"/>
  </r>
  <r>
    <x v="7"/>
    <x v="2"/>
    <n v="1"/>
    <n v="11.99"/>
    <x v="3"/>
    <s v=" Dallas"/>
    <x v="4"/>
  </r>
  <r>
    <x v="7"/>
    <x v="2"/>
    <n v="1"/>
    <n v="11.99"/>
    <x v="1"/>
    <s v=" Los Angeles"/>
    <x v="4"/>
  </r>
  <r>
    <x v="7"/>
    <x v="7"/>
    <n v="1"/>
    <n v="99.99"/>
    <x v="1"/>
    <s v=" San Francisco"/>
    <x v="8"/>
  </r>
  <r>
    <x v="7"/>
    <x v="4"/>
    <n v="1"/>
    <n v="2.99"/>
    <x v="1"/>
    <s v=" New York City"/>
    <x v="5"/>
  </r>
  <r>
    <x v="7"/>
    <x v="13"/>
    <n v="1"/>
    <n v="600"/>
    <x v="0"/>
    <s v=" Seattle"/>
    <x v="15"/>
  </r>
  <r>
    <x v="7"/>
    <x v="7"/>
    <n v="1"/>
    <n v="99.99"/>
    <x v="1"/>
    <s v=" San Francisco"/>
    <x v="8"/>
  </r>
  <r>
    <x v="7"/>
    <x v="12"/>
    <n v="1"/>
    <n v="3.84"/>
    <x v="2"/>
    <s v=" New York City"/>
    <x v="14"/>
  </r>
  <r>
    <x v="7"/>
    <x v="12"/>
    <n v="1"/>
    <n v="3.84"/>
    <x v="2"/>
    <s v=" Seattle"/>
    <x v="14"/>
  </r>
  <r>
    <x v="7"/>
    <x v="12"/>
    <n v="1"/>
    <n v="3.84"/>
    <x v="0"/>
    <s v=" Los Angeles"/>
    <x v="14"/>
  </r>
  <r>
    <x v="7"/>
    <x v="1"/>
    <n v="1"/>
    <n v="14.95"/>
    <x v="2"/>
    <s v=" Seattle"/>
    <x v="1"/>
  </r>
  <r>
    <x v="7"/>
    <x v="9"/>
    <n v="1"/>
    <n v="1700"/>
    <x v="1"/>
    <s v=" Atlanta"/>
    <x v="10"/>
  </r>
  <r>
    <x v="7"/>
    <x v="16"/>
    <n v="1"/>
    <n v="999.99"/>
    <x v="0"/>
    <s v=" New York City"/>
    <x v="20"/>
  </r>
  <r>
    <x v="7"/>
    <x v="0"/>
    <n v="1"/>
    <n v="700"/>
    <x v="0"/>
    <s v=" San Francisco"/>
    <x v="0"/>
  </r>
  <r>
    <x v="7"/>
    <x v="1"/>
    <n v="1"/>
    <n v="14.95"/>
    <x v="0"/>
    <s v=" San Francisco"/>
    <x v="1"/>
  </r>
  <r>
    <x v="7"/>
    <x v="8"/>
    <n v="1"/>
    <n v="150"/>
    <x v="2"/>
    <s v=" San Francisco"/>
    <x v="9"/>
  </r>
  <r>
    <x v="7"/>
    <x v="13"/>
    <n v="1"/>
    <n v="600"/>
    <x v="3"/>
    <s v=" Dallas"/>
    <x v="15"/>
  </r>
  <r>
    <x v="7"/>
    <x v="6"/>
    <n v="1"/>
    <n v="11.95"/>
    <x v="2"/>
    <s v=" Atlanta"/>
    <x v="7"/>
  </r>
  <r>
    <x v="7"/>
    <x v="9"/>
    <n v="1"/>
    <n v="1700"/>
    <x v="0"/>
    <s v=" Portland"/>
    <x v="10"/>
  </r>
  <r>
    <x v="7"/>
    <x v="3"/>
    <n v="1"/>
    <n v="149.99"/>
    <x v="3"/>
    <s v=" San Francisco"/>
    <x v="3"/>
  </r>
  <r>
    <x v="7"/>
    <x v="6"/>
    <n v="1"/>
    <n v="11.95"/>
    <x v="0"/>
    <s v=" New York City"/>
    <x v="7"/>
  </r>
  <r>
    <x v="7"/>
    <x v="3"/>
    <n v="1"/>
    <n v="149.99"/>
    <x v="1"/>
    <s v=" Atlanta"/>
    <x v="3"/>
  </r>
  <r>
    <x v="7"/>
    <x v="4"/>
    <n v="2"/>
    <n v="2.99"/>
    <x v="1"/>
    <s v=" Boston"/>
    <x v="16"/>
  </r>
  <r>
    <x v="7"/>
    <x v="1"/>
    <n v="1"/>
    <n v="14.95"/>
    <x v="0"/>
    <s v=" Atlanta"/>
    <x v="1"/>
  </r>
  <r>
    <x v="7"/>
    <x v="1"/>
    <n v="1"/>
    <n v="14.95"/>
    <x v="2"/>
    <s v=" Boston"/>
    <x v="1"/>
  </r>
  <r>
    <x v="7"/>
    <x v="2"/>
    <n v="1"/>
    <n v="11.99"/>
    <x v="2"/>
    <s v=" Los Angeles"/>
    <x v="4"/>
  </r>
  <r>
    <x v="7"/>
    <x v="7"/>
    <n v="1"/>
    <n v="99.99"/>
    <x v="3"/>
    <s v=" Austin"/>
    <x v="8"/>
  </r>
  <r>
    <x v="7"/>
    <x v="4"/>
    <n v="1"/>
    <n v="2.99"/>
    <x v="2"/>
    <s v=" Austin"/>
    <x v="5"/>
  </r>
  <r>
    <x v="7"/>
    <x v="17"/>
    <n v="1"/>
    <n v="600"/>
    <x v="0"/>
    <s v=" San Francisco"/>
    <x v="15"/>
  </r>
  <r>
    <x v="7"/>
    <x v="8"/>
    <n v="1"/>
    <n v="150"/>
    <x v="0"/>
    <s v=" San Francisco"/>
    <x v="9"/>
  </r>
  <r>
    <x v="7"/>
    <x v="14"/>
    <n v="1"/>
    <n v="109.99"/>
    <x v="1"/>
    <s v=" San Francisco"/>
    <x v="17"/>
  </r>
  <r>
    <x v="7"/>
    <x v="4"/>
    <n v="1"/>
    <n v="2.99"/>
    <x v="1"/>
    <s v=" San Francisco"/>
    <x v="5"/>
  </r>
  <r>
    <x v="7"/>
    <x v="2"/>
    <n v="1"/>
    <n v="11.99"/>
    <x v="2"/>
    <s v=" Seattle"/>
    <x v="4"/>
  </r>
  <r>
    <x v="7"/>
    <x v="6"/>
    <n v="1"/>
    <n v="11.95"/>
    <x v="1"/>
    <s v=" Austin"/>
    <x v="7"/>
  </r>
  <r>
    <x v="7"/>
    <x v="0"/>
    <n v="1"/>
    <n v="700"/>
    <x v="3"/>
    <s v=" New York City"/>
    <x v="0"/>
  </r>
  <r>
    <x v="7"/>
    <x v="1"/>
    <n v="1"/>
    <n v="14.95"/>
    <x v="0"/>
    <s v=" New York City"/>
    <x v="1"/>
  </r>
  <r>
    <x v="7"/>
    <x v="2"/>
    <n v="1"/>
    <n v="11.99"/>
    <x v="3"/>
    <s v=" San Francisco"/>
    <x v="4"/>
  </r>
  <r>
    <x v="7"/>
    <x v="14"/>
    <n v="1"/>
    <n v="109.99"/>
    <x v="3"/>
    <s v=" New York City"/>
    <x v="17"/>
  </r>
  <r>
    <x v="7"/>
    <x v="4"/>
    <n v="1"/>
    <n v="2.99"/>
    <x v="2"/>
    <s v=" New York City"/>
    <x v="5"/>
  </r>
  <r>
    <x v="7"/>
    <x v="6"/>
    <n v="1"/>
    <n v="11.95"/>
    <x v="3"/>
    <s v=" San Francisco"/>
    <x v="7"/>
  </r>
  <r>
    <x v="7"/>
    <x v="1"/>
    <n v="1"/>
    <n v="14.95"/>
    <x v="3"/>
    <s v=" San Francisco"/>
    <x v="1"/>
  </r>
  <r>
    <x v="7"/>
    <x v="6"/>
    <n v="1"/>
    <n v="11.95"/>
    <x v="0"/>
    <s v=" Los Angeles"/>
    <x v="7"/>
  </r>
  <r>
    <x v="7"/>
    <x v="2"/>
    <n v="2"/>
    <n v="11.99"/>
    <x v="3"/>
    <s v=" Los Angeles"/>
    <x v="2"/>
  </r>
  <r>
    <x v="7"/>
    <x v="4"/>
    <n v="1"/>
    <n v="2.99"/>
    <x v="2"/>
    <s v=" San Francisco"/>
    <x v="5"/>
  </r>
  <r>
    <x v="7"/>
    <x v="8"/>
    <n v="1"/>
    <n v="150"/>
    <x v="1"/>
    <s v=" Dallas"/>
    <x v="9"/>
  </r>
  <r>
    <x v="7"/>
    <x v="4"/>
    <n v="1"/>
    <n v="2.99"/>
    <x v="0"/>
    <s v=" Seattle"/>
    <x v="5"/>
  </r>
  <r>
    <x v="7"/>
    <x v="0"/>
    <n v="1"/>
    <n v="700"/>
    <x v="0"/>
    <s v=" Boston"/>
    <x v="0"/>
  </r>
  <r>
    <x v="7"/>
    <x v="15"/>
    <n v="1"/>
    <n v="379.99"/>
    <x v="3"/>
    <s v=" New York City"/>
    <x v="19"/>
  </r>
  <r>
    <x v="7"/>
    <x v="4"/>
    <n v="2"/>
    <n v="2.99"/>
    <x v="3"/>
    <s v=" Seattle"/>
    <x v="16"/>
  </r>
  <r>
    <x v="7"/>
    <x v="7"/>
    <n v="1"/>
    <n v="99.99"/>
    <x v="1"/>
    <s v=" Atlanta"/>
    <x v="8"/>
  </r>
  <r>
    <x v="7"/>
    <x v="8"/>
    <n v="1"/>
    <n v="150"/>
    <x v="3"/>
    <s v=" Boston"/>
    <x v="9"/>
  </r>
  <r>
    <x v="7"/>
    <x v="3"/>
    <n v="1"/>
    <n v="149.99"/>
    <x v="0"/>
    <s v=" Boston"/>
    <x v="3"/>
  </r>
  <r>
    <x v="7"/>
    <x v="10"/>
    <n v="1"/>
    <n v="300"/>
    <x v="1"/>
    <s v=" San Francisco"/>
    <x v="12"/>
  </r>
  <r>
    <x v="7"/>
    <x v="13"/>
    <n v="1"/>
    <n v="600"/>
    <x v="0"/>
    <s v=" Boston"/>
    <x v="15"/>
  </r>
  <r>
    <x v="7"/>
    <x v="6"/>
    <n v="1"/>
    <n v="11.95"/>
    <x v="1"/>
    <s v=" Los Angeles"/>
    <x v="7"/>
  </r>
  <r>
    <x v="7"/>
    <x v="2"/>
    <n v="1"/>
    <n v="11.99"/>
    <x v="2"/>
    <s v=" Boston"/>
    <x v="4"/>
  </r>
  <r>
    <x v="7"/>
    <x v="12"/>
    <n v="3"/>
    <n v="3.84"/>
    <x v="1"/>
    <s v=" Boston"/>
    <x v="18"/>
  </r>
  <r>
    <x v="7"/>
    <x v="0"/>
    <n v="1"/>
    <n v="700"/>
    <x v="0"/>
    <s v=" Los Angeles"/>
    <x v="0"/>
  </r>
  <r>
    <x v="7"/>
    <x v="14"/>
    <n v="1"/>
    <n v="109.99"/>
    <x v="3"/>
    <s v=" Los Angeles"/>
    <x v="17"/>
  </r>
  <r>
    <x v="7"/>
    <x v="6"/>
    <n v="2"/>
    <n v="11.95"/>
    <x v="3"/>
    <s v=" Los Angeles"/>
    <x v="22"/>
  </r>
  <r>
    <x v="7"/>
    <x v="6"/>
    <n v="1"/>
    <n v="11.95"/>
    <x v="1"/>
    <s v=" San Francisco"/>
    <x v="7"/>
  </r>
  <r>
    <x v="7"/>
    <x v="6"/>
    <n v="1"/>
    <n v="11.95"/>
    <x v="2"/>
    <s v=" New York City"/>
    <x v="7"/>
  </r>
  <r>
    <x v="7"/>
    <x v="1"/>
    <n v="1"/>
    <n v="14.95"/>
    <x v="1"/>
    <s v=" San Francisco"/>
    <x v="1"/>
  </r>
  <r>
    <x v="7"/>
    <x v="8"/>
    <n v="1"/>
    <n v="150"/>
    <x v="0"/>
    <s v=" San Francisco"/>
    <x v="9"/>
  </r>
  <r>
    <x v="7"/>
    <x v="6"/>
    <n v="1"/>
    <n v="11.95"/>
    <x v="3"/>
    <s v=" Boston"/>
    <x v="7"/>
  </r>
  <r>
    <x v="7"/>
    <x v="0"/>
    <n v="1"/>
    <n v="700"/>
    <x v="2"/>
    <s v=" San Francisco"/>
    <x v="0"/>
  </r>
  <r>
    <x v="7"/>
    <x v="2"/>
    <n v="1"/>
    <n v="11.99"/>
    <x v="3"/>
    <s v=" San Francisco"/>
    <x v="4"/>
  </r>
  <r>
    <x v="7"/>
    <x v="7"/>
    <n v="1"/>
    <n v="99.99"/>
    <x v="3"/>
    <s v=" San Francisco"/>
    <x v="8"/>
  </r>
  <r>
    <x v="7"/>
    <x v="8"/>
    <n v="1"/>
    <n v="150"/>
    <x v="0"/>
    <s v=" San Francisco"/>
    <x v="9"/>
  </r>
  <r>
    <x v="7"/>
    <x v="2"/>
    <n v="1"/>
    <n v="11.99"/>
    <x v="2"/>
    <s v=" Los Angeles"/>
    <x v="4"/>
  </r>
  <r>
    <x v="7"/>
    <x v="3"/>
    <n v="1"/>
    <n v="149.99"/>
    <x v="0"/>
    <s v=" Dallas"/>
    <x v="3"/>
  </r>
  <r>
    <x v="7"/>
    <x v="4"/>
    <n v="1"/>
    <n v="2.99"/>
    <x v="2"/>
    <s v=" San Francisco"/>
    <x v="5"/>
  </r>
  <r>
    <x v="7"/>
    <x v="1"/>
    <n v="1"/>
    <n v="14.95"/>
    <x v="3"/>
    <s v=" Los Angeles"/>
    <x v="1"/>
  </r>
  <r>
    <x v="7"/>
    <x v="4"/>
    <n v="1"/>
    <n v="2.99"/>
    <x v="2"/>
    <s v=" San Francisco"/>
    <x v="5"/>
  </r>
  <r>
    <x v="7"/>
    <x v="13"/>
    <n v="1"/>
    <n v="600"/>
    <x v="3"/>
    <s v=" Los Angeles"/>
    <x v="15"/>
  </r>
  <r>
    <x v="7"/>
    <x v="6"/>
    <n v="1"/>
    <n v="11.95"/>
    <x v="2"/>
    <s v=" Los Angeles"/>
    <x v="7"/>
  </r>
  <r>
    <x v="7"/>
    <x v="5"/>
    <n v="1"/>
    <n v="389.99"/>
    <x v="0"/>
    <s v=" Portland"/>
    <x v="6"/>
  </r>
  <r>
    <x v="7"/>
    <x v="5"/>
    <n v="1"/>
    <n v="389.99"/>
    <x v="1"/>
    <s v=" San Francisco"/>
    <x v="6"/>
  </r>
  <r>
    <x v="7"/>
    <x v="2"/>
    <n v="1"/>
    <n v="11.99"/>
    <x v="2"/>
    <s v=" San Francisco"/>
    <x v="4"/>
  </r>
  <r>
    <x v="7"/>
    <x v="1"/>
    <n v="1"/>
    <n v="14.95"/>
    <x v="0"/>
    <s v=" San Francisco"/>
    <x v="1"/>
  </r>
  <r>
    <x v="7"/>
    <x v="14"/>
    <n v="1"/>
    <n v="109.99"/>
    <x v="2"/>
    <s v=" Atlanta"/>
    <x v="17"/>
  </r>
  <r>
    <x v="7"/>
    <x v="8"/>
    <n v="1"/>
    <n v="150"/>
    <x v="1"/>
    <s v=" Dallas"/>
    <x v="9"/>
  </r>
  <r>
    <x v="7"/>
    <x v="2"/>
    <n v="1"/>
    <n v="11.99"/>
    <x v="1"/>
    <s v=" Atlanta"/>
    <x v="4"/>
  </r>
  <r>
    <x v="7"/>
    <x v="1"/>
    <n v="1"/>
    <n v="14.95"/>
    <x v="2"/>
    <s v=" Austin"/>
    <x v="1"/>
  </r>
  <r>
    <x v="7"/>
    <x v="1"/>
    <n v="1"/>
    <n v="14.95"/>
    <x v="2"/>
    <s v=" Boston"/>
    <x v="1"/>
  </r>
  <r>
    <x v="7"/>
    <x v="6"/>
    <n v="1"/>
    <n v="11.95"/>
    <x v="2"/>
    <s v=" San Francisco"/>
    <x v="7"/>
  </r>
  <r>
    <x v="7"/>
    <x v="10"/>
    <n v="1"/>
    <n v="300"/>
    <x v="3"/>
    <s v=" Los Angeles"/>
    <x v="12"/>
  </r>
  <r>
    <x v="7"/>
    <x v="4"/>
    <n v="1"/>
    <n v="2.99"/>
    <x v="3"/>
    <s v=" Boston"/>
    <x v="5"/>
  </r>
  <r>
    <x v="7"/>
    <x v="16"/>
    <n v="1"/>
    <n v="999.99"/>
    <x v="2"/>
    <s v=" Seattle"/>
    <x v="20"/>
  </r>
  <r>
    <x v="7"/>
    <x v="14"/>
    <n v="1"/>
    <n v="109.99"/>
    <x v="1"/>
    <s v=" Los Angeles"/>
    <x v="17"/>
  </r>
  <r>
    <x v="7"/>
    <x v="1"/>
    <n v="1"/>
    <n v="14.95"/>
    <x v="2"/>
    <s v=" San Francisco"/>
    <x v="1"/>
  </r>
  <r>
    <x v="7"/>
    <x v="2"/>
    <n v="1"/>
    <n v="11.99"/>
    <x v="1"/>
    <s v=" San Francisco"/>
    <x v="4"/>
  </r>
  <r>
    <x v="7"/>
    <x v="8"/>
    <n v="1"/>
    <n v="150"/>
    <x v="2"/>
    <s v=" Portland"/>
    <x v="9"/>
  </r>
  <r>
    <x v="7"/>
    <x v="15"/>
    <n v="1"/>
    <n v="379.99"/>
    <x v="2"/>
    <s v=" San Francisco"/>
    <x v="19"/>
  </r>
  <r>
    <x v="7"/>
    <x v="17"/>
    <n v="1"/>
    <n v="600"/>
    <x v="0"/>
    <s v=" Austin"/>
    <x v="15"/>
  </r>
  <r>
    <x v="7"/>
    <x v="3"/>
    <n v="1"/>
    <n v="149.99"/>
    <x v="3"/>
    <s v=" Austin"/>
    <x v="3"/>
  </r>
  <r>
    <x v="7"/>
    <x v="1"/>
    <n v="1"/>
    <n v="14.95"/>
    <x v="0"/>
    <s v=" Los Angeles"/>
    <x v="1"/>
  </r>
  <r>
    <x v="7"/>
    <x v="8"/>
    <n v="1"/>
    <n v="150"/>
    <x v="1"/>
    <s v=" Los Angeles"/>
    <x v="9"/>
  </r>
  <r>
    <x v="7"/>
    <x v="18"/>
    <n v="1"/>
    <n v="600"/>
    <x v="3"/>
    <s v=" Seattle"/>
    <x v="15"/>
  </r>
  <r>
    <x v="7"/>
    <x v="2"/>
    <n v="2"/>
    <n v="11.99"/>
    <x v="3"/>
    <s v=" San Francisco"/>
    <x v="2"/>
  </r>
  <r>
    <x v="7"/>
    <x v="12"/>
    <n v="2"/>
    <n v="3.84"/>
    <x v="0"/>
    <s v=" New York City"/>
    <x v="23"/>
  </r>
  <r>
    <x v="7"/>
    <x v="2"/>
    <n v="1"/>
    <n v="11.99"/>
    <x v="1"/>
    <s v=" Los Angeles"/>
    <x v="4"/>
  </r>
  <r>
    <x v="7"/>
    <x v="8"/>
    <n v="1"/>
    <n v="150"/>
    <x v="3"/>
    <s v=" San Francisco"/>
    <x v="9"/>
  </r>
  <r>
    <x v="7"/>
    <x v="6"/>
    <n v="1"/>
    <n v="11.95"/>
    <x v="1"/>
    <s v=" Austin"/>
    <x v="7"/>
  </r>
  <r>
    <x v="7"/>
    <x v="3"/>
    <n v="1"/>
    <n v="149.99"/>
    <x v="3"/>
    <s v=" Los Angeles"/>
    <x v="3"/>
  </r>
  <r>
    <x v="7"/>
    <x v="12"/>
    <n v="1"/>
    <n v="3.84"/>
    <x v="1"/>
    <s v=" Dallas"/>
    <x v="14"/>
  </r>
  <r>
    <x v="7"/>
    <x v="1"/>
    <n v="1"/>
    <n v="14.95"/>
    <x v="0"/>
    <s v=" Los Angeles"/>
    <x v="1"/>
  </r>
  <r>
    <x v="7"/>
    <x v="13"/>
    <n v="1"/>
    <n v="600"/>
    <x v="3"/>
    <s v=" Seattle"/>
    <x v="15"/>
  </r>
  <r>
    <x v="7"/>
    <x v="7"/>
    <n v="1"/>
    <n v="99.99"/>
    <x v="1"/>
    <s v=" San Francisco"/>
    <x v="8"/>
  </r>
  <r>
    <x v="7"/>
    <x v="2"/>
    <n v="1"/>
    <n v="11.99"/>
    <x v="3"/>
    <s v=" Portland"/>
    <x v="4"/>
  </r>
  <r>
    <x v="7"/>
    <x v="14"/>
    <n v="1"/>
    <n v="109.99"/>
    <x v="0"/>
    <s v=" Portland"/>
    <x v="17"/>
  </r>
  <r>
    <x v="7"/>
    <x v="0"/>
    <n v="1"/>
    <n v="700"/>
    <x v="3"/>
    <s v=" New York City"/>
    <x v="0"/>
  </r>
  <r>
    <x v="7"/>
    <x v="4"/>
    <n v="2"/>
    <n v="2.99"/>
    <x v="2"/>
    <s v=" San Francisco"/>
    <x v="16"/>
  </r>
  <r>
    <x v="7"/>
    <x v="0"/>
    <n v="1"/>
    <n v="700"/>
    <x v="2"/>
    <s v=" Seattle"/>
    <x v="0"/>
  </r>
  <r>
    <x v="7"/>
    <x v="1"/>
    <n v="1"/>
    <n v="14.95"/>
    <x v="2"/>
    <s v=" Seattle"/>
    <x v="1"/>
  </r>
  <r>
    <x v="7"/>
    <x v="2"/>
    <n v="1"/>
    <n v="11.99"/>
    <x v="1"/>
    <s v=" Seattle"/>
    <x v="4"/>
  </r>
  <r>
    <x v="7"/>
    <x v="4"/>
    <n v="1"/>
    <n v="2.99"/>
    <x v="1"/>
    <s v=" Los Angeles"/>
    <x v="5"/>
  </r>
  <r>
    <x v="7"/>
    <x v="11"/>
    <n v="1"/>
    <n v="400"/>
    <x v="3"/>
    <s v=" Boston"/>
    <x v="13"/>
  </r>
  <r>
    <x v="7"/>
    <x v="7"/>
    <n v="1"/>
    <n v="99.99"/>
    <x v="0"/>
    <s v=" Portland"/>
    <x v="8"/>
  </r>
  <r>
    <x v="7"/>
    <x v="6"/>
    <n v="1"/>
    <n v="11.95"/>
    <x v="1"/>
    <s v=" Boston"/>
    <x v="7"/>
  </r>
  <r>
    <x v="7"/>
    <x v="1"/>
    <n v="1"/>
    <n v="14.95"/>
    <x v="1"/>
    <s v=" Boston"/>
    <x v="1"/>
  </r>
  <r>
    <x v="7"/>
    <x v="6"/>
    <n v="1"/>
    <n v="11.95"/>
    <x v="2"/>
    <s v=" Los Angeles"/>
    <x v="7"/>
  </r>
  <r>
    <x v="7"/>
    <x v="7"/>
    <n v="1"/>
    <n v="99.99"/>
    <x v="3"/>
    <s v=" San Francisco"/>
    <x v="8"/>
  </r>
  <r>
    <x v="7"/>
    <x v="4"/>
    <n v="2"/>
    <n v="2.99"/>
    <x v="2"/>
    <s v=" Austin"/>
    <x v="16"/>
  </r>
  <r>
    <x v="7"/>
    <x v="4"/>
    <n v="1"/>
    <n v="2.99"/>
    <x v="0"/>
    <s v=" San Francisco"/>
    <x v="5"/>
  </r>
  <r>
    <x v="7"/>
    <x v="2"/>
    <n v="1"/>
    <n v="11.99"/>
    <x v="1"/>
    <s v=" San Francisco"/>
    <x v="4"/>
  </r>
  <r>
    <x v="7"/>
    <x v="15"/>
    <n v="1"/>
    <n v="379.99"/>
    <x v="2"/>
    <s v=" Portland"/>
    <x v="19"/>
  </r>
  <r>
    <x v="7"/>
    <x v="10"/>
    <n v="1"/>
    <n v="300"/>
    <x v="3"/>
    <s v=" Austin"/>
    <x v="12"/>
  </r>
  <r>
    <x v="7"/>
    <x v="2"/>
    <n v="1"/>
    <n v="11.99"/>
    <x v="1"/>
    <s v=" San Francisco"/>
    <x v="4"/>
  </r>
  <r>
    <x v="7"/>
    <x v="4"/>
    <n v="1"/>
    <n v="2.99"/>
    <x v="1"/>
    <s v=" Atlanta"/>
    <x v="5"/>
  </r>
  <r>
    <x v="7"/>
    <x v="4"/>
    <n v="1"/>
    <n v="2.99"/>
    <x v="2"/>
    <s v=" Dallas"/>
    <x v="5"/>
  </r>
  <r>
    <x v="7"/>
    <x v="17"/>
    <n v="1"/>
    <n v="600"/>
    <x v="2"/>
    <s v=" San Francisco"/>
    <x v="15"/>
  </r>
  <r>
    <x v="7"/>
    <x v="7"/>
    <n v="1"/>
    <n v="99.99"/>
    <x v="0"/>
    <s v=" Atlanta"/>
    <x v="8"/>
  </r>
  <r>
    <x v="7"/>
    <x v="3"/>
    <n v="1"/>
    <n v="149.99"/>
    <x v="2"/>
    <s v=" San Francisco"/>
    <x v="3"/>
  </r>
  <r>
    <x v="7"/>
    <x v="3"/>
    <n v="1"/>
    <n v="149.99"/>
    <x v="0"/>
    <s v=" Seattle"/>
    <x v="3"/>
  </r>
  <r>
    <x v="7"/>
    <x v="8"/>
    <n v="1"/>
    <n v="150"/>
    <x v="1"/>
    <s v=" Portland"/>
    <x v="9"/>
  </r>
  <r>
    <x v="7"/>
    <x v="3"/>
    <n v="1"/>
    <n v="149.99"/>
    <x v="0"/>
    <s v=" New York City"/>
    <x v="3"/>
  </r>
  <r>
    <x v="7"/>
    <x v="12"/>
    <n v="1"/>
    <n v="3.84"/>
    <x v="0"/>
    <s v=" Boston"/>
    <x v="14"/>
  </r>
  <r>
    <x v="7"/>
    <x v="6"/>
    <n v="1"/>
    <n v="11.95"/>
    <x v="1"/>
    <s v=" Los Angeles"/>
    <x v="7"/>
  </r>
  <r>
    <x v="7"/>
    <x v="2"/>
    <n v="1"/>
    <n v="11.99"/>
    <x v="3"/>
    <s v=" Boston"/>
    <x v="4"/>
  </r>
  <r>
    <x v="7"/>
    <x v="5"/>
    <n v="1"/>
    <n v="389.99"/>
    <x v="1"/>
    <s v=" Seattle"/>
    <x v="6"/>
  </r>
  <r>
    <x v="7"/>
    <x v="1"/>
    <n v="1"/>
    <n v="14.95"/>
    <x v="0"/>
    <s v=" Atlanta"/>
    <x v="1"/>
  </r>
  <r>
    <x v="7"/>
    <x v="12"/>
    <n v="1"/>
    <n v="3.84"/>
    <x v="0"/>
    <s v=" Los Angeles"/>
    <x v="14"/>
  </r>
  <r>
    <x v="7"/>
    <x v="4"/>
    <n v="1"/>
    <n v="2.99"/>
    <x v="3"/>
    <s v=" San Francisco"/>
    <x v="5"/>
  </r>
  <r>
    <x v="7"/>
    <x v="0"/>
    <n v="1"/>
    <n v="700"/>
    <x v="1"/>
    <s v=" Atlanta"/>
    <x v="0"/>
  </r>
  <r>
    <x v="7"/>
    <x v="8"/>
    <n v="1"/>
    <n v="150"/>
    <x v="0"/>
    <s v=" Los Angeles"/>
    <x v="9"/>
  </r>
  <r>
    <x v="7"/>
    <x v="2"/>
    <n v="1"/>
    <n v="11.99"/>
    <x v="2"/>
    <s v=" Dallas"/>
    <x v="4"/>
  </r>
  <r>
    <x v="7"/>
    <x v="16"/>
    <n v="1"/>
    <n v="999.99"/>
    <x v="2"/>
    <s v=" Dallas"/>
    <x v="20"/>
  </r>
  <r>
    <x v="7"/>
    <x v="17"/>
    <n v="1"/>
    <n v="600"/>
    <x v="1"/>
    <s v=" New York City"/>
    <x v="15"/>
  </r>
  <r>
    <x v="7"/>
    <x v="10"/>
    <n v="1"/>
    <n v="300"/>
    <x v="3"/>
    <s v=" New York City"/>
    <x v="12"/>
  </r>
  <r>
    <x v="7"/>
    <x v="5"/>
    <n v="1"/>
    <n v="389.99"/>
    <x v="0"/>
    <s v=" New York City"/>
    <x v="6"/>
  </r>
  <r>
    <x v="7"/>
    <x v="12"/>
    <n v="1"/>
    <n v="3.84"/>
    <x v="2"/>
    <s v=" Dallas"/>
    <x v="14"/>
  </r>
  <r>
    <x v="7"/>
    <x v="13"/>
    <n v="1"/>
    <n v="600"/>
    <x v="3"/>
    <s v=" New York City"/>
    <x v="15"/>
  </r>
  <r>
    <x v="7"/>
    <x v="6"/>
    <n v="1"/>
    <n v="11.95"/>
    <x v="2"/>
    <s v=" New York City"/>
    <x v="7"/>
  </r>
  <r>
    <x v="7"/>
    <x v="16"/>
    <n v="1"/>
    <n v="999.99"/>
    <x v="3"/>
    <s v=" Los Angeles"/>
    <x v="20"/>
  </r>
  <r>
    <x v="7"/>
    <x v="3"/>
    <n v="1"/>
    <n v="149.99"/>
    <x v="2"/>
    <s v=" San Francisco"/>
    <x v="3"/>
  </r>
  <r>
    <x v="7"/>
    <x v="3"/>
    <n v="1"/>
    <n v="149.99"/>
    <x v="1"/>
    <s v=" Atlanta"/>
    <x v="3"/>
  </r>
  <r>
    <x v="7"/>
    <x v="8"/>
    <n v="1"/>
    <n v="150"/>
    <x v="2"/>
    <s v=" Seattle"/>
    <x v="9"/>
  </r>
  <r>
    <x v="7"/>
    <x v="4"/>
    <n v="1"/>
    <n v="2.99"/>
    <x v="0"/>
    <s v=" Los Angeles"/>
    <x v="5"/>
  </r>
  <r>
    <x v="7"/>
    <x v="3"/>
    <n v="1"/>
    <n v="149.99"/>
    <x v="3"/>
    <s v=" Los Angeles"/>
    <x v="3"/>
  </r>
  <r>
    <x v="7"/>
    <x v="12"/>
    <n v="1"/>
    <n v="3.84"/>
    <x v="0"/>
    <s v=" Dallas"/>
    <x v="14"/>
  </r>
  <r>
    <x v="7"/>
    <x v="1"/>
    <n v="1"/>
    <n v="14.95"/>
    <x v="0"/>
    <s v=" New York City"/>
    <x v="1"/>
  </r>
  <r>
    <x v="7"/>
    <x v="3"/>
    <n v="1"/>
    <n v="149.99"/>
    <x v="0"/>
    <s v=" San Francisco"/>
    <x v="3"/>
  </r>
  <r>
    <x v="7"/>
    <x v="3"/>
    <n v="1"/>
    <n v="149.99"/>
    <x v="3"/>
    <s v=" Los Angeles"/>
    <x v="3"/>
  </r>
  <r>
    <x v="7"/>
    <x v="3"/>
    <n v="1"/>
    <n v="149.99"/>
    <x v="2"/>
    <s v=" New York City"/>
    <x v="3"/>
  </r>
  <r>
    <x v="7"/>
    <x v="6"/>
    <n v="1"/>
    <n v="11.95"/>
    <x v="3"/>
    <s v=" Boston"/>
    <x v="7"/>
  </r>
  <r>
    <x v="7"/>
    <x v="4"/>
    <n v="3"/>
    <n v="2.99"/>
    <x v="2"/>
    <s v=" New York City"/>
    <x v="11"/>
  </r>
  <r>
    <x v="7"/>
    <x v="16"/>
    <n v="1"/>
    <n v="999.99"/>
    <x v="1"/>
    <s v=" Boston"/>
    <x v="20"/>
  </r>
  <r>
    <x v="7"/>
    <x v="12"/>
    <n v="1"/>
    <n v="3.84"/>
    <x v="2"/>
    <s v=" San Francisco"/>
    <x v="14"/>
  </r>
  <r>
    <x v="7"/>
    <x v="7"/>
    <n v="1"/>
    <n v="99.99"/>
    <x v="3"/>
    <s v=" San Francisco"/>
    <x v="8"/>
  </r>
  <r>
    <x v="7"/>
    <x v="7"/>
    <n v="1"/>
    <n v="99.99"/>
    <x v="2"/>
    <s v=" Boston"/>
    <x v="8"/>
  </r>
  <r>
    <x v="7"/>
    <x v="1"/>
    <n v="1"/>
    <n v="14.95"/>
    <x v="0"/>
    <s v=" New York City"/>
    <x v="1"/>
  </r>
  <r>
    <x v="7"/>
    <x v="1"/>
    <n v="1"/>
    <n v="14.95"/>
    <x v="1"/>
    <s v=" Austin"/>
    <x v="1"/>
  </r>
  <r>
    <x v="7"/>
    <x v="15"/>
    <n v="1"/>
    <n v="379.99"/>
    <x v="3"/>
    <s v=" Los Angeles"/>
    <x v="19"/>
  </r>
  <r>
    <x v="7"/>
    <x v="15"/>
    <n v="1"/>
    <n v="379.99"/>
    <x v="3"/>
    <s v=" San Francisco"/>
    <x v="19"/>
  </r>
  <r>
    <x v="7"/>
    <x v="4"/>
    <n v="1"/>
    <n v="2.99"/>
    <x v="3"/>
    <s v=" Boston"/>
    <x v="5"/>
  </r>
  <r>
    <x v="7"/>
    <x v="14"/>
    <n v="1"/>
    <n v="109.99"/>
    <x v="2"/>
    <s v=" Los Angeles"/>
    <x v="17"/>
  </r>
  <r>
    <x v="7"/>
    <x v="8"/>
    <n v="1"/>
    <n v="150"/>
    <x v="0"/>
    <s v=" San Francisco"/>
    <x v="9"/>
  </r>
  <r>
    <x v="7"/>
    <x v="15"/>
    <n v="1"/>
    <n v="379.99"/>
    <x v="3"/>
    <s v=" Portland"/>
    <x v="19"/>
  </r>
  <r>
    <x v="7"/>
    <x v="6"/>
    <n v="1"/>
    <n v="11.95"/>
    <x v="1"/>
    <s v=" San Francisco"/>
    <x v="7"/>
  </r>
  <r>
    <x v="7"/>
    <x v="3"/>
    <n v="1"/>
    <n v="149.99"/>
    <x v="1"/>
    <s v=" Dallas"/>
    <x v="3"/>
  </r>
  <r>
    <x v="7"/>
    <x v="6"/>
    <n v="1"/>
    <n v="11.95"/>
    <x v="3"/>
    <s v=" New York City"/>
    <x v="7"/>
  </r>
  <r>
    <x v="7"/>
    <x v="16"/>
    <n v="1"/>
    <n v="999.99"/>
    <x v="0"/>
    <s v=" Los Angeles"/>
    <x v="20"/>
  </r>
  <r>
    <x v="7"/>
    <x v="2"/>
    <n v="1"/>
    <n v="11.99"/>
    <x v="0"/>
    <s v=" Los Angeles"/>
    <x v="4"/>
  </r>
  <r>
    <x v="7"/>
    <x v="2"/>
    <n v="1"/>
    <n v="11.99"/>
    <x v="3"/>
    <s v=" San Francisco"/>
    <x v="4"/>
  </r>
  <r>
    <x v="7"/>
    <x v="2"/>
    <n v="1"/>
    <n v="11.99"/>
    <x v="2"/>
    <s v=" Los Angeles"/>
    <x v="4"/>
  </r>
  <r>
    <x v="7"/>
    <x v="2"/>
    <n v="1"/>
    <n v="11.99"/>
    <x v="1"/>
    <s v=" San Francisco"/>
    <x v="4"/>
  </r>
  <r>
    <x v="7"/>
    <x v="6"/>
    <n v="1"/>
    <n v="11.95"/>
    <x v="1"/>
    <s v=" San Francisco"/>
    <x v="7"/>
  </r>
  <r>
    <x v="7"/>
    <x v="3"/>
    <n v="1"/>
    <n v="149.99"/>
    <x v="0"/>
    <s v=" Boston"/>
    <x v="3"/>
  </r>
  <r>
    <x v="7"/>
    <x v="3"/>
    <n v="1"/>
    <n v="149.99"/>
    <x v="3"/>
    <s v=" Seattle"/>
    <x v="3"/>
  </r>
  <r>
    <x v="7"/>
    <x v="1"/>
    <n v="2"/>
    <n v="14.95"/>
    <x v="2"/>
    <s v=" New York City"/>
    <x v="24"/>
  </r>
  <r>
    <x v="7"/>
    <x v="1"/>
    <n v="1"/>
    <n v="14.95"/>
    <x v="1"/>
    <s v=" Los Angeles"/>
    <x v="1"/>
  </r>
  <r>
    <x v="7"/>
    <x v="8"/>
    <n v="1"/>
    <n v="150"/>
    <x v="2"/>
    <s v=" Boston"/>
    <x v="9"/>
  </r>
  <r>
    <x v="7"/>
    <x v="5"/>
    <n v="1"/>
    <n v="389.99"/>
    <x v="0"/>
    <s v=" Dallas"/>
    <x v="6"/>
  </r>
  <r>
    <x v="7"/>
    <x v="13"/>
    <n v="1"/>
    <n v="600"/>
    <x v="0"/>
    <s v=" San Francisco"/>
    <x v="15"/>
  </r>
  <r>
    <x v="7"/>
    <x v="5"/>
    <n v="1"/>
    <n v="389.99"/>
    <x v="2"/>
    <s v=" New York City"/>
    <x v="6"/>
  </r>
  <r>
    <x v="7"/>
    <x v="3"/>
    <n v="1"/>
    <n v="149.99"/>
    <x v="3"/>
    <s v=" Austin"/>
    <x v="3"/>
  </r>
  <r>
    <x v="7"/>
    <x v="2"/>
    <n v="1"/>
    <n v="11.99"/>
    <x v="3"/>
    <s v=" San Francisco"/>
    <x v="4"/>
  </r>
  <r>
    <x v="7"/>
    <x v="4"/>
    <n v="2"/>
    <n v="2.99"/>
    <x v="1"/>
    <s v=" Dallas"/>
    <x v="16"/>
  </r>
  <r>
    <x v="7"/>
    <x v="4"/>
    <n v="1"/>
    <n v="2.99"/>
    <x v="1"/>
    <s v=" San Francisco"/>
    <x v="5"/>
  </r>
  <r>
    <x v="7"/>
    <x v="14"/>
    <n v="1"/>
    <n v="109.99"/>
    <x v="1"/>
    <s v=" San Francisco"/>
    <x v="17"/>
  </r>
  <r>
    <x v="7"/>
    <x v="1"/>
    <n v="1"/>
    <n v="14.95"/>
    <x v="2"/>
    <s v=" New York City"/>
    <x v="1"/>
  </r>
  <r>
    <x v="7"/>
    <x v="4"/>
    <n v="1"/>
    <n v="2.99"/>
    <x v="3"/>
    <s v=" San Francisco"/>
    <x v="5"/>
  </r>
  <r>
    <x v="7"/>
    <x v="11"/>
    <n v="1"/>
    <n v="400"/>
    <x v="0"/>
    <s v=" New York City"/>
    <x v="13"/>
  </r>
  <r>
    <x v="7"/>
    <x v="7"/>
    <n v="1"/>
    <n v="99.99"/>
    <x v="2"/>
    <s v=" Boston"/>
    <x v="8"/>
  </r>
  <r>
    <x v="7"/>
    <x v="12"/>
    <n v="1"/>
    <n v="3.84"/>
    <x v="2"/>
    <s v=" Atlanta"/>
    <x v="14"/>
  </r>
  <r>
    <x v="7"/>
    <x v="7"/>
    <n v="1"/>
    <n v="99.99"/>
    <x v="1"/>
    <s v=" San Francisco"/>
    <x v="8"/>
  </r>
  <r>
    <x v="7"/>
    <x v="9"/>
    <n v="1"/>
    <n v="1700"/>
    <x v="3"/>
    <s v=" Dallas"/>
    <x v="10"/>
  </r>
  <r>
    <x v="7"/>
    <x v="13"/>
    <n v="1"/>
    <n v="600"/>
    <x v="1"/>
    <s v=" Portland"/>
    <x v="15"/>
  </r>
  <r>
    <x v="7"/>
    <x v="16"/>
    <n v="1"/>
    <n v="999.99"/>
    <x v="2"/>
    <s v=" Los Angeles"/>
    <x v="20"/>
  </r>
  <r>
    <x v="7"/>
    <x v="2"/>
    <n v="1"/>
    <n v="11.99"/>
    <x v="0"/>
    <s v=" Dallas"/>
    <x v="4"/>
  </r>
  <r>
    <x v="7"/>
    <x v="12"/>
    <n v="2"/>
    <n v="3.84"/>
    <x v="2"/>
    <s v=" San Francisco"/>
    <x v="23"/>
  </r>
  <r>
    <x v="7"/>
    <x v="4"/>
    <n v="4"/>
    <n v="2.99"/>
    <x v="1"/>
    <s v=" Atlanta"/>
    <x v="25"/>
  </r>
  <r>
    <x v="7"/>
    <x v="12"/>
    <n v="1"/>
    <n v="3.84"/>
    <x v="2"/>
    <s v=" New York City"/>
    <x v="14"/>
  </r>
  <r>
    <x v="7"/>
    <x v="12"/>
    <n v="1"/>
    <n v="3.84"/>
    <x v="1"/>
    <s v=" Dallas"/>
    <x v="14"/>
  </r>
  <r>
    <x v="7"/>
    <x v="2"/>
    <n v="1"/>
    <n v="11.99"/>
    <x v="2"/>
    <s v=" Los Angeles"/>
    <x v="4"/>
  </r>
  <r>
    <x v="7"/>
    <x v="14"/>
    <n v="1"/>
    <n v="109.99"/>
    <x v="1"/>
    <s v=" San Francisco"/>
    <x v="17"/>
  </r>
  <r>
    <x v="7"/>
    <x v="2"/>
    <n v="1"/>
    <n v="11.99"/>
    <x v="1"/>
    <s v=" Los Angeles"/>
    <x v="4"/>
  </r>
  <r>
    <x v="7"/>
    <x v="4"/>
    <n v="1"/>
    <n v="2.99"/>
    <x v="2"/>
    <s v=" Atlanta"/>
    <x v="5"/>
  </r>
  <r>
    <x v="7"/>
    <x v="8"/>
    <n v="1"/>
    <n v="150"/>
    <x v="0"/>
    <s v=" Atlanta"/>
    <x v="9"/>
  </r>
  <r>
    <x v="7"/>
    <x v="1"/>
    <n v="1"/>
    <n v="14.95"/>
    <x v="1"/>
    <s v=" Boston"/>
    <x v="1"/>
  </r>
  <r>
    <x v="7"/>
    <x v="1"/>
    <n v="1"/>
    <n v="14.95"/>
    <x v="2"/>
    <s v=" Boston"/>
    <x v="1"/>
  </r>
  <r>
    <x v="7"/>
    <x v="4"/>
    <n v="2"/>
    <n v="2.99"/>
    <x v="1"/>
    <s v=" Boston"/>
    <x v="16"/>
  </r>
  <r>
    <x v="7"/>
    <x v="4"/>
    <n v="1"/>
    <n v="2.99"/>
    <x v="1"/>
    <s v=" Seattle"/>
    <x v="5"/>
  </r>
  <r>
    <x v="7"/>
    <x v="4"/>
    <n v="1"/>
    <n v="2.99"/>
    <x v="3"/>
    <s v=" Seattle"/>
    <x v="5"/>
  </r>
  <r>
    <x v="7"/>
    <x v="5"/>
    <n v="1"/>
    <n v="389.99"/>
    <x v="2"/>
    <s v=" Atlanta"/>
    <x v="6"/>
  </r>
  <r>
    <x v="7"/>
    <x v="1"/>
    <n v="1"/>
    <n v="14.95"/>
    <x v="2"/>
    <s v=" Atlanta"/>
    <x v="1"/>
  </r>
  <r>
    <x v="7"/>
    <x v="8"/>
    <n v="1"/>
    <n v="150"/>
    <x v="3"/>
    <s v=" Los Angeles"/>
    <x v="9"/>
  </r>
  <r>
    <x v="7"/>
    <x v="7"/>
    <n v="1"/>
    <n v="99.99"/>
    <x v="2"/>
    <s v=" San Francisco"/>
    <x v="8"/>
  </r>
  <r>
    <x v="7"/>
    <x v="4"/>
    <n v="1"/>
    <n v="2.99"/>
    <x v="0"/>
    <s v=" New York City"/>
    <x v="5"/>
  </r>
  <r>
    <x v="7"/>
    <x v="12"/>
    <n v="1"/>
    <n v="3.84"/>
    <x v="1"/>
    <s v=" San Francisco"/>
    <x v="14"/>
  </r>
  <r>
    <x v="7"/>
    <x v="7"/>
    <n v="1"/>
    <n v="99.99"/>
    <x v="3"/>
    <s v=" Dallas"/>
    <x v="8"/>
  </r>
  <r>
    <x v="7"/>
    <x v="12"/>
    <n v="1"/>
    <n v="3.84"/>
    <x v="1"/>
    <s v=" Portland"/>
    <x v="14"/>
  </r>
  <r>
    <x v="7"/>
    <x v="4"/>
    <n v="2"/>
    <n v="2.99"/>
    <x v="3"/>
    <s v=" New York City"/>
    <x v="16"/>
  </r>
  <r>
    <x v="7"/>
    <x v="0"/>
    <n v="1"/>
    <n v="700"/>
    <x v="0"/>
    <s v=" Los Angeles"/>
    <x v="0"/>
  </r>
  <r>
    <x v="7"/>
    <x v="6"/>
    <n v="1"/>
    <n v="11.95"/>
    <x v="2"/>
    <s v=" San Francisco"/>
    <x v="7"/>
  </r>
  <r>
    <x v="7"/>
    <x v="6"/>
    <n v="1"/>
    <n v="11.95"/>
    <x v="3"/>
    <s v=" San Francisco"/>
    <x v="7"/>
  </r>
  <r>
    <x v="7"/>
    <x v="6"/>
    <n v="2"/>
    <n v="11.95"/>
    <x v="0"/>
    <s v=" Seattle"/>
    <x v="22"/>
  </r>
  <r>
    <x v="7"/>
    <x v="6"/>
    <n v="1"/>
    <n v="11.95"/>
    <x v="1"/>
    <s v=" Los Angeles"/>
    <x v="7"/>
  </r>
  <r>
    <x v="7"/>
    <x v="6"/>
    <n v="1"/>
    <n v="11.95"/>
    <x v="1"/>
    <s v=" Los Angeles"/>
    <x v="7"/>
  </r>
  <r>
    <x v="7"/>
    <x v="6"/>
    <n v="1"/>
    <n v="11.95"/>
    <x v="1"/>
    <s v=" Seattle"/>
    <x v="7"/>
  </r>
  <r>
    <x v="7"/>
    <x v="3"/>
    <n v="1"/>
    <n v="149.99"/>
    <x v="0"/>
    <s v=" Los Angeles"/>
    <x v="3"/>
  </r>
  <r>
    <x v="7"/>
    <x v="4"/>
    <n v="1"/>
    <n v="2.99"/>
    <x v="2"/>
    <s v=" Austin"/>
    <x v="5"/>
  </r>
  <r>
    <x v="7"/>
    <x v="2"/>
    <n v="1"/>
    <n v="11.99"/>
    <x v="1"/>
    <s v=" San Francisco"/>
    <x v="4"/>
  </r>
  <r>
    <x v="7"/>
    <x v="8"/>
    <n v="1"/>
    <n v="150"/>
    <x v="2"/>
    <s v=" San Francisco"/>
    <x v="9"/>
  </r>
  <r>
    <x v="7"/>
    <x v="3"/>
    <n v="1"/>
    <n v="149.99"/>
    <x v="2"/>
    <s v=" New York City"/>
    <x v="3"/>
  </r>
  <r>
    <x v="7"/>
    <x v="12"/>
    <n v="1"/>
    <n v="3.84"/>
    <x v="0"/>
    <s v=" Atlanta"/>
    <x v="14"/>
  </r>
  <r>
    <x v="7"/>
    <x v="6"/>
    <n v="1"/>
    <n v="11.95"/>
    <x v="3"/>
    <s v=" Dallas"/>
    <x v="7"/>
  </r>
  <r>
    <x v="7"/>
    <x v="0"/>
    <n v="1"/>
    <n v="700"/>
    <x v="3"/>
    <s v=" Dallas"/>
    <x v="0"/>
  </r>
  <r>
    <x v="7"/>
    <x v="2"/>
    <n v="1"/>
    <n v="11.99"/>
    <x v="3"/>
    <s v=" Austin"/>
    <x v="4"/>
  </r>
  <r>
    <x v="7"/>
    <x v="7"/>
    <n v="1"/>
    <n v="99.99"/>
    <x v="2"/>
    <s v=" San Francisco"/>
    <x v="8"/>
  </r>
  <r>
    <x v="7"/>
    <x v="0"/>
    <n v="1"/>
    <n v="700"/>
    <x v="3"/>
    <s v=" San Francisco"/>
    <x v="0"/>
  </r>
  <r>
    <x v="7"/>
    <x v="1"/>
    <n v="1"/>
    <n v="14.95"/>
    <x v="2"/>
    <s v=" San Francisco"/>
    <x v="1"/>
  </r>
  <r>
    <x v="7"/>
    <x v="2"/>
    <n v="1"/>
    <n v="11.99"/>
    <x v="2"/>
    <s v=" San Francisco"/>
    <x v="4"/>
  </r>
  <r>
    <x v="7"/>
    <x v="5"/>
    <n v="1"/>
    <n v="389.99"/>
    <x v="3"/>
    <s v=" New York City"/>
    <x v="6"/>
  </r>
  <r>
    <x v="7"/>
    <x v="7"/>
    <n v="1"/>
    <n v="99.99"/>
    <x v="1"/>
    <s v=" Los Angeles"/>
    <x v="8"/>
  </r>
  <r>
    <x v="7"/>
    <x v="7"/>
    <n v="1"/>
    <n v="99.99"/>
    <x v="2"/>
    <s v=" Portland"/>
    <x v="8"/>
  </r>
  <r>
    <x v="7"/>
    <x v="7"/>
    <n v="1"/>
    <n v="99.99"/>
    <x v="3"/>
    <s v=" New York City"/>
    <x v="8"/>
  </r>
  <r>
    <x v="7"/>
    <x v="7"/>
    <n v="1"/>
    <n v="99.99"/>
    <x v="3"/>
    <s v=" New York City"/>
    <x v="8"/>
  </r>
  <r>
    <x v="7"/>
    <x v="16"/>
    <n v="1"/>
    <n v="999.99"/>
    <x v="1"/>
    <s v=" San Francisco"/>
    <x v="20"/>
  </r>
  <r>
    <x v="7"/>
    <x v="4"/>
    <n v="1"/>
    <n v="2.99"/>
    <x v="0"/>
    <s v=" Los Angeles"/>
    <x v="5"/>
  </r>
  <r>
    <x v="7"/>
    <x v="7"/>
    <n v="1"/>
    <n v="99.99"/>
    <x v="3"/>
    <s v=" Seattle"/>
    <x v="8"/>
  </r>
  <r>
    <x v="7"/>
    <x v="1"/>
    <n v="1"/>
    <n v="14.95"/>
    <x v="0"/>
    <s v=" San Francisco"/>
    <x v="1"/>
  </r>
  <r>
    <x v="7"/>
    <x v="6"/>
    <n v="1"/>
    <n v="11.95"/>
    <x v="3"/>
    <s v=" Dallas"/>
    <x v="7"/>
  </r>
  <r>
    <x v="7"/>
    <x v="7"/>
    <n v="1"/>
    <n v="99.99"/>
    <x v="3"/>
    <s v=" Boston"/>
    <x v="8"/>
  </r>
  <r>
    <x v="7"/>
    <x v="6"/>
    <n v="1"/>
    <n v="11.95"/>
    <x v="1"/>
    <s v=" Portland"/>
    <x v="7"/>
  </r>
  <r>
    <x v="7"/>
    <x v="7"/>
    <n v="1"/>
    <n v="99.99"/>
    <x v="2"/>
    <s v=" San Francisco"/>
    <x v="8"/>
  </r>
  <r>
    <x v="7"/>
    <x v="8"/>
    <n v="1"/>
    <n v="150"/>
    <x v="3"/>
    <s v=" Los Angeles"/>
    <x v="9"/>
  </r>
  <r>
    <x v="7"/>
    <x v="6"/>
    <n v="1"/>
    <n v="11.95"/>
    <x v="0"/>
    <s v=" Boston"/>
    <x v="7"/>
  </r>
  <r>
    <x v="7"/>
    <x v="13"/>
    <n v="1"/>
    <n v="600"/>
    <x v="3"/>
    <s v=" Seattle"/>
    <x v="15"/>
  </r>
  <r>
    <x v="7"/>
    <x v="6"/>
    <n v="1"/>
    <n v="11.95"/>
    <x v="2"/>
    <s v=" Seattle"/>
    <x v="7"/>
  </r>
  <r>
    <x v="7"/>
    <x v="7"/>
    <n v="1"/>
    <n v="99.99"/>
    <x v="1"/>
    <s v=" Seattle"/>
    <x v="8"/>
  </r>
  <r>
    <x v="7"/>
    <x v="3"/>
    <n v="1"/>
    <n v="149.99"/>
    <x v="0"/>
    <s v=" San Francisco"/>
    <x v="3"/>
  </r>
  <r>
    <x v="7"/>
    <x v="7"/>
    <n v="1"/>
    <n v="99.99"/>
    <x v="1"/>
    <s v=" New York City"/>
    <x v="8"/>
  </r>
  <r>
    <x v="7"/>
    <x v="2"/>
    <n v="2"/>
    <n v="11.99"/>
    <x v="3"/>
    <s v=" San Francisco"/>
    <x v="2"/>
  </r>
  <r>
    <x v="7"/>
    <x v="4"/>
    <n v="1"/>
    <n v="2.99"/>
    <x v="0"/>
    <s v=" San Francisco"/>
    <x v="5"/>
  </r>
  <r>
    <x v="7"/>
    <x v="1"/>
    <n v="1"/>
    <n v="14.95"/>
    <x v="0"/>
    <s v=" Boston"/>
    <x v="1"/>
  </r>
  <r>
    <x v="7"/>
    <x v="1"/>
    <n v="1"/>
    <n v="14.95"/>
    <x v="2"/>
    <s v=" New York City"/>
    <x v="1"/>
  </r>
  <r>
    <x v="7"/>
    <x v="5"/>
    <n v="1"/>
    <n v="389.99"/>
    <x v="1"/>
    <s v=" Boston"/>
    <x v="6"/>
  </r>
  <r>
    <x v="7"/>
    <x v="5"/>
    <n v="1"/>
    <n v="389.99"/>
    <x v="3"/>
    <s v=" Atlanta"/>
    <x v="6"/>
  </r>
  <r>
    <x v="7"/>
    <x v="14"/>
    <n v="1"/>
    <n v="109.99"/>
    <x v="3"/>
    <s v=" Boston"/>
    <x v="17"/>
  </r>
  <r>
    <x v="7"/>
    <x v="4"/>
    <n v="2"/>
    <n v="2.99"/>
    <x v="0"/>
    <s v=" Dallas"/>
    <x v="16"/>
  </r>
  <r>
    <x v="7"/>
    <x v="13"/>
    <n v="1"/>
    <n v="600"/>
    <x v="2"/>
    <s v=" San Francisco"/>
    <x v="15"/>
  </r>
  <r>
    <x v="7"/>
    <x v="2"/>
    <n v="1"/>
    <n v="11.99"/>
    <x v="3"/>
    <s v=" San Francisco"/>
    <x v="4"/>
  </r>
  <r>
    <x v="7"/>
    <x v="9"/>
    <n v="1"/>
    <n v="1700"/>
    <x v="0"/>
    <s v=" San Francisco"/>
    <x v="10"/>
  </r>
  <r>
    <x v="7"/>
    <x v="6"/>
    <n v="1"/>
    <n v="11.95"/>
    <x v="2"/>
    <s v=" Seattle"/>
    <x v="7"/>
  </r>
  <r>
    <x v="7"/>
    <x v="0"/>
    <n v="1"/>
    <n v="700"/>
    <x v="3"/>
    <s v=" San Francisco"/>
    <x v="0"/>
  </r>
  <r>
    <x v="7"/>
    <x v="13"/>
    <n v="1"/>
    <n v="600"/>
    <x v="1"/>
    <s v=" New York City"/>
    <x v="15"/>
  </r>
  <r>
    <x v="7"/>
    <x v="6"/>
    <n v="2"/>
    <n v="11.95"/>
    <x v="1"/>
    <s v=" New York City"/>
    <x v="22"/>
  </r>
  <r>
    <x v="7"/>
    <x v="6"/>
    <n v="1"/>
    <n v="11.95"/>
    <x v="1"/>
    <s v=" Atlanta"/>
    <x v="7"/>
  </r>
  <r>
    <x v="7"/>
    <x v="12"/>
    <n v="3"/>
    <n v="3.84"/>
    <x v="1"/>
    <s v=" Seattle"/>
    <x v="18"/>
  </r>
  <r>
    <x v="7"/>
    <x v="2"/>
    <n v="1"/>
    <n v="11.99"/>
    <x v="3"/>
    <s v=" Portland"/>
    <x v="4"/>
  </r>
  <r>
    <x v="7"/>
    <x v="0"/>
    <n v="1"/>
    <n v="700"/>
    <x v="0"/>
    <s v=" Atlanta"/>
    <x v="0"/>
  </r>
  <r>
    <x v="7"/>
    <x v="1"/>
    <n v="1"/>
    <n v="14.95"/>
    <x v="2"/>
    <s v=" Seattle"/>
    <x v="1"/>
  </r>
  <r>
    <x v="7"/>
    <x v="16"/>
    <n v="1"/>
    <n v="999.99"/>
    <x v="1"/>
    <s v=" New York City"/>
    <x v="20"/>
  </r>
  <r>
    <x v="7"/>
    <x v="8"/>
    <n v="1"/>
    <n v="150"/>
    <x v="3"/>
    <s v=" New York City"/>
    <x v="9"/>
  </r>
  <r>
    <x v="7"/>
    <x v="4"/>
    <n v="1"/>
    <n v="2.99"/>
    <x v="1"/>
    <s v=" Austin"/>
    <x v="5"/>
  </r>
  <r>
    <x v="7"/>
    <x v="4"/>
    <n v="1"/>
    <n v="2.99"/>
    <x v="3"/>
    <s v=" Dallas"/>
    <x v="5"/>
  </r>
  <r>
    <x v="7"/>
    <x v="4"/>
    <n v="1"/>
    <n v="2.99"/>
    <x v="1"/>
    <s v=" San Francisco"/>
    <x v="5"/>
  </r>
  <r>
    <x v="7"/>
    <x v="8"/>
    <n v="1"/>
    <n v="150"/>
    <x v="1"/>
    <s v=" Austin"/>
    <x v="9"/>
  </r>
  <r>
    <x v="7"/>
    <x v="4"/>
    <n v="1"/>
    <n v="2.99"/>
    <x v="0"/>
    <s v=" San Francisco"/>
    <x v="5"/>
  </r>
  <r>
    <x v="7"/>
    <x v="11"/>
    <n v="1"/>
    <n v="400"/>
    <x v="0"/>
    <s v=" San Francisco"/>
    <x v="13"/>
  </r>
  <r>
    <x v="7"/>
    <x v="12"/>
    <n v="2"/>
    <n v="3.84"/>
    <x v="3"/>
    <s v=" Los Angeles"/>
    <x v="23"/>
  </r>
  <r>
    <x v="7"/>
    <x v="2"/>
    <n v="1"/>
    <n v="11.99"/>
    <x v="2"/>
    <s v=" Los Angeles"/>
    <x v="4"/>
  </r>
  <r>
    <x v="7"/>
    <x v="1"/>
    <n v="1"/>
    <n v="14.95"/>
    <x v="1"/>
    <s v=" Los Angeles"/>
    <x v="1"/>
  </r>
  <r>
    <x v="7"/>
    <x v="8"/>
    <n v="1"/>
    <n v="150"/>
    <x v="3"/>
    <s v=" Los Angeles"/>
    <x v="9"/>
  </r>
  <r>
    <x v="7"/>
    <x v="8"/>
    <n v="1"/>
    <n v="150"/>
    <x v="3"/>
    <s v=" Boston"/>
    <x v="9"/>
  </r>
  <r>
    <x v="7"/>
    <x v="2"/>
    <n v="1"/>
    <n v="11.99"/>
    <x v="0"/>
    <s v=" San Francisco"/>
    <x v="4"/>
  </r>
  <r>
    <x v="7"/>
    <x v="13"/>
    <n v="1"/>
    <n v="600"/>
    <x v="3"/>
    <s v=" San Francisco"/>
    <x v="15"/>
  </r>
  <r>
    <x v="7"/>
    <x v="6"/>
    <n v="1"/>
    <n v="11.95"/>
    <x v="1"/>
    <s v=" San Francisco"/>
    <x v="7"/>
  </r>
  <r>
    <x v="7"/>
    <x v="7"/>
    <n v="1"/>
    <n v="99.99"/>
    <x v="3"/>
    <s v=" Dallas"/>
    <x v="8"/>
  </r>
  <r>
    <x v="7"/>
    <x v="10"/>
    <n v="1"/>
    <n v="300"/>
    <x v="2"/>
    <s v=" Los Angeles"/>
    <x v="12"/>
  </r>
  <r>
    <x v="7"/>
    <x v="6"/>
    <n v="1"/>
    <n v="11.95"/>
    <x v="3"/>
    <s v=" Portland"/>
    <x v="7"/>
  </r>
  <r>
    <x v="7"/>
    <x v="5"/>
    <n v="1"/>
    <n v="389.99"/>
    <x v="3"/>
    <s v=" New York City"/>
    <x v="6"/>
  </r>
  <r>
    <x v="7"/>
    <x v="2"/>
    <n v="1"/>
    <n v="11.99"/>
    <x v="1"/>
    <s v=" Atlanta"/>
    <x v="4"/>
  </r>
  <r>
    <x v="7"/>
    <x v="6"/>
    <n v="1"/>
    <n v="11.95"/>
    <x v="0"/>
    <s v=" New York City"/>
    <x v="7"/>
  </r>
  <r>
    <x v="7"/>
    <x v="12"/>
    <n v="2"/>
    <n v="3.84"/>
    <x v="1"/>
    <s v=" San Francisco"/>
    <x v="23"/>
  </r>
  <r>
    <x v="7"/>
    <x v="12"/>
    <n v="1"/>
    <n v="3.84"/>
    <x v="2"/>
    <s v=" San Francisco"/>
    <x v="14"/>
  </r>
  <r>
    <x v="7"/>
    <x v="6"/>
    <n v="1"/>
    <n v="11.95"/>
    <x v="1"/>
    <s v=" Los Angeles"/>
    <x v="7"/>
  </r>
  <r>
    <x v="7"/>
    <x v="15"/>
    <n v="1"/>
    <n v="379.99"/>
    <x v="0"/>
    <s v=" Los Angeles"/>
    <x v="19"/>
  </r>
  <r>
    <x v="7"/>
    <x v="7"/>
    <n v="1"/>
    <n v="99.99"/>
    <x v="3"/>
    <s v=" Los Angeles"/>
    <x v="8"/>
  </r>
  <r>
    <x v="7"/>
    <x v="12"/>
    <n v="1"/>
    <n v="3.84"/>
    <x v="2"/>
    <s v=" San Francisco"/>
    <x v="14"/>
  </r>
  <r>
    <x v="7"/>
    <x v="6"/>
    <n v="1"/>
    <n v="11.95"/>
    <x v="3"/>
    <s v=" Los Angeles"/>
    <x v="7"/>
  </r>
  <r>
    <x v="7"/>
    <x v="7"/>
    <n v="2"/>
    <n v="99.99"/>
    <x v="1"/>
    <s v=" New York City"/>
    <x v="32"/>
  </r>
  <r>
    <x v="7"/>
    <x v="6"/>
    <n v="1"/>
    <n v="11.95"/>
    <x v="3"/>
    <s v=" Seattle"/>
    <x v="7"/>
  </r>
  <r>
    <x v="7"/>
    <x v="6"/>
    <n v="1"/>
    <n v="11.95"/>
    <x v="3"/>
    <s v=" Boston"/>
    <x v="7"/>
  </r>
  <r>
    <x v="7"/>
    <x v="12"/>
    <n v="1"/>
    <n v="3.84"/>
    <x v="1"/>
    <s v=" San Francisco"/>
    <x v="14"/>
  </r>
  <r>
    <x v="7"/>
    <x v="8"/>
    <n v="1"/>
    <n v="150"/>
    <x v="2"/>
    <s v=" Austin"/>
    <x v="9"/>
  </r>
  <r>
    <x v="7"/>
    <x v="6"/>
    <n v="1"/>
    <n v="11.95"/>
    <x v="0"/>
    <s v=" San Francisco"/>
    <x v="7"/>
  </r>
  <r>
    <x v="7"/>
    <x v="6"/>
    <n v="1"/>
    <n v="11.95"/>
    <x v="1"/>
    <s v=" Dallas"/>
    <x v="7"/>
  </r>
  <r>
    <x v="7"/>
    <x v="5"/>
    <n v="1"/>
    <n v="389.99"/>
    <x v="2"/>
    <s v=" Seattle"/>
    <x v="6"/>
  </r>
  <r>
    <x v="7"/>
    <x v="6"/>
    <n v="1"/>
    <n v="11.95"/>
    <x v="2"/>
    <s v=" Boston"/>
    <x v="7"/>
  </r>
  <r>
    <x v="7"/>
    <x v="14"/>
    <n v="1"/>
    <n v="109.99"/>
    <x v="2"/>
    <s v=" San Francisco"/>
    <x v="17"/>
  </r>
  <r>
    <x v="7"/>
    <x v="12"/>
    <n v="1"/>
    <n v="3.84"/>
    <x v="2"/>
    <s v=" San Francisco"/>
    <x v="14"/>
  </r>
  <r>
    <x v="7"/>
    <x v="2"/>
    <n v="1"/>
    <n v="11.99"/>
    <x v="0"/>
    <s v=" New York City"/>
    <x v="4"/>
  </r>
  <r>
    <x v="7"/>
    <x v="8"/>
    <n v="1"/>
    <n v="150"/>
    <x v="2"/>
    <s v=" Portland"/>
    <x v="9"/>
  </r>
  <r>
    <x v="7"/>
    <x v="10"/>
    <n v="1"/>
    <n v="300"/>
    <x v="2"/>
    <s v=" San Francisco"/>
    <x v="12"/>
  </r>
  <r>
    <x v="7"/>
    <x v="4"/>
    <n v="1"/>
    <n v="2.99"/>
    <x v="0"/>
    <s v=" San Francisco"/>
    <x v="5"/>
  </r>
  <r>
    <x v="7"/>
    <x v="4"/>
    <n v="1"/>
    <n v="2.99"/>
    <x v="0"/>
    <s v=" Seattle"/>
    <x v="5"/>
  </r>
  <r>
    <x v="7"/>
    <x v="8"/>
    <n v="1"/>
    <n v="150"/>
    <x v="0"/>
    <s v=" San Francisco"/>
    <x v="9"/>
  </r>
  <r>
    <x v="7"/>
    <x v="11"/>
    <n v="1"/>
    <n v="400"/>
    <x v="3"/>
    <s v=" Los Angeles"/>
    <x v="13"/>
  </r>
  <r>
    <x v="7"/>
    <x v="6"/>
    <n v="1"/>
    <n v="11.95"/>
    <x v="2"/>
    <s v=" Los Angeles"/>
    <x v="7"/>
  </r>
  <r>
    <x v="7"/>
    <x v="1"/>
    <n v="1"/>
    <n v="14.95"/>
    <x v="0"/>
    <s v=" Los Angeles"/>
    <x v="1"/>
  </r>
  <r>
    <x v="7"/>
    <x v="2"/>
    <n v="1"/>
    <n v="11.99"/>
    <x v="1"/>
    <s v=" Seattle"/>
    <x v="4"/>
  </r>
  <r>
    <x v="7"/>
    <x v="13"/>
    <n v="1"/>
    <n v="600"/>
    <x v="2"/>
    <s v=" Los Angeles"/>
    <x v="15"/>
  </r>
  <r>
    <x v="7"/>
    <x v="1"/>
    <n v="1"/>
    <n v="14.95"/>
    <x v="1"/>
    <s v=" Boston"/>
    <x v="1"/>
  </r>
  <r>
    <x v="7"/>
    <x v="2"/>
    <n v="1"/>
    <n v="11.99"/>
    <x v="1"/>
    <s v=" Seattle"/>
    <x v="4"/>
  </r>
  <r>
    <x v="7"/>
    <x v="2"/>
    <n v="1"/>
    <n v="11.99"/>
    <x v="1"/>
    <s v=" Los Angeles"/>
    <x v="4"/>
  </r>
  <r>
    <x v="7"/>
    <x v="6"/>
    <n v="1"/>
    <n v="11.95"/>
    <x v="0"/>
    <s v=" San Francisco"/>
    <x v="7"/>
  </r>
  <r>
    <x v="7"/>
    <x v="6"/>
    <n v="1"/>
    <n v="11.95"/>
    <x v="0"/>
    <s v=" Atlanta"/>
    <x v="7"/>
  </r>
  <r>
    <x v="7"/>
    <x v="8"/>
    <n v="1"/>
    <n v="150"/>
    <x v="2"/>
    <s v=" New York City"/>
    <x v="9"/>
  </r>
  <r>
    <x v="7"/>
    <x v="2"/>
    <n v="1"/>
    <n v="11.99"/>
    <x v="0"/>
    <s v=" San Francisco"/>
    <x v="4"/>
  </r>
  <r>
    <x v="7"/>
    <x v="12"/>
    <n v="1"/>
    <n v="3.84"/>
    <x v="3"/>
    <s v=" Austin"/>
    <x v="14"/>
  </r>
  <r>
    <x v="7"/>
    <x v="3"/>
    <n v="1"/>
    <n v="149.99"/>
    <x v="2"/>
    <s v=" Portland"/>
    <x v="3"/>
  </r>
  <r>
    <x v="7"/>
    <x v="12"/>
    <n v="1"/>
    <n v="3.84"/>
    <x v="2"/>
    <s v=" San Francisco"/>
    <x v="14"/>
  </r>
  <r>
    <x v="7"/>
    <x v="1"/>
    <n v="1"/>
    <n v="14.95"/>
    <x v="3"/>
    <s v=" San Francisco"/>
    <x v="1"/>
  </r>
  <r>
    <x v="7"/>
    <x v="16"/>
    <n v="1"/>
    <n v="999.99"/>
    <x v="0"/>
    <s v=" Los Angeles"/>
    <x v="20"/>
  </r>
  <r>
    <x v="7"/>
    <x v="6"/>
    <n v="1"/>
    <n v="11.95"/>
    <x v="3"/>
    <s v=" Portland"/>
    <x v="7"/>
  </r>
  <r>
    <x v="7"/>
    <x v="4"/>
    <n v="1"/>
    <n v="2.99"/>
    <x v="1"/>
    <s v=" San Francisco"/>
    <x v="5"/>
  </r>
  <r>
    <x v="7"/>
    <x v="4"/>
    <n v="1"/>
    <n v="2.99"/>
    <x v="1"/>
    <s v=" Seattle"/>
    <x v="5"/>
  </r>
  <r>
    <x v="7"/>
    <x v="9"/>
    <n v="1"/>
    <n v="1700"/>
    <x v="1"/>
    <s v=" San Francisco"/>
    <x v="10"/>
  </r>
  <r>
    <x v="7"/>
    <x v="3"/>
    <n v="1"/>
    <n v="149.99"/>
    <x v="2"/>
    <s v=" San Francisco"/>
    <x v="3"/>
  </r>
  <r>
    <x v="7"/>
    <x v="8"/>
    <n v="1"/>
    <n v="150"/>
    <x v="2"/>
    <s v=" Atlanta"/>
    <x v="9"/>
  </r>
  <r>
    <x v="7"/>
    <x v="7"/>
    <n v="1"/>
    <n v="99.99"/>
    <x v="0"/>
    <s v=" Boston"/>
    <x v="8"/>
  </r>
  <r>
    <x v="7"/>
    <x v="4"/>
    <n v="1"/>
    <n v="2.99"/>
    <x v="2"/>
    <s v=" Portland"/>
    <x v="5"/>
  </r>
  <r>
    <x v="7"/>
    <x v="1"/>
    <n v="1"/>
    <n v="14.95"/>
    <x v="3"/>
    <s v=" Austin"/>
    <x v="1"/>
  </r>
  <r>
    <x v="7"/>
    <x v="12"/>
    <n v="1"/>
    <n v="3.84"/>
    <x v="3"/>
    <s v=" Seattle"/>
    <x v="14"/>
  </r>
  <r>
    <x v="7"/>
    <x v="3"/>
    <n v="1"/>
    <n v="149.99"/>
    <x v="1"/>
    <s v=" Seattle"/>
    <x v="3"/>
  </r>
  <r>
    <x v="7"/>
    <x v="2"/>
    <n v="1"/>
    <n v="11.99"/>
    <x v="1"/>
    <s v=" Dallas"/>
    <x v="4"/>
  </r>
  <r>
    <x v="7"/>
    <x v="1"/>
    <n v="1"/>
    <n v="14.95"/>
    <x v="0"/>
    <s v=" New York City"/>
    <x v="1"/>
  </r>
  <r>
    <x v="7"/>
    <x v="5"/>
    <n v="1"/>
    <n v="389.99"/>
    <x v="2"/>
    <s v=" Los Angeles"/>
    <x v="6"/>
  </r>
  <r>
    <x v="7"/>
    <x v="16"/>
    <n v="1"/>
    <n v="999.99"/>
    <x v="1"/>
    <s v=" Dallas"/>
    <x v="20"/>
  </r>
  <r>
    <x v="7"/>
    <x v="4"/>
    <n v="1"/>
    <n v="2.99"/>
    <x v="1"/>
    <s v=" Atlanta"/>
    <x v="5"/>
  </r>
  <r>
    <x v="7"/>
    <x v="5"/>
    <n v="1"/>
    <n v="389.99"/>
    <x v="1"/>
    <s v=" Atlanta"/>
    <x v="6"/>
  </r>
  <r>
    <x v="7"/>
    <x v="8"/>
    <n v="1"/>
    <n v="150"/>
    <x v="0"/>
    <s v=" Los Angeles"/>
    <x v="9"/>
  </r>
  <r>
    <x v="7"/>
    <x v="12"/>
    <n v="1"/>
    <n v="3.84"/>
    <x v="1"/>
    <s v=" Austin"/>
    <x v="14"/>
  </r>
  <r>
    <x v="7"/>
    <x v="7"/>
    <n v="1"/>
    <n v="99.99"/>
    <x v="3"/>
    <s v=" Los Angeles"/>
    <x v="8"/>
  </r>
  <r>
    <x v="7"/>
    <x v="12"/>
    <n v="2"/>
    <n v="3.84"/>
    <x v="0"/>
    <s v=" Boston"/>
    <x v="23"/>
  </r>
  <r>
    <x v="7"/>
    <x v="7"/>
    <n v="1"/>
    <n v="99.99"/>
    <x v="0"/>
    <s v=" Boston"/>
    <x v="8"/>
  </r>
  <r>
    <x v="7"/>
    <x v="15"/>
    <n v="1"/>
    <n v="379.99"/>
    <x v="0"/>
    <s v=" Boston"/>
    <x v="19"/>
  </r>
  <r>
    <x v="7"/>
    <x v="6"/>
    <n v="1"/>
    <n v="11.95"/>
    <x v="1"/>
    <s v=" San Francisco"/>
    <x v="7"/>
  </r>
  <r>
    <x v="7"/>
    <x v="2"/>
    <n v="1"/>
    <n v="11.99"/>
    <x v="0"/>
    <s v=" Portland"/>
    <x v="4"/>
  </r>
  <r>
    <x v="7"/>
    <x v="10"/>
    <n v="1"/>
    <n v="300"/>
    <x v="0"/>
    <s v=" Seattle"/>
    <x v="12"/>
  </r>
  <r>
    <x v="7"/>
    <x v="2"/>
    <n v="1"/>
    <n v="11.99"/>
    <x v="3"/>
    <s v=" San Francisco"/>
    <x v="4"/>
  </r>
  <r>
    <x v="7"/>
    <x v="8"/>
    <n v="1"/>
    <n v="150"/>
    <x v="1"/>
    <s v=" Austin"/>
    <x v="9"/>
  </r>
  <r>
    <x v="7"/>
    <x v="14"/>
    <n v="1"/>
    <n v="109.99"/>
    <x v="2"/>
    <s v=" New York City"/>
    <x v="17"/>
  </r>
  <r>
    <x v="7"/>
    <x v="16"/>
    <n v="1"/>
    <n v="999.99"/>
    <x v="0"/>
    <s v=" New York City"/>
    <x v="20"/>
  </r>
  <r>
    <x v="7"/>
    <x v="14"/>
    <n v="1"/>
    <n v="109.99"/>
    <x v="1"/>
    <s v=" Seattle"/>
    <x v="17"/>
  </r>
  <r>
    <x v="7"/>
    <x v="8"/>
    <n v="1"/>
    <n v="150"/>
    <x v="0"/>
    <s v=" San Francisco"/>
    <x v="9"/>
  </r>
  <r>
    <x v="7"/>
    <x v="0"/>
    <n v="1"/>
    <n v="700"/>
    <x v="2"/>
    <s v=" San Francisco"/>
    <x v="0"/>
  </r>
  <r>
    <x v="7"/>
    <x v="12"/>
    <n v="1"/>
    <n v="3.84"/>
    <x v="0"/>
    <s v=" Boston"/>
    <x v="14"/>
  </r>
  <r>
    <x v="7"/>
    <x v="10"/>
    <n v="1"/>
    <n v="300"/>
    <x v="0"/>
    <s v=" Boston"/>
    <x v="12"/>
  </r>
  <r>
    <x v="7"/>
    <x v="7"/>
    <n v="1"/>
    <n v="99.99"/>
    <x v="0"/>
    <s v=" San Francisco"/>
    <x v="8"/>
  </r>
  <r>
    <x v="7"/>
    <x v="4"/>
    <n v="1"/>
    <n v="2.99"/>
    <x v="2"/>
    <s v=" Dallas"/>
    <x v="5"/>
  </r>
  <r>
    <x v="7"/>
    <x v="7"/>
    <n v="1"/>
    <n v="99.99"/>
    <x v="1"/>
    <s v=" Boston"/>
    <x v="8"/>
  </r>
  <r>
    <x v="7"/>
    <x v="12"/>
    <n v="1"/>
    <n v="3.84"/>
    <x v="3"/>
    <s v=" Boston"/>
    <x v="14"/>
  </r>
  <r>
    <x v="7"/>
    <x v="15"/>
    <n v="1"/>
    <n v="379.99"/>
    <x v="1"/>
    <s v=" San Francisco"/>
    <x v="19"/>
  </r>
  <r>
    <x v="7"/>
    <x v="1"/>
    <n v="1"/>
    <n v="14.95"/>
    <x v="3"/>
    <s v=" San Francisco"/>
    <x v="1"/>
  </r>
  <r>
    <x v="7"/>
    <x v="1"/>
    <n v="1"/>
    <n v="14.95"/>
    <x v="0"/>
    <s v=" San Francisco"/>
    <x v="1"/>
  </r>
  <r>
    <x v="7"/>
    <x v="1"/>
    <n v="1"/>
    <n v="14.95"/>
    <x v="2"/>
    <s v=" Los Angeles"/>
    <x v="1"/>
  </r>
  <r>
    <x v="7"/>
    <x v="1"/>
    <n v="1"/>
    <n v="14.95"/>
    <x v="3"/>
    <s v=" Austin"/>
    <x v="1"/>
  </r>
  <r>
    <x v="7"/>
    <x v="0"/>
    <n v="1"/>
    <n v="700"/>
    <x v="1"/>
    <s v=" Dallas"/>
    <x v="0"/>
  </r>
  <r>
    <x v="7"/>
    <x v="1"/>
    <n v="1"/>
    <n v="14.95"/>
    <x v="1"/>
    <s v=" Dallas"/>
    <x v="1"/>
  </r>
  <r>
    <x v="7"/>
    <x v="2"/>
    <n v="1"/>
    <n v="11.99"/>
    <x v="1"/>
    <s v=" Boston"/>
    <x v="4"/>
  </r>
  <r>
    <x v="7"/>
    <x v="4"/>
    <n v="2"/>
    <n v="2.99"/>
    <x v="2"/>
    <s v=" Atlanta"/>
    <x v="16"/>
  </r>
  <r>
    <x v="7"/>
    <x v="2"/>
    <n v="1"/>
    <n v="11.99"/>
    <x v="2"/>
    <s v=" San Francisco"/>
    <x v="4"/>
  </r>
  <r>
    <x v="7"/>
    <x v="2"/>
    <n v="1"/>
    <n v="11.99"/>
    <x v="2"/>
    <s v=" New York City"/>
    <x v="4"/>
  </r>
  <r>
    <x v="7"/>
    <x v="8"/>
    <n v="1"/>
    <n v="150"/>
    <x v="3"/>
    <s v=" Dallas"/>
    <x v="9"/>
  </r>
  <r>
    <x v="7"/>
    <x v="1"/>
    <n v="2"/>
    <n v="14.95"/>
    <x v="3"/>
    <s v=" San Francisco"/>
    <x v="24"/>
  </r>
  <r>
    <x v="7"/>
    <x v="10"/>
    <n v="1"/>
    <n v="300"/>
    <x v="1"/>
    <s v=" Portland"/>
    <x v="12"/>
  </r>
  <r>
    <x v="7"/>
    <x v="6"/>
    <n v="1"/>
    <n v="11.95"/>
    <x v="3"/>
    <s v=" Austin"/>
    <x v="7"/>
  </r>
  <r>
    <x v="7"/>
    <x v="8"/>
    <n v="1"/>
    <n v="150"/>
    <x v="3"/>
    <s v=" Seattle"/>
    <x v="9"/>
  </r>
  <r>
    <x v="7"/>
    <x v="6"/>
    <n v="1"/>
    <n v="11.95"/>
    <x v="1"/>
    <s v=" Seattle"/>
    <x v="7"/>
  </r>
  <r>
    <x v="7"/>
    <x v="2"/>
    <n v="1"/>
    <n v="11.99"/>
    <x v="2"/>
    <s v=" Portland"/>
    <x v="4"/>
  </r>
  <r>
    <x v="7"/>
    <x v="3"/>
    <n v="1"/>
    <n v="149.99"/>
    <x v="3"/>
    <s v=" Atlanta"/>
    <x v="3"/>
  </r>
  <r>
    <x v="7"/>
    <x v="6"/>
    <n v="1"/>
    <n v="11.95"/>
    <x v="3"/>
    <s v=" Atlanta"/>
    <x v="7"/>
  </r>
  <r>
    <x v="7"/>
    <x v="6"/>
    <n v="1"/>
    <n v="11.95"/>
    <x v="2"/>
    <s v=" Boston"/>
    <x v="7"/>
  </r>
  <r>
    <x v="7"/>
    <x v="6"/>
    <n v="1"/>
    <n v="11.95"/>
    <x v="1"/>
    <s v=" Portland"/>
    <x v="7"/>
  </r>
  <r>
    <x v="7"/>
    <x v="11"/>
    <n v="1"/>
    <n v="400"/>
    <x v="3"/>
    <s v=" Los Angeles"/>
    <x v="13"/>
  </r>
  <r>
    <x v="7"/>
    <x v="4"/>
    <n v="1"/>
    <n v="2.99"/>
    <x v="1"/>
    <s v=" San Francisco"/>
    <x v="5"/>
  </r>
  <r>
    <x v="7"/>
    <x v="6"/>
    <n v="1"/>
    <n v="11.95"/>
    <x v="0"/>
    <s v=" San Francisco"/>
    <x v="7"/>
  </r>
  <r>
    <x v="7"/>
    <x v="6"/>
    <n v="1"/>
    <n v="11.95"/>
    <x v="1"/>
    <s v=" Los Angeles"/>
    <x v="7"/>
  </r>
  <r>
    <x v="7"/>
    <x v="18"/>
    <n v="1"/>
    <n v="600"/>
    <x v="2"/>
    <s v=" Seattle"/>
    <x v="15"/>
  </r>
  <r>
    <x v="7"/>
    <x v="8"/>
    <n v="1"/>
    <n v="150"/>
    <x v="0"/>
    <s v=" Dallas"/>
    <x v="9"/>
  </r>
  <r>
    <x v="7"/>
    <x v="1"/>
    <n v="2"/>
    <n v="14.95"/>
    <x v="3"/>
    <s v=" Boston"/>
    <x v="24"/>
  </r>
  <r>
    <x v="7"/>
    <x v="1"/>
    <n v="1"/>
    <n v="14.95"/>
    <x v="1"/>
    <s v=" Portland"/>
    <x v="1"/>
  </r>
  <r>
    <x v="7"/>
    <x v="8"/>
    <n v="1"/>
    <n v="150"/>
    <x v="0"/>
    <s v=" Los Angeles"/>
    <x v="9"/>
  </r>
  <r>
    <x v="7"/>
    <x v="2"/>
    <n v="1"/>
    <n v="11.99"/>
    <x v="3"/>
    <s v=" Los Angeles"/>
    <x v="4"/>
  </r>
  <r>
    <x v="7"/>
    <x v="1"/>
    <n v="1"/>
    <n v="14.95"/>
    <x v="1"/>
    <s v=" Los Angeles"/>
    <x v="1"/>
  </r>
  <r>
    <x v="7"/>
    <x v="0"/>
    <n v="1"/>
    <n v="700"/>
    <x v="1"/>
    <s v=" Portland"/>
    <x v="0"/>
  </r>
  <r>
    <x v="7"/>
    <x v="0"/>
    <n v="1"/>
    <n v="700"/>
    <x v="0"/>
    <s v=" New York City"/>
    <x v="0"/>
  </r>
  <r>
    <x v="7"/>
    <x v="6"/>
    <n v="1"/>
    <n v="11.95"/>
    <x v="0"/>
    <s v=" New York City"/>
    <x v="7"/>
  </r>
  <r>
    <x v="7"/>
    <x v="1"/>
    <n v="1"/>
    <n v="14.95"/>
    <x v="1"/>
    <s v=" Portland"/>
    <x v="1"/>
  </r>
  <r>
    <x v="7"/>
    <x v="1"/>
    <n v="1"/>
    <n v="14.95"/>
    <x v="0"/>
    <s v=" San Francisco"/>
    <x v="1"/>
  </r>
  <r>
    <x v="7"/>
    <x v="4"/>
    <n v="1"/>
    <n v="2.99"/>
    <x v="3"/>
    <s v=" Portland"/>
    <x v="5"/>
  </r>
  <r>
    <x v="7"/>
    <x v="4"/>
    <n v="7"/>
    <n v="2.99"/>
    <x v="0"/>
    <s v=" New York City"/>
    <x v="29"/>
  </r>
  <r>
    <x v="7"/>
    <x v="4"/>
    <n v="2"/>
    <n v="2.99"/>
    <x v="0"/>
    <s v=" Austin"/>
    <x v="16"/>
  </r>
  <r>
    <x v="7"/>
    <x v="7"/>
    <n v="1"/>
    <n v="99.99"/>
    <x v="1"/>
    <s v=" Dallas"/>
    <x v="8"/>
  </r>
  <r>
    <x v="7"/>
    <x v="1"/>
    <n v="1"/>
    <n v="14.95"/>
    <x v="2"/>
    <s v=" Los Angeles"/>
    <x v="1"/>
  </r>
  <r>
    <x v="7"/>
    <x v="5"/>
    <n v="1"/>
    <n v="389.99"/>
    <x v="2"/>
    <s v=" Boston"/>
    <x v="6"/>
  </r>
  <r>
    <x v="7"/>
    <x v="0"/>
    <n v="1"/>
    <n v="700"/>
    <x v="0"/>
    <s v=" Austin"/>
    <x v="0"/>
  </r>
  <r>
    <x v="7"/>
    <x v="2"/>
    <n v="1"/>
    <n v="11.99"/>
    <x v="2"/>
    <s v=" Atlanta"/>
    <x v="4"/>
  </r>
  <r>
    <x v="7"/>
    <x v="8"/>
    <n v="1"/>
    <n v="150"/>
    <x v="1"/>
    <s v=" Boston"/>
    <x v="9"/>
  </r>
  <r>
    <x v="7"/>
    <x v="1"/>
    <n v="1"/>
    <n v="14.95"/>
    <x v="1"/>
    <s v=" Austin"/>
    <x v="1"/>
  </r>
  <r>
    <x v="7"/>
    <x v="11"/>
    <n v="1"/>
    <n v="400"/>
    <x v="1"/>
    <s v=" Seattle"/>
    <x v="13"/>
  </r>
  <r>
    <x v="7"/>
    <x v="6"/>
    <n v="2"/>
    <n v="11.95"/>
    <x v="3"/>
    <s v=" New York City"/>
    <x v="22"/>
  </r>
  <r>
    <x v="7"/>
    <x v="8"/>
    <n v="1"/>
    <n v="150"/>
    <x v="0"/>
    <s v=" Atlanta"/>
    <x v="9"/>
  </r>
  <r>
    <x v="7"/>
    <x v="16"/>
    <n v="1"/>
    <n v="999.99"/>
    <x v="1"/>
    <s v=" Atlanta"/>
    <x v="20"/>
  </r>
  <r>
    <x v="7"/>
    <x v="12"/>
    <n v="3"/>
    <n v="3.84"/>
    <x v="2"/>
    <s v=" Boston"/>
    <x v="18"/>
  </r>
  <r>
    <x v="7"/>
    <x v="3"/>
    <n v="1"/>
    <n v="149.99"/>
    <x v="3"/>
    <s v=" Portland"/>
    <x v="3"/>
  </r>
  <r>
    <x v="7"/>
    <x v="15"/>
    <n v="1"/>
    <n v="379.99"/>
    <x v="3"/>
    <s v=" Dallas"/>
    <x v="19"/>
  </r>
  <r>
    <x v="7"/>
    <x v="12"/>
    <n v="1"/>
    <n v="3.84"/>
    <x v="3"/>
    <s v=" San Francisco"/>
    <x v="14"/>
  </r>
  <r>
    <x v="7"/>
    <x v="0"/>
    <n v="1"/>
    <n v="700"/>
    <x v="3"/>
    <s v=" New York City"/>
    <x v="0"/>
  </r>
  <r>
    <x v="7"/>
    <x v="7"/>
    <n v="1"/>
    <n v="99.99"/>
    <x v="2"/>
    <s v=" Boston"/>
    <x v="8"/>
  </r>
  <r>
    <x v="7"/>
    <x v="0"/>
    <n v="1"/>
    <n v="700"/>
    <x v="1"/>
    <s v=" Seattle"/>
    <x v="0"/>
  </r>
  <r>
    <x v="7"/>
    <x v="5"/>
    <n v="1"/>
    <n v="389.99"/>
    <x v="0"/>
    <s v=" Seattle"/>
    <x v="6"/>
  </r>
  <r>
    <x v="7"/>
    <x v="13"/>
    <n v="1"/>
    <n v="600"/>
    <x v="0"/>
    <s v=" New York City"/>
    <x v="15"/>
  </r>
  <r>
    <x v="7"/>
    <x v="6"/>
    <n v="2"/>
    <n v="11.95"/>
    <x v="1"/>
    <s v=" New York City"/>
    <x v="22"/>
  </r>
  <r>
    <x v="7"/>
    <x v="3"/>
    <n v="1"/>
    <n v="149.99"/>
    <x v="1"/>
    <s v=" Atlanta"/>
    <x v="3"/>
  </r>
  <r>
    <x v="7"/>
    <x v="8"/>
    <n v="1"/>
    <n v="150"/>
    <x v="3"/>
    <s v=" Boston"/>
    <x v="9"/>
  </r>
  <r>
    <x v="7"/>
    <x v="13"/>
    <n v="1"/>
    <n v="600"/>
    <x v="3"/>
    <s v=" San Francisco"/>
    <x v="15"/>
  </r>
  <r>
    <x v="7"/>
    <x v="2"/>
    <n v="1"/>
    <n v="11.99"/>
    <x v="3"/>
    <s v=" San Francisco"/>
    <x v="4"/>
  </r>
  <r>
    <x v="7"/>
    <x v="2"/>
    <n v="1"/>
    <n v="11.99"/>
    <x v="0"/>
    <s v=" Los Angeles"/>
    <x v="4"/>
  </r>
  <r>
    <x v="7"/>
    <x v="15"/>
    <n v="1"/>
    <n v="379.99"/>
    <x v="3"/>
    <s v=" Portland"/>
    <x v="19"/>
  </r>
  <r>
    <x v="7"/>
    <x v="10"/>
    <n v="1"/>
    <n v="300"/>
    <x v="0"/>
    <s v=" Portland"/>
    <x v="12"/>
  </r>
  <r>
    <x v="7"/>
    <x v="4"/>
    <n v="1"/>
    <n v="2.99"/>
    <x v="2"/>
    <s v=" Los Angeles"/>
    <x v="5"/>
  </r>
  <r>
    <x v="7"/>
    <x v="1"/>
    <n v="1"/>
    <n v="14.95"/>
    <x v="1"/>
    <s v=" Boston"/>
    <x v="1"/>
  </r>
  <r>
    <x v="7"/>
    <x v="12"/>
    <n v="1"/>
    <n v="3.84"/>
    <x v="3"/>
    <s v=" Dallas"/>
    <x v="14"/>
  </r>
  <r>
    <x v="7"/>
    <x v="1"/>
    <n v="1"/>
    <n v="14.95"/>
    <x v="0"/>
    <s v=" Los Angeles"/>
    <x v="1"/>
  </r>
  <r>
    <x v="7"/>
    <x v="6"/>
    <n v="1"/>
    <n v="11.95"/>
    <x v="0"/>
    <s v=" New York City"/>
    <x v="7"/>
  </r>
  <r>
    <x v="7"/>
    <x v="14"/>
    <n v="1"/>
    <n v="109.99"/>
    <x v="0"/>
    <s v=" San Francisco"/>
    <x v="17"/>
  </r>
  <r>
    <x v="7"/>
    <x v="16"/>
    <n v="1"/>
    <n v="999.99"/>
    <x v="3"/>
    <s v=" Seattle"/>
    <x v="20"/>
  </r>
  <r>
    <x v="7"/>
    <x v="7"/>
    <n v="1"/>
    <n v="99.99"/>
    <x v="0"/>
    <s v=" San Francisco"/>
    <x v="8"/>
  </r>
  <r>
    <x v="7"/>
    <x v="16"/>
    <n v="1"/>
    <n v="999.99"/>
    <x v="2"/>
    <s v=" San Francisco"/>
    <x v="20"/>
  </r>
  <r>
    <x v="7"/>
    <x v="1"/>
    <n v="1"/>
    <n v="14.95"/>
    <x v="3"/>
    <s v=" San Francisco"/>
    <x v="1"/>
  </r>
  <r>
    <x v="7"/>
    <x v="6"/>
    <n v="1"/>
    <n v="11.95"/>
    <x v="2"/>
    <s v=" New York City"/>
    <x v="7"/>
  </r>
  <r>
    <x v="7"/>
    <x v="5"/>
    <n v="1"/>
    <n v="389.99"/>
    <x v="1"/>
    <s v=" Boston"/>
    <x v="6"/>
  </r>
  <r>
    <x v="7"/>
    <x v="4"/>
    <n v="1"/>
    <n v="2.99"/>
    <x v="1"/>
    <s v=" San Francisco"/>
    <x v="5"/>
  </r>
  <r>
    <x v="7"/>
    <x v="10"/>
    <n v="1"/>
    <n v="300"/>
    <x v="0"/>
    <s v=" San Francisco"/>
    <x v="12"/>
  </r>
  <r>
    <x v="7"/>
    <x v="6"/>
    <n v="1"/>
    <n v="11.95"/>
    <x v="3"/>
    <s v=" Portland"/>
    <x v="7"/>
  </r>
  <r>
    <x v="7"/>
    <x v="6"/>
    <n v="1"/>
    <n v="11.95"/>
    <x v="2"/>
    <s v=" Los Angeles"/>
    <x v="7"/>
  </r>
  <r>
    <x v="7"/>
    <x v="2"/>
    <n v="1"/>
    <n v="11.99"/>
    <x v="2"/>
    <s v=" Dallas"/>
    <x v="4"/>
  </r>
  <r>
    <x v="7"/>
    <x v="14"/>
    <n v="1"/>
    <n v="109.99"/>
    <x v="1"/>
    <s v=" Dallas"/>
    <x v="17"/>
  </r>
  <r>
    <x v="7"/>
    <x v="14"/>
    <n v="1"/>
    <n v="109.99"/>
    <x v="2"/>
    <s v=" Portland"/>
    <x v="17"/>
  </r>
  <r>
    <x v="7"/>
    <x v="16"/>
    <n v="1"/>
    <n v="999.99"/>
    <x v="0"/>
    <s v=" Los Angeles"/>
    <x v="20"/>
  </r>
  <r>
    <x v="7"/>
    <x v="1"/>
    <n v="1"/>
    <n v="14.95"/>
    <x v="0"/>
    <s v=" Los Angeles"/>
    <x v="1"/>
  </r>
  <r>
    <x v="7"/>
    <x v="6"/>
    <n v="1"/>
    <n v="11.95"/>
    <x v="0"/>
    <s v=" Dallas"/>
    <x v="7"/>
  </r>
  <r>
    <x v="7"/>
    <x v="6"/>
    <n v="1"/>
    <n v="11.95"/>
    <x v="3"/>
    <s v=" Seattle"/>
    <x v="7"/>
  </r>
  <r>
    <x v="7"/>
    <x v="12"/>
    <n v="1"/>
    <n v="3.84"/>
    <x v="2"/>
    <s v=" San Francisco"/>
    <x v="14"/>
  </r>
  <r>
    <x v="7"/>
    <x v="16"/>
    <n v="1"/>
    <n v="999.99"/>
    <x v="1"/>
    <s v=" San Francisco"/>
    <x v="20"/>
  </r>
  <r>
    <x v="7"/>
    <x v="3"/>
    <n v="1"/>
    <n v="149.99"/>
    <x v="2"/>
    <s v=" Seattle"/>
    <x v="3"/>
  </r>
  <r>
    <x v="7"/>
    <x v="3"/>
    <n v="1"/>
    <n v="149.99"/>
    <x v="3"/>
    <s v=" New York City"/>
    <x v="3"/>
  </r>
  <r>
    <x v="7"/>
    <x v="2"/>
    <n v="1"/>
    <n v="11.99"/>
    <x v="0"/>
    <s v=" New York City"/>
    <x v="4"/>
  </r>
  <r>
    <x v="7"/>
    <x v="2"/>
    <n v="1"/>
    <n v="11.99"/>
    <x v="0"/>
    <s v=" Los Angeles"/>
    <x v="4"/>
  </r>
  <r>
    <x v="7"/>
    <x v="12"/>
    <n v="1"/>
    <n v="3.84"/>
    <x v="0"/>
    <s v=" San Francisco"/>
    <x v="14"/>
  </r>
  <r>
    <x v="7"/>
    <x v="3"/>
    <n v="1"/>
    <n v="149.99"/>
    <x v="0"/>
    <s v=" Los Angeles"/>
    <x v="3"/>
  </r>
  <r>
    <x v="7"/>
    <x v="2"/>
    <n v="1"/>
    <n v="11.99"/>
    <x v="2"/>
    <s v=" Seattle"/>
    <x v="4"/>
  </r>
  <r>
    <x v="7"/>
    <x v="5"/>
    <n v="1"/>
    <n v="389.99"/>
    <x v="0"/>
    <s v=" Atlanta"/>
    <x v="6"/>
  </r>
  <r>
    <x v="7"/>
    <x v="0"/>
    <n v="1"/>
    <n v="700"/>
    <x v="1"/>
    <s v=" Portland"/>
    <x v="0"/>
  </r>
  <r>
    <x v="7"/>
    <x v="8"/>
    <n v="1"/>
    <n v="150"/>
    <x v="0"/>
    <s v=" Los Angeles"/>
    <x v="9"/>
  </r>
  <r>
    <x v="7"/>
    <x v="5"/>
    <n v="1"/>
    <n v="389.99"/>
    <x v="3"/>
    <s v=" Los Angeles"/>
    <x v="6"/>
  </r>
  <r>
    <x v="7"/>
    <x v="4"/>
    <n v="2"/>
    <n v="2.99"/>
    <x v="3"/>
    <s v=" Dallas"/>
    <x v="16"/>
  </r>
  <r>
    <x v="7"/>
    <x v="3"/>
    <n v="1"/>
    <n v="149.99"/>
    <x v="2"/>
    <s v=" New York City"/>
    <x v="3"/>
  </r>
  <r>
    <x v="7"/>
    <x v="9"/>
    <n v="1"/>
    <n v="1700"/>
    <x v="1"/>
    <s v=" Boston"/>
    <x v="10"/>
  </r>
  <r>
    <x v="7"/>
    <x v="12"/>
    <n v="1"/>
    <n v="3.84"/>
    <x v="0"/>
    <s v=" Los Angeles"/>
    <x v="14"/>
  </r>
  <r>
    <x v="7"/>
    <x v="6"/>
    <n v="1"/>
    <n v="11.95"/>
    <x v="2"/>
    <s v=" New York City"/>
    <x v="7"/>
  </r>
  <r>
    <x v="7"/>
    <x v="11"/>
    <n v="1"/>
    <n v="400"/>
    <x v="2"/>
    <s v=" San Francisco"/>
    <x v="13"/>
  </r>
  <r>
    <x v="7"/>
    <x v="1"/>
    <n v="1"/>
    <n v="14.95"/>
    <x v="3"/>
    <s v=" New York City"/>
    <x v="1"/>
  </r>
  <r>
    <x v="7"/>
    <x v="6"/>
    <n v="1"/>
    <n v="11.95"/>
    <x v="3"/>
    <s v=" San Francisco"/>
    <x v="7"/>
  </r>
  <r>
    <x v="7"/>
    <x v="1"/>
    <n v="1"/>
    <n v="14.95"/>
    <x v="3"/>
    <s v=" New York City"/>
    <x v="1"/>
  </r>
  <r>
    <x v="7"/>
    <x v="2"/>
    <n v="1"/>
    <n v="11.99"/>
    <x v="0"/>
    <s v=" Seattle"/>
    <x v="4"/>
  </r>
  <r>
    <x v="7"/>
    <x v="13"/>
    <n v="1"/>
    <n v="600"/>
    <x v="0"/>
    <s v=" San Francisco"/>
    <x v="15"/>
  </r>
  <r>
    <x v="7"/>
    <x v="2"/>
    <n v="1"/>
    <n v="11.99"/>
    <x v="3"/>
    <s v=" San Francisco"/>
    <x v="4"/>
  </r>
  <r>
    <x v="7"/>
    <x v="10"/>
    <n v="1"/>
    <n v="300"/>
    <x v="0"/>
    <s v=" Boston"/>
    <x v="12"/>
  </r>
  <r>
    <x v="7"/>
    <x v="12"/>
    <n v="1"/>
    <n v="3.84"/>
    <x v="0"/>
    <s v=" Dallas"/>
    <x v="14"/>
  </r>
  <r>
    <x v="7"/>
    <x v="8"/>
    <n v="1"/>
    <n v="150"/>
    <x v="2"/>
    <s v=" San Francisco"/>
    <x v="9"/>
  </r>
  <r>
    <x v="7"/>
    <x v="6"/>
    <n v="1"/>
    <n v="11.95"/>
    <x v="1"/>
    <s v=" Seattle"/>
    <x v="7"/>
  </r>
  <r>
    <x v="7"/>
    <x v="4"/>
    <n v="2"/>
    <n v="2.99"/>
    <x v="0"/>
    <s v=" Dallas"/>
    <x v="16"/>
  </r>
  <r>
    <x v="7"/>
    <x v="8"/>
    <n v="1"/>
    <n v="150"/>
    <x v="2"/>
    <s v=" San Francisco"/>
    <x v="9"/>
  </r>
  <r>
    <x v="7"/>
    <x v="2"/>
    <n v="2"/>
    <n v="11.99"/>
    <x v="2"/>
    <s v=" Seattle"/>
    <x v="2"/>
  </r>
  <r>
    <x v="7"/>
    <x v="7"/>
    <n v="1"/>
    <n v="99.99"/>
    <x v="3"/>
    <s v=" Austin"/>
    <x v="8"/>
  </r>
  <r>
    <x v="7"/>
    <x v="12"/>
    <n v="3"/>
    <n v="3.84"/>
    <x v="2"/>
    <s v=" New York City"/>
    <x v="18"/>
  </r>
  <r>
    <x v="7"/>
    <x v="4"/>
    <n v="2"/>
    <n v="2.99"/>
    <x v="1"/>
    <s v=" Los Angeles"/>
    <x v="16"/>
  </r>
  <r>
    <x v="7"/>
    <x v="15"/>
    <n v="1"/>
    <n v="379.99"/>
    <x v="0"/>
    <s v=" Boston"/>
    <x v="19"/>
  </r>
  <r>
    <x v="7"/>
    <x v="12"/>
    <n v="2"/>
    <n v="3.84"/>
    <x v="3"/>
    <s v=" New York City"/>
    <x v="23"/>
  </r>
  <r>
    <x v="7"/>
    <x v="8"/>
    <n v="1"/>
    <n v="150"/>
    <x v="3"/>
    <s v=" Los Angeles"/>
    <x v="9"/>
  </r>
  <r>
    <x v="7"/>
    <x v="5"/>
    <n v="1"/>
    <n v="389.99"/>
    <x v="0"/>
    <s v=" Los Angeles"/>
    <x v="6"/>
  </r>
  <r>
    <x v="7"/>
    <x v="6"/>
    <n v="1"/>
    <n v="11.95"/>
    <x v="1"/>
    <s v=" Seattle"/>
    <x v="7"/>
  </r>
  <r>
    <x v="7"/>
    <x v="4"/>
    <n v="3"/>
    <n v="2.99"/>
    <x v="0"/>
    <s v=" New York City"/>
    <x v="11"/>
  </r>
  <r>
    <x v="7"/>
    <x v="12"/>
    <n v="1"/>
    <n v="3.84"/>
    <x v="0"/>
    <s v=" Los Angeles"/>
    <x v="14"/>
  </r>
  <r>
    <x v="7"/>
    <x v="2"/>
    <n v="1"/>
    <n v="11.99"/>
    <x v="1"/>
    <s v=" Atlanta"/>
    <x v="4"/>
  </r>
  <r>
    <x v="7"/>
    <x v="6"/>
    <n v="2"/>
    <n v="11.95"/>
    <x v="3"/>
    <s v=" San Francisco"/>
    <x v="22"/>
  </r>
  <r>
    <x v="7"/>
    <x v="6"/>
    <n v="1"/>
    <n v="11.95"/>
    <x v="0"/>
    <s v=" San Francisco"/>
    <x v="7"/>
  </r>
  <r>
    <x v="7"/>
    <x v="2"/>
    <n v="1"/>
    <n v="11.99"/>
    <x v="0"/>
    <s v=" Dallas"/>
    <x v="4"/>
  </r>
  <r>
    <x v="7"/>
    <x v="6"/>
    <n v="2"/>
    <n v="11.95"/>
    <x v="3"/>
    <s v=" San Francisco"/>
    <x v="22"/>
  </r>
  <r>
    <x v="7"/>
    <x v="3"/>
    <n v="1"/>
    <n v="149.99"/>
    <x v="1"/>
    <s v=" Seattle"/>
    <x v="3"/>
  </r>
  <r>
    <x v="7"/>
    <x v="2"/>
    <n v="1"/>
    <n v="11.99"/>
    <x v="1"/>
    <s v=" Los Angeles"/>
    <x v="4"/>
  </r>
  <r>
    <x v="7"/>
    <x v="10"/>
    <n v="1"/>
    <n v="300"/>
    <x v="0"/>
    <s v=" Boston"/>
    <x v="12"/>
  </r>
  <r>
    <x v="7"/>
    <x v="12"/>
    <n v="1"/>
    <n v="3.84"/>
    <x v="1"/>
    <s v=" Portland"/>
    <x v="14"/>
  </r>
  <r>
    <x v="7"/>
    <x v="7"/>
    <n v="1"/>
    <n v="99.99"/>
    <x v="0"/>
    <s v=" Atlanta"/>
    <x v="8"/>
  </r>
  <r>
    <x v="7"/>
    <x v="12"/>
    <n v="2"/>
    <n v="3.84"/>
    <x v="3"/>
    <s v=" Portland"/>
    <x v="23"/>
  </r>
  <r>
    <x v="7"/>
    <x v="3"/>
    <n v="1"/>
    <n v="149.99"/>
    <x v="0"/>
    <s v=" Los Angeles"/>
    <x v="3"/>
  </r>
  <r>
    <x v="7"/>
    <x v="4"/>
    <n v="1"/>
    <n v="2.99"/>
    <x v="0"/>
    <s v=" Los Angeles"/>
    <x v="5"/>
  </r>
  <r>
    <x v="7"/>
    <x v="4"/>
    <n v="1"/>
    <n v="2.99"/>
    <x v="3"/>
    <s v=" New York City"/>
    <x v="5"/>
  </r>
  <r>
    <x v="7"/>
    <x v="16"/>
    <n v="1"/>
    <n v="999.99"/>
    <x v="0"/>
    <s v=" Los Angeles"/>
    <x v="20"/>
  </r>
  <r>
    <x v="7"/>
    <x v="7"/>
    <n v="1"/>
    <n v="99.99"/>
    <x v="1"/>
    <s v=" Atlanta"/>
    <x v="8"/>
  </r>
  <r>
    <x v="7"/>
    <x v="12"/>
    <n v="1"/>
    <n v="3.84"/>
    <x v="2"/>
    <s v=" Los Angeles"/>
    <x v="14"/>
  </r>
  <r>
    <x v="7"/>
    <x v="6"/>
    <n v="1"/>
    <n v="11.95"/>
    <x v="3"/>
    <s v=" Atlanta"/>
    <x v="7"/>
  </r>
  <r>
    <x v="7"/>
    <x v="12"/>
    <n v="3"/>
    <n v="3.84"/>
    <x v="2"/>
    <s v=" San Francisco"/>
    <x v="18"/>
  </r>
  <r>
    <x v="7"/>
    <x v="0"/>
    <n v="1"/>
    <n v="700"/>
    <x v="2"/>
    <s v=" Austin"/>
    <x v="0"/>
  </r>
  <r>
    <x v="7"/>
    <x v="2"/>
    <n v="1"/>
    <n v="11.99"/>
    <x v="0"/>
    <s v=" Austin"/>
    <x v="4"/>
  </r>
  <r>
    <x v="7"/>
    <x v="6"/>
    <n v="1"/>
    <n v="11.95"/>
    <x v="1"/>
    <s v=" New York City"/>
    <x v="7"/>
  </r>
  <r>
    <x v="7"/>
    <x v="1"/>
    <n v="1"/>
    <n v="14.95"/>
    <x v="2"/>
    <s v=" Los Angeles"/>
    <x v="1"/>
  </r>
  <r>
    <x v="7"/>
    <x v="12"/>
    <n v="1"/>
    <n v="3.84"/>
    <x v="0"/>
    <s v=" Boston"/>
    <x v="14"/>
  </r>
  <r>
    <x v="7"/>
    <x v="6"/>
    <n v="1"/>
    <n v="11.95"/>
    <x v="3"/>
    <s v=" Los Angeles"/>
    <x v="7"/>
  </r>
  <r>
    <x v="7"/>
    <x v="7"/>
    <n v="1"/>
    <n v="99.99"/>
    <x v="0"/>
    <s v=" New York City"/>
    <x v="8"/>
  </r>
  <r>
    <x v="7"/>
    <x v="6"/>
    <n v="1"/>
    <n v="11.95"/>
    <x v="3"/>
    <s v=" Atlanta"/>
    <x v="7"/>
  </r>
  <r>
    <x v="7"/>
    <x v="6"/>
    <n v="1"/>
    <n v="11.95"/>
    <x v="3"/>
    <s v=" Dallas"/>
    <x v="7"/>
  </r>
  <r>
    <x v="7"/>
    <x v="8"/>
    <n v="1"/>
    <n v="150"/>
    <x v="3"/>
    <s v=" New York City"/>
    <x v="9"/>
  </r>
  <r>
    <x v="7"/>
    <x v="1"/>
    <n v="1"/>
    <n v="14.95"/>
    <x v="2"/>
    <s v=" Boston"/>
    <x v="1"/>
  </r>
  <r>
    <x v="7"/>
    <x v="5"/>
    <n v="1"/>
    <n v="389.99"/>
    <x v="3"/>
    <s v=" Dallas"/>
    <x v="6"/>
  </r>
  <r>
    <x v="7"/>
    <x v="7"/>
    <n v="1"/>
    <n v="99.99"/>
    <x v="1"/>
    <s v=" Dallas"/>
    <x v="8"/>
  </r>
  <r>
    <x v="7"/>
    <x v="8"/>
    <n v="1"/>
    <n v="150"/>
    <x v="2"/>
    <s v=" Los Angeles"/>
    <x v="9"/>
  </r>
  <r>
    <x v="7"/>
    <x v="13"/>
    <n v="1"/>
    <n v="600"/>
    <x v="2"/>
    <s v=" New York City"/>
    <x v="15"/>
  </r>
  <r>
    <x v="7"/>
    <x v="8"/>
    <n v="1"/>
    <n v="150"/>
    <x v="0"/>
    <s v=" Los Angeles"/>
    <x v="9"/>
  </r>
  <r>
    <x v="7"/>
    <x v="12"/>
    <n v="1"/>
    <n v="3.84"/>
    <x v="0"/>
    <s v=" Boston"/>
    <x v="14"/>
  </r>
  <r>
    <x v="7"/>
    <x v="4"/>
    <n v="1"/>
    <n v="2.99"/>
    <x v="2"/>
    <s v=" Atlanta"/>
    <x v="5"/>
  </r>
  <r>
    <x v="7"/>
    <x v="6"/>
    <n v="1"/>
    <n v="11.95"/>
    <x v="0"/>
    <s v=" Atlanta"/>
    <x v="7"/>
  </r>
  <r>
    <x v="7"/>
    <x v="7"/>
    <n v="1"/>
    <n v="99.99"/>
    <x v="2"/>
    <s v=" Los Angeles"/>
    <x v="8"/>
  </r>
  <r>
    <x v="7"/>
    <x v="11"/>
    <n v="1"/>
    <n v="400"/>
    <x v="3"/>
    <s v=" Los Angeles"/>
    <x v="13"/>
  </r>
  <r>
    <x v="7"/>
    <x v="2"/>
    <n v="1"/>
    <n v="11.99"/>
    <x v="2"/>
    <s v=" Los Angeles"/>
    <x v="4"/>
  </r>
  <r>
    <x v="7"/>
    <x v="4"/>
    <n v="1"/>
    <n v="2.99"/>
    <x v="2"/>
    <s v=" Los Angeles"/>
    <x v="5"/>
  </r>
  <r>
    <x v="7"/>
    <x v="0"/>
    <n v="1"/>
    <n v="700"/>
    <x v="3"/>
    <s v=" Seattle"/>
    <x v="0"/>
  </r>
  <r>
    <x v="7"/>
    <x v="12"/>
    <n v="2"/>
    <n v="3.84"/>
    <x v="1"/>
    <s v=" Boston"/>
    <x v="23"/>
  </r>
  <r>
    <x v="7"/>
    <x v="12"/>
    <n v="1"/>
    <n v="3.84"/>
    <x v="3"/>
    <s v=" Seattle"/>
    <x v="14"/>
  </r>
  <r>
    <x v="7"/>
    <x v="6"/>
    <n v="1"/>
    <n v="11.95"/>
    <x v="0"/>
    <s v=" Atlanta"/>
    <x v="7"/>
  </r>
  <r>
    <x v="7"/>
    <x v="4"/>
    <n v="2"/>
    <n v="2.99"/>
    <x v="2"/>
    <s v=" Los Angeles"/>
    <x v="16"/>
  </r>
  <r>
    <x v="7"/>
    <x v="15"/>
    <n v="1"/>
    <n v="379.99"/>
    <x v="2"/>
    <s v=" New York City"/>
    <x v="19"/>
  </r>
  <r>
    <x v="7"/>
    <x v="5"/>
    <n v="1"/>
    <n v="389.99"/>
    <x v="2"/>
    <s v=" San Francisco"/>
    <x v="6"/>
  </r>
  <r>
    <x v="7"/>
    <x v="6"/>
    <n v="1"/>
    <n v="11.95"/>
    <x v="0"/>
    <s v=" Boston"/>
    <x v="7"/>
  </r>
  <r>
    <x v="7"/>
    <x v="1"/>
    <n v="1"/>
    <n v="14.95"/>
    <x v="1"/>
    <s v=" New York City"/>
    <x v="1"/>
  </r>
  <r>
    <x v="7"/>
    <x v="11"/>
    <n v="1"/>
    <n v="400"/>
    <x v="0"/>
    <s v=" Dallas"/>
    <x v="13"/>
  </r>
  <r>
    <x v="7"/>
    <x v="12"/>
    <n v="1"/>
    <n v="3.84"/>
    <x v="1"/>
    <s v=" Los Angeles"/>
    <x v="14"/>
  </r>
  <r>
    <x v="7"/>
    <x v="14"/>
    <n v="1"/>
    <n v="109.99"/>
    <x v="3"/>
    <s v=" Dallas"/>
    <x v="17"/>
  </r>
  <r>
    <x v="7"/>
    <x v="12"/>
    <n v="1"/>
    <n v="3.84"/>
    <x v="1"/>
    <s v=" Los Angeles"/>
    <x v="14"/>
  </r>
  <r>
    <x v="7"/>
    <x v="12"/>
    <n v="1"/>
    <n v="3.84"/>
    <x v="0"/>
    <s v=" Los Angeles"/>
    <x v="14"/>
  </r>
  <r>
    <x v="7"/>
    <x v="2"/>
    <n v="1"/>
    <n v="11.99"/>
    <x v="1"/>
    <s v=" San Francisco"/>
    <x v="4"/>
  </r>
  <r>
    <x v="7"/>
    <x v="4"/>
    <n v="2"/>
    <n v="2.99"/>
    <x v="0"/>
    <s v=" San Francisco"/>
    <x v="16"/>
  </r>
  <r>
    <x v="7"/>
    <x v="1"/>
    <n v="1"/>
    <n v="14.95"/>
    <x v="3"/>
    <s v=" San Francisco"/>
    <x v="1"/>
  </r>
  <r>
    <x v="7"/>
    <x v="8"/>
    <n v="1"/>
    <n v="150"/>
    <x v="1"/>
    <s v=" San Francisco"/>
    <x v="9"/>
  </r>
  <r>
    <x v="7"/>
    <x v="1"/>
    <n v="1"/>
    <n v="14.95"/>
    <x v="3"/>
    <s v=" Los Angeles"/>
    <x v="1"/>
  </r>
  <r>
    <x v="7"/>
    <x v="15"/>
    <n v="1"/>
    <n v="379.99"/>
    <x v="2"/>
    <s v=" Boston"/>
    <x v="19"/>
  </r>
  <r>
    <x v="7"/>
    <x v="5"/>
    <n v="1"/>
    <n v="389.99"/>
    <x v="0"/>
    <s v=" San Francisco"/>
    <x v="6"/>
  </r>
  <r>
    <x v="7"/>
    <x v="8"/>
    <n v="1"/>
    <n v="150"/>
    <x v="2"/>
    <s v=" Dallas"/>
    <x v="9"/>
  </r>
  <r>
    <x v="7"/>
    <x v="13"/>
    <n v="1"/>
    <n v="600"/>
    <x v="2"/>
    <s v=" San Francisco"/>
    <x v="15"/>
  </r>
  <r>
    <x v="7"/>
    <x v="12"/>
    <n v="1"/>
    <n v="3.84"/>
    <x v="2"/>
    <s v=" Austin"/>
    <x v="14"/>
  </r>
  <r>
    <x v="7"/>
    <x v="13"/>
    <n v="1"/>
    <n v="600"/>
    <x v="1"/>
    <s v=" Boston"/>
    <x v="15"/>
  </r>
  <r>
    <x v="7"/>
    <x v="4"/>
    <n v="4"/>
    <n v="2.99"/>
    <x v="0"/>
    <s v=" Austin"/>
    <x v="25"/>
  </r>
  <r>
    <x v="7"/>
    <x v="6"/>
    <n v="1"/>
    <n v="11.95"/>
    <x v="2"/>
    <s v=" Austin"/>
    <x v="7"/>
  </r>
  <r>
    <x v="7"/>
    <x v="7"/>
    <n v="1"/>
    <n v="99.99"/>
    <x v="3"/>
    <s v=" Austin"/>
    <x v="8"/>
  </r>
  <r>
    <x v="7"/>
    <x v="4"/>
    <n v="1"/>
    <n v="2.99"/>
    <x v="3"/>
    <s v=" Atlanta"/>
    <x v="5"/>
  </r>
  <r>
    <x v="7"/>
    <x v="6"/>
    <n v="1"/>
    <n v="11.95"/>
    <x v="1"/>
    <s v=" San Francisco"/>
    <x v="7"/>
  </r>
  <r>
    <x v="7"/>
    <x v="1"/>
    <n v="1"/>
    <n v="14.95"/>
    <x v="0"/>
    <s v=" San Francisco"/>
    <x v="1"/>
  </r>
  <r>
    <x v="7"/>
    <x v="1"/>
    <n v="1"/>
    <n v="14.95"/>
    <x v="1"/>
    <s v=" San Francisco"/>
    <x v="1"/>
  </r>
  <r>
    <x v="7"/>
    <x v="7"/>
    <n v="1"/>
    <n v="99.99"/>
    <x v="0"/>
    <s v=" San Francisco"/>
    <x v="8"/>
  </r>
  <r>
    <x v="7"/>
    <x v="8"/>
    <n v="1"/>
    <n v="150"/>
    <x v="0"/>
    <s v=" San Francisco"/>
    <x v="9"/>
  </r>
  <r>
    <x v="7"/>
    <x v="5"/>
    <n v="1"/>
    <n v="389.99"/>
    <x v="0"/>
    <s v=" Los Angeles"/>
    <x v="6"/>
  </r>
  <r>
    <x v="7"/>
    <x v="2"/>
    <n v="1"/>
    <n v="11.99"/>
    <x v="0"/>
    <s v=" New York City"/>
    <x v="4"/>
  </r>
  <r>
    <x v="7"/>
    <x v="15"/>
    <n v="1"/>
    <n v="379.99"/>
    <x v="1"/>
    <s v=" Los Angeles"/>
    <x v="19"/>
  </r>
  <r>
    <x v="7"/>
    <x v="2"/>
    <n v="1"/>
    <n v="11.99"/>
    <x v="1"/>
    <s v=" San Francisco"/>
    <x v="4"/>
  </r>
  <r>
    <x v="7"/>
    <x v="2"/>
    <n v="1"/>
    <n v="11.99"/>
    <x v="0"/>
    <s v=" Atlanta"/>
    <x v="4"/>
  </r>
  <r>
    <x v="7"/>
    <x v="2"/>
    <n v="1"/>
    <n v="11.99"/>
    <x v="0"/>
    <s v=" Atlanta"/>
    <x v="4"/>
  </r>
  <r>
    <x v="7"/>
    <x v="3"/>
    <n v="1"/>
    <n v="149.99"/>
    <x v="2"/>
    <s v=" Seattle"/>
    <x v="3"/>
  </r>
  <r>
    <x v="7"/>
    <x v="0"/>
    <n v="1"/>
    <n v="700"/>
    <x v="0"/>
    <s v=" Seattle"/>
    <x v="0"/>
  </r>
  <r>
    <x v="7"/>
    <x v="1"/>
    <n v="1"/>
    <n v="14.95"/>
    <x v="0"/>
    <s v=" Dallas"/>
    <x v="1"/>
  </r>
  <r>
    <x v="7"/>
    <x v="6"/>
    <n v="1"/>
    <n v="11.95"/>
    <x v="1"/>
    <s v=" San Francisco"/>
    <x v="7"/>
  </r>
  <r>
    <x v="7"/>
    <x v="0"/>
    <n v="1"/>
    <n v="700"/>
    <x v="3"/>
    <s v=" Dallas"/>
    <x v="0"/>
  </r>
  <r>
    <x v="7"/>
    <x v="1"/>
    <n v="1"/>
    <n v="14.95"/>
    <x v="1"/>
    <s v=" Dallas"/>
    <x v="1"/>
  </r>
  <r>
    <x v="7"/>
    <x v="2"/>
    <n v="1"/>
    <n v="11.99"/>
    <x v="2"/>
    <s v=" New York City"/>
    <x v="4"/>
  </r>
  <r>
    <x v="7"/>
    <x v="10"/>
    <n v="1"/>
    <n v="300"/>
    <x v="2"/>
    <s v=" Los Angeles"/>
    <x v="12"/>
  </r>
  <r>
    <x v="7"/>
    <x v="4"/>
    <n v="1"/>
    <n v="2.99"/>
    <x v="3"/>
    <s v=" New York City"/>
    <x v="5"/>
  </r>
  <r>
    <x v="7"/>
    <x v="18"/>
    <n v="1"/>
    <n v="600"/>
    <x v="2"/>
    <s v=" Boston"/>
    <x v="15"/>
  </r>
  <r>
    <x v="7"/>
    <x v="7"/>
    <n v="1"/>
    <n v="99.99"/>
    <x v="2"/>
    <s v=" Boston"/>
    <x v="8"/>
  </r>
  <r>
    <x v="7"/>
    <x v="8"/>
    <n v="1"/>
    <n v="150"/>
    <x v="0"/>
    <s v=" San Francisco"/>
    <x v="9"/>
  </r>
  <r>
    <x v="7"/>
    <x v="8"/>
    <n v="1"/>
    <n v="150"/>
    <x v="2"/>
    <s v=" San Francisco"/>
    <x v="9"/>
  </r>
  <r>
    <x v="7"/>
    <x v="1"/>
    <n v="1"/>
    <n v="14.95"/>
    <x v="3"/>
    <s v=" Los Angeles"/>
    <x v="1"/>
  </r>
  <r>
    <x v="7"/>
    <x v="5"/>
    <n v="1"/>
    <n v="389.99"/>
    <x v="3"/>
    <s v=" Austin"/>
    <x v="6"/>
  </r>
  <r>
    <x v="7"/>
    <x v="0"/>
    <n v="1"/>
    <n v="700"/>
    <x v="1"/>
    <s v=" Los Angeles"/>
    <x v="0"/>
  </r>
  <r>
    <x v="7"/>
    <x v="0"/>
    <n v="1"/>
    <n v="700"/>
    <x v="2"/>
    <s v=" Los Angeles"/>
    <x v="0"/>
  </r>
  <r>
    <x v="7"/>
    <x v="7"/>
    <n v="1"/>
    <n v="99.99"/>
    <x v="1"/>
    <s v=" Los Angeles"/>
    <x v="8"/>
  </r>
  <r>
    <x v="7"/>
    <x v="9"/>
    <n v="1"/>
    <n v="1700"/>
    <x v="1"/>
    <s v=" Austin"/>
    <x v="10"/>
  </r>
  <r>
    <x v="7"/>
    <x v="6"/>
    <n v="1"/>
    <n v="11.95"/>
    <x v="1"/>
    <s v=" Seattle"/>
    <x v="7"/>
  </r>
  <r>
    <x v="7"/>
    <x v="18"/>
    <n v="1"/>
    <n v="600"/>
    <x v="3"/>
    <s v=" Los Angeles"/>
    <x v="15"/>
  </r>
  <r>
    <x v="7"/>
    <x v="4"/>
    <n v="1"/>
    <n v="2.99"/>
    <x v="0"/>
    <s v=" San Francisco"/>
    <x v="5"/>
  </r>
  <r>
    <x v="7"/>
    <x v="4"/>
    <n v="2"/>
    <n v="2.99"/>
    <x v="1"/>
    <s v=" San Francisco"/>
    <x v="16"/>
  </r>
  <r>
    <x v="7"/>
    <x v="15"/>
    <n v="1"/>
    <n v="379.99"/>
    <x v="3"/>
    <s v=" Los Angeles"/>
    <x v="19"/>
  </r>
  <r>
    <x v="7"/>
    <x v="8"/>
    <n v="1"/>
    <n v="150"/>
    <x v="0"/>
    <s v=" New York City"/>
    <x v="9"/>
  </r>
  <r>
    <x v="7"/>
    <x v="3"/>
    <n v="1"/>
    <n v="149.99"/>
    <x v="2"/>
    <s v=" Portland"/>
    <x v="3"/>
  </r>
  <r>
    <x v="7"/>
    <x v="9"/>
    <n v="1"/>
    <n v="1700"/>
    <x v="3"/>
    <s v=" Boston"/>
    <x v="10"/>
  </r>
  <r>
    <x v="7"/>
    <x v="18"/>
    <n v="1"/>
    <n v="600"/>
    <x v="0"/>
    <s v=" Austin"/>
    <x v="15"/>
  </r>
  <r>
    <x v="7"/>
    <x v="13"/>
    <n v="1"/>
    <n v="600"/>
    <x v="3"/>
    <s v=" Austin"/>
    <x v="15"/>
  </r>
  <r>
    <x v="7"/>
    <x v="3"/>
    <n v="1"/>
    <n v="149.99"/>
    <x v="1"/>
    <s v=" Dallas"/>
    <x v="3"/>
  </r>
  <r>
    <x v="7"/>
    <x v="13"/>
    <n v="1"/>
    <n v="600"/>
    <x v="3"/>
    <s v=" Los Angeles"/>
    <x v="15"/>
  </r>
  <r>
    <x v="7"/>
    <x v="10"/>
    <n v="1"/>
    <n v="300"/>
    <x v="0"/>
    <s v=" Atlanta"/>
    <x v="12"/>
  </r>
  <r>
    <x v="7"/>
    <x v="1"/>
    <n v="1"/>
    <n v="14.95"/>
    <x v="2"/>
    <s v=" Los Angeles"/>
    <x v="1"/>
  </r>
  <r>
    <x v="7"/>
    <x v="12"/>
    <n v="1"/>
    <n v="3.84"/>
    <x v="2"/>
    <s v=" San Francisco"/>
    <x v="14"/>
  </r>
  <r>
    <x v="7"/>
    <x v="6"/>
    <n v="2"/>
    <n v="11.95"/>
    <x v="1"/>
    <s v=" New York City"/>
    <x v="22"/>
  </r>
  <r>
    <x v="7"/>
    <x v="13"/>
    <n v="1"/>
    <n v="600"/>
    <x v="2"/>
    <s v=" Dallas"/>
    <x v="15"/>
  </r>
  <r>
    <x v="7"/>
    <x v="6"/>
    <n v="1"/>
    <n v="11.95"/>
    <x v="0"/>
    <s v=" Los Angeles"/>
    <x v="7"/>
  </r>
  <r>
    <x v="7"/>
    <x v="12"/>
    <n v="1"/>
    <n v="3.84"/>
    <x v="0"/>
    <s v=" Dallas"/>
    <x v="14"/>
  </r>
  <r>
    <x v="7"/>
    <x v="6"/>
    <n v="1"/>
    <n v="11.95"/>
    <x v="2"/>
    <s v=" San Francisco"/>
    <x v="7"/>
  </r>
  <r>
    <x v="7"/>
    <x v="3"/>
    <n v="1"/>
    <n v="149.99"/>
    <x v="2"/>
    <s v=" San Francisco"/>
    <x v="3"/>
  </r>
  <r>
    <x v="7"/>
    <x v="6"/>
    <n v="1"/>
    <n v="11.95"/>
    <x v="1"/>
    <s v=" Boston"/>
    <x v="7"/>
  </r>
  <r>
    <x v="7"/>
    <x v="6"/>
    <n v="1"/>
    <n v="11.95"/>
    <x v="0"/>
    <s v=" Los Angeles"/>
    <x v="7"/>
  </r>
  <r>
    <x v="7"/>
    <x v="8"/>
    <n v="1"/>
    <n v="150"/>
    <x v="0"/>
    <s v=" Los Angeles"/>
    <x v="9"/>
  </r>
  <r>
    <x v="7"/>
    <x v="4"/>
    <n v="2"/>
    <n v="2.99"/>
    <x v="1"/>
    <s v=" Atlanta"/>
    <x v="16"/>
  </r>
  <r>
    <x v="7"/>
    <x v="12"/>
    <n v="1"/>
    <n v="3.84"/>
    <x v="2"/>
    <s v=" Los Angeles"/>
    <x v="14"/>
  </r>
  <r>
    <x v="7"/>
    <x v="5"/>
    <n v="1"/>
    <n v="389.99"/>
    <x v="0"/>
    <s v=" Los Angeles"/>
    <x v="6"/>
  </r>
  <r>
    <x v="7"/>
    <x v="8"/>
    <n v="1"/>
    <n v="150"/>
    <x v="1"/>
    <s v=" Atlanta"/>
    <x v="9"/>
  </r>
  <r>
    <x v="7"/>
    <x v="0"/>
    <n v="1"/>
    <n v="700"/>
    <x v="3"/>
    <s v=" San Francisco"/>
    <x v="0"/>
  </r>
  <r>
    <x v="7"/>
    <x v="2"/>
    <n v="1"/>
    <n v="11.99"/>
    <x v="2"/>
    <s v=" San Francisco"/>
    <x v="4"/>
  </r>
  <r>
    <x v="7"/>
    <x v="14"/>
    <n v="1"/>
    <n v="109.99"/>
    <x v="2"/>
    <s v=" Los Angeles"/>
    <x v="17"/>
  </r>
  <r>
    <x v="7"/>
    <x v="13"/>
    <n v="1"/>
    <n v="600"/>
    <x v="0"/>
    <s v=" Los Angeles"/>
    <x v="15"/>
  </r>
  <r>
    <x v="7"/>
    <x v="6"/>
    <n v="1"/>
    <n v="11.95"/>
    <x v="0"/>
    <s v=" Los Angeles"/>
    <x v="7"/>
  </r>
  <r>
    <x v="7"/>
    <x v="2"/>
    <n v="1"/>
    <n v="11.99"/>
    <x v="1"/>
    <s v=" Los Angeles"/>
    <x v="4"/>
  </r>
  <r>
    <x v="7"/>
    <x v="2"/>
    <n v="1"/>
    <n v="11.99"/>
    <x v="1"/>
    <s v=" Portland"/>
    <x v="4"/>
  </r>
  <r>
    <x v="7"/>
    <x v="6"/>
    <n v="1"/>
    <n v="11.95"/>
    <x v="1"/>
    <s v=" Austin"/>
    <x v="7"/>
  </r>
  <r>
    <x v="7"/>
    <x v="2"/>
    <n v="1"/>
    <n v="11.99"/>
    <x v="3"/>
    <s v=" Boston"/>
    <x v="4"/>
  </r>
  <r>
    <x v="7"/>
    <x v="9"/>
    <n v="1"/>
    <n v="1700"/>
    <x v="3"/>
    <s v=" New York City"/>
    <x v="10"/>
  </r>
  <r>
    <x v="7"/>
    <x v="6"/>
    <n v="1"/>
    <n v="11.95"/>
    <x v="2"/>
    <s v=" Boston"/>
    <x v="7"/>
  </r>
  <r>
    <x v="7"/>
    <x v="16"/>
    <n v="1"/>
    <n v="999.99"/>
    <x v="3"/>
    <s v=" New York City"/>
    <x v="20"/>
  </r>
  <r>
    <x v="7"/>
    <x v="6"/>
    <n v="1"/>
    <n v="11.95"/>
    <x v="3"/>
    <s v=" Los Angeles"/>
    <x v="7"/>
  </r>
  <r>
    <x v="7"/>
    <x v="12"/>
    <n v="1"/>
    <n v="3.84"/>
    <x v="1"/>
    <s v=" San Francisco"/>
    <x v="14"/>
  </r>
  <r>
    <x v="7"/>
    <x v="6"/>
    <n v="1"/>
    <n v="11.95"/>
    <x v="1"/>
    <s v=" San Francisco"/>
    <x v="7"/>
  </r>
  <r>
    <x v="7"/>
    <x v="14"/>
    <n v="1"/>
    <n v="109.99"/>
    <x v="2"/>
    <s v=" San Francisco"/>
    <x v="17"/>
  </r>
  <r>
    <x v="7"/>
    <x v="2"/>
    <n v="1"/>
    <n v="11.99"/>
    <x v="3"/>
    <s v=" Los Angeles"/>
    <x v="4"/>
  </r>
  <r>
    <x v="7"/>
    <x v="1"/>
    <n v="1"/>
    <n v="14.95"/>
    <x v="3"/>
    <s v=" Dallas"/>
    <x v="1"/>
  </r>
  <r>
    <x v="7"/>
    <x v="7"/>
    <n v="1"/>
    <n v="99.99"/>
    <x v="1"/>
    <s v=" Austin"/>
    <x v="8"/>
  </r>
  <r>
    <x v="7"/>
    <x v="2"/>
    <n v="1"/>
    <n v="11.99"/>
    <x v="3"/>
    <s v=" San Francisco"/>
    <x v="4"/>
  </r>
  <r>
    <x v="7"/>
    <x v="4"/>
    <n v="1"/>
    <n v="2.99"/>
    <x v="0"/>
    <s v=" Boston"/>
    <x v="5"/>
  </r>
  <r>
    <x v="7"/>
    <x v="2"/>
    <n v="1"/>
    <n v="11.99"/>
    <x v="1"/>
    <s v=" Portland"/>
    <x v="4"/>
  </r>
  <r>
    <x v="7"/>
    <x v="12"/>
    <n v="1"/>
    <n v="3.84"/>
    <x v="1"/>
    <s v=" Dallas"/>
    <x v="14"/>
  </r>
  <r>
    <x v="7"/>
    <x v="3"/>
    <n v="1"/>
    <n v="149.99"/>
    <x v="1"/>
    <s v=" Los Angeles"/>
    <x v="3"/>
  </r>
  <r>
    <x v="7"/>
    <x v="1"/>
    <n v="1"/>
    <n v="14.95"/>
    <x v="1"/>
    <s v=" Dallas"/>
    <x v="1"/>
  </r>
  <r>
    <x v="7"/>
    <x v="16"/>
    <n v="1"/>
    <n v="999.99"/>
    <x v="1"/>
    <s v=" Atlanta"/>
    <x v="20"/>
  </r>
  <r>
    <x v="7"/>
    <x v="4"/>
    <n v="1"/>
    <n v="2.99"/>
    <x v="2"/>
    <s v=" San Francisco"/>
    <x v="5"/>
  </r>
  <r>
    <x v="7"/>
    <x v="6"/>
    <n v="1"/>
    <n v="11.95"/>
    <x v="0"/>
    <s v=" Seattle"/>
    <x v="7"/>
  </r>
  <r>
    <x v="7"/>
    <x v="12"/>
    <n v="1"/>
    <n v="3.84"/>
    <x v="1"/>
    <s v=" Los Angeles"/>
    <x v="14"/>
  </r>
  <r>
    <x v="7"/>
    <x v="14"/>
    <n v="1"/>
    <n v="109.99"/>
    <x v="3"/>
    <s v=" New York City"/>
    <x v="17"/>
  </r>
  <r>
    <x v="7"/>
    <x v="1"/>
    <n v="1"/>
    <n v="14.95"/>
    <x v="3"/>
    <s v=" Boston"/>
    <x v="1"/>
  </r>
  <r>
    <x v="7"/>
    <x v="3"/>
    <n v="1"/>
    <n v="149.99"/>
    <x v="3"/>
    <s v=" San Francisco"/>
    <x v="3"/>
  </r>
  <r>
    <x v="7"/>
    <x v="13"/>
    <n v="1"/>
    <n v="600"/>
    <x v="0"/>
    <s v=" Seattle"/>
    <x v="15"/>
  </r>
  <r>
    <x v="7"/>
    <x v="6"/>
    <n v="1"/>
    <n v="11.95"/>
    <x v="1"/>
    <s v=" Seattle"/>
    <x v="7"/>
  </r>
  <r>
    <x v="7"/>
    <x v="3"/>
    <n v="1"/>
    <n v="149.99"/>
    <x v="0"/>
    <s v=" Los Angeles"/>
    <x v="3"/>
  </r>
  <r>
    <x v="7"/>
    <x v="2"/>
    <n v="2"/>
    <n v="11.99"/>
    <x v="2"/>
    <s v=" Atlanta"/>
    <x v="2"/>
  </r>
  <r>
    <x v="7"/>
    <x v="7"/>
    <n v="1"/>
    <n v="99.99"/>
    <x v="1"/>
    <s v=" Boston"/>
    <x v="8"/>
  </r>
  <r>
    <x v="7"/>
    <x v="7"/>
    <n v="1"/>
    <n v="99.99"/>
    <x v="3"/>
    <s v=" Dallas"/>
    <x v="8"/>
  </r>
  <r>
    <x v="7"/>
    <x v="7"/>
    <n v="1"/>
    <n v="99.99"/>
    <x v="0"/>
    <s v=" San Francisco"/>
    <x v="8"/>
  </r>
  <r>
    <x v="7"/>
    <x v="16"/>
    <n v="1"/>
    <n v="999.99"/>
    <x v="0"/>
    <s v=" Portland"/>
    <x v="20"/>
  </r>
  <r>
    <x v="7"/>
    <x v="5"/>
    <n v="1"/>
    <n v="389.99"/>
    <x v="0"/>
    <s v=" Los Angeles"/>
    <x v="6"/>
  </r>
  <r>
    <x v="7"/>
    <x v="8"/>
    <n v="1"/>
    <n v="150"/>
    <x v="1"/>
    <s v=" Atlanta"/>
    <x v="9"/>
  </r>
  <r>
    <x v="7"/>
    <x v="0"/>
    <n v="1"/>
    <n v="700"/>
    <x v="0"/>
    <s v=" Atlanta"/>
    <x v="0"/>
  </r>
  <r>
    <x v="7"/>
    <x v="7"/>
    <n v="1"/>
    <n v="99.99"/>
    <x v="1"/>
    <s v=" Los Angeles"/>
    <x v="8"/>
  </r>
  <r>
    <x v="7"/>
    <x v="9"/>
    <n v="1"/>
    <n v="1700"/>
    <x v="2"/>
    <s v=" San Francisco"/>
    <x v="10"/>
  </r>
  <r>
    <x v="7"/>
    <x v="12"/>
    <n v="1"/>
    <n v="3.84"/>
    <x v="2"/>
    <s v=" Portland"/>
    <x v="14"/>
  </r>
  <r>
    <x v="7"/>
    <x v="2"/>
    <n v="1"/>
    <n v="11.99"/>
    <x v="2"/>
    <s v=" San Francisco"/>
    <x v="4"/>
  </r>
  <r>
    <x v="7"/>
    <x v="4"/>
    <n v="1"/>
    <n v="2.99"/>
    <x v="0"/>
    <s v=" New York City"/>
    <x v="5"/>
  </r>
  <r>
    <x v="7"/>
    <x v="2"/>
    <n v="1"/>
    <n v="11.99"/>
    <x v="0"/>
    <s v=" Boston"/>
    <x v="4"/>
  </r>
  <r>
    <x v="7"/>
    <x v="3"/>
    <n v="1"/>
    <n v="149.99"/>
    <x v="2"/>
    <s v=" Austin"/>
    <x v="3"/>
  </r>
  <r>
    <x v="7"/>
    <x v="2"/>
    <n v="2"/>
    <n v="11.99"/>
    <x v="3"/>
    <s v=" Portland"/>
    <x v="2"/>
  </r>
  <r>
    <x v="7"/>
    <x v="10"/>
    <n v="1"/>
    <n v="300"/>
    <x v="1"/>
    <s v=" Los Angeles"/>
    <x v="12"/>
  </r>
  <r>
    <x v="7"/>
    <x v="12"/>
    <n v="1"/>
    <n v="3.84"/>
    <x v="3"/>
    <s v=" Dallas"/>
    <x v="14"/>
  </r>
  <r>
    <x v="7"/>
    <x v="2"/>
    <n v="1"/>
    <n v="11.99"/>
    <x v="3"/>
    <s v=" Los Angeles"/>
    <x v="4"/>
  </r>
  <r>
    <x v="7"/>
    <x v="1"/>
    <n v="1"/>
    <n v="14.95"/>
    <x v="2"/>
    <s v=" Boston"/>
    <x v="1"/>
  </r>
  <r>
    <x v="7"/>
    <x v="0"/>
    <n v="1"/>
    <n v="700"/>
    <x v="1"/>
    <s v=" Los Angeles"/>
    <x v="0"/>
  </r>
  <r>
    <x v="7"/>
    <x v="15"/>
    <n v="2"/>
    <n v="379.99"/>
    <x v="2"/>
    <s v=" Seattle"/>
    <x v="33"/>
  </r>
  <r>
    <x v="7"/>
    <x v="12"/>
    <n v="3"/>
    <n v="3.84"/>
    <x v="1"/>
    <s v=" San Francisco"/>
    <x v="18"/>
  </r>
  <r>
    <x v="7"/>
    <x v="4"/>
    <n v="1"/>
    <n v="2.99"/>
    <x v="0"/>
    <s v=" Los Angeles"/>
    <x v="5"/>
  </r>
  <r>
    <x v="7"/>
    <x v="11"/>
    <n v="1"/>
    <n v="400"/>
    <x v="3"/>
    <s v=" Portland"/>
    <x v="13"/>
  </r>
  <r>
    <x v="7"/>
    <x v="6"/>
    <n v="1"/>
    <n v="11.95"/>
    <x v="2"/>
    <s v=" Portland"/>
    <x v="7"/>
  </r>
  <r>
    <x v="7"/>
    <x v="15"/>
    <n v="1"/>
    <n v="379.99"/>
    <x v="1"/>
    <s v=" Los Angeles"/>
    <x v="19"/>
  </r>
  <r>
    <x v="7"/>
    <x v="1"/>
    <n v="1"/>
    <n v="14.95"/>
    <x v="0"/>
    <s v=" Portland"/>
    <x v="1"/>
  </r>
  <r>
    <x v="7"/>
    <x v="2"/>
    <n v="1"/>
    <n v="11.99"/>
    <x v="1"/>
    <s v=" Atlanta"/>
    <x v="4"/>
  </r>
  <r>
    <x v="7"/>
    <x v="6"/>
    <n v="1"/>
    <n v="11.95"/>
    <x v="3"/>
    <s v=" New York City"/>
    <x v="7"/>
  </r>
  <r>
    <x v="7"/>
    <x v="8"/>
    <n v="1"/>
    <n v="150"/>
    <x v="3"/>
    <s v=" Portland"/>
    <x v="9"/>
  </r>
  <r>
    <x v="7"/>
    <x v="0"/>
    <n v="1"/>
    <n v="700"/>
    <x v="3"/>
    <s v=" Los Angeles"/>
    <x v="0"/>
  </r>
  <r>
    <x v="7"/>
    <x v="18"/>
    <n v="1"/>
    <n v="600"/>
    <x v="0"/>
    <s v=" Los Angeles"/>
    <x v="15"/>
  </r>
  <r>
    <x v="7"/>
    <x v="4"/>
    <n v="1"/>
    <n v="2.99"/>
    <x v="0"/>
    <s v=" New York City"/>
    <x v="5"/>
  </r>
  <r>
    <x v="7"/>
    <x v="4"/>
    <n v="5"/>
    <n v="2.99"/>
    <x v="2"/>
    <s v=" New York City"/>
    <x v="21"/>
  </r>
  <r>
    <x v="7"/>
    <x v="0"/>
    <n v="1"/>
    <n v="700"/>
    <x v="1"/>
    <s v=" New York City"/>
    <x v="0"/>
  </r>
  <r>
    <x v="7"/>
    <x v="1"/>
    <n v="1"/>
    <n v="14.95"/>
    <x v="2"/>
    <s v=" New York City"/>
    <x v="1"/>
  </r>
  <r>
    <x v="7"/>
    <x v="13"/>
    <n v="1"/>
    <n v="600"/>
    <x v="1"/>
    <s v=" San Francisco"/>
    <x v="15"/>
  </r>
  <r>
    <x v="7"/>
    <x v="0"/>
    <n v="1"/>
    <n v="700"/>
    <x v="2"/>
    <s v=" New York City"/>
    <x v="0"/>
  </r>
  <r>
    <x v="7"/>
    <x v="1"/>
    <n v="1"/>
    <n v="14.95"/>
    <x v="3"/>
    <s v=" New York City"/>
    <x v="1"/>
  </r>
  <r>
    <x v="7"/>
    <x v="12"/>
    <n v="1"/>
    <n v="3.84"/>
    <x v="1"/>
    <s v=" San Francisco"/>
    <x v="14"/>
  </r>
  <r>
    <x v="7"/>
    <x v="4"/>
    <n v="2"/>
    <n v="2.99"/>
    <x v="1"/>
    <s v=" Atlanta"/>
    <x v="16"/>
  </r>
  <r>
    <x v="7"/>
    <x v="5"/>
    <n v="1"/>
    <n v="389.99"/>
    <x v="1"/>
    <s v=" San Francisco"/>
    <x v="6"/>
  </r>
  <r>
    <x v="7"/>
    <x v="4"/>
    <n v="1"/>
    <n v="2.99"/>
    <x v="2"/>
    <s v=" New York City"/>
    <x v="5"/>
  </r>
  <r>
    <x v="7"/>
    <x v="3"/>
    <n v="1"/>
    <n v="149.99"/>
    <x v="3"/>
    <s v=" Los Angeles"/>
    <x v="3"/>
  </r>
  <r>
    <x v="7"/>
    <x v="2"/>
    <n v="1"/>
    <n v="11.99"/>
    <x v="1"/>
    <s v=" Austin"/>
    <x v="4"/>
  </r>
  <r>
    <x v="7"/>
    <x v="4"/>
    <n v="2"/>
    <n v="2.99"/>
    <x v="3"/>
    <s v=" Boston"/>
    <x v="16"/>
  </r>
  <r>
    <x v="7"/>
    <x v="8"/>
    <n v="1"/>
    <n v="150"/>
    <x v="0"/>
    <s v=" Los Angeles"/>
    <x v="9"/>
  </r>
  <r>
    <x v="7"/>
    <x v="12"/>
    <n v="2"/>
    <n v="3.84"/>
    <x v="1"/>
    <s v=" Atlanta"/>
    <x v="23"/>
  </r>
  <r>
    <x v="7"/>
    <x v="11"/>
    <n v="1"/>
    <n v="400"/>
    <x v="2"/>
    <s v=" San Francisco"/>
    <x v="13"/>
  </r>
  <r>
    <x v="7"/>
    <x v="10"/>
    <n v="1"/>
    <n v="300"/>
    <x v="2"/>
    <s v=" Seattle"/>
    <x v="12"/>
  </r>
  <r>
    <x v="7"/>
    <x v="7"/>
    <n v="1"/>
    <n v="99.99"/>
    <x v="3"/>
    <s v=" San Francisco"/>
    <x v="8"/>
  </r>
  <r>
    <x v="7"/>
    <x v="1"/>
    <n v="1"/>
    <n v="14.95"/>
    <x v="3"/>
    <s v=" Dallas"/>
    <x v="1"/>
  </r>
  <r>
    <x v="7"/>
    <x v="12"/>
    <n v="1"/>
    <n v="3.84"/>
    <x v="3"/>
    <s v=" Seattle"/>
    <x v="14"/>
  </r>
  <r>
    <x v="7"/>
    <x v="2"/>
    <n v="1"/>
    <n v="11.99"/>
    <x v="1"/>
    <s v=" Seattle"/>
    <x v="4"/>
  </r>
  <r>
    <x v="7"/>
    <x v="6"/>
    <n v="1"/>
    <n v="11.95"/>
    <x v="0"/>
    <s v=" Boston"/>
    <x v="7"/>
  </r>
  <r>
    <x v="7"/>
    <x v="8"/>
    <n v="1"/>
    <n v="150"/>
    <x v="0"/>
    <s v=" New York City"/>
    <x v="9"/>
  </r>
  <r>
    <x v="7"/>
    <x v="3"/>
    <n v="1"/>
    <n v="149.99"/>
    <x v="2"/>
    <s v=" San Francisco"/>
    <x v="3"/>
  </r>
  <r>
    <x v="7"/>
    <x v="7"/>
    <n v="1"/>
    <n v="99.99"/>
    <x v="3"/>
    <s v=" Los Angeles"/>
    <x v="8"/>
  </r>
  <r>
    <x v="7"/>
    <x v="6"/>
    <n v="1"/>
    <n v="11.95"/>
    <x v="3"/>
    <s v=" Atlanta"/>
    <x v="7"/>
  </r>
  <r>
    <x v="7"/>
    <x v="5"/>
    <n v="1"/>
    <n v="389.99"/>
    <x v="0"/>
    <s v=" Atlanta"/>
    <x v="6"/>
  </r>
  <r>
    <x v="7"/>
    <x v="2"/>
    <n v="1"/>
    <n v="11.99"/>
    <x v="2"/>
    <s v=" Los Angeles"/>
    <x v="4"/>
  </r>
  <r>
    <x v="7"/>
    <x v="3"/>
    <n v="1"/>
    <n v="149.99"/>
    <x v="3"/>
    <s v=" Los Angeles"/>
    <x v="3"/>
  </r>
  <r>
    <x v="7"/>
    <x v="4"/>
    <n v="1"/>
    <n v="2.99"/>
    <x v="3"/>
    <s v=" Los Angeles"/>
    <x v="5"/>
  </r>
  <r>
    <x v="7"/>
    <x v="16"/>
    <n v="1"/>
    <n v="999.99"/>
    <x v="1"/>
    <s v=" New York City"/>
    <x v="20"/>
  </r>
  <r>
    <x v="7"/>
    <x v="5"/>
    <n v="1"/>
    <n v="389.99"/>
    <x v="3"/>
    <s v=" San Francisco"/>
    <x v="6"/>
  </r>
  <r>
    <x v="7"/>
    <x v="1"/>
    <n v="1"/>
    <n v="14.95"/>
    <x v="3"/>
    <s v=" Portland"/>
    <x v="1"/>
  </r>
  <r>
    <x v="7"/>
    <x v="1"/>
    <n v="1"/>
    <n v="14.95"/>
    <x v="2"/>
    <s v=" Atlanta"/>
    <x v="1"/>
  </r>
  <r>
    <x v="7"/>
    <x v="6"/>
    <n v="1"/>
    <n v="11.95"/>
    <x v="1"/>
    <s v=" San Francisco"/>
    <x v="7"/>
  </r>
  <r>
    <x v="7"/>
    <x v="8"/>
    <n v="1"/>
    <n v="150"/>
    <x v="2"/>
    <s v=" San Francisco"/>
    <x v="9"/>
  </r>
  <r>
    <x v="7"/>
    <x v="4"/>
    <n v="3"/>
    <n v="2.99"/>
    <x v="2"/>
    <s v=" San Francisco"/>
    <x v="11"/>
  </r>
  <r>
    <x v="7"/>
    <x v="3"/>
    <n v="1"/>
    <n v="149.99"/>
    <x v="0"/>
    <s v=" Atlanta"/>
    <x v="3"/>
  </r>
  <r>
    <x v="7"/>
    <x v="4"/>
    <n v="1"/>
    <n v="2.99"/>
    <x v="3"/>
    <s v=" New York City"/>
    <x v="5"/>
  </r>
  <r>
    <x v="7"/>
    <x v="4"/>
    <n v="1"/>
    <n v="2.99"/>
    <x v="1"/>
    <s v=" New York City"/>
    <x v="5"/>
  </r>
  <r>
    <x v="7"/>
    <x v="5"/>
    <n v="1"/>
    <n v="389.99"/>
    <x v="1"/>
    <s v=" Portland"/>
    <x v="6"/>
  </r>
  <r>
    <x v="7"/>
    <x v="8"/>
    <n v="1"/>
    <n v="150"/>
    <x v="0"/>
    <s v=" Dallas"/>
    <x v="9"/>
  </r>
  <r>
    <x v="7"/>
    <x v="9"/>
    <n v="1"/>
    <n v="1700"/>
    <x v="0"/>
    <s v=" Boston"/>
    <x v="10"/>
  </r>
  <r>
    <x v="7"/>
    <x v="12"/>
    <n v="1"/>
    <n v="3.84"/>
    <x v="0"/>
    <s v=" Austin"/>
    <x v="14"/>
  </r>
  <r>
    <x v="7"/>
    <x v="4"/>
    <n v="2"/>
    <n v="2.99"/>
    <x v="3"/>
    <s v=" Los Angeles"/>
    <x v="16"/>
  </r>
  <r>
    <x v="7"/>
    <x v="2"/>
    <n v="1"/>
    <n v="11.99"/>
    <x v="2"/>
    <s v=" Los Angeles"/>
    <x v="4"/>
  </r>
  <r>
    <x v="7"/>
    <x v="6"/>
    <n v="1"/>
    <n v="11.95"/>
    <x v="2"/>
    <s v=" Los Angeles"/>
    <x v="7"/>
  </r>
  <r>
    <x v="7"/>
    <x v="2"/>
    <n v="1"/>
    <n v="11.99"/>
    <x v="1"/>
    <s v=" Los Angeles"/>
    <x v="4"/>
  </r>
  <r>
    <x v="7"/>
    <x v="0"/>
    <n v="1"/>
    <n v="700"/>
    <x v="3"/>
    <s v=" Boston"/>
    <x v="0"/>
  </r>
  <r>
    <x v="7"/>
    <x v="1"/>
    <n v="1"/>
    <n v="14.95"/>
    <x v="0"/>
    <s v=" Boston"/>
    <x v="1"/>
  </r>
  <r>
    <x v="7"/>
    <x v="14"/>
    <n v="1"/>
    <n v="109.99"/>
    <x v="3"/>
    <s v=" Los Angeles"/>
    <x v="17"/>
  </r>
  <r>
    <x v="7"/>
    <x v="15"/>
    <n v="1"/>
    <n v="379.99"/>
    <x v="2"/>
    <s v=" Los Angeles"/>
    <x v="19"/>
  </r>
  <r>
    <x v="7"/>
    <x v="10"/>
    <n v="1"/>
    <n v="300"/>
    <x v="2"/>
    <s v=" Los Angeles"/>
    <x v="12"/>
  </r>
  <r>
    <x v="7"/>
    <x v="2"/>
    <n v="2"/>
    <n v="11.99"/>
    <x v="1"/>
    <s v=" Atlanta"/>
    <x v="2"/>
  </r>
  <r>
    <x v="7"/>
    <x v="1"/>
    <n v="1"/>
    <n v="14.95"/>
    <x v="0"/>
    <s v=" Atlanta"/>
    <x v="1"/>
  </r>
  <r>
    <x v="7"/>
    <x v="6"/>
    <n v="2"/>
    <n v="11.95"/>
    <x v="3"/>
    <s v=" Boston"/>
    <x v="22"/>
  </r>
  <r>
    <x v="7"/>
    <x v="2"/>
    <n v="1"/>
    <n v="11.99"/>
    <x v="0"/>
    <s v=" Los Angeles"/>
    <x v="4"/>
  </r>
  <r>
    <x v="7"/>
    <x v="5"/>
    <n v="1"/>
    <n v="389.99"/>
    <x v="3"/>
    <s v=" New York City"/>
    <x v="6"/>
  </r>
  <r>
    <x v="7"/>
    <x v="1"/>
    <n v="1"/>
    <n v="14.95"/>
    <x v="2"/>
    <s v=" Boston"/>
    <x v="1"/>
  </r>
  <r>
    <x v="7"/>
    <x v="7"/>
    <n v="1"/>
    <n v="99.99"/>
    <x v="2"/>
    <s v=" San Francisco"/>
    <x v="8"/>
  </r>
  <r>
    <x v="7"/>
    <x v="7"/>
    <n v="1"/>
    <n v="99.99"/>
    <x v="2"/>
    <s v=" Los Angeles"/>
    <x v="8"/>
  </r>
  <r>
    <x v="7"/>
    <x v="2"/>
    <n v="1"/>
    <n v="11.99"/>
    <x v="1"/>
    <s v=" San Francisco"/>
    <x v="4"/>
  </r>
  <r>
    <x v="7"/>
    <x v="4"/>
    <n v="1"/>
    <n v="2.99"/>
    <x v="3"/>
    <s v=" Dallas"/>
    <x v="5"/>
  </r>
  <r>
    <x v="7"/>
    <x v="0"/>
    <n v="1"/>
    <n v="700"/>
    <x v="0"/>
    <s v=" San Francisco"/>
    <x v="0"/>
  </r>
  <r>
    <x v="7"/>
    <x v="2"/>
    <n v="1"/>
    <n v="11.99"/>
    <x v="0"/>
    <s v=" San Francisco"/>
    <x v="4"/>
  </r>
  <r>
    <x v="7"/>
    <x v="9"/>
    <n v="1"/>
    <n v="1700"/>
    <x v="0"/>
    <s v=" New York City"/>
    <x v="10"/>
  </r>
  <r>
    <x v="7"/>
    <x v="8"/>
    <n v="1"/>
    <n v="150"/>
    <x v="3"/>
    <s v=" Austin"/>
    <x v="9"/>
  </r>
  <r>
    <x v="7"/>
    <x v="2"/>
    <n v="1"/>
    <n v="11.99"/>
    <x v="1"/>
    <s v=" Los Angeles"/>
    <x v="4"/>
  </r>
  <r>
    <x v="7"/>
    <x v="2"/>
    <n v="1"/>
    <n v="11.99"/>
    <x v="3"/>
    <s v=" San Francisco"/>
    <x v="4"/>
  </r>
  <r>
    <x v="7"/>
    <x v="6"/>
    <n v="1"/>
    <n v="11.95"/>
    <x v="3"/>
    <s v=" New York City"/>
    <x v="7"/>
  </r>
  <r>
    <x v="7"/>
    <x v="1"/>
    <n v="1"/>
    <n v="14.95"/>
    <x v="2"/>
    <s v=" Atlanta"/>
    <x v="1"/>
  </r>
  <r>
    <x v="7"/>
    <x v="16"/>
    <n v="1"/>
    <n v="999.99"/>
    <x v="1"/>
    <s v=" Seattle"/>
    <x v="20"/>
  </r>
  <r>
    <x v="7"/>
    <x v="6"/>
    <n v="1"/>
    <n v="11.95"/>
    <x v="3"/>
    <s v=" New York City"/>
    <x v="7"/>
  </r>
  <r>
    <x v="7"/>
    <x v="6"/>
    <n v="1"/>
    <n v="11.95"/>
    <x v="2"/>
    <s v=" Atlanta"/>
    <x v="7"/>
  </r>
  <r>
    <x v="7"/>
    <x v="18"/>
    <n v="1"/>
    <n v="600"/>
    <x v="3"/>
    <s v=" San Francisco"/>
    <x v="15"/>
  </r>
  <r>
    <x v="7"/>
    <x v="8"/>
    <n v="1"/>
    <n v="150"/>
    <x v="0"/>
    <s v=" Atlanta"/>
    <x v="9"/>
  </r>
  <r>
    <x v="7"/>
    <x v="7"/>
    <n v="1"/>
    <n v="99.99"/>
    <x v="3"/>
    <s v=" San Francisco"/>
    <x v="8"/>
  </r>
  <r>
    <x v="7"/>
    <x v="6"/>
    <n v="1"/>
    <n v="11.95"/>
    <x v="3"/>
    <s v=" San Francisco"/>
    <x v="7"/>
  </r>
  <r>
    <x v="7"/>
    <x v="12"/>
    <n v="1"/>
    <n v="3.84"/>
    <x v="1"/>
    <s v=" San Francisco"/>
    <x v="14"/>
  </r>
  <r>
    <x v="7"/>
    <x v="14"/>
    <n v="1"/>
    <n v="109.99"/>
    <x v="3"/>
    <s v=" Los Angeles"/>
    <x v="17"/>
  </r>
  <r>
    <x v="7"/>
    <x v="1"/>
    <n v="1"/>
    <n v="14.95"/>
    <x v="3"/>
    <s v=" Los Angeles"/>
    <x v="1"/>
  </r>
  <r>
    <x v="7"/>
    <x v="3"/>
    <n v="1"/>
    <n v="149.99"/>
    <x v="2"/>
    <s v=" Los Angeles"/>
    <x v="3"/>
  </r>
  <r>
    <x v="7"/>
    <x v="4"/>
    <n v="3"/>
    <n v="2.99"/>
    <x v="3"/>
    <s v=" Atlanta"/>
    <x v="11"/>
  </r>
  <r>
    <x v="7"/>
    <x v="7"/>
    <n v="1"/>
    <n v="99.99"/>
    <x v="1"/>
    <s v=" Austin"/>
    <x v="8"/>
  </r>
  <r>
    <x v="7"/>
    <x v="12"/>
    <n v="1"/>
    <n v="3.84"/>
    <x v="2"/>
    <s v=" Austin"/>
    <x v="14"/>
  </r>
  <r>
    <x v="7"/>
    <x v="1"/>
    <n v="1"/>
    <n v="14.95"/>
    <x v="0"/>
    <s v=" San Francisco"/>
    <x v="1"/>
  </r>
  <r>
    <x v="7"/>
    <x v="4"/>
    <n v="1"/>
    <n v="2.99"/>
    <x v="2"/>
    <s v=" New York City"/>
    <x v="5"/>
  </r>
  <r>
    <x v="7"/>
    <x v="3"/>
    <n v="1"/>
    <n v="149.99"/>
    <x v="1"/>
    <s v=" San Francisco"/>
    <x v="3"/>
  </r>
  <r>
    <x v="7"/>
    <x v="9"/>
    <n v="1"/>
    <n v="1700"/>
    <x v="1"/>
    <s v=" Dallas"/>
    <x v="10"/>
  </r>
  <r>
    <x v="7"/>
    <x v="16"/>
    <n v="1"/>
    <n v="999.99"/>
    <x v="3"/>
    <s v=" San Francisco"/>
    <x v="20"/>
  </r>
  <r>
    <x v="7"/>
    <x v="8"/>
    <n v="1"/>
    <n v="150"/>
    <x v="3"/>
    <s v=" Los Angeles"/>
    <x v="9"/>
  </r>
  <r>
    <x v="7"/>
    <x v="2"/>
    <n v="1"/>
    <n v="11.99"/>
    <x v="0"/>
    <s v=" San Francisco"/>
    <x v="4"/>
  </r>
  <r>
    <x v="7"/>
    <x v="10"/>
    <n v="1"/>
    <n v="300"/>
    <x v="0"/>
    <s v=" Atlanta"/>
    <x v="12"/>
  </r>
  <r>
    <x v="7"/>
    <x v="0"/>
    <n v="1"/>
    <n v="700"/>
    <x v="1"/>
    <s v=" Portland"/>
    <x v="0"/>
  </r>
  <r>
    <x v="7"/>
    <x v="2"/>
    <n v="1"/>
    <n v="11.99"/>
    <x v="1"/>
    <s v=" Seattle"/>
    <x v="4"/>
  </r>
  <r>
    <x v="7"/>
    <x v="8"/>
    <n v="1"/>
    <n v="150"/>
    <x v="2"/>
    <s v=" Austin"/>
    <x v="9"/>
  </r>
  <r>
    <x v="7"/>
    <x v="12"/>
    <n v="1"/>
    <n v="3.84"/>
    <x v="1"/>
    <s v=" Portland"/>
    <x v="14"/>
  </r>
  <r>
    <x v="7"/>
    <x v="0"/>
    <n v="1"/>
    <n v="700"/>
    <x v="2"/>
    <s v=" Dallas"/>
    <x v="0"/>
  </r>
  <r>
    <x v="7"/>
    <x v="8"/>
    <n v="1"/>
    <n v="150"/>
    <x v="2"/>
    <s v=" Boston"/>
    <x v="9"/>
  </r>
  <r>
    <x v="7"/>
    <x v="2"/>
    <n v="1"/>
    <n v="11.99"/>
    <x v="0"/>
    <s v=" Boston"/>
    <x v="4"/>
  </r>
  <r>
    <x v="7"/>
    <x v="6"/>
    <n v="1"/>
    <n v="11.95"/>
    <x v="2"/>
    <s v=" Dallas"/>
    <x v="7"/>
  </r>
  <r>
    <x v="7"/>
    <x v="4"/>
    <n v="1"/>
    <n v="2.99"/>
    <x v="1"/>
    <s v=" Atlanta"/>
    <x v="5"/>
  </r>
  <r>
    <x v="7"/>
    <x v="9"/>
    <n v="1"/>
    <n v="1700"/>
    <x v="2"/>
    <s v=" Dallas"/>
    <x v="10"/>
  </r>
  <r>
    <x v="7"/>
    <x v="12"/>
    <n v="2"/>
    <n v="3.84"/>
    <x v="2"/>
    <s v=" Dallas"/>
    <x v="23"/>
  </r>
  <r>
    <x v="7"/>
    <x v="1"/>
    <n v="1"/>
    <n v="14.95"/>
    <x v="2"/>
    <s v=" New York City"/>
    <x v="1"/>
  </r>
  <r>
    <x v="7"/>
    <x v="3"/>
    <n v="1"/>
    <n v="149.99"/>
    <x v="1"/>
    <s v=" Dallas"/>
    <x v="3"/>
  </r>
  <r>
    <x v="7"/>
    <x v="8"/>
    <n v="1"/>
    <n v="150"/>
    <x v="2"/>
    <s v=" Portland"/>
    <x v="9"/>
  </r>
  <r>
    <x v="7"/>
    <x v="4"/>
    <n v="2"/>
    <n v="2.99"/>
    <x v="0"/>
    <s v=" Los Angeles"/>
    <x v="16"/>
  </r>
  <r>
    <x v="7"/>
    <x v="8"/>
    <n v="1"/>
    <n v="150"/>
    <x v="1"/>
    <s v=" New York City"/>
    <x v="9"/>
  </r>
  <r>
    <x v="7"/>
    <x v="2"/>
    <n v="1"/>
    <n v="11.99"/>
    <x v="1"/>
    <s v=" San Francisco"/>
    <x v="4"/>
  </r>
  <r>
    <x v="7"/>
    <x v="1"/>
    <n v="1"/>
    <n v="14.95"/>
    <x v="2"/>
    <s v=" San Francisco"/>
    <x v="1"/>
  </r>
  <r>
    <x v="7"/>
    <x v="6"/>
    <n v="1"/>
    <n v="11.95"/>
    <x v="2"/>
    <s v=" Dallas"/>
    <x v="7"/>
  </r>
  <r>
    <x v="7"/>
    <x v="7"/>
    <n v="1"/>
    <n v="99.99"/>
    <x v="0"/>
    <s v=" Boston"/>
    <x v="8"/>
  </r>
  <r>
    <x v="7"/>
    <x v="1"/>
    <n v="1"/>
    <n v="14.95"/>
    <x v="3"/>
    <s v=" Los Angeles"/>
    <x v="1"/>
  </r>
  <r>
    <x v="7"/>
    <x v="5"/>
    <n v="1"/>
    <n v="389.99"/>
    <x v="0"/>
    <s v=" San Francisco"/>
    <x v="6"/>
  </r>
  <r>
    <x v="7"/>
    <x v="0"/>
    <n v="1"/>
    <n v="700"/>
    <x v="0"/>
    <s v=" San Francisco"/>
    <x v="0"/>
  </r>
  <r>
    <x v="7"/>
    <x v="7"/>
    <n v="1"/>
    <n v="99.99"/>
    <x v="1"/>
    <s v=" San Francisco"/>
    <x v="8"/>
  </r>
  <r>
    <x v="7"/>
    <x v="4"/>
    <n v="1"/>
    <n v="2.99"/>
    <x v="2"/>
    <s v=" Austin"/>
    <x v="5"/>
  </r>
  <r>
    <x v="7"/>
    <x v="10"/>
    <n v="1"/>
    <n v="300"/>
    <x v="0"/>
    <s v=" Los Angeles"/>
    <x v="12"/>
  </r>
  <r>
    <x v="7"/>
    <x v="15"/>
    <n v="1"/>
    <n v="379.99"/>
    <x v="0"/>
    <s v=" Boston"/>
    <x v="19"/>
  </r>
  <r>
    <x v="7"/>
    <x v="5"/>
    <n v="1"/>
    <n v="389.99"/>
    <x v="3"/>
    <s v=" Dallas"/>
    <x v="6"/>
  </r>
  <r>
    <x v="7"/>
    <x v="12"/>
    <n v="3"/>
    <n v="3.84"/>
    <x v="0"/>
    <s v=" San Francisco"/>
    <x v="18"/>
  </r>
  <r>
    <x v="7"/>
    <x v="8"/>
    <n v="1"/>
    <n v="150"/>
    <x v="1"/>
    <s v=" Austin"/>
    <x v="9"/>
  </r>
  <r>
    <x v="7"/>
    <x v="12"/>
    <n v="2"/>
    <n v="3.84"/>
    <x v="2"/>
    <s v=" Seattle"/>
    <x v="23"/>
  </r>
  <r>
    <x v="7"/>
    <x v="5"/>
    <n v="1"/>
    <n v="389.99"/>
    <x v="1"/>
    <s v=" San Francisco"/>
    <x v="6"/>
  </r>
  <r>
    <x v="7"/>
    <x v="7"/>
    <n v="1"/>
    <n v="99.99"/>
    <x v="2"/>
    <s v=" Boston"/>
    <x v="8"/>
  </r>
  <r>
    <x v="7"/>
    <x v="4"/>
    <n v="1"/>
    <n v="2.99"/>
    <x v="0"/>
    <s v=" Los Angeles"/>
    <x v="5"/>
  </r>
  <r>
    <x v="7"/>
    <x v="8"/>
    <n v="1"/>
    <n v="150"/>
    <x v="3"/>
    <s v=" Portland"/>
    <x v="9"/>
  </r>
  <r>
    <x v="7"/>
    <x v="9"/>
    <n v="1"/>
    <n v="1700"/>
    <x v="2"/>
    <s v=" Seattle"/>
    <x v="10"/>
  </r>
  <r>
    <x v="7"/>
    <x v="7"/>
    <n v="1"/>
    <n v="99.99"/>
    <x v="1"/>
    <s v=" Austin"/>
    <x v="8"/>
  </r>
  <r>
    <x v="7"/>
    <x v="6"/>
    <n v="1"/>
    <n v="11.95"/>
    <x v="1"/>
    <s v=" Los Angeles"/>
    <x v="7"/>
  </r>
  <r>
    <x v="7"/>
    <x v="6"/>
    <n v="1"/>
    <n v="11.95"/>
    <x v="0"/>
    <s v=" New York City"/>
    <x v="7"/>
  </r>
  <r>
    <x v="7"/>
    <x v="6"/>
    <n v="1"/>
    <n v="11.95"/>
    <x v="2"/>
    <s v=" Los Angeles"/>
    <x v="7"/>
  </r>
  <r>
    <x v="7"/>
    <x v="10"/>
    <n v="1"/>
    <n v="300"/>
    <x v="0"/>
    <s v=" Los Angeles"/>
    <x v="12"/>
  </r>
  <r>
    <x v="7"/>
    <x v="1"/>
    <n v="1"/>
    <n v="14.95"/>
    <x v="1"/>
    <s v=" Boston"/>
    <x v="1"/>
  </r>
  <r>
    <x v="7"/>
    <x v="8"/>
    <n v="1"/>
    <n v="150"/>
    <x v="2"/>
    <s v=" Portland"/>
    <x v="9"/>
  </r>
  <r>
    <x v="7"/>
    <x v="5"/>
    <n v="1"/>
    <n v="389.99"/>
    <x v="0"/>
    <s v=" Atlanta"/>
    <x v="6"/>
  </r>
  <r>
    <x v="7"/>
    <x v="14"/>
    <n v="1"/>
    <n v="109.99"/>
    <x v="1"/>
    <s v=" Los Angeles"/>
    <x v="17"/>
  </r>
  <r>
    <x v="7"/>
    <x v="6"/>
    <n v="1"/>
    <n v="11.95"/>
    <x v="2"/>
    <s v=" San Francisco"/>
    <x v="7"/>
  </r>
  <r>
    <x v="7"/>
    <x v="4"/>
    <n v="1"/>
    <n v="2.99"/>
    <x v="2"/>
    <s v=" San Francisco"/>
    <x v="5"/>
  </r>
  <r>
    <x v="7"/>
    <x v="16"/>
    <n v="1"/>
    <n v="999.99"/>
    <x v="1"/>
    <s v=" San Francisco"/>
    <x v="20"/>
  </r>
  <r>
    <x v="7"/>
    <x v="2"/>
    <n v="1"/>
    <n v="11.99"/>
    <x v="1"/>
    <s v=" Austin"/>
    <x v="4"/>
  </r>
  <r>
    <x v="7"/>
    <x v="5"/>
    <n v="1"/>
    <n v="389.99"/>
    <x v="0"/>
    <s v=" New York City"/>
    <x v="6"/>
  </r>
  <r>
    <x v="7"/>
    <x v="10"/>
    <n v="1"/>
    <n v="300"/>
    <x v="3"/>
    <s v=" Seattle"/>
    <x v="12"/>
  </r>
  <r>
    <x v="7"/>
    <x v="2"/>
    <n v="1"/>
    <n v="11.99"/>
    <x v="3"/>
    <s v=" San Francisco"/>
    <x v="4"/>
  </r>
  <r>
    <x v="7"/>
    <x v="7"/>
    <n v="1"/>
    <n v="99.99"/>
    <x v="2"/>
    <s v=" San Francisco"/>
    <x v="8"/>
  </r>
  <r>
    <x v="7"/>
    <x v="16"/>
    <n v="1"/>
    <n v="999.99"/>
    <x v="2"/>
    <s v=" Los Angeles"/>
    <x v="20"/>
  </r>
  <r>
    <x v="7"/>
    <x v="6"/>
    <n v="1"/>
    <n v="11.95"/>
    <x v="2"/>
    <s v=" San Francisco"/>
    <x v="7"/>
  </r>
  <r>
    <x v="7"/>
    <x v="7"/>
    <n v="1"/>
    <n v="99.99"/>
    <x v="3"/>
    <s v=" Dallas"/>
    <x v="8"/>
  </r>
  <r>
    <x v="7"/>
    <x v="1"/>
    <n v="1"/>
    <n v="14.95"/>
    <x v="1"/>
    <s v=" Seattle"/>
    <x v="1"/>
  </r>
  <r>
    <x v="7"/>
    <x v="4"/>
    <n v="1"/>
    <n v="2.99"/>
    <x v="0"/>
    <s v=" Portland"/>
    <x v="5"/>
  </r>
  <r>
    <x v="7"/>
    <x v="10"/>
    <n v="1"/>
    <n v="300"/>
    <x v="3"/>
    <s v=" New York City"/>
    <x v="12"/>
  </r>
  <r>
    <x v="7"/>
    <x v="7"/>
    <n v="1"/>
    <n v="99.99"/>
    <x v="0"/>
    <s v=" Los Angeles"/>
    <x v="8"/>
  </r>
  <r>
    <x v="7"/>
    <x v="12"/>
    <n v="1"/>
    <n v="3.84"/>
    <x v="3"/>
    <s v=" Boston"/>
    <x v="14"/>
  </r>
  <r>
    <x v="7"/>
    <x v="12"/>
    <n v="1"/>
    <n v="3.84"/>
    <x v="1"/>
    <s v=" Seattle"/>
    <x v="14"/>
  </r>
  <r>
    <x v="7"/>
    <x v="5"/>
    <n v="1"/>
    <n v="389.99"/>
    <x v="3"/>
    <s v=" Seattle"/>
    <x v="6"/>
  </r>
  <r>
    <x v="7"/>
    <x v="4"/>
    <n v="1"/>
    <n v="2.99"/>
    <x v="3"/>
    <s v=" Los Angeles"/>
    <x v="5"/>
  </r>
  <r>
    <x v="7"/>
    <x v="0"/>
    <n v="1"/>
    <n v="700"/>
    <x v="0"/>
    <s v=" New York City"/>
    <x v="0"/>
  </r>
  <r>
    <x v="7"/>
    <x v="7"/>
    <n v="1"/>
    <n v="99.99"/>
    <x v="3"/>
    <s v=" Los Angeles"/>
    <x v="8"/>
  </r>
  <r>
    <x v="7"/>
    <x v="7"/>
    <n v="1"/>
    <n v="99.99"/>
    <x v="3"/>
    <s v=" Austin"/>
    <x v="8"/>
  </r>
  <r>
    <x v="7"/>
    <x v="1"/>
    <n v="1"/>
    <n v="14.95"/>
    <x v="1"/>
    <s v=" San Francisco"/>
    <x v="1"/>
  </r>
  <r>
    <x v="7"/>
    <x v="16"/>
    <n v="1"/>
    <n v="999.99"/>
    <x v="0"/>
    <s v=" Los Angeles"/>
    <x v="20"/>
  </r>
  <r>
    <x v="7"/>
    <x v="1"/>
    <n v="1"/>
    <n v="14.95"/>
    <x v="0"/>
    <s v=" Austin"/>
    <x v="1"/>
  </r>
  <r>
    <x v="7"/>
    <x v="0"/>
    <n v="1"/>
    <n v="700"/>
    <x v="2"/>
    <s v=" New York City"/>
    <x v="0"/>
  </r>
  <r>
    <x v="7"/>
    <x v="4"/>
    <n v="1"/>
    <n v="2.99"/>
    <x v="0"/>
    <s v=" Los Angeles"/>
    <x v="5"/>
  </r>
  <r>
    <x v="7"/>
    <x v="12"/>
    <n v="1"/>
    <n v="3.84"/>
    <x v="2"/>
    <s v=" Dallas"/>
    <x v="14"/>
  </r>
  <r>
    <x v="7"/>
    <x v="12"/>
    <n v="1"/>
    <n v="3.84"/>
    <x v="1"/>
    <s v=" Boston"/>
    <x v="14"/>
  </r>
  <r>
    <x v="7"/>
    <x v="4"/>
    <n v="1"/>
    <n v="2.99"/>
    <x v="3"/>
    <s v=" Los Angeles"/>
    <x v="5"/>
  </r>
  <r>
    <x v="7"/>
    <x v="6"/>
    <n v="1"/>
    <n v="11.95"/>
    <x v="2"/>
    <s v=" San Francisco"/>
    <x v="7"/>
  </r>
  <r>
    <x v="7"/>
    <x v="16"/>
    <n v="1"/>
    <n v="999.99"/>
    <x v="1"/>
    <s v=" San Francisco"/>
    <x v="20"/>
  </r>
  <r>
    <x v="7"/>
    <x v="3"/>
    <n v="1"/>
    <n v="149.99"/>
    <x v="0"/>
    <s v=" New York City"/>
    <x v="3"/>
  </r>
  <r>
    <x v="7"/>
    <x v="1"/>
    <n v="1"/>
    <n v="14.95"/>
    <x v="3"/>
    <s v=" New York City"/>
    <x v="1"/>
  </r>
  <r>
    <x v="7"/>
    <x v="4"/>
    <n v="1"/>
    <n v="2.99"/>
    <x v="2"/>
    <s v=" New York City"/>
    <x v="5"/>
  </r>
  <r>
    <x v="7"/>
    <x v="12"/>
    <n v="1"/>
    <n v="3.84"/>
    <x v="3"/>
    <s v=" Seattle"/>
    <x v="14"/>
  </r>
  <r>
    <x v="7"/>
    <x v="8"/>
    <n v="1"/>
    <n v="150"/>
    <x v="0"/>
    <s v=" Los Angeles"/>
    <x v="9"/>
  </r>
  <r>
    <x v="7"/>
    <x v="1"/>
    <n v="1"/>
    <n v="14.95"/>
    <x v="2"/>
    <s v=" Boston"/>
    <x v="1"/>
  </r>
  <r>
    <x v="7"/>
    <x v="11"/>
    <n v="1"/>
    <n v="400"/>
    <x v="3"/>
    <s v=" Austin"/>
    <x v="13"/>
  </r>
  <r>
    <x v="7"/>
    <x v="8"/>
    <n v="1"/>
    <n v="150"/>
    <x v="3"/>
    <s v=" New York City"/>
    <x v="9"/>
  </r>
  <r>
    <x v="7"/>
    <x v="1"/>
    <n v="1"/>
    <n v="14.95"/>
    <x v="0"/>
    <s v=" Los Angeles"/>
    <x v="1"/>
  </r>
  <r>
    <x v="7"/>
    <x v="1"/>
    <n v="1"/>
    <n v="14.95"/>
    <x v="2"/>
    <s v=" Los Angeles"/>
    <x v="1"/>
  </r>
  <r>
    <x v="7"/>
    <x v="0"/>
    <n v="1"/>
    <n v="700"/>
    <x v="2"/>
    <s v=" Seattle"/>
    <x v="0"/>
  </r>
  <r>
    <x v="7"/>
    <x v="2"/>
    <n v="1"/>
    <n v="11.99"/>
    <x v="1"/>
    <s v=" Seattle"/>
    <x v="4"/>
  </r>
  <r>
    <x v="7"/>
    <x v="5"/>
    <n v="1"/>
    <n v="389.99"/>
    <x v="1"/>
    <s v=" Portland"/>
    <x v="6"/>
  </r>
  <r>
    <x v="7"/>
    <x v="6"/>
    <n v="1"/>
    <n v="11.95"/>
    <x v="3"/>
    <s v=" New York City"/>
    <x v="7"/>
  </r>
  <r>
    <x v="7"/>
    <x v="8"/>
    <n v="1"/>
    <n v="150"/>
    <x v="1"/>
    <s v=" Portland"/>
    <x v="9"/>
  </r>
  <r>
    <x v="7"/>
    <x v="0"/>
    <n v="1"/>
    <n v="700"/>
    <x v="2"/>
    <s v=" San Francisco"/>
    <x v="0"/>
  </r>
  <r>
    <x v="7"/>
    <x v="2"/>
    <n v="1"/>
    <n v="11.99"/>
    <x v="3"/>
    <s v=" San Francisco"/>
    <x v="4"/>
  </r>
  <r>
    <x v="7"/>
    <x v="3"/>
    <n v="1"/>
    <n v="149.99"/>
    <x v="2"/>
    <s v=" New York City"/>
    <x v="3"/>
  </r>
  <r>
    <x v="7"/>
    <x v="4"/>
    <n v="1"/>
    <n v="2.99"/>
    <x v="0"/>
    <s v=" New York City"/>
    <x v="5"/>
  </r>
  <r>
    <x v="7"/>
    <x v="1"/>
    <n v="2"/>
    <n v="14.95"/>
    <x v="0"/>
    <s v=" San Francisco"/>
    <x v="24"/>
  </r>
  <r>
    <x v="7"/>
    <x v="10"/>
    <n v="1"/>
    <n v="300"/>
    <x v="1"/>
    <s v=" Los Angeles"/>
    <x v="12"/>
  </r>
  <r>
    <x v="7"/>
    <x v="1"/>
    <n v="1"/>
    <n v="14.95"/>
    <x v="1"/>
    <s v=" San Francisco"/>
    <x v="1"/>
  </r>
  <r>
    <x v="7"/>
    <x v="6"/>
    <n v="3"/>
    <n v="11.95"/>
    <x v="2"/>
    <s v=" Los Angeles"/>
    <x v="27"/>
  </r>
  <r>
    <x v="7"/>
    <x v="8"/>
    <n v="1"/>
    <n v="150"/>
    <x v="2"/>
    <s v=" San Francisco"/>
    <x v="9"/>
  </r>
  <r>
    <x v="7"/>
    <x v="16"/>
    <n v="1"/>
    <n v="999.99"/>
    <x v="0"/>
    <s v=" Boston"/>
    <x v="20"/>
  </r>
  <r>
    <x v="7"/>
    <x v="4"/>
    <n v="1"/>
    <n v="2.99"/>
    <x v="1"/>
    <s v=" Seattle"/>
    <x v="5"/>
  </r>
  <r>
    <x v="7"/>
    <x v="6"/>
    <n v="1"/>
    <n v="11.95"/>
    <x v="3"/>
    <s v=" San Francisco"/>
    <x v="7"/>
  </r>
  <r>
    <x v="7"/>
    <x v="16"/>
    <n v="1"/>
    <n v="999.99"/>
    <x v="0"/>
    <s v=" Atlanta"/>
    <x v="20"/>
  </r>
  <r>
    <x v="7"/>
    <x v="2"/>
    <n v="1"/>
    <n v="11.99"/>
    <x v="0"/>
    <s v=" Los Angeles"/>
    <x v="4"/>
  </r>
  <r>
    <x v="7"/>
    <x v="3"/>
    <n v="1"/>
    <n v="149.99"/>
    <x v="1"/>
    <s v=" Dallas"/>
    <x v="3"/>
  </r>
  <r>
    <x v="7"/>
    <x v="12"/>
    <n v="1"/>
    <n v="3.84"/>
    <x v="2"/>
    <s v=" Los Angeles"/>
    <x v="14"/>
  </r>
  <r>
    <x v="7"/>
    <x v="4"/>
    <n v="2"/>
    <n v="2.99"/>
    <x v="0"/>
    <s v=" Los Angeles"/>
    <x v="16"/>
  </r>
  <r>
    <x v="7"/>
    <x v="7"/>
    <n v="1"/>
    <n v="99.99"/>
    <x v="3"/>
    <s v=" San Francisco"/>
    <x v="8"/>
  </r>
  <r>
    <x v="7"/>
    <x v="6"/>
    <n v="1"/>
    <n v="11.95"/>
    <x v="1"/>
    <s v=" Austin"/>
    <x v="7"/>
  </r>
  <r>
    <x v="7"/>
    <x v="12"/>
    <n v="1"/>
    <n v="3.84"/>
    <x v="2"/>
    <s v=" San Francisco"/>
    <x v="14"/>
  </r>
  <r>
    <x v="7"/>
    <x v="9"/>
    <n v="1"/>
    <n v="1700"/>
    <x v="2"/>
    <s v=" Seattle"/>
    <x v="10"/>
  </r>
  <r>
    <x v="7"/>
    <x v="5"/>
    <n v="1"/>
    <n v="389.99"/>
    <x v="0"/>
    <s v=" Seattle"/>
    <x v="6"/>
  </r>
  <r>
    <x v="7"/>
    <x v="6"/>
    <n v="1"/>
    <n v="11.95"/>
    <x v="0"/>
    <s v=" Atlanta"/>
    <x v="7"/>
  </r>
  <r>
    <x v="7"/>
    <x v="7"/>
    <n v="1"/>
    <n v="99.99"/>
    <x v="3"/>
    <s v=" Los Angeles"/>
    <x v="8"/>
  </r>
  <r>
    <x v="7"/>
    <x v="2"/>
    <n v="1"/>
    <n v="11.99"/>
    <x v="3"/>
    <s v=" Los Angeles"/>
    <x v="4"/>
  </r>
  <r>
    <x v="7"/>
    <x v="15"/>
    <n v="1"/>
    <n v="379.99"/>
    <x v="3"/>
    <s v=" San Francisco"/>
    <x v="19"/>
  </r>
  <r>
    <x v="7"/>
    <x v="16"/>
    <n v="1"/>
    <n v="999.99"/>
    <x v="3"/>
    <s v=" Los Angeles"/>
    <x v="20"/>
  </r>
  <r>
    <x v="7"/>
    <x v="16"/>
    <n v="1"/>
    <n v="999.99"/>
    <x v="3"/>
    <s v=" Los Angeles"/>
    <x v="20"/>
  </r>
  <r>
    <x v="7"/>
    <x v="13"/>
    <n v="1"/>
    <n v="600"/>
    <x v="2"/>
    <s v=" Austin"/>
    <x v="15"/>
  </r>
  <r>
    <x v="7"/>
    <x v="13"/>
    <n v="1"/>
    <n v="600"/>
    <x v="0"/>
    <s v=" Portland"/>
    <x v="15"/>
  </r>
  <r>
    <x v="7"/>
    <x v="15"/>
    <n v="1"/>
    <n v="379.99"/>
    <x v="3"/>
    <s v=" New York City"/>
    <x v="19"/>
  </r>
  <r>
    <x v="7"/>
    <x v="1"/>
    <n v="1"/>
    <n v="14.95"/>
    <x v="2"/>
    <s v=" Boston"/>
    <x v="1"/>
  </r>
  <r>
    <x v="7"/>
    <x v="8"/>
    <n v="1"/>
    <n v="150"/>
    <x v="1"/>
    <s v=" San Francisco"/>
    <x v="9"/>
  </r>
  <r>
    <x v="7"/>
    <x v="10"/>
    <n v="1"/>
    <n v="300"/>
    <x v="2"/>
    <s v=" New York City"/>
    <x v="12"/>
  </r>
  <r>
    <x v="7"/>
    <x v="12"/>
    <n v="1"/>
    <n v="3.84"/>
    <x v="3"/>
    <s v=" New York City"/>
    <x v="14"/>
  </r>
  <r>
    <x v="7"/>
    <x v="6"/>
    <n v="1"/>
    <n v="11.95"/>
    <x v="1"/>
    <s v=" Los Angeles"/>
    <x v="7"/>
  </r>
  <r>
    <x v="7"/>
    <x v="9"/>
    <n v="1"/>
    <n v="1700"/>
    <x v="2"/>
    <s v=" Dallas"/>
    <x v="10"/>
  </r>
  <r>
    <x v="7"/>
    <x v="7"/>
    <n v="1"/>
    <n v="99.99"/>
    <x v="2"/>
    <s v=" Los Angeles"/>
    <x v="8"/>
  </r>
  <r>
    <x v="7"/>
    <x v="13"/>
    <n v="1"/>
    <n v="600"/>
    <x v="0"/>
    <s v=" Dallas"/>
    <x v="15"/>
  </r>
  <r>
    <x v="7"/>
    <x v="12"/>
    <n v="1"/>
    <n v="3.84"/>
    <x v="3"/>
    <s v=" San Francisco"/>
    <x v="14"/>
  </r>
  <r>
    <x v="7"/>
    <x v="1"/>
    <n v="1"/>
    <n v="14.95"/>
    <x v="3"/>
    <s v=" New York City"/>
    <x v="1"/>
  </r>
  <r>
    <x v="7"/>
    <x v="2"/>
    <n v="1"/>
    <n v="11.99"/>
    <x v="3"/>
    <s v=" Dallas"/>
    <x v="4"/>
  </r>
  <r>
    <x v="7"/>
    <x v="12"/>
    <n v="1"/>
    <n v="3.84"/>
    <x v="1"/>
    <s v=" New York City"/>
    <x v="14"/>
  </r>
  <r>
    <x v="7"/>
    <x v="8"/>
    <n v="1"/>
    <n v="150"/>
    <x v="1"/>
    <s v=" Dallas"/>
    <x v="9"/>
  </r>
  <r>
    <x v="7"/>
    <x v="12"/>
    <n v="2"/>
    <n v="3.84"/>
    <x v="1"/>
    <s v=" Boston"/>
    <x v="23"/>
  </r>
  <r>
    <x v="7"/>
    <x v="5"/>
    <n v="1"/>
    <n v="389.99"/>
    <x v="3"/>
    <s v=" Los Angeles"/>
    <x v="6"/>
  </r>
  <r>
    <x v="7"/>
    <x v="6"/>
    <n v="1"/>
    <n v="11.95"/>
    <x v="3"/>
    <s v=" San Francisco"/>
    <x v="7"/>
  </r>
  <r>
    <x v="7"/>
    <x v="2"/>
    <n v="1"/>
    <n v="11.99"/>
    <x v="0"/>
    <s v=" Austin"/>
    <x v="4"/>
  </r>
  <r>
    <x v="7"/>
    <x v="3"/>
    <n v="1"/>
    <n v="149.99"/>
    <x v="3"/>
    <s v=" Los Angeles"/>
    <x v="3"/>
  </r>
  <r>
    <x v="7"/>
    <x v="1"/>
    <n v="1"/>
    <n v="14.95"/>
    <x v="3"/>
    <s v=" San Francisco"/>
    <x v="1"/>
  </r>
  <r>
    <x v="7"/>
    <x v="4"/>
    <n v="1"/>
    <n v="2.99"/>
    <x v="3"/>
    <s v=" San Francisco"/>
    <x v="5"/>
  </r>
  <r>
    <x v="7"/>
    <x v="2"/>
    <n v="2"/>
    <n v="11.99"/>
    <x v="0"/>
    <s v=" Seattle"/>
    <x v="2"/>
  </r>
  <r>
    <x v="7"/>
    <x v="10"/>
    <n v="1"/>
    <n v="300"/>
    <x v="1"/>
    <s v=" Los Angeles"/>
    <x v="12"/>
  </r>
  <r>
    <x v="7"/>
    <x v="9"/>
    <n v="1"/>
    <n v="1700"/>
    <x v="3"/>
    <s v=" San Francisco"/>
    <x v="10"/>
  </r>
  <r>
    <x v="7"/>
    <x v="1"/>
    <n v="1"/>
    <n v="14.95"/>
    <x v="1"/>
    <s v=" Atlanta"/>
    <x v="1"/>
  </r>
  <r>
    <x v="7"/>
    <x v="2"/>
    <n v="1"/>
    <n v="11.99"/>
    <x v="2"/>
    <s v=" Portland"/>
    <x v="4"/>
  </r>
  <r>
    <x v="7"/>
    <x v="2"/>
    <n v="1"/>
    <n v="11.99"/>
    <x v="0"/>
    <s v=" Los Angeles"/>
    <x v="4"/>
  </r>
  <r>
    <x v="7"/>
    <x v="3"/>
    <n v="1"/>
    <n v="149.99"/>
    <x v="0"/>
    <s v=" Los Angeles"/>
    <x v="3"/>
  </r>
  <r>
    <x v="7"/>
    <x v="2"/>
    <n v="1"/>
    <n v="11.99"/>
    <x v="1"/>
    <s v=" Atlanta"/>
    <x v="4"/>
  </r>
  <r>
    <x v="7"/>
    <x v="8"/>
    <n v="1"/>
    <n v="150"/>
    <x v="0"/>
    <s v=" San Francisco"/>
    <x v="9"/>
  </r>
  <r>
    <x v="7"/>
    <x v="3"/>
    <n v="1"/>
    <n v="149.99"/>
    <x v="0"/>
    <s v=" Portland"/>
    <x v="3"/>
  </r>
  <r>
    <x v="7"/>
    <x v="15"/>
    <n v="1"/>
    <n v="379.99"/>
    <x v="3"/>
    <s v=" Los Angeles"/>
    <x v="19"/>
  </r>
  <r>
    <x v="7"/>
    <x v="4"/>
    <n v="1"/>
    <n v="2.99"/>
    <x v="2"/>
    <s v=" Seattle"/>
    <x v="5"/>
  </r>
  <r>
    <x v="7"/>
    <x v="6"/>
    <n v="1"/>
    <n v="11.95"/>
    <x v="2"/>
    <s v=" San Francisco"/>
    <x v="7"/>
  </r>
  <r>
    <x v="7"/>
    <x v="6"/>
    <n v="1"/>
    <n v="11.95"/>
    <x v="1"/>
    <s v=" San Francisco"/>
    <x v="7"/>
  </r>
  <r>
    <x v="7"/>
    <x v="7"/>
    <n v="1"/>
    <n v="99.99"/>
    <x v="2"/>
    <s v=" Atlanta"/>
    <x v="8"/>
  </r>
  <r>
    <x v="7"/>
    <x v="0"/>
    <n v="1"/>
    <n v="700"/>
    <x v="3"/>
    <s v=" Seattle"/>
    <x v="0"/>
  </r>
  <r>
    <x v="7"/>
    <x v="1"/>
    <n v="1"/>
    <n v="14.95"/>
    <x v="3"/>
    <s v=" Portland"/>
    <x v="1"/>
  </r>
  <r>
    <x v="7"/>
    <x v="7"/>
    <n v="1"/>
    <n v="99.99"/>
    <x v="3"/>
    <s v=" Dallas"/>
    <x v="8"/>
  </r>
  <r>
    <x v="7"/>
    <x v="5"/>
    <n v="1"/>
    <n v="389.99"/>
    <x v="3"/>
    <s v=" Los Angeles"/>
    <x v="6"/>
  </r>
  <r>
    <x v="7"/>
    <x v="14"/>
    <n v="1"/>
    <n v="109.99"/>
    <x v="3"/>
    <s v=" Seattle"/>
    <x v="17"/>
  </r>
  <r>
    <x v="7"/>
    <x v="1"/>
    <n v="1"/>
    <n v="14.95"/>
    <x v="3"/>
    <s v=" Los Angeles"/>
    <x v="1"/>
  </r>
  <r>
    <x v="7"/>
    <x v="16"/>
    <n v="1"/>
    <n v="999.99"/>
    <x v="1"/>
    <s v=" Austin"/>
    <x v="20"/>
  </r>
  <r>
    <x v="7"/>
    <x v="2"/>
    <n v="1"/>
    <n v="11.99"/>
    <x v="2"/>
    <s v=" Dallas"/>
    <x v="4"/>
  </r>
  <r>
    <x v="7"/>
    <x v="12"/>
    <n v="1"/>
    <n v="3.84"/>
    <x v="3"/>
    <s v=" Boston"/>
    <x v="14"/>
  </r>
  <r>
    <x v="7"/>
    <x v="14"/>
    <n v="1"/>
    <n v="109.99"/>
    <x v="2"/>
    <s v=" New York City"/>
    <x v="17"/>
  </r>
  <r>
    <x v="7"/>
    <x v="1"/>
    <n v="1"/>
    <n v="14.95"/>
    <x v="0"/>
    <s v=" San Francisco"/>
    <x v="1"/>
  </r>
  <r>
    <x v="7"/>
    <x v="12"/>
    <n v="1"/>
    <n v="3.84"/>
    <x v="2"/>
    <s v=" New York City"/>
    <x v="14"/>
  </r>
  <r>
    <x v="7"/>
    <x v="2"/>
    <n v="2"/>
    <n v="11.99"/>
    <x v="1"/>
    <s v=" Dallas"/>
    <x v="2"/>
  </r>
  <r>
    <x v="7"/>
    <x v="10"/>
    <n v="1"/>
    <n v="300"/>
    <x v="1"/>
    <s v=" Dallas"/>
    <x v="12"/>
  </r>
  <r>
    <x v="7"/>
    <x v="2"/>
    <n v="1"/>
    <n v="11.99"/>
    <x v="1"/>
    <s v=" San Francisco"/>
    <x v="4"/>
  </r>
  <r>
    <x v="7"/>
    <x v="6"/>
    <n v="1"/>
    <n v="11.95"/>
    <x v="3"/>
    <s v=" Dallas"/>
    <x v="7"/>
  </r>
  <r>
    <x v="7"/>
    <x v="12"/>
    <n v="1"/>
    <n v="3.84"/>
    <x v="0"/>
    <s v=" Austin"/>
    <x v="14"/>
  </r>
  <r>
    <x v="7"/>
    <x v="8"/>
    <n v="1"/>
    <n v="150"/>
    <x v="0"/>
    <s v=" Los Angeles"/>
    <x v="9"/>
  </r>
  <r>
    <x v="7"/>
    <x v="2"/>
    <n v="1"/>
    <n v="11.99"/>
    <x v="0"/>
    <s v=" San Francisco"/>
    <x v="4"/>
  </r>
  <r>
    <x v="7"/>
    <x v="12"/>
    <n v="1"/>
    <n v="3.84"/>
    <x v="3"/>
    <s v=" Atlanta"/>
    <x v="14"/>
  </r>
  <r>
    <x v="7"/>
    <x v="2"/>
    <n v="1"/>
    <n v="11.99"/>
    <x v="0"/>
    <s v=" Seattle"/>
    <x v="4"/>
  </r>
  <r>
    <x v="7"/>
    <x v="12"/>
    <n v="1"/>
    <n v="3.84"/>
    <x v="0"/>
    <s v=" Atlanta"/>
    <x v="14"/>
  </r>
  <r>
    <x v="7"/>
    <x v="5"/>
    <n v="1"/>
    <n v="389.99"/>
    <x v="1"/>
    <s v=" New York City"/>
    <x v="6"/>
  </r>
  <r>
    <x v="7"/>
    <x v="3"/>
    <n v="1"/>
    <n v="149.99"/>
    <x v="2"/>
    <s v=" Atlanta"/>
    <x v="3"/>
  </r>
  <r>
    <x v="7"/>
    <x v="4"/>
    <n v="4"/>
    <n v="2.99"/>
    <x v="3"/>
    <s v=" Los Angeles"/>
    <x v="25"/>
  </r>
  <r>
    <x v="7"/>
    <x v="13"/>
    <n v="1"/>
    <n v="600"/>
    <x v="3"/>
    <s v=" Atlanta"/>
    <x v="15"/>
  </r>
  <r>
    <x v="7"/>
    <x v="6"/>
    <n v="1"/>
    <n v="11.95"/>
    <x v="1"/>
    <s v=" Atlanta"/>
    <x v="7"/>
  </r>
  <r>
    <x v="7"/>
    <x v="12"/>
    <n v="1"/>
    <n v="3.84"/>
    <x v="1"/>
    <s v=" San Francisco"/>
    <x v="14"/>
  </r>
  <r>
    <x v="7"/>
    <x v="7"/>
    <n v="1"/>
    <n v="99.99"/>
    <x v="0"/>
    <s v=" Atlanta"/>
    <x v="8"/>
  </r>
  <r>
    <x v="7"/>
    <x v="5"/>
    <n v="1"/>
    <n v="389.99"/>
    <x v="0"/>
    <s v=" Los Angeles"/>
    <x v="6"/>
  </r>
  <r>
    <x v="7"/>
    <x v="15"/>
    <n v="1"/>
    <n v="379.99"/>
    <x v="1"/>
    <s v=" Austin"/>
    <x v="19"/>
  </r>
  <r>
    <x v="7"/>
    <x v="6"/>
    <n v="1"/>
    <n v="11.95"/>
    <x v="2"/>
    <s v=" New York City"/>
    <x v="7"/>
  </r>
  <r>
    <x v="7"/>
    <x v="8"/>
    <n v="1"/>
    <n v="150"/>
    <x v="1"/>
    <s v=" New York City"/>
    <x v="9"/>
  </r>
  <r>
    <x v="7"/>
    <x v="0"/>
    <n v="1"/>
    <n v="700"/>
    <x v="0"/>
    <s v=" Seattle"/>
    <x v="0"/>
  </r>
  <r>
    <x v="7"/>
    <x v="6"/>
    <n v="1"/>
    <n v="11.95"/>
    <x v="2"/>
    <s v=" Los Angeles"/>
    <x v="7"/>
  </r>
  <r>
    <x v="7"/>
    <x v="0"/>
    <n v="1"/>
    <n v="700"/>
    <x v="1"/>
    <s v=" New York City"/>
    <x v="0"/>
  </r>
  <r>
    <x v="7"/>
    <x v="3"/>
    <n v="1"/>
    <n v="149.99"/>
    <x v="2"/>
    <s v=" San Francisco"/>
    <x v="3"/>
  </r>
  <r>
    <x v="7"/>
    <x v="8"/>
    <n v="1"/>
    <n v="150"/>
    <x v="3"/>
    <s v=" San Francisco"/>
    <x v="9"/>
  </r>
  <r>
    <x v="7"/>
    <x v="1"/>
    <n v="1"/>
    <n v="14.95"/>
    <x v="3"/>
    <s v=" Boston"/>
    <x v="1"/>
  </r>
  <r>
    <x v="7"/>
    <x v="6"/>
    <n v="1"/>
    <n v="11.95"/>
    <x v="2"/>
    <s v=" New York City"/>
    <x v="7"/>
  </r>
  <r>
    <x v="7"/>
    <x v="4"/>
    <n v="2"/>
    <n v="2.99"/>
    <x v="0"/>
    <s v=" Los Angeles"/>
    <x v="16"/>
  </r>
  <r>
    <x v="7"/>
    <x v="1"/>
    <n v="1"/>
    <n v="14.95"/>
    <x v="2"/>
    <s v=" Atlanta"/>
    <x v="1"/>
  </r>
  <r>
    <x v="7"/>
    <x v="13"/>
    <n v="1"/>
    <n v="600"/>
    <x v="3"/>
    <s v=" Los Angeles"/>
    <x v="15"/>
  </r>
  <r>
    <x v="7"/>
    <x v="7"/>
    <n v="1"/>
    <n v="99.99"/>
    <x v="3"/>
    <s v=" Los Angeles"/>
    <x v="8"/>
  </r>
  <r>
    <x v="7"/>
    <x v="15"/>
    <n v="1"/>
    <n v="379.99"/>
    <x v="3"/>
    <s v=" Dallas"/>
    <x v="19"/>
  </r>
  <r>
    <x v="7"/>
    <x v="2"/>
    <n v="1"/>
    <n v="11.99"/>
    <x v="3"/>
    <s v=" Los Angeles"/>
    <x v="4"/>
  </r>
  <r>
    <x v="7"/>
    <x v="1"/>
    <n v="2"/>
    <n v="14.95"/>
    <x v="0"/>
    <s v=" San Francisco"/>
    <x v="24"/>
  </r>
  <r>
    <x v="7"/>
    <x v="1"/>
    <n v="1"/>
    <n v="14.95"/>
    <x v="0"/>
    <s v=" New York City"/>
    <x v="1"/>
  </r>
  <r>
    <x v="7"/>
    <x v="1"/>
    <n v="1"/>
    <n v="14.95"/>
    <x v="2"/>
    <s v=" San Francisco"/>
    <x v="1"/>
  </r>
  <r>
    <x v="7"/>
    <x v="8"/>
    <n v="1"/>
    <n v="150"/>
    <x v="1"/>
    <s v=" San Francisco"/>
    <x v="9"/>
  </r>
  <r>
    <x v="7"/>
    <x v="7"/>
    <n v="1"/>
    <n v="99.99"/>
    <x v="0"/>
    <s v=" Seattle"/>
    <x v="8"/>
  </r>
  <r>
    <x v="7"/>
    <x v="2"/>
    <n v="1"/>
    <n v="11.99"/>
    <x v="3"/>
    <s v=" Boston"/>
    <x v="4"/>
  </r>
  <r>
    <x v="7"/>
    <x v="1"/>
    <n v="1"/>
    <n v="14.95"/>
    <x v="3"/>
    <s v=" Dallas"/>
    <x v="1"/>
  </r>
  <r>
    <x v="7"/>
    <x v="13"/>
    <n v="1"/>
    <n v="600"/>
    <x v="3"/>
    <s v=" San Francisco"/>
    <x v="15"/>
  </r>
  <r>
    <x v="7"/>
    <x v="6"/>
    <n v="1"/>
    <n v="11.95"/>
    <x v="0"/>
    <s v=" San Francisco"/>
    <x v="7"/>
  </r>
  <r>
    <x v="7"/>
    <x v="3"/>
    <n v="1"/>
    <n v="149.99"/>
    <x v="0"/>
    <s v=" New York City"/>
    <x v="3"/>
  </r>
  <r>
    <x v="7"/>
    <x v="5"/>
    <n v="1"/>
    <n v="389.99"/>
    <x v="2"/>
    <s v=" Atlanta"/>
    <x v="6"/>
  </r>
  <r>
    <x v="7"/>
    <x v="15"/>
    <n v="1"/>
    <n v="379.99"/>
    <x v="3"/>
    <s v=" Los Angeles"/>
    <x v="19"/>
  </r>
  <r>
    <x v="7"/>
    <x v="8"/>
    <n v="1"/>
    <n v="150"/>
    <x v="0"/>
    <s v=" Dallas"/>
    <x v="9"/>
  </r>
  <r>
    <x v="7"/>
    <x v="6"/>
    <n v="1"/>
    <n v="11.95"/>
    <x v="1"/>
    <s v=" Dallas"/>
    <x v="7"/>
  </r>
  <r>
    <x v="7"/>
    <x v="4"/>
    <n v="1"/>
    <n v="2.99"/>
    <x v="3"/>
    <s v=" San Francisco"/>
    <x v="5"/>
  </r>
  <r>
    <x v="7"/>
    <x v="5"/>
    <n v="1"/>
    <n v="389.99"/>
    <x v="2"/>
    <s v=" San Francisco"/>
    <x v="6"/>
  </r>
  <r>
    <x v="7"/>
    <x v="16"/>
    <n v="1"/>
    <n v="999.99"/>
    <x v="3"/>
    <s v=" Dallas"/>
    <x v="20"/>
  </r>
  <r>
    <x v="7"/>
    <x v="6"/>
    <n v="1"/>
    <n v="11.95"/>
    <x v="1"/>
    <s v=" Austin"/>
    <x v="7"/>
  </r>
  <r>
    <x v="7"/>
    <x v="10"/>
    <n v="1"/>
    <n v="300"/>
    <x v="1"/>
    <s v=" Boston"/>
    <x v="12"/>
  </r>
  <r>
    <x v="7"/>
    <x v="4"/>
    <n v="2"/>
    <n v="2.99"/>
    <x v="3"/>
    <s v=" New York City"/>
    <x v="16"/>
  </r>
  <r>
    <x v="7"/>
    <x v="0"/>
    <n v="1"/>
    <n v="700"/>
    <x v="1"/>
    <s v=" Atlanta"/>
    <x v="0"/>
  </r>
  <r>
    <x v="7"/>
    <x v="2"/>
    <n v="1"/>
    <n v="11.99"/>
    <x v="3"/>
    <s v=" Atlanta"/>
    <x v="4"/>
  </r>
  <r>
    <x v="7"/>
    <x v="4"/>
    <n v="1"/>
    <n v="2.99"/>
    <x v="3"/>
    <s v=" Dallas"/>
    <x v="5"/>
  </r>
  <r>
    <x v="7"/>
    <x v="16"/>
    <n v="1"/>
    <n v="999.99"/>
    <x v="0"/>
    <s v=" San Francisco"/>
    <x v="20"/>
  </r>
  <r>
    <x v="7"/>
    <x v="14"/>
    <n v="1"/>
    <n v="109.99"/>
    <x v="0"/>
    <s v=" Los Angeles"/>
    <x v="17"/>
  </r>
  <r>
    <x v="7"/>
    <x v="10"/>
    <n v="1"/>
    <n v="300"/>
    <x v="1"/>
    <s v=" Boston"/>
    <x v="12"/>
  </r>
  <r>
    <x v="7"/>
    <x v="4"/>
    <n v="1"/>
    <n v="2.99"/>
    <x v="1"/>
    <s v=" Los Angeles"/>
    <x v="5"/>
  </r>
  <r>
    <x v="7"/>
    <x v="14"/>
    <n v="1"/>
    <n v="109.99"/>
    <x v="1"/>
    <s v=" Portland"/>
    <x v="17"/>
  </r>
  <r>
    <x v="7"/>
    <x v="4"/>
    <n v="1"/>
    <n v="2.99"/>
    <x v="3"/>
    <s v=" San Francisco"/>
    <x v="5"/>
  </r>
  <r>
    <x v="7"/>
    <x v="12"/>
    <n v="3"/>
    <n v="3.84"/>
    <x v="0"/>
    <s v=" Los Angeles"/>
    <x v="18"/>
  </r>
  <r>
    <x v="7"/>
    <x v="2"/>
    <n v="1"/>
    <n v="11.99"/>
    <x v="2"/>
    <s v=" San Francisco"/>
    <x v="4"/>
  </r>
  <r>
    <x v="7"/>
    <x v="4"/>
    <n v="3"/>
    <n v="2.99"/>
    <x v="1"/>
    <s v=" Boston"/>
    <x v="11"/>
  </r>
  <r>
    <x v="7"/>
    <x v="8"/>
    <n v="1"/>
    <n v="150"/>
    <x v="0"/>
    <s v=" New York City"/>
    <x v="9"/>
  </r>
  <r>
    <x v="7"/>
    <x v="3"/>
    <n v="1"/>
    <n v="149.99"/>
    <x v="2"/>
    <s v=" Seattle"/>
    <x v="3"/>
  </r>
  <r>
    <x v="7"/>
    <x v="15"/>
    <n v="1"/>
    <n v="379.99"/>
    <x v="0"/>
    <s v=" Los Angeles"/>
    <x v="19"/>
  </r>
  <r>
    <x v="7"/>
    <x v="10"/>
    <n v="1"/>
    <n v="300"/>
    <x v="0"/>
    <s v=" New York City"/>
    <x v="12"/>
  </r>
  <r>
    <x v="7"/>
    <x v="6"/>
    <n v="1"/>
    <n v="11.95"/>
    <x v="0"/>
    <s v=" New York City"/>
    <x v="7"/>
  </r>
  <r>
    <x v="7"/>
    <x v="12"/>
    <n v="2"/>
    <n v="3.84"/>
    <x v="3"/>
    <s v=" Austin"/>
    <x v="23"/>
  </r>
  <r>
    <x v="7"/>
    <x v="5"/>
    <n v="1"/>
    <n v="389.99"/>
    <x v="3"/>
    <s v=" Boston"/>
    <x v="6"/>
  </r>
  <r>
    <x v="7"/>
    <x v="4"/>
    <n v="2"/>
    <n v="2.99"/>
    <x v="1"/>
    <s v=" San Francisco"/>
    <x v="16"/>
  </r>
  <r>
    <x v="7"/>
    <x v="1"/>
    <n v="1"/>
    <n v="14.95"/>
    <x v="3"/>
    <s v=" New York City"/>
    <x v="1"/>
  </r>
  <r>
    <x v="7"/>
    <x v="8"/>
    <n v="1"/>
    <n v="150"/>
    <x v="3"/>
    <s v=" Seattle"/>
    <x v="9"/>
  </r>
  <r>
    <x v="7"/>
    <x v="14"/>
    <n v="1"/>
    <n v="109.99"/>
    <x v="1"/>
    <s v=" Boston"/>
    <x v="17"/>
  </r>
  <r>
    <x v="7"/>
    <x v="0"/>
    <n v="1"/>
    <n v="700"/>
    <x v="0"/>
    <s v=" New York City"/>
    <x v="0"/>
  </r>
  <r>
    <x v="7"/>
    <x v="4"/>
    <n v="1"/>
    <n v="2.99"/>
    <x v="1"/>
    <s v=" Atlanta"/>
    <x v="5"/>
  </r>
  <r>
    <x v="7"/>
    <x v="13"/>
    <n v="1"/>
    <n v="600"/>
    <x v="3"/>
    <s v=" Boston"/>
    <x v="15"/>
  </r>
  <r>
    <x v="7"/>
    <x v="2"/>
    <n v="1"/>
    <n v="11.99"/>
    <x v="1"/>
    <s v=" Seattle"/>
    <x v="4"/>
  </r>
  <r>
    <x v="7"/>
    <x v="6"/>
    <n v="1"/>
    <n v="11.95"/>
    <x v="3"/>
    <s v=" San Francisco"/>
    <x v="7"/>
  </r>
  <r>
    <x v="7"/>
    <x v="12"/>
    <n v="1"/>
    <n v="3.84"/>
    <x v="0"/>
    <s v=" Los Angeles"/>
    <x v="14"/>
  </r>
  <r>
    <x v="7"/>
    <x v="12"/>
    <n v="1"/>
    <n v="3.84"/>
    <x v="1"/>
    <s v=" San Francisco"/>
    <x v="14"/>
  </r>
  <r>
    <x v="7"/>
    <x v="12"/>
    <n v="1"/>
    <n v="3.84"/>
    <x v="0"/>
    <s v=" Austin"/>
    <x v="14"/>
  </r>
  <r>
    <x v="7"/>
    <x v="12"/>
    <n v="1"/>
    <n v="3.84"/>
    <x v="1"/>
    <s v=" Boston"/>
    <x v="14"/>
  </r>
  <r>
    <x v="7"/>
    <x v="2"/>
    <n v="1"/>
    <n v="11.99"/>
    <x v="0"/>
    <s v=" Seattle"/>
    <x v="4"/>
  </r>
  <r>
    <x v="7"/>
    <x v="0"/>
    <n v="1"/>
    <n v="700"/>
    <x v="0"/>
    <s v=" New York City"/>
    <x v="0"/>
  </r>
  <r>
    <x v="7"/>
    <x v="1"/>
    <n v="1"/>
    <n v="14.95"/>
    <x v="2"/>
    <s v=" Portland"/>
    <x v="1"/>
  </r>
  <r>
    <x v="7"/>
    <x v="2"/>
    <n v="1"/>
    <n v="11.99"/>
    <x v="3"/>
    <s v=" New York City"/>
    <x v="4"/>
  </r>
  <r>
    <x v="7"/>
    <x v="12"/>
    <n v="1"/>
    <n v="3.84"/>
    <x v="3"/>
    <s v=" Los Angeles"/>
    <x v="14"/>
  </r>
  <r>
    <x v="7"/>
    <x v="4"/>
    <n v="2"/>
    <n v="2.99"/>
    <x v="0"/>
    <s v=" Los Angeles"/>
    <x v="16"/>
  </r>
  <r>
    <x v="7"/>
    <x v="8"/>
    <n v="1"/>
    <n v="150"/>
    <x v="3"/>
    <s v=" San Francisco"/>
    <x v="9"/>
  </r>
  <r>
    <x v="7"/>
    <x v="11"/>
    <n v="1"/>
    <n v="400"/>
    <x v="0"/>
    <s v=" San Francisco"/>
    <x v="13"/>
  </r>
  <r>
    <x v="7"/>
    <x v="6"/>
    <n v="1"/>
    <n v="11.95"/>
    <x v="2"/>
    <s v=" San Francisco"/>
    <x v="7"/>
  </r>
  <r>
    <x v="7"/>
    <x v="0"/>
    <n v="1"/>
    <n v="700"/>
    <x v="2"/>
    <s v=" San Francisco"/>
    <x v="0"/>
  </r>
  <r>
    <x v="7"/>
    <x v="0"/>
    <n v="1"/>
    <n v="700"/>
    <x v="0"/>
    <s v=" Austin"/>
    <x v="0"/>
  </r>
  <r>
    <x v="7"/>
    <x v="4"/>
    <n v="2"/>
    <n v="2.99"/>
    <x v="1"/>
    <s v=" Atlanta"/>
    <x v="16"/>
  </r>
  <r>
    <x v="7"/>
    <x v="9"/>
    <n v="1"/>
    <n v="1700"/>
    <x v="0"/>
    <s v=" Boston"/>
    <x v="10"/>
  </r>
  <r>
    <x v="7"/>
    <x v="12"/>
    <n v="1"/>
    <n v="3.84"/>
    <x v="3"/>
    <s v=" New York City"/>
    <x v="14"/>
  </r>
  <r>
    <x v="7"/>
    <x v="12"/>
    <n v="1"/>
    <n v="3.84"/>
    <x v="3"/>
    <s v=" Seattle"/>
    <x v="14"/>
  </r>
  <r>
    <x v="7"/>
    <x v="4"/>
    <n v="1"/>
    <n v="2.99"/>
    <x v="0"/>
    <s v=" Los Angeles"/>
    <x v="5"/>
  </r>
  <r>
    <x v="7"/>
    <x v="0"/>
    <n v="1"/>
    <n v="700"/>
    <x v="1"/>
    <s v=" Los Angeles"/>
    <x v="0"/>
  </r>
  <r>
    <x v="7"/>
    <x v="2"/>
    <n v="1"/>
    <n v="11.99"/>
    <x v="2"/>
    <s v=" Seattle"/>
    <x v="4"/>
  </r>
  <r>
    <x v="7"/>
    <x v="6"/>
    <n v="1"/>
    <n v="11.95"/>
    <x v="0"/>
    <s v=" San Francisco"/>
    <x v="7"/>
  </r>
  <r>
    <x v="7"/>
    <x v="13"/>
    <n v="1"/>
    <n v="600"/>
    <x v="0"/>
    <s v=" San Francisco"/>
    <x v="15"/>
  </r>
  <r>
    <x v="7"/>
    <x v="7"/>
    <n v="1"/>
    <n v="99.99"/>
    <x v="0"/>
    <s v=" San Francisco"/>
    <x v="8"/>
  </r>
  <r>
    <x v="7"/>
    <x v="8"/>
    <n v="1"/>
    <n v="150"/>
    <x v="1"/>
    <s v=" New York City"/>
    <x v="9"/>
  </r>
  <r>
    <x v="7"/>
    <x v="12"/>
    <n v="1"/>
    <n v="3.84"/>
    <x v="1"/>
    <s v=" San Francisco"/>
    <x v="14"/>
  </r>
  <r>
    <x v="7"/>
    <x v="1"/>
    <n v="1"/>
    <n v="14.95"/>
    <x v="2"/>
    <s v=" Portland"/>
    <x v="1"/>
  </r>
  <r>
    <x v="7"/>
    <x v="8"/>
    <n v="1"/>
    <n v="150"/>
    <x v="2"/>
    <s v=" Boston"/>
    <x v="9"/>
  </r>
  <r>
    <x v="7"/>
    <x v="18"/>
    <n v="1"/>
    <n v="600"/>
    <x v="1"/>
    <s v=" San Francisco"/>
    <x v="15"/>
  </r>
  <r>
    <x v="7"/>
    <x v="6"/>
    <n v="1"/>
    <n v="11.95"/>
    <x v="3"/>
    <s v=" Austin"/>
    <x v="7"/>
  </r>
  <r>
    <x v="7"/>
    <x v="0"/>
    <n v="1"/>
    <n v="700"/>
    <x v="0"/>
    <s v=" Los Angeles"/>
    <x v="0"/>
  </r>
  <r>
    <x v="7"/>
    <x v="1"/>
    <n v="1"/>
    <n v="14.95"/>
    <x v="3"/>
    <s v=" San Francisco"/>
    <x v="1"/>
  </r>
  <r>
    <x v="7"/>
    <x v="6"/>
    <n v="1"/>
    <n v="11.95"/>
    <x v="0"/>
    <s v=" San Francisco"/>
    <x v="7"/>
  </r>
  <r>
    <x v="7"/>
    <x v="1"/>
    <n v="1"/>
    <n v="14.95"/>
    <x v="3"/>
    <s v=" Boston"/>
    <x v="1"/>
  </r>
  <r>
    <x v="7"/>
    <x v="8"/>
    <n v="1"/>
    <n v="150"/>
    <x v="1"/>
    <s v=" Boston"/>
    <x v="9"/>
  </r>
  <r>
    <x v="7"/>
    <x v="3"/>
    <n v="1"/>
    <n v="149.99"/>
    <x v="1"/>
    <s v=" New York City"/>
    <x v="3"/>
  </r>
  <r>
    <x v="7"/>
    <x v="1"/>
    <n v="1"/>
    <n v="14.95"/>
    <x v="0"/>
    <s v=" New York City"/>
    <x v="1"/>
  </r>
  <r>
    <x v="7"/>
    <x v="1"/>
    <n v="1"/>
    <n v="14.95"/>
    <x v="3"/>
    <s v=" New York City"/>
    <x v="1"/>
  </r>
  <r>
    <x v="7"/>
    <x v="2"/>
    <n v="1"/>
    <n v="11.99"/>
    <x v="1"/>
    <s v=" San Francisco"/>
    <x v="4"/>
  </r>
  <r>
    <x v="7"/>
    <x v="5"/>
    <n v="1"/>
    <n v="389.99"/>
    <x v="0"/>
    <s v=" San Francisco"/>
    <x v="6"/>
  </r>
  <r>
    <x v="7"/>
    <x v="8"/>
    <n v="1"/>
    <n v="150"/>
    <x v="3"/>
    <s v=" New York City"/>
    <x v="9"/>
  </r>
  <r>
    <x v="7"/>
    <x v="0"/>
    <n v="1"/>
    <n v="700"/>
    <x v="1"/>
    <s v=" Dallas"/>
    <x v="0"/>
  </r>
  <r>
    <x v="7"/>
    <x v="8"/>
    <n v="1"/>
    <n v="150"/>
    <x v="3"/>
    <s v=" Dallas"/>
    <x v="9"/>
  </r>
  <r>
    <x v="7"/>
    <x v="7"/>
    <n v="1"/>
    <n v="99.99"/>
    <x v="2"/>
    <s v=" Atlanta"/>
    <x v="8"/>
  </r>
  <r>
    <x v="7"/>
    <x v="8"/>
    <n v="1"/>
    <n v="150"/>
    <x v="3"/>
    <s v=" New York City"/>
    <x v="9"/>
  </r>
  <r>
    <x v="7"/>
    <x v="10"/>
    <n v="1"/>
    <n v="300"/>
    <x v="1"/>
    <s v=" Atlanta"/>
    <x v="12"/>
  </r>
  <r>
    <x v="7"/>
    <x v="6"/>
    <n v="1"/>
    <n v="11.95"/>
    <x v="1"/>
    <s v=" Atlanta"/>
    <x v="7"/>
  </r>
  <r>
    <x v="7"/>
    <x v="1"/>
    <n v="1"/>
    <n v="14.95"/>
    <x v="0"/>
    <s v=" Dallas"/>
    <x v="1"/>
  </r>
  <r>
    <x v="7"/>
    <x v="6"/>
    <n v="1"/>
    <n v="11.95"/>
    <x v="3"/>
    <s v=" Seattle"/>
    <x v="7"/>
  </r>
  <r>
    <x v="7"/>
    <x v="18"/>
    <n v="1"/>
    <n v="600"/>
    <x v="1"/>
    <s v=" New York City"/>
    <x v="15"/>
  </r>
  <r>
    <x v="7"/>
    <x v="7"/>
    <n v="1"/>
    <n v="99.99"/>
    <x v="1"/>
    <s v=" New York City"/>
    <x v="8"/>
  </r>
  <r>
    <x v="7"/>
    <x v="2"/>
    <n v="1"/>
    <n v="11.99"/>
    <x v="3"/>
    <s v=" Portland"/>
    <x v="4"/>
  </r>
  <r>
    <x v="7"/>
    <x v="16"/>
    <n v="1"/>
    <n v="999.99"/>
    <x v="2"/>
    <s v=" San Francisco"/>
    <x v="20"/>
  </r>
  <r>
    <x v="7"/>
    <x v="16"/>
    <n v="1"/>
    <n v="999.99"/>
    <x v="1"/>
    <s v=" Seattle"/>
    <x v="20"/>
  </r>
  <r>
    <x v="7"/>
    <x v="12"/>
    <n v="1"/>
    <n v="3.84"/>
    <x v="0"/>
    <s v=" Boston"/>
    <x v="14"/>
  </r>
  <r>
    <x v="7"/>
    <x v="2"/>
    <n v="1"/>
    <n v="11.99"/>
    <x v="0"/>
    <s v=" Dallas"/>
    <x v="4"/>
  </r>
  <r>
    <x v="7"/>
    <x v="12"/>
    <n v="2"/>
    <n v="3.84"/>
    <x v="2"/>
    <s v=" Atlanta"/>
    <x v="23"/>
  </r>
  <r>
    <x v="7"/>
    <x v="5"/>
    <n v="1"/>
    <n v="389.99"/>
    <x v="1"/>
    <s v=" Portland"/>
    <x v="6"/>
  </r>
  <r>
    <x v="7"/>
    <x v="13"/>
    <n v="1"/>
    <n v="600"/>
    <x v="3"/>
    <s v=" New York City"/>
    <x v="15"/>
  </r>
  <r>
    <x v="7"/>
    <x v="6"/>
    <n v="1"/>
    <n v="11.95"/>
    <x v="1"/>
    <s v=" Los Angeles"/>
    <x v="7"/>
  </r>
  <r>
    <x v="7"/>
    <x v="1"/>
    <n v="1"/>
    <n v="14.95"/>
    <x v="2"/>
    <s v=" Boston"/>
    <x v="1"/>
  </r>
  <r>
    <x v="7"/>
    <x v="6"/>
    <n v="1"/>
    <n v="11.95"/>
    <x v="3"/>
    <s v=" Los Angeles"/>
    <x v="7"/>
  </r>
  <r>
    <x v="7"/>
    <x v="6"/>
    <n v="1"/>
    <n v="11.95"/>
    <x v="2"/>
    <s v=" Portland"/>
    <x v="7"/>
  </r>
  <r>
    <x v="7"/>
    <x v="12"/>
    <n v="1"/>
    <n v="3.84"/>
    <x v="1"/>
    <s v=" New York City"/>
    <x v="14"/>
  </r>
  <r>
    <x v="7"/>
    <x v="2"/>
    <n v="1"/>
    <n v="11.99"/>
    <x v="1"/>
    <s v=" Austin"/>
    <x v="4"/>
  </r>
  <r>
    <x v="7"/>
    <x v="4"/>
    <n v="1"/>
    <n v="2.99"/>
    <x v="0"/>
    <s v=" Los Angeles"/>
    <x v="5"/>
  </r>
  <r>
    <x v="7"/>
    <x v="4"/>
    <n v="2"/>
    <n v="2.99"/>
    <x v="2"/>
    <s v=" Los Angeles"/>
    <x v="16"/>
  </r>
  <r>
    <x v="7"/>
    <x v="4"/>
    <n v="1"/>
    <n v="2.99"/>
    <x v="2"/>
    <s v=" Los Angeles"/>
    <x v="5"/>
  </r>
  <r>
    <x v="7"/>
    <x v="6"/>
    <n v="1"/>
    <n v="11.95"/>
    <x v="3"/>
    <s v=" New York City"/>
    <x v="7"/>
  </r>
  <r>
    <x v="7"/>
    <x v="6"/>
    <n v="1"/>
    <n v="11.95"/>
    <x v="2"/>
    <s v=" Seattle"/>
    <x v="7"/>
  </r>
  <r>
    <x v="7"/>
    <x v="3"/>
    <n v="1"/>
    <n v="149.99"/>
    <x v="0"/>
    <s v=" Los Angeles"/>
    <x v="3"/>
  </r>
  <r>
    <x v="7"/>
    <x v="7"/>
    <n v="1"/>
    <n v="99.99"/>
    <x v="2"/>
    <s v=" San Francisco"/>
    <x v="8"/>
  </r>
  <r>
    <x v="7"/>
    <x v="12"/>
    <n v="1"/>
    <n v="3.84"/>
    <x v="3"/>
    <s v=" San Francisco"/>
    <x v="14"/>
  </r>
  <r>
    <x v="7"/>
    <x v="0"/>
    <n v="1"/>
    <n v="700"/>
    <x v="0"/>
    <s v=" Atlanta"/>
    <x v="0"/>
  </r>
  <r>
    <x v="7"/>
    <x v="4"/>
    <n v="1"/>
    <n v="2.99"/>
    <x v="0"/>
    <s v=" New York City"/>
    <x v="5"/>
  </r>
  <r>
    <x v="7"/>
    <x v="12"/>
    <n v="1"/>
    <n v="3.84"/>
    <x v="3"/>
    <s v=" New York City"/>
    <x v="14"/>
  </r>
  <r>
    <x v="7"/>
    <x v="10"/>
    <n v="1"/>
    <n v="300"/>
    <x v="1"/>
    <s v=" Boston"/>
    <x v="12"/>
  </r>
  <r>
    <x v="7"/>
    <x v="7"/>
    <n v="1"/>
    <n v="99.99"/>
    <x v="1"/>
    <s v=" Seattle"/>
    <x v="8"/>
  </r>
  <r>
    <x v="7"/>
    <x v="12"/>
    <n v="3"/>
    <n v="3.84"/>
    <x v="2"/>
    <s v=" San Francisco"/>
    <x v="18"/>
  </r>
  <r>
    <x v="7"/>
    <x v="1"/>
    <n v="1"/>
    <n v="14.95"/>
    <x v="0"/>
    <s v=" Dallas"/>
    <x v="1"/>
  </r>
  <r>
    <x v="7"/>
    <x v="3"/>
    <n v="1"/>
    <n v="149.99"/>
    <x v="0"/>
    <s v=" Dallas"/>
    <x v="3"/>
  </r>
  <r>
    <x v="7"/>
    <x v="15"/>
    <n v="1"/>
    <n v="379.99"/>
    <x v="1"/>
    <s v=" Dallas"/>
    <x v="19"/>
  </r>
  <r>
    <x v="7"/>
    <x v="6"/>
    <n v="1"/>
    <n v="11.95"/>
    <x v="2"/>
    <s v=" Dallas"/>
    <x v="7"/>
  </r>
  <r>
    <x v="7"/>
    <x v="15"/>
    <n v="1"/>
    <n v="379.99"/>
    <x v="1"/>
    <s v=" Austin"/>
    <x v="19"/>
  </r>
  <r>
    <x v="7"/>
    <x v="18"/>
    <n v="1"/>
    <n v="600"/>
    <x v="2"/>
    <s v=" Atlanta"/>
    <x v="15"/>
  </r>
  <r>
    <x v="7"/>
    <x v="4"/>
    <n v="1"/>
    <n v="2.99"/>
    <x v="3"/>
    <s v=" New York City"/>
    <x v="5"/>
  </r>
  <r>
    <x v="7"/>
    <x v="12"/>
    <n v="1"/>
    <n v="3.84"/>
    <x v="0"/>
    <s v=" Seattle"/>
    <x v="14"/>
  </r>
  <r>
    <x v="7"/>
    <x v="12"/>
    <n v="1"/>
    <n v="3.84"/>
    <x v="0"/>
    <s v=" San Francisco"/>
    <x v="14"/>
  </r>
  <r>
    <x v="7"/>
    <x v="15"/>
    <n v="1"/>
    <n v="379.99"/>
    <x v="3"/>
    <s v=" San Francisco"/>
    <x v="19"/>
  </r>
  <r>
    <x v="7"/>
    <x v="6"/>
    <n v="2"/>
    <n v="11.95"/>
    <x v="3"/>
    <s v=" New York City"/>
    <x v="22"/>
  </r>
  <r>
    <x v="7"/>
    <x v="4"/>
    <n v="1"/>
    <n v="2.99"/>
    <x v="1"/>
    <s v=" Dallas"/>
    <x v="5"/>
  </r>
  <r>
    <x v="7"/>
    <x v="11"/>
    <n v="1"/>
    <n v="400"/>
    <x v="1"/>
    <s v=" Seattle"/>
    <x v="13"/>
  </r>
  <r>
    <x v="7"/>
    <x v="3"/>
    <n v="1"/>
    <n v="149.99"/>
    <x v="0"/>
    <s v=" Los Angeles"/>
    <x v="3"/>
  </r>
  <r>
    <x v="7"/>
    <x v="8"/>
    <n v="1"/>
    <n v="150"/>
    <x v="2"/>
    <s v=" Portland"/>
    <x v="9"/>
  </r>
  <r>
    <x v="7"/>
    <x v="10"/>
    <n v="1"/>
    <n v="300"/>
    <x v="1"/>
    <s v=" Los Angeles"/>
    <x v="12"/>
  </r>
  <r>
    <x v="7"/>
    <x v="0"/>
    <n v="1"/>
    <n v="700"/>
    <x v="2"/>
    <s v=" San Francisco"/>
    <x v="0"/>
  </r>
  <r>
    <x v="7"/>
    <x v="2"/>
    <n v="1"/>
    <n v="11.99"/>
    <x v="0"/>
    <s v=" Atlanta"/>
    <x v="4"/>
  </r>
  <r>
    <x v="7"/>
    <x v="1"/>
    <n v="1"/>
    <n v="14.95"/>
    <x v="0"/>
    <s v=" New York City"/>
    <x v="1"/>
  </r>
  <r>
    <x v="7"/>
    <x v="1"/>
    <n v="1"/>
    <n v="14.95"/>
    <x v="3"/>
    <s v=" San Francisco"/>
    <x v="1"/>
  </r>
  <r>
    <x v="7"/>
    <x v="3"/>
    <n v="1"/>
    <n v="149.99"/>
    <x v="0"/>
    <s v=" San Francisco"/>
    <x v="3"/>
  </r>
  <r>
    <x v="7"/>
    <x v="12"/>
    <n v="1"/>
    <n v="3.84"/>
    <x v="0"/>
    <s v=" San Francisco"/>
    <x v="14"/>
  </r>
  <r>
    <x v="7"/>
    <x v="12"/>
    <n v="2"/>
    <n v="3.84"/>
    <x v="0"/>
    <s v=" San Francisco"/>
    <x v="23"/>
  </r>
  <r>
    <x v="7"/>
    <x v="6"/>
    <n v="1"/>
    <n v="11.95"/>
    <x v="0"/>
    <s v=" Los Angeles"/>
    <x v="7"/>
  </r>
  <r>
    <x v="7"/>
    <x v="8"/>
    <n v="1"/>
    <n v="150"/>
    <x v="1"/>
    <s v=" New York City"/>
    <x v="9"/>
  </r>
  <r>
    <x v="7"/>
    <x v="3"/>
    <n v="1"/>
    <n v="149.99"/>
    <x v="3"/>
    <s v=" Los Angeles"/>
    <x v="3"/>
  </r>
  <r>
    <x v="7"/>
    <x v="6"/>
    <n v="2"/>
    <n v="11.95"/>
    <x v="2"/>
    <s v=" New York City"/>
    <x v="22"/>
  </r>
  <r>
    <x v="8"/>
    <x v="1"/>
    <n v="1"/>
    <n v="14.95"/>
    <x v="0"/>
    <s v=" New York City"/>
    <x v="1"/>
  </r>
  <r>
    <x v="8"/>
    <x v="2"/>
    <n v="1"/>
    <n v="11.99"/>
    <x v="1"/>
    <s v=" Boston"/>
    <x v="4"/>
  </r>
  <r>
    <x v="8"/>
    <x v="13"/>
    <n v="1"/>
    <n v="600"/>
    <x v="3"/>
    <s v=" San Francisco"/>
    <x v="15"/>
  </r>
  <r>
    <x v="8"/>
    <x v="12"/>
    <n v="1"/>
    <n v="3.84"/>
    <x v="3"/>
    <s v=" Dallas"/>
    <x v="14"/>
  </r>
  <r>
    <x v="8"/>
    <x v="1"/>
    <n v="1"/>
    <n v="14.95"/>
    <x v="1"/>
    <s v=" New York City"/>
    <x v="1"/>
  </r>
  <r>
    <x v="8"/>
    <x v="7"/>
    <n v="1"/>
    <n v="99.99"/>
    <x v="0"/>
    <s v=" Atlanta"/>
    <x v="8"/>
  </r>
  <r>
    <x v="8"/>
    <x v="4"/>
    <n v="1"/>
    <n v="2.99"/>
    <x v="1"/>
    <s v=" Boston"/>
    <x v="5"/>
  </r>
  <r>
    <x v="8"/>
    <x v="2"/>
    <n v="1"/>
    <n v="11.99"/>
    <x v="0"/>
    <s v=" Los Angeles"/>
    <x v="4"/>
  </r>
  <r>
    <x v="8"/>
    <x v="1"/>
    <n v="1"/>
    <n v="14.95"/>
    <x v="0"/>
    <s v=" Boston"/>
    <x v="1"/>
  </r>
  <r>
    <x v="8"/>
    <x v="12"/>
    <n v="2"/>
    <n v="3.84"/>
    <x v="2"/>
    <s v=" Los Angeles"/>
    <x v="23"/>
  </r>
  <r>
    <x v="8"/>
    <x v="3"/>
    <n v="1"/>
    <n v="149.99"/>
    <x v="0"/>
    <s v=" San Francisco"/>
    <x v="3"/>
  </r>
  <r>
    <x v="8"/>
    <x v="12"/>
    <n v="2"/>
    <n v="3.84"/>
    <x v="3"/>
    <s v=" San Francisco"/>
    <x v="23"/>
  </r>
  <r>
    <x v="8"/>
    <x v="2"/>
    <n v="1"/>
    <n v="11.99"/>
    <x v="3"/>
    <s v=" San Francisco"/>
    <x v="4"/>
  </r>
  <r>
    <x v="8"/>
    <x v="7"/>
    <n v="1"/>
    <n v="99.99"/>
    <x v="2"/>
    <s v=" Los Angeles"/>
    <x v="8"/>
  </r>
  <r>
    <x v="8"/>
    <x v="10"/>
    <n v="1"/>
    <n v="300"/>
    <x v="2"/>
    <s v=" Los Angeles"/>
    <x v="12"/>
  </r>
  <r>
    <x v="8"/>
    <x v="1"/>
    <n v="1"/>
    <n v="14.95"/>
    <x v="2"/>
    <s v=" San Francisco"/>
    <x v="1"/>
  </r>
  <r>
    <x v="8"/>
    <x v="1"/>
    <n v="1"/>
    <n v="14.95"/>
    <x v="1"/>
    <s v=" Dallas"/>
    <x v="1"/>
  </r>
  <r>
    <x v="8"/>
    <x v="2"/>
    <n v="1"/>
    <n v="11.99"/>
    <x v="3"/>
    <s v=" Dallas"/>
    <x v="4"/>
  </r>
  <r>
    <x v="8"/>
    <x v="1"/>
    <n v="1"/>
    <n v="14.95"/>
    <x v="1"/>
    <s v=" San Francisco"/>
    <x v="1"/>
  </r>
  <r>
    <x v="8"/>
    <x v="1"/>
    <n v="1"/>
    <n v="14.95"/>
    <x v="2"/>
    <s v=" Boston"/>
    <x v="1"/>
  </r>
  <r>
    <x v="8"/>
    <x v="12"/>
    <n v="1"/>
    <n v="3.84"/>
    <x v="2"/>
    <s v=" Austin"/>
    <x v="14"/>
  </r>
  <r>
    <x v="8"/>
    <x v="12"/>
    <n v="2"/>
    <n v="3.84"/>
    <x v="0"/>
    <s v=" San Francisco"/>
    <x v="23"/>
  </r>
  <r>
    <x v="8"/>
    <x v="4"/>
    <n v="1"/>
    <n v="2.99"/>
    <x v="0"/>
    <s v=" New York City"/>
    <x v="5"/>
  </r>
  <r>
    <x v="8"/>
    <x v="3"/>
    <n v="1"/>
    <n v="149.99"/>
    <x v="3"/>
    <s v=" San Francisco"/>
    <x v="3"/>
  </r>
  <r>
    <x v="8"/>
    <x v="2"/>
    <n v="1"/>
    <n v="11.99"/>
    <x v="2"/>
    <s v=" San Francisco"/>
    <x v="4"/>
  </r>
  <r>
    <x v="8"/>
    <x v="8"/>
    <n v="1"/>
    <n v="150"/>
    <x v="1"/>
    <s v=" Boston"/>
    <x v="9"/>
  </r>
  <r>
    <x v="8"/>
    <x v="17"/>
    <n v="1"/>
    <n v="600"/>
    <x v="1"/>
    <s v=" New York City"/>
    <x v="15"/>
  </r>
  <r>
    <x v="8"/>
    <x v="12"/>
    <n v="1"/>
    <n v="3.84"/>
    <x v="1"/>
    <s v=" Boston"/>
    <x v="14"/>
  </r>
  <r>
    <x v="8"/>
    <x v="8"/>
    <n v="1"/>
    <n v="150"/>
    <x v="0"/>
    <s v=" Los Angeles"/>
    <x v="9"/>
  </r>
  <r>
    <x v="8"/>
    <x v="2"/>
    <n v="1"/>
    <n v="11.99"/>
    <x v="0"/>
    <s v=" San Francisco"/>
    <x v="4"/>
  </r>
  <r>
    <x v="8"/>
    <x v="4"/>
    <n v="6"/>
    <n v="2.99"/>
    <x v="2"/>
    <s v=" Atlanta"/>
    <x v="34"/>
  </r>
  <r>
    <x v="8"/>
    <x v="1"/>
    <n v="1"/>
    <n v="14.95"/>
    <x v="3"/>
    <s v=" Los Angeles"/>
    <x v="1"/>
  </r>
  <r>
    <x v="8"/>
    <x v="8"/>
    <n v="1"/>
    <n v="150"/>
    <x v="0"/>
    <s v=" New York City"/>
    <x v="9"/>
  </r>
  <r>
    <x v="8"/>
    <x v="11"/>
    <n v="1"/>
    <n v="400"/>
    <x v="3"/>
    <s v=" San Francisco"/>
    <x v="13"/>
  </r>
  <r>
    <x v="9"/>
    <x v="12"/>
    <n v="1"/>
    <n v="3.84"/>
    <x v="1"/>
    <s v=" Atlanta"/>
    <x v="14"/>
  </r>
  <r>
    <x v="9"/>
    <x v="12"/>
    <n v="3"/>
    <n v="3.84"/>
    <x v="2"/>
    <s v=" San Francisco"/>
    <x v="18"/>
  </r>
  <r>
    <x v="9"/>
    <x v="2"/>
    <n v="1"/>
    <n v="11.99"/>
    <x v="3"/>
    <s v=" New York City"/>
    <x v="4"/>
  </r>
  <r>
    <x v="9"/>
    <x v="10"/>
    <n v="1"/>
    <n v="300"/>
    <x v="0"/>
    <s v=" Boston"/>
    <x v="12"/>
  </r>
  <r>
    <x v="9"/>
    <x v="1"/>
    <n v="1"/>
    <n v="14.95"/>
    <x v="2"/>
    <s v=" Seattle"/>
    <x v="1"/>
  </r>
  <r>
    <x v="9"/>
    <x v="7"/>
    <n v="1"/>
    <n v="99.99"/>
    <x v="3"/>
    <s v=" San Francisco"/>
    <x v="8"/>
  </r>
  <r>
    <x v="9"/>
    <x v="6"/>
    <n v="1"/>
    <n v="11.95"/>
    <x v="2"/>
    <s v=" New York City"/>
    <x v="7"/>
  </r>
  <r>
    <x v="9"/>
    <x v="4"/>
    <n v="1"/>
    <n v="2.99"/>
    <x v="0"/>
    <s v=" Atlanta"/>
    <x v="5"/>
  </r>
  <r>
    <x v="9"/>
    <x v="6"/>
    <n v="1"/>
    <n v="11.95"/>
    <x v="0"/>
    <s v=" Seattle"/>
    <x v="7"/>
  </r>
  <r>
    <x v="9"/>
    <x v="7"/>
    <n v="1"/>
    <n v="99.99"/>
    <x v="3"/>
    <s v=" Atlanta"/>
    <x v="8"/>
  </r>
  <r>
    <x v="9"/>
    <x v="1"/>
    <n v="1"/>
    <n v="14.95"/>
    <x v="0"/>
    <s v=" San Francisco"/>
    <x v="1"/>
  </r>
  <r>
    <x v="9"/>
    <x v="16"/>
    <n v="1"/>
    <n v="999.99"/>
    <x v="1"/>
    <s v=" Boston"/>
    <x v="20"/>
  </r>
  <r>
    <x v="9"/>
    <x v="1"/>
    <n v="1"/>
    <n v="14.95"/>
    <x v="1"/>
    <s v=" Austin"/>
    <x v="1"/>
  </r>
  <r>
    <x v="9"/>
    <x v="1"/>
    <n v="1"/>
    <n v="14.95"/>
    <x v="1"/>
    <s v=" New York City"/>
    <x v="1"/>
  </r>
  <r>
    <x v="9"/>
    <x v="2"/>
    <n v="1"/>
    <n v="11.99"/>
    <x v="2"/>
    <s v=" Los Angeles"/>
    <x v="4"/>
  </r>
  <r>
    <x v="9"/>
    <x v="5"/>
    <n v="1"/>
    <n v="389.99"/>
    <x v="1"/>
    <s v=" Boston"/>
    <x v="6"/>
  </r>
  <r>
    <x v="9"/>
    <x v="17"/>
    <n v="1"/>
    <n v="600"/>
    <x v="0"/>
    <s v=" New York City"/>
    <x v="15"/>
  </r>
  <r>
    <x v="9"/>
    <x v="4"/>
    <n v="1"/>
    <n v="2.99"/>
    <x v="3"/>
    <s v=" San Francisco"/>
    <x v="5"/>
  </r>
  <r>
    <x v="9"/>
    <x v="3"/>
    <n v="1"/>
    <n v="149.99"/>
    <x v="1"/>
    <s v=" San Francisco"/>
    <x v="3"/>
  </r>
  <r>
    <x v="9"/>
    <x v="8"/>
    <n v="1"/>
    <n v="150"/>
    <x v="3"/>
    <s v=" San Francisco"/>
    <x v="9"/>
  </r>
  <r>
    <x v="9"/>
    <x v="15"/>
    <n v="1"/>
    <n v="379.99"/>
    <x v="1"/>
    <s v=" Los Angeles"/>
    <x v="19"/>
  </r>
  <r>
    <x v="9"/>
    <x v="8"/>
    <n v="1"/>
    <n v="150"/>
    <x v="0"/>
    <s v=" Los Angeles"/>
    <x v="9"/>
  </r>
  <r>
    <x v="9"/>
    <x v="6"/>
    <n v="1"/>
    <n v="11.95"/>
    <x v="1"/>
    <s v=" Atlanta"/>
    <x v="7"/>
  </r>
  <r>
    <x v="9"/>
    <x v="12"/>
    <n v="1"/>
    <n v="3.84"/>
    <x v="3"/>
    <s v=" Austin"/>
    <x v="14"/>
  </r>
  <r>
    <x v="9"/>
    <x v="7"/>
    <n v="1"/>
    <n v="99.99"/>
    <x v="0"/>
    <s v=" New York City"/>
    <x v="8"/>
  </r>
  <r>
    <x v="9"/>
    <x v="2"/>
    <n v="1"/>
    <n v="11.99"/>
    <x v="0"/>
    <s v=" New York City"/>
    <x v="4"/>
  </r>
  <r>
    <x v="9"/>
    <x v="12"/>
    <n v="1"/>
    <n v="3.84"/>
    <x v="1"/>
    <s v=" San Francisco"/>
    <x v="14"/>
  </r>
  <r>
    <x v="9"/>
    <x v="7"/>
    <n v="1"/>
    <n v="99.99"/>
    <x v="3"/>
    <s v=" Los Angeles"/>
    <x v="8"/>
  </r>
  <r>
    <x v="9"/>
    <x v="7"/>
    <n v="1"/>
    <n v="99.99"/>
    <x v="1"/>
    <s v=" Austin"/>
    <x v="8"/>
  </r>
  <r>
    <x v="9"/>
    <x v="7"/>
    <n v="1"/>
    <n v="99.99"/>
    <x v="3"/>
    <s v=" Los Angeles"/>
    <x v="8"/>
  </r>
  <r>
    <x v="9"/>
    <x v="2"/>
    <n v="1"/>
    <n v="11.99"/>
    <x v="0"/>
    <s v=" San Francisco"/>
    <x v="4"/>
  </r>
  <r>
    <x v="9"/>
    <x v="6"/>
    <n v="1"/>
    <n v="11.95"/>
    <x v="2"/>
    <s v=" San Francisco"/>
    <x v="7"/>
  </r>
  <r>
    <x v="9"/>
    <x v="7"/>
    <n v="1"/>
    <n v="99.99"/>
    <x v="3"/>
    <s v=" San Francisco"/>
    <x v="8"/>
  </r>
  <r>
    <x v="9"/>
    <x v="6"/>
    <n v="1"/>
    <n v="11.95"/>
    <x v="1"/>
    <s v=" San Francisco"/>
    <x v="7"/>
  </r>
  <r>
    <x v="9"/>
    <x v="1"/>
    <n v="1"/>
    <n v="14.95"/>
    <x v="0"/>
    <s v=" New York City"/>
    <x v="1"/>
  </r>
  <r>
    <x v="9"/>
    <x v="6"/>
    <n v="1"/>
    <n v="11.95"/>
    <x v="1"/>
    <s v=" New York City"/>
    <x v="7"/>
  </r>
  <r>
    <x v="9"/>
    <x v="7"/>
    <n v="1"/>
    <n v="99.99"/>
    <x v="1"/>
    <s v=" Boston"/>
    <x v="8"/>
  </r>
  <r>
    <x v="9"/>
    <x v="3"/>
    <n v="1"/>
    <n v="149.99"/>
    <x v="2"/>
    <s v=" New York City"/>
    <x v="3"/>
  </r>
  <r>
    <x v="9"/>
    <x v="15"/>
    <n v="1"/>
    <n v="379.99"/>
    <x v="0"/>
    <s v=" Boston"/>
    <x v="19"/>
  </r>
  <r>
    <x v="9"/>
    <x v="2"/>
    <n v="2"/>
    <n v="11.99"/>
    <x v="3"/>
    <s v=" Austin"/>
    <x v="2"/>
  </r>
  <r>
    <x v="9"/>
    <x v="6"/>
    <n v="1"/>
    <n v="11.95"/>
    <x v="1"/>
    <s v=" Los Angeles"/>
    <x v="7"/>
  </r>
  <r>
    <x v="9"/>
    <x v="12"/>
    <n v="3"/>
    <n v="3.84"/>
    <x v="3"/>
    <s v=" Boston"/>
    <x v="18"/>
  </r>
  <r>
    <x v="9"/>
    <x v="2"/>
    <n v="2"/>
    <n v="11.99"/>
    <x v="2"/>
    <s v=" Atlanta"/>
    <x v="2"/>
  </r>
  <r>
    <x v="9"/>
    <x v="1"/>
    <n v="1"/>
    <n v="14.95"/>
    <x v="2"/>
    <s v=" Los Angeles"/>
    <x v="1"/>
  </r>
  <r>
    <x v="9"/>
    <x v="12"/>
    <n v="1"/>
    <n v="3.84"/>
    <x v="3"/>
    <s v=" Boston"/>
    <x v="14"/>
  </r>
  <r>
    <x v="9"/>
    <x v="8"/>
    <n v="1"/>
    <n v="150"/>
    <x v="2"/>
    <s v=" San Francisco"/>
    <x v="9"/>
  </r>
  <r>
    <x v="9"/>
    <x v="12"/>
    <n v="1"/>
    <n v="3.84"/>
    <x v="1"/>
    <s v=" Los Angeles"/>
    <x v="14"/>
  </r>
  <r>
    <x v="9"/>
    <x v="6"/>
    <n v="1"/>
    <n v="11.95"/>
    <x v="0"/>
    <s v=" Seattle"/>
    <x v="7"/>
  </r>
  <r>
    <x v="9"/>
    <x v="12"/>
    <n v="1"/>
    <n v="3.84"/>
    <x v="3"/>
    <s v=" Los Angeles"/>
    <x v="14"/>
  </r>
  <r>
    <x v="9"/>
    <x v="12"/>
    <n v="1"/>
    <n v="3.84"/>
    <x v="2"/>
    <s v=" Atlanta"/>
    <x v="14"/>
  </r>
  <r>
    <x v="9"/>
    <x v="12"/>
    <n v="1"/>
    <n v="3.84"/>
    <x v="1"/>
    <s v=" Dallas"/>
    <x v="14"/>
  </r>
  <r>
    <x v="9"/>
    <x v="6"/>
    <n v="1"/>
    <n v="11.95"/>
    <x v="0"/>
    <s v=" New York City"/>
    <x v="7"/>
  </r>
  <r>
    <x v="9"/>
    <x v="15"/>
    <n v="1"/>
    <n v="379.99"/>
    <x v="1"/>
    <s v=" Austin"/>
    <x v="19"/>
  </r>
  <r>
    <x v="9"/>
    <x v="13"/>
    <n v="2"/>
    <n v="600"/>
    <x v="3"/>
    <s v=" Los Angeles"/>
    <x v="35"/>
  </r>
  <r>
    <x v="9"/>
    <x v="2"/>
    <n v="1"/>
    <n v="11.99"/>
    <x v="2"/>
    <s v=" Boston"/>
    <x v="4"/>
  </r>
  <r>
    <x v="9"/>
    <x v="4"/>
    <n v="2"/>
    <n v="2.99"/>
    <x v="0"/>
    <s v=" Boston"/>
    <x v="16"/>
  </r>
  <r>
    <x v="9"/>
    <x v="1"/>
    <n v="1"/>
    <n v="14.95"/>
    <x v="2"/>
    <s v=" Austin"/>
    <x v="1"/>
  </r>
  <r>
    <x v="9"/>
    <x v="6"/>
    <n v="1"/>
    <n v="11.95"/>
    <x v="0"/>
    <s v=" Portland"/>
    <x v="7"/>
  </r>
  <r>
    <x v="9"/>
    <x v="12"/>
    <n v="1"/>
    <n v="3.84"/>
    <x v="0"/>
    <s v=" San Francisco"/>
    <x v="14"/>
  </r>
  <r>
    <x v="9"/>
    <x v="12"/>
    <n v="2"/>
    <n v="3.84"/>
    <x v="3"/>
    <s v=" Los Angeles"/>
    <x v="23"/>
  </r>
  <r>
    <x v="9"/>
    <x v="5"/>
    <n v="1"/>
    <n v="389.99"/>
    <x v="2"/>
    <s v=" San Francisco"/>
    <x v="6"/>
  </r>
  <r>
    <x v="9"/>
    <x v="15"/>
    <n v="1"/>
    <n v="379.99"/>
    <x v="2"/>
    <s v=" Austin"/>
    <x v="19"/>
  </r>
  <r>
    <x v="9"/>
    <x v="8"/>
    <n v="1"/>
    <n v="150"/>
    <x v="1"/>
    <s v=" New York City"/>
    <x v="9"/>
  </r>
  <r>
    <x v="9"/>
    <x v="8"/>
    <n v="1"/>
    <n v="150"/>
    <x v="3"/>
    <s v=" San Francisco"/>
    <x v="9"/>
  </r>
  <r>
    <x v="9"/>
    <x v="7"/>
    <n v="1"/>
    <n v="99.99"/>
    <x v="3"/>
    <s v=" Austin"/>
    <x v="8"/>
  </r>
  <r>
    <x v="9"/>
    <x v="6"/>
    <n v="1"/>
    <n v="11.95"/>
    <x v="0"/>
    <s v=" Seattle"/>
    <x v="7"/>
  </r>
  <r>
    <x v="9"/>
    <x v="10"/>
    <n v="1"/>
    <n v="300"/>
    <x v="3"/>
    <s v=" Dallas"/>
    <x v="12"/>
  </r>
  <r>
    <x v="9"/>
    <x v="12"/>
    <n v="1"/>
    <n v="3.84"/>
    <x v="0"/>
    <s v=" Portland"/>
    <x v="14"/>
  </r>
  <r>
    <x v="9"/>
    <x v="9"/>
    <n v="1"/>
    <n v="1700"/>
    <x v="1"/>
    <s v=" San Francisco"/>
    <x v="10"/>
  </r>
  <r>
    <x v="9"/>
    <x v="12"/>
    <n v="1"/>
    <n v="3.84"/>
    <x v="1"/>
    <s v=" San Francisco"/>
    <x v="14"/>
  </r>
  <r>
    <x v="9"/>
    <x v="18"/>
    <n v="1"/>
    <n v="600"/>
    <x v="3"/>
    <s v=" Atlanta"/>
    <x v="15"/>
  </r>
  <r>
    <x v="9"/>
    <x v="6"/>
    <n v="1"/>
    <n v="11.95"/>
    <x v="0"/>
    <s v=" Dallas"/>
    <x v="7"/>
  </r>
  <r>
    <x v="9"/>
    <x v="2"/>
    <n v="1"/>
    <n v="11.99"/>
    <x v="1"/>
    <s v=" Los Angeles"/>
    <x v="4"/>
  </r>
  <r>
    <x v="9"/>
    <x v="9"/>
    <n v="1"/>
    <n v="1700"/>
    <x v="0"/>
    <s v=" San Francisco"/>
    <x v="10"/>
  </r>
  <r>
    <x v="9"/>
    <x v="5"/>
    <n v="1"/>
    <n v="389.99"/>
    <x v="0"/>
    <s v=" Portland"/>
    <x v="6"/>
  </r>
  <r>
    <x v="9"/>
    <x v="3"/>
    <n v="1"/>
    <n v="149.99"/>
    <x v="3"/>
    <s v=" San Francisco"/>
    <x v="3"/>
  </r>
  <r>
    <x v="9"/>
    <x v="7"/>
    <n v="1"/>
    <n v="99.99"/>
    <x v="2"/>
    <s v=" San Francisco"/>
    <x v="8"/>
  </r>
  <r>
    <x v="9"/>
    <x v="3"/>
    <n v="1"/>
    <n v="149.99"/>
    <x v="2"/>
    <s v=" Portland"/>
    <x v="3"/>
  </r>
  <r>
    <x v="9"/>
    <x v="2"/>
    <n v="1"/>
    <n v="11.99"/>
    <x v="3"/>
    <s v=" San Francisco"/>
    <x v="4"/>
  </r>
  <r>
    <x v="9"/>
    <x v="15"/>
    <n v="1"/>
    <n v="379.99"/>
    <x v="2"/>
    <s v=" Portland"/>
    <x v="19"/>
  </r>
  <r>
    <x v="9"/>
    <x v="15"/>
    <n v="1"/>
    <n v="379.99"/>
    <x v="2"/>
    <s v=" San Francisco"/>
    <x v="19"/>
  </r>
  <r>
    <x v="9"/>
    <x v="8"/>
    <n v="1"/>
    <n v="150"/>
    <x v="2"/>
    <s v=" Atlanta"/>
    <x v="9"/>
  </r>
  <r>
    <x v="9"/>
    <x v="1"/>
    <n v="1"/>
    <n v="14.95"/>
    <x v="3"/>
    <s v=" Atlanta"/>
    <x v="1"/>
  </r>
  <r>
    <x v="9"/>
    <x v="12"/>
    <n v="1"/>
    <n v="3.84"/>
    <x v="0"/>
    <s v=" San Francisco"/>
    <x v="14"/>
  </r>
  <r>
    <x v="9"/>
    <x v="2"/>
    <n v="1"/>
    <n v="11.99"/>
    <x v="2"/>
    <s v=" San Francisco"/>
    <x v="4"/>
  </r>
  <r>
    <x v="9"/>
    <x v="3"/>
    <n v="1"/>
    <n v="149.99"/>
    <x v="0"/>
    <s v=" Los Angeles"/>
    <x v="3"/>
  </r>
  <r>
    <x v="9"/>
    <x v="15"/>
    <n v="1"/>
    <n v="379.99"/>
    <x v="0"/>
    <s v=" San Francisco"/>
    <x v="19"/>
  </r>
  <r>
    <x v="9"/>
    <x v="12"/>
    <n v="1"/>
    <n v="3.84"/>
    <x v="0"/>
    <s v=" New York City"/>
    <x v="14"/>
  </r>
  <r>
    <x v="9"/>
    <x v="0"/>
    <n v="1"/>
    <n v="700"/>
    <x v="2"/>
    <s v=" Los Angeles"/>
    <x v="0"/>
  </r>
  <r>
    <x v="9"/>
    <x v="12"/>
    <n v="2"/>
    <n v="3.84"/>
    <x v="0"/>
    <s v=" Atlanta"/>
    <x v="23"/>
  </r>
  <r>
    <x v="9"/>
    <x v="12"/>
    <n v="1"/>
    <n v="3.84"/>
    <x v="2"/>
    <s v=" Los Angeles"/>
    <x v="14"/>
  </r>
  <r>
    <x v="9"/>
    <x v="2"/>
    <n v="1"/>
    <n v="11.99"/>
    <x v="0"/>
    <s v=" New York City"/>
    <x v="4"/>
  </r>
  <r>
    <x v="9"/>
    <x v="14"/>
    <n v="1"/>
    <n v="109.99"/>
    <x v="2"/>
    <s v=" Dallas"/>
    <x v="17"/>
  </r>
  <r>
    <x v="9"/>
    <x v="2"/>
    <n v="1"/>
    <n v="11.99"/>
    <x v="3"/>
    <s v=" Atlanta"/>
    <x v="4"/>
  </r>
  <r>
    <x v="9"/>
    <x v="4"/>
    <n v="1"/>
    <n v="2.99"/>
    <x v="1"/>
    <s v=" Seattle"/>
    <x v="5"/>
  </r>
  <r>
    <x v="9"/>
    <x v="2"/>
    <n v="1"/>
    <n v="11.99"/>
    <x v="0"/>
    <s v=" San Francisco"/>
    <x v="4"/>
  </r>
  <r>
    <x v="9"/>
    <x v="7"/>
    <n v="1"/>
    <n v="99.99"/>
    <x v="2"/>
    <s v=" Boston"/>
    <x v="8"/>
  </r>
  <r>
    <x v="9"/>
    <x v="4"/>
    <n v="1"/>
    <n v="2.99"/>
    <x v="3"/>
    <s v=" Atlanta"/>
    <x v="5"/>
  </r>
  <r>
    <x v="9"/>
    <x v="1"/>
    <n v="1"/>
    <n v="14.95"/>
    <x v="0"/>
    <s v=" Austin"/>
    <x v="1"/>
  </r>
  <r>
    <x v="9"/>
    <x v="9"/>
    <n v="1"/>
    <n v="1700"/>
    <x v="3"/>
    <s v=" New York City"/>
    <x v="10"/>
  </r>
  <r>
    <x v="9"/>
    <x v="6"/>
    <n v="1"/>
    <n v="11.95"/>
    <x v="0"/>
    <s v=" Dallas"/>
    <x v="7"/>
  </r>
  <r>
    <x v="9"/>
    <x v="13"/>
    <n v="1"/>
    <n v="600"/>
    <x v="3"/>
    <s v=" Atlanta"/>
    <x v="15"/>
  </r>
  <r>
    <x v="9"/>
    <x v="14"/>
    <n v="1"/>
    <n v="109.99"/>
    <x v="3"/>
    <s v=" Austin"/>
    <x v="17"/>
  </r>
  <r>
    <x v="9"/>
    <x v="16"/>
    <n v="1"/>
    <n v="999.99"/>
    <x v="1"/>
    <s v=" New York City"/>
    <x v="20"/>
  </r>
  <r>
    <x v="9"/>
    <x v="1"/>
    <n v="1"/>
    <n v="14.95"/>
    <x v="2"/>
    <s v=" Boston"/>
    <x v="1"/>
  </r>
  <r>
    <x v="9"/>
    <x v="15"/>
    <n v="1"/>
    <n v="379.99"/>
    <x v="2"/>
    <s v=" New York City"/>
    <x v="19"/>
  </r>
  <r>
    <x v="9"/>
    <x v="14"/>
    <n v="1"/>
    <n v="109.99"/>
    <x v="3"/>
    <s v=" Seattle"/>
    <x v="17"/>
  </r>
  <r>
    <x v="9"/>
    <x v="16"/>
    <n v="1"/>
    <n v="999.99"/>
    <x v="1"/>
    <s v=" Boston"/>
    <x v="20"/>
  </r>
  <r>
    <x v="9"/>
    <x v="6"/>
    <n v="1"/>
    <n v="11.95"/>
    <x v="0"/>
    <s v=" Boston"/>
    <x v="7"/>
  </r>
  <r>
    <x v="9"/>
    <x v="4"/>
    <n v="1"/>
    <n v="2.99"/>
    <x v="0"/>
    <s v=" Los Angeles"/>
    <x v="5"/>
  </r>
  <r>
    <x v="9"/>
    <x v="8"/>
    <n v="1"/>
    <n v="150"/>
    <x v="2"/>
    <s v=" Portland"/>
    <x v="9"/>
  </r>
  <r>
    <x v="9"/>
    <x v="12"/>
    <n v="1"/>
    <n v="3.84"/>
    <x v="2"/>
    <s v=" Dallas"/>
    <x v="14"/>
  </r>
  <r>
    <x v="9"/>
    <x v="0"/>
    <n v="1"/>
    <n v="700"/>
    <x v="0"/>
    <s v=" San Francisco"/>
    <x v="0"/>
  </r>
  <r>
    <x v="9"/>
    <x v="1"/>
    <n v="1"/>
    <n v="14.95"/>
    <x v="1"/>
    <s v=" San Francisco"/>
    <x v="1"/>
  </r>
  <r>
    <x v="9"/>
    <x v="4"/>
    <n v="1"/>
    <n v="2.99"/>
    <x v="0"/>
    <s v=" Los Angeles"/>
    <x v="5"/>
  </r>
  <r>
    <x v="9"/>
    <x v="1"/>
    <n v="1"/>
    <n v="14.95"/>
    <x v="0"/>
    <s v=" Atlanta"/>
    <x v="1"/>
  </r>
  <r>
    <x v="9"/>
    <x v="6"/>
    <n v="1"/>
    <n v="11.95"/>
    <x v="1"/>
    <s v=" New York City"/>
    <x v="7"/>
  </r>
  <r>
    <x v="9"/>
    <x v="4"/>
    <n v="3"/>
    <n v="2.99"/>
    <x v="2"/>
    <s v=" Boston"/>
    <x v="11"/>
  </r>
  <r>
    <x v="9"/>
    <x v="4"/>
    <n v="1"/>
    <n v="2.99"/>
    <x v="1"/>
    <s v=" Atlanta"/>
    <x v="5"/>
  </r>
  <r>
    <x v="9"/>
    <x v="3"/>
    <n v="1"/>
    <n v="149.99"/>
    <x v="3"/>
    <s v=" New York City"/>
    <x v="3"/>
  </r>
  <r>
    <x v="9"/>
    <x v="4"/>
    <n v="3"/>
    <n v="2.99"/>
    <x v="2"/>
    <s v=" San Francisco"/>
    <x v="11"/>
  </r>
  <r>
    <x v="9"/>
    <x v="14"/>
    <n v="1"/>
    <n v="109.99"/>
    <x v="3"/>
    <s v=" Portland"/>
    <x v="17"/>
  </r>
  <r>
    <x v="9"/>
    <x v="14"/>
    <n v="1"/>
    <n v="109.99"/>
    <x v="1"/>
    <s v=" Los Angeles"/>
    <x v="17"/>
  </r>
  <r>
    <x v="9"/>
    <x v="10"/>
    <n v="1"/>
    <n v="300"/>
    <x v="1"/>
    <s v=" Seattle"/>
    <x v="12"/>
  </r>
  <r>
    <x v="9"/>
    <x v="9"/>
    <n v="1"/>
    <n v="1700"/>
    <x v="1"/>
    <s v=" Atlanta"/>
    <x v="10"/>
  </r>
  <r>
    <x v="9"/>
    <x v="7"/>
    <n v="1"/>
    <n v="99.99"/>
    <x v="0"/>
    <s v=" Atlanta"/>
    <x v="8"/>
  </r>
  <r>
    <x v="9"/>
    <x v="4"/>
    <n v="2"/>
    <n v="2.99"/>
    <x v="1"/>
    <s v=" Seattle"/>
    <x v="16"/>
  </r>
  <r>
    <x v="9"/>
    <x v="2"/>
    <n v="1"/>
    <n v="11.99"/>
    <x v="3"/>
    <s v=" Boston"/>
    <x v="4"/>
  </r>
  <r>
    <x v="9"/>
    <x v="1"/>
    <n v="1"/>
    <n v="14.95"/>
    <x v="2"/>
    <s v=" New York City"/>
    <x v="1"/>
  </r>
  <r>
    <x v="9"/>
    <x v="2"/>
    <n v="1"/>
    <n v="11.99"/>
    <x v="0"/>
    <s v=" Boston"/>
    <x v="4"/>
  </r>
  <r>
    <x v="9"/>
    <x v="4"/>
    <n v="2"/>
    <n v="2.99"/>
    <x v="2"/>
    <s v=" Los Angeles"/>
    <x v="16"/>
  </r>
  <r>
    <x v="9"/>
    <x v="15"/>
    <n v="1"/>
    <n v="379.99"/>
    <x v="1"/>
    <s v=" Boston"/>
    <x v="19"/>
  </r>
  <r>
    <x v="9"/>
    <x v="15"/>
    <n v="1"/>
    <n v="379.99"/>
    <x v="0"/>
    <s v=" Seattle"/>
    <x v="19"/>
  </r>
  <r>
    <x v="9"/>
    <x v="8"/>
    <n v="1"/>
    <n v="150"/>
    <x v="2"/>
    <s v=" Dallas"/>
    <x v="9"/>
  </r>
  <r>
    <x v="9"/>
    <x v="2"/>
    <n v="1"/>
    <n v="11.99"/>
    <x v="2"/>
    <s v=" Los Angeles"/>
    <x v="4"/>
  </r>
  <r>
    <x v="9"/>
    <x v="4"/>
    <n v="2"/>
    <n v="2.99"/>
    <x v="3"/>
    <s v=" Austin"/>
    <x v="16"/>
  </r>
  <r>
    <x v="9"/>
    <x v="13"/>
    <n v="1"/>
    <n v="600"/>
    <x v="3"/>
    <s v=" Los Angeles"/>
    <x v="15"/>
  </r>
  <r>
    <x v="9"/>
    <x v="6"/>
    <n v="1"/>
    <n v="11.95"/>
    <x v="0"/>
    <s v=" San Francisco"/>
    <x v="7"/>
  </r>
  <r>
    <x v="9"/>
    <x v="1"/>
    <n v="1"/>
    <n v="14.95"/>
    <x v="1"/>
    <s v=" New York City"/>
    <x v="1"/>
  </r>
  <r>
    <x v="9"/>
    <x v="10"/>
    <n v="1"/>
    <n v="300"/>
    <x v="3"/>
    <s v=" Atlanta"/>
    <x v="12"/>
  </r>
  <r>
    <x v="9"/>
    <x v="1"/>
    <n v="1"/>
    <n v="14.95"/>
    <x v="0"/>
    <s v=" Los Angeles"/>
    <x v="1"/>
  </r>
  <r>
    <x v="9"/>
    <x v="5"/>
    <n v="1"/>
    <n v="389.99"/>
    <x v="1"/>
    <s v=" San Francisco"/>
    <x v="6"/>
  </r>
  <r>
    <x v="9"/>
    <x v="8"/>
    <n v="1"/>
    <n v="150"/>
    <x v="1"/>
    <s v=" San Francisco"/>
    <x v="9"/>
  </r>
  <r>
    <x v="9"/>
    <x v="10"/>
    <n v="1"/>
    <n v="300"/>
    <x v="2"/>
    <s v=" Los Angeles"/>
    <x v="12"/>
  </r>
  <r>
    <x v="9"/>
    <x v="6"/>
    <n v="1"/>
    <n v="11.95"/>
    <x v="2"/>
    <s v=" San Francisco"/>
    <x v="7"/>
  </r>
  <r>
    <x v="9"/>
    <x v="0"/>
    <n v="1"/>
    <n v="700"/>
    <x v="0"/>
    <s v=" San Francisco"/>
    <x v="0"/>
  </r>
  <r>
    <x v="9"/>
    <x v="6"/>
    <n v="1"/>
    <n v="11.95"/>
    <x v="0"/>
    <s v=" Atlanta"/>
    <x v="7"/>
  </r>
  <r>
    <x v="9"/>
    <x v="6"/>
    <n v="1"/>
    <n v="11.95"/>
    <x v="3"/>
    <s v=" Los Angeles"/>
    <x v="7"/>
  </r>
  <r>
    <x v="9"/>
    <x v="1"/>
    <n v="1"/>
    <n v="14.95"/>
    <x v="1"/>
    <s v=" Los Angeles"/>
    <x v="1"/>
  </r>
  <r>
    <x v="9"/>
    <x v="6"/>
    <n v="1"/>
    <n v="11.95"/>
    <x v="0"/>
    <s v=" Austin"/>
    <x v="7"/>
  </r>
  <r>
    <x v="9"/>
    <x v="2"/>
    <n v="1"/>
    <n v="11.99"/>
    <x v="0"/>
    <s v=" Los Angeles"/>
    <x v="4"/>
  </r>
  <r>
    <x v="9"/>
    <x v="3"/>
    <n v="1"/>
    <n v="149.99"/>
    <x v="2"/>
    <s v=" Austin"/>
    <x v="3"/>
  </r>
  <r>
    <x v="9"/>
    <x v="2"/>
    <n v="1"/>
    <n v="11.99"/>
    <x v="0"/>
    <s v=" New York City"/>
    <x v="4"/>
  </r>
  <r>
    <x v="9"/>
    <x v="6"/>
    <n v="1"/>
    <n v="11.95"/>
    <x v="2"/>
    <s v=" Dallas"/>
    <x v="7"/>
  </r>
  <r>
    <x v="9"/>
    <x v="3"/>
    <n v="1"/>
    <n v="149.99"/>
    <x v="3"/>
    <s v=" Los Angeles"/>
    <x v="3"/>
  </r>
  <r>
    <x v="9"/>
    <x v="5"/>
    <n v="1"/>
    <n v="389.99"/>
    <x v="0"/>
    <s v=" San Francisco"/>
    <x v="6"/>
  </r>
  <r>
    <x v="9"/>
    <x v="1"/>
    <n v="1"/>
    <n v="14.95"/>
    <x v="0"/>
    <s v=" Seattle"/>
    <x v="1"/>
  </r>
  <r>
    <x v="9"/>
    <x v="10"/>
    <n v="1"/>
    <n v="300"/>
    <x v="1"/>
    <s v=" Atlanta"/>
    <x v="12"/>
  </r>
  <r>
    <x v="9"/>
    <x v="1"/>
    <n v="1"/>
    <n v="14.95"/>
    <x v="1"/>
    <s v=" San Francisco"/>
    <x v="1"/>
  </r>
  <r>
    <x v="9"/>
    <x v="2"/>
    <n v="1"/>
    <n v="11.99"/>
    <x v="1"/>
    <s v=" San Francisco"/>
    <x v="4"/>
  </r>
  <r>
    <x v="9"/>
    <x v="6"/>
    <n v="1"/>
    <n v="11.95"/>
    <x v="2"/>
    <s v=" Atlanta"/>
    <x v="7"/>
  </r>
  <r>
    <x v="9"/>
    <x v="2"/>
    <n v="1"/>
    <n v="11.99"/>
    <x v="0"/>
    <s v=" Dallas"/>
    <x v="4"/>
  </r>
  <r>
    <x v="9"/>
    <x v="15"/>
    <n v="1"/>
    <n v="379.99"/>
    <x v="2"/>
    <s v=" San Francisco"/>
    <x v="19"/>
  </r>
  <r>
    <x v="9"/>
    <x v="8"/>
    <n v="1"/>
    <n v="150"/>
    <x v="1"/>
    <s v=" New York City"/>
    <x v="9"/>
  </r>
  <r>
    <x v="9"/>
    <x v="2"/>
    <n v="2"/>
    <n v="11.99"/>
    <x v="3"/>
    <s v=" Boston"/>
    <x v="2"/>
  </r>
  <r>
    <x v="9"/>
    <x v="10"/>
    <n v="1"/>
    <n v="300"/>
    <x v="3"/>
    <s v=" Portland"/>
    <x v="12"/>
  </r>
  <r>
    <x v="9"/>
    <x v="7"/>
    <n v="1"/>
    <n v="99.99"/>
    <x v="3"/>
    <s v=" Los Angeles"/>
    <x v="8"/>
  </r>
  <r>
    <x v="9"/>
    <x v="12"/>
    <n v="1"/>
    <n v="3.84"/>
    <x v="2"/>
    <s v=" Los Angeles"/>
    <x v="14"/>
  </r>
  <r>
    <x v="9"/>
    <x v="6"/>
    <n v="1"/>
    <n v="11.95"/>
    <x v="3"/>
    <s v=" New York City"/>
    <x v="7"/>
  </r>
  <r>
    <x v="9"/>
    <x v="14"/>
    <n v="1"/>
    <n v="109.99"/>
    <x v="3"/>
    <s v=" Los Angeles"/>
    <x v="17"/>
  </r>
  <r>
    <x v="9"/>
    <x v="2"/>
    <n v="1"/>
    <n v="11.99"/>
    <x v="2"/>
    <s v=" New York City"/>
    <x v="4"/>
  </r>
  <r>
    <x v="9"/>
    <x v="3"/>
    <n v="1"/>
    <n v="149.99"/>
    <x v="1"/>
    <s v=" San Francisco"/>
    <x v="3"/>
  </r>
  <r>
    <x v="9"/>
    <x v="12"/>
    <n v="1"/>
    <n v="3.84"/>
    <x v="3"/>
    <s v=" San Francisco"/>
    <x v="14"/>
  </r>
  <r>
    <x v="9"/>
    <x v="8"/>
    <n v="1"/>
    <n v="150"/>
    <x v="3"/>
    <s v=" Los Angeles"/>
    <x v="9"/>
  </r>
  <r>
    <x v="9"/>
    <x v="0"/>
    <n v="1"/>
    <n v="700"/>
    <x v="2"/>
    <s v=" New York City"/>
    <x v="0"/>
  </r>
  <r>
    <x v="9"/>
    <x v="8"/>
    <n v="1"/>
    <n v="150"/>
    <x v="3"/>
    <s v=" San Francisco"/>
    <x v="9"/>
  </r>
  <r>
    <x v="9"/>
    <x v="1"/>
    <n v="1"/>
    <n v="14.95"/>
    <x v="1"/>
    <s v=" New York City"/>
    <x v="1"/>
  </r>
  <r>
    <x v="9"/>
    <x v="8"/>
    <n v="1"/>
    <n v="150"/>
    <x v="3"/>
    <s v=" Austin"/>
    <x v="9"/>
  </r>
  <r>
    <x v="9"/>
    <x v="1"/>
    <n v="1"/>
    <n v="14.95"/>
    <x v="0"/>
    <s v=" San Francisco"/>
    <x v="1"/>
  </r>
  <r>
    <x v="9"/>
    <x v="2"/>
    <n v="1"/>
    <n v="11.99"/>
    <x v="1"/>
    <s v=" Boston"/>
    <x v="4"/>
  </r>
  <r>
    <x v="9"/>
    <x v="1"/>
    <n v="1"/>
    <n v="14.95"/>
    <x v="2"/>
    <s v=" Los Angeles"/>
    <x v="1"/>
  </r>
  <r>
    <x v="9"/>
    <x v="0"/>
    <n v="1"/>
    <n v="700"/>
    <x v="1"/>
    <s v=" Los Angeles"/>
    <x v="0"/>
  </r>
  <r>
    <x v="9"/>
    <x v="2"/>
    <n v="1"/>
    <n v="11.99"/>
    <x v="1"/>
    <s v=" Los Angeles"/>
    <x v="4"/>
  </r>
  <r>
    <x v="9"/>
    <x v="8"/>
    <n v="1"/>
    <n v="150"/>
    <x v="3"/>
    <s v=" New York City"/>
    <x v="9"/>
  </r>
  <r>
    <x v="9"/>
    <x v="6"/>
    <n v="1"/>
    <n v="11.95"/>
    <x v="0"/>
    <s v=" New York City"/>
    <x v="7"/>
  </r>
  <r>
    <x v="9"/>
    <x v="7"/>
    <n v="1"/>
    <n v="99.99"/>
    <x v="3"/>
    <s v=" Los Angeles"/>
    <x v="8"/>
  </r>
  <r>
    <x v="9"/>
    <x v="7"/>
    <n v="1"/>
    <n v="99.99"/>
    <x v="0"/>
    <s v=" New York City"/>
    <x v="8"/>
  </r>
  <r>
    <x v="9"/>
    <x v="13"/>
    <n v="1"/>
    <n v="600"/>
    <x v="3"/>
    <s v=" Boston"/>
    <x v="15"/>
  </r>
  <r>
    <x v="9"/>
    <x v="6"/>
    <n v="1"/>
    <n v="11.95"/>
    <x v="3"/>
    <s v=" Boston"/>
    <x v="7"/>
  </r>
  <r>
    <x v="9"/>
    <x v="7"/>
    <n v="1"/>
    <n v="99.99"/>
    <x v="2"/>
    <s v=" Atlanta"/>
    <x v="8"/>
  </r>
  <r>
    <x v="9"/>
    <x v="12"/>
    <n v="1"/>
    <n v="3.84"/>
    <x v="0"/>
    <s v=" Los Angeles"/>
    <x v="14"/>
  </r>
  <r>
    <x v="9"/>
    <x v="8"/>
    <n v="1"/>
    <n v="150"/>
    <x v="0"/>
    <s v=" Portland"/>
    <x v="9"/>
  </r>
  <r>
    <x v="9"/>
    <x v="12"/>
    <n v="1"/>
    <n v="3.84"/>
    <x v="0"/>
    <s v=" New York City"/>
    <x v="14"/>
  </r>
  <r>
    <x v="9"/>
    <x v="0"/>
    <n v="1"/>
    <n v="700"/>
    <x v="1"/>
    <s v=" Atlanta"/>
    <x v="0"/>
  </r>
  <r>
    <x v="9"/>
    <x v="6"/>
    <n v="2"/>
    <n v="11.95"/>
    <x v="1"/>
    <s v=" Los Angeles"/>
    <x v="22"/>
  </r>
  <r>
    <x v="9"/>
    <x v="8"/>
    <n v="1"/>
    <n v="150"/>
    <x v="1"/>
    <s v=" Atlanta"/>
    <x v="9"/>
  </r>
  <r>
    <x v="9"/>
    <x v="12"/>
    <n v="1"/>
    <n v="3.84"/>
    <x v="0"/>
    <s v=" Boston"/>
    <x v="14"/>
  </r>
  <r>
    <x v="9"/>
    <x v="0"/>
    <n v="1"/>
    <n v="700"/>
    <x v="0"/>
    <s v=" Dallas"/>
    <x v="0"/>
  </r>
  <r>
    <x v="9"/>
    <x v="2"/>
    <n v="1"/>
    <n v="11.99"/>
    <x v="1"/>
    <s v=" Seattle"/>
    <x v="4"/>
  </r>
  <r>
    <x v="9"/>
    <x v="6"/>
    <n v="1"/>
    <n v="11.95"/>
    <x v="3"/>
    <s v=" New York City"/>
    <x v="7"/>
  </r>
  <r>
    <x v="9"/>
    <x v="7"/>
    <n v="1"/>
    <n v="99.99"/>
    <x v="1"/>
    <s v=" Dallas"/>
    <x v="8"/>
  </r>
  <r>
    <x v="9"/>
    <x v="3"/>
    <n v="1"/>
    <n v="149.99"/>
    <x v="0"/>
    <s v=" Los Angeles"/>
    <x v="3"/>
  </r>
  <r>
    <x v="9"/>
    <x v="4"/>
    <n v="1"/>
    <n v="2.99"/>
    <x v="0"/>
    <s v=" Dallas"/>
    <x v="5"/>
  </r>
  <r>
    <x v="9"/>
    <x v="4"/>
    <n v="1"/>
    <n v="2.99"/>
    <x v="1"/>
    <s v=" San Francisco"/>
    <x v="5"/>
  </r>
  <r>
    <x v="9"/>
    <x v="3"/>
    <n v="1"/>
    <n v="149.99"/>
    <x v="3"/>
    <s v=" Boston"/>
    <x v="3"/>
  </r>
  <r>
    <x v="9"/>
    <x v="7"/>
    <n v="1"/>
    <n v="99.99"/>
    <x v="3"/>
    <s v=" Austin"/>
    <x v="8"/>
  </r>
  <r>
    <x v="9"/>
    <x v="1"/>
    <n v="1"/>
    <n v="14.95"/>
    <x v="1"/>
    <s v=" San Francisco"/>
    <x v="1"/>
  </r>
  <r>
    <x v="9"/>
    <x v="16"/>
    <n v="1"/>
    <n v="999.99"/>
    <x v="3"/>
    <s v=" New York City"/>
    <x v="20"/>
  </r>
  <r>
    <x v="9"/>
    <x v="9"/>
    <n v="1"/>
    <n v="1700"/>
    <x v="1"/>
    <s v=" San Francisco"/>
    <x v="10"/>
  </r>
  <r>
    <x v="9"/>
    <x v="14"/>
    <n v="1"/>
    <n v="109.99"/>
    <x v="1"/>
    <s v=" San Francisco"/>
    <x v="17"/>
  </r>
  <r>
    <x v="9"/>
    <x v="12"/>
    <n v="1"/>
    <n v="3.84"/>
    <x v="3"/>
    <s v=" Boston"/>
    <x v="14"/>
  </r>
  <r>
    <x v="9"/>
    <x v="2"/>
    <n v="1"/>
    <n v="11.99"/>
    <x v="3"/>
    <s v=" New York City"/>
    <x v="4"/>
  </r>
  <r>
    <x v="9"/>
    <x v="8"/>
    <n v="1"/>
    <n v="150"/>
    <x v="0"/>
    <s v=" San Francisco"/>
    <x v="9"/>
  </r>
  <r>
    <x v="9"/>
    <x v="8"/>
    <n v="1"/>
    <n v="150"/>
    <x v="0"/>
    <s v=" San Francisco"/>
    <x v="9"/>
  </r>
  <r>
    <x v="9"/>
    <x v="1"/>
    <n v="2"/>
    <n v="14.95"/>
    <x v="0"/>
    <s v=" New York City"/>
    <x v="24"/>
  </r>
  <r>
    <x v="9"/>
    <x v="4"/>
    <n v="1"/>
    <n v="2.99"/>
    <x v="3"/>
    <s v=" Dallas"/>
    <x v="5"/>
  </r>
  <r>
    <x v="9"/>
    <x v="6"/>
    <n v="1"/>
    <n v="11.95"/>
    <x v="3"/>
    <s v=" Dallas"/>
    <x v="7"/>
  </r>
  <r>
    <x v="9"/>
    <x v="12"/>
    <n v="1"/>
    <n v="3.84"/>
    <x v="1"/>
    <s v=" Dallas"/>
    <x v="14"/>
  </r>
  <r>
    <x v="9"/>
    <x v="2"/>
    <n v="1"/>
    <n v="11.99"/>
    <x v="0"/>
    <s v=" Los Angeles"/>
    <x v="4"/>
  </r>
  <r>
    <x v="9"/>
    <x v="6"/>
    <n v="1"/>
    <n v="11.95"/>
    <x v="1"/>
    <s v=" New York City"/>
    <x v="7"/>
  </r>
  <r>
    <x v="9"/>
    <x v="1"/>
    <n v="1"/>
    <n v="14.95"/>
    <x v="0"/>
    <s v=" San Francisco"/>
    <x v="1"/>
  </r>
  <r>
    <x v="9"/>
    <x v="15"/>
    <n v="1"/>
    <n v="379.99"/>
    <x v="0"/>
    <s v=" Atlanta"/>
    <x v="19"/>
  </r>
  <r>
    <x v="9"/>
    <x v="2"/>
    <n v="1"/>
    <n v="11.99"/>
    <x v="3"/>
    <s v=" Los Angeles"/>
    <x v="4"/>
  </r>
  <r>
    <x v="9"/>
    <x v="7"/>
    <n v="1"/>
    <n v="99.99"/>
    <x v="3"/>
    <s v=" San Francisco"/>
    <x v="8"/>
  </r>
  <r>
    <x v="9"/>
    <x v="7"/>
    <n v="1"/>
    <n v="99.99"/>
    <x v="2"/>
    <s v=" San Francisco"/>
    <x v="8"/>
  </r>
  <r>
    <x v="9"/>
    <x v="4"/>
    <n v="1"/>
    <n v="2.99"/>
    <x v="3"/>
    <s v=" Portland"/>
    <x v="5"/>
  </r>
  <r>
    <x v="9"/>
    <x v="5"/>
    <n v="1"/>
    <n v="389.99"/>
    <x v="2"/>
    <s v=" Seattle"/>
    <x v="6"/>
  </r>
  <r>
    <x v="9"/>
    <x v="12"/>
    <n v="1"/>
    <n v="3.84"/>
    <x v="2"/>
    <s v=" San Francisco"/>
    <x v="14"/>
  </r>
  <r>
    <x v="9"/>
    <x v="9"/>
    <n v="1"/>
    <n v="1700"/>
    <x v="1"/>
    <s v=" Boston"/>
    <x v="10"/>
  </r>
  <r>
    <x v="9"/>
    <x v="12"/>
    <n v="1"/>
    <n v="3.84"/>
    <x v="1"/>
    <s v=" San Francisco"/>
    <x v="14"/>
  </r>
  <r>
    <x v="9"/>
    <x v="2"/>
    <n v="1"/>
    <n v="11.99"/>
    <x v="3"/>
    <s v=" San Francisco"/>
    <x v="4"/>
  </r>
  <r>
    <x v="9"/>
    <x v="9"/>
    <n v="1"/>
    <n v="1700"/>
    <x v="3"/>
    <s v=" San Francisco"/>
    <x v="10"/>
  </r>
  <r>
    <x v="9"/>
    <x v="3"/>
    <n v="1"/>
    <n v="149.99"/>
    <x v="2"/>
    <s v=" Seattle"/>
    <x v="3"/>
  </r>
  <r>
    <x v="9"/>
    <x v="4"/>
    <n v="1"/>
    <n v="2.99"/>
    <x v="3"/>
    <s v=" Los Angeles"/>
    <x v="5"/>
  </r>
  <r>
    <x v="9"/>
    <x v="2"/>
    <n v="1"/>
    <n v="11.99"/>
    <x v="2"/>
    <s v=" Los Angeles"/>
    <x v="4"/>
  </r>
  <r>
    <x v="9"/>
    <x v="14"/>
    <n v="1"/>
    <n v="109.99"/>
    <x v="2"/>
    <s v=" Portland"/>
    <x v="17"/>
  </r>
  <r>
    <x v="9"/>
    <x v="14"/>
    <n v="1"/>
    <n v="109.99"/>
    <x v="2"/>
    <s v=" San Francisco"/>
    <x v="17"/>
  </r>
  <r>
    <x v="9"/>
    <x v="9"/>
    <n v="1"/>
    <n v="1700"/>
    <x v="1"/>
    <s v=" San Francisco"/>
    <x v="10"/>
  </r>
  <r>
    <x v="9"/>
    <x v="13"/>
    <n v="1"/>
    <n v="600"/>
    <x v="1"/>
    <s v=" Atlanta"/>
    <x v="15"/>
  </r>
  <r>
    <x v="9"/>
    <x v="2"/>
    <n v="1"/>
    <n v="11.99"/>
    <x v="0"/>
    <s v=" Atlanta"/>
    <x v="4"/>
  </r>
  <r>
    <x v="9"/>
    <x v="12"/>
    <n v="1"/>
    <n v="3.84"/>
    <x v="3"/>
    <s v=" San Francisco"/>
    <x v="14"/>
  </r>
  <r>
    <x v="9"/>
    <x v="12"/>
    <n v="1"/>
    <n v="3.84"/>
    <x v="2"/>
    <s v=" San Francisco"/>
    <x v="14"/>
  </r>
  <r>
    <x v="9"/>
    <x v="7"/>
    <n v="1"/>
    <n v="99.99"/>
    <x v="0"/>
    <s v=" Austin"/>
    <x v="8"/>
  </r>
  <r>
    <x v="9"/>
    <x v="15"/>
    <n v="1"/>
    <n v="379.99"/>
    <x v="1"/>
    <s v=" Boston"/>
    <x v="19"/>
  </r>
  <r>
    <x v="9"/>
    <x v="6"/>
    <n v="1"/>
    <n v="11.95"/>
    <x v="1"/>
    <s v=" New York City"/>
    <x v="7"/>
  </r>
  <r>
    <x v="9"/>
    <x v="8"/>
    <n v="1"/>
    <n v="150"/>
    <x v="1"/>
    <s v=" Los Angeles"/>
    <x v="9"/>
  </r>
  <r>
    <x v="9"/>
    <x v="4"/>
    <n v="1"/>
    <n v="2.99"/>
    <x v="0"/>
    <s v=" New York City"/>
    <x v="5"/>
  </r>
  <r>
    <x v="9"/>
    <x v="2"/>
    <n v="1"/>
    <n v="11.99"/>
    <x v="3"/>
    <s v=" San Francisco"/>
    <x v="4"/>
  </r>
  <r>
    <x v="9"/>
    <x v="1"/>
    <n v="1"/>
    <n v="14.95"/>
    <x v="3"/>
    <s v=" Los Angeles"/>
    <x v="1"/>
  </r>
  <r>
    <x v="9"/>
    <x v="3"/>
    <n v="1"/>
    <n v="149.99"/>
    <x v="3"/>
    <s v=" Portland"/>
    <x v="3"/>
  </r>
  <r>
    <x v="9"/>
    <x v="4"/>
    <n v="1"/>
    <n v="2.99"/>
    <x v="3"/>
    <s v=" Portland"/>
    <x v="5"/>
  </r>
  <r>
    <x v="9"/>
    <x v="7"/>
    <n v="1"/>
    <n v="99.99"/>
    <x v="1"/>
    <s v=" Dallas"/>
    <x v="8"/>
  </r>
  <r>
    <x v="9"/>
    <x v="2"/>
    <n v="1"/>
    <n v="11.99"/>
    <x v="1"/>
    <s v=" Boston"/>
    <x v="4"/>
  </r>
  <r>
    <x v="9"/>
    <x v="1"/>
    <n v="1"/>
    <n v="14.95"/>
    <x v="3"/>
    <s v=" New York City"/>
    <x v="1"/>
  </r>
  <r>
    <x v="9"/>
    <x v="12"/>
    <n v="2"/>
    <n v="3.84"/>
    <x v="3"/>
    <s v=" Austin"/>
    <x v="23"/>
  </r>
  <r>
    <x v="9"/>
    <x v="8"/>
    <n v="1"/>
    <n v="150"/>
    <x v="0"/>
    <s v=" San Francisco"/>
    <x v="9"/>
  </r>
  <r>
    <x v="9"/>
    <x v="0"/>
    <n v="1"/>
    <n v="700"/>
    <x v="1"/>
    <s v=" Boston"/>
    <x v="0"/>
  </r>
  <r>
    <x v="9"/>
    <x v="12"/>
    <n v="1"/>
    <n v="3.84"/>
    <x v="2"/>
    <s v=" Dallas"/>
    <x v="14"/>
  </r>
  <r>
    <x v="9"/>
    <x v="11"/>
    <n v="1"/>
    <n v="400"/>
    <x v="0"/>
    <s v=" Los Angeles"/>
    <x v="13"/>
  </r>
  <r>
    <x v="9"/>
    <x v="0"/>
    <n v="1"/>
    <n v="700"/>
    <x v="3"/>
    <s v=" San Francisco"/>
    <x v="0"/>
  </r>
  <r>
    <x v="9"/>
    <x v="1"/>
    <n v="1"/>
    <n v="14.95"/>
    <x v="2"/>
    <s v=" San Francisco"/>
    <x v="1"/>
  </r>
  <r>
    <x v="9"/>
    <x v="6"/>
    <n v="1"/>
    <n v="11.95"/>
    <x v="0"/>
    <s v=" Los Angeles"/>
    <x v="7"/>
  </r>
  <r>
    <x v="9"/>
    <x v="17"/>
    <n v="1"/>
    <n v="600"/>
    <x v="3"/>
    <s v=" New York City"/>
    <x v="15"/>
  </r>
  <r>
    <x v="9"/>
    <x v="1"/>
    <n v="1"/>
    <n v="14.95"/>
    <x v="3"/>
    <s v=" San Francisco"/>
    <x v="1"/>
  </r>
  <r>
    <x v="9"/>
    <x v="0"/>
    <n v="1"/>
    <n v="700"/>
    <x v="1"/>
    <s v=" San Francisco"/>
    <x v="0"/>
  </r>
  <r>
    <x v="9"/>
    <x v="6"/>
    <n v="1"/>
    <n v="11.95"/>
    <x v="3"/>
    <s v=" San Francisco"/>
    <x v="7"/>
  </r>
  <r>
    <x v="9"/>
    <x v="4"/>
    <n v="2"/>
    <n v="2.99"/>
    <x v="1"/>
    <s v=" Los Angeles"/>
    <x v="16"/>
  </r>
  <r>
    <x v="9"/>
    <x v="17"/>
    <n v="1"/>
    <n v="600"/>
    <x v="3"/>
    <s v=" San Francisco"/>
    <x v="15"/>
  </r>
  <r>
    <x v="9"/>
    <x v="8"/>
    <n v="1"/>
    <n v="150"/>
    <x v="1"/>
    <s v=" Los Angeles"/>
    <x v="9"/>
  </r>
  <r>
    <x v="9"/>
    <x v="6"/>
    <n v="1"/>
    <n v="11.95"/>
    <x v="1"/>
    <s v=" Dallas"/>
    <x v="7"/>
  </r>
  <r>
    <x v="9"/>
    <x v="1"/>
    <n v="1"/>
    <n v="14.95"/>
    <x v="0"/>
    <s v=" Atlanta"/>
    <x v="1"/>
  </r>
  <r>
    <x v="9"/>
    <x v="1"/>
    <n v="1"/>
    <n v="14.95"/>
    <x v="1"/>
    <s v=" Atlanta"/>
    <x v="1"/>
  </r>
  <r>
    <x v="9"/>
    <x v="7"/>
    <n v="1"/>
    <n v="99.99"/>
    <x v="0"/>
    <s v=" Atlanta"/>
    <x v="8"/>
  </r>
  <r>
    <x v="9"/>
    <x v="7"/>
    <n v="1"/>
    <n v="99.99"/>
    <x v="3"/>
    <s v=" Atlanta"/>
    <x v="8"/>
  </r>
  <r>
    <x v="9"/>
    <x v="9"/>
    <n v="1"/>
    <n v="1700"/>
    <x v="1"/>
    <s v=" Dallas"/>
    <x v="10"/>
  </r>
  <r>
    <x v="9"/>
    <x v="2"/>
    <n v="1"/>
    <n v="11.99"/>
    <x v="0"/>
    <s v=" San Francisco"/>
    <x v="4"/>
  </r>
  <r>
    <x v="9"/>
    <x v="12"/>
    <n v="1"/>
    <n v="3.84"/>
    <x v="1"/>
    <s v=" New York City"/>
    <x v="14"/>
  </r>
  <r>
    <x v="9"/>
    <x v="13"/>
    <n v="1"/>
    <n v="600"/>
    <x v="1"/>
    <s v=" Los Angeles"/>
    <x v="15"/>
  </r>
  <r>
    <x v="9"/>
    <x v="2"/>
    <n v="1"/>
    <n v="11.99"/>
    <x v="0"/>
    <s v=" Los Angeles"/>
    <x v="4"/>
  </r>
  <r>
    <x v="9"/>
    <x v="7"/>
    <n v="1"/>
    <n v="99.99"/>
    <x v="3"/>
    <s v=" San Francisco"/>
    <x v="8"/>
  </r>
  <r>
    <x v="9"/>
    <x v="6"/>
    <n v="2"/>
    <n v="11.95"/>
    <x v="0"/>
    <s v=" New York City"/>
    <x v="22"/>
  </r>
  <r>
    <x v="9"/>
    <x v="12"/>
    <n v="1"/>
    <n v="3.84"/>
    <x v="0"/>
    <s v=" Portland"/>
    <x v="14"/>
  </r>
  <r>
    <x v="9"/>
    <x v="8"/>
    <n v="1"/>
    <n v="150"/>
    <x v="3"/>
    <s v=" Seattle"/>
    <x v="9"/>
  </r>
  <r>
    <x v="9"/>
    <x v="14"/>
    <n v="1"/>
    <n v="109.99"/>
    <x v="1"/>
    <s v=" Seattle"/>
    <x v="17"/>
  </r>
  <r>
    <x v="9"/>
    <x v="1"/>
    <n v="1"/>
    <n v="14.95"/>
    <x v="3"/>
    <s v=" Boston"/>
    <x v="1"/>
  </r>
  <r>
    <x v="9"/>
    <x v="2"/>
    <n v="1"/>
    <n v="11.99"/>
    <x v="1"/>
    <s v=" Seattle"/>
    <x v="4"/>
  </r>
  <r>
    <x v="9"/>
    <x v="12"/>
    <n v="2"/>
    <n v="3.84"/>
    <x v="0"/>
    <s v=" Seattle"/>
    <x v="23"/>
  </r>
  <r>
    <x v="9"/>
    <x v="16"/>
    <n v="1"/>
    <n v="999.99"/>
    <x v="0"/>
    <s v=" Los Angeles"/>
    <x v="20"/>
  </r>
  <r>
    <x v="9"/>
    <x v="14"/>
    <n v="1"/>
    <n v="109.99"/>
    <x v="0"/>
    <s v=" Los Angeles"/>
    <x v="17"/>
  </r>
  <r>
    <x v="9"/>
    <x v="7"/>
    <n v="1"/>
    <n v="99.99"/>
    <x v="0"/>
    <s v=" San Francisco"/>
    <x v="8"/>
  </r>
  <r>
    <x v="9"/>
    <x v="6"/>
    <n v="1"/>
    <n v="11.95"/>
    <x v="0"/>
    <s v=" Los Angeles"/>
    <x v="7"/>
  </r>
  <r>
    <x v="9"/>
    <x v="8"/>
    <n v="1"/>
    <n v="150"/>
    <x v="3"/>
    <s v=" San Francisco"/>
    <x v="9"/>
  </r>
  <r>
    <x v="9"/>
    <x v="7"/>
    <n v="1"/>
    <n v="99.99"/>
    <x v="2"/>
    <s v=" Boston"/>
    <x v="8"/>
  </r>
  <r>
    <x v="9"/>
    <x v="8"/>
    <n v="1"/>
    <n v="150"/>
    <x v="1"/>
    <s v=" San Francisco"/>
    <x v="9"/>
  </r>
  <r>
    <x v="9"/>
    <x v="1"/>
    <n v="1"/>
    <n v="14.95"/>
    <x v="2"/>
    <s v=" San Francisco"/>
    <x v="1"/>
  </r>
  <r>
    <x v="9"/>
    <x v="12"/>
    <n v="2"/>
    <n v="3.84"/>
    <x v="2"/>
    <s v=" San Francisco"/>
    <x v="23"/>
  </r>
  <r>
    <x v="9"/>
    <x v="12"/>
    <n v="1"/>
    <n v="3.84"/>
    <x v="2"/>
    <s v=" San Francisco"/>
    <x v="14"/>
  </r>
  <r>
    <x v="9"/>
    <x v="1"/>
    <n v="1"/>
    <n v="14.95"/>
    <x v="3"/>
    <s v=" Los Angeles"/>
    <x v="1"/>
  </r>
  <r>
    <x v="9"/>
    <x v="9"/>
    <n v="1"/>
    <n v="1700"/>
    <x v="1"/>
    <s v=" Los Angeles"/>
    <x v="10"/>
  </r>
  <r>
    <x v="9"/>
    <x v="9"/>
    <n v="1"/>
    <n v="1700"/>
    <x v="2"/>
    <s v=" New York City"/>
    <x v="10"/>
  </r>
  <r>
    <x v="9"/>
    <x v="15"/>
    <n v="1"/>
    <n v="379.99"/>
    <x v="3"/>
    <s v=" Boston"/>
    <x v="19"/>
  </r>
  <r>
    <x v="9"/>
    <x v="11"/>
    <n v="1"/>
    <n v="400"/>
    <x v="0"/>
    <s v=" Seattle"/>
    <x v="13"/>
  </r>
  <r>
    <x v="9"/>
    <x v="8"/>
    <n v="1"/>
    <n v="150"/>
    <x v="0"/>
    <s v=" Seattle"/>
    <x v="9"/>
  </r>
  <r>
    <x v="9"/>
    <x v="4"/>
    <n v="1"/>
    <n v="2.99"/>
    <x v="0"/>
    <s v=" Atlanta"/>
    <x v="5"/>
  </r>
  <r>
    <x v="9"/>
    <x v="7"/>
    <n v="1"/>
    <n v="99.99"/>
    <x v="3"/>
    <s v=" Austin"/>
    <x v="8"/>
  </r>
  <r>
    <x v="9"/>
    <x v="8"/>
    <n v="1"/>
    <n v="150"/>
    <x v="1"/>
    <s v=" Boston"/>
    <x v="9"/>
  </r>
  <r>
    <x v="9"/>
    <x v="1"/>
    <n v="1"/>
    <n v="14.95"/>
    <x v="0"/>
    <s v=" New York City"/>
    <x v="1"/>
  </r>
  <r>
    <x v="9"/>
    <x v="2"/>
    <n v="1"/>
    <n v="11.99"/>
    <x v="2"/>
    <s v=" Los Angeles"/>
    <x v="4"/>
  </r>
  <r>
    <x v="9"/>
    <x v="8"/>
    <n v="1"/>
    <n v="150"/>
    <x v="2"/>
    <s v=" Los Angeles"/>
    <x v="9"/>
  </r>
  <r>
    <x v="9"/>
    <x v="8"/>
    <n v="1"/>
    <n v="150"/>
    <x v="3"/>
    <s v=" New York City"/>
    <x v="9"/>
  </r>
  <r>
    <x v="9"/>
    <x v="2"/>
    <n v="1"/>
    <n v="11.99"/>
    <x v="0"/>
    <s v=" Atlanta"/>
    <x v="4"/>
  </r>
  <r>
    <x v="9"/>
    <x v="8"/>
    <n v="1"/>
    <n v="150"/>
    <x v="1"/>
    <s v=" New York City"/>
    <x v="9"/>
  </r>
  <r>
    <x v="9"/>
    <x v="4"/>
    <n v="1"/>
    <n v="2.99"/>
    <x v="1"/>
    <s v=" San Francisco"/>
    <x v="5"/>
  </r>
  <r>
    <x v="9"/>
    <x v="8"/>
    <n v="1"/>
    <n v="150"/>
    <x v="1"/>
    <s v=" San Francisco"/>
    <x v="9"/>
  </r>
  <r>
    <x v="9"/>
    <x v="4"/>
    <n v="2"/>
    <n v="2.99"/>
    <x v="0"/>
    <s v=" Dallas"/>
    <x v="16"/>
  </r>
  <r>
    <x v="9"/>
    <x v="1"/>
    <n v="1"/>
    <n v="14.95"/>
    <x v="3"/>
    <s v=" San Francisco"/>
    <x v="1"/>
  </r>
  <r>
    <x v="9"/>
    <x v="1"/>
    <n v="1"/>
    <n v="14.95"/>
    <x v="0"/>
    <s v=" Austin"/>
    <x v="1"/>
  </r>
  <r>
    <x v="9"/>
    <x v="6"/>
    <n v="1"/>
    <n v="11.95"/>
    <x v="1"/>
    <s v=" New York City"/>
    <x v="7"/>
  </r>
  <r>
    <x v="9"/>
    <x v="1"/>
    <n v="1"/>
    <n v="14.95"/>
    <x v="0"/>
    <s v=" Boston"/>
    <x v="1"/>
  </r>
  <r>
    <x v="9"/>
    <x v="6"/>
    <n v="1"/>
    <n v="11.95"/>
    <x v="2"/>
    <s v=" Boston"/>
    <x v="7"/>
  </r>
  <r>
    <x v="9"/>
    <x v="6"/>
    <n v="1"/>
    <n v="11.95"/>
    <x v="1"/>
    <s v=" New York City"/>
    <x v="7"/>
  </r>
  <r>
    <x v="9"/>
    <x v="4"/>
    <n v="2"/>
    <n v="2.99"/>
    <x v="1"/>
    <s v=" Los Angeles"/>
    <x v="16"/>
  </r>
  <r>
    <x v="9"/>
    <x v="1"/>
    <n v="2"/>
    <n v="14.95"/>
    <x v="1"/>
    <s v=" San Francisco"/>
    <x v="24"/>
  </r>
  <r>
    <x v="9"/>
    <x v="8"/>
    <n v="1"/>
    <n v="150"/>
    <x v="2"/>
    <s v=" Seattle"/>
    <x v="9"/>
  </r>
  <r>
    <x v="9"/>
    <x v="6"/>
    <n v="1"/>
    <n v="11.95"/>
    <x v="0"/>
    <s v=" Boston"/>
    <x v="7"/>
  </r>
  <r>
    <x v="9"/>
    <x v="12"/>
    <n v="1"/>
    <n v="3.84"/>
    <x v="1"/>
    <s v=" Los Angeles"/>
    <x v="14"/>
  </r>
  <r>
    <x v="9"/>
    <x v="5"/>
    <n v="1"/>
    <n v="389.99"/>
    <x v="1"/>
    <s v=" Boston"/>
    <x v="6"/>
  </r>
  <r>
    <x v="9"/>
    <x v="12"/>
    <n v="2"/>
    <n v="3.84"/>
    <x v="3"/>
    <s v=" New York City"/>
    <x v="23"/>
  </r>
  <r>
    <x v="9"/>
    <x v="2"/>
    <n v="1"/>
    <n v="11.99"/>
    <x v="0"/>
    <s v=" Boston"/>
    <x v="4"/>
  </r>
  <r>
    <x v="9"/>
    <x v="4"/>
    <n v="1"/>
    <n v="2.99"/>
    <x v="3"/>
    <s v=" Dallas"/>
    <x v="5"/>
  </r>
  <r>
    <x v="9"/>
    <x v="15"/>
    <n v="1"/>
    <n v="379.99"/>
    <x v="2"/>
    <s v=" San Francisco"/>
    <x v="19"/>
  </r>
  <r>
    <x v="9"/>
    <x v="8"/>
    <n v="1"/>
    <n v="150"/>
    <x v="2"/>
    <s v=" Los Angeles"/>
    <x v="9"/>
  </r>
  <r>
    <x v="9"/>
    <x v="1"/>
    <n v="1"/>
    <n v="14.95"/>
    <x v="2"/>
    <s v=" Austin"/>
    <x v="1"/>
  </r>
  <r>
    <x v="9"/>
    <x v="3"/>
    <n v="1"/>
    <n v="149.99"/>
    <x v="2"/>
    <s v=" Dallas"/>
    <x v="3"/>
  </r>
  <r>
    <x v="9"/>
    <x v="12"/>
    <n v="1"/>
    <n v="3.84"/>
    <x v="1"/>
    <s v=" San Francisco"/>
    <x v="14"/>
  </r>
  <r>
    <x v="9"/>
    <x v="7"/>
    <n v="1"/>
    <n v="99.99"/>
    <x v="1"/>
    <s v=" Boston"/>
    <x v="8"/>
  </r>
  <r>
    <x v="9"/>
    <x v="13"/>
    <n v="1"/>
    <n v="600"/>
    <x v="2"/>
    <s v=" Atlanta"/>
    <x v="15"/>
  </r>
  <r>
    <x v="9"/>
    <x v="4"/>
    <n v="1"/>
    <n v="2.99"/>
    <x v="1"/>
    <s v=" Los Angeles"/>
    <x v="5"/>
  </r>
  <r>
    <x v="9"/>
    <x v="2"/>
    <n v="1"/>
    <n v="11.99"/>
    <x v="0"/>
    <s v=" Boston"/>
    <x v="4"/>
  </r>
  <r>
    <x v="9"/>
    <x v="13"/>
    <n v="1"/>
    <n v="600"/>
    <x v="2"/>
    <s v=" Atlanta"/>
    <x v="15"/>
  </r>
  <r>
    <x v="9"/>
    <x v="6"/>
    <n v="1"/>
    <n v="11.95"/>
    <x v="0"/>
    <s v=" Atlanta"/>
    <x v="7"/>
  </r>
  <r>
    <x v="9"/>
    <x v="12"/>
    <n v="1"/>
    <n v="3.84"/>
    <x v="2"/>
    <s v=" Atlanta"/>
    <x v="14"/>
  </r>
  <r>
    <x v="9"/>
    <x v="14"/>
    <n v="1"/>
    <n v="109.99"/>
    <x v="0"/>
    <s v=" Seattle"/>
    <x v="17"/>
  </r>
  <r>
    <x v="9"/>
    <x v="5"/>
    <n v="1"/>
    <n v="389.99"/>
    <x v="2"/>
    <s v=" New York City"/>
    <x v="6"/>
  </r>
  <r>
    <x v="9"/>
    <x v="2"/>
    <n v="1"/>
    <n v="11.99"/>
    <x v="3"/>
    <s v=" Los Angeles"/>
    <x v="4"/>
  </r>
  <r>
    <x v="9"/>
    <x v="1"/>
    <n v="1"/>
    <n v="14.95"/>
    <x v="2"/>
    <s v=" New York City"/>
    <x v="1"/>
  </r>
  <r>
    <x v="9"/>
    <x v="8"/>
    <n v="1"/>
    <n v="150"/>
    <x v="3"/>
    <s v=" San Francisco"/>
    <x v="9"/>
  </r>
  <r>
    <x v="9"/>
    <x v="6"/>
    <n v="1"/>
    <n v="11.95"/>
    <x v="2"/>
    <s v=" San Francisco"/>
    <x v="7"/>
  </r>
  <r>
    <x v="9"/>
    <x v="2"/>
    <n v="1"/>
    <n v="11.99"/>
    <x v="3"/>
    <s v=" Dallas"/>
    <x v="4"/>
  </r>
  <r>
    <x v="9"/>
    <x v="13"/>
    <n v="1"/>
    <n v="600"/>
    <x v="1"/>
    <s v=" New York City"/>
    <x v="15"/>
  </r>
  <r>
    <x v="9"/>
    <x v="2"/>
    <n v="1"/>
    <n v="11.99"/>
    <x v="2"/>
    <s v=" New York City"/>
    <x v="4"/>
  </r>
  <r>
    <x v="9"/>
    <x v="4"/>
    <n v="3"/>
    <n v="2.99"/>
    <x v="1"/>
    <s v=" Boston"/>
    <x v="11"/>
  </r>
  <r>
    <x v="9"/>
    <x v="1"/>
    <n v="1"/>
    <n v="14.95"/>
    <x v="0"/>
    <s v=" San Francisco"/>
    <x v="1"/>
  </r>
  <r>
    <x v="9"/>
    <x v="0"/>
    <n v="1"/>
    <n v="700"/>
    <x v="2"/>
    <s v=" Portland"/>
    <x v="0"/>
  </r>
  <r>
    <x v="9"/>
    <x v="8"/>
    <n v="1"/>
    <n v="150"/>
    <x v="1"/>
    <s v=" Portland"/>
    <x v="9"/>
  </r>
  <r>
    <x v="9"/>
    <x v="17"/>
    <n v="1"/>
    <n v="600"/>
    <x v="2"/>
    <s v=" Atlanta"/>
    <x v="15"/>
  </r>
  <r>
    <x v="9"/>
    <x v="8"/>
    <n v="1"/>
    <n v="150"/>
    <x v="2"/>
    <s v=" Seattle"/>
    <x v="9"/>
  </r>
  <r>
    <x v="9"/>
    <x v="4"/>
    <n v="1"/>
    <n v="2.99"/>
    <x v="1"/>
    <s v=" Atlanta"/>
    <x v="5"/>
  </r>
  <r>
    <x v="9"/>
    <x v="5"/>
    <n v="1"/>
    <n v="389.99"/>
    <x v="3"/>
    <s v=" Seattle"/>
    <x v="6"/>
  </r>
  <r>
    <x v="9"/>
    <x v="10"/>
    <n v="1"/>
    <n v="300"/>
    <x v="1"/>
    <s v=" Austin"/>
    <x v="12"/>
  </r>
  <r>
    <x v="9"/>
    <x v="2"/>
    <n v="1"/>
    <n v="11.99"/>
    <x v="1"/>
    <s v=" Dallas"/>
    <x v="4"/>
  </r>
  <r>
    <x v="9"/>
    <x v="6"/>
    <n v="1"/>
    <n v="11.95"/>
    <x v="2"/>
    <s v=" San Francisco"/>
    <x v="7"/>
  </r>
  <r>
    <x v="9"/>
    <x v="12"/>
    <n v="1"/>
    <n v="3.84"/>
    <x v="1"/>
    <s v=" Boston"/>
    <x v="14"/>
  </r>
  <r>
    <x v="9"/>
    <x v="2"/>
    <n v="1"/>
    <n v="11.99"/>
    <x v="0"/>
    <s v=" Seattle"/>
    <x v="4"/>
  </r>
  <r>
    <x v="9"/>
    <x v="7"/>
    <n v="1"/>
    <n v="99.99"/>
    <x v="0"/>
    <s v=" Boston"/>
    <x v="8"/>
  </r>
  <r>
    <x v="9"/>
    <x v="17"/>
    <n v="1"/>
    <n v="600"/>
    <x v="3"/>
    <s v=" Boston"/>
    <x v="15"/>
  </r>
  <r>
    <x v="9"/>
    <x v="1"/>
    <n v="2"/>
    <n v="14.95"/>
    <x v="1"/>
    <s v=" New York City"/>
    <x v="24"/>
  </r>
  <r>
    <x v="9"/>
    <x v="1"/>
    <n v="1"/>
    <n v="14.95"/>
    <x v="0"/>
    <s v=" Portland"/>
    <x v="1"/>
  </r>
  <r>
    <x v="9"/>
    <x v="12"/>
    <n v="2"/>
    <n v="3.84"/>
    <x v="1"/>
    <s v=" Los Angeles"/>
    <x v="23"/>
  </r>
  <r>
    <x v="9"/>
    <x v="13"/>
    <n v="1"/>
    <n v="600"/>
    <x v="3"/>
    <s v=" Seattle"/>
    <x v="15"/>
  </r>
  <r>
    <x v="9"/>
    <x v="6"/>
    <n v="1"/>
    <n v="11.95"/>
    <x v="3"/>
    <s v=" Seattle"/>
    <x v="7"/>
  </r>
  <r>
    <x v="9"/>
    <x v="3"/>
    <n v="1"/>
    <n v="149.99"/>
    <x v="2"/>
    <s v=" San Francisco"/>
    <x v="3"/>
  </r>
  <r>
    <x v="9"/>
    <x v="4"/>
    <n v="1"/>
    <n v="2.99"/>
    <x v="0"/>
    <s v=" Portland"/>
    <x v="5"/>
  </r>
  <r>
    <x v="9"/>
    <x v="10"/>
    <n v="1"/>
    <n v="300"/>
    <x v="2"/>
    <s v=" San Francisco"/>
    <x v="12"/>
  </r>
  <r>
    <x v="9"/>
    <x v="1"/>
    <n v="1"/>
    <n v="14.95"/>
    <x v="2"/>
    <s v=" Atlanta"/>
    <x v="1"/>
  </r>
  <r>
    <x v="9"/>
    <x v="15"/>
    <n v="1"/>
    <n v="379.99"/>
    <x v="2"/>
    <s v=" New York City"/>
    <x v="19"/>
  </r>
  <r>
    <x v="9"/>
    <x v="12"/>
    <n v="1"/>
    <n v="3.84"/>
    <x v="2"/>
    <s v=" Los Angeles"/>
    <x v="14"/>
  </r>
  <r>
    <x v="9"/>
    <x v="1"/>
    <n v="1"/>
    <n v="14.95"/>
    <x v="1"/>
    <s v=" Los Angeles"/>
    <x v="1"/>
  </r>
  <r>
    <x v="9"/>
    <x v="12"/>
    <n v="2"/>
    <n v="3.84"/>
    <x v="0"/>
    <s v=" Dallas"/>
    <x v="23"/>
  </r>
  <r>
    <x v="9"/>
    <x v="1"/>
    <n v="1"/>
    <n v="14.95"/>
    <x v="1"/>
    <s v=" New York City"/>
    <x v="1"/>
  </r>
  <r>
    <x v="9"/>
    <x v="12"/>
    <n v="1"/>
    <n v="3.84"/>
    <x v="0"/>
    <s v=" San Francisco"/>
    <x v="14"/>
  </r>
  <r>
    <x v="9"/>
    <x v="1"/>
    <n v="1"/>
    <n v="14.95"/>
    <x v="3"/>
    <s v=" Dallas"/>
    <x v="1"/>
  </r>
  <r>
    <x v="9"/>
    <x v="0"/>
    <n v="1"/>
    <n v="700"/>
    <x v="3"/>
    <s v=" San Francisco"/>
    <x v="0"/>
  </r>
  <r>
    <x v="9"/>
    <x v="5"/>
    <n v="1"/>
    <n v="389.99"/>
    <x v="2"/>
    <s v=" San Francisco"/>
    <x v="6"/>
  </r>
  <r>
    <x v="9"/>
    <x v="4"/>
    <n v="1"/>
    <n v="2.99"/>
    <x v="2"/>
    <s v=" Seattle"/>
    <x v="5"/>
  </r>
  <r>
    <x v="9"/>
    <x v="6"/>
    <n v="1"/>
    <n v="11.95"/>
    <x v="2"/>
    <s v=" New York City"/>
    <x v="7"/>
  </r>
  <r>
    <x v="9"/>
    <x v="5"/>
    <n v="1"/>
    <n v="389.99"/>
    <x v="3"/>
    <s v=" San Francisco"/>
    <x v="6"/>
  </r>
  <r>
    <x v="9"/>
    <x v="8"/>
    <n v="1"/>
    <n v="150"/>
    <x v="2"/>
    <s v=" San Francisco"/>
    <x v="9"/>
  </r>
  <r>
    <x v="9"/>
    <x v="10"/>
    <n v="1"/>
    <n v="300"/>
    <x v="0"/>
    <s v=" Los Angeles"/>
    <x v="12"/>
  </r>
  <r>
    <x v="9"/>
    <x v="7"/>
    <n v="1"/>
    <n v="99.99"/>
    <x v="2"/>
    <s v=" Boston"/>
    <x v="8"/>
  </r>
  <r>
    <x v="9"/>
    <x v="0"/>
    <n v="1"/>
    <n v="700"/>
    <x v="0"/>
    <s v=" Atlanta"/>
    <x v="0"/>
  </r>
  <r>
    <x v="9"/>
    <x v="12"/>
    <n v="2"/>
    <n v="3.84"/>
    <x v="3"/>
    <s v=" Los Angeles"/>
    <x v="23"/>
  </r>
  <r>
    <x v="9"/>
    <x v="6"/>
    <n v="2"/>
    <n v="11.95"/>
    <x v="3"/>
    <s v=" Los Angeles"/>
    <x v="22"/>
  </r>
  <r>
    <x v="9"/>
    <x v="2"/>
    <n v="1"/>
    <n v="11.99"/>
    <x v="2"/>
    <s v=" Austin"/>
    <x v="4"/>
  </r>
  <r>
    <x v="9"/>
    <x v="7"/>
    <n v="1"/>
    <n v="99.99"/>
    <x v="0"/>
    <s v=" Austin"/>
    <x v="8"/>
  </r>
  <r>
    <x v="9"/>
    <x v="1"/>
    <n v="1"/>
    <n v="14.95"/>
    <x v="2"/>
    <s v=" Atlanta"/>
    <x v="1"/>
  </r>
  <r>
    <x v="9"/>
    <x v="1"/>
    <n v="1"/>
    <n v="14.95"/>
    <x v="3"/>
    <s v=" San Francisco"/>
    <x v="1"/>
  </r>
  <r>
    <x v="9"/>
    <x v="11"/>
    <n v="1"/>
    <n v="400"/>
    <x v="1"/>
    <s v=" Seattle"/>
    <x v="13"/>
  </r>
  <r>
    <x v="9"/>
    <x v="6"/>
    <n v="1"/>
    <n v="11.95"/>
    <x v="0"/>
    <s v=" Seattle"/>
    <x v="7"/>
  </r>
  <r>
    <x v="9"/>
    <x v="4"/>
    <n v="2"/>
    <n v="2.99"/>
    <x v="1"/>
    <s v=" Dallas"/>
    <x v="16"/>
  </r>
  <r>
    <x v="9"/>
    <x v="12"/>
    <n v="1"/>
    <n v="3.84"/>
    <x v="2"/>
    <s v=" Dallas"/>
    <x v="14"/>
  </r>
  <r>
    <x v="9"/>
    <x v="6"/>
    <n v="2"/>
    <n v="11.95"/>
    <x v="2"/>
    <s v=" San Francisco"/>
    <x v="22"/>
  </r>
  <r>
    <x v="9"/>
    <x v="3"/>
    <n v="1"/>
    <n v="149.99"/>
    <x v="0"/>
    <s v=" New York City"/>
    <x v="3"/>
  </r>
  <r>
    <x v="9"/>
    <x v="0"/>
    <n v="1"/>
    <n v="700"/>
    <x v="0"/>
    <s v=" Dallas"/>
    <x v="0"/>
  </r>
  <r>
    <x v="9"/>
    <x v="15"/>
    <n v="1"/>
    <n v="379.99"/>
    <x v="3"/>
    <s v=" San Francisco"/>
    <x v="19"/>
  </r>
  <r>
    <x v="9"/>
    <x v="8"/>
    <n v="1"/>
    <n v="150"/>
    <x v="1"/>
    <s v=" Boston"/>
    <x v="9"/>
  </r>
  <r>
    <x v="9"/>
    <x v="0"/>
    <n v="1"/>
    <n v="700"/>
    <x v="1"/>
    <s v=" Boston"/>
    <x v="0"/>
  </r>
  <r>
    <x v="9"/>
    <x v="1"/>
    <n v="2"/>
    <n v="14.95"/>
    <x v="2"/>
    <s v=" Boston"/>
    <x v="24"/>
  </r>
  <r>
    <x v="9"/>
    <x v="2"/>
    <n v="1"/>
    <n v="11.99"/>
    <x v="1"/>
    <s v=" Boston"/>
    <x v="4"/>
  </r>
  <r>
    <x v="9"/>
    <x v="16"/>
    <n v="1"/>
    <n v="999.99"/>
    <x v="0"/>
    <s v=" Los Angeles"/>
    <x v="20"/>
  </r>
  <r>
    <x v="9"/>
    <x v="6"/>
    <n v="1"/>
    <n v="11.95"/>
    <x v="1"/>
    <s v=" Austin"/>
    <x v="7"/>
  </r>
  <r>
    <x v="9"/>
    <x v="6"/>
    <n v="2"/>
    <n v="11.95"/>
    <x v="1"/>
    <s v=" New York City"/>
    <x v="22"/>
  </r>
  <r>
    <x v="9"/>
    <x v="4"/>
    <n v="2"/>
    <n v="2.99"/>
    <x v="0"/>
    <s v=" San Francisco"/>
    <x v="16"/>
  </r>
  <r>
    <x v="9"/>
    <x v="6"/>
    <n v="1"/>
    <n v="11.95"/>
    <x v="0"/>
    <s v=" Dallas"/>
    <x v="7"/>
  </r>
  <r>
    <x v="9"/>
    <x v="1"/>
    <n v="1"/>
    <n v="14.95"/>
    <x v="1"/>
    <s v=" Los Angeles"/>
    <x v="1"/>
  </r>
  <r>
    <x v="9"/>
    <x v="4"/>
    <n v="1"/>
    <n v="2.99"/>
    <x v="3"/>
    <s v=" New York City"/>
    <x v="5"/>
  </r>
  <r>
    <x v="9"/>
    <x v="9"/>
    <n v="1"/>
    <n v="1700"/>
    <x v="3"/>
    <s v=" New York City"/>
    <x v="10"/>
  </r>
  <r>
    <x v="9"/>
    <x v="1"/>
    <n v="1"/>
    <n v="14.95"/>
    <x v="0"/>
    <s v=" San Francisco"/>
    <x v="1"/>
  </r>
  <r>
    <x v="9"/>
    <x v="4"/>
    <n v="2"/>
    <n v="2.99"/>
    <x v="2"/>
    <s v=" San Francisco"/>
    <x v="16"/>
  </r>
  <r>
    <x v="9"/>
    <x v="2"/>
    <n v="1"/>
    <n v="11.99"/>
    <x v="2"/>
    <s v=" Portland"/>
    <x v="4"/>
  </r>
  <r>
    <x v="9"/>
    <x v="2"/>
    <n v="1"/>
    <n v="11.99"/>
    <x v="3"/>
    <s v=" San Francisco"/>
    <x v="4"/>
  </r>
  <r>
    <x v="9"/>
    <x v="4"/>
    <n v="1"/>
    <n v="2.99"/>
    <x v="0"/>
    <s v=" Boston"/>
    <x v="5"/>
  </r>
  <r>
    <x v="9"/>
    <x v="8"/>
    <n v="1"/>
    <n v="150"/>
    <x v="0"/>
    <s v=" Los Angeles"/>
    <x v="9"/>
  </r>
  <r>
    <x v="9"/>
    <x v="6"/>
    <n v="1"/>
    <n v="11.95"/>
    <x v="1"/>
    <s v=" Austin"/>
    <x v="7"/>
  </r>
  <r>
    <x v="9"/>
    <x v="4"/>
    <n v="1"/>
    <n v="2.99"/>
    <x v="1"/>
    <s v=" Dallas"/>
    <x v="5"/>
  </r>
  <r>
    <x v="9"/>
    <x v="12"/>
    <n v="1"/>
    <n v="3.84"/>
    <x v="3"/>
    <s v=" San Francisco"/>
    <x v="14"/>
  </r>
  <r>
    <x v="9"/>
    <x v="2"/>
    <n v="1"/>
    <n v="11.99"/>
    <x v="0"/>
    <s v=" Los Angeles"/>
    <x v="4"/>
  </r>
  <r>
    <x v="9"/>
    <x v="4"/>
    <n v="1"/>
    <n v="2.99"/>
    <x v="1"/>
    <s v=" San Francisco"/>
    <x v="5"/>
  </r>
  <r>
    <x v="9"/>
    <x v="2"/>
    <n v="1"/>
    <n v="11.99"/>
    <x v="0"/>
    <s v=" San Francisco"/>
    <x v="4"/>
  </r>
  <r>
    <x v="9"/>
    <x v="12"/>
    <n v="2"/>
    <n v="3.84"/>
    <x v="2"/>
    <s v=" Boston"/>
    <x v="23"/>
  </r>
  <r>
    <x v="9"/>
    <x v="1"/>
    <n v="1"/>
    <n v="14.95"/>
    <x v="1"/>
    <s v=" San Francisco"/>
    <x v="1"/>
  </r>
  <r>
    <x v="9"/>
    <x v="1"/>
    <n v="1"/>
    <n v="14.95"/>
    <x v="2"/>
    <s v=" Los Angeles"/>
    <x v="1"/>
  </r>
  <r>
    <x v="9"/>
    <x v="1"/>
    <n v="1"/>
    <n v="14.95"/>
    <x v="2"/>
    <s v=" Dallas"/>
    <x v="1"/>
  </r>
  <r>
    <x v="9"/>
    <x v="7"/>
    <n v="1"/>
    <n v="99.99"/>
    <x v="3"/>
    <s v=" Los Angeles"/>
    <x v="8"/>
  </r>
  <r>
    <x v="9"/>
    <x v="8"/>
    <n v="1"/>
    <n v="150"/>
    <x v="1"/>
    <s v=" Dallas"/>
    <x v="9"/>
  </r>
  <r>
    <x v="9"/>
    <x v="6"/>
    <n v="1"/>
    <n v="11.95"/>
    <x v="1"/>
    <s v=" San Francisco"/>
    <x v="7"/>
  </r>
  <r>
    <x v="9"/>
    <x v="7"/>
    <n v="1"/>
    <n v="99.99"/>
    <x v="3"/>
    <s v=" San Francisco"/>
    <x v="8"/>
  </r>
  <r>
    <x v="9"/>
    <x v="12"/>
    <n v="1"/>
    <n v="3.84"/>
    <x v="3"/>
    <s v=" Los Angeles"/>
    <x v="14"/>
  </r>
  <r>
    <x v="9"/>
    <x v="12"/>
    <n v="1"/>
    <n v="3.84"/>
    <x v="1"/>
    <s v=" Los Angeles"/>
    <x v="14"/>
  </r>
  <r>
    <x v="9"/>
    <x v="12"/>
    <n v="1"/>
    <n v="3.84"/>
    <x v="2"/>
    <s v=" San Francisco"/>
    <x v="14"/>
  </r>
  <r>
    <x v="9"/>
    <x v="13"/>
    <n v="1"/>
    <n v="600"/>
    <x v="3"/>
    <s v=" Dallas"/>
    <x v="15"/>
  </r>
  <r>
    <x v="9"/>
    <x v="6"/>
    <n v="1"/>
    <n v="11.95"/>
    <x v="1"/>
    <s v=" Dallas"/>
    <x v="7"/>
  </r>
  <r>
    <x v="9"/>
    <x v="1"/>
    <n v="1"/>
    <n v="14.95"/>
    <x v="0"/>
    <s v=" Atlanta"/>
    <x v="1"/>
  </r>
  <r>
    <x v="9"/>
    <x v="11"/>
    <n v="1"/>
    <n v="400"/>
    <x v="0"/>
    <s v=" Seattle"/>
    <x v="13"/>
  </r>
  <r>
    <x v="9"/>
    <x v="1"/>
    <n v="1"/>
    <n v="14.95"/>
    <x v="0"/>
    <s v=" New York City"/>
    <x v="1"/>
  </r>
  <r>
    <x v="9"/>
    <x v="12"/>
    <n v="1"/>
    <n v="3.84"/>
    <x v="3"/>
    <s v=" New York City"/>
    <x v="14"/>
  </r>
  <r>
    <x v="9"/>
    <x v="6"/>
    <n v="1"/>
    <n v="11.95"/>
    <x v="0"/>
    <s v=" San Francisco"/>
    <x v="7"/>
  </r>
  <r>
    <x v="9"/>
    <x v="4"/>
    <n v="2"/>
    <n v="2.99"/>
    <x v="3"/>
    <s v=" Los Angeles"/>
    <x v="16"/>
  </r>
  <r>
    <x v="9"/>
    <x v="8"/>
    <n v="1"/>
    <n v="150"/>
    <x v="3"/>
    <s v=" Dallas"/>
    <x v="9"/>
  </r>
  <r>
    <x v="9"/>
    <x v="0"/>
    <n v="1"/>
    <n v="700"/>
    <x v="0"/>
    <s v=" Austin"/>
    <x v="0"/>
  </r>
  <r>
    <x v="9"/>
    <x v="1"/>
    <n v="1"/>
    <n v="14.95"/>
    <x v="2"/>
    <s v=" Austin"/>
    <x v="1"/>
  </r>
  <r>
    <x v="9"/>
    <x v="7"/>
    <n v="1"/>
    <n v="99.99"/>
    <x v="2"/>
    <s v=" San Francisco"/>
    <x v="8"/>
  </r>
  <r>
    <x v="9"/>
    <x v="7"/>
    <n v="1"/>
    <n v="99.99"/>
    <x v="2"/>
    <s v=" Los Angeles"/>
    <x v="8"/>
  </r>
  <r>
    <x v="9"/>
    <x v="5"/>
    <n v="1"/>
    <n v="389.99"/>
    <x v="1"/>
    <s v=" Los Angeles"/>
    <x v="6"/>
  </r>
  <r>
    <x v="9"/>
    <x v="15"/>
    <n v="1"/>
    <n v="379.99"/>
    <x v="1"/>
    <s v=" Seattle"/>
    <x v="19"/>
  </r>
  <r>
    <x v="9"/>
    <x v="10"/>
    <n v="1"/>
    <n v="300"/>
    <x v="1"/>
    <s v=" New York City"/>
    <x v="12"/>
  </r>
  <r>
    <x v="9"/>
    <x v="11"/>
    <n v="1"/>
    <n v="400"/>
    <x v="3"/>
    <s v=" Austin"/>
    <x v="13"/>
  </r>
  <r>
    <x v="9"/>
    <x v="8"/>
    <n v="1"/>
    <n v="150"/>
    <x v="3"/>
    <s v=" San Francisco"/>
    <x v="9"/>
  </r>
  <r>
    <x v="9"/>
    <x v="0"/>
    <n v="1"/>
    <n v="700"/>
    <x v="0"/>
    <s v=" Boston"/>
    <x v="0"/>
  </r>
  <r>
    <x v="9"/>
    <x v="1"/>
    <n v="1"/>
    <n v="14.95"/>
    <x v="0"/>
    <s v=" Boston"/>
    <x v="1"/>
  </r>
  <r>
    <x v="9"/>
    <x v="12"/>
    <n v="2"/>
    <n v="3.84"/>
    <x v="3"/>
    <s v=" New York City"/>
    <x v="23"/>
  </r>
  <r>
    <x v="9"/>
    <x v="13"/>
    <n v="1"/>
    <n v="600"/>
    <x v="1"/>
    <s v=" Los Angeles"/>
    <x v="15"/>
  </r>
  <r>
    <x v="9"/>
    <x v="2"/>
    <n v="1"/>
    <n v="11.99"/>
    <x v="1"/>
    <s v=" Los Angeles"/>
    <x v="4"/>
  </r>
  <r>
    <x v="9"/>
    <x v="13"/>
    <n v="1"/>
    <n v="600"/>
    <x v="1"/>
    <s v=" New York City"/>
    <x v="15"/>
  </r>
  <r>
    <x v="9"/>
    <x v="6"/>
    <n v="1"/>
    <n v="11.95"/>
    <x v="1"/>
    <s v=" New York City"/>
    <x v="7"/>
  </r>
  <r>
    <x v="9"/>
    <x v="12"/>
    <n v="2"/>
    <n v="3.84"/>
    <x v="1"/>
    <s v=" San Francisco"/>
    <x v="23"/>
  </r>
  <r>
    <x v="9"/>
    <x v="13"/>
    <n v="1"/>
    <n v="600"/>
    <x v="2"/>
    <s v=" New York City"/>
    <x v="15"/>
  </r>
  <r>
    <x v="9"/>
    <x v="14"/>
    <n v="1"/>
    <n v="109.99"/>
    <x v="2"/>
    <s v=" San Francisco"/>
    <x v="17"/>
  </r>
  <r>
    <x v="9"/>
    <x v="6"/>
    <n v="1"/>
    <n v="11.95"/>
    <x v="1"/>
    <s v=" New York City"/>
    <x v="7"/>
  </r>
  <r>
    <x v="9"/>
    <x v="0"/>
    <n v="1"/>
    <n v="700"/>
    <x v="0"/>
    <s v=" New York City"/>
    <x v="0"/>
  </r>
  <r>
    <x v="9"/>
    <x v="1"/>
    <n v="1"/>
    <n v="14.95"/>
    <x v="0"/>
    <s v=" Los Angeles"/>
    <x v="1"/>
  </r>
  <r>
    <x v="9"/>
    <x v="6"/>
    <n v="1"/>
    <n v="11.95"/>
    <x v="2"/>
    <s v=" Los Angeles"/>
    <x v="7"/>
  </r>
  <r>
    <x v="9"/>
    <x v="2"/>
    <n v="1"/>
    <n v="11.99"/>
    <x v="2"/>
    <s v=" Boston"/>
    <x v="4"/>
  </r>
  <r>
    <x v="9"/>
    <x v="16"/>
    <n v="1"/>
    <n v="999.99"/>
    <x v="1"/>
    <s v=" San Francisco"/>
    <x v="20"/>
  </r>
  <r>
    <x v="9"/>
    <x v="4"/>
    <n v="1"/>
    <n v="2.99"/>
    <x v="2"/>
    <s v=" New York City"/>
    <x v="5"/>
  </r>
  <r>
    <x v="9"/>
    <x v="1"/>
    <n v="1"/>
    <n v="14.95"/>
    <x v="3"/>
    <s v=" New York City"/>
    <x v="1"/>
  </r>
  <r>
    <x v="9"/>
    <x v="3"/>
    <n v="1"/>
    <n v="149.99"/>
    <x v="1"/>
    <s v=" Dallas"/>
    <x v="3"/>
  </r>
  <r>
    <x v="9"/>
    <x v="4"/>
    <n v="1"/>
    <n v="2.99"/>
    <x v="0"/>
    <s v=" Los Angeles"/>
    <x v="5"/>
  </r>
  <r>
    <x v="9"/>
    <x v="9"/>
    <n v="1"/>
    <n v="1700"/>
    <x v="1"/>
    <s v=" Atlanta"/>
    <x v="10"/>
  </r>
  <r>
    <x v="9"/>
    <x v="8"/>
    <n v="1"/>
    <n v="150"/>
    <x v="0"/>
    <s v=" San Francisco"/>
    <x v="9"/>
  </r>
  <r>
    <x v="9"/>
    <x v="5"/>
    <n v="1"/>
    <n v="389.99"/>
    <x v="1"/>
    <s v=" San Francisco"/>
    <x v="6"/>
  </r>
  <r>
    <x v="9"/>
    <x v="7"/>
    <n v="1"/>
    <n v="99.99"/>
    <x v="3"/>
    <s v=" Atlanta"/>
    <x v="8"/>
  </r>
  <r>
    <x v="9"/>
    <x v="2"/>
    <n v="1"/>
    <n v="11.99"/>
    <x v="1"/>
    <s v=" San Francisco"/>
    <x v="4"/>
  </r>
  <r>
    <x v="9"/>
    <x v="12"/>
    <n v="3"/>
    <n v="3.84"/>
    <x v="3"/>
    <s v=" Seattle"/>
    <x v="18"/>
  </r>
  <r>
    <x v="9"/>
    <x v="12"/>
    <n v="1"/>
    <n v="3.84"/>
    <x v="2"/>
    <s v=" Portland"/>
    <x v="14"/>
  </r>
  <r>
    <x v="9"/>
    <x v="6"/>
    <n v="1"/>
    <n v="11.95"/>
    <x v="2"/>
    <s v=" Boston"/>
    <x v="7"/>
  </r>
  <r>
    <x v="9"/>
    <x v="4"/>
    <n v="1"/>
    <n v="2.99"/>
    <x v="2"/>
    <s v=" Los Angeles"/>
    <x v="5"/>
  </r>
  <r>
    <x v="9"/>
    <x v="2"/>
    <n v="1"/>
    <n v="11.99"/>
    <x v="1"/>
    <s v=" San Francisco"/>
    <x v="4"/>
  </r>
  <r>
    <x v="9"/>
    <x v="2"/>
    <n v="1"/>
    <n v="11.99"/>
    <x v="0"/>
    <s v=" New York City"/>
    <x v="4"/>
  </r>
  <r>
    <x v="9"/>
    <x v="1"/>
    <n v="1"/>
    <n v="14.95"/>
    <x v="0"/>
    <s v=" San Francisco"/>
    <x v="1"/>
  </r>
  <r>
    <x v="9"/>
    <x v="7"/>
    <n v="1"/>
    <n v="99.99"/>
    <x v="1"/>
    <s v=" Seattle"/>
    <x v="8"/>
  </r>
  <r>
    <x v="9"/>
    <x v="9"/>
    <n v="1"/>
    <n v="1700"/>
    <x v="0"/>
    <s v=" Seattle"/>
    <x v="10"/>
  </r>
  <r>
    <x v="9"/>
    <x v="4"/>
    <n v="1"/>
    <n v="2.99"/>
    <x v="2"/>
    <s v=" Portland"/>
    <x v="5"/>
  </r>
  <r>
    <x v="9"/>
    <x v="1"/>
    <n v="1"/>
    <n v="14.95"/>
    <x v="3"/>
    <s v=" New York City"/>
    <x v="1"/>
  </r>
  <r>
    <x v="9"/>
    <x v="12"/>
    <n v="1"/>
    <n v="3.84"/>
    <x v="3"/>
    <s v=" San Francisco"/>
    <x v="14"/>
  </r>
  <r>
    <x v="9"/>
    <x v="12"/>
    <n v="1"/>
    <n v="3.84"/>
    <x v="3"/>
    <s v=" Boston"/>
    <x v="14"/>
  </r>
  <r>
    <x v="9"/>
    <x v="1"/>
    <n v="1"/>
    <n v="14.95"/>
    <x v="0"/>
    <s v=" Austin"/>
    <x v="1"/>
  </r>
  <r>
    <x v="9"/>
    <x v="9"/>
    <n v="1"/>
    <n v="1700"/>
    <x v="2"/>
    <s v=" Austin"/>
    <x v="10"/>
  </r>
  <r>
    <x v="9"/>
    <x v="2"/>
    <n v="1"/>
    <n v="11.99"/>
    <x v="0"/>
    <s v=" Atlanta"/>
    <x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Jatin"/>
    <x v="0"/>
    <n v="10"/>
    <n v="5000"/>
    <n v="1000"/>
  </r>
  <r>
    <s v="Amit"/>
    <x v="1"/>
    <n v="5"/>
    <n v="2500"/>
    <n v="500"/>
  </r>
  <r>
    <s v="Prakash"/>
    <x v="2"/>
    <n v="15"/>
    <n v="7500"/>
    <n v="1500"/>
  </r>
  <r>
    <s v="Astha"/>
    <x v="0"/>
    <n v="8"/>
    <n v="4000"/>
    <n v="800"/>
  </r>
  <r>
    <s v="Laraib"/>
    <x v="1"/>
    <n v="12"/>
    <n v="6000"/>
    <n v="1200"/>
  </r>
  <r>
    <s v="Sumit"/>
    <x v="2"/>
    <n v="3"/>
    <n v="1500"/>
    <n v="300"/>
  </r>
  <r>
    <s v="Vijay"/>
    <x v="0"/>
    <n v="6"/>
    <n v="3000"/>
    <n v="600"/>
  </r>
  <r>
    <s v="Avinash"/>
    <x v="1"/>
    <n v="9"/>
    <n v="4500"/>
    <n v="900"/>
  </r>
  <r>
    <s v="Anil"/>
    <x v="2"/>
    <n v="7"/>
    <n v="3500"/>
    <n v="700"/>
  </r>
  <r>
    <s v="Arun"/>
    <x v="1"/>
    <n v="11"/>
    <n v="5500"/>
    <n v="1100"/>
  </r>
  <r>
    <s v="Shiv"/>
    <x v="0"/>
    <n v="13"/>
    <n v="6500"/>
    <n v="1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C0D53F-0CF8-451B-B5D0-B6F554747E90}" name="PivotTable1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N84:O104" firstHeaderRow="1" firstDataRow="2" firstDataCol="1"/>
  <pivotFields count="7">
    <pivotField showAll="0"/>
    <pivotField axis="axisRow" showAll="0">
      <items count="20">
        <item x="14"/>
        <item x="5"/>
        <item x="3"/>
        <item x="15"/>
        <item x="12"/>
        <item x="4"/>
        <item x="8"/>
        <item x="7"/>
        <item x="10"/>
        <item x="13"/>
        <item x="0"/>
        <item x="17"/>
        <item x="18"/>
        <item x="1"/>
        <item x="9"/>
        <item x="16"/>
        <item x="6"/>
        <item x="11"/>
        <item x="2"/>
        <item t="default"/>
      </items>
    </pivotField>
    <pivotField showAll="0"/>
    <pivotField showAll="0"/>
    <pivotField axis="axisCol" showAll="0">
      <items count="5">
        <item h="1" x="1"/>
        <item h="1" x="2"/>
        <item h="1" x="0"/>
        <item x="3"/>
        <item t="default"/>
      </items>
    </pivotField>
    <pivotField showAll="0"/>
    <pivotField dataField="1" showAll="0"/>
  </pivotFields>
  <rowFields count="1">
    <field x="1"/>
  </rowFields>
  <rowItems count="19">
    <i>
      <x/>
    </i>
    <i>
      <x v="1"/>
    </i>
    <i>
      <x v="2"/>
    </i>
    <i>
      <x v="3"/>
    </i>
    <i>
      <x v="4"/>
    </i>
    <i>
      <x v="5"/>
    </i>
    <i>
      <x v="6"/>
    </i>
    <i>
      <x v="7"/>
    </i>
    <i>
      <x v="8"/>
    </i>
    <i>
      <x v="9"/>
    </i>
    <i>
      <x v="10"/>
    </i>
    <i>
      <x v="11"/>
    </i>
    <i>
      <x v="12"/>
    </i>
    <i>
      <x v="13"/>
    </i>
    <i>
      <x v="14"/>
    </i>
    <i>
      <x v="15"/>
    </i>
    <i>
      <x v="16"/>
    </i>
    <i>
      <x v="17"/>
    </i>
    <i>
      <x v="18"/>
    </i>
  </rowItems>
  <colFields count="1">
    <field x="4"/>
  </colFields>
  <colItems count="1">
    <i>
      <x v="3"/>
    </i>
  </colItems>
  <dataFields count="1">
    <dataField name="Count of Sales" fld="6" subtotal="count" baseField="1" baseItem="0"/>
  </dataFields>
  <formats count="1">
    <format dxfId="83">
      <pivotArea dataOnly="0" labelOnly="1" fieldPosition="0">
        <references count="1">
          <reference field="1"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403FF9-3F90-41ED-BF28-1964C9733CB3}" name="PivotTable1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84:K103" firstHeaderRow="1" firstDataRow="1" firstDataCol="1"/>
  <pivotFields count="7">
    <pivotField showAll="0"/>
    <pivotField axis="axisRow" showAll="0">
      <items count="20">
        <item x="14"/>
        <item x="5"/>
        <item x="3"/>
        <item x="15"/>
        <item x="12"/>
        <item x="4"/>
        <item x="8"/>
        <item x="7"/>
        <item x="10"/>
        <item x="13"/>
        <item x="0"/>
        <item x="17"/>
        <item x="18"/>
        <item x="1"/>
        <item x="9"/>
        <item x="16"/>
        <item x="6"/>
        <item x="11"/>
        <item x="2"/>
        <item t="default"/>
      </items>
    </pivotField>
    <pivotField showAll="0"/>
    <pivotField showAll="0"/>
    <pivotField showAll="0"/>
    <pivotField showAll="0"/>
    <pivotField dataField="1" showAll="0">
      <items count="37">
        <item x="5"/>
        <item x="14"/>
        <item x="16"/>
        <item x="23"/>
        <item x="11"/>
        <item x="18"/>
        <item x="7"/>
        <item x="25"/>
        <item x="4"/>
        <item x="1"/>
        <item x="21"/>
        <item x="31"/>
        <item x="34"/>
        <item x="29"/>
        <item x="22"/>
        <item x="2"/>
        <item x="24"/>
        <item x="27"/>
        <item x="26"/>
        <item x="8"/>
        <item x="17"/>
        <item x="3"/>
        <item x="9"/>
        <item x="32"/>
        <item x="30"/>
        <item x="28"/>
        <item x="12"/>
        <item x="19"/>
        <item x="6"/>
        <item x="13"/>
        <item x="15"/>
        <item x="0"/>
        <item x="33"/>
        <item x="20"/>
        <item x="35"/>
        <item x="10"/>
        <item t="default"/>
      </items>
    </pivotField>
  </pivotFields>
  <rowFields count="1">
    <field x="1"/>
  </rowFields>
  <rowItems count="19">
    <i>
      <x/>
    </i>
    <i>
      <x v="1"/>
    </i>
    <i>
      <x v="2"/>
    </i>
    <i>
      <x v="3"/>
    </i>
    <i>
      <x v="4"/>
    </i>
    <i>
      <x v="5"/>
    </i>
    <i>
      <x v="6"/>
    </i>
    <i>
      <x v="7"/>
    </i>
    <i>
      <x v="8"/>
    </i>
    <i>
      <x v="9"/>
    </i>
    <i>
      <x v="10"/>
    </i>
    <i>
      <x v="11"/>
    </i>
    <i>
      <x v="12"/>
    </i>
    <i>
      <x v="13"/>
    </i>
    <i>
      <x v="14"/>
    </i>
    <i>
      <x v="15"/>
    </i>
    <i>
      <x v="16"/>
    </i>
    <i>
      <x v="17"/>
    </i>
    <i>
      <x v="18"/>
    </i>
  </rowItems>
  <colItems count="1">
    <i/>
  </colItems>
  <dataFields count="1">
    <dataField name="Count of Sales" fld="6" subtotal="count" baseField="1" baseItem="0"/>
  </dataFields>
  <formats count="1">
    <format dxfId="84">
      <pivotArea dataOnly="0" labelOnly="1" fieldPosition="0">
        <references count="1">
          <reference field="1"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AEFE3A-0DD5-4149-A4EE-26525992F911}" name="PivotTable10"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66:N77" firstHeaderRow="1" firstDataRow="2" firstDataCol="1"/>
  <pivotFields count="7">
    <pivotField axis="axisRow" showAll="0">
      <items count="11">
        <item x="0"/>
        <item x="1"/>
        <item x="2"/>
        <item x="3"/>
        <item x="4"/>
        <item x="5"/>
        <item x="6"/>
        <item x="7"/>
        <item x="8"/>
        <item x="9"/>
        <item t="default"/>
      </items>
    </pivotField>
    <pivotField showAll="0"/>
    <pivotField showAll="0"/>
    <pivotField showAll="0"/>
    <pivotField axis="axisCol" showAll="0">
      <items count="5">
        <item x="1"/>
        <item x="2"/>
        <item x="0"/>
        <item x="3"/>
        <item t="default"/>
      </items>
    </pivotField>
    <pivotField showAll="0"/>
    <pivotField dataField="1" showAll="0">
      <items count="37">
        <item x="5"/>
        <item x="14"/>
        <item x="16"/>
        <item x="23"/>
        <item x="11"/>
        <item x="18"/>
        <item x="7"/>
        <item x="25"/>
        <item x="4"/>
        <item x="1"/>
        <item x="21"/>
        <item x="31"/>
        <item x="34"/>
        <item x="29"/>
        <item x="22"/>
        <item x="2"/>
        <item x="24"/>
        <item x="27"/>
        <item x="26"/>
        <item x="8"/>
        <item x="17"/>
        <item x="3"/>
        <item x="9"/>
        <item x="32"/>
        <item x="30"/>
        <item x="28"/>
        <item x="12"/>
        <item x="19"/>
        <item x="6"/>
        <item x="13"/>
        <item x="15"/>
        <item x="0"/>
        <item x="33"/>
        <item x="20"/>
        <item x="35"/>
        <item x="10"/>
        <item t="default"/>
      </items>
    </pivotField>
  </pivotFields>
  <rowFields count="1">
    <field x="0"/>
  </rowFields>
  <rowItems count="10">
    <i>
      <x/>
    </i>
    <i>
      <x v="1"/>
    </i>
    <i>
      <x v="2"/>
    </i>
    <i>
      <x v="3"/>
    </i>
    <i>
      <x v="4"/>
    </i>
    <i>
      <x v="5"/>
    </i>
    <i>
      <x v="6"/>
    </i>
    <i>
      <x v="7"/>
    </i>
    <i>
      <x v="8"/>
    </i>
    <i>
      <x v="9"/>
    </i>
  </rowItems>
  <colFields count="1">
    <field x="4"/>
  </colFields>
  <colItems count="4">
    <i>
      <x/>
    </i>
    <i>
      <x v="1"/>
    </i>
    <i>
      <x v="2"/>
    </i>
    <i>
      <x v="3"/>
    </i>
  </colItems>
  <dataFields count="1">
    <dataField name="Sum of Sales" fld="6" baseField="0" baseItem="0"/>
  </dataFields>
  <conditionalFormats count="2">
    <conditionalFormat type="all" priority="4">
      <pivotAreas count="1">
        <pivotArea type="data" outline="0" collapsedLevelsAreSubtotals="1" fieldPosition="0">
          <references count="1">
            <reference field="4294967294" count="1" selected="0">
              <x v="0"/>
            </reference>
          </references>
        </pivotArea>
      </pivotAreas>
    </conditionalFormat>
    <conditionalFormat type="all" priority="5">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6F7796-73FE-4688-BE4E-42B514592399}" name="PivotTable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46:L57" firstHeaderRow="1" firstDataRow="2" firstDataCol="1"/>
  <pivotFields count="7">
    <pivotField axis="axisRow" showAll="0">
      <items count="11">
        <item x="0"/>
        <item x="1"/>
        <item x="2"/>
        <item x="3"/>
        <item x="4"/>
        <item x="5"/>
        <item x="6"/>
        <item x="7"/>
        <item x="8"/>
        <item x="9"/>
        <item t="default"/>
      </items>
    </pivotField>
    <pivotField showAll="0"/>
    <pivotField showAll="0"/>
    <pivotField showAll="0"/>
    <pivotField axis="axisCol" showAll="0">
      <items count="5">
        <item h="1" x="1"/>
        <item h="1" x="2"/>
        <item x="0"/>
        <item x="3"/>
        <item t="default"/>
      </items>
    </pivotField>
    <pivotField showAll="0"/>
    <pivotField dataField="1" showAll="0">
      <items count="37">
        <item x="5"/>
        <item x="14"/>
        <item x="16"/>
        <item x="23"/>
        <item x="11"/>
        <item x="18"/>
        <item x="7"/>
        <item x="25"/>
        <item x="4"/>
        <item x="1"/>
        <item x="21"/>
        <item x="31"/>
        <item x="34"/>
        <item x="29"/>
        <item x="22"/>
        <item x="2"/>
        <item x="24"/>
        <item x="27"/>
        <item x="26"/>
        <item x="8"/>
        <item x="17"/>
        <item x="3"/>
        <item x="9"/>
        <item x="32"/>
        <item x="30"/>
        <item x="28"/>
        <item x="12"/>
        <item x="19"/>
        <item x="6"/>
        <item x="13"/>
        <item x="15"/>
        <item x="0"/>
        <item x="33"/>
        <item x="20"/>
        <item x="35"/>
        <item x="10"/>
        <item t="default"/>
      </items>
    </pivotField>
  </pivotFields>
  <rowFields count="1">
    <field x="0"/>
  </rowFields>
  <rowItems count="10">
    <i>
      <x/>
    </i>
    <i>
      <x v="1"/>
    </i>
    <i>
      <x v="2"/>
    </i>
    <i>
      <x v="3"/>
    </i>
    <i>
      <x v="4"/>
    </i>
    <i>
      <x v="5"/>
    </i>
    <i>
      <x v="6"/>
    </i>
    <i>
      <x v="7"/>
    </i>
    <i>
      <x v="8"/>
    </i>
    <i>
      <x v="9"/>
    </i>
  </rowItems>
  <colFields count="1">
    <field x="4"/>
  </colFields>
  <colItems count="2">
    <i>
      <x v="2"/>
    </i>
    <i>
      <x v="3"/>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28B28F-89A7-451A-BD76-14E8254C016C}"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28:K39" firstHeaderRow="1" firstDataRow="1" firstDataCol="1"/>
  <pivotFields count="7">
    <pivotField axis="axisRow" showAll="0">
      <items count="11">
        <item x="0"/>
        <item x="1"/>
        <item x="2"/>
        <item x="3"/>
        <item x="4"/>
        <item x="5"/>
        <item x="6"/>
        <item x="7"/>
        <item x="8"/>
        <item x="9"/>
        <item t="default"/>
      </items>
    </pivotField>
    <pivotField showAll="0"/>
    <pivotField showAll="0"/>
    <pivotField showAll="0"/>
    <pivotField showAll="0"/>
    <pivotField showAll="0"/>
    <pivotField dataField="1" showAll="0">
      <items count="37">
        <item x="5"/>
        <item x="14"/>
        <item x="16"/>
        <item x="23"/>
        <item x="11"/>
        <item x="18"/>
        <item x="7"/>
        <item x="25"/>
        <item x="4"/>
        <item x="1"/>
        <item x="21"/>
        <item x="31"/>
        <item x="34"/>
        <item x="29"/>
        <item x="22"/>
        <item x="2"/>
        <item x="24"/>
        <item x="27"/>
        <item x="26"/>
        <item x="8"/>
        <item x="17"/>
        <item x="3"/>
        <item x="9"/>
        <item x="32"/>
        <item x="30"/>
        <item x="28"/>
        <item x="12"/>
        <item x="19"/>
        <item x="6"/>
        <item x="13"/>
        <item x="15"/>
        <item x="0"/>
        <item x="33"/>
        <item x="20"/>
        <item x="35"/>
        <item x="10"/>
        <item t="default"/>
      </items>
    </pivotField>
  </pivotFields>
  <rowFields count="1">
    <field x="0"/>
  </rowFields>
  <rowItems count="11">
    <i>
      <x/>
    </i>
    <i>
      <x v="1"/>
    </i>
    <i>
      <x v="2"/>
    </i>
    <i>
      <x v="3"/>
    </i>
    <i>
      <x v="4"/>
    </i>
    <i>
      <x v="5"/>
    </i>
    <i>
      <x v="6"/>
    </i>
    <i>
      <x v="7"/>
    </i>
    <i>
      <x v="8"/>
    </i>
    <i>
      <x v="9"/>
    </i>
    <i t="grand">
      <x/>
    </i>
  </rowItems>
  <colItems count="1">
    <i/>
  </colItems>
  <dataFields count="1">
    <dataField name="Sum of Sale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9BE36D-F9F6-4E6C-AA21-4D1CBF1CB00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8:K19" firstHeaderRow="1" firstDataRow="1" firstDataCol="1"/>
  <pivotFields count="7">
    <pivotField axis="axisRow" showAll="0">
      <items count="11">
        <item x="0"/>
        <item x="1"/>
        <item x="2"/>
        <item x="3"/>
        <item x="4"/>
        <item x="5"/>
        <item x="6"/>
        <item x="7"/>
        <item x="8"/>
        <item x="9"/>
        <item t="default"/>
      </items>
    </pivotField>
    <pivotField showAll="0"/>
    <pivotField showAll="0"/>
    <pivotField showAll="0"/>
    <pivotField showAll="0"/>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Sum of Sale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D72EAD-0BA2-4932-8EEA-B64064E04BF2}"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1:C52" firstHeaderRow="1" firstDataRow="1" firstDataCol="1"/>
  <pivotFields count="5">
    <pivotField showAll="0"/>
    <pivotField axis="axisRow" showAll="0">
      <items count="4">
        <item h="1" x="0"/>
        <item h="1" x="2"/>
        <item x="1"/>
        <item t="default"/>
      </items>
    </pivotField>
    <pivotField dataField="1" showAll="0"/>
    <pivotField showAll="0"/>
    <pivotField showAll="0"/>
  </pivotFields>
  <rowFields count="1">
    <field x="1"/>
  </rowFields>
  <rowItems count="1">
    <i>
      <x v="2"/>
    </i>
  </rowItems>
  <colItems count="1">
    <i/>
  </colItems>
  <dataFields count="1">
    <dataField name="Sum of TOTAL NO. OF ORDER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79CBF7-91BF-4666-A8E7-84CE5AC5387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83:L435" firstHeaderRow="0" firstDataRow="1" firstDataCol="1"/>
  <pivotFields count="6">
    <pivotField axis="axisRow" showAll="0">
      <items count="21">
        <item x="0"/>
        <item x="1"/>
        <item x="2"/>
        <item x="3"/>
        <item x="4"/>
        <item x="5"/>
        <item x="6"/>
        <item x="7"/>
        <item x="8"/>
        <item x="9"/>
        <item x="10"/>
        <item x="11"/>
        <item x="12"/>
        <item x="13"/>
        <item x="14"/>
        <item x="15"/>
        <item x="16"/>
        <item x="17"/>
        <item x="18"/>
        <item x="19"/>
        <item t="default"/>
      </items>
    </pivotField>
    <pivotField axis="axisRow" showAll="0">
      <items count="20">
        <item x="14"/>
        <item x="5"/>
        <item x="3"/>
        <item x="15"/>
        <item x="12"/>
        <item x="4"/>
        <item x="8"/>
        <item x="7"/>
        <item x="10"/>
        <item x="13"/>
        <item x="0"/>
        <item x="17"/>
        <item x="18"/>
        <item x="1"/>
        <item x="9"/>
        <item x="16"/>
        <item x="6"/>
        <item x="11"/>
        <item x="2"/>
        <item t="default"/>
      </items>
    </pivotField>
    <pivotField dataField="1" showAll="0"/>
    <pivotField dataField="1" showAll="0"/>
    <pivotField dataField="1" showAll="0"/>
    <pivotField showAll="0"/>
  </pivotFields>
  <rowFields count="2">
    <field x="0"/>
    <field x="1"/>
  </rowFields>
  <rowItems count="352">
    <i>
      <x/>
    </i>
    <i r="1">
      <x/>
    </i>
    <i r="1">
      <x v="1"/>
    </i>
    <i r="1">
      <x v="2"/>
    </i>
    <i r="1">
      <x v="3"/>
    </i>
    <i r="1">
      <x v="4"/>
    </i>
    <i r="1">
      <x v="5"/>
    </i>
    <i r="1">
      <x v="6"/>
    </i>
    <i r="1">
      <x v="7"/>
    </i>
    <i r="1">
      <x v="8"/>
    </i>
    <i r="1">
      <x v="9"/>
    </i>
    <i r="1">
      <x v="10"/>
    </i>
    <i r="1">
      <x v="11"/>
    </i>
    <i r="1">
      <x v="12"/>
    </i>
    <i r="1">
      <x v="13"/>
    </i>
    <i r="1">
      <x v="14"/>
    </i>
    <i r="1">
      <x v="15"/>
    </i>
    <i r="1">
      <x v="16"/>
    </i>
    <i r="1">
      <x v="17"/>
    </i>
    <i r="1">
      <x v="18"/>
    </i>
    <i>
      <x v="1"/>
    </i>
    <i r="1">
      <x v="3"/>
    </i>
    <i r="1">
      <x v="4"/>
    </i>
    <i r="1">
      <x v="5"/>
    </i>
    <i r="1">
      <x v="9"/>
    </i>
    <i r="1">
      <x v="10"/>
    </i>
    <i r="1">
      <x v="13"/>
    </i>
    <i r="1">
      <x v="16"/>
    </i>
    <i r="1">
      <x v="18"/>
    </i>
    <i>
      <x v="2"/>
    </i>
    <i r="1">
      <x/>
    </i>
    <i r="1">
      <x v="1"/>
    </i>
    <i r="1">
      <x v="2"/>
    </i>
    <i r="1">
      <x v="3"/>
    </i>
    <i r="1">
      <x v="4"/>
    </i>
    <i r="1">
      <x v="5"/>
    </i>
    <i r="1">
      <x v="6"/>
    </i>
    <i r="1">
      <x v="7"/>
    </i>
    <i r="1">
      <x v="8"/>
    </i>
    <i r="1">
      <x v="9"/>
    </i>
    <i r="1">
      <x v="10"/>
    </i>
    <i r="1">
      <x v="13"/>
    </i>
    <i r="1">
      <x v="14"/>
    </i>
    <i r="1">
      <x v="15"/>
    </i>
    <i r="1">
      <x v="16"/>
    </i>
    <i r="1">
      <x v="17"/>
    </i>
    <i r="1">
      <x v="18"/>
    </i>
    <i>
      <x v="3"/>
    </i>
    <i r="1">
      <x/>
    </i>
    <i r="1">
      <x v="1"/>
    </i>
    <i r="1">
      <x v="2"/>
    </i>
    <i r="1">
      <x v="4"/>
    </i>
    <i r="1">
      <x v="5"/>
    </i>
    <i r="1">
      <x v="6"/>
    </i>
    <i r="1">
      <x v="7"/>
    </i>
    <i r="1">
      <x v="8"/>
    </i>
    <i r="1">
      <x v="9"/>
    </i>
    <i r="1">
      <x v="10"/>
    </i>
    <i r="1">
      <x v="13"/>
    </i>
    <i r="1">
      <x v="14"/>
    </i>
    <i r="1">
      <x v="15"/>
    </i>
    <i r="1">
      <x v="16"/>
    </i>
    <i r="1">
      <x v="18"/>
    </i>
    <i>
      <x v="4"/>
    </i>
    <i r="1">
      <x/>
    </i>
    <i r="1">
      <x v="1"/>
    </i>
    <i r="1">
      <x v="2"/>
    </i>
    <i r="1">
      <x v="3"/>
    </i>
    <i r="1">
      <x v="4"/>
    </i>
    <i r="1">
      <x v="5"/>
    </i>
    <i r="1">
      <x v="6"/>
    </i>
    <i r="1">
      <x v="7"/>
    </i>
    <i r="1">
      <x v="8"/>
    </i>
    <i r="1">
      <x v="9"/>
    </i>
    <i r="1">
      <x v="10"/>
    </i>
    <i r="1">
      <x v="11"/>
    </i>
    <i r="1">
      <x v="13"/>
    </i>
    <i r="1">
      <x v="14"/>
    </i>
    <i r="1">
      <x v="15"/>
    </i>
    <i r="1">
      <x v="16"/>
    </i>
    <i r="1">
      <x v="17"/>
    </i>
    <i r="1">
      <x v="18"/>
    </i>
    <i>
      <x v="5"/>
    </i>
    <i r="1">
      <x/>
    </i>
    <i r="1">
      <x v="1"/>
    </i>
    <i r="1">
      <x v="2"/>
    </i>
    <i r="1">
      <x v="3"/>
    </i>
    <i r="1">
      <x v="4"/>
    </i>
    <i r="1">
      <x v="5"/>
    </i>
    <i r="1">
      <x v="6"/>
    </i>
    <i r="1">
      <x v="7"/>
    </i>
    <i r="1">
      <x v="8"/>
    </i>
    <i r="1">
      <x v="9"/>
    </i>
    <i r="1">
      <x v="10"/>
    </i>
    <i r="1">
      <x v="12"/>
    </i>
    <i r="1">
      <x v="13"/>
    </i>
    <i r="1">
      <x v="14"/>
    </i>
    <i r="1">
      <x v="15"/>
    </i>
    <i r="1">
      <x v="16"/>
    </i>
    <i r="1">
      <x v="17"/>
    </i>
    <i r="1">
      <x v="18"/>
    </i>
    <i>
      <x v="6"/>
    </i>
    <i r="1">
      <x/>
    </i>
    <i r="1">
      <x v="1"/>
    </i>
    <i r="1">
      <x v="2"/>
    </i>
    <i r="1">
      <x v="3"/>
    </i>
    <i r="1">
      <x v="4"/>
    </i>
    <i r="1">
      <x v="5"/>
    </i>
    <i r="1">
      <x v="6"/>
    </i>
    <i r="1">
      <x v="7"/>
    </i>
    <i r="1">
      <x v="8"/>
    </i>
    <i r="1">
      <x v="9"/>
    </i>
    <i r="1">
      <x v="10"/>
    </i>
    <i r="1">
      <x v="11"/>
    </i>
    <i r="1">
      <x v="12"/>
    </i>
    <i r="1">
      <x v="13"/>
    </i>
    <i r="1">
      <x v="14"/>
    </i>
    <i r="1">
      <x v="15"/>
    </i>
    <i r="1">
      <x v="16"/>
    </i>
    <i r="1">
      <x v="17"/>
    </i>
    <i r="1">
      <x v="18"/>
    </i>
    <i>
      <x v="7"/>
    </i>
    <i r="1">
      <x/>
    </i>
    <i r="1">
      <x v="1"/>
    </i>
    <i r="1">
      <x v="2"/>
    </i>
    <i r="1">
      <x v="3"/>
    </i>
    <i r="1">
      <x v="4"/>
    </i>
    <i r="1">
      <x v="5"/>
    </i>
    <i r="1">
      <x v="6"/>
    </i>
    <i r="1">
      <x v="7"/>
    </i>
    <i r="1">
      <x v="8"/>
    </i>
    <i r="1">
      <x v="9"/>
    </i>
    <i r="1">
      <x v="10"/>
    </i>
    <i r="1">
      <x v="11"/>
    </i>
    <i r="1">
      <x v="12"/>
    </i>
    <i r="1">
      <x v="13"/>
    </i>
    <i r="1">
      <x v="14"/>
    </i>
    <i r="1">
      <x v="15"/>
    </i>
    <i r="1">
      <x v="16"/>
    </i>
    <i r="1">
      <x v="17"/>
    </i>
    <i r="1">
      <x v="18"/>
    </i>
    <i>
      <x v="8"/>
    </i>
    <i r="1">
      <x v="2"/>
    </i>
    <i r="1">
      <x v="4"/>
    </i>
    <i r="1">
      <x v="5"/>
    </i>
    <i r="1">
      <x v="6"/>
    </i>
    <i r="1">
      <x v="7"/>
    </i>
    <i r="1">
      <x v="8"/>
    </i>
    <i r="1">
      <x v="9"/>
    </i>
    <i r="1">
      <x v="11"/>
    </i>
    <i r="1">
      <x v="13"/>
    </i>
    <i r="1">
      <x v="17"/>
    </i>
    <i r="1">
      <x v="18"/>
    </i>
    <i>
      <x v="9"/>
    </i>
    <i r="1">
      <x/>
    </i>
    <i r="1">
      <x v="1"/>
    </i>
    <i r="1">
      <x v="2"/>
    </i>
    <i r="1">
      <x v="3"/>
    </i>
    <i r="1">
      <x v="4"/>
    </i>
    <i r="1">
      <x v="5"/>
    </i>
    <i r="1">
      <x v="6"/>
    </i>
    <i r="1">
      <x v="7"/>
    </i>
    <i r="1">
      <x v="8"/>
    </i>
    <i r="1">
      <x v="9"/>
    </i>
    <i r="1">
      <x v="10"/>
    </i>
    <i r="1">
      <x v="11"/>
    </i>
    <i r="1">
      <x v="12"/>
    </i>
    <i r="1">
      <x v="13"/>
    </i>
    <i r="1">
      <x v="14"/>
    </i>
    <i r="1">
      <x v="15"/>
    </i>
    <i r="1">
      <x v="16"/>
    </i>
    <i r="1">
      <x v="17"/>
    </i>
    <i r="1">
      <x v="18"/>
    </i>
    <i>
      <x v="10"/>
    </i>
    <i r="1">
      <x/>
    </i>
    <i r="1">
      <x v="1"/>
    </i>
    <i r="1">
      <x v="2"/>
    </i>
    <i r="1">
      <x v="3"/>
    </i>
    <i r="1">
      <x v="4"/>
    </i>
    <i r="1">
      <x v="5"/>
    </i>
    <i r="1">
      <x v="6"/>
    </i>
    <i r="1">
      <x v="7"/>
    </i>
    <i r="1">
      <x v="8"/>
    </i>
    <i r="1">
      <x v="9"/>
    </i>
    <i r="1">
      <x v="10"/>
    </i>
    <i r="1">
      <x v="13"/>
    </i>
    <i r="1">
      <x v="15"/>
    </i>
    <i r="1">
      <x v="16"/>
    </i>
    <i r="1">
      <x v="17"/>
    </i>
    <i r="1">
      <x v="18"/>
    </i>
    <i>
      <x v="11"/>
    </i>
    <i r="1">
      <x/>
    </i>
    <i r="1">
      <x v="1"/>
    </i>
    <i r="1">
      <x v="2"/>
    </i>
    <i r="1">
      <x v="3"/>
    </i>
    <i r="1">
      <x v="4"/>
    </i>
    <i r="1">
      <x v="5"/>
    </i>
    <i r="1">
      <x v="6"/>
    </i>
    <i r="1">
      <x v="7"/>
    </i>
    <i r="1">
      <x v="8"/>
    </i>
    <i r="1">
      <x v="9"/>
    </i>
    <i r="1">
      <x v="10"/>
    </i>
    <i r="1">
      <x v="11"/>
    </i>
    <i r="1">
      <x v="12"/>
    </i>
    <i r="1">
      <x v="13"/>
    </i>
    <i r="1">
      <x v="14"/>
    </i>
    <i r="1">
      <x v="15"/>
    </i>
    <i r="1">
      <x v="16"/>
    </i>
    <i r="1">
      <x v="17"/>
    </i>
    <i r="1">
      <x v="18"/>
    </i>
    <i>
      <x v="12"/>
    </i>
    <i r="1">
      <x/>
    </i>
    <i r="1">
      <x v="1"/>
    </i>
    <i r="1">
      <x v="2"/>
    </i>
    <i r="1">
      <x v="3"/>
    </i>
    <i r="1">
      <x v="4"/>
    </i>
    <i r="1">
      <x v="5"/>
    </i>
    <i r="1">
      <x v="6"/>
    </i>
    <i r="1">
      <x v="7"/>
    </i>
    <i r="1">
      <x v="8"/>
    </i>
    <i r="1">
      <x v="9"/>
    </i>
    <i r="1">
      <x v="10"/>
    </i>
    <i r="1">
      <x v="11"/>
    </i>
    <i r="1">
      <x v="12"/>
    </i>
    <i r="1">
      <x v="13"/>
    </i>
    <i r="1">
      <x v="14"/>
    </i>
    <i r="1">
      <x v="15"/>
    </i>
    <i r="1">
      <x v="16"/>
    </i>
    <i r="1">
      <x v="17"/>
    </i>
    <i r="1">
      <x v="18"/>
    </i>
    <i>
      <x v="13"/>
    </i>
    <i r="1">
      <x/>
    </i>
    <i r="1">
      <x v="1"/>
    </i>
    <i r="1">
      <x v="2"/>
    </i>
    <i r="1">
      <x v="3"/>
    </i>
    <i r="1">
      <x v="4"/>
    </i>
    <i r="1">
      <x v="5"/>
    </i>
    <i r="1">
      <x v="6"/>
    </i>
    <i r="1">
      <x v="7"/>
    </i>
    <i r="1">
      <x v="8"/>
    </i>
    <i r="1">
      <x v="9"/>
    </i>
    <i r="1">
      <x v="10"/>
    </i>
    <i r="1">
      <x v="11"/>
    </i>
    <i r="1">
      <x v="12"/>
    </i>
    <i r="1">
      <x v="13"/>
    </i>
    <i r="1">
      <x v="14"/>
    </i>
    <i r="1">
      <x v="15"/>
    </i>
    <i r="1">
      <x v="16"/>
    </i>
    <i r="1">
      <x v="17"/>
    </i>
    <i r="1">
      <x v="18"/>
    </i>
    <i>
      <x v="14"/>
    </i>
    <i r="1">
      <x/>
    </i>
    <i r="1">
      <x v="2"/>
    </i>
    <i r="1">
      <x v="3"/>
    </i>
    <i r="1">
      <x v="4"/>
    </i>
    <i r="1">
      <x v="5"/>
    </i>
    <i r="1">
      <x v="6"/>
    </i>
    <i r="1">
      <x v="10"/>
    </i>
    <i r="1">
      <x v="13"/>
    </i>
    <i r="1">
      <x v="14"/>
    </i>
    <i r="1">
      <x v="15"/>
    </i>
    <i r="1">
      <x v="16"/>
    </i>
    <i r="1">
      <x v="17"/>
    </i>
    <i r="1">
      <x v="18"/>
    </i>
    <i>
      <x v="15"/>
    </i>
    <i r="1">
      <x/>
    </i>
    <i r="1">
      <x v="1"/>
    </i>
    <i r="1">
      <x v="2"/>
    </i>
    <i r="1">
      <x v="3"/>
    </i>
    <i r="1">
      <x v="4"/>
    </i>
    <i r="1">
      <x v="5"/>
    </i>
    <i r="1">
      <x v="6"/>
    </i>
    <i r="1">
      <x v="7"/>
    </i>
    <i r="1">
      <x v="8"/>
    </i>
    <i r="1">
      <x v="9"/>
    </i>
    <i r="1">
      <x v="10"/>
    </i>
    <i r="1">
      <x v="13"/>
    </i>
    <i r="1">
      <x v="14"/>
    </i>
    <i r="1">
      <x v="15"/>
    </i>
    <i r="1">
      <x v="16"/>
    </i>
    <i r="1">
      <x v="17"/>
    </i>
    <i r="1">
      <x v="18"/>
    </i>
    <i>
      <x v="16"/>
    </i>
    <i r="1">
      <x/>
    </i>
    <i r="1">
      <x v="1"/>
    </i>
    <i r="1">
      <x v="2"/>
    </i>
    <i r="1">
      <x v="3"/>
    </i>
    <i r="1">
      <x v="4"/>
    </i>
    <i r="1">
      <x v="5"/>
    </i>
    <i r="1">
      <x v="6"/>
    </i>
    <i r="1">
      <x v="7"/>
    </i>
    <i r="1">
      <x v="8"/>
    </i>
    <i r="1">
      <x v="9"/>
    </i>
    <i r="1">
      <x v="10"/>
    </i>
    <i r="1">
      <x v="11"/>
    </i>
    <i r="1">
      <x v="12"/>
    </i>
    <i r="1">
      <x v="13"/>
    </i>
    <i r="1">
      <x v="14"/>
    </i>
    <i r="1">
      <x v="15"/>
    </i>
    <i r="1">
      <x v="16"/>
    </i>
    <i r="1">
      <x v="17"/>
    </i>
    <i r="1">
      <x v="18"/>
    </i>
    <i>
      <x v="17"/>
    </i>
    <i r="1">
      <x v="5"/>
    </i>
    <i r="1">
      <x v="6"/>
    </i>
    <i r="1">
      <x v="7"/>
    </i>
    <i r="1">
      <x v="10"/>
    </i>
    <i r="1">
      <x v="13"/>
    </i>
    <i r="1">
      <x v="16"/>
    </i>
    <i r="1">
      <x v="17"/>
    </i>
    <i r="1">
      <x v="18"/>
    </i>
    <i>
      <x v="18"/>
    </i>
    <i r="1">
      <x/>
    </i>
    <i r="1">
      <x v="1"/>
    </i>
    <i r="1">
      <x v="2"/>
    </i>
    <i r="1">
      <x v="3"/>
    </i>
    <i r="1">
      <x v="4"/>
    </i>
    <i r="1">
      <x v="5"/>
    </i>
    <i r="1">
      <x v="6"/>
    </i>
    <i r="1">
      <x v="7"/>
    </i>
    <i r="1">
      <x v="8"/>
    </i>
    <i r="1">
      <x v="9"/>
    </i>
    <i r="1">
      <x v="10"/>
    </i>
    <i r="1">
      <x v="11"/>
    </i>
    <i r="1">
      <x v="12"/>
    </i>
    <i r="1">
      <x v="13"/>
    </i>
    <i r="1">
      <x v="14"/>
    </i>
    <i r="1">
      <x v="15"/>
    </i>
    <i r="1">
      <x v="16"/>
    </i>
    <i r="1">
      <x v="17"/>
    </i>
    <i r="1">
      <x v="18"/>
    </i>
    <i>
      <x v="19"/>
    </i>
    <i r="1">
      <x/>
    </i>
    <i r="1">
      <x v="1"/>
    </i>
    <i r="1">
      <x v="2"/>
    </i>
    <i r="1">
      <x v="3"/>
    </i>
    <i r="1">
      <x v="4"/>
    </i>
    <i r="1">
      <x v="5"/>
    </i>
    <i r="1">
      <x v="6"/>
    </i>
    <i r="1">
      <x v="7"/>
    </i>
    <i r="1">
      <x v="8"/>
    </i>
    <i r="1">
      <x v="9"/>
    </i>
    <i r="1">
      <x v="10"/>
    </i>
    <i r="1">
      <x v="11"/>
    </i>
    <i r="1">
      <x v="12"/>
    </i>
    <i r="1">
      <x v="13"/>
    </i>
    <i r="1">
      <x v="14"/>
    </i>
    <i r="1">
      <x v="15"/>
    </i>
    <i r="1">
      <x v="16"/>
    </i>
    <i r="1">
      <x v="17"/>
    </i>
    <i r="1">
      <x v="18"/>
    </i>
    <i t="grand">
      <x/>
    </i>
  </rowItems>
  <colFields count="1">
    <field x="-2"/>
  </colFields>
  <colItems count="3">
    <i>
      <x/>
    </i>
    <i i="1">
      <x v="1"/>
    </i>
    <i i="2">
      <x v="2"/>
    </i>
  </colItems>
  <dataFields count="3">
    <dataField name="Sum of Quantity Ordered" fld="2" baseField="0" baseItem="0"/>
    <dataField name="Sum of Price Each" fld="3" baseField="0" baseItem="0"/>
    <dataField name="Sum of Quarter Number " fld="4"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740BC6-2252-4366-8CEE-35000A58DDD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0:N32" firstHeaderRow="1" firstDataRow="1" firstDataCol="1"/>
  <pivotFields count="10">
    <pivotField axis="axisRow" showAll="0">
      <items count="21">
        <item h="1" x="2"/>
        <item h="1" x="10"/>
        <item h="1" x="0"/>
        <item h="1" x="8"/>
        <item h="1" x="6"/>
        <item h="1" x="12"/>
        <item h="1" x="7"/>
        <item h="1" x="13"/>
        <item h="1" x="11"/>
        <item h="1" x="19"/>
        <item h="1" x="18"/>
        <item h="1" x="17"/>
        <item x="4"/>
        <item h="1" x="5"/>
        <item h="1" x="14"/>
        <item h="1" x="16"/>
        <item h="1" x="3"/>
        <item h="1" x="15"/>
        <item h="1" x="1"/>
        <item h="1" x="9"/>
        <item t="default"/>
      </items>
    </pivotField>
    <pivotField showAll="0"/>
    <pivotField showAll="0">
      <items count="3">
        <item x="1"/>
        <item x="0"/>
        <item t="default"/>
      </items>
    </pivotField>
    <pivotField showAll="0"/>
    <pivotField showAll="0"/>
    <pivotField dataField="1" showAll="0"/>
    <pivotField showAll="0"/>
    <pivotField showAll="0"/>
    <pivotField showAll="0"/>
    <pivotField showAll="0"/>
  </pivotFields>
  <rowFields count="1">
    <field x="0"/>
  </rowFields>
  <rowItems count="2">
    <i>
      <x v="12"/>
    </i>
    <i t="grand">
      <x/>
    </i>
  </rowItems>
  <colItems count="1">
    <i/>
  </colItem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C160BC-135A-4561-AB4B-D187EEE4567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2:N24" firstHeaderRow="1" firstDataRow="1" firstDataCol="1"/>
  <pivotFields count="10">
    <pivotField axis="axisRow" showAll="0" measureFilter="1">
      <items count="21">
        <item x="2"/>
        <item x="10"/>
        <item x="0"/>
        <item x="8"/>
        <item x="6"/>
        <item x="12"/>
        <item x="7"/>
        <item x="13"/>
        <item x="11"/>
        <item x="19"/>
        <item x="18"/>
        <item x="17"/>
        <item x="4"/>
        <item x="5"/>
        <item x="14"/>
        <item x="16"/>
        <item x="3"/>
        <item x="15"/>
        <item x="1"/>
        <item x="9"/>
        <item t="default"/>
      </items>
    </pivotField>
    <pivotField showAll="0"/>
    <pivotField showAll="0"/>
    <pivotField showAll="0">
      <items count="467">
        <item x="422"/>
        <item x="423"/>
        <item x="421"/>
        <item x="416"/>
        <item x="378"/>
        <item x="380"/>
        <item x="379"/>
        <item x="420"/>
        <item x="419"/>
        <item x="417"/>
        <item x="418"/>
        <item x="414"/>
        <item x="402"/>
        <item x="415"/>
        <item x="413"/>
        <item x="88"/>
        <item x="373"/>
        <item x="375"/>
        <item x="374"/>
        <item x="226"/>
        <item x="372"/>
        <item x="376"/>
        <item x="370"/>
        <item x="438"/>
        <item x="371"/>
        <item x="377"/>
        <item x="437"/>
        <item x="436"/>
        <item x="435"/>
        <item x="87"/>
        <item x="326"/>
        <item x="447"/>
        <item x="300"/>
        <item x="299"/>
        <item x="399"/>
        <item x="358"/>
        <item x="292"/>
        <item x="224"/>
        <item x="347"/>
        <item x="90"/>
        <item x="446"/>
        <item x="303"/>
        <item x="449"/>
        <item x="86"/>
        <item x="458"/>
        <item x="444"/>
        <item x="431"/>
        <item x="332"/>
        <item x="445"/>
        <item x="324"/>
        <item x="225"/>
        <item x="325"/>
        <item x="454"/>
        <item x="357"/>
        <item x="442"/>
        <item x="368"/>
        <item x="305"/>
        <item x="343"/>
        <item x="171"/>
        <item x="336"/>
        <item x="242"/>
        <item x="432"/>
        <item x="227"/>
        <item x="295"/>
        <item x="366"/>
        <item x="201"/>
        <item x="204"/>
        <item x="398"/>
        <item x="389"/>
        <item x="361"/>
        <item x="394"/>
        <item x="397"/>
        <item x="249"/>
        <item x="451"/>
        <item x="310"/>
        <item x="67"/>
        <item x="342"/>
        <item x="68"/>
        <item x="443"/>
        <item x="365"/>
        <item x="335"/>
        <item x="448"/>
        <item x="364"/>
        <item x="429"/>
        <item x="311"/>
        <item x="393"/>
        <item x="401"/>
        <item x="457"/>
        <item x="66"/>
        <item x="450"/>
        <item x="430"/>
        <item x="392"/>
        <item x="268"/>
        <item x="279"/>
        <item x="267"/>
        <item x="195"/>
        <item x="278"/>
        <item x="428"/>
        <item x="341"/>
        <item x="275"/>
        <item x="277"/>
        <item x="196"/>
        <item x="427"/>
        <item x="273"/>
        <item x="272"/>
        <item x="322"/>
        <item x="263"/>
        <item x="194"/>
        <item x="339"/>
        <item x="271"/>
        <item x="265"/>
        <item x="254"/>
        <item x="264"/>
        <item x="464"/>
        <item x="266"/>
        <item x="274"/>
        <item x="330"/>
        <item x="426"/>
        <item x="248"/>
        <item x="276"/>
        <item x="219"/>
        <item x="261"/>
        <item x="220"/>
        <item x="321"/>
        <item x="247"/>
        <item x="260"/>
        <item x="163"/>
        <item x="197"/>
        <item x="193"/>
        <item x="143"/>
        <item x="162"/>
        <item x="198"/>
        <item x="47"/>
        <item x="132"/>
        <item x="161"/>
        <item x="110"/>
        <item x="131"/>
        <item x="20"/>
        <item x="13"/>
        <item x="205"/>
        <item x="18"/>
        <item x="14"/>
        <item x="15"/>
        <item x="19"/>
        <item x="17"/>
        <item x="280"/>
        <item x="164"/>
        <item x="150"/>
        <item x="221"/>
        <item x="137"/>
        <item x="64"/>
        <item x="16"/>
        <item x="113"/>
        <item x="140"/>
        <item x="138"/>
        <item x="8"/>
        <item x="23"/>
        <item x="10"/>
        <item x="48"/>
        <item x="50"/>
        <item x="49"/>
        <item x="63"/>
        <item x="22"/>
        <item x="144"/>
        <item x="43"/>
        <item x="45"/>
        <item x="77"/>
        <item x="11"/>
        <item x="35"/>
        <item x="21"/>
        <item x="46"/>
        <item x="26"/>
        <item x="27"/>
        <item x="9"/>
        <item x="44"/>
        <item x="147"/>
        <item x="29"/>
        <item x="108"/>
        <item x="37"/>
        <item x="25"/>
        <item x="149"/>
        <item x="36"/>
        <item x="109"/>
        <item x="34"/>
        <item x="125"/>
        <item x="52"/>
        <item x="30"/>
        <item x="24"/>
        <item x="38"/>
        <item x="12"/>
        <item x="28"/>
        <item x="145"/>
        <item x="32"/>
        <item x="33"/>
        <item x="157"/>
        <item x="65"/>
        <item x="39"/>
        <item x="62"/>
        <item x="53"/>
        <item x="40"/>
        <item x="139"/>
        <item x="192"/>
        <item x="61"/>
        <item x="148"/>
        <item x="188"/>
        <item x="54"/>
        <item x="233"/>
        <item x="114"/>
        <item x="31"/>
        <item x="269"/>
        <item x="106"/>
        <item x="51"/>
        <item x="187"/>
        <item x="165"/>
        <item x="142"/>
        <item x="1"/>
        <item x="141"/>
        <item x="130"/>
        <item x="121"/>
        <item x="55"/>
        <item x="41"/>
        <item x="111"/>
        <item x="159"/>
        <item x="83"/>
        <item x="84"/>
        <item x="217"/>
        <item x="128"/>
        <item x="129"/>
        <item x="71"/>
        <item x="213"/>
        <item x="406"/>
        <item x="42"/>
        <item x="174"/>
        <item x="236"/>
        <item x="151"/>
        <item x="124"/>
        <item x="127"/>
        <item x="396"/>
        <item x="58"/>
        <item x="190"/>
        <item x="212"/>
        <item x="154"/>
        <item x="208"/>
        <item x="135"/>
        <item x="4"/>
        <item x="3"/>
        <item x="146"/>
        <item x="0"/>
        <item x="241"/>
        <item x="126"/>
        <item x="237"/>
        <item x="115"/>
        <item x="80"/>
        <item x="239"/>
        <item x="262"/>
        <item x="56"/>
        <item x="112"/>
        <item x="223"/>
        <item x="107"/>
        <item x="78"/>
        <item x="57"/>
        <item x="2"/>
        <item x="85"/>
        <item x="235"/>
        <item x="216"/>
        <item x="186"/>
        <item x="103"/>
        <item x="160"/>
        <item x="189"/>
        <item x="240"/>
        <item x="81"/>
        <item x="152"/>
        <item x="5"/>
        <item x="118"/>
        <item x="158"/>
        <item x="91"/>
        <item x="284"/>
        <item x="270"/>
        <item x="228"/>
        <item x="183"/>
        <item x="169"/>
        <item x="136"/>
        <item x="191"/>
        <item x="313"/>
        <item x="155"/>
        <item x="74"/>
        <item x="120"/>
        <item x="117"/>
        <item x="170"/>
        <item x="307"/>
        <item x="133"/>
        <item x="156"/>
        <item x="116"/>
        <item x="60"/>
        <item x="134"/>
        <item x="173"/>
        <item x="344"/>
        <item x="390"/>
        <item x="424"/>
        <item x="184"/>
        <item x="101"/>
        <item x="259"/>
        <item x="229"/>
        <item x="185"/>
        <item x="286"/>
        <item x="6"/>
        <item x="179"/>
        <item x="211"/>
        <item x="102"/>
        <item x="210"/>
        <item x="238"/>
        <item x="308"/>
        <item x="283"/>
        <item x="59"/>
        <item x="7"/>
        <item x="329"/>
        <item x="255"/>
        <item x="82"/>
        <item x="455"/>
        <item x="287"/>
        <item x="93"/>
        <item x="251"/>
        <item x="92"/>
        <item x="319"/>
        <item x="79"/>
        <item x="301"/>
        <item x="75"/>
        <item x="105"/>
        <item x="153"/>
        <item x="314"/>
        <item x="350"/>
        <item x="98"/>
        <item x="345"/>
        <item x="367"/>
        <item x="256"/>
        <item x="166"/>
        <item x="177"/>
        <item x="353"/>
        <item x="180"/>
        <item x="351"/>
        <item x="384"/>
        <item x="72"/>
        <item x="215"/>
        <item x="382"/>
        <item x="99"/>
        <item x="175"/>
        <item x="340"/>
        <item x="391"/>
        <item x="383"/>
        <item x="122"/>
        <item x="168"/>
        <item x="209"/>
        <item x="359"/>
        <item x="104"/>
        <item x="315"/>
        <item x="176"/>
        <item x="407"/>
        <item x="296"/>
        <item x="222"/>
        <item x="234"/>
        <item x="252"/>
        <item x="181"/>
        <item x="257"/>
        <item x="214"/>
        <item x="434"/>
        <item x="199"/>
        <item x="369"/>
        <item x="306"/>
        <item x="465"/>
        <item x="349"/>
        <item x="202"/>
        <item x="309"/>
        <item x="355"/>
        <item x="206"/>
        <item x="123"/>
        <item x="320"/>
        <item x="288"/>
        <item x="333"/>
        <item x="328"/>
        <item x="253"/>
        <item x="388"/>
        <item x="289"/>
        <item x="297"/>
        <item x="258"/>
        <item x="69"/>
        <item x="243"/>
        <item x="395"/>
        <item x="459"/>
        <item x="290"/>
        <item x="381"/>
        <item x="178"/>
        <item x="76"/>
        <item x="100"/>
        <item x="323"/>
        <item x="316"/>
        <item x="385"/>
        <item x="327"/>
        <item x="334"/>
        <item x="404"/>
        <item x="119"/>
        <item x="317"/>
        <item x="89"/>
        <item x="172"/>
        <item x="348"/>
        <item x="207"/>
        <item x="73"/>
        <item x="462"/>
        <item x="386"/>
        <item x="167"/>
        <item x="425"/>
        <item x="354"/>
        <item x="182"/>
        <item x="318"/>
        <item x="250"/>
        <item x="408"/>
        <item x="433"/>
        <item x="456"/>
        <item x="302"/>
        <item x="97"/>
        <item x="331"/>
        <item x="352"/>
        <item x="312"/>
        <item x="285"/>
        <item x="203"/>
        <item x="95"/>
        <item x="460"/>
        <item x="244"/>
        <item x="362"/>
        <item x="387"/>
        <item x="360"/>
        <item x="400"/>
        <item x="293"/>
        <item x="230"/>
        <item x="452"/>
        <item x="409"/>
        <item x="200"/>
        <item x="356"/>
        <item x="298"/>
        <item x="70"/>
        <item x="461"/>
        <item x="403"/>
        <item x="405"/>
        <item x="346"/>
        <item x="291"/>
        <item x="245"/>
        <item x="441"/>
        <item x="304"/>
        <item x="439"/>
        <item x="96"/>
        <item x="363"/>
        <item x="440"/>
        <item x="294"/>
        <item x="410"/>
        <item x="337"/>
        <item x="282"/>
        <item x="281"/>
        <item x="453"/>
        <item x="246"/>
        <item x="232"/>
        <item x="218"/>
        <item x="231"/>
        <item x="94"/>
        <item x="412"/>
        <item x="411"/>
        <item x="338"/>
        <item x="463"/>
        <item t="default"/>
      </items>
    </pivotField>
    <pivotField showAll="0"/>
    <pivotField dataField="1" showAll="0"/>
    <pivotField showAll="0"/>
    <pivotField showAll="0"/>
    <pivotField showAll="0"/>
    <pivotField showAll="0"/>
  </pivotFields>
  <rowFields count="1">
    <field x="0"/>
  </rowFields>
  <rowItems count="2">
    <i>
      <x v="9"/>
    </i>
    <i t="grand">
      <x/>
    </i>
  </rowItems>
  <colItems count="1">
    <i/>
  </colItems>
  <dataFields count="1">
    <dataField name="Min of Sales" fld="5" subtotal="min" baseField="0" baseItem="0"/>
  </dataFields>
  <pivotTableStyleInfo name="PivotStyleLight16" showRowHeaders="1" showColHeaders="1" showRowStripes="0" showColStripes="0" showLastColumn="1"/>
  <filters count="1">
    <filter fld="0"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C27FB7-E495-4C90-99C2-906C85B1953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4:N16" firstHeaderRow="1" firstDataRow="1" firstDataCol="1"/>
  <pivotFields count="10">
    <pivotField showAll="0"/>
    <pivotField showAll="0"/>
    <pivotField showAll="0"/>
    <pivotField showAll="0"/>
    <pivotField showAll="0"/>
    <pivotField dataField="1" showAll="0">
      <items count="433">
        <item x="389"/>
        <item x="391"/>
        <item x="415"/>
        <item x="418"/>
        <item x="393"/>
        <item x="395"/>
        <item x="379"/>
        <item x="256"/>
        <item x="259"/>
        <item x="390"/>
        <item x="392"/>
        <item x="394"/>
        <item x="416"/>
        <item x="378"/>
        <item x="419"/>
        <item x="417"/>
        <item x="354"/>
        <item x="258"/>
        <item x="320"/>
        <item x="317"/>
        <item x="322"/>
        <item x="260"/>
        <item x="134"/>
        <item x="249"/>
        <item x="261"/>
        <item x="10"/>
        <item x="250"/>
        <item x="251"/>
        <item x="321"/>
        <item x="8"/>
        <item x="184"/>
        <item x="133"/>
        <item x="88"/>
        <item x="272"/>
        <item x="162"/>
        <item x="252"/>
        <item x="257"/>
        <item x="326"/>
        <item x="89"/>
        <item x="245"/>
        <item x="253"/>
        <item x="254"/>
        <item x="11"/>
        <item x="242"/>
        <item x="108"/>
        <item x="323"/>
        <item x="194"/>
        <item x="83"/>
        <item x="109"/>
        <item x="289"/>
        <item x="255"/>
        <item x="310"/>
        <item x="237"/>
        <item x="283"/>
        <item x="84"/>
        <item x="110"/>
        <item x="196"/>
        <item x="239"/>
        <item x="238"/>
        <item x="240"/>
        <item x="148"/>
        <item x="40"/>
        <item x="105"/>
        <item x="147"/>
        <item x="303"/>
        <item x="39"/>
        <item x="278"/>
        <item x="80"/>
        <item x="9"/>
        <item x="42"/>
        <item x="149"/>
        <item x="299"/>
        <item x="202"/>
        <item x="241"/>
        <item x="12"/>
        <item x="28"/>
        <item x="25"/>
        <item x="75"/>
        <item x="24"/>
        <item x="127"/>
        <item x="158"/>
        <item x="81"/>
        <item x="152"/>
        <item x="57"/>
        <item x="90"/>
        <item x="206"/>
        <item x="41"/>
        <item x="86"/>
        <item x="82"/>
        <item x="154"/>
        <item x="112"/>
        <item x="23"/>
        <item x="87"/>
        <item x="38"/>
        <item x="207"/>
        <item x="132"/>
        <item x="29"/>
        <item x="123"/>
        <item x="79"/>
        <item x="30"/>
        <item x="128"/>
        <item x="85"/>
        <item x="77"/>
        <item x="151"/>
        <item x="60"/>
        <item x="157"/>
        <item x="13"/>
        <item x="62"/>
        <item x="22"/>
        <item x="187"/>
        <item x="27"/>
        <item x="58"/>
        <item x="59"/>
        <item x="61"/>
        <item x="236"/>
        <item x="78"/>
        <item x="271"/>
        <item x="285"/>
        <item x="21"/>
        <item x="153"/>
        <item x="183"/>
        <item x="150"/>
        <item x="14"/>
        <item x="26"/>
        <item x="305"/>
        <item x="15"/>
        <item x="37"/>
        <item x="178"/>
        <item x="43"/>
        <item x="36"/>
        <item x="19"/>
        <item x="195"/>
        <item x="177"/>
        <item x="304"/>
        <item x="188"/>
        <item x="406"/>
        <item x="20"/>
        <item x="18"/>
        <item x="67"/>
        <item x="91"/>
        <item x="34"/>
        <item x="66"/>
        <item x="17"/>
        <item x="172"/>
        <item x="44"/>
        <item x="68"/>
        <item x="32"/>
        <item x="63"/>
        <item x="275"/>
        <item x="170"/>
        <item x="180"/>
        <item x="169"/>
        <item x="35"/>
        <item x="179"/>
        <item x="146"/>
        <item x="288"/>
        <item x="45"/>
        <item x="203"/>
        <item x="65"/>
        <item x="274"/>
        <item x="76"/>
        <item x="100"/>
        <item x="193"/>
        <item x="31"/>
        <item x="33"/>
        <item x="46"/>
        <item x="191"/>
        <item x="126"/>
        <item x="69"/>
        <item x="295"/>
        <item x="276"/>
        <item x="198"/>
        <item x="106"/>
        <item x="190"/>
        <item x="135"/>
        <item x="16"/>
        <item x="168"/>
        <item x="402"/>
        <item x="165"/>
        <item x="210"/>
        <item x="107"/>
        <item x="171"/>
        <item x="192"/>
        <item x="218"/>
        <item x="268"/>
        <item x="145"/>
        <item x="156"/>
        <item x="269"/>
        <item x="291"/>
        <item x="176"/>
        <item x="47"/>
        <item x="173"/>
        <item x="208"/>
        <item x="4"/>
        <item x="174"/>
        <item x="1"/>
        <item x="64"/>
        <item x="48"/>
        <item x="186"/>
        <item x="403"/>
        <item x="167"/>
        <item x="273"/>
        <item x="72"/>
        <item x="319"/>
        <item x="175"/>
        <item x="163"/>
        <item x="155"/>
        <item x="290"/>
        <item x="54"/>
        <item x="292"/>
        <item x="51"/>
        <item x="197"/>
        <item x="55"/>
        <item x="421"/>
        <item x="96"/>
        <item x="199"/>
        <item x="211"/>
        <item x="248"/>
        <item x="201"/>
        <item x="102"/>
        <item x="181"/>
        <item x="298"/>
        <item x="200"/>
        <item x="52"/>
        <item x="49"/>
        <item x="282"/>
        <item x="56"/>
        <item x="262"/>
        <item x="327"/>
        <item x="266"/>
        <item x="280"/>
        <item x="5"/>
        <item x="99"/>
        <item x="267"/>
        <item x="318"/>
        <item x="293"/>
        <item x="348"/>
        <item x="312"/>
        <item x="209"/>
        <item x="166"/>
        <item x="164"/>
        <item x="131"/>
        <item x="3"/>
        <item x="124"/>
        <item x="129"/>
        <item x="0"/>
        <item x="53"/>
        <item x="130"/>
        <item x="380"/>
        <item x="189"/>
        <item x="104"/>
        <item x="212"/>
        <item x="103"/>
        <item x="204"/>
        <item x="182"/>
        <item x="71"/>
        <item x="70"/>
        <item x="74"/>
        <item x="113"/>
        <item x="73"/>
        <item x="284"/>
        <item x="50"/>
        <item x="270"/>
        <item x="235"/>
        <item x="227"/>
        <item x="185"/>
        <item x="217"/>
        <item x="2"/>
        <item x="425"/>
        <item x="286"/>
        <item x="205"/>
        <item x="228"/>
        <item x="294"/>
        <item x="6"/>
        <item x="313"/>
        <item x="159"/>
        <item x="314"/>
        <item x="388"/>
        <item x="316"/>
        <item x="136"/>
        <item x="7"/>
        <item x="325"/>
        <item x="223"/>
        <item x="315"/>
        <item x="311"/>
        <item x="137"/>
        <item x="213"/>
        <item x="139"/>
        <item x="224"/>
        <item x="160"/>
        <item x="296"/>
        <item x="420"/>
        <item x="161"/>
        <item x="397"/>
        <item x="396"/>
        <item x="347"/>
        <item x="351"/>
        <item x="399"/>
        <item x="357"/>
        <item x="220"/>
        <item x="430"/>
        <item x="138"/>
        <item x="232"/>
        <item x="369"/>
        <item x="143"/>
        <item x="372"/>
        <item x="121"/>
        <item x="411"/>
        <item x="225"/>
        <item x="142"/>
        <item x="364"/>
        <item x="424"/>
        <item x="287"/>
        <item x="370"/>
        <item x="122"/>
        <item x="428"/>
        <item x="300"/>
        <item x="343"/>
        <item x="307"/>
        <item x="234"/>
        <item x="373"/>
        <item x="423"/>
        <item x="349"/>
        <item x="350"/>
        <item x="221"/>
        <item x="263"/>
        <item x="306"/>
        <item x="336"/>
        <item x="216"/>
        <item x="412"/>
        <item x="353"/>
        <item x="233"/>
        <item x="309"/>
        <item x="408"/>
        <item x="413"/>
        <item x="302"/>
        <item x="125"/>
        <item x="344"/>
        <item x="222"/>
        <item x="101"/>
        <item x="329"/>
        <item x="342"/>
        <item x="338"/>
        <item x="377"/>
        <item x="114"/>
        <item x="265"/>
        <item x="97"/>
        <item x="362"/>
        <item x="341"/>
        <item x="429"/>
        <item x="277"/>
        <item x="308"/>
        <item x="281"/>
        <item x="297"/>
        <item x="398"/>
        <item x="340"/>
        <item x="120"/>
        <item x="226"/>
        <item x="94"/>
        <item x="422"/>
        <item x="330"/>
        <item x="363"/>
        <item x="356"/>
        <item x="98"/>
        <item x="332"/>
        <item x="140"/>
        <item x="119"/>
        <item x="334"/>
        <item x="333"/>
        <item x="426"/>
        <item x="264"/>
        <item x="358"/>
        <item x="141"/>
        <item x="219"/>
        <item x="230"/>
        <item x="355"/>
        <item x="95"/>
        <item x="359"/>
        <item x="427"/>
        <item x="279"/>
        <item x="214"/>
        <item x="215"/>
        <item x="331"/>
        <item x="229"/>
        <item x="231"/>
        <item x="374"/>
        <item x="414"/>
        <item x="301"/>
        <item x="111"/>
        <item x="367"/>
        <item x="243"/>
        <item x="246"/>
        <item x="385"/>
        <item x="381"/>
        <item x="410"/>
        <item x="368"/>
        <item x="431"/>
        <item x="247"/>
        <item x="118"/>
        <item x="324"/>
        <item x="365"/>
        <item x="352"/>
        <item x="376"/>
        <item x="144"/>
        <item x="405"/>
        <item x="328"/>
        <item x="116"/>
        <item x="404"/>
        <item x="360"/>
        <item x="401"/>
        <item x="345"/>
        <item x="92"/>
        <item x="382"/>
        <item x="407"/>
        <item x="244"/>
        <item x="366"/>
        <item x="384"/>
        <item x="361"/>
        <item x="93"/>
        <item x="409"/>
        <item x="339"/>
        <item x="371"/>
        <item x="337"/>
        <item x="375"/>
        <item x="115"/>
        <item x="335"/>
        <item x="346"/>
        <item x="383"/>
        <item x="117"/>
        <item x="387"/>
        <item x="386"/>
        <item x="400"/>
        <item t="default"/>
      </items>
    </pivotField>
    <pivotField showAll="0"/>
    <pivotField showAll="0"/>
    <pivotField axis="axisRow" showAll="0" measureFilter="1" maxSubtotal="1">
      <items count="14">
        <item x="11"/>
        <item x="10"/>
        <item x="2"/>
        <item x="8"/>
        <item x="0"/>
        <item x="6"/>
        <item x="3"/>
        <item x="7"/>
        <item x="9"/>
        <item x="1"/>
        <item x="4"/>
        <item x="5"/>
        <item x="12"/>
        <item t="max"/>
      </items>
    </pivotField>
    <pivotField showAll="0"/>
  </pivotFields>
  <rowFields count="1">
    <field x="8"/>
  </rowFields>
  <rowItems count="2">
    <i>
      <x v="4"/>
    </i>
    <i t="grand">
      <x/>
    </i>
  </rowItems>
  <colItems count="1">
    <i/>
  </colItems>
  <dataFields count="1">
    <dataField name="Max of Sales" fld="5" subtotal="max" baseField="8" baseItem="0"/>
  </dataFields>
  <pivotTableStyleInfo name="PivotStyleLight16" showRowHeaders="1" showColHeaders="1" showRowStripes="0" showColStripes="0" showLastColumn="1"/>
  <filters count="1">
    <filter fld="8"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089BAD7-9FD9-4920-B904-0824C068A7B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6:M7" firstHeaderRow="1" firstDataRow="1" firstDataCol="0"/>
  <pivotFields count="10">
    <pivotField showAll="0"/>
    <pivotField showAll="0"/>
    <pivotField showAll="0"/>
    <pivotField showAll="0"/>
    <pivotField showAll="0"/>
    <pivotField dataField="1" showAll="0"/>
    <pivotField showAll="0"/>
    <pivotField showAll="0"/>
    <pivotField showAll="0"/>
    <pivotField showAll="0"/>
  </pivotFields>
  <rowItems count="1">
    <i/>
  </rowItems>
  <colItems count="1">
    <i/>
  </colItem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0DE1CD89-F57D-4EB9-990B-2881D7B40EBA}" sourceName="SalesPerson ">
  <extLst>
    <x:ext xmlns:x15="http://schemas.microsoft.com/office/spreadsheetml/2010/11/main" uri="{2F2917AC-EB37-4324-AD4E-5DD8C200BD13}">
      <x15:tableSlicerCache tableId="1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C5540AF-FE80-4144-BE00-091CA2A09A75}" sourceName="Product">
  <extLst>
    <x:ext xmlns:x15="http://schemas.microsoft.com/office/spreadsheetml/2010/11/main" uri="{2F2917AC-EB37-4324-AD4E-5DD8C200BD13}">
      <x15:tableSlicerCache tableId="1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_Ordered" xr10:uid="{FF55F08B-1E84-4319-B4C2-0CA51A475708}" sourceName="Quantity Ordered">
  <extLst>
    <x:ext xmlns:x15="http://schemas.microsoft.com/office/spreadsheetml/2010/11/main" uri="{2F2917AC-EB37-4324-AD4E-5DD8C200BD13}">
      <x15:tableSlicerCache tableId="1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Each" xr10:uid="{4CC4F9AE-C8E7-4FB9-AD52-0C61B01612E1}" sourceName="Price Each">
  <extLst>
    <x:ext xmlns:x15="http://schemas.microsoft.com/office/spreadsheetml/2010/11/main" uri="{2F2917AC-EB37-4324-AD4E-5DD8C200BD13}">
      <x15:tableSlicerCache tableId="11" column="4"/>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_Number" xr10:uid="{1EB8692D-D8C7-429D-B0A3-76CAEF611996}" sourceName="Quarter Number ">
  <extLst>
    <x:ext xmlns:x15="http://schemas.microsoft.com/office/spreadsheetml/2010/11/main" uri="{2F2917AC-EB37-4324-AD4E-5DD8C200BD13}">
      <x15:tableSlicerCache tableId="11"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Address" xr10:uid="{4DF0018D-A6BD-4703-8AB8-0167F14EA29F}" sourceName="Purchase Address">
  <extLst>
    <x:ext xmlns:x15="http://schemas.microsoft.com/office/spreadsheetml/2010/11/main" uri="{2F2917AC-EB37-4324-AD4E-5DD8C200BD13}">
      <x15:tableSlicerCache tableId="11"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10FAE13D-9199-49EB-AB8F-DB584869A684}" sourceName="CUSTOMER SEGMENT">
  <extLst>
    <x:ext xmlns:x15="http://schemas.microsoft.com/office/spreadsheetml/2010/11/main" uri="{2F2917AC-EB37-4324-AD4E-5DD8C200BD13}">
      <x15:tableSlicerCache tableId="18"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A021E895-8408-48AD-8197-B3A5C3098A5E}" cache="Slicer_CUSTOMER_SEGMENT" caption="CUSTOMER SEG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 xr10:uid="{A2135AAC-6311-4736-B7D1-19E72FFA04F7}" cache="Slicer_SalesPerson" caption="SalesPerson " rowHeight="234950"/>
  <slicer name="Product" xr10:uid="{497F6E3C-AD3F-4066-821A-4978D18B0ABF}" cache="Slicer_Product" caption="Product" rowHeight="234950"/>
  <slicer name="Quantity Ordered" xr10:uid="{E576C042-5659-4A27-B2AB-5CB21BFB778A}" cache="Slicer_Quantity_Ordered" caption="Quantity Ordered" rowHeight="234950"/>
  <slicer name="Price Each" xr10:uid="{9D22E158-D916-4565-9066-88120CE64375}" cache="Slicer_Price_Each" caption="Price Each" rowHeight="234950"/>
  <slicer name="Quarter Number " xr10:uid="{1F6C8E6D-766F-4028-8A6F-5CAD84652C2D}" cache="Slicer_Quarter_Number" caption="Quarter Number " rowHeight="234950"/>
  <slicer name="Purchase Address" xr10:uid="{FF5D8EA5-3641-4BC0-B664-1140419266D8}" cache="Slicer_Purchase_Address" caption="Purchase Addres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FA4B99-5C32-4751-B868-320D6621425C}" name="Table7" displayName="Table7" ref="A3:G3571" totalsRowShown="0">
  <autoFilter ref="A3:G3571" xr:uid="{ACFA4B99-5C32-4751-B868-320D6621425C}"/>
  <tableColumns count="7">
    <tableColumn id="1" xr3:uid="{253BCA23-935C-4A68-9CF2-4A4E67B64E93}" name="SalesPerson "/>
    <tableColumn id="2" xr3:uid="{C6F41A71-5EEE-46D4-BDBE-92ACA940C333}" name="Product"/>
    <tableColumn id="3" xr3:uid="{6CA06AC4-2581-4AC5-BC57-23AA83896248}" name="Quantity Ordered"/>
    <tableColumn id="4" xr3:uid="{889B9E01-311B-4E21-AAD6-BF94DD12366C}" name="Price Each"/>
    <tableColumn id="5" xr3:uid="{9EA70372-8A7B-4D87-AEB3-CDC2852ADCA2}" name="Quarter Number "/>
    <tableColumn id="6" xr3:uid="{79D20250-A72C-4F30-925B-3A92C2F6B306}" name="Purchase Address"/>
    <tableColumn id="7" xr3:uid="{3CC5E4F3-378A-41FC-B12F-1BBA39456E74}" name="Sales" dataDxfId="82">
      <calculatedColumnFormula>Table7[[#This Row],[Quantity Ordered]]*Table7[[#This Row],[Price Each]]</calculatedColumnFormula>
    </tableColumn>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7BE66CA-EF32-4029-B544-E0C87ABE3BBF}" name="Table18" displayName="Table18" ref="B3:F14" totalsRowShown="0">
  <autoFilter ref="B3:F14" xr:uid="{D7BE66CA-EF32-4029-B544-E0C87ABE3BBF}"/>
  <tableColumns count="5">
    <tableColumn id="1" xr3:uid="{488B2187-4E8E-4EFA-BBAF-0D2158E1955D}" name="CUSTOMER NAME "/>
    <tableColumn id="2" xr3:uid="{9E2B0B31-87ED-4B8A-BEA5-5B63EE234CB1}" name="CUSTOMER SEGMENT"/>
    <tableColumn id="3" xr3:uid="{D91B41D2-DA4E-4DBE-9326-741D287F1539}" name="TOTAL NO. OF ORDERS"/>
    <tableColumn id="4" xr3:uid="{9D75B1A2-91E6-4DCC-90A9-781A08CB82AA}" name="TOTAL SALES"/>
    <tableColumn id="5" xr3:uid="{0D7E5ECC-5510-4E4B-AF3C-49D444A22D5B}" name="TOTAL PROFI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E917F06-CA95-4AD4-81BE-96E83D0C0A49}" name="Table1820" displayName="Table1820" ref="B22:F33" totalsRowShown="0">
  <autoFilter ref="B22:F33" xr:uid="{3E917F06-CA95-4AD4-81BE-96E83D0C0A49}">
    <filterColumn colId="1">
      <filters>
        <filter val="Business"/>
      </filters>
    </filterColumn>
    <filterColumn colId="2">
      <dynamicFilter type="belowAverage" val="9"/>
    </filterColumn>
    <filterColumn colId="3">
      <filters>
        <filter val="4000"/>
      </filters>
    </filterColumn>
  </autoFilter>
  <tableColumns count="5">
    <tableColumn id="1" xr3:uid="{2F27BD18-66A7-4D7F-B2F2-3D90FF8CD7BC}" name="CUSTOMER NAME "/>
    <tableColumn id="2" xr3:uid="{0B543076-03F3-4453-94E8-14112B3192B7}" name="CUSTOMER SEGMENT"/>
    <tableColumn id="3" xr3:uid="{7F0322F4-A835-497D-A69B-2F9F4C1A5BB7}" name="TOTAL NO. OF ORDERS"/>
    <tableColumn id="4" xr3:uid="{B8A94935-C3FA-4768-9C7E-234FC547386C}" name="TOTAL SALES"/>
    <tableColumn id="5" xr3:uid="{0A9B8270-410F-414A-A9FB-4D40795059FA}" name="TOTAL PROFI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5D90722-7CBC-4D74-8C10-03B21FB430B2}" name="Table1821" displayName="Table1821" ref="B37:F48" totalsRowShown="0">
  <autoFilter ref="B37:F48" xr:uid="{B5D90722-7CBC-4D74-8C10-03B21FB430B2}">
    <filterColumn colId="1">
      <filters>
        <filter val="Corporate"/>
      </filters>
    </filterColumn>
    <filterColumn colId="2">
      <filters>
        <filter val="12"/>
      </filters>
    </filterColumn>
  </autoFilter>
  <tableColumns count="5">
    <tableColumn id="1" xr3:uid="{C1FCE69A-94CB-45F0-B2D5-B41955B6CF20}" name="CUSTOMER NAME "/>
    <tableColumn id="2" xr3:uid="{75E7CB71-2524-467C-8F70-0F50371B4D6D}" name="CUSTOMER SEGMENT"/>
    <tableColumn id="3" xr3:uid="{A83B1AE6-6DC5-408F-BCFE-A696B998A488}" name="TOTAL NO. OF ORDERS"/>
    <tableColumn id="4" xr3:uid="{54F4915F-0687-43A9-9668-60569C9A91FF}" name="TOTAL SALES"/>
    <tableColumn id="5" xr3:uid="{9667964E-7B70-46BA-BF3A-9426077675B6}" name="TOTAL PROFI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90053AF-DD0D-483C-B19D-10C83C25B13E}" name="Table1822" displayName="Table1822" ref="B56:F67" totalsRowShown="0">
  <autoFilter ref="B56:F67" xr:uid="{690053AF-DD0D-483C-B19D-10C83C25B13E}">
    <filterColumn colId="1">
      <filters>
        <filter val="Consumer"/>
      </filters>
    </filterColumn>
    <filterColumn colId="4">
      <filters>
        <filter val="1500"/>
      </filters>
    </filterColumn>
  </autoFilter>
  <tableColumns count="5">
    <tableColumn id="1" xr3:uid="{6216C486-0A11-4D38-9688-D7D34EA834CA}" name="CUSTOMER NAME "/>
    <tableColumn id="2" xr3:uid="{EBF81D84-EA52-4CB0-87FC-B4FD90620777}" name="CUSTOMER SEGMENT"/>
    <tableColumn id="3" xr3:uid="{19A88B97-F8BA-49AD-9A0B-EAF149E6B389}" name="TOTAL NO. OF ORDERS"/>
    <tableColumn id="4" xr3:uid="{ACD6EF14-38BE-4302-90DF-A898F5E2FE04}" name="TOTAL SALES"/>
    <tableColumn id="5" xr3:uid="{4383C82A-0FC7-4F94-8B7F-D270DA80FD2C}" name="TOTAL PROFI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054901E-F1E9-42BA-8C06-F3B86DF6184A}" name="Table1823" displayName="Table1823" ref="B71:F82" totalsRowShown="0">
  <autoFilter ref="B71:F82" xr:uid="{1054901E-F1E9-42BA-8C06-F3B86DF6184A}">
    <filterColumn colId="4">
      <filters>
        <filter val="300"/>
      </filters>
    </filterColumn>
  </autoFilter>
  <tableColumns count="5">
    <tableColumn id="1" xr3:uid="{DF086FE9-C2C2-4B2F-A52D-7A6C55C0249E}" name="CUSTOMER NAME "/>
    <tableColumn id="2" xr3:uid="{FCC23C72-8868-43C3-AD7A-F0882BFA7A66}" name="CUSTOMER SEGMENT"/>
    <tableColumn id="3" xr3:uid="{8D61E42F-5D4F-4125-B79E-15DB3E2AC16C}" name="TOTAL NO. OF ORDERS"/>
    <tableColumn id="4" xr3:uid="{405C99F5-A52B-4F79-AD85-C2BE3859CC6C}" name="TOTAL SALES"/>
    <tableColumn id="5" xr3:uid="{F21E5D09-5EE3-4433-A2EA-DBE9AF6886C5}" name="TOTAL PROFI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B5A0187-8F27-4EAA-89A8-E9D140893455}" name="Table9" displayName="Table9" ref="B27:J32" totalsRowShown="0" headerRowDxfId="81" dataDxfId="79" headerRowBorderDxfId="80" tableBorderDxfId="78">
  <autoFilter ref="B27:J32" xr:uid="{1B5A0187-8F27-4EAA-89A8-E9D140893455}">
    <filterColumn colId="0">
      <customFilters>
        <customFilter val="A*"/>
      </customFilters>
    </filterColumn>
    <filterColumn colId="3">
      <customFilters>
        <customFilter operator="greaterThan" val="10000"/>
      </customFilters>
    </filterColumn>
  </autoFilter>
  <tableColumns count="9">
    <tableColumn id="1" xr3:uid="{9D715205-02C2-458A-BB3A-6D865E1BE0DD}" name="NAME" dataDxfId="77"/>
    <tableColumn id="2" xr3:uid="{64AAF902-8431-4B18-A189-BD8D01E7A9AE}" name="GRADE" dataDxfId="76"/>
    <tableColumn id="3" xr3:uid="{9B246C49-A6B9-45B9-83AB-AEDA4E0037B2}" name="BASIC SALARY" dataDxfId="75"/>
    <tableColumn id="4" xr3:uid="{790DC0B8-EE40-47F5-A8D7-AEC6AB12557B}" name="HRA" dataDxfId="74"/>
    <tableColumn id="5" xr3:uid="{4EC5A8CC-FA94-4E47-B060-B52BE9AE23E6}" name="PF" dataDxfId="73">
      <calculatedColumnFormula>D28*8%</calculatedColumnFormula>
    </tableColumn>
    <tableColumn id="6" xr3:uid="{FE208AEB-4D3C-4C43-B9E0-4800B4425127}" name="VA" dataDxfId="72"/>
    <tableColumn id="7" xr3:uid="{CE7FD28A-0900-4E56-8BFB-0DB15C00983C}" name="GROSS" dataDxfId="71">
      <calculatedColumnFormula>D28+E28+G28</calculatedColumnFormula>
    </tableColumn>
    <tableColumn id="8" xr3:uid="{466E3320-4507-46DE-96B5-E5D741E92A66}" name="NET" dataDxfId="70">
      <calculatedColumnFormula>H28-F28</calculatedColumnFormula>
    </tableColumn>
    <tableColumn id="9" xr3:uid="{83F3254C-FC09-429D-972E-8E011801F553}" name="VA&gt;HRA" dataDxfId="69">
      <calculatedColumnFormula>IF(G28&gt;E28,"Yes","No")</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5BAB8F3-7ECF-4322-A8C2-550719F930E6}" name="Table10" displayName="Table10" ref="B36:J41" totalsRowShown="0" headerRowDxfId="68" dataDxfId="66" headerRowBorderDxfId="67" tableBorderDxfId="65">
  <autoFilter ref="B36:J41" xr:uid="{B5BAB8F3-7ECF-4322-A8C2-550719F930E6}">
    <filterColumn colId="1">
      <filters>
        <filter val="1"/>
        <filter val="2"/>
      </filters>
    </filterColumn>
    <filterColumn colId="2">
      <customFilters and="1">
        <customFilter operator="greaterThanOrEqual" val="10000"/>
        <customFilter operator="lessThanOrEqual" val="20000"/>
      </customFilters>
    </filterColumn>
  </autoFilter>
  <tableColumns count="9">
    <tableColumn id="1" xr3:uid="{BD47010A-1A0D-49A5-A75A-BE8CB00C95A1}" name="NAME" dataDxfId="64"/>
    <tableColumn id="2" xr3:uid="{482A762A-7250-4340-B959-AF2FD673E59A}" name="GRADE" dataDxfId="63"/>
    <tableColumn id="3" xr3:uid="{6B73206B-0B59-488C-BEBE-B6CF0EEAA6C0}" name="BASIC SALARY" dataDxfId="62"/>
    <tableColumn id="4" xr3:uid="{608F57F1-CD59-48A1-8A82-A3D2873376E0}" name="HRA" dataDxfId="61"/>
    <tableColumn id="5" xr3:uid="{5D9C3CAE-00ED-4046-BD27-5E451AE0B214}" name="PF" dataDxfId="60">
      <calculatedColumnFormula>D37*8%</calculatedColumnFormula>
    </tableColumn>
    <tableColumn id="6" xr3:uid="{70F17D0B-F10B-44EC-A76D-4844D4841ABE}" name="VA" dataDxfId="59"/>
    <tableColumn id="7" xr3:uid="{F9248182-AE04-4EEE-A798-66332BD773D9}" name="GROSS" dataDxfId="58">
      <calculatedColumnFormula>D37+E37+G37</calculatedColumnFormula>
    </tableColumn>
    <tableColumn id="8" xr3:uid="{54FFFF38-6979-44EB-AB6E-E5D0304C9C45}" name="NET" dataDxfId="57">
      <calculatedColumnFormula>H37-F37</calculatedColumnFormula>
    </tableColumn>
    <tableColumn id="9" xr3:uid="{CD735566-52A7-4019-BA71-2524D0334FE1}" name="VA&gt;HRA" dataDxfId="56">
      <calculatedColumnFormula>IF(G37&gt;E37,"Yes","No")</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A8B35D-B7A3-4962-A1E7-BB7CDF9A92BA}" name="Table11" displayName="Table11" ref="A3:F8225" totalsRowShown="0">
  <autoFilter ref="A3:F8225" xr:uid="{2BA8B35D-B7A3-4962-A1E7-BB7CDF9A92BA}"/>
  <tableColumns count="6">
    <tableColumn id="1" xr3:uid="{F58C6234-1CE9-4AFA-992A-512CE31F2AB2}" name="SalesPerson "/>
    <tableColumn id="2" xr3:uid="{B121FC17-33D5-424A-B81E-BBDA4C0F78B9}" name="Product"/>
    <tableColumn id="3" xr3:uid="{FE7BA5A6-61AA-4FC2-80A2-EFCD83304A91}" name="Quantity Ordered"/>
    <tableColumn id="4" xr3:uid="{2AE8A33A-68C2-40A8-A9E2-DA792157266B}" name="Price Each"/>
    <tableColumn id="5" xr3:uid="{60DFCE86-8C52-4CCB-B97F-1E77687E7A52}" name="Quarter Number "/>
    <tableColumn id="6" xr3:uid="{3654F215-9351-4AEF-9AFD-34C6BDB58443}" name="Purchase Address"/>
  </tableColumns>
  <tableStyleInfo name="TableStyleDark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26F91D-8DA6-41DF-9FF7-2086E192326A}" name="Table2" displayName="Table2" ref="A3:J4251" totalsRowShown="0">
  <autoFilter ref="A3:J4251" xr:uid="{7B26F91D-8DA6-41DF-9FF7-2086E192326A}"/>
  <tableColumns count="10">
    <tableColumn id="1" xr3:uid="{F031C5CF-1676-4658-AD52-7B781A625510}" name="State"/>
    <tableColumn id="2" xr3:uid="{A54B499D-0725-4D89-A674-22EB49D40EC2}" name="Market"/>
    <tableColumn id="3" xr3:uid="{4A60351A-DFE6-48EE-8544-47FA96CA0BFC}" name="Market Size"/>
    <tableColumn id="4" xr3:uid="{71310E4C-4515-4C84-BA15-D5D355D1A17A}" name="Profit"/>
    <tableColumn id="5" xr3:uid="{3BDE1391-D964-4584-B7E2-4A4C245F4704}" name="Margin"/>
    <tableColumn id="6" xr3:uid="{14575BF4-567F-4A6F-A042-5E2336FB2870}" name="Sales"/>
    <tableColumn id="7" xr3:uid="{28E21770-782E-4E9F-AE27-A0AD34013748}" name="Total Expenses"/>
    <tableColumn id="8" xr3:uid="{48631173-6D49-4FD8-94F8-C6C983026805}" name="Product Sub Category"/>
    <tableColumn id="9" xr3:uid="{7FEA81DC-DB47-4E82-9D34-8DC47FFF36D8}" name="Product Category"/>
    <tableColumn id="10" xr3:uid="{68003582-DAC2-4882-8B83-FBF28D74F48C}" name="Type"/>
  </tableColumns>
  <tableStyleInfo name="TableStyleMedium2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58AE05-7DC1-4AF6-8E9D-C133BE8E821F}" name="Table1" displayName="Table1" ref="B38:K48" totalsRowShown="0" headerRowDxfId="55" dataDxfId="53" headerRowBorderDxfId="54" tableBorderDxfId="52">
  <autoFilter ref="B38:K48" xr:uid="{5B58AE05-7DC1-4AF6-8E9D-C133BE8E821F}">
    <filterColumn colId="8">
      <customFilters>
        <customFilter operator="greaterThan" val="65"/>
      </customFilters>
    </filterColumn>
  </autoFilter>
  <tableColumns count="10">
    <tableColumn id="1" xr3:uid="{5E1B5162-C1E5-4AC6-8F34-A2A2ACE4D87A}" name="S.No" dataDxfId="51"/>
    <tableColumn id="2" xr3:uid="{F555119B-6116-4EF4-A6DC-147AB8F168C2}" name="Student" dataDxfId="50"/>
    <tableColumn id="3" xr3:uid="{FF0F2267-25EE-4B84-B68D-4B77D8572AE6}" name="Physics" dataDxfId="49"/>
    <tableColumn id="4" xr3:uid="{F6592F0E-87D3-4233-8591-19ECC1B9F0E3}" name="Chemistry " dataDxfId="48"/>
    <tableColumn id="5" xr3:uid="{828C5FF3-BF94-4420-B9BF-1D63BFA30A12}" name="Mathematics" dataDxfId="47"/>
    <tableColumn id="6" xr3:uid="{2ED25BA2-5430-4E0C-82A3-76204244959A}" name="Biology" dataDxfId="46"/>
    <tableColumn id="7" xr3:uid="{39818F7A-FF63-47E1-9C5C-E6609E94F27D}" name="Computer Science" dataDxfId="45"/>
    <tableColumn id="8" xr3:uid="{EB427B94-67D6-4201-8E34-07B5D06B5BA7}" name="Total" dataDxfId="44">
      <calculatedColumnFormula>SUM(D39:H39)</calculatedColumnFormula>
    </tableColumn>
    <tableColumn id="9" xr3:uid="{035BF836-B0C8-4F88-A269-B8E7E61B50A6}" name="%" dataDxfId="43">
      <calculatedColumnFormula>I39/5</calculatedColumnFormula>
    </tableColumn>
    <tableColumn id="10" xr3:uid="{B64B0D94-B784-48BA-99E3-32A8B81E720A}" name="Grade" dataDxfId="42">
      <calculatedColumnFormula>IF(J39&gt;=90,"A",(IF(AND(J39&gt;=80,J39&lt;90),"B",(IF(AND(J39&gt;=70,J39&lt;80),"C",(IF(AND(J39&gt;=60,J39&lt;70),"D","FAIL")))))))</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44FD1B-1DE4-4730-A209-BDB811175D62}" name="Table3" displayName="Table3" ref="B62:K72" totalsRowShown="0" headerRowDxfId="41" dataDxfId="39" headerRowBorderDxfId="40" tableBorderDxfId="38">
  <autoFilter ref="B62:K72" xr:uid="{0844FD1B-1DE4-4730-A209-BDB811175D62}">
    <filterColumn colId="1">
      <customFilters>
        <customFilter val="A*"/>
      </customFilters>
    </filterColumn>
  </autoFilter>
  <tableColumns count="10">
    <tableColumn id="1" xr3:uid="{A27D4A14-D392-4355-9FF3-CD43FD74F649}" name="S.No" dataDxfId="37"/>
    <tableColumn id="2" xr3:uid="{112B7935-C149-4700-9477-9DF1E283E7E2}" name="Student" dataDxfId="36"/>
    <tableColumn id="3" xr3:uid="{98AB6D80-C96C-40E3-98B4-56EA5D0EEB04}" name="Physics" dataDxfId="35"/>
    <tableColumn id="4" xr3:uid="{AF0D0947-C4CC-49F6-9BC0-01ACFB024A58}" name="Chemistry " dataDxfId="34"/>
    <tableColumn id="5" xr3:uid="{46F5CC54-04C6-4E23-B8EC-204FEB0AF2FB}" name="Mathematics" dataDxfId="33"/>
    <tableColumn id="6" xr3:uid="{6BF245B5-A5D7-46CD-A1CC-A29FC2B2A165}" name="Biology" dataDxfId="32"/>
    <tableColumn id="7" xr3:uid="{E98ACF20-586C-4C3F-BE43-FEE97DAF3937}" name="Computer Science" dataDxfId="31"/>
    <tableColumn id="8" xr3:uid="{84A0509E-3F3E-4E76-A713-AE55985C7523}" name="Total" dataDxfId="30">
      <calculatedColumnFormula>SUM(D63:H63)</calculatedColumnFormula>
    </tableColumn>
    <tableColumn id="9" xr3:uid="{C74650EB-4ABD-4F95-A4D3-49DC4D2BBE20}" name="%" dataDxfId="29">
      <calculatedColumnFormula>I63/5</calculatedColumnFormula>
    </tableColumn>
    <tableColumn id="10" xr3:uid="{70DAA03E-B172-4549-86DD-7A80CCF40341}" name="Grade" dataDxfId="28">
      <calculatedColumnFormula>IF(J63&gt;=90,"A",(IF(AND(J63&gt;=80,J63&lt;90),"B",(IF(AND(J63&gt;=70,J63&lt;80),"C",(IF(AND(J63&gt;=60,J63&lt;70),"D","FAIL")))))))</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EEBE55-2F95-45B7-B75F-5FD2464D9F13}" name="Table4" displayName="Table4" ref="B76:K86" totalsRowShown="0" headerRowDxfId="27" dataDxfId="25" headerRowBorderDxfId="26" tableBorderDxfId="24">
  <autoFilter ref="B76:K86" xr:uid="{EEEEBE55-2F95-45B7-B75F-5FD2464D9F13}">
    <filterColumn colId="1">
      <customFilters>
        <customFilter val="*A*"/>
      </customFilters>
    </filterColumn>
  </autoFilter>
  <tableColumns count="10">
    <tableColumn id="1" xr3:uid="{E4135B44-E3D9-4869-BAE1-A03FAD061B8B}" name="S.No" dataDxfId="23"/>
    <tableColumn id="2" xr3:uid="{D285D64C-0547-4225-906F-16FEA364DD0B}" name="Student" dataDxfId="22"/>
    <tableColumn id="3" xr3:uid="{F24D5415-8737-4FCC-9D73-12717F023EFD}" name="Physics" dataDxfId="21"/>
    <tableColumn id="4" xr3:uid="{9886FBDA-71AA-49C8-8FF9-493C05E5A5D6}" name="Chemistry " dataDxfId="20"/>
    <tableColumn id="5" xr3:uid="{8372B70F-CB01-412D-84A3-AC90819CDC93}" name="Mathematics" dataDxfId="19"/>
    <tableColumn id="6" xr3:uid="{9787DAE0-173F-4736-BCBD-E70B333931FE}" name="Biology" dataDxfId="18"/>
    <tableColumn id="7" xr3:uid="{6791AD74-7C31-4CE9-8671-EA7E92BE6FF6}" name="Computer Science" dataDxfId="17"/>
    <tableColumn id="8" xr3:uid="{861F8644-16F2-43F3-9A24-61B125AC802A}" name="Total" dataDxfId="16">
      <calculatedColumnFormula>SUM(D77:H77)</calculatedColumnFormula>
    </tableColumn>
    <tableColumn id="9" xr3:uid="{C2A3558A-5C9D-40E3-BCE7-EE1E901DCC94}" name="%" dataDxfId="15">
      <calculatedColumnFormula>I77/5</calculatedColumnFormula>
    </tableColumn>
    <tableColumn id="10" xr3:uid="{6DB1292B-AE13-4F73-B9DA-6F0FF8DA6544}" name="Grade" dataDxfId="14">
      <calculatedColumnFormula>IF(J77&gt;=90,"A",(IF(AND(J77&gt;=80,J77&lt;90),"B",(IF(AND(J77&gt;=70,J77&lt;80),"C",(IF(AND(J77&gt;=60,J77&lt;70),"D","FAIL")))))))</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16497C4-29D6-4E6E-9BBB-06F7642688AD}" name="Table5" displayName="Table5" ref="B90:K100" totalsRowShown="0" headerRowDxfId="13" dataDxfId="11" headerRowBorderDxfId="12" tableBorderDxfId="10">
  <autoFilter ref="B90:K100" xr:uid="{316497C4-29D6-4E6E-9BBB-06F7642688AD}">
    <filterColumn colId="1">
      <customFilters>
        <customFilter val="*A"/>
      </customFilters>
    </filterColumn>
  </autoFilter>
  <tableColumns count="10">
    <tableColumn id="1" xr3:uid="{7A238D76-5B57-4F21-B913-CD38E9FAF91D}" name="S.No" dataDxfId="9"/>
    <tableColumn id="2" xr3:uid="{9182164A-DF6D-45F4-ADBF-DDD476689BF0}" name="Student" dataDxfId="8"/>
    <tableColumn id="3" xr3:uid="{4C1435DD-5D4C-4E21-B3E8-DB8FED98D4B6}" name="Physics" dataDxfId="7"/>
    <tableColumn id="4" xr3:uid="{C3D60472-0D1D-42A4-8080-C7549431CC14}" name="Chemistry " dataDxfId="6"/>
    <tableColumn id="5" xr3:uid="{25F598C2-7271-455F-88F5-7EFBA722400B}" name="Mathematics" dataDxfId="5"/>
    <tableColumn id="6" xr3:uid="{8B025548-FF08-44EC-97D9-A98E2AFE042C}" name="Biology" dataDxfId="4"/>
    <tableColumn id="7" xr3:uid="{78B46E57-3ED8-4424-8FEF-96675A28BED0}" name="Computer Science" dataDxfId="3"/>
    <tableColumn id="8" xr3:uid="{B88DBEEC-6980-4C4A-B356-B9622C0C854B}" name="Total" dataDxfId="2">
      <calculatedColumnFormula>SUM(D91:H91)</calculatedColumnFormula>
    </tableColumn>
    <tableColumn id="9" xr3:uid="{A62A43AE-FB90-4462-A608-DBDBFC1AA344}" name="%" dataDxfId="1">
      <calculatedColumnFormula>I91/5</calculatedColumnFormula>
    </tableColumn>
    <tableColumn id="10" xr3:uid="{42DACA53-2F1F-482E-8DEC-ACEC8D2BC42F}" name="Grade" dataDxfId="0">
      <calculatedColumnFormula>IF(J91&gt;=90,"A",(IF(AND(J91&gt;=80,J91&lt;90),"B",(IF(AND(J91&gt;=70,J91&lt;80),"C",(IF(AND(J91&gt;=60,J91&lt;70),"D","FAIL")))))))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ivotTable" Target="../pivotTables/pivotTable7.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4.xml"/><Relationship Id="rId1" Type="http://schemas.openxmlformats.org/officeDocument/2006/relationships/pivotTable" Target="../pivotTables/pivotTable8.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openxmlformats.org/officeDocument/2006/relationships/table" Target="../tables/table10.xml"/><Relationship Id="rId4"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8975E-368D-43B9-A0DD-9A733036CDEB}">
  <dimension ref="A1:AC16"/>
  <sheetViews>
    <sheetView showGridLines="0" workbookViewId="0">
      <selection sqref="A1:A2"/>
    </sheetView>
  </sheetViews>
  <sheetFormatPr defaultRowHeight="14.4" x14ac:dyDescent="0.3"/>
  <cols>
    <col min="1" max="1" width="9.77734375" customWidth="1"/>
    <col min="2" max="2" width="34" customWidth="1"/>
  </cols>
  <sheetData>
    <row r="1" spans="1:29" x14ac:dyDescent="0.3">
      <c r="A1" s="110" t="s">
        <v>43</v>
      </c>
      <c r="B1" s="106" t="s">
        <v>44</v>
      </c>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7"/>
    </row>
    <row r="2" spans="1:29" ht="15" thickBot="1" x14ac:dyDescent="0.35">
      <c r="A2" s="111"/>
      <c r="B2" s="108"/>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9"/>
    </row>
    <row r="3" spans="1:29" ht="15" thickBot="1" x14ac:dyDescent="0.35">
      <c r="A3" s="18" t="s">
        <v>45</v>
      </c>
    </row>
    <row r="4" spans="1:29" x14ac:dyDescent="0.3">
      <c r="B4" s="19" t="s">
        <v>46</v>
      </c>
      <c r="C4" s="22">
        <v>700</v>
      </c>
    </row>
    <row r="5" spans="1:29" x14ac:dyDescent="0.3">
      <c r="B5" s="20" t="s">
        <v>50</v>
      </c>
      <c r="C5" s="23">
        <v>25</v>
      </c>
    </row>
    <row r="6" spans="1:29" x14ac:dyDescent="0.3">
      <c r="B6" s="20" t="s">
        <v>47</v>
      </c>
      <c r="C6" s="23">
        <v>40</v>
      </c>
    </row>
    <row r="7" spans="1:29" x14ac:dyDescent="0.3">
      <c r="B7" s="20" t="s">
        <v>48</v>
      </c>
      <c r="C7" s="23">
        <f>C6*C4</f>
        <v>28000</v>
      </c>
    </row>
    <row r="8" spans="1:29" ht="15" thickBot="1" x14ac:dyDescent="0.35">
      <c r="B8" s="21" t="s">
        <v>49</v>
      </c>
      <c r="C8" s="24">
        <f>C7-(C5*C4)</f>
        <v>10500</v>
      </c>
    </row>
    <row r="10" spans="1:29" x14ac:dyDescent="0.3">
      <c r="B10" s="112" t="s">
        <v>51</v>
      </c>
      <c r="C10" s="112"/>
      <c r="D10" s="112"/>
    </row>
    <row r="11" spans="1:29" ht="15" thickBot="1" x14ac:dyDescent="0.35"/>
    <row r="12" spans="1:29" x14ac:dyDescent="0.3">
      <c r="B12" s="27" t="s">
        <v>46</v>
      </c>
      <c r="C12" s="25">
        <v>3333.3333333333335</v>
      </c>
    </row>
    <row r="13" spans="1:29" x14ac:dyDescent="0.3">
      <c r="B13" s="28" t="s">
        <v>50</v>
      </c>
      <c r="C13" s="26">
        <v>25</v>
      </c>
    </row>
    <row r="14" spans="1:29" x14ac:dyDescent="0.3">
      <c r="B14" s="28" t="s">
        <v>47</v>
      </c>
      <c r="C14" s="26">
        <v>40</v>
      </c>
    </row>
    <row r="15" spans="1:29" x14ac:dyDescent="0.3">
      <c r="B15" s="28" t="s">
        <v>48</v>
      </c>
      <c r="C15" s="26">
        <f>C14*C12</f>
        <v>133333.33333333334</v>
      </c>
    </row>
    <row r="16" spans="1:29" ht="15" thickBot="1" x14ac:dyDescent="0.35">
      <c r="B16" s="29" t="s">
        <v>49</v>
      </c>
      <c r="C16" s="30">
        <f>C15-(C13*C12)</f>
        <v>50000</v>
      </c>
    </row>
  </sheetData>
  <mergeCells count="3">
    <mergeCell ref="B1:AC2"/>
    <mergeCell ref="A1:A2"/>
    <mergeCell ref="B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AB713-285B-4D82-B7F2-3208A8CA51DA}">
  <dimension ref="A1:V9"/>
  <sheetViews>
    <sheetView showGridLines="0" zoomScale="60" zoomScaleNormal="60" workbookViewId="0">
      <selection sqref="A1:A2"/>
    </sheetView>
  </sheetViews>
  <sheetFormatPr defaultRowHeight="14.4" x14ac:dyDescent="0.3"/>
  <cols>
    <col min="1" max="1" width="12.44140625" customWidth="1"/>
    <col min="18" max="18" width="12.5546875" bestFit="1" customWidth="1"/>
    <col min="19" max="19" width="14.5546875" bestFit="1" customWidth="1"/>
    <col min="20" max="24" width="11.44140625" bestFit="1" customWidth="1"/>
    <col min="25" max="25" width="5" bestFit="1" customWidth="1"/>
    <col min="26" max="26" width="7.6640625" bestFit="1" customWidth="1"/>
    <col min="27" max="27" width="5" bestFit="1" customWidth="1"/>
    <col min="28" max="28" width="7.6640625" bestFit="1" customWidth="1"/>
    <col min="29" max="29" width="10.77734375" bestFit="1" customWidth="1"/>
    <col min="30" max="30" width="5" bestFit="1" customWidth="1"/>
    <col min="31" max="32" width="7.6640625" bestFit="1" customWidth="1"/>
    <col min="33" max="33" width="10.77734375" bestFit="1" customWidth="1"/>
    <col min="34" max="34" width="5" bestFit="1" customWidth="1"/>
    <col min="35" max="37" width="7.6640625" bestFit="1" customWidth="1"/>
    <col min="38" max="38" width="10.77734375" bestFit="1" customWidth="1"/>
    <col min="39" max="42" width="7.6640625" bestFit="1" customWidth="1"/>
    <col min="43" max="43" width="10.77734375" bestFit="1" customWidth="1"/>
  </cols>
  <sheetData>
    <row r="1" spans="1:22" x14ac:dyDescent="0.3">
      <c r="A1" s="122" t="s">
        <v>53</v>
      </c>
      <c r="B1" s="118" t="s">
        <v>52</v>
      </c>
      <c r="C1" s="118"/>
      <c r="D1" s="118"/>
      <c r="E1" s="118"/>
      <c r="F1" s="118"/>
      <c r="G1" s="118"/>
      <c r="H1" s="118"/>
      <c r="I1" s="118"/>
      <c r="J1" s="118"/>
      <c r="K1" s="118"/>
      <c r="L1" s="118"/>
      <c r="M1" s="118"/>
      <c r="N1" s="118"/>
      <c r="O1" s="118"/>
      <c r="P1" s="118"/>
      <c r="Q1" s="118"/>
      <c r="R1" s="118"/>
      <c r="S1" s="118"/>
      <c r="T1" s="118"/>
      <c r="U1" s="118"/>
      <c r="V1" s="119"/>
    </row>
    <row r="2" spans="1:22" ht="15" thickBot="1" x14ac:dyDescent="0.35">
      <c r="A2" s="123"/>
      <c r="B2" s="120"/>
      <c r="C2" s="120"/>
      <c r="D2" s="120"/>
      <c r="E2" s="120"/>
      <c r="F2" s="120"/>
      <c r="G2" s="120"/>
      <c r="H2" s="120"/>
      <c r="I2" s="120"/>
      <c r="J2" s="120"/>
      <c r="K2" s="120"/>
      <c r="L2" s="120"/>
      <c r="M2" s="120"/>
      <c r="N2" s="120"/>
      <c r="O2" s="120"/>
      <c r="P2" s="120"/>
      <c r="Q2" s="120"/>
      <c r="R2" s="120"/>
      <c r="S2" s="120"/>
      <c r="T2" s="120"/>
      <c r="U2" s="120"/>
      <c r="V2" s="121"/>
    </row>
    <row r="3" spans="1:22" ht="15" thickBot="1" x14ac:dyDescent="0.35">
      <c r="A3" s="113" t="s">
        <v>0</v>
      </c>
      <c r="B3" s="115" t="s">
        <v>6</v>
      </c>
      <c r="C3" s="116"/>
      <c r="D3" s="116"/>
      <c r="E3" s="116"/>
      <c r="F3" s="117"/>
    </row>
    <row r="4" spans="1:22" ht="15" thickBot="1" x14ac:dyDescent="0.35">
      <c r="A4" s="114"/>
      <c r="B4" s="4">
        <v>2018</v>
      </c>
      <c r="C4" s="5">
        <v>2019</v>
      </c>
      <c r="D4" s="5">
        <v>2020</v>
      </c>
      <c r="E4" s="5">
        <v>2021</v>
      </c>
      <c r="F4" s="6">
        <v>2022</v>
      </c>
    </row>
    <row r="5" spans="1:22" x14ac:dyDescent="0.3">
      <c r="A5" s="1" t="s">
        <v>1</v>
      </c>
      <c r="B5" s="7">
        <v>21</v>
      </c>
      <c r="C5" s="8">
        <v>23</v>
      </c>
      <c r="D5" s="8">
        <v>15</v>
      </c>
      <c r="E5" s="8">
        <v>17</v>
      </c>
      <c r="F5" s="9">
        <v>25</v>
      </c>
    </row>
    <row r="6" spans="1:22" x14ac:dyDescent="0.3">
      <c r="A6" s="2" t="s">
        <v>2</v>
      </c>
      <c r="B6" s="10">
        <v>17</v>
      </c>
      <c r="C6" s="11">
        <v>19</v>
      </c>
      <c r="D6" s="11">
        <v>26</v>
      </c>
      <c r="E6" s="11">
        <v>22</v>
      </c>
      <c r="F6" s="12">
        <v>27</v>
      </c>
    </row>
    <row r="7" spans="1:22" x14ac:dyDescent="0.3">
      <c r="A7" s="2" t="s">
        <v>3</v>
      </c>
      <c r="B7" s="10">
        <v>15</v>
      </c>
      <c r="C7" s="11">
        <v>13</v>
      </c>
      <c r="D7" s="11">
        <v>12</v>
      </c>
      <c r="E7" s="11">
        <v>20</v>
      </c>
      <c r="F7" s="12">
        <v>19</v>
      </c>
    </row>
    <row r="8" spans="1:22" x14ac:dyDescent="0.3">
      <c r="A8" s="2" t="s">
        <v>4</v>
      </c>
      <c r="B8" s="10">
        <v>19</v>
      </c>
      <c r="C8" s="11">
        <v>16</v>
      </c>
      <c r="D8" s="11">
        <v>11</v>
      </c>
      <c r="E8" s="11">
        <v>13</v>
      </c>
      <c r="F8" s="12">
        <v>14</v>
      </c>
    </row>
    <row r="9" spans="1:22" ht="15" thickBot="1" x14ac:dyDescent="0.35">
      <c r="A9" s="3" t="s">
        <v>5</v>
      </c>
      <c r="B9" s="13">
        <v>21</v>
      </c>
      <c r="C9" s="14">
        <v>25</v>
      </c>
      <c r="D9" s="14">
        <v>27</v>
      </c>
      <c r="E9" s="14">
        <v>24</v>
      </c>
      <c r="F9" s="15">
        <v>23</v>
      </c>
    </row>
  </sheetData>
  <mergeCells count="4">
    <mergeCell ref="A3:A4"/>
    <mergeCell ref="B3:F3"/>
    <mergeCell ref="B1:V2"/>
    <mergeCell ref="A1:A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FC2-418C-4FDA-BF23-052390250557}">
  <dimension ref="A1:P3571"/>
  <sheetViews>
    <sheetView showGridLines="0" topLeftCell="D39" workbookViewId="0">
      <selection sqref="A1:A2"/>
    </sheetView>
  </sheetViews>
  <sheetFormatPr defaultRowHeight="14.4" x14ac:dyDescent="0.3"/>
  <cols>
    <col min="1" max="1" width="13.33203125" customWidth="1"/>
    <col min="2" max="2" width="26.5546875" customWidth="1"/>
    <col min="3" max="3" width="17.5546875" customWidth="1"/>
    <col min="4" max="4" width="11.44140625" customWidth="1"/>
    <col min="5" max="5" width="17.109375" customWidth="1"/>
    <col min="6" max="6" width="17.6640625" customWidth="1"/>
    <col min="9" max="9" width="11.6640625" bestFit="1" customWidth="1"/>
    <col min="10" max="10" width="25.77734375" bestFit="1" customWidth="1"/>
    <col min="11" max="11" width="13.109375" bestFit="1" customWidth="1"/>
    <col min="12" max="12" width="7" bestFit="1" customWidth="1"/>
    <col min="13" max="13" width="6" bestFit="1" customWidth="1"/>
    <col min="14" max="14" width="25.77734375" bestFit="1" customWidth="1"/>
    <col min="15" max="15" width="15.5546875" bestFit="1" customWidth="1"/>
    <col min="16" max="16" width="10.77734375" bestFit="1" customWidth="1"/>
    <col min="17" max="17" width="7" bestFit="1" customWidth="1"/>
    <col min="18" max="18" width="6" bestFit="1" customWidth="1"/>
    <col min="19" max="20" width="8" bestFit="1" customWidth="1"/>
    <col min="21" max="25" width="6" bestFit="1" customWidth="1"/>
    <col min="26" max="26" width="7" bestFit="1" customWidth="1"/>
    <col min="27" max="27" width="6" bestFit="1" customWidth="1"/>
    <col min="28" max="28" width="7" bestFit="1" customWidth="1"/>
    <col min="29" max="29" width="6" bestFit="1" customWidth="1"/>
    <col min="30" max="30" width="9" bestFit="1" customWidth="1"/>
    <col min="31" max="31" width="8" bestFit="1" customWidth="1"/>
    <col min="32" max="32" width="9" bestFit="1" customWidth="1"/>
    <col min="33" max="33" width="6" bestFit="1" customWidth="1"/>
    <col min="34" max="36" width="7" bestFit="1" customWidth="1"/>
    <col min="37" max="37" width="6" bestFit="1" customWidth="1"/>
    <col min="38" max="39" width="9" bestFit="1" customWidth="1"/>
    <col min="40" max="41" width="6" bestFit="1" customWidth="1"/>
    <col min="42" max="43" width="7" bestFit="1" customWidth="1"/>
    <col min="44" max="44" width="9" bestFit="1" customWidth="1"/>
    <col min="45" max="45" width="5" bestFit="1" customWidth="1"/>
    <col min="46" max="46" width="7" bestFit="1" customWidth="1"/>
    <col min="47" max="47" width="10.77734375" bestFit="1" customWidth="1"/>
  </cols>
  <sheetData>
    <row r="1" spans="1:14" x14ac:dyDescent="0.3">
      <c r="A1" s="125" t="s">
        <v>251</v>
      </c>
      <c r="B1" s="127" t="s">
        <v>252</v>
      </c>
      <c r="C1" s="127"/>
      <c r="D1" s="127"/>
      <c r="E1" s="127"/>
      <c r="F1" s="127"/>
      <c r="G1" s="127"/>
      <c r="H1" s="127"/>
      <c r="I1" s="127"/>
      <c r="J1" s="127"/>
      <c r="K1" s="127"/>
      <c r="L1" s="128"/>
    </row>
    <row r="2" spans="1:14" ht="15" thickBot="1" x14ac:dyDescent="0.35">
      <c r="A2" s="126"/>
      <c r="B2" s="129"/>
      <c r="C2" s="129"/>
      <c r="D2" s="129"/>
      <c r="E2" s="129"/>
      <c r="F2" s="129"/>
      <c r="G2" s="129"/>
      <c r="H2" s="129"/>
      <c r="I2" s="129"/>
      <c r="J2" s="129"/>
      <c r="K2" s="129"/>
      <c r="L2" s="130"/>
    </row>
    <row r="3" spans="1:14" ht="15" thickBot="1" x14ac:dyDescent="0.35">
      <c r="A3" t="s">
        <v>121</v>
      </c>
      <c r="B3" t="s">
        <v>122</v>
      </c>
      <c r="C3" t="s">
        <v>123</v>
      </c>
      <c r="D3" t="s">
        <v>124</v>
      </c>
      <c r="E3" t="s">
        <v>125</v>
      </c>
      <c r="F3" t="s">
        <v>126</v>
      </c>
      <c r="G3" t="s">
        <v>192</v>
      </c>
      <c r="I3" s="100"/>
      <c r="J3" s="100"/>
      <c r="K3" s="100"/>
      <c r="L3" s="100"/>
      <c r="M3" s="100"/>
      <c r="N3" s="100"/>
    </row>
    <row r="4" spans="1:14" x14ac:dyDescent="0.3">
      <c r="A4" t="s">
        <v>127</v>
      </c>
      <c r="B4" t="s">
        <v>128</v>
      </c>
      <c r="C4">
        <v>1</v>
      </c>
      <c r="D4">
        <v>700</v>
      </c>
      <c r="E4">
        <v>3</v>
      </c>
      <c r="F4" t="s">
        <v>129</v>
      </c>
      <c r="G4">
        <f>Table7[[#This Row],[Quantity Ordered]]*Table7[[#This Row],[Price Each]]</f>
        <v>700</v>
      </c>
      <c r="I4" s="80" t="s">
        <v>23</v>
      </c>
      <c r="J4" s="124" t="s">
        <v>254</v>
      </c>
      <c r="K4" s="124"/>
      <c r="L4" s="124"/>
      <c r="M4" s="124"/>
    </row>
    <row r="5" spans="1:14" x14ac:dyDescent="0.3">
      <c r="A5" t="s">
        <v>127</v>
      </c>
      <c r="B5" t="s">
        <v>130</v>
      </c>
      <c r="C5">
        <v>1</v>
      </c>
      <c r="D5">
        <v>14.95</v>
      </c>
      <c r="E5">
        <v>1</v>
      </c>
      <c r="F5" t="s">
        <v>131</v>
      </c>
      <c r="G5">
        <f>Table7[[#This Row],[Quantity Ordered]]*Table7[[#This Row],[Price Each]]</f>
        <v>14.95</v>
      </c>
      <c r="I5" s="78" t="s">
        <v>63</v>
      </c>
    </row>
    <row r="6" spans="1:14" x14ac:dyDescent="0.3">
      <c r="A6" t="s">
        <v>127</v>
      </c>
      <c r="B6" t="s">
        <v>132</v>
      </c>
      <c r="C6">
        <v>2</v>
      </c>
      <c r="D6">
        <v>11.99</v>
      </c>
      <c r="E6">
        <v>3</v>
      </c>
      <c r="F6" t="s">
        <v>133</v>
      </c>
      <c r="G6">
        <f>Table7[[#This Row],[Quantity Ordered]]*Table7[[#This Row],[Price Each]]</f>
        <v>23.98</v>
      </c>
    </row>
    <row r="7" spans="1:14" x14ac:dyDescent="0.3">
      <c r="A7" t="s">
        <v>127</v>
      </c>
      <c r="B7" t="s">
        <v>134</v>
      </c>
      <c r="C7">
        <v>1</v>
      </c>
      <c r="D7">
        <v>149.99</v>
      </c>
      <c r="E7">
        <v>2</v>
      </c>
      <c r="F7" t="s">
        <v>135</v>
      </c>
      <c r="G7">
        <f>Table7[[#This Row],[Quantity Ordered]]*Table7[[#This Row],[Price Each]]</f>
        <v>149.99</v>
      </c>
    </row>
    <row r="8" spans="1:14" x14ac:dyDescent="0.3">
      <c r="A8" t="s">
        <v>127</v>
      </c>
      <c r="B8" t="s">
        <v>132</v>
      </c>
      <c r="C8">
        <v>1</v>
      </c>
      <c r="D8">
        <v>11.99</v>
      </c>
      <c r="E8">
        <v>1</v>
      </c>
      <c r="F8" t="s">
        <v>136</v>
      </c>
      <c r="G8">
        <f>Table7[[#This Row],[Quantity Ordered]]*Table7[[#This Row],[Price Each]]</f>
        <v>11.99</v>
      </c>
      <c r="J8" s="75" t="s">
        <v>182</v>
      </c>
      <c r="K8" t="s">
        <v>245</v>
      </c>
    </row>
    <row r="9" spans="1:14" x14ac:dyDescent="0.3">
      <c r="A9" t="s">
        <v>127</v>
      </c>
      <c r="B9" t="s">
        <v>137</v>
      </c>
      <c r="C9">
        <v>1</v>
      </c>
      <c r="D9">
        <v>2.99</v>
      </c>
      <c r="E9">
        <v>2</v>
      </c>
      <c r="F9" t="s">
        <v>133</v>
      </c>
      <c r="G9">
        <f>Table7[[#This Row],[Quantity Ordered]]*Table7[[#This Row],[Price Each]]</f>
        <v>2.99</v>
      </c>
      <c r="J9" s="76" t="s">
        <v>127</v>
      </c>
      <c r="K9">
        <v>116555.27000000011</v>
      </c>
    </row>
    <row r="10" spans="1:14" x14ac:dyDescent="0.3">
      <c r="A10" t="s">
        <v>127</v>
      </c>
      <c r="B10" t="s">
        <v>138</v>
      </c>
      <c r="C10">
        <v>1</v>
      </c>
      <c r="D10">
        <v>389.99</v>
      </c>
      <c r="E10">
        <v>2</v>
      </c>
      <c r="F10" t="s">
        <v>135</v>
      </c>
      <c r="G10">
        <f>Table7[[#This Row],[Quantity Ordered]]*Table7[[#This Row],[Price Each]]</f>
        <v>389.99</v>
      </c>
      <c r="J10" s="76" t="s">
        <v>156</v>
      </c>
      <c r="K10">
        <v>2464.9899999999993</v>
      </c>
    </row>
    <row r="11" spans="1:14" x14ac:dyDescent="0.3">
      <c r="A11" t="s">
        <v>127</v>
      </c>
      <c r="B11" t="s">
        <v>139</v>
      </c>
      <c r="C11">
        <v>1</v>
      </c>
      <c r="D11">
        <v>11.95</v>
      </c>
      <c r="E11">
        <v>3</v>
      </c>
      <c r="F11" t="s">
        <v>133</v>
      </c>
      <c r="G11">
        <f>Table7[[#This Row],[Quantity Ordered]]*Table7[[#This Row],[Price Each]]</f>
        <v>11.95</v>
      </c>
      <c r="J11" s="76" t="s">
        <v>157</v>
      </c>
      <c r="K11">
        <v>20379.310000000023</v>
      </c>
    </row>
    <row r="12" spans="1:14" x14ac:dyDescent="0.3">
      <c r="A12" t="s">
        <v>127</v>
      </c>
      <c r="B12" t="s">
        <v>140</v>
      </c>
      <c r="C12">
        <v>1</v>
      </c>
      <c r="D12">
        <v>99.99</v>
      </c>
      <c r="E12">
        <v>1</v>
      </c>
      <c r="F12" t="s">
        <v>135</v>
      </c>
      <c r="G12">
        <f>Table7[[#This Row],[Quantity Ordered]]*Table7[[#This Row],[Price Each]]</f>
        <v>99.99</v>
      </c>
      <c r="J12" s="76" t="s">
        <v>158</v>
      </c>
      <c r="K12">
        <v>18100.210000000006</v>
      </c>
    </row>
    <row r="13" spans="1:14" x14ac:dyDescent="0.3">
      <c r="A13" t="s">
        <v>127</v>
      </c>
      <c r="B13" t="s">
        <v>141</v>
      </c>
      <c r="C13">
        <v>1</v>
      </c>
      <c r="D13">
        <v>150</v>
      </c>
      <c r="E13">
        <v>2</v>
      </c>
      <c r="F13" t="s">
        <v>133</v>
      </c>
      <c r="G13">
        <f>Table7[[#This Row],[Quantity Ordered]]*Table7[[#This Row],[Price Each]]</f>
        <v>150</v>
      </c>
      <c r="J13" s="76" t="s">
        <v>159</v>
      </c>
      <c r="K13">
        <v>88606.689999999973</v>
      </c>
    </row>
    <row r="14" spans="1:14" x14ac:dyDescent="0.3">
      <c r="A14" t="s">
        <v>127</v>
      </c>
      <c r="B14" t="s">
        <v>141</v>
      </c>
      <c r="C14">
        <v>1</v>
      </c>
      <c r="D14">
        <v>150</v>
      </c>
      <c r="E14">
        <v>1</v>
      </c>
      <c r="F14" t="s">
        <v>133</v>
      </c>
      <c r="G14">
        <f>Table7[[#This Row],[Quantity Ordered]]*Table7[[#This Row],[Price Each]]</f>
        <v>150</v>
      </c>
      <c r="J14" s="76" t="s">
        <v>160</v>
      </c>
      <c r="K14">
        <v>36543.169999999984</v>
      </c>
    </row>
    <row r="15" spans="1:14" x14ac:dyDescent="0.3">
      <c r="A15" t="s">
        <v>127</v>
      </c>
      <c r="B15" t="s">
        <v>142</v>
      </c>
      <c r="C15">
        <v>1</v>
      </c>
      <c r="D15">
        <v>1700</v>
      </c>
      <c r="E15">
        <v>4</v>
      </c>
      <c r="F15" t="s">
        <v>133</v>
      </c>
      <c r="G15">
        <f>Table7[[#This Row],[Quantity Ordered]]*Table7[[#This Row],[Price Each]]</f>
        <v>1700</v>
      </c>
      <c r="J15" s="76" t="s">
        <v>161</v>
      </c>
      <c r="K15">
        <v>47081.209999999977</v>
      </c>
    </row>
    <row r="16" spans="1:14" x14ac:dyDescent="0.3">
      <c r="A16" t="s">
        <v>127</v>
      </c>
      <c r="B16" t="s">
        <v>137</v>
      </c>
      <c r="C16">
        <v>3</v>
      </c>
      <c r="D16">
        <v>2.99</v>
      </c>
      <c r="E16">
        <v>1</v>
      </c>
      <c r="F16" t="s">
        <v>135</v>
      </c>
      <c r="G16">
        <f>Table7[[#This Row],[Quantity Ordered]]*Table7[[#This Row],[Price Each]]</f>
        <v>8.9700000000000006</v>
      </c>
      <c r="J16" s="76" t="s">
        <v>162</v>
      </c>
      <c r="K16">
        <v>254200.73999999926</v>
      </c>
    </row>
    <row r="17" spans="1:14" x14ac:dyDescent="0.3">
      <c r="A17" t="s">
        <v>127</v>
      </c>
      <c r="B17" t="s">
        <v>134</v>
      </c>
      <c r="C17">
        <v>1</v>
      </c>
      <c r="D17">
        <v>149.99</v>
      </c>
      <c r="E17">
        <v>1</v>
      </c>
      <c r="F17" t="s">
        <v>133</v>
      </c>
      <c r="G17">
        <f>Table7[[#This Row],[Quantity Ordered]]*Table7[[#This Row],[Price Each]]</f>
        <v>149.99</v>
      </c>
      <c r="J17" s="76" t="s">
        <v>163</v>
      </c>
      <c r="K17">
        <v>3099.98</v>
      </c>
    </row>
    <row r="18" spans="1:14" x14ac:dyDescent="0.3">
      <c r="A18" t="s">
        <v>127</v>
      </c>
      <c r="B18" t="s">
        <v>143</v>
      </c>
      <c r="C18">
        <v>1</v>
      </c>
      <c r="D18">
        <v>300</v>
      </c>
      <c r="E18">
        <v>4</v>
      </c>
      <c r="F18" t="s">
        <v>136</v>
      </c>
      <c r="G18">
        <f>Table7[[#This Row],[Quantity Ordered]]*Table7[[#This Row],[Price Each]]</f>
        <v>300</v>
      </c>
      <c r="J18" s="76" t="s">
        <v>164</v>
      </c>
      <c r="K18">
        <v>91956.709999999846</v>
      </c>
    </row>
    <row r="19" spans="1:14" x14ac:dyDescent="0.3">
      <c r="A19" t="s">
        <v>127</v>
      </c>
      <c r="B19" t="s">
        <v>134</v>
      </c>
      <c r="C19">
        <v>1</v>
      </c>
      <c r="D19">
        <v>149.99</v>
      </c>
      <c r="E19">
        <v>2</v>
      </c>
      <c r="F19" t="s">
        <v>131</v>
      </c>
      <c r="G19">
        <f>Table7[[#This Row],[Quantity Ordered]]*Table7[[#This Row],[Price Each]]</f>
        <v>149.99</v>
      </c>
      <c r="J19" s="76" t="s">
        <v>183</v>
      </c>
      <c r="K19">
        <v>678988.27999999921</v>
      </c>
    </row>
    <row r="20" spans="1:14" x14ac:dyDescent="0.3">
      <c r="A20" t="s">
        <v>127</v>
      </c>
      <c r="B20" t="s">
        <v>144</v>
      </c>
      <c r="C20">
        <v>1</v>
      </c>
      <c r="D20">
        <v>400</v>
      </c>
      <c r="E20">
        <v>2</v>
      </c>
      <c r="F20" t="s">
        <v>135</v>
      </c>
      <c r="G20">
        <f>Table7[[#This Row],[Quantity Ordered]]*Table7[[#This Row],[Price Each]]</f>
        <v>400</v>
      </c>
    </row>
    <row r="21" spans="1:14" x14ac:dyDescent="0.3">
      <c r="A21" t="s">
        <v>127</v>
      </c>
      <c r="B21" t="s">
        <v>141</v>
      </c>
      <c r="C21">
        <v>1</v>
      </c>
      <c r="D21">
        <v>150</v>
      </c>
      <c r="E21">
        <v>2</v>
      </c>
      <c r="F21" t="s">
        <v>129</v>
      </c>
      <c r="G21">
        <f>Table7[[#This Row],[Quantity Ordered]]*Table7[[#This Row],[Price Each]]</f>
        <v>150</v>
      </c>
    </row>
    <row r="22" spans="1:14" x14ac:dyDescent="0.3">
      <c r="A22" t="s">
        <v>127</v>
      </c>
      <c r="B22" t="s">
        <v>139</v>
      </c>
      <c r="C22">
        <v>1</v>
      </c>
      <c r="D22">
        <v>11.95</v>
      </c>
      <c r="E22">
        <v>2</v>
      </c>
      <c r="F22" t="s">
        <v>135</v>
      </c>
      <c r="G22">
        <f>Table7[[#This Row],[Quantity Ordered]]*Table7[[#This Row],[Price Each]]</f>
        <v>11.95</v>
      </c>
    </row>
    <row r="23" spans="1:14" ht="15" thickBot="1" x14ac:dyDescent="0.35">
      <c r="A23" t="s">
        <v>127</v>
      </c>
      <c r="B23" t="s">
        <v>145</v>
      </c>
      <c r="C23">
        <v>1</v>
      </c>
      <c r="D23">
        <v>3.84</v>
      </c>
      <c r="E23">
        <v>2</v>
      </c>
      <c r="F23" t="s">
        <v>146</v>
      </c>
      <c r="G23">
        <f>Table7[[#This Row],[Quantity Ordered]]*Table7[[#This Row],[Price Each]]</f>
        <v>3.84</v>
      </c>
      <c r="I23" s="100"/>
      <c r="J23" s="100"/>
      <c r="K23" s="100"/>
      <c r="L23" s="100"/>
      <c r="M23" s="100"/>
      <c r="N23" s="100"/>
    </row>
    <row r="24" spans="1:14" x14ac:dyDescent="0.3">
      <c r="A24" t="s">
        <v>127</v>
      </c>
      <c r="B24" t="s">
        <v>137</v>
      </c>
      <c r="C24">
        <v>1</v>
      </c>
      <c r="D24">
        <v>2.99</v>
      </c>
      <c r="E24">
        <v>4</v>
      </c>
      <c r="F24" t="s">
        <v>147</v>
      </c>
      <c r="G24">
        <f>Table7[[#This Row],[Quantity Ordered]]*Table7[[#This Row],[Price Each]]</f>
        <v>2.99</v>
      </c>
      <c r="I24" s="80" t="s">
        <v>28</v>
      </c>
      <c r="J24" s="124" t="s">
        <v>255</v>
      </c>
      <c r="K24" s="124"/>
    </row>
    <row r="25" spans="1:14" x14ac:dyDescent="0.3">
      <c r="A25" t="s">
        <v>127</v>
      </c>
      <c r="B25" t="s">
        <v>139</v>
      </c>
      <c r="C25">
        <v>1</v>
      </c>
      <c r="D25">
        <v>11.95</v>
      </c>
      <c r="E25">
        <v>3</v>
      </c>
      <c r="F25" t="s">
        <v>135</v>
      </c>
      <c r="G25">
        <f>Table7[[#This Row],[Quantity Ordered]]*Table7[[#This Row],[Price Each]]</f>
        <v>11.95</v>
      </c>
      <c r="I25" s="78" t="s">
        <v>63</v>
      </c>
    </row>
    <row r="26" spans="1:14" x14ac:dyDescent="0.3">
      <c r="A26" t="s">
        <v>127</v>
      </c>
      <c r="B26" t="s">
        <v>148</v>
      </c>
      <c r="C26">
        <v>1</v>
      </c>
      <c r="D26">
        <v>600</v>
      </c>
      <c r="E26">
        <v>3</v>
      </c>
      <c r="F26" t="s">
        <v>131</v>
      </c>
      <c r="G26">
        <f>Table7[[#This Row],[Quantity Ordered]]*Table7[[#This Row],[Price Each]]</f>
        <v>600</v>
      </c>
    </row>
    <row r="27" spans="1:14" x14ac:dyDescent="0.3">
      <c r="A27" t="s">
        <v>127</v>
      </c>
      <c r="B27" t="s">
        <v>141</v>
      </c>
      <c r="C27">
        <v>1</v>
      </c>
      <c r="D27">
        <v>150</v>
      </c>
      <c r="E27">
        <v>2</v>
      </c>
      <c r="F27" t="s">
        <v>133</v>
      </c>
      <c r="G27">
        <f>Table7[[#This Row],[Quantity Ordered]]*Table7[[#This Row],[Price Each]]</f>
        <v>150</v>
      </c>
    </row>
    <row r="28" spans="1:14" x14ac:dyDescent="0.3">
      <c r="A28" t="s">
        <v>127</v>
      </c>
      <c r="B28" t="s">
        <v>145</v>
      </c>
      <c r="C28">
        <v>1</v>
      </c>
      <c r="D28">
        <v>3.84</v>
      </c>
      <c r="E28">
        <v>3</v>
      </c>
      <c r="F28" t="s">
        <v>133</v>
      </c>
      <c r="G28">
        <f>Table7[[#This Row],[Quantity Ordered]]*Table7[[#This Row],[Price Each]]</f>
        <v>3.84</v>
      </c>
      <c r="J28" s="75" t="s">
        <v>182</v>
      </c>
      <c r="K28" t="s">
        <v>245</v>
      </c>
    </row>
    <row r="29" spans="1:14" x14ac:dyDescent="0.3">
      <c r="A29" t="s">
        <v>127</v>
      </c>
      <c r="B29" t="s">
        <v>137</v>
      </c>
      <c r="C29">
        <v>2</v>
      </c>
      <c r="D29">
        <v>2.99</v>
      </c>
      <c r="E29">
        <v>4</v>
      </c>
      <c r="F29" t="s">
        <v>133</v>
      </c>
      <c r="G29">
        <f>Table7[[#This Row],[Quantity Ordered]]*Table7[[#This Row],[Price Each]]</f>
        <v>5.98</v>
      </c>
      <c r="J29" s="76" t="s">
        <v>127</v>
      </c>
      <c r="K29">
        <v>116555.27000000011</v>
      </c>
    </row>
    <row r="30" spans="1:14" x14ac:dyDescent="0.3">
      <c r="A30" t="s">
        <v>127</v>
      </c>
      <c r="B30" t="s">
        <v>137</v>
      </c>
      <c r="C30">
        <v>1</v>
      </c>
      <c r="D30">
        <v>2.99</v>
      </c>
      <c r="E30">
        <v>4</v>
      </c>
      <c r="F30" t="s">
        <v>133</v>
      </c>
      <c r="G30">
        <f>Table7[[#This Row],[Quantity Ordered]]*Table7[[#This Row],[Price Each]]</f>
        <v>2.99</v>
      </c>
      <c r="J30" s="76" t="s">
        <v>156</v>
      </c>
      <c r="K30">
        <v>2464.9899999999993</v>
      </c>
    </row>
    <row r="31" spans="1:14" x14ac:dyDescent="0.3">
      <c r="A31" t="s">
        <v>127</v>
      </c>
      <c r="B31" t="s">
        <v>139</v>
      </c>
      <c r="C31">
        <v>1</v>
      </c>
      <c r="D31">
        <v>11.95</v>
      </c>
      <c r="E31">
        <v>4</v>
      </c>
      <c r="F31" t="s">
        <v>146</v>
      </c>
      <c r="G31">
        <f>Table7[[#This Row],[Quantity Ordered]]*Table7[[#This Row],[Price Each]]</f>
        <v>11.95</v>
      </c>
      <c r="J31" s="76" t="s">
        <v>157</v>
      </c>
      <c r="K31">
        <v>20379.310000000023</v>
      </c>
    </row>
    <row r="32" spans="1:14" x14ac:dyDescent="0.3">
      <c r="A32" t="s">
        <v>127</v>
      </c>
      <c r="B32" t="s">
        <v>137</v>
      </c>
      <c r="C32">
        <v>1</v>
      </c>
      <c r="D32">
        <v>2.99</v>
      </c>
      <c r="E32">
        <v>3</v>
      </c>
      <c r="F32" t="s">
        <v>133</v>
      </c>
      <c r="G32">
        <f>Table7[[#This Row],[Quantity Ordered]]*Table7[[#This Row],[Price Each]]</f>
        <v>2.99</v>
      </c>
      <c r="J32" s="76" t="s">
        <v>158</v>
      </c>
      <c r="K32">
        <v>18100.210000000006</v>
      </c>
    </row>
    <row r="33" spans="1:14" x14ac:dyDescent="0.3">
      <c r="A33" t="s">
        <v>127</v>
      </c>
      <c r="B33" t="s">
        <v>140</v>
      </c>
      <c r="C33">
        <v>1</v>
      </c>
      <c r="D33">
        <v>99.99</v>
      </c>
      <c r="E33">
        <v>4</v>
      </c>
      <c r="F33" t="s">
        <v>129</v>
      </c>
      <c r="G33">
        <f>Table7[[#This Row],[Quantity Ordered]]*Table7[[#This Row],[Price Each]]</f>
        <v>99.99</v>
      </c>
      <c r="J33" s="76" t="s">
        <v>159</v>
      </c>
      <c r="K33">
        <v>88606.689999999973</v>
      </c>
    </row>
    <row r="34" spans="1:14" x14ac:dyDescent="0.3">
      <c r="A34" t="s">
        <v>127</v>
      </c>
      <c r="B34" t="s">
        <v>141</v>
      </c>
      <c r="C34">
        <v>1</v>
      </c>
      <c r="D34">
        <v>150</v>
      </c>
      <c r="E34">
        <v>4</v>
      </c>
      <c r="F34" t="s">
        <v>149</v>
      </c>
      <c r="G34">
        <f>Table7[[#This Row],[Quantity Ordered]]*Table7[[#This Row],[Price Each]]</f>
        <v>150</v>
      </c>
      <c r="J34" s="76" t="s">
        <v>160</v>
      </c>
      <c r="K34">
        <v>36543.169999999984</v>
      </c>
    </row>
    <row r="35" spans="1:14" x14ac:dyDescent="0.3">
      <c r="A35" t="s">
        <v>127</v>
      </c>
      <c r="B35" t="s">
        <v>141</v>
      </c>
      <c r="C35">
        <v>1</v>
      </c>
      <c r="D35">
        <v>150</v>
      </c>
      <c r="E35">
        <v>3</v>
      </c>
      <c r="F35" t="s">
        <v>129</v>
      </c>
      <c r="G35">
        <f>Table7[[#This Row],[Quantity Ordered]]*Table7[[#This Row],[Price Each]]</f>
        <v>150</v>
      </c>
      <c r="J35" s="76" t="s">
        <v>161</v>
      </c>
      <c r="K35">
        <v>47081.209999999977</v>
      </c>
    </row>
    <row r="36" spans="1:14" x14ac:dyDescent="0.3">
      <c r="A36" t="s">
        <v>127</v>
      </c>
      <c r="B36" t="s">
        <v>138</v>
      </c>
      <c r="C36">
        <v>1</v>
      </c>
      <c r="D36">
        <v>389.99</v>
      </c>
      <c r="E36">
        <v>2</v>
      </c>
      <c r="F36" t="s">
        <v>150</v>
      </c>
      <c r="G36">
        <f>Table7[[#This Row],[Quantity Ordered]]*Table7[[#This Row],[Price Each]]</f>
        <v>389.99</v>
      </c>
      <c r="J36" s="76" t="s">
        <v>162</v>
      </c>
      <c r="K36">
        <v>254200.73999999926</v>
      </c>
    </row>
    <row r="37" spans="1:14" x14ac:dyDescent="0.3">
      <c r="A37" t="s">
        <v>127</v>
      </c>
      <c r="B37" t="s">
        <v>141</v>
      </c>
      <c r="C37">
        <v>1</v>
      </c>
      <c r="D37">
        <v>150</v>
      </c>
      <c r="E37">
        <v>1</v>
      </c>
      <c r="F37" t="s">
        <v>135</v>
      </c>
      <c r="G37">
        <f>Table7[[#This Row],[Quantity Ordered]]*Table7[[#This Row],[Price Each]]</f>
        <v>150</v>
      </c>
      <c r="J37" s="76" t="s">
        <v>163</v>
      </c>
      <c r="K37">
        <v>3099.98</v>
      </c>
    </row>
    <row r="38" spans="1:14" x14ac:dyDescent="0.3">
      <c r="A38" t="s">
        <v>127</v>
      </c>
      <c r="B38" t="s">
        <v>145</v>
      </c>
      <c r="C38">
        <v>1</v>
      </c>
      <c r="D38">
        <v>3.84</v>
      </c>
      <c r="E38">
        <v>4</v>
      </c>
      <c r="F38" t="s">
        <v>149</v>
      </c>
      <c r="G38">
        <f>Table7[[#This Row],[Quantity Ordered]]*Table7[[#This Row],[Price Each]]</f>
        <v>3.84</v>
      </c>
      <c r="J38" s="76" t="s">
        <v>164</v>
      </c>
      <c r="K38">
        <v>91956.709999999846</v>
      </c>
    </row>
    <row r="39" spans="1:14" x14ac:dyDescent="0.3">
      <c r="A39" t="s">
        <v>127</v>
      </c>
      <c r="B39" t="s">
        <v>138</v>
      </c>
      <c r="C39">
        <v>1</v>
      </c>
      <c r="D39">
        <v>389.99</v>
      </c>
      <c r="E39">
        <v>2</v>
      </c>
      <c r="F39" t="s">
        <v>135</v>
      </c>
      <c r="G39">
        <f>Table7[[#This Row],[Quantity Ordered]]*Table7[[#This Row],[Price Each]]</f>
        <v>389.99</v>
      </c>
      <c r="J39" s="76" t="s">
        <v>183</v>
      </c>
      <c r="K39">
        <v>678988.27999999921</v>
      </c>
    </row>
    <row r="40" spans="1:14" x14ac:dyDescent="0.3">
      <c r="A40" t="s">
        <v>127</v>
      </c>
      <c r="B40" t="s">
        <v>132</v>
      </c>
      <c r="C40">
        <v>1</v>
      </c>
      <c r="D40">
        <v>11.99</v>
      </c>
      <c r="E40">
        <v>2</v>
      </c>
      <c r="F40" t="s">
        <v>133</v>
      </c>
      <c r="G40">
        <f>Table7[[#This Row],[Quantity Ordered]]*Table7[[#This Row],[Price Each]]</f>
        <v>11.99</v>
      </c>
    </row>
    <row r="41" spans="1:14" ht="15" thickBot="1" x14ac:dyDescent="0.35">
      <c r="A41" t="s">
        <v>127</v>
      </c>
      <c r="B41" t="s">
        <v>139</v>
      </c>
      <c r="C41">
        <v>1</v>
      </c>
      <c r="D41">
        <v>11.95</v>
      </c>
      <c r="E41">
        <v>1</v>
      </c>
      <c r="F41" t="s">
        <v>129</v>
      </c>
      <c r="G41">
        <f>Table7[[#This Row],[Quantity Ordered]]*Table7[[#This Row],[Price Each]]</f>
        <v>11.95</v>
      </c>
      <c r="I41" s="100"/>
      <c r="J41" s="100"/>
      <c r="K41" s="100"/>
      <c r="L41" s="100"/>
      <c r="M41" s="100"/>
      <c r="N41" s="100"/>
    </row>
    <row r="42" spans="1:14" x14ac:dyDescent="0.3">
      <c r="A42" t="s">
        <v>127</v>
      </c>
      <c r="B42" t="s">
        <v>137</v>
      </c>
      <c r="C42">
        <v>1</v>
      </c>
      <c r="D42">
        <v>2.99</v>
      </c>
      <c r="E42">
        <v>2</v>
      </c>
      <c r="F42" t="s">
        <v>149</v>
      </c>
      <c r="G42">
        <f>Table7[[#This Row],[Quantity Ordered]]*Table7[[#This Row],[Price Each]]</f>
        <v>2.99</v>
      </c>
      <c r="I42" s="80" t="s">
        <v>30</v>
      </c>
      <c r="J42" s="124" t="s">
        <v>256</v>
      </c>
      <c r="K42" s="124"/>
      <c r="L42" s="124"/>
    </row>
    <row r="43" spans="1:14" x14ac:dyDescent="0.3">
      <c r="A43" t="s">
        <v>127</v>
      </c>
      <c r="B43" t="s">
        <v>132</v>
      </c>
      <c r="C43">
        <v>2</v>
      </c>
      <c r="D43">
        <v>11.99</v>
      </c>
      <c r="E43">
        <v>2</v>
      </c>
      <c r="F43" t="s">
        <v>129</v>
      </c>
      <c r="G43">
        <f>Table7[[#This Row],[Quantity Ordered]]*Table7[[#This Row],[Price Each]]</f>
        <v>23.98</v>
      </c>
      <c r="I43" s="78" t="s">
        <v>63</v>
      </c>
    </row>
    <row r="44" spans="1:14" x14ac:dyDescent="0.3">
      <c r="A44" t="s">
        <v>127</v>
      </c>
      <c r="B44" t="s">
        <v>139</v>
      </c>
      <c r="C44">
        <v>1</v>
      </c>
      <c r="D44">
        <v>11.95</v>
      </c>
      <c r="E44">
        <v>4</v>
      </c>
      <c r="F44" t="s">
        <v>135</v>
      </c>
      <c r="G44">
        <f>Table7[[#This Row],[Quantity Ordered]]*Table7[[#This Row],[Price Each]]</f>
        <v>11.95</v>
      </c>
    </row>
    <row r="45" spans="1:14" x14ac:dyDescent="0.3">
      <c r="A45" t="s">
        <v>127</v>
      </c>
      <c r="B45" t="s">
        <v>139</v>
      </c>
      <c r="C45">
        <v>1</v>
      </c>
      <c r="D45">
        <v>11.95</v>
      </c>
      <c r="E45">
        <v>3</v>
      </c>
      <c r="F45" t="s">
        <v>136</v>
      </c>
      <c r="G45">
        <f>Table7[[#This Row],[Quantity Ordered]]*Table7[[#This Row],[Price Each]]</f>
        <v>11.95</v>
      </c>
    </row>
    <row r="46" spans="1:14" x14ac:dyDescent="0.3">
      <c r="A46" t="s">
        <v>127</v>
      </c>
      <c r="B46" t="s">
        <v>132</v>
      </c>
      <c r="C46">
        <v>1</v>
      </c>
      <c r="D46">
        <v>11.99</v>
      </c>
      <c r="E46">
        <v>1</v>
      </c>
      <c r="F46" t="s">
        <v>136</v>
      </c>
      <c r="G46">
        <f>Table7[[#This Row],[Quantity Ordered]]*Table7[[#This Row],[Price Each]]</f>
        <v>11.99</v>
      </c>
      <c r="J46" s="75" t="s">
        <v>245</v>
      </c>
      <c r="K46" s="75" t="s">
        <v>253</v>
      </c>
    </row>
    <row r="47" spans="1:14" x14ac:dyDescent="0.3">
      <c r="A47" t="s">
        <v>127</v>
      </c>
      <c r="B47" t="s">
        <v>130</v>
      </c>
      <c r="C47">
        <v>1</v>
      </c>
      <c r="D47">
        <v>14.95</v>
      </c>
      <c r="E47">
        <v>4</v>
      </c>
      <c r="F47" t="s">
        <v>135</v>
      </c>
      <c r="G47">
        <f>Table7[[#This Row],[Quantity Ordered]]*Table7[[#This Row],[Price Each]]</f>
        <v>14.95</v>
      </c>
      <c r="J47" s="75" t="s">
        <v>182</v>
      </c>
      <c r="K47">
        <v>3</v>
      </c>
      <c r="L47">
        <v>4</v>
      </c>
    </row>
    <row r="48" spans="1:14" x14ac:dyDescent="0.3">
      <c r="A48" t="s">
        <v>127</v>
      </c>
      <c r="B48" t="s">
        <v>140</v>
      </c>
      <c r="C48">
        <v>1</v>
      </c>
      <c r="D48">
        <v>99.99</v>
      </c>
      <c r="E48">
        <v>4</v>
      </c>
      <c r="F48" t="s">
        <v>136</v>
      </c>
      <c r="G48">
        <f>Table7[[#This Row],[Quantity Ordered]]*Table7[[#This Row],[Price Each]]</f>
        <v>99.99</v>
      </c>
      <c r="J48" s="76" t="s">
        <v>127</v>
      </c>
      <c r="K48">
        <v>36155.619999999988</v>
      </c>
      <c r="L48">
        <v>26351.330000000053</v>
      </c>
    </row>
    <row r="49" spans="1:15" x14ac:dyDescent="0.3">
      <c r="A49" t="s">
        <v>127</v>
      </c>
      <c r="B49" t="s">
        <v>130</v>
      </c>
      <c r="C49">
        <v>1</v>
      </c>
      <c r="D49">
        <v>14.95</v>
      </c>
      <c r="E49">
        <v>1</v>
      </c>
      <c r="F49" t="s">
        <v>149</v>
      </c>
      <c r="G49">
        <f>Table7[[#This Row],[Quantity Ordered]]*Table7[[#This Row],[Price Each]]</f>
        <v>14.95</v>
      </c>
      <c r="J49" s="76" t="s">
        <v>156</v>
      </c>
      <c r="K49">
        <v>1683.8300000000002</v>
      </c>
      <c r="L49">
        <v>43.559999999999995</v>
      </c>
    </row>
    <row r="50" spans="1:15" x14ac:dyDescent="0.3">
      <c r="A50" t="s">
        <v>127</v>
      </c>
      <c r="B50" t="s">
        <v>130</v>
      </c>
      <c r="C50">
        <v>1</v>
      </c>
      <c r="D50">
        <v>14.95</v>
      </c>
      <c r="E50">
        <v>2</v>
      </c>
      <c r="F50" t="s">
        <v>129</v>
      </c>
      <c r="G50">
        <f>Table7[[#This Row],[Quantity Ordered]]*Table7[[#This Row],[Price Each]]</f>
        <v>14.95</v>
      </c>
      <c r="J50" s="76" t="s">
        <v>157</v>
      </c>
      <c r="K50">
        <v>5459.7799999999979</v>
      </c>
      <c r="L50">
        <v>5470.7599999999984</v>
      </c>
    </row>
    <row r="51" spans="1:15" x14ac:dyDescent="0.3">
      <c r="A51" t="s">
        <v>127</v>
      </c>
      <c r="B51" t="s">
        <v>137</v>
      </c>
      <c r="C51">
        <v>1</v>
      </c>
      <c r="D51">
        <v>2.99</v>
      </c>
      <c r="E51">
        <v>3</v>
      </c>
      <c r="F51" t="s">
        <v>135</v>
      </c>
      <c r="G51">
        <f>Table7[[#This Row],[Quantity Ordered]]*Table7[[#This Row],[Price Each]]</f>
        <v>2.99</v>
      </c>
      <c r="J51" s="76" t="s">
        <v>158</v>
      </c>
      <c r="K51">
        <v>2372.33</v>
      </c>
      <c r="L51">
        <v>5084.8199999999979</v>
      </c>
    </row>
    <row r="52" spans="1:15" x14ac:dyDescent="0.3">
      <c r="A52" t="s">
        <v>127</v>
      </c>
      <c r="B52" t="s">
        <v>130</v>
      </c>
      <c r="C52">
        <v>1</v>
      </c>
      <c r="D52">
        <v>14.95</v>
      </c>
      <c r="E52">
        <v>2</v>
      </c>
      <c r="F52" t="s">
        <v>146</v>
      </c>
      <c r="G52">
        <f>Table7[[#This Row],[Quantity Ordered]]*Table7[[#This Row],[Price Each]]</f>
        <v>14.95</v>
      </c>
      <c r="J52" s="76" t="s">
        <v>159</v>
      </c>
      <c r="K52">
        <v>16256.420000000002</v>
      </c>
      <c r="L52">
        <v>25392.740000000031</v>
      </c>
    </row>
    <row r="53" spans="1:15" x14ac:dyDescent="0.3">
      <c r="A53" t="s">
        <v>127</v>
      </c>
      <c r="B53" t="s">
        <v>144</v>
      </c>
      <c r="C53">
        <v>1</v>
      </c>
      <c r="D53">
        <v>400</v>
      </c>
      <c r="E53">
        <v>1</v>
      </c>
      <c r="F53" t="s">
        <v>149</v>
      </c>
      <c r="G53">
        <f>Table7[[#This Row],[Quantity Ordered]]*Table7[[#This Row],[Price Each]]</f>
        <v>400</v>
      </c>
      <c r="J53" s="76" t="s">
        <v>160</v>
      </c>
      <c r="K53">
        <v>6943.769999999995</v>
      </c>
      <c r="L53">
        <v>11511.480000000001</v>
      </c>
    </row>
    <row r="54" spans="1:15" x14ac:dyDescent="0.3">
      <c r="A54" t="s">
        <v>127</v>
      </c>
      <c r="B54" t="s">
        <v>143</v>
      </c>
      <c r="C54">
        <v>1</v>
      </c>
      <c r="D54">
        <v>300</v>
      </c>
      <c r="E54">
        <v>3</v>
      </c>
      <c r="F54" t="s">
        <v>147</v>
      </c>
      <c r="G54">
        <f>Table7[[#This Row],[Quantity Ordered]]*Table7[[#This Row],[Price Each]]</f>
        <v>300</v>
      </c>
      <c r="J54" s="76" t="s">
        <v>161</v>
      </c>
      <c r="K54">
        <v>14290.15</v>
      </c>
      <c r="L54">
        <v>9853.309999999994</v>
      </c>
    </row>
    <row r="55" spans="1:15" x14ac:dyDescent="0.3">
      <c r="A55" t="s">
        <v>127</v>
      </c>
      <c r="B55" t="s">
        <v>132</v>
      </c>
      <c r="C55">
        <v>1</v>
      </c>
      <c r="D55">
        <v>11.99</v>
      </c>
      <c r="E55">
        <v>1</v>
      </c>
      <c r="F55" t="s">
        <v>135</v>
      </c>
      <c r="G55">
        <f>Table7[[#This Row],[Quantity Ordered]]*Table7[[#This Row],[Price Each]]</f>
        <v>11.99</v>
      </c>
      <c r="J55" s="76" t="s">
        <v>162</v>
      </c>
      <c r="K55">
        <v>70540.879999999815</v>
      </c>
      <c r="L55">
        <v>64184.049999999799</v>
      </c>
    </row>
    <row r="56" spans="1:15" x14ac:dyDescent="0.3">
      <c r="A56" t="s">
        <v>127</v>
      </c>
      <c r="B56" t="s">
        <v>137</v>
      </c>
      <c r="C56">
        <v>3</v>
      </c>
      <c r="D56">
        <v>2.99</v>
      </c>
      <c r="E56">
        <v>1</v>
      </c>
      <c r="F56" t="s">
        <v>147</v>
      </c>
      <c r="G56">
        <f>Table7[[#This Row],[Quantity Ordered]]*Table7[[#This Row],[Price Each]]</f>
        <v>8.9700000000000006</v>
      </c>
      <c r="J56" s="76" t="s">
        <v>163</v>
      </c>
      <c r="K56">
        <v>614.53000000000009</v>
      </c>
      <c r="L56">
        <v>1200.44</v>
      </c>
    </row>
    <row r="57" spans="1:15" x14ac:dyDescent="0.3">
      <c r="A57" t="s">
        <v>127</v>
      </c>
      <c r="B57" t="s">
        <v>138</v>
      </c>
      <c r="C57">
        <v>1</v>
      </c>
      <c r="D57">
        <v>389.99</v>
      </c>
      <c r="E57">
        <v>3</v>
      </c>
      <c r="F57" t="s">
        <v>150</v>
      </c>
      <c r="G57">
        <f>Table7[[#This Row],[Quantity Ordered]]*Table7[[#This Row],[Price Each]]</f>
        <v>389.99</v>
      </c>
      <c r="J57" s="76" t="s">
        <v>164</v>
      </c>
      <c r="K57">
        <v>19306.840000000015</v>
      </c>
      <c r="L57">
        <v>22121.110000000022</v>
      </c>
    </row>
    <row r="58" spans="1:15" x14ac:dyDescent="0.3">
      <c r="A58" t="s">
        <v>127</v>
      </c>
      <c r="B58" t="s">
        <v>140</v>
      </c>
      <c r="C58">
        <v>1</v>
      </c>
      <c r="D58">
        <v>99.99</v>
      </c>
      <c r="E58">
        <v>1</v>
      </c>
      <c r="F58" t="s">
        <v>133</v>
      </c>
      <c r="G58">
        <f>Table7[[#This Row],[Quantity Ordered]]*Table7[[#This Row],[Price Each]]</f>
        <v>99.99</v>
      </c>
    </row>
    <row r="59" spans="1:15" x14ac:dyDescent="0.3">
      <c r="A59" t="s">
        <v>127</v>
      </c>
      <c r="B59" t="s">
        <v>142</v>
      </c>
      <c r="C59">
        <v>1</v>
      </c>
      <c r="D59">
        <v>1700</v>
      </c>
      <c r="E59">
        <v>3</v>
      </c>
      <c r="F59" t="s">
        <v>135</v>
      </c>
      <c r="G59">
        <f>Table7[[#This Row],[Quantity Ordered]]*Table7[[#This Row],[Price Each]]</f>
        <v>1700</v>
      </c>
      <c r="J59" s="76" t="s">
        <v>257</v>
      </c>
    </row>
    <row r="60" spans="1:15" ht="15" thickBot="1" x14ac:dyDescent="0.35">
      <c r="A60" t="s">
        <v>127</v>
      </c>
      <c r="B60" t="s">
        <v>151</v>
      </c>
      <c r="C60">
        <v>1</v>
      </c>
      <c r="D60">
        <v>109.99</v>
      </c>
      <c r="E60">
        <v>2</v>
      </c>
      <c r="F60" t="s">
        <v>146</v>
      </c>
      <c r="G60">
        <f>Table7[[#This Row],[Quantity Ordered]]*Table7[[#This Row],[Price Each]]</f>
        <v>109.99</v>
      </c>
      <c r="I60" s="100"/>
      <c r="J60" s="100"/>
      <c r="K60" s="100"/>
      <c r="L60" s="100"/>
      <c r="M60" s="100"/>
      <c r="N60" s="100"/>
      <c r="O60" s="100"/>
    </row>
    <row r="61" spans="1:15" x14ac:dyDescent="0.3">
      <c r="A61" t="s">
        <v>127</v>
      </c>
      <c r="B61" t="s">
        <v>141</v>
      </c>
      <c r="C61">
        <v>1</v>
      </c>
      <c r="D61">
        <v>150</v>
      </c>
      <c r="E61">
        <v>2</v>
      </c>
      <c r="F61" t="s">
        <v>135</v>
      </c>
      <c r="G61">
        <f>Table7[[#This Row],[Quantity Ordered]]*Table7[[#This Row],[Price Each]]</f>
        <v>150</v>
      </c>
      <c r="I61" s="80" t="s">
        <v>32</v>
      </c>
      <c r="J61" s="124" t="s">
        <v>258</v>
      </c>
      <c r="K61" s="124"/>
      <c r="L61" s="124"/>
    </row>
    <row r="62" spans="1:15" x14ac:dyDescent="0.3">
      <c r="A62" t="s">
        <v>127</v>
      </c>
      <c r="B62" t="s">
        <v>145</v>
      </c>
      <c r="C62">
        <v>3</v>
      </c>
      <c r="D62">
        <v>3.84</v>
      </c>
      <c r="E62">
        <v>3</v>
      </c>
      <c r="F62" t="s">
        <v>135</v>
      </c>
      <c r="G62">
        <f>Table7[[#This Row],[Quantity Ordered]]*Table7[[#This Row],[Price Each]]</f>
        <v>11.52</v>
      </c>
      <c r="I62" s="78" t="s">
        <v>63</v>
      </c>
    </row>
    <row r="63" spans="1:15" x14ac:dyDescent="0.3">
      <c r="A63" t="s">
        <v>127</v>
      </c>
      <c r="B63" t="s">
        <v>145</v>
      </c>
      <c r="C63">
        <v>1</v>
      </c>
      <c r="D63">
        <v>3.84</v>
      </c>
      <c r="E63">
        <v>1</v>
      </c>
      <c r="F63" t="s">
        <v>135</v>
      </c>
      <c r="G63">
        <f>Table7[[#This Row],[Quantity Ordered]]*Table7[[#This Row],[Price Each]]</f>
        <v>3.84</v>
      </c>
    </row>
    <row r="64" spans="1:15" x14ac:dyDescent="0.3">
      <c r="A64" t="s">
        <v>127</v>
      </c>
      <c r="B64" t="s">
        <v>137</v>
      </c>
      <c r="C64">
        <v>1</v>
      </c>
      <c r="D64">
        <v>2.99</v>
      </c>
      <c r="E64">
        <v>1</v>
      </c>
      <c r="F64" t="s">
        <v>135</v>
      </c>
      <c r="G64">
        <f>Table7[[#This Row],[Quantity Ordered]]*Table7[[#This Row],[Price Each]]</f>
        <v>2.99</v>
      </c>
    </row>
    <row r="65" spans="1:16" x14ac:dyDescent="0.3">
      <c r="A65" t="s">
        <v>127</v>
      </c>
      <c r="B65" t="s">
        <v>139</v>
      </c>
      <c r="C65">
        <v>1</v>
      </c>
      <c r="D65">
        <v>11.95</v>
      </c>
      <c r="E65">
        <v>4</v>
      </c>
      <c r="F65" t="s">
        <v>129</v>
      </c>
      <c r="G65">
        <f>Table7[[#This Row],[Quantity Ordered]]*Table7[[#This Row],[Price Each]]</f>
        <v>11.95</v>
      </c>
    </row>
    <row r="66" spans="1:16" x14ac:dyDescent="0.3">
      <c r="A66" t="s">
        <v>127</v>
      </c>
      <c r="B66" t="s">
        <v>140</v>
      </c>
      <c r="C66">
        <v>1</v>
      </c>
      <c r="D66">
        <v>99.99</v>
      </c>
      <c r="E66">
        <v>1</v>
      </c>
      <c r="F66" t="s">
        <v>133</v>
      </c>
      <c r="G66">
        <f>Table7[[#This Row],[Quantity Ordered]]*Table7[[#This Row],[Price Each]]</f>
        <v>99.99</v>
      </c>
      <c r="J66" s="75" t="s">
        <v>245</v>
      </c>
      <c r="K66" s="75" t="s">
        <v>253</v>
      </c>
    </row>
    <row r="67" spans="1:16" x14ac:dyDescent="0.3">
      <c r="A67" t="s">
        <v>127</v>
      </c>
      <c r="B67" t="s">
        <v>145</v>
      </c>
      <c r="C67">
        <v>1</v>
      </c>
      <c r="D67">
        <v>3.84</v>
      </c>
      <c r="E67">
        <v>4</v>
      </c>
      <c r="F67" t="s">
        <v>136</v>
      </c>
      <c r="G67">
        <f>Table7[[#This Row],[Quantity Ordered]]*Table7[[#This Row],[Price Each]]</f>
        <v>3.84</v>
      </c>
      <c r="J67" s="75" t="s">
        <v>182</v>
      </c>
      <c r="K67">
        <v>1</v>
      </c>
      <c r="L67">
        <v>2</v>
      </c>
      <c r="M67">
        <v>3</v>
      </c>
      <c r="N67">
        <v>4</v>
      </c>
    </row>
    <row r="68" spans="1:16" x14ac:dyDescent="0.3">
      <c r="A68" t="s">
        <v>127</v>
      </c>
      <c r="B68" t="s">
        <v>139</v>
      </c>
      <c r="C68">
        <v>1</v>
      </c>
      <c r="D68">
        <v>11.95</v>
      </c>
      <c r="E68">
        <v>3</v>
      </c>
      <c r="F68" t="s">
        <v>146</v>
      </c>
      <c r="G68">
        <f>Table7[[#This Row],[Quantity Ordered]]*Table7[[#This Row],[Price Each]]</f>
        <v>11.95</v>
      </c>
      <c r="J68" s="76" t="s">
        <v>127</v>
      </c>
      <c r="K68">
        <v>29974.290000000055</v>
      </c>
      <c r="L68">
        <v>24074.030000000042</v>
      </c>
      <c r="M68">
        <v>36155.619999999988</v>
      </c>
      <c r="N68">
        <v>26351.330000000053</v>
      </c>
    </row>
    <row r="69" spans="1:16" x14ac:dyDescent="0.3">
      <c r="A69" t="s">
        <v>127</v>
      </c>
      <c r="B69" t="s">
        <v>130</v>
      </c>
      <c r="C69">
        <v>1</v>
      </c>
      <c r="D69">
        <v>14.95</v>
      </c>
      <c r="E69">
        <v>2</v>
      </c>
      <c r="F69" t="s">
        <v>133</v>
      </c>
      <c r="G69">
        <f>Table7[[#This Row],[Quantity Ordered]]*Table7[[#This Row],[Price Each]]</f>
        <v>14.95</v>
      </c>
      <c r="J69" s="76" t="s">
        <v>156</v>
      </c>
      <c r="K69">
        <v>25.650000000000002</v>
      </c>
      <c r="L69">
        <v>711.95</v>
      </c>
      <c r="M69">
        <v>1683.8300000000002</v>
      </c>
      <c r="N69">
        <v>43.559999999999995</v>
      </c>
    </row>
    <row r="70" spans="1:16" x14ac:dyDescent="0.3">
      <c r="A70" t="s">
        <v>127</v>
      </c>
      <c r="B70" t="s">
        <v>130</v>
      </c>
      <c r="C70">
        <v>1</v>
      </c>
      <c r="D70">
        <v>14.95</v>
      </c>
      <c r="E70">
        <v>1</v>
      </c>
      <c r="F70" t="s">
        <v>150</v>
      </c>
      <c r="G70">
        <f>Table7[[#This Row],[Quantity Ordered]]*Table7[[#This Row],[Price Each]]</f>
        <v>14.95</v>
      </c>
      <c r="J70" s="76" t="s">
        <v>157</v>
      </c>
      <c r="K70">
        <v>5605.5599999999986</v>
      </c>
      <c r="L70">
        <v>3843.2099999999991</v>
      </c>
      <c r="M70">
        <v>5459.7799999999979</v>
      </c>
      <c r="N70">
        <v>5470.7599999999984</v>
      </c>
    </row>
    <row r="71" spans="1:16" x14ac:dyDescent="0.3">
      <c r="A71" t="s">
        <v>127</v>
      </c>
      <c r="B71" t="s">
        <v>137</v>
      </c>
      <c r="C71">
        <v>1</v>
      </c>
      <c r="D71">
        <v>2.99</v>
      </c>
      <c r="E71">
        <v>1</v>
      </c>
      <c r="F71" t="s">
        <v>150</v>
      </c>
      <c r="G71">
        <f>Table7[[#This Row],[Quantity Ordered]]*Table7[[#This Row],[Price Each]]</f>
        <v>2.99</v>
      </c>
      <c r="J71" s="76" t="s">
        <v>158</v>
      </c>
      <c r="K71">
        <v>4742.449999999998</v>
      </c>
      <c r="L71">
        <v>5900.61</v>
      </c>
      <c r="M71">
        <v>2372.33</v>
      </c>
      <c r="N71">
        <v>5084.8199999999979</v>
      </c>
    </row>
    <row r="72" spans="1:16" x14ac:dyDescent="0.3">
      <c r="A72" t="s">
        <v>127</v>
      </c>
      <c r="B72" t="s">
        <v>141</v>
      </c>
      <c r="C72">
        <v>1</v>
      </c>
      <c r="D72">
        <v>150</v>
      </c>
      <c r="E72">
        <v>1</v>
      </c>
      <c r="F72" t="s">
        <v>129</v>
      </c>
      <c r="G72">
        <f>Table7[[#This Row],[Quantity Ordered]]*Table7[[#This Row],[Price Each]]</f>
        <v>150</v>
      </c>
      <c r="J72" s="76" t="s">
        <v>159</v>
      </c>
      <c r="K72">
        <v>22155.800000000014</v>
      </c>
      <c r="L72">
        <v>24801.730000000021</v>
      </c>
      <c r="M72">
        <v>16256.420000000002</v>
      </c>
      <c r="N72">
        <v>25392.740000000031</v>
      </c>
    </row>
    <row r="73" spans="1:16" x14ac:dyDescent="0.3">
      <c r="A73" t="s">
        <v>127</v>
      </c>
      <c r="B73" t="s">
        <v>141</v>
      </c>
      <c r="C73">
        <v>1</v>
      </c>
      <c r="D73">
        <v>150</v>
      </c>
      <c r="E73">
        <v>2</v>
      </c>
      <c r="F73" t="s">
        <v>149</v>
      </c>
      <c r="G73">
        <f>Table7[[#This Row],[Quantity Ordered]]*Table7[[#This Row],[Price Each]]</f>
        <v>150</v>
      </c>
      <c r="J73" s="76" t="s">
        <v>160</v>
      </c>
      <c r="K73">
        <v>9883.7100000000009</v>
      </c>
      <c r="L73">
        <v>8204.2099999999973</v>
      </c>
      <c r="M73">
        <v>6943.769999999995</v>
      </c>
      <c r="N73">
        <v>11511.480000000001</v>
      </c>
    </row>
    <row r="74" spans="1:16" x14ac:dyDescent="0.3">
      <c r="A74" t="s">
        <v>127</v>
      </c>
      <c r="B74" t="s">
        <v>137</v>
      </c>
      <c r="C74">
        <v>2</v>
      </c>
      <c r="D74">
        <v>2.99</v>
      </c>
      <c r="E74">
        <v>1</v>
      </c>
      <c r="F74" t="s">
        <v>131</v>
      </c>
      <c r="G74">
        <f>Table7[[#This Row],[Quantity Ordered]]*Table7[[#This Row],[Price Each]]</f>
        <v>5.98</v>
      </c>
      <c r="J74" s="76" t="s">
        <v>161</v>
      </c>
      <c r="K74">
        <v>10311.819999999994</v>
      </c>
      <c r="L74">
        <v>12625.929999999997</v>
      </c>
      <c r="M74">
        <v>14290.15</v>
      </c>
      <c r="N74">
        <v>9853.309999999994</v>
      </c>
    </row>
    <row r="75" spans="1:16" x14ac:dyDescent="0.3">
      <c r="A75" t="s">
        <v>127</v>
      </c>
      <c r="B75" t="s">
        <v>145</v>
      </c>
      <c r="C75">
        <v>1</v>
      </c>
      <c r="D75">
        <v>3.84</v>
      </c>
      <c r="E75">
        <v>4</v>
      </c>
      <c r="F75" t="s">
        <v>147</v>
      </c>
      <c r="G75">
        <f>Table7[[#This Row],[Quantity Ordered]]*Table7[[#This Row],[Price Each]]</f>
        <v>3.84</v>
      </c>
      <c r="J75" s="76" t="s">
        <v>162</v>
      </c>
      <c r="K75">
        <v>65754.37999999983</v>
      </c>
      <c r="L75">
        <v>53721.429999999906</v>
      </c>
      <c r="M75">
        <v>70540.879999999874</v>
      </c>
      <c r="N75">
        <v>64184.049999999806</v>
      </c>
    </row>
    <row r="76" spans="1:16" x14ac:dyDescent="0.3">
      <c r="A76" t="s">
        <v>127</v>
      </c>
      <c r="B76" t="s">
        <v>139</v>
      </c>
      <c r="C76">
        <v>1</v>
      </c>
      <c r="D76">
        <v>11.95</v>
      </c>
      <c r="E76">
        <v>4</v>
      </c>
      <c r="F76" t="s">
        <v>135</v>
      </c>
      <c r="G76">
        <f>Table7[[#This Row],[Quantity Ordered]]*Table7[[#This Row],[Price Each]]</f>
        <v>11.95</v>
      </c>
      <c r="J76" s="76" t="s">
        <v>163</v>
      </c>
      <c r="K76">
        <v>813.67</v>
      </c>
      <c r="L76">
        <v>471.33999999999992</v>
      </c>
      <c r="M76">
        <v>614.53</v>
      </c>
      <c r="N76">
        <v>1200.44</v>
      </c>
    </row>
    <row r="77" spans="1:16" x14ac:dyDescent="0.3">
      <c r="A77" t="s">
        <v>127</v>
      </c>
      <c r="B77" t="s">
        <v>137</v>
      </c>
      <c r="C77">
        <v>3</v>
      </c>
      <c r="D77">
        <v>2.99</v>
      </c>
      <c r="E77">
        <v>4</v>
      </c>
      <c r="F77" t="s">
        <v>136</v>
      </c>
      <c r="G77">
        <f>Table7[[#This Row],[Quantity Ordered]]*Table7[[#This Row],[Price Each]]</f>
        <v>8.9700000000000006</v>
      </c>
      <c r="J77" s="76" t="s">
        <v>164</v>
      </c>
      <c r="K77">
        <v>33635.02000000004</v>
      </c>
      <c r="L77">
        <v>16893.740000000002</v>
      </c>
      <c r="M77">
        <v>19306.840000000007</v>
      </c>
      <c r="N77">
        <v>22121.110000000019</v>
      </c>
    </row>
    <row r="78" spans="1:16" x14ac:dyDescent="0.3">
      <c r="A78" t="s">
        <v>127</v>
      </c>
      <c r="B78" t="s">
        <v>132</v>
      </c>
      <c r="C78">
        <v>1</v>
      </c>
      <c r="D78">
        <v>11.99</v>
      </c>
      <c r="E78">
        <v>4</v>
      </c>
      <c r="F78" t="s">
        <v>133</v>
      </c>
      <c r="G78">
        <f>Table7[[#This Row],[Quantity Ordered]]*Table7[[#This Row],[Price Each]]</f>
        <v>11.99</v>
      </c>
    </row>
    <row r="79" spans="1:16" x14ac:dyDescent="0.3">
      <c r="A79" t="s">
        <v>127</v>
      </c>
      <c r="B79" t="s">
        <v>137</v>
      </c>
      <c r="C79">
        <v>1</v>
      </c>
      <c r="D79">
        <v>2.99</v>
      </c>
      <c r="E79">
        <v>3</v>
      </c>
      <c r="F79" t="s">
        <v>129</v>
      </c>
      <c r="G79">
        <f>Table7[[#This Row],[Quantity Ordered]]*Table7[[#This Row],[Price Each]]</f>
        <v>2.99</v>
      </c>
      <c r="J79" s="76" t="s">
        <v>259</v>
      </c>
    </row>
    <row r="80" spans="1:16" ht="15" thickBot="1" x14ac:dyDescent="0.35">
      <c r="A80" t="s">
        <v>127</v>
      </c>
      <c r="B80" t="s">
        <v>134</v>
      </c>
      <c r="C80">
        <v>1</v>
      </c>
      <c r="D80">
        <v>149.99</v>
      </c>
      <c r="E80">
        <v>1</v>
      </c>
      <c r="F80" t="s">
        <v>131</v>
      </c>
      <c r="G80">
        <f>Table7[[#This Row],[Quantity Ordered]]*Table7[[#This Row],[Price Each]]</f>
        <v>149.99</v>
      </c>
      <c r="I80" s="100"/>
      <c r="J80" s="100"/>
      <c r="K80" s="100"/>
      <c r="L80" s="100"/>
      <c r="M80" s="100"/>
      <c r="N80" s="100"/>
      <c r="O80" s="100"/>
      <c r="P80" s="100"/>
    </row>
    <row r="81" spans="1:15" x14ac:dyDescent="0.3">
      <c r="A81" t="s">
        <v>127</v>
      </c>
      <c r="B81" t="s">
        <v>137</v>
      </c>
      <c r="C81">
        <v>2</v>
      </c>
      <c r="D81">
        <v>2.99</v>
      </c>
      <c r="E81">
        <v>1</v>
      </c>
      <c r="F81" t="s">
        <v>133</v>
      </c>
      <c r="G81">
        <f>Table7[[#This Row],[Quantity Ordered]]*Table7[[#This Row],[Price Each]]</f>
        <v>5.98</v>
      </c>
      <c r="I81" s="80" t="s">
        <v>74</v>
      </c>
      <c r="J81" s="124" t="s">
        <v>260</v>
      </c>
      <c r="K81" s="124"/>
      <c r="L81" s="124"/>
      <c r="M81" s="124"/>
      <c r="N81" s="124"/>
    </row>
    <row r="82" spans="1:15" x14ac:dyDescent="0.3">
      <c r="A82" t="s">
        <v>127</v>
      </c>
      <c r="B82" t="s">
        <v>137</v>
      </c>
      <c r="C82">
        <v>1</v>
      </c>
      <c r="D82">
        <v>2.99</v>
      </c>
      <c r="E82">
        <v>3</v>
      </c>
      <c r="F82" t="s">
        <v>133</v>
      </c>
      <c r="G82">
        <f>Table7[[#This Row],[Quantity Ordered]]*Table7[[#This Row],[Price Each]]</f>
        <v>2.99</v>
      </c>
      <c r="I82" s="78" t="s">
        <v>63</v>
      </c>
    </row>
    <row r="83" spans="1:15" x14ac:dyDescent="0.3">
      <c r="A83" t="s">
        <v>127</v>
      </c>
      <c r="B83" t="s">
        <v>152</v>
      </c>
      <c r="C83">
        <v>1</v>
      </c>
      <c r="D83">
        <v>379.99</v>
      </c>
      <c r="E83">
        <v>3</v>
      </c>
      <c r="F83" t="s">
        <v>146</v>
      </c>
      <c r="G83">
        <f>Table7[[#This Row],[Quantity Ordered]]*Table7[[#This Row],[Price Each]]</f>
        <v>379.99</v>
      </c>
    </row>
    <row r="84" spans="1:15" x14ac:dyDescent="0.3">
      <c r="A84" t="s">
        <v>127</v>
      </c>
      <c r="B84" t="s">
        <v>141</v>
      </c>
      <c r="C84">
        <v>1</v>
      </c>
      <c r="D84">
        <v>150</v>
      </c>
      <c r="E84">
        <v>1</v>
      </c>
      <c r="F84" t="s">
        <v>133</v>
      </c>
      <c r="G84">
        <f>Table7[[#This Row],[Quantity Ordered]]*Table7[[#This Row],[Price Each]]</f>
        <v>150</v>
      </c>
      <c r="J84" s="75" t="s">
        <v>182</v>
      </c>
      <c r="K84" t="s">
        <v>261</v>
      </c>
      <c r="N84" s="75" t="s">
        <v>261</v>
      </c>
      <c r="O84" s="75" t="s">
        <v>253</v>
      </c>
    </row>
    <row r="85" spans="1:15" x14ac:dyDescent="0.3">
      <c r="A85" t="s">
        <v>127</v>
      </c>
      <c r="B85" t="s">
        <v>130</v>
      </c>
      <c r="C85">
        <v>1</v>
      </c>
      <c r="D85">
        <v>14.95</v>
      </c>
      <c r="E85">
        <v>2</v>
      </c>
      <c r="F85" t="s">
        <v>135</v>
      </c>
      <c r="G85">
        <f>Table7[[#This Row],[Quantity Ordered]]*Table7[[#This Row],[Price Each]]</f>
        <v>14.95</v>
      </c>
      <c r="J85" s="76" t="s">
        <v>151</v>
      </c>
      <c r="K85">
        <v>81</v>
      </c>
      <c r="N85" s="75" t="s">
        <v>182</v>
      </c>
      <c r="O85">
        <v>4</v>
      </c>
    </row>
    <row r="86" spans="1:15" x14ac:dyDescent="0.3">
      <c r="A86" t="s">
        <v>127</v>
      </c>
      <c r="B86" t="s">
        <v>142</v>
      </c>
      <c r="C86">
        <v>1</v>
      </c>
      <c r="D86">
        <v>1700</v>
      </c>
      <c r="E86">
        <v>1</v>
      </c>
      <c r="F86" t="s">
        <v>149</v>
      </c>
      <c r="G86">
        <f>Table7[[#This Row],[Quantity Ordered]]*Table7[[#This Row],[Price Each]]</f>
        <v>1700</v>
      </c>
      <c r="J86" s="76" t="s">
        <v>138</v>
      </c>
      <c r="K86">
        <v>131</v>
      </c>
      <c r="N86" s="76" t="s">
        <v>151</v>
      </c>
      <c r="O86">
        <v>24</v>
      </c>
    </row>
    <row r="87" spans="1:15" x14ac:dyDescent="0.3">
      <c r="A87" t="s">
        <v>127</v>
      </c>
      <c r="B87" t="s">
        <v>139</v>
      </c>
      <c r="C87">
        <v>1</v>
      </c>
      <c r="D87">
        <v>11.95</v>
      </c>
      <c r="E87">
        <v>3</v>
      </c>
      <c r="F87" t="s">
        <v>147</v>
      </c>
      <c r="G87">
        <f>Table7[[#This Row],[Quantity Ordered]]*Table7[[#This Row],[Price Each]]</f>
        <v>11.95</v>
      </c>
      <c r="J87" s="76" t="s">
        <v>134</v>
      </c>
      <c r="K87">
        <v>165</v>
      </c>
      <c r="N87" s="76" t="s">
        <v>138</v>
      </c>
      <c r="O87">
        <v>34</v>
      </c>
    </row>
    <row r="88" spans="1:15" x14ac:dyDescent="0.3">
      <c r="A88" t="s">
        <v>127</v>
      </c>
      <c r="B88" t="s">
        <v>137</v>
      </c>
      <c r="C88">
        <v>3</v>
      </c>
      <c r="D88">
        <v>2.99</v>
      </c>
      <c r="E88">
        <v>4</v>
      </c>
      <c r="F88" t="s">
        <v>147</v>
      </c>
      <c r="G88">
        <f>Table7[[#This Row],[Quantity Ordered]]*Table7[[#This Row],[Price Each]]</f>
        <v>8.9700000000000006</v>
      </c>
      <c r="J88" s="76" t="s">
        <v>152</v>
      </c>
      <c r="K88">
        <v>102</v>
      </c>
      <c r="N88" s="76" t="s">
        <v>134</v>
      </c>
      <c r="O88">
        <v>40</v>
      </c>
    </row>
    <row r="89" spans="1:15" x14ac:dyDescent="0.3">
      <c r="A89" t="s">
        <v>127</v>
      </c>
      <c r="B89" t="s">
        <v>134</v>
      </c>
      <c r="C89">
        <v>1</v>
      </c>
      <c r="D89">
        <v>149.99</v>
      </c>
      <c r="E89">
        <v>2</v>
      </c>
      <c r="F89" t="s">
        <v>149</v>
      </c>
      <c r="G89">
        <f>Table7[[#This Row],[Quantity Ordered]]*Table7[[#This Row],[Price Each]]</f>
        <v>149.99</v>
      </c>
      <c r="J89" s="76" t="s">
        <v>145</v>
      </c>
      <c r="K89">
        <v>368</v>
      </c>
      <c r="N89" s="76" t="s">
        <v>152</v>
      </c>
      <c r="O89">
        <v>25</v>
      </c>
    </row>
    <row r="90" spans="1:15" x14ac:dyDescent="0.3">
      <c r="A90" t="s">
        <v>127</v>
      </c>
      <c r="B90" t="s">
        <v>140</v>
      </c>
      <c r="C90">
        <v>1</v>
      </c>
      <c r="D90">
        <v>99.99</v>
      </c>
      <c r="E90">
        <v>2</v>
      </c>
      <c r="F90" t="s">
        <v>129</v>
      </c>
      <c r="G90">
        <f>Table7[[#This Row],[Quantity Ordered]]*Table7[[#This Row],[Price Each]]</f>
        <v>99.99</v>
      </c>
      <c r="J90" s="76" t="s">
        <v>137</v>
      </c>
      <c r="K90">
        <v>372</v>
      </c>
      <c r="N90" s="76" t="s">
        <v>145</v>
      </c>
      <c r="O90">
        <v>98</v>
      </c>
    </row>
    <row r="91" spans="1:15" x14ac:dyDescent="0.3">
      <c r="A91" t="s">
        <v>127</v>
      </c>
      <c r="B91" t="s">
        <v>140</v>
      </c>
      <c r="C91">
        <v>1</v>
      </c>
      <c r="D91">
        <v>99.99</v>
      </c>
      <c r="E91">
        <v>2</v>
      </c>
      <c r="F91" t="s">
        <v>129</v>
      </c>
      <c r="G91">
        <f>Table7[[#This Row],[Quantity Ordered]]*Table7[[#This Row],[Price Each]]</f>
        <v>99.99</v>
      </c>
      <c r="J91" s="76" t="s">
        <v>141</v>
      </c>
      <c r="K91">
        <v>275</v>
      </c>
      <c r="N91" s="76" t="s">
        <v>137</v>
      </c>
      <c r="O91">
        <v>100</v>
      </c>
    </row>
    <row r="92" spans="1:15" x14ac:dyDescent="0.3">
      <c r="A92" t="s">
        <v>127</v>
      </c>
      <c r="B92" t="s">
        <v>145</v>
      </c>
      <c r="C92">
        <v>1</v>
      </c>
      <c r="D92">
        <v>3.84</v>
      </c>
      <c r="E92">
        <v>2</v>
      </c>
      <c r="F92" t="s">
        <v>135</v>
      </c>
      <c r="G92">
        <f>Table7[[#This Row],[Quantity Ordered]]*Table7[[#This Row],[Price Each]]</f>
        <v>3.84</v>
      </c>
      <c r="J92" s="76" t="s">
        <v>140</v>
      </c>
      <c r="K92">
        <v>262</v>
      </c>
      <c r="N92" s="76" t="s">
        <v>141</v>
      </c>
      <c r="O92">
        <v>66</v>
      </c>
    </row>
    <row r="93" spans="1:15" x14ac:dyDescent="0.3">
      <c r="A93" t="s">
        <v>127</v>
      </c>
      <c r="B93" t="s">
        <v>140</v>
      </c>
      <c r="C93">
        <v>1</v>
      </c>
      <c r="D93">
        <v>99.99</v>
      </c>
      <c r="E93">
        <v>4</v>
      </c>
      <c r="F93" t="s">
        <v>135</v>
      </c>
      <c r="G93">
        <f>Table7[[#This Row],[Quantity Ordered]]*Table7[[#This Row],[Price Each]]</f>
        <v>99.99</v>
      </c>
      <c r="J93" s="76" t="s">
        <v>143</v>
      </c>
      <c r="K93">
        <v>91</v>
      </c>
      <c r="N93" s="76" t="s">
        <v>140</v>
      </c>
      <c r="O93">
        <v>85</v>
      </c>
    </row>
    <row r="94" spans="1:15" x14ac:dyDescent="0.3">
      <c r="A94" t="s">
        <v>127</v>
      </c>
      <c r="B94" t="s">
        <v>137</v>
      </c>
      <c r="C94">
        <v>2</v>
      </c>
      <c r="D94">
        <v>2.99</v>
      </c>
      <c r="E94">
        <v>2</v>
      </c>
      <c r="F94" t="s">
        <v>129</v>
      </c>
      <c r="G94">
        <f>Table7[[#This Row],[Quantity Ordered]]*Table7[[#This Row],[Price Each]]</f>
        <v>5.98</v>
      </c>
      <c r="J94" s="76" t="s">
        <v>148</v>
      </c>
      <c r="K94">
        <v>119</v>
      </c>
      <c r="N94" s="76" t="s">
        <v>143</v>
      </c>
      <c r="O94">
        <v>22</v>
      </c>
    </row>
    <row r="95" spans="1:15" x14ac:dyDescent="0.3">
      <c r="A95" t="s">
        <v>127</v>
      </c>
      <c r="B95" t="s">
        <v>139</v>
      </c>
      <c r="C95">
        <v>1</v>
      </c>
      <c r="D95">
        <v>11.95</v>
      </c>
      <c r="E95">
        <v>4</v>
      </c>
      <c r="F95" t="s">
        <v>149</v>
      </c>
      <c r="G95">
        <f>Table7[[#This Row],[Quantity Ordered]]*Table7[[#This Row],[Price Each]]</f>
        <v>11.95</v>
      </c>
      <c r="J95" s="76" t="s">
        <v>128</v>
      </c>
      <c r="K95">
        <v>146</v>
      </c>
      <c r="N95" s="76" t="s">
        <v>148</v>
      </c>
      <c r="O95">
        <v>41</v>
      </c>
    </row>
    <row r="96" spans="1:15" x14ac:dyDescent="0.3">
      <c r="A96" t="s">
        <v>127</v>
      </c>
      <c r="B96" t="s">
        <v>139</v>
      </c>
      <c r="C96">
        <v>1</v>
      </c>
      <c r="D96">
        <v>11.95</v>
      </c>
      <c r="E96">
        <v>3</v>
      </c>
      <c r="F96" t="s">
        <v>133</v>
      </c>
      <c r="G96">
        <f>Table7[[#This Row],[Quantity Ordered]]*Table7[[#This Row],[Price Each]]</f>
        <v>11.95</v>
      </c>
      <c r="J96" s="76" t="s">
        <v>154</v>
      </c>
      <c r="K96">
        <v>17</v>
      </c>
      <c r="N96" s="76" t="s">
        <v>128</v>
      </c>
      <c r="O96">
        <v>32</v>
      </c>
    </row>
    <row r="97" spans="1:15" x14ac:dyDescent="0.3">
      <c r="A97" t="s">
        <v>127</v>
      </c>
      <c r="B97" t="s">
        <v>140</v>
      </c>
      <c r="C97">
        <v>1</v>
      </c>
      <c r="D97">
        <v>99.99</v>
      </c>
      <c r="E97">
        <v>1</v>
      </c>
      <c r="F97" t="s">
        <v>136</v>
      </c>
      <c r="G97">
        <f>Table7[[#This Row],[Quantity Ordered]]*Table7[[#This Row],[Price Each]]</f>
        <v>99.99</v>
      </c>
      <c r="J97" s="76" t="s">
        <v>155</v>
      </c>
      <c r="K97">
        <v>16</v>
      </c>
      <c r="N97" s="76" t="s">
        <v>154</v>
      </c>
      <c r="O97">
        <v>5</v>
      </c>
    </row>
    <row r="98" spans="1:15" x14ac:dyDescent="0.3">
      <c r="A98" t="s">
        <v>127</v>
      </c>
      <c r="B98" t="s">
        <v>148</v>
      </c>
      <c r="C98">
        <v>1</v>
      </c>
      <c r="D98">
        <v>600</v>
      </c>
      <c r="E98">
        <v>4</v>
      </c>
      <c r="F98" t="s">
        <v>133</v>
      </c>
      <c r="G98">
        <f>Table7[[#This Row],[Quantity Ordered]]*Table7[[#This Row],[Price Each]]</f>
        <v>600</v>
      </c>
      <c r="J98" s="76" t="s">
        <v>130</v>
      </c>
      <c r="K98">
        <v>395</v>
      </c>
      <c r="N98" s="76" t="s">
        <v>155</v>
      </c>
      <c r="O98">
        <v>5</v>
      </c>
    </row>
    <row r="99" spans="1:15" x14ac:dyDescent="0.3">
      <c r="A99" t="s">
        <v>127</v>
      </c>
      <c r="B99" t="s">
        <v>139</v>
      </c>
      <c r="C99">
        <v>1</v>
      </c>
      <c r="D99">
        <v>11.95</v>
      </c>
      <c r="E99">
        <v>3</v>
      </c>
      <c r="F99" t="s">
        <v>135</v>
      </c>
      <c r="G99">
        <f>Table7[[#This Row],[Quantity Ordered]]*Table7[[#This Row],[Price Each]]</f>
        <v>11.95</v>
      </c>
      <c r="J99" s="76" t="s">
        <v>142</v>
      </c>
      <c r="K99">
        <v>88</v>
      </c>
      <c r="N99" s="76" t="s">
        <v>130</v>
      </c>
      <c r="O99">
        <v>100</v>
      </c>
    </row>
    <row r="100" spans="1:15" x14ac:dyDescent="0.3">
      <c r="A100" t="s">
        <v>127</v>
      </c>
      <c r="B100" t="s">
        <v>153</v>
      </c>
      <c r="C100">
        <v>1</v>
      </c>
      <c r="D100">
        <v>999.99</v>
      </c>
      <c r="E100">
        <v>1</v>
      </c>
      <c r="F100" t="s">
        <v>147</v>
      </c>
      <c r="G100">
        <f>Table7[[#This Row],[Quantity Ordered]]*Table7[[#This Row],[Price Each]]</f>
        <v>999.99</v>
      </c>
      <c r="J100" s="76" t="s">
        <v>153</v>
      </c>
      <c r="K100">
        <v>77</v>
      </c>
      <c r="N100" s="76" t="s">
        <v>142</v>
      </c>
      <c r="O100">
        <v>21</v>
      </c>
    </row>
    <row r="101" spans="1:15" x14ac:dyDescent="0.3">
      <c r="A101" t="s">
        <v>127</v>
      </c>
      <c r="B101" t="s">
        <v>139</v>
      </c>
      <c r="C101">
        <v>1</v>
      </c>
      <c r="D101">
        <v>11.95</v>
      </c>
      <c r="E101">
        <v>4</v>
      </c>
      <c r="F101" t="s">
        <v>131</v>
      </c>
      <c r="G101">
        <f>Table7[[#This Row],[Quantity Ordered]]*Table7[[#This Row],[Price Each]]</f>
        <v>11.95</v>
      </c>
      <c r="J101" s="103" t="s">
        <v>139</v>
      </c>
      <c r="K101">
        <v>434</v>
      </c>
      <c r="N101" s="76" t="s">
        <v>153</v>
      </c>
      <c r="O101">
        <v>15</v>
      </c>
    </row>
    <row r="102" spans="1:15" x14ac:dyDescent="0.3">
      <c r="A102" t="s">
        <v>127</v>
      </c>
      <c r="B102" t="s">
        <v>132</v>
      </c>
      <c r="C102">
        <v>1</v>
      </c>
      <c r="D102">
        <v>11.99</v>
      </c>
      <c r="E102">
        <v>4</v>
      </c>
      <c r="F102" t="s">
        <v>131</v>
      </c>
      <c r="G102">
        <f>Table7[[#This Row],[Quantity Ordered]]*Table7[[#This Row],[Price Each]]</f>
        <v>11.99</v>
      </c>
      <c r="J102" s="76" t="s">
        <v>144</v>
      </c>
      <c r="K102">
        <v>46</v>
      </c>
      <c r="N102" s="104" t="s">
        <v>139</v>
      </c>
      <c r="O102">
        <v>104</v>
      </c>
    </row>
    <row r="103" spans="1:15" x14ac:dyDescent="0.3">
      <c r="A103" t="s">
        <v>127</v>
      </c>
      <c r="B103" t="s">
        <v>143</v>
      </c>
      <c r="C103">
        <v>1</v>
      </c>
      <c r="D103">
        <v>300</v>
      </c>
      <c r="E103">
        <v>3</v>
      </c>
      <c r="F103" t="s">
        <v>133</v>
      </c>
      <c r="G103">
        <f>Table7[[#This Row],[Quantity Ordered]]*Table7[[#This Row],[Price Each]]</f>
        <v>300</v>
      </c>
      <c r="J103" s="76" t="s">
        <v>132</v>
      </c>
      <c r="K103">
        <v>383</v>
      </c>
      <c r="N103" s="76" t="s">
        <v>144</v>
      </c>
      <c r="O103">
        <v>13</v>
      </c>
    </row>
    <row r="104" spans="1:15" x14ac:dyDescent="0.3">
      <c r="A104" t="s">
        <v>127</v>
      </c>
      <c r="B104" t="s">
        <v>139</v>
      </c>
      <c r="C104">
        <v>1</v>
      </c>
      <c r="D104">
        <v>11.95</v>
      </c>
      <c r="E104">
        <v>3</v>
      </c>
      <c r="F104" t="s">
        <v>135</v>
      </c>
      <c r="G104">
        <f>Table7[[#This Row],[Quantity Ordered]]*Table7[[#This Row],[Price Each]]</f>
        <v>11.95</v>
      </c>
      <c r="N104" s="76" t="s">
        <v>132</v>
      </c>
      <c r="O104">
        <v>95</v>
      </c>
    </row>
    <row r="105" spans="1:15" x14ac:dyDescent="0.3">
      <c r="A105" t="s">
        <v>127</v>
      </c>
      <c r="B105" t="s">
        <v>134</v>
      </c>
      <c r="C105">
        <v>1</v>
      </c>
      <c r="D105">
        <v>149.99</v>
      </c>
      <c r="E105">
        <v>2</v>
      </c>
      <c r="F105" t="s">
        <v>135</v>
      </c>
      <c r="G105">
        <f>Table7[[#This Row],[Quantity Ordered]]*Table7[[#This Row],[Price Each]]</f>
        <v>149.99</v>
      </c>
      <c r="J105" s="76"/>
    </row>
    <row r="106" spans="1:15" x14ac:dyDescent="0.3">
      <c r="A106" t="s">
        <v>127</v>
      </c>
      <c r="B106" t="s">
        <v>139</v>
      </c>
      <c r="C106">
        <v>1</v>
      </c>
      <c r="D106">
        <v>11.95</v>
      </c>
      <c r="E106">
        <v>1</v>
      </c>
      <c r="F106" t="s">
        <v>133</v>
      </c>
      <c r="G106">
        <f>Table7[[#This Row],[Quantity Ordered]]*Table7[[#This Row],[Price Each]]</f>
        <v>11.95</v>
      </c>
      <c r="J106" t="s">
        <v>262</v>
      </c>
    </row>
    <row r="107" spans="1:15" x14ac:dyDescent="0.3">
      <c r="A107" t="s">
        <v>127</v>
      </c>
      <c r="B107" t="s">
        <v>137</v>
      </c>
      <c r="C107">
        <v>5</v>
      </c>
      <c r="D107">
        <v>2.99</v>
      </c>
      <c r="E107">
        <v>4</v>
      </c>
      <c r="F107" t="s">
        <v>135</v>
      </c>
      <c r="G107">
        <f>Table7[[#This Row],[Quantity Ordered]]*Table7[[#This Row],[Price Each]]</f>
        <v>14.950000000000001</v>
      </c>
    </row>
    <row r="108" spans="1:15" x14ac:dyDescent="0.3">
      <c r="A108" t="s">
        <v>127</v>
      </c>
      <c r="B108" t="s">
        <v>128</v>
      </c>
      <c r="C108">
        <v>1</v>
      </c>
      <c r="D108">
        <v>700</v>
      </c>
      <c r="E108">
        <v>2</v>
      </c>
      <c r="F108" t="s">
        <v>131</v>
      </c>
      <c r="G108">
        <f>Table7[[#This Row],[Quantity Ordered]]*Table7[[#This Row],[Price Each]]</f>
        <v>700</v>
      </c>
    </row>
    <row r="109" spans="1:15" x14ac:dyDescent="0.3">
      <c r="A109" t="s">
        <v>127</v>
      </c>
      <c r="B109" t="s">
        <v>140</v>
      </c>
      <c r="C109">
        <v>1</v>
      </c>
      <c r="D109">
        <v>99.99</v>
      </c>
      <c r="E109">
        <v>3</v>
      </c>
      <c r="F109" t="s">
        <v>133</v>
      </c>
      <c r="G109">
        <f>Table7[[#This Row],[Quantity Ordered]]*Table7[[#This Row],[Price Each]]</f>
        <v>99.99</v>
      </c>
    </row>
    <row r="110" spans="1:15" x14ac:dyDescent="0.3">
      <c r="A110" t="s">
        <v>127</v>
      </c>
      <c r="B110" t="s">
        <v>137</v>
      </c>
      <c r="C110">
        <v>1</v>
      </c>
      <c r="D110">
        <v>2.99</v>
      </c>
      <c r="E110">
        <v>2</v>
      </c>
      <c r="F110" t="s">
        <v>150</v>
      </c>
      <c r="G110">
        <f>Table7[[#This Row],[Quantity Ordered]]*Table7[[#This Row],[Price Each]]</f>
        <v>2.99</v>
      </c>
    </row>
    <row r="111" spans="1:15" x14ac:dyDescent="0.3">
      <c r="A111" t="s">
        <v>127</v>
      </c>
      <c r="B111" t="s">
        <v>137</v>
      </c>
      <c r="C111">
        <v>1</v>
      </c>
      <c r="D111">
        <v>2.99</v>
      </c>
      <c r="E111">
        <v>3</v>
      </c>
      <c r="F111" t="s">
        <v>150</v>
      </c>
      <c r="G111">
        <f>Table7[[#This Row],[Quantity Ordered]]*Table7[[#This Row],[Price Each]]</f>
        <v>2.99</v>
      </c>
    </row>
    <row r="112" spans="1:15" x14ac:dyDescent="0.3">
      <c r="A112" t="s">
        <v>127</v>
      </c>
      <c r="B112" t="s">
        <v>130</v>
      </c>
      <c r="C112">
        <v>1</v>
      </c>
      <c r="D112">
        <v>14.95</v>
      </c>
      <c r="E112">
        <v>2</v>
      </c>
      <c r="F112" t="s">
        <v>129</v>
      </c>
      <c r="G112">
        <f>Table7[[#This Row],[Quantity Ordered]]*Table7[[#This Row],[Price Each]]</f>
        <v>14.95</v>
      </c>
    </row>
    <row r="113" spans="1:7" x14ac:dyDescent="0.3">
      <c r="A113" t="s">
        <v>127</v>
      </c>
      <c r="B113" t="s">
        <v>154</v>
      </c>
      <c r="C113">
        <v>1</v>
      </c>
      <c r="D113">
        <v>600</v>
      </c>
      <c r="E113">
        <v>2</v>
      </c>
      <c r="F113" t="s">
        <v>136</v>
      </c>
      <c r="G113">
        <f>Table7[[#This Row],[Quantity Ordered]]*Table7[[#This Row],[Price Each]]</f>
        <v>600</v>
      </c>
    </row>
    <row r="114" spans="1:7" x14ac:dyDescent="0.3">
      <c r="A114" t="s">
        <v>127</v>
      </c>
      <c r="B114" t="s">
        <v>132</v>
      </c>
      <c r="C114">
        <v>1</v>
      </c>
      <c r="D114">
        <v>11.99</v>
      </c>
      <c r="E114">
        <v>1</v>
      </c>
      <c r="F114" t="s">
        <v>147</v>
      </c>
      <c r="G114">
        <f>Table7[[#This Row],[Quantity Ordered]]*Table7[[#This Row],[Price Each]]</f>
        <v>11.99</v>
      </c>
    </row>
    <row r="115" spans="1:7" x14ac:dyDescent="0.3">
      <c r="A115" t="s">
        <v>127</v>
      </c>
      <c r="B115" t="s">
        <v>140</v>
      </c>
      <c r="C115">
        <v>1</v>
      </c>
      <c r="D115">
        <v>99.99</v>
      </c>
      <c r="E115">
        <v>2</v>
      </c>
      <c r="F115" t="s">
        <v>149</v>
      </c>
      <c r="G115">
        <f>Table7[[#This Row],[Quantity Ordered]]*Table7[[#This Row],[Price Each]]</f>
        <v>99.99</v>
      </c>
    </row>
    <row r="116" spans="1:7" x14ac:dyDescent="0.3">
      <c r="A116" t="s">
        <v>127</v>
      </c>
      <c r="B116" t="s">
        <v>141</v>
      </c>
      <c r="C116">
        <v>1</v>
      </c>
      <c r="D116">
        <v>150</v>
      </c>
      <c r="E116">
        <v>4</v>
      </c>
      <c r="F116" t="s">
        <v>131</v>
      </c>
      <c r="G116">
        <f>Table7[[#This Row],[Quantity Ordered]]*Table7[[#This Row],[Price Each]]</f>
        <v>150</v>
      </c>
    </row>
    <row r="117" spans="1:7" x14ac:dyDescent="0.3">
      <c r="A117" t="s">
        <v>127</v>
      </c>
      <c r="B117" t="s">
        <v>139</v>
      </c>
      <c r="C117">
        <v>1</v>
      </c>
      <c r="D117">
        <v>11.95</v>
      </c>
      <c r="E117">
        <v>3</v>
      </c>
      <c r="F117" t="s">
        <v>133</v>
      </c>
      <c r="G117">
        <f>Table7[[#This Row],[Quantity Ordered]]*Table7[[#This Row],[Price Each]]</f>
        <v>11.95</v>
      </c>
    </row>
    <row r="118" spans="1:7" x14ac:dyDescent="0.3">
      <c r="A118" t="s">
        <v>127</v>
      </c>
      <c r="B118" t="s">
        <v>141</v>
      </c>
      <c r="C118">
        <v>1</v>
      </c>
      <c r="D118">
        <v>150</v>
      </c>
      <c r="E118">
        <v>3</v>
      </c>
      <c r="F118" t="s">
        <v>129</v>
      </c>
      <c r="G118">
        <f>Table7[[#This Row],[Quantity Ordered]]*Table7[[#This Row],[Price Each]]</f>
        <v>150</v>
      </c>
    </row>
    <row r="119" spans="1:7" x14ac:dyDescent="0.3">
      <c r="A119" t="s">
        <v>127</v>
      </c>
      <c r="B119" t="s">
        <v>145</v>
      </c>
      <c r="C119">
        <v>1</v>
      </c>
      <c r="D119">
        <v>3.84</v>
      </c>
      <c r="E119">
        <v>1</v>
      </c>
      <c r="F119" t="s">
        <v>146</v>
      </c>
      <c r="G119">
        <f>Table7[[#This Row],[Quantity Ordered]]*Table7[[#This Row],[Price Each]]</f>
        <v>3.84</v>
      </c>
    </row>
    <row r="120" spans="1:7" x14ac:dyDescent="0.3">
      <c r="A120" t="s">
        <v>127</v>
      </c>
      <c r="B120" t="s">
        <v>139</v>
      </c>
      <c r="C120">
        <v>2</v>
      </c>
      <c r="D120">
        <v>11.95</v>
      </c>
      <c r="E120">
        <v>4</v>
      </c>
      <c r="F120" t="s">
        <v>131</v>
      </c>
      <c r="G120">
        <f>Table7[[#This Row],[Quantity Ordered]]*Table7[[#This Row],[Price Each]]</f>
        <v>23.9</v>
      </c>
    </row>
    <row r="121" spans="1:7" x14ac:dyDescent="0.3">
      <c r="A121" t="s">
        <v>127</v>
      </c>
      <c r="B121" t="s">
        <v>130</v>
      </c>
      <c r="C121">
        <v>1</v>
      </c>
      <c r="D121">
        <v>14.95</v>
      </c>
      <c r="E121">
        <v>2</v>
      </c>
      <c r="F121" t="s">
        <v>149</v>
      </c>
      <c r="G121">
        <f>Table7[[#This Row],[Quantity Ordered]]*Table7[[#This Row],[Price Each]]</f>
        <v>14.95</v>
      </c>
    </row>
    <row r="122" spans="1:7" x14ac:dyDescent="0.3">
      <c r="A122" t="s">
        <v>127</v>
      </c>
      <c r="B122" t="s">
        <v>130</v>
      </c>
      <c r="C122">
        <v>1</v>
      </c>
      <c r="D122">
        <v>14.95</v>
      </c>
      <c r="E122">
        <v>1</v>
      </c>
      <c r="F122" t="s">
        <v>133</v>
      </c>
      <c r="G122">
        <f>Table7[[#This Row],[Quantity Ordered]]*Table7[[#This Row],[Price Each]]</f>
        <v>14.95</v>
      </c>
    </row>
    <row r="123" spans="1:7" x14ac:dyDescent="0.3">
      <c r="A123" t="s">
        <v>127</v>
      </c>
      <c r="B123" t="s">
        <v>139</v>
      </c>
      <c r="C123">
        <v>2</v>
      </c>
      <c r="D123">
        <v>11.95</v>
      </c>
      <c r="E123">
        <v>2</v>
      </c>
      <c r="F123" t="s">
        <v>133</v>
      </c>
      <c r="G123">
        <f>Table7[[#This Row],[Quantity Ordered]]*Table7[[#This Row],[Price Each]]</f>
        <v>23.9</v>
      </c>
    </row>
    <row r="124" spans="1:7" x14ac:dyDescent="0.3">
      <c r="A124" t="s">
        <v>127</v>
      </c>
      <c r="B124" t="s">
        <v>130</v>
      </c>
      <c r="C124">
        <v>1</v>
      </c>
      <c r="D124">
        <v>14.95</v>
      </c>
      <c r="E124">
        <v>2</v>
      </c>
      <c r="F124" t="s">
        <v>135</v>
      </c>
      <c r="G124">
        <f>Table7[[#This Row],[Quantity Ordered]]*Table7[[#This Row],[Price Each]]</f>
        <v>14.95</v>
      </c>
    </row>
    <row r="125" spans="1:7" x14ac:dyDescent="0.3">
      <c r="A125" t="s">
        <v>127</v>
      </c>
      <c r="B125" t="s">
        <v>139</v>
      </c>
      <c r="C125">
        <v>1</v>
      </c>
      <c r="D125">
        <v>11.95</v>
      </c>
      <c r="E125">
        <v>3</v>
      </c>
      <c r="F125" t="s">
        <v>149</v>
      </c>
      <c r="G125">
        <f>Table7[[#This Row],[Quantity Ordered]]*Table7[[#This Row],[Price Each]]</f>
        <v>11.95</v>
      </c>
    </row>
    <row r="126" spans="1:7" x14ac:dyDescent="0.3">
      <c r="A126" t="s">
        <v>127</v>
      </c>
      <c r="B126" t="s">
        <v>140</v>
      </c>
      <c r="C126">
        <v>1</v>
      </c>
      <c r="D126">
        <v>99.99</v>
      </c>
      <c r="E126">
        <v>3</v>
      </c>
      <c r="F126" t="s">
        <v>146</v>
      </c>
      <c r="G126">
        <f>Table7[[#This Row],[Quantity Ordered]]*Table7[[#This Row],[Price Each]]</f>
        <v>99.99</v>
      </c>
    </row>
    <row r="127" spans="1:7" x14ac:dyDescent="0.3">
      <c r="A127" t="s">
        <v>127</v>
      </c>
      <c r="B127" t="s">
        <v>138</v>
      </c>
      <c r="C127">
        <v>1</v>
      </c>
      <c r="D127">
        <v>389.99</v>
      </c>
      <c r="E127">
        <v>2</v>
      </c>
      <c r="F127" t="s">
        <v>150</v>
      </c>
      <c r="G127">
        <f>Table7[[#This Row],[Quantity Ordered]]*Table7[[#This Row],[Price Each]]</f>
        <v>389.99</v>
      </c>
    </row>
    <row r="128" spans="1:7" x14ac:dyDescent="0.3">
      <c r="A128" t="s">
        <v>127</v>
      </c>
      <c r="B128" t="s">
        <v>130</v>
      </c>
      <c r="C128">
        <v>1</v>
      </c>
      <c r="D128">
        <v>14.95</v>
      </c>
      <c r="E128">
        <v>2</v>
      </c>
      <c r="F128" t="s">
        <v>129</v>
      </c>
      <c r="G128">
        <f>Table7[[#This Row],[Quantity Ordered]]*Table7[[#This Row],[Price Each]]</f>
        <v>14.95</v>
      </c>
    </row>
    <row r="129" spans="1:7" x14ac:dyDescent="0.3">
      <c r="A129" t="s">
        <v>127</v>
      </c>
      <c r="B129" t="s">
        <v>130</v>
      </c>
      <c r="C129">
        <v>1</v>
      </c>
      <c r="D129">
        <v>14.95</v>
      </c>
      <c r="E129">
        <v>3</v>
      </c>
      <c r="F129" t="s">
        <v>146</v>
      </c>
      <c r="G129">
        <f>Table7[[#This Row],[Quantity Ordered]]*Table7[[#This Row],[Price Each]]</f>
        <v>14.95</v>
      </c>
    </row>
    <row r="130" spans="1:7" x14ac:dyDescent="0.3">
      <c r="A130" t="s">
        <v>127</v>
      </c>
      <c r="B130" t="s">
        <v>130</v>
      </c>
      <c r="C130">
        <v>1</v>
      </c>
      <c r="D130">
        <v>14.95</v>
      </c>
      <c r="E130">
        <v>4</v>
      </c>
      <c r="F130" t="s">
        <v>133</v>
      </c>
      <c r="G130">
        <f>Table7[[#This Row],[Quantity Ordered]]*Table7[[#This Row],[Price Each]]</f>
        <v>14.95</v>
      </c>
    </row>
    <row r="131" spans="1:7" x14ac:dyDescent="0.3">
      <c r="A131" t="s">
        <v>127</v>
      </c>
      <c r="B131" t="s">
        <v>137</v>
      </c>
      <c r="C131">
        <v>2</v>
      </c>
      <c r="D131">
        <v>2.99</v>
      </c>
      <c r="E131">
        <v>4</v>
      </c>
      <c r="F131" t="s">
        <v>147</v>
      </c>
      <c r="G131">
        <f>Table7[[#This Row],[Quantity Ordered]]*Table7[[#This Row],[Price Each]]</f>
        <v>5.98</v>
      </c>
    </row>
    <row r="132" spans="1:7" x14ac:dyDescent="0.3">
      <c r="A132" t="s">
        <v>127</v>
      </c>
      <c r="B132" t="s">
        <v>142</v>
      </c>
      <c r="C132">
        <v>1</v>
      </c>
      <c r="D132">
        <v>1700</v>
      </c>
      <c r="E132">
        <v>2</v>
      </c>
      <c r="F132" t="s">
        <v>135</v>
      </c>
      <c r="G132">
        <f>Table7[[#This Row],[Quantity Ordered]]*Table7[[#This Row],[Price Each]]</f>
        <v>1700</v>
      </c>
    </row>
    <row r="133" spans="1:7" x14ac:dyDescent="0.3">
      <c r="A133" t="s">
        <v>127</v>
      </c>
      <c r="B133" t="s">
        <v>141</v>
      </c>
      <c r="C133">
        <v>2</v>
      </c>
      <c r="D133">
        <v>150</v>
      </c>
      <c r="E133">
        <v>1</v>
      </c>
      <c r="F133" t="s">
        <v>131</v>
      </c>
      <c r="G133">
        <f>Table7[[#This Row],[Quantity Ordered]]*Table7[[#This Row],[Price Each]]</f>
        <v>300</v>
      </c>
    </row>
    <row r="134" spans="1:7" x14ac:dyDescent="0.3">
      <c r="A134" t="s">
        <v>127</v>
      </c>
      <c r="B134" t="s">
        <v>130</v>
      </c>
      <c r="C134">
        <v>1</v>
      </c>
      <c r="D134">
        <v>14.95</v>
      </c>
      <c r="E134">
        <v>2</v>
      </c>
      <c r="F134" t="s">
        <v>146</v>
      </c>
      <c r="G134">
        <f>Table7[[#This Row],[Quantity Ordered]]*Table7[[#This Row],[Price Each]]</f>
        <v>14.95</v>
      </c>
    </row>
    <row r="135" spans="1:7" x14ac:dyDescent="0.3">
      <c r="A135" t="s">
        <v>127</v>
      </c>
      <c r="B135" t="s">
        <v>132</v>
      </c>
      <c r="C135">
        <v>1</v>
      </c>
      <c r="D135">
        <v>11.99</v>
      </c>
      <c r="E135">
        <v>3</v>
      </c>
      <c r="F135" t="s">
        <v>150</v>
      </c>
      <c r="G135">
        <f>Table7[[#This Row],[Quantity Ordered]]*Table7[[#This Row],[Price Each]]</f>
        <v>11.99</v>
      </c>
    </row>
    <row r="136" spans="1:7" x14ac:dyDescent="0.3">
      <c r="A136" t="s">
        <v>127</v>
      </c>
      <c r="B136" t="s">
        <v>145</v>
      </c>
      <c r="C136">
        <v>1</v>
      </c>
      <c r="D136">
        <v>3.84</v>
      </c>
      <c r="E136">
        <v>3</v>
      </c>
      <c r="F136" t="s">
        <v>150</v>
      </c>
      <c r="G136">
        <f>Table7[[#This Row],[Quantity Ordered]]*Table7[[#This Row],[Price Each]]</f>
        <v>3.84</v>
      </c>
    </row>
    <row r="137" spans="1:7" x14ac:dyDescent="0.3">
      <c r="A137" t="s">
        <v>127</v>
      </c>
      <c r="B137" t="s">
        <v>144</v>
      </c>
      <c r="C137">
        <v>1</v>
      </c>
      <c r="D137">
        <v>400</v>
      </c>
      <c r="E137">
        <v>2</v>
      </c>
      <c r="F137" t="s">
        <v>149</v>
      </c>
      <c r="G137">
        <f>Table7[[#This Row],[Quantity Ordered]]*Table7[[#This Row],[Price Each]]</f>
        <v>400</v>
      </c>
    </row>
    <row r="138" spans="1:7" x14ac:dyDescent="0.3">
      <c r="A138" t="s">
        <v>127</v>
      </c>
      <c r="B138" t="s">
        <v>132</v>
      </c>
      <c r="C138">
        <v>1</v>
      </c>
      <c r="D138">
        <v>11.99</v>
      </c>
      <c r="E138">
        <v>1</v>
      </c>
      <c r="F138" t="s">
        <v>149</v>
      </c>
      <c r="G138">
        <f>Table7[[#This Row],[Quantity Ordered]]*Table7[[#This Row],[Price Each]]</f>
        <v>11.99</v>
      </c>
    </row>
    <row r="139" spans="1:7" x14ac:dyDescent="0.3">
      <c r="A139" t="s">
        <v>127</v>
      </c>
      <c r="B139" t="s">
        <v>143</v>
      </c>
      <c r="C139">
        <v>1</v>
      </c>
      <c r="D139">
        <v>300</v>
      </c>
      <c r="E139">
        <v>4</v>
      </c>
      <c r="F139" t="s">
        <v>147</v>
      </c>
      <c r="G139">
        <f>Table7[[#This Row],[Quantity Ordered]]*Table7[[#This Row],[Price Each]]</f>
        <v>300</v>
      </c>
    </row>
    <row r="140" spans="1:7" x14ac:dyDescent="0.3">
      <c r="A140" t="s">
        <v>127</v>
      </c>
      <c r="B140" t="s">
        <v>138</v>
      </c>
      <c r="C140">
        <v>1</v>
      </c>
      <c r="D140">
        <v>389.99</v>
      </c>
      <c r="E140">
        <v>2</v>
      </c>
      <c r="F140" t="s">
        <v>133</v>
      </c>
      <c r="G140">
        <f>Table7[[#This Row],[Quantity Ordered]]*Table7[[#This Row],[Price Each]]</f>
        <v>389.99</v>
      </c>
    </row>
    <row r="141" spans="1:7" x14ac:dyDescent="0.3">
      <c r="A141" t="s">
        <v>127</v>
      </c>
      <c r="B141" t="s">
        <v>139</v>
      </c>
      <c r="C141">
        <v>1</v>
      </c>
      <c r="D141">
        <v>11.95</v>
      </c>
      <c r="E141">
        <v>2</v>
      </c>
      <c r="F141" t="s">
        <v>135</v>
      </c>
      <c r="G141">
        <f>Table7[[#This Row],[Quantity Ordered]]*Table7[[#This Row],[Price Each]]</f>
        <v>11.95</v>
      </c>
    </row>
    <row r="142" spans="1:7" x14ac:dyDescent="0.3">
      <c r="A142" t="s">
        <v>127</v>
      </c>
      <c r="B142" t="s">
        <v>130</v>
      </c>
      <c r="C142">
        <v>1</v>
      </c>
      <c r="D142">
        <v>14.95</v>
      </c>
      <c r="E142">
        <v>1</v>
      </c>
      <c r="F142" t="s">
        <v>133</v>
      </c>
      <c r="G142">
        <f>Table7[[#This Row],[Quantity Ordered]]*Table7[[#This Row],[Price Each]]</f>
        <v>14.95</v>
      </c>
    </row>
    <row r="143" spans="1:7" x14ac:dyDescent="0.3">
      <c r="A143" t="s">
        <v>127</v>
      </c>
      <c r="B143" t="s">
        <v>137</v>
      </c>
      <c r="C143">
        <v>2</v>
      </c>
      <c r="D143">
        <v>2.99</v>
      </c>
      <c r="E143">
        <v>2</v>
      </c>
      <c r="F143" t="s">
        <v>147</v>
      </c>
      <c r="G143">
        <f>Table7[[#This Row],[Quantity Ordered]]*Table7[[#This Row],[Price Each]]</f>
        <v>5.98</v>
      </c>
    </row>
    <row r="144" spans="1:7" x14ac:dyDescent="0.3">
      <c r="A144" t="s">
        <v>127</v>
      </c>
      <c r="B144" t="s">
        <v>130</v>
      </c>
      <c r="C144">
        <v>1</v>
      </c>
      <c r="D144">
        <v>14.95</v>
      </c>
      <c r="E144">
        <v>2</v>
      </c>
      <c r="F144" t="s">
        <v>146</v>
      </c>
      <c r="G144">
        <f>Table7[[#This Row],[Quantity Ordered]]*Table7[[#This Row],[Price Each]]</f>
        <v>14.95</v>
      </c>
    </row>
    <row r="145" spans="1:7" x14ac:dyDescent="0.3">
      <c r="A145" t="s">
        <v>127</v>
      </c>
      <c r="B145" t="s">
        <v>137</v>
      </c>
      <c r="C145">
        <v>1</v>
      </c>
      <c r="D145">
        <v>2.99</v>
      </c>
      <c r="E145">
        <v>1</v>
      </c>
      <c r="F145" t="s">
        <v>131</v>
      </c>
      <c r="G145">
        <f>Table7[[#This Row],[Quantity Ordered]]*Table7[[#This Row],[Price Each]]</f>
        <v>2.99</v>
      </c>
    </row>
    <row r="146" spans="1:7" x14ac:dyDescent="0.3">
      <c r="A146" t="s">
        <v>127</v>
      </c>
      <c r="B146" t="s">
        <v>134</v>
      </c>
      <c r="C146">
        <v>1</v>
      </c>
      <c r="D146">
        <v>149.99</v>
      </c>
      <c r="E146">
        <v>4</v>
      </c>
      <c r="F146" t="s">
        <v>133</v>
      </c>
      <c r="G146">
        <f>Table7[[#This Row],[Quantity Ordered]]*Table7[[#This Row],[Price Each]]</f>
        <v>149.99</v>
      </c>
    </row>
    <row r="147" spans="1:7" x14ac:dyDescent="0.3">
      <c r="A147" t="s">
        <v>127</v>
      </c>
      <c r="B147" t="s">
        <v>132</v>
      </c>
      <c r="C147">
        <v>1</v>
      </c>
      <c r="D147">
        <v>11.99</v>
      </c>
      <c r="E147">
        <v>2</v>
      </c>
      <c r="F147" t="s">
        <v>129</v>
      </c>
      <c r="G147">
        <f>Table7[[#This Row],[Quantity Ordered]]*Table7[[#This Row],[Price Each]]</f>
        <v>11.99</v>
      </c>
    </row>
    <row r="148" spans="1:7" x14ac:dyDescent="0.3">
      <c r="A148" t="s">
        <v>127</v>
      </c>
      <c r="B148" t="s">
        <v>138</v>
      </c>
      <c r="C148">
        <v>1</v>
      </c>
      <c r="D148">
        <v>389.99</v>
      </c>
      <c r="E148">
        <v>1</v>
      </c>
      <c r="F148" t="s">
        <v>135</v>
      </c>
      <c r="G148">
        <f>Table7[[#This Row],[Quantity Ordered]]*Table7[[#This Row],[Price Each]]</f>
        <v>389.99</v>
      </c>
    </row>
    <row r="149" spans="1:7" x14ac:dyDescent="0.3">
      <c r="A149" t="s">
        <v>127</v>
      </c>
      <c r="B149" t="s">
        <v>132</v>
      </c>
      <c r="C149">
        <v>1</v>
      </c>
      <c r="D149">
        <v>11.99</v>
      </c>
      <c r="E149">
        <v>4</v>
      </c>
      <c r="F149" t="s">
        <v>135</v>
      </c>
      <c r="G149">
        <f>Table7[[#This Row],[Quantity Ordered]]*Table7[[#This Row],[Price Each]]</f>
        <v>11.99</v>
      </c>
    </row>
    <row r="150" spans="1:7" x14ac:dyDescent="0.3">
      <c r="A150" t="s">
        <v>127</v>
      </c>
      <c r="B150" t="s">
        <v>132</v>
      </c>
      <c r="C150">
        <v>1</v>
      </c>
      <c r="D150">
        <v>11.99</v>
      </c>
      <c r="E150">
        <v>4</v>
      </c>
      <c r="F150" t="s">
        <v>133</v>
      </c>
      <c r="G150">
        <f>Table7[[#This Row],[Quantity Ordered]]*Table7[[#This Row],[Price Each]]</f>
        <v>11.99</v>
      </c>
    </row>
    <row r="151" spans="1:7" x14ac:dyDescent="0.3">
      <c r="A151" t="s">
        <v>127</v>
      </c>
      <c r="B151" t="s">
        <v>139</v>
      </c>
      <c r="C151">
        <v>1</v>
      </c>
      <c r="D151">
        <v>11.95</v>
      </c>
      <c r="E151">
        <v>2</v>
      </c>
      <c r="F151" t="s">
        <v>129</v>
      </c>
      <c r="G151">
        <f>Table7[[#This Row],[Quantity Ordered]]*Table7[[#This Row],[Price Each]]</f>
        <v>11.95</v>
      </c>
    </row>
    <row r="152" spans="1:7" x14ac:dyDescent="0.3">
      <c r="A152" t="s">
        <v>127</v>
      </c>
      <c r="B152" t="s">
        <v>145</v>
      </c>
      <c r="C152">
        <v>1</v>
      </c>
      <c r="D152">
        <v>3.84</v>
      </c>
      <c r="E152">
        <v>4</v>
      </c>
      <c r="F152" t="s">
        <v>133</v>
      </c>
      <c r="G152">
        <f>Table7[[#This Row],[Quantity Ordered]]*Table7[[#This Row],[Price Each]]</f>
        <v>3.84</v>
      </c>
    </row>
    <row r="153" spans="1:7" x14ac:dyDescent="0.3">
      <c r="A153" t="s">
        <v>127</v>
      </c>
      <c r="B153" t="s">
        <v>139</v>
      </c>
      <c r="C153">
        <v>1</v>
      </c>
      <c r="D153">
        <v>11.95</v>
      </c>
      <c r="E153">
        <v>1</v>
      </c>
      <c r="F153" t="s">
        <v>135</v>
      </c>
      <c r="G153">
        <f>Table7[[#This Row],[Quantity Ordered]]*Table7[[#This Row],[Price Each]]</f>
        <v>11.95</v>
      </c>
    </row>
    <row r="154" spans="1:7" x14ac:dyDescent="0.3">
      <c r="A154" t="s">
        <v>127</v>
      </c>
      <c r="B154" t="s">
        <v>140</v>
      </c>
      <c r="C154">
        <v>1</v>
      </c>
      <c r="D154">
        <v>99.99</v>
      </c>
      <c r="E154">
        <v>4</v>
      </c>
      <c r="F154" t="s">
        <v>135</v>
      </c>
      <c r="G154">
        <f>Table7[[#This Row],[Quantity Ordered]]*Table7[[#This Row],[Price Each]]</f>
        <v>99.99</v>
      </c>
    </row>
    <row r="155" spans="1:7" x14ac:dyDescent="0.3">
      <c r="A155" t="s">
        <v>127</v>
      </c>
      <c r="B155" t="s">
        <v>137</v>
      </c>
      <c r="C155">
        <v>1</v>
      </c>
      <c r="D155">
        <v>2.99</v>
      </c>
      <c r="E155">
        <v>2</v>
      </c>
      <c r="F155" t="s">
        <v>150</v>
      </c>
      <c r="G155">
        <f>Table7[[#This Row],[Quantity Ordered]]*Table7[[#This Row],[Price Each]]</f>
        <v>2.99</v>
      </c>
    </row>
    <row r="156" spans="1:7" x14ac:dyDescent="0.3">
      <c r="A156" t="s">
        <v>127</v>
      </c>
      <c r="B156" t="s">
        <v>137</v>
      </c>
      <c r="C156">
        <v>1</v>
      </c>
      <c r="D156">
        <v>2.99</v>
      </c>
      <c r="E156">
        <v>4</v>
      </c>
      <c r="F156" t="s">
        <v>129</v>
      </c>
      <c r="G156">
        <f>Table7[[#This Row],[Quantity Ordered]]*Table7[[#This Row],[Price Each]]</f>
        <v>2.99</v>
      </c>
    </row>
    <row r="157" spans="1:7" x14ac:dyDescent="0.3">
      <c r="A157" t="s">
        <v>127</v>
      </c>
      <c r="B157" t="s">
        <v>148</v>
      </c>
      <c r="C157">
        <v>1</v>
      </c>
      <c r="D157">
        <v>600</v>
      </c>
      <c r="E157">
        <v>3</v>
      </c>
      <c r="F157" t="s">
        <v>129</v>
      </c>
      <c r="G157">
        <f>Table7[[#This Row],[Quantity Ordered]]*Table7[[#This Row],[Price Each]]</f>
        <v>600</v>
      </c>
    </row>
    <row r="158" spans="1:7" x14ac:dyDescent="0.3">
      <c r="A158" t="s">
        <v>127</v>
      </c>
      <c r="B158" t="s">
        <v>139</v>
      </c>
      <c r="C158">
        <v>1</v>
      </c>
      <c r="D158">
        <v>11.95</v>
      </c>
      <c r="E158">
        <v>2</v>
      </c>
      <c r="F158" t="s">
        <v>129</v>
      </c>
      <c r="G158">
        <f>Table7[[#This Row],[Quantity Ordered]]*Table7[[#This Row],[Price Each]]</f>
        <v>11.95</v>
      </c>
    </row>
    <row r="159" spans="1:7" x14ac:dyDescent="0.3">
      <c r="A159" t="s">
        <v>127</v>
      </c>
      <c r="B159" t="s">
        <v>142</v>
      </c>
      <c r="C159">
        <v>1</v>
      </c>
      <c r="D159">
        <v>1700</v>
      </c>
      <c r="E159">
        <v>2</v>
      </c>
      <c r="F159" t="s">
        <v>146</v>
      </c>
      <c r="G159">
        <f>Table7[[#This Row],[Quantity Ordered]]*Table7[[#This Row],[Price Each]]</f>
        <v>1700</v>
      </c>
    </row>
    <row r="160" spans="1:7" x14ac:dyDescent="0.3">
      <c r="A160" t="s">
        <v>127</v>
      </c>
      <c r="B160" t="s">
        <v>130</v>
      </c>
      <c r="C160">
        <v>1</v>
      </c>
      <c r="D160">
        <v>14.95</v>
      </c>
      <c r="E160">
        <v>4</v>
      </c>
      <c r="F160" t="s">
        <v>149</v>
      </c>
      <c r="G160">
        <f>Table7[[#This Row],[Quantity Ordered]]*Table7[[#This Row],[Price Each]]</f>
        <v>14.95</v>
      </c>
    </row>
    <row r="161" spans="1:7" x14ac:dyDescent="0.3">
      <c r="A161" t="s">
        <v>127</v>
      </c>
      <c r="B161" t="s">
        <v>137</v>
      </c>
      <c r="C161">
        <v>1</v>
      </c>
      <c r="D161">
        <v>2.99</v>
      </c>
      <c r="E161">
        <v>2</v>
      </c>
      <c r="F161" t="s">
        <v>133</v>
      </c>
      <c r="G161">
        <f>Table7[[#This Row],[Quantity Ordered]]*Table7[[#This Row],[Price Each]]</f>
        <v>2.99</v>
      </c>
    </row>
    <row r="162" spans="1:7" x14ac:dyDescent="0.3">
      <c r="A162" t="s">
        <v>127</v>
      </c>
      <c r="B162" t="s">
        <v>130</v>
      </c>
      <c r="C162">
        <v>1</v>
      </c>
      <c r="D162">
        <v>14.95</v>
      </c>
      <c r="E162">
        <v>2</v>
      </c>
      <c r="F162" t="s">
        <v>150</v>
      </c>
      <c r="G162">
        <f>Table7[[#This Row],[Quantity Ordered]]*Table7[[#This Row],[Price Each]]</f>
        <v>14.95</v>
      </c>
    </row>
    <row r="163" spans="1:7" x14ac:dyDescent="0.3">
      <c r="A163" t="s">
        <v>127</v>
      </c>
      <c r="B163" t="s">
        <v>145</v>
      </c>
      <c r="C163">
        <v>1</v>
      </c>
      <c r="D163">
        <v>3.84</v>
      </c>
      <c r="E163">
        <v>2</v>
      </c>
      <c r="F163" t="s">
        <v>135</v>
      </c>
      <c r="G163">
        <f>Table7[[#This Row],[Quantity Ordered]]*Table7[[#This Row],[Price Each]]</f>
        <v>3.84</v>
      </c>
    </row>
    <row r="164" spans="1:7" x14ac:dyDescent="0.3">
      <c r="A164" t="s">
        <v>127</v>
      </c>
      <c r="B164" t="s">
        <v>132</v>
      </c>
      <c r="C164">
        <v>1</v>
      </c>
      <c r="D164">
        <v>11.99</v>
      </c>
      <c r="E164">
        <v>4</v>
      </c>
      <c r="F164" t="s">
        <v>149</v>
      </c>
      <c r="G164">
        <f>Table7[[#This Row],[Quantity Ordered]]*Table7[[#This Row],[Price Each]]</f>
        <v>11.99</v>
      </c>
    </row>
    <row r="165" spans="1:7" x14ac:dyDescent="0.3">
      <c r="A165" t="s">
        <v>127</v>
      </c>
      <c r="B165" t="s">
        <v>140</v>
      </c>
      <c r="C165">
        <v>1</v>
      </c>
      <c r="D165">
        <v>99.99</v>
      </c>
      <c r="E165">
        <v>2</v>
      </c>
      <c r="F165" t="s">
        <v>149</v>
      </c>
      <c r="G165">
        <f>Table7[[#This Row],[Quantity Ordered]]*Table7[[#This Row],[Price Each]]</f>
        <v>99.99</v>
      </c>
    </row>
    <row r="166" spans="1:7" x14ac:dyDescent="0.3">
      <c r="A166" t="s">
        <v>127</v>
      </c>
      <c r="B166" t="s">
        <v>141</v>
      </c>
      <c r="C166">
        <v>1</v>
      </c>
      <c r="D166">
        <v>150</v>
      </c>
      <c r="E166">
        <v>3</v>
      </c>
      <c r="F166" t="s">
        <v>147</v>
      </c>
      <c r="G166">
        <f>Table7[[#This Row],[Quantity Ordered]]*Table7[[#This Row],[Price Each]]</f>
        <v>150</v>
      </c>
    </row>
    <row r="167" spans="1:7" x14ac:dyDescent="0.3">
      <c r="A167" t="s">
        <v>127</v>
      </c>
      <c r="B167" t="s">
        <v>139</v>
      </c>
      <c r="C167">
        <v>1</v>
      </c>
      <c r="D167">
        <v>11.95</v>
      </c>
      <c r="E167">
        <v>1</v>
      </c>
      <c r="F167" t="s">
        <v>129</v>
      </c>
      <c r="G167">
        <f>Table7[[#This Row],[Quantity Ordered]]*Table7[[#This Row],[Price Each]]</f>
        <v>11.95</v>
      </c>
    </row>
    <row r="168" spans="1:7" x14ac:dyDescent="0.3">
      <c r="A168" t="s">
        <v>127</v>
      </c>
      <c r="B168" t="s">
        <v>128</v>
      </c>
      <c r="C168">
        <v>1</v>
      </c>
      <c r="D168">
        <v>700</v>
      </c>
      <c r="E168">
        <v>3</v>
      </c>
      <c r="F168" t="s">
        <v>133</v>
      </c>
      <c r="G168">
        <f>Table7[[#This Row],[Quantity Ordered]]*Table7[[#This Row],[Price Each]]</f>
        <v>700</v>
      </c>
    </row>
    <row r="169" spans="1:7" x14ac:dyDescent="0.3">
      <c r="A169" t="s">
        <v>127</v>
      </c>
      <c r="B169" t="s">
        <v>137</v>
      </c>
      <c r="C169">
        <v>1</v>
      </c>
      <c r="D169">
        <v>2.99</v>
      </c>
      <c r="E169">
        <v>3</v>
      </c>
      <c r="F169" t="s">
        <v>131</v>
      </c>
      <c r="G169">
        <f>Table7[[#This Row],[Quantity Ordered]]*Table7[[#This Row],[Price Each]]</f>
        <v>2.99</v>
      </c>
    </row>
    <row r="170" spans="1:7" x14ac:dyDescent="0.3">
      <c r="A170" t="s">
        <v>127</v>
      </c>
      <c r="B170" t="s">
        <v>139</v>
      </c>
      <c r="C170">
        <v>1</v>
      </c>
      <c r="D170">
        <v>11.95</v>
      </c>
      <c r="E170">
        <v>3</v>
      </c>
      <c r="F170" t="s">
        <v>133</v>
      </c>
      <c r="G170">
        <f>Table7[[#This Row],[Quantity Ordered]]*Table7[[#This Row],[Price Each]]</f>
        <v>11.95</v>
      </c>
    </row>
    <row r="171" spans="1:7" x14ac:dyDescent="0.3">
      <c r="A171" t="s">
        <v>127</v>
      </c>
      <c r="B171" t="s">
        <v>130</v>
      </c>
      <c r="C171">
        <v>1</v>
      </c>
      <c r="D171">
        <v>14.95</v>
      </c>
      <c r="E171">
        <v>1</v>
      </c>
      <c r="F171" t="s">
        <v>149</v>
      </c>
      <c r="G171">
        <f>Table7[[#This Row],[Quantity Ordered]]*Table7[[#This Row],[Price Each]]</f>
        <v>14.95</v>
      </c>
    </row>
    <row r="172" spans="1:7" x14ac:dyDescent="0.3">
      <c r="A172" t="s">
        <v>127</v>
      </c>
      <c r="B172" t="s">
        <v>137</v>
      </c>
      <c r="C172">
        <v>1</v>
      </c>
      <c r="D172">
        <v>2.99</v>
      </c>
      <c r="E172">
        <v>4</v>
      </c>
      <c r="F172" t="s">
        <v>150</v>
      </c>
      <c r="G172">
        <f>Table7[[#This Row],[Quantity Ordered]]*Table7[[#This Row],[Price Each]]</f>
        <v>2.99</v>
      </c>
    </row>
    <row r="173" spans="1:7" x14ac:dyDescent="0.3">
      <c r="A173" t="s">
        <v>127</v>
      </c>
      <c r="B173" t="s">
        <v>153</v>
      </c>
      <c r="C173">
        <v>1</v>
      </c>
      <c r="D173">
        <v>999.99</v>
      </c>
      <c r="E173">
        <v>3</v>
      </c>
      <c r="F173" t="s">
        <v>146</v>
      </c>
      <c r="G173">
        <f>Table7[[#This Row],[Quantity Ordered]]*Table7[[#This Row],[Price Each]]</f>
        <v>999.99</v>
      </c>
    </row>
    <row r="174" spans="1:7" x14ac:dyDescent="0.3">
      <c r="A174" t="s">
        <v>127</v>
      </c>
      <c r="B174" t="s">
        <v>130</v>
      </c>
      <c r="C174">
        <v>1</v>
      </c>
      <c r="D174">
        <v>14.95</v>
      </c>
      <c r="E174">
        <v>1</v>
      </c>
      <c r="F174" t="s">
        <v>149</v>
      </c>
      <c r="G174">
        <f>Table7[[#This Row],[Quantity Ordered]]*Table7[[#This Row],[Price Each]]</f>
        <v>14.95</v>
      </c>
    </row>
    <row r="175" spans="1:7" x14ac:dyDescent="0.3">
      <c r="A175" t="s">
        <v>127</v>
      </c>
      <c r="B175" t="s">
        <v>141</v>
      </c>
      <c r="C175">
        <v>1</v>
      </c>
      <c r="D175">
        <v>150</v>
      </c>
      <c r="E175">
        <v>1</v>
      </c>
      <c r="F175" t="s">
        <v>131</v>
      </c>
      <c r="G175">
        <f>Table7[[#This Row],[Quantity Ordered]]*Table7[[#This Row],[Price Each]]</f>
        <v>150</v>
      </c>
    </row>
    <row r="176" spans="1:7" x14ac:dyDescent="0.3">
      <c r="A176" t="s">
        <v>127</v>
      </c>
      <c r="B176" t="s">
        <v>137</v>
      </c>
      <c r="C176">
        <v>1</v>
      </c>
      <c r="D176">
        <v>2.99</v>
      </c>
      <c r="E176">
        <v>1</v>
      </c>
      <c r="F176" t="s">
        <v>146</v>
      </c>
      <c r="G176">
        <f>Table7[[#This Row],[Quantity Ordered]]*Table7[[#This Row],[Price Each]]</f>
        <v>2.99</v>
      </c>
    </row>
    <row r="177" spans="1:7" x14ac:dyDescent="0.3">
      <c r="A177" t="s">
        <v>127</v>
      </c>
      <c r="B177" t="s">
        <v>130</v>
      </c>
      <c r="C177">
        <v>1</v>
      </c>
      <c r="D177">
        <v>14.95</v>
      </c>
      <c r="E177">
        <v>1</v>
      </c>
      <c r="F177" t="s">
        <v>129</v>
      </c>
      <c r="G177">
        <f>Table7[[#This Row],[Quantity Ordered]]*Table7[[#This Row],[Price Each]]</f>
        <v>14.95</v>
      </c>
    </row>
    <row r="178" spans="1:7" x14ac:dyDescent="0.3">
      <c r="A178" t="s">
        <v>127</v>
      </c>
      <c r="B178" t="s">
        <v>145</v>
      </c>
      <c r="C178">
        <v>1</v>
      </c>
      <c r="D178">
        <v>3.84</v>
      </c>
      <c r="E178">
        <v>2</v>
      </c>
      <c r="F178" t="s">
        <v>133</v>
      </c>
      <c r="G178">
        <f>Table7[[#This Row],[Quantity Ordered]]*Table7[[#This Row],[Price Each]]</f>
        <v>3.84</v>
      </c>
    </row>
    <row r="179" spans="1:7" x14ac:dyDescent="0.3">
      <c r="A179" t="s">
        <v>127</v>
      </c>
      <c r="B179" t="s">
        <v>132</v>
      </c>
      <c r="C179">
        <v>1</v>
      </c>
      <c r="D179">
        <v>11.99</v>
      </c>
      <c r="E179">
        <v>1</v>
      </c>
      <c r="F179" t="s">
        <v>135</v>
      </c>
      <c r="G179">
        <f>Table7[[#This Row],[Quantity Ordered]]*Table7[[#This Row],[Price Each]]</f>
        <v>11.99</v>
      </c>
    </row>
    <row r="180" spans="1:7" x14ac:dyDescent="0.3">
      <c r="A180" t="s">
        <v>127</v>
      </c>
      <c r="B180" t="s">
        <v>139</v>
      </c>
      <c r="C180">
        <v>1</v>
      </c>
      <c r="D180">
        <v>11.95</v>
      </c>
      <c r="E180">
        <v>2</v>
      </c>
      <c r="F180" t="s">
        <v>147</v>
      </c>
      <c r="G180">
        <f>Table7[[#This Row],[Quantity Ordered]]*Table7[[#This Row],[Price Each]]</f>
        <v>11.95</v>
      </c>
    </row>
    <row r="181" spans="1:7" x14ac:dyDescent="0.3">
      <c r="A181" t="s">
        <v>127</v>
      </c>
      <c r="B181" t="s">
        <v>141</v>
      </c>
      <c r="C181">
        <v>1</v>
      </c>
      <c r="D181">
        <v>150</v>
      </c>
      <c r="E181">
        <v>2</v>
      </c>
      <c r="F181" t="s">
        <v>131</v>
      </c>
      <c r="G181">
        <f>Table7[[#This Row],[Quantity Ordered]]*Table7[[#This Row],[Price Each]]</f>
        <v>150</v>
      </c>
    </row>
    <row r="182" spans="1:7" x14ac:dyDescent="0.3">
      <c r="A182" t="s">
        <v>127</v>
      </c>
      <c r="B182" t="s">
        <v>141</v>
      </c>
      <c r="C182">
        <v>1</v>
      </c>
      <c r="D182">
        <v>150</v>
      </c>
      <c r="E182">
        <v>2</v>
      </c>
      <c r="F182" t="s">
        <v>133</v>
      </c>
      <c r="G182">
        <f>Table7[[#This Row],[Quantity Ordered]]*Table7[[#This Row],[Price Each]]</f>
        <v>150</v>
      </c>
    </row>
    <row r="183" spans="1:7" x14ac:dyDescent="0.3">
      <c r="A183" t="s">
        <v>127</v>
      </c>
      <c r="B183" t="s">
        <v>140</v>
      </c>
      <c r="C183">
        <v>1</v>
      </c>
      <c r="D183">
        <v>99.99</v>
      </c>
      <c r="E183">
        <v>2</v>
      </c>
      <c r="F183" t="s">
        <v>131</v>
      </c>
      <c r="G183">
        <f>Table7[[#This Row],[Quantity Ordered]]*Table7[[#This Row],[Price Each]]</f>
        <v>99.99</v>
      </c>
    </row>
    <row r="184" spans="1:7" x14ac:dyDescent="0.3">
      <c r="A184" t="s">
        <v>127</v>
      </c>
      <c r="B184" t="s">
        <v>134</v>
      </c>
      <c r="C184">
        <v>1</v>
      </c>
      <c r="D184">
        <v>149.99</v>
      </c>
      <c r="E184">
        <v>4</v>
      </c>
      <c r="F184" t="s">
        <v>150</v>
      </c>
      <c r="G184">
        <f>Table7[[#This Row],[Quantity Ordered]]*Table7[[#This Row],[Price Each]]</f>
        <v>149.99</v>
      </c>
    </row>
    <row r="185" spans="1:7" x14ac:dyDescent="0.3">
      <c r="A185" t="s">
        <v>127</v>
      </c>
      <c r="B185" t="s">
        <v>132</v>
      </c>
      <c r="C185">
        <v>1</v>
      </c>
      <c r="D185">
        <v>11.99</v>
      </c>
      <c r="E185">
        <v>2</v>
      </c>
      <c r="F185" t="s">
        <v>149</v>
      </c>
      <c r="G185">
        <f>Table7[[#This Row],[Quantity Ordered]]*Table7[[#This Row],[Price Each]]</f>
        <v>11.99</v>
      </c>
    </row>
    <row r="186" spans="1:7" x14ac:dyDescent="0.3">
      <c r="A186" t="s">
        <v>127</v>
      </c>
      <c r="B186" t="s">
        <v>145</v>
      </c>
      <c r="C186">
        <v>2</v>
      </c>
      <c r="D186">
        <v>3.84</v>
      </c>
      <c r="E186">
        <v>4</v>
      </c>
      <c r="F186" t="s">
        <v>146</v>
      </c>
      <c r="G186">
        <f>Table7[[#This Row],[Quantity Ordered]]*Table7[[#This Row],[Price Each]]</f>
        <v>7.68</v>
      </c>
    </row>
    <row r="187" spans="1:7" x14ac:dyDescent="0.3">
      <c r="A187" t="s">
        <v>127</v>
      </c>
      <c r="B187" t="s">
        <v>145</v>
      </c>
      <c r="C187">
        <v>1</v>
      </c>
      <c r="D187">
        <v>3.84</v>
      </c>
      <c r="E187">
        <v>3</v>
      </c>
      <c r="F187" t="s">
        <v>133</v>
      </c>
      <c r="G187">
        <f>Table7[[#This Row],[Quantity Ordered]]*Table7[[#This Row],[Price Each]]</f>
        <v>3.84</v>
      </c>
    </row>
    <row r="188" spans="1:7" x14ac:dyDescent="0.3">
      <c r="A188" t="s">
        <v>127</v>
      </c>
      <c r="B188" t="s">
        <v>148</v>
      </c>
      <c r="C188">
        <v>1</v>
      </c>
      <c r="D188">
        <v>600</v>
      </c>
      <c r="E188">
        <v>1</v>
      </c>
      <c r="F188" t="s">
        <v>149</v>
      </c>
      <c r="G188">
        <f>Table7[[#This Row],[Quantity Ordered]]*Table7[[#This Row],[Price Each]]</f>
        <v>600</v>
      </c>
    </row>
    <row r="189" spans="1:7" x14ac:dyDescent="0.3">
      <c r="A189" t="s">
        <v>127</v>
      </c>
      <c r="B189" t="s">
        <v>132</v>
      </c>
      <c r="C189">
        <v>1</v>
      </c>
      <c r="D189">
        <v>11.99</v>
      </c>
      <c r="E189">
        <v>4</v>
      </c>
      <c r="F189" t="s">
        <v>133</v>
      </c>
      <c r="G189">
        <f>Table7[[#This Row],[Quantity Ordered]]*Table7[[#This Row],[Price Each]]</f>
        <v>11.99</v>
      </c>
    </row>
    <row r="190" spans="1:7" x14ac:dyDescent="0.3">
      <c r="A190" t="s">
        <v>127</v>
      </c>
      <c r="B190" t="s">
        <v>137</v>
      </c>
      <c r="C190">
        <v>1</v>
      </c>
      <c r="D190">
        <v>2.99</v>
      </c>
      <c r="E190">
        <v>3</v>
      </c>
      <c r="F190" t="s">
        <v>146</v>
      </c>
      <c r="G190">
        <f>Table7[[#This Row],[Quantity Ordered]]*Table7[[#This Row],[Price Each]]</f>
        <v>2.99</v>
      </c>
    </row>
    <row r="191" spans="1:7" x14ac:dyDescent="0.3">
      <c r="A191" t="s">
        <v>127</v>
      </c>
      <c r="B191" t="s">
        <v>140</v>
      </c>
      <c r="C191">
        <v>1</v>
      </c>
      <c r="D191">
        <v>99.99</v>
      </c>
      <c r="E191">
        <v>4</v>
      </c>
      <c r="F191" t="s">
        <v>133</v>
      </c>
      <c r="G191">
        <f>Table7[[#This Row],[Quantity Ordered]]*Table7[[#This Row],[Price Each]]</f>
        <v>99.99</v>
      </c>
    </row>
    <row r="192" spans="1:7" x14ac:dyDescent="0.3">
      <c r="A192" t="s">
        <v>127</v>
      </c>
      <c r="B192" t="s">
        <v>141</v>
      </c>
      <c r="C192">
        <v>1</v>
      </c>
      <c r="D192">
        <v>150</v>
      </c>
      <c r="E192">
        <v>4</v>
      </c>
      <c r="F192" t="s">
        <v>149</v>
      </c>
      <c r="G192">
        <f>Table7[[#This Row],[Quantity Ordered]]*Table7[[#This Row],[Price Each]]</f>
        <v>150</v>
      </c>
    </row>
    <row r="193" spans="1:7" x14ac:dyDescent="0.3">
      <c r="A193" t="s">
        <v>127</v>
      </c>
      <c r="B193" t="s">
        <v>132</v>
      </c>
      <c r="C193">
        <v>1</v>
      </c>
      <c r="D193">
        <v>11.99</v>
      </c>
      <c r="E193">
        <v>4</v>
      </c>
      <c r="F193" t="s">
        <v>133</v>
      </c>
      <c r="G193">
        <f>Table7[[#This Row],[Quantity Ordered]]*Table7[[#This Row],[Price Each]]</f>
        <v>11.99</v>
      </c>
    </row>
    <row r="194" spans="1:7" x14ac:dyDescent="0.3">
      <c r="A194" t="s">
        <v>127</v>
      </c>
      <c r="B194" t="s">
        <v>130</v>
      </c>
      <c r="C194">
        <v>2</v>
      </c>
      <c r="D194">
        <v>14.95</v>
      </c>
      <c r="E194">
        <v>4</v>
      </c>
      <c r="F194" t="s">
        <v>133</v>
      </c>
      <c r="G194">
        <f>Table7[[#This Row],[Quantity Ordered]]*Table7[[#This Row],[Price Each]]</f>
        <v>29.9</v>
      </c>
    </row>
    <row r="195" spans="1:7" x14ac:dyDescent="0.3">
      <c r="A195" t="s">
        <v>127</v>
      </c>
      <c r="B195" t="s">
        <v>143</v>
      </c>
      <c r="C195">
        <v>1</v>
      </c>
      <c r="D195">
        <v>300</v>
      </c>
      <c r="E195">
        <v>3</v>
      </c>
      <c r="F195" t="s">
        <v>150</v>
      </c>
      <c r="G195">
        <f>Table7[[#This Row],[Quantity Ordered]]*Table7[[#This Row],[Price Each]]</f>
        <v>300</v>
      </c>
    </row>
    <row r="196" spans="1:7" x14ac:dyDescent="0.3">
      <c r="A196" t="s">
        <v>127</v>
      </c>
      <c r="B196" t="s">
        <v>141</v>
      </c>
      <c r="C196">
        <v>1</v>
      </c>
      <c r="D196">
        <v>150</v>
      </c>
      <c r="E196">
        <v>3</v>
      </c>
      <c r="F196" t="s">
        <v>129</v>
      </c>
      <c r="G196">
        <f>Table7[[#This Row],[Quantity Ordered]]*Table7[[#This Row],[Price Each]]</f>
        <v>150</v>
      </c>
    </row>
    <row r="197" spans="1:7" x14ac:dyDescent="0.3">
      <c r="A197" t="s">
        <v>127</v>
      </c>
      <c r="B197" t="s">
        <v>130</v>
      </c>
      <c r="C197">
        <v>2</v>
      </c>
      <c r="D197">
        <v>14.95</v>
      </c>
      <c r="E197">
        <v>1</v>
      </c>
      <c r="F197" t="s">
        <v>149</v>
      </c>
      <c r="G197">
        <f>Table7[[#This Row],[Quantity Ordered]]*Table7[[#This Row],[Price Each]]</f>
        <v>29.9</v>
      </c>
    </row>
    <row r="198" spans="1:7" x14ac:dyDescent="0.3">
      <c r="A198" t="s">
        <v>127</v>
      </c>
      <c r="B198" t="s">
        <v>141</v>
      </c>
      <c r="C198">
        <v>1</v>
      </c>
      <c r="D198">
        <v>150</v>
      </c>
      <c r="E198">
        <v>3</v>
      </c>
      <c r="F198" t="s">
        <v>146</v>
      </c>
      <c r="G198">
        <f>Table7[[#This Row],[Quantity Ordered]]*Table7[[#This Row],[Price Each]]</f>
        <v>150</v>
      </c>
    </row>
    <row r="199" spans="1:7" x14ac:dyDescent="0.3">
      <c r="A199" t="s">
        <v>127</v>
      </c>
      <c r="B199" t="s">
        <v>132</v>
      </c>
      <c r="C199">
        <v>1</v>
      </c>
      <c r="D199">
        <v>11.99</v>
      </c>
      <c r="E199">
        <v>4</v>
      </c>
      <c r="F199" t="s">
        <v>146</v>
      </c>
      <c r="G199">
        <f>Table7[[#This Row],[Quantity Ordered]]*Table7[[#This Row],[Price Each]]</f>
        <v>11.99</v>
      </c>
    </row>
    <row r="200" spans="1:7" x14ac:dyDescent="0.3">
      <c r="A200" t="s">
        <v>127</v>
      </c>
      <c r="B200" t="s">
        <v>148</v>
      </c>
      <c r="C200">
        <v>1</v>
      </c>
      <c r="D200">
        <v>600</v>
      </c>
      <c r="E200">
        <v>2</v>
      </c>
      <c r="F200" t="s">
        <v>150</v>
      </c>
      <c r="G200">
        <f>Table7[[#This Row],[Quantity Ordered]]*Table7[[#This Row],[Price Each]]</f>
        <v>600</v>
      </c>
    </row>
    <row r="201" spans="1:7" x14ac:dyDescent="0.3">
      <c r="A201" t="s">
        <v>127</v>
      </c>
      <c r="B201" t="s">
        <v>139</v>
      </c>
      <c r="C201">
        <v>1</v>
      </c>
      <c r="D201">
        <v>11.95</v>
      </c>
      <c r="E201">
        <v>4</v>
      </c>
      <c r="F201" t="s">
        <v>135</v>
      </c>
      <c r="G201">
        <f>Table7[[#This Row],[Quantity Ordered]]*Table7[[#This Row],[Price Each]]</f>
        <v>11.95</v>
      </c>
    </row>
    <row r="202" spans="1:7" x14ac:dyDescent="0.3">
      <c r="A202" t="s">
        <v>127</v>
      </c>
      <c r="B202" t="s">
        <v>145</v>
      </c>
      <c r="C202">
        <v>1</v>
      </c>
      <c r="D202">
        <v>3.84</v>
      </c>
      <c r="E202">
        <v>4</v>
      </c>
      <c r="F202" t="s">
        <v>149</v>
      </c>
      <c r="G202">
        <f>Table7[[#This Row],[Quantity Ordered]]*Table7[[#This Row],[Price Each]]</f>
        <v>3.84</v>
      </c>
    </row>
    <row r="203" spans="1:7" x14ac:dyDescent="0.3">
      <c r="A203" t="s">
        <v>127</v>
      </c>
      <c r="B203" t="s">
        <v>141</v>
      </c>
      <c r="C203">
        <v>1</v>
      </c>
      <c r="D203">
        <v>150</v>
      </c>
      <c r="E203">
        <v>2</v>
      </c>
      <c r="F203" t="s">
        <v>146</v>
      </c>
      <c r="G203">
        <f>Table7[[#This Row],[Quantity Ordered]]*Table7[[#This Row],[Price Each]]</f>
        <v>150</v>
      </c>
    </row>
    <row r="204" spans="1:7" x14ac:dyDescent="0.3">
      <c r="A204" t="s">
        <v>127</v>
      </c>
      <c r="B204" t="s">
        <v>152</v>
      </c>
      <c r="C204">
        <v>1</v>
      </c>
      <c r="D204">
        <v>379.99</v>
      </c>
      <c r="E204">
        <v>3</v>
      </c>
      <c r="F204" t="s">
        <v>135</v>
      </c>
      <c r="G204">
        <f>Table7[[#This Row],[Quantity Ordered]]*Table7[[#This Row],[Price Each]]</f>
        <v>379.99</v>
      </c>
    </row>
    <row r="205" spans="1:7" x14ac:dyDescent="0.3">
      <c r="A205" t="s">
        <v>127</v>
      </c>
      <c r="B205" t="s">
        <v>139</v>
      </c>
      <c r="C205">
        <v>1</v>
      </c>
      <c r="D205">
        <v>11.95</v>
      </c>
      <c r="E205">
        <v>4</v>
      </c>
      <c r="F205" t="s">
        <v>135</v>
      </c>
      <c r="G205">
        <f>Table7[[#This Row],[Quantity Ordered]]*Table7[[#This Row],[Price Each]]</f>
        <v>11.95</v>
      </c>
    </row>
    <row r="206" spans="1:7" x14ac:dyDescent="0.3">
      <c r="A206" t="s">
        <v>127</v>
      </c>
      <c r="B206" t="s">
        <v>139</v>
      </c>
      <c r="C206">
        <v>1</v>
      </c>
      <c r="D206">
        <v>11.95</v>
      </c>
      <c r="E206">
        <v>3</v>
      </c>
      <c r="F206" t="s">
        <v>133</v>
      </c>
      <c r="G206">
        <f>Table7[[#This Row],[Quantity Ordered]]*Table7[[#This Row],[Price Each]]</f>
        <v>11.95</v>
      </c>
    </row>
    <row r="207" spans="1:7" x14ac:dyDescent="0.3">
      <c r="A207" t="s">
        <v>127</v>
      </c>
      <c r="B207" t="s">
        <v>148</v>
      </c>
      <c r="C207">
        <v>1</v>
      </c>
      <c r="D207">
        <v>600</v>
      </c>
      <c r="E207">
        <v>1</v>
      </c>
      <c r="F207" t="s">
        <v>133</v>
      </c>
      <c r="G207">
        <f>Table7[[#This Row],[Quantity Ordered]]*Table7[[#This Row],[Price Each]]</f>
        <v>600</v>
      </c>
    </row>
    <row r="208" spans="1:7" x14ac:dyDescent="0.3">
      <c r="A208" t="s">
        <v>127</v>
      </c>
      <c r="B208" t="s">
        <v>138</v>
      </c>
      <c r="C208">
        <v>1</v>
      </c>
      <c r="D208">
        <v>389.99</v>
      </c>
      <c r="E208">
        <v>1</v>
      </c>
      <c r="F208" t="s">
        <v>133</v>
      </c>
      <c r="G208">
        <f>Table7[[#This Row],[Quantity Ordered]]*Table7[[#This Row],[Price Each]]</f>
        <v>389.99</v>
      </c>
    </row>
    <row r="209" spans="1:7" x14ac:dyDescent="0.3">
      <c r="A209" t="s">
        <v>127</v>
      </c>
      <c r="B209" t="s">
        <v>139</v>
      </c>
      <c r="C209">
        <v>1</v>
      </c>
      <c r="D209">
        <v>11.95</v>
      </c>
      <c r="E209">
        <v>3</v>
      </c>
      <c r="F209" t="s">
        <v>146</v>
      </c>
      <c r="G209">
        <f>Table7[[#This Row],[Quantity Ordered]]*Table7[[#This Row],[Price Each]]</f>
        <v>11.95</v>
      </c>
    </row>
    <row r="210" spans="1:7" x14ac:dyDescent="0.3">
      <c r="A210" t="s">
        <v>127</v>
      </c>
      <c r="B210" t="s">
        <v>140</v>
      </c>
      <c r="C210">
        <v>1</v>
      </c>
      <c r="D210">
        <v>99.99</v>
      </c>
      <c r="E210">
        <v>2</v>
      </c>
      <c r="F210" t="s">
        <v>133</v>
      </c>
      <c r="G210">
        <f>Table7[[#This Row],[Quantity Ordered]]*Table7[[#This Row],[Price Each]]</f>
        <v>99.99</v>
      </c>
    </row>
    <row r="211" spans="1:7" x14ac:dyDescent="0.3">
      <c r="A211" t="s">
        <v>127</v>
      </c>
      <c r="B211" t="s">
        <v>128</v>
      </c>
      <c r="C211">
        <v>1</v>
      </c>
      <c r="D211">
        <v>700</v>
      </c>
      <c r="E211">
        <v>3</v>
      </c>
      <c r="F211" t="s">
        <v>149</v>
      </c>
      <c r="G211">
        <f>Table7[[#This Row],[Quantity Ordered]]*Table7[[#This Row],[Price Each]]</f>
        <v>700</v>
      </c>
    </row>
    <row r="212" spans="1:7" x14ac:dyDescent="0.3">
      <c r="A212" t="s">
        <v>127</v>
      </c>
      <c r="B212" t="s">
        <v>132</v>
      </c>
      <c r="C212">
        <v>2</v>
      </c>
      <c r="D212">
        <v>11.99</v>
      </c>
      <c r="E212">
        <v>1</v>
      </c>
      <c r="F212" t="s">
        <v>147</v>
      </c>
      <c r="G212">
        <f>Table7[[#This Row],[Quantity Ordered]]*Table7[[#This Row],[Price Each]]</f>
        <v>23.98</v>
      </c>
    </row>
    <row r="213" spans="1:7" x14ac:dyDescent="0.3">
      <c r="A213" t="s">
        <v>127</v>
      </c>
      <c r="B213" t="s">
        <v>143</v>
      </c>
      <c r="C213">
        <v>1</v>
      </c>
      <c r="D213">
        <v>300</v>
      </c>
      <c r="E213">
        <v>4</v>
      </c>
      <c r="F213" t="s">
        <v>129</v>
      </c>
      <c r="G213">
        <f>Table7[[#This Row],[Quantity Ordered]]*Table7[[#This Row],[Price Each]]</f>
        <v>300</v>
      </c>
    </row>
    <row r="214" spans="1:7" x14ac:dyDescent="0.3">
      <c r="A214" t="s">
        <v>127</v>
      </c>
      <c r="B214" t="s">
        <v>148</v>
      </c>
      <c r="C214">
        <v>1</v>
      </c>
      <c r="D214">
        <v>600</v>
      </c>
      <c r="E214">
        <v>4</v>
      </c>
      <c r="F214" t="s">
        <v>133</v>
      </c>
      <c r="G214">
        <f>Table7[[#This Row],[Quantity Ordered]]*Table7[[#This Row],[Price Each]]</f>
        <v>600</v>
      </c>
    </row>
    <row r="215" spans="1:7" x14ac:dyDescent="0.3">
      <c r="A215" t="s">
        <v>127</v>
      </c>
      <c r="B215" t="s">
        <v>145</v>
      </c>
      <c r="C215">
        <v>1</v>
      </c>
      <c r="D215">
        <v>3.84</v>
      </c>
      <c r="E215">
        <v>1</v>
      </c>
      <c r="F215" t="s">
        <v>135</v>
      </c>
      <c r="G215">
        <f>Table7[[#This Row],[Quantity Ordered]]*Table7[[#This Row],[Price Each]]</f>
        <v>3.84</v>
      </c>
    </row>
    <row r="216" spans="1:7" x14ac:dyDescent="0.3">
      <c r="A216" t="s">
        <v>127</v>
      </c>
      <c r="B216" t="s">
        <v>148</v>
      </c>
      <c r="C216">
        <v>1</v>
      </c>
      <c r="D216">
        <v>600</v>
      </c>
      <c r="E216">
        <v>4</v>
      </c>
      <c r="F216" t="s">
        <v>149</v>
      </c>
      <c r="G216">
        <f>Table7[[#This Row],[Quantity Ordered]]*Table7[[#This Row],[Price Each]]</f>
        <v>600</v>
      </c>
    </row>
    <row r="217" spans="1:7" x14ac:dyDescent="0.3">
      <c r="A217" t="s">
        <v>127</v>
      </c>
      <c r="B217" t="s">
        <v>130</v>
      </c>
      <c r="C217">
        <v>1</v>
      </c>
      <c r="D217">
        <v>14.95</v>
      </c>
      <c r="E217">
        <v>3</v>
      </c>
      <c r="F217" t="s">
        <v>135</v>
      </c>
      <c r="G217">
        <f>Table7[[#This Row],[Quantity Ordered]]*Table7[[#This Row],[Price Each]]</f>
        <v>14.95</v>
      </c>
    </row>
    <row r="218" spans="1:7" x14ac:dyDescent="0.3">
      <c r="A218" t="s">
        <v>127</v>
      </c>
      <c r="B218" t="s">
        <v>137</v>
      </c>
      <c r="C218">
        <v>1</v>
      </c>
      <c r="D218">
        <v>2.99</v>
      </c>
      <c r="E218">
        <v>1</v>
      </c>
      <c r="F218" t="s">
        <v>133</v>
      </c>
      <c r="G218">
        <f>Table7[[#This Row],[Quantity Ordered]]*Table7[[#This Row],[Price Each]]</f>
        <v>2.99</v>
      </c>
    </row>
    <row r="219" spans="1:7" x14ac:dyDescent="0.3">
      <c r="A219" t="s">
        <v>127</v>
      </c>
      <c r="B219" t="s">
        <v>139</v>
      </c>
      <c r="C219">
        <v>1</v>
      </c>
      <c r="D219">
        <v>11.95</v>
      </c>
      <c r="E219">
        <v>2</v>
      </c>
      <c r="F219" t="s">
        <v>135</v>
      </c>
      <c r="G219">
        <f>Table7[[#This Row],[Quantity Ordered]]*Table7[[#This Row],[Price Each]]</f>
        <v>11.95</v>
      </c>
    </row>
    <row r="220" spans="1:7" x14ac:dyDescent="0.3">
      <c r="A220" t="s">
        <v>127</v>
      </c>
      <c r="B220" t="s">
        <v>140</v>
      </c>
      <c r="C220">
        <v>1</v>
      </c>
      <c r="D220">
        <v>99.99</v>
      </c>
      <c r="E220">
        <v>3</v>
      </c>
      <c r="F220" t="s">
        <v>147</v>
      </c>
      <c r="G220">
        <f>Table7[[#This Row],[Quantity Ordered]]*Table7[[#This Row],[Price Each]]</f>
        <v>99.99</v>
      </c>
    </row>
    <row r="221" spans="1:7" x14ac:dyDescent="0.3">
      <c r="A221" t="s">
        <v>127</v>
      </c>
      <c r="B221" t="s">
        <v>137</v>
      </c>
      <c r="C221">
        <v>1</v>
      </c>
      <c r="D221">
        <v>2.99</v>
      </c>
      <c r="E221">
        <v>1</v>
      </c>
      <c r="F221" t="s">
        <v>129</v>
      </c>
      <c r="G221">
        <f>Table7[[#This Row],[Quantity Ordered]]*Table7[[#This Row],[Price Each]]</f>
        <v>2.99</v>
      </c>
    </row>
    <row r="222" spans="1:7" x14ac:dyDescent="0.3">
      <c r="A222" t="s">
        <v>127</v>
      </c>
      <c r="B222" t="s">
        <v>140</v>
      </c>
      <c r="C222">
        <v>1</v>
      </c>
      <c r="D222">
        <v>99.99</v>
      </c>
      <c r="E222">
        <v>2</v>
      </c>
      <c r="F222" t="s">
        <v>133</v>
      </c>
      <c r="G222">
        <f>Table7[[#This Row],[Quantity Ordered]]*Table7[[#This Row],[Price Each]]</f>
        <v>99.99</v>
      </c>
    </row>
    <row r="223" spans="1:7" x14ac:dyDescent="0.3">
      <c r="A223" t="s">
        <v>127</v>
      </c>
      <c r="B223" t="s">
        <v>139</v>
      </c>
      <c r="C223">
        <v>1</v>
      </c>
      <c r="D223">
        <v>11.95</v>
      </c>
      <c r="E223">
        <v>4</v>
      </c>
      <c r="F223" t="s">
        <v>129</v>
      </c>
      <c r="G223">
        <f>Table7[[#This Row],[Quantity Ordered]]*Table7[[#This Row],[Price Each]]</f>
        <v>11.95</v>
      </c>
    </row>
    <row r="224" spans="1:7" x14ac:dyDescent="0.3">
      <c r="A224" t="s">
        <v>127</v>
      </c>
      <c r="B224" t="s">
        <v>148</v>
      </c>
      <c r="C224">
        <v>1</v>
      </c>
      <c r="D224">
        <v>600</v>
      </c>
      <c r="E224">
        <v>3</v>
      </c>
      <c r="F224" t="s">
        <v>133</v>
      </c>
      <c r="G224">
        <f>Table7[[#This Row],[Quantity Ordered]]*Table7[[#This Row],[Price Each]]</f>
        <v>600</v>
      </c>
    </row>
    <row r="225" spans="1:7" x14ac:dyDescent="0.3">
      <c r="A225" t="s">
        <v>127</v>
      </c>
      <c r="B225" t="s">
        <v>140</v>
      </c>
      <c r="C225">
        <v>1</v>
      </c>
      <c r="D225">
        <v>99.99</v>
      </c>
      <c r="E225">
        <v>4</v>
      </c>
      <c r="F225" t="s">
        <v>133</v>
      </c>
      <c r="G225">
        <f>Table7[[#This Row],[Quantity Ordered]]*Table7[[#This Row],[Price Each]]</f>
        <v>99.99</v>
      </c>
    </row>
    <row r="226" spans="1:7" x14ac:dyDescent="0.3">
      <c r="A226" t="s">
        <v>127</v>
      </c>
      <c r="B226" t="s">
        <v>145</v>
      </c>
      <c r="C226">
        <v>1</v>
      </c>
      <c r="D226">
        <v>3.84</v>
      </c>
      <c r="E226">
        <v>4</v>
      </c>
      <c r="F226" t="s">
        <v>131</v>
      </c>
      <c r="G226">
        <f>Table7[[#This Row],[Quantity Ordered]]*Table7[[#This Row],[Price Each]]</f>
        <v>3.84</v>
      </c>
    </row>
    <row r="227" spans="1:7" x14ac:dyDescent="0.3">
      <c r="A227" t="s">
        <v>127</v>
      </c>
      <c r="B227" t="s">
        <v>140</v>
      </c>
      <c r="C227">
        <v>1</v>
      </c>
      <c r="D227">
        <v>99.99</v>
      </c>
      <c r="E227">
        <v>1</v>
      </c>
      <c r="F227" t="s">
        <v>136</v>
      </c>
      <c r="G227">
        <f>Table7[[#This Row],[Quantity Ordered]]*Table7[[#This Row],[Price Each]]</f>
        <v>99.99</v>
      </c>
    </row>
    <row r="228" spans="1:7" x14ac:dyDescent="0.3">
      <c r="A228" t="s">
        <v>127</v>
      </c>
      <c r="B228" t="s">
        <v>142</v>
      </c>
      <c r="C228">
        <v>1</v>
      </c>
      <c r="D228">
        <v>1700</v>
      </c>
      <c r="E228">
        <v>3</v>
      </c>
      <c r="F228" t="s">
        <v>146</v>
      </c>
      <c r="G228">
        <f>Table7[[#This Row],[Quantity Ordered]]*Table7[[#This Row],[Price Each]]</f>
        <v>1700</v>
      </c>
    </row>
    <row r="229" spans="1:7" x14ac:dyDescent="0.3">
      <c r="A229" t="s">
        <v>127</v>
      </c>
      <c r="B229" t="s">
        <v>140</v>
      </c>
      <c r="C229">
        <v>1</v>
      </c>
      <c r="D229">
        <v>99.99</v>
      </c>
      <c r="E229">
        <v>4</v>
      </c>
      <c r="F229" t="s">
        <v>149</v>
      </c>
      <c r="G229">
        <f>Table7[[#This Row],[Quantity Ordered]]*Table7[[#This Row],[Price Each]]</f>
        <v>99.99</v>
      </c>
    </row>
    <row r="230" spans="1:7" x14ac:dyDescent="0.3">
      <c r="A230" t="s">
        <v>127</v>
      </c>
      <c r="B230" t="s">
        <v>141</v>
      </c>
      <c r="C230">
        <v>1</v>
      </c>
      <c r="D230">
        <v>150</v>
      </c>
      <c r="E230">
        <v>3</v>
      </c>
      <c r="F230" t="s">
        <v>135</v>
      </c>
      <c r="G230">
        <f>Table7[[#This Row],[Quantity Ordered]]*Table7[[#This Row],[Price Each]]</f>
        <v>150</v>
      </c>
    </row>
    <row r="231" spans="1:7" x14ac:dyDescent="0.3">
      <c r="A231" t="s">
        <v>127</v>
      </c>
      <c r="B231" t="s">
        <v>137</v>
      </c>
      <c r="C231">
        <v>1</v>
      </c>
      <c r="D231">
        <v>2.99</v>
      </c>
      <c r="E231">
        <v>1</v>
      </c>
      <c r="F231" t="s">
        <v>129</v>
      </c>
      <c r="G231">
        <f>Table7[[#This Row],[Quantity Ordered]]*Table7[[#This Row],[Price Each]]</f>
        <v>2.99</v>
      </c>
    </row>
    <row r="232" spans="1:7" x14ac:dyDescent="0.3">
      <c r="A232" t="s">
        <v>127</v>
      </c>
      <c r="B232" t="s">
        <v>128</v>
      </c>
      <c r="C232">
        <v>1</v>
      </c>
      <c r="D232">
        <v>700</v>
      </c>
      <c r="E232">
        <v>1</v>
      </c>
      <c r="F232" t="s">
        <v>147</v>
      </c>
      <c r="G232">
        <f>Table7[[#This Row],[Quantity Ordered]]*Table7[[#This Row],[Price Each]]</f>
        <v>700</v>
      </c>
    </row>
    <row r="233" spans="1:7" x14ac:dyDescent="0.3">
      <c r="A233" t="s">
        <v>127</v>
      </c>
      <c r="B233" t="s">
        <v>141</v>
      </c>
      <c r="C233">
        <v>1</v>
      </c>
      <c r="D233">
        <v>150</v>
      </c>
      <c r="E233">
        <v>4</v>
      </c>
      <c r="F233" t="s">
        <v>147</v>
      </c>
      <c r="G233">
        <f>Table7[[#This Row],[Quantity Ordered]]*Table7[[#This Row],[Price Each]]</f>
        <v>150</v>
      </c>
    </row>
    <row r="234" spans="1:7" x14ac:dyDescent="0.3">
      <c r="A234" t="s">
        <v>127</v>
      </c>
      <c r="B234" t="s">
        <v>128</v>
      </c>
      <c r="C234">
        <v>1</v>
      </c>
      <c r="D234">
        <v>700</v>
      </c>
      <c r="E234">
        <v>1</v>
      </c>
      <c r="F234" t="s">
        <v>133</v>
      </c>
      <c r="G234">
        <f>Table7[[#This Row],[Quantity Ordered]]*Table7[[#This Row],[Price Each]]</f>
        <v>700</v>
      </c>
    </row>
    <row r="235" spans="1:7" x14ac:dyDescent="0.3">
      <c r="A235" t="s">
        <v>127</v>
      </c>
      <c r="B235" t="s">
        <v>137</v>
      </c>
      <c r="C235">
        <v>1</v>
      </c>
      <c r="D235">
        <v>2.99</v>
      </c>
      <c r="E235">
        <v>3</v>
      </c>
      <c r="F235" t="s">
        <v>149</v>
      </c>
      <c r="G235">
        <f>Table7[[#This Row],[Quantity Ordered]]*Table7[[#This Row],[Price Each]]</f>
        <v>2.99</v>
      </c>
    </row>
    <row r="236" spans="1:7" x14ac:dyDescent="0.3">
      <c r="A236" t="s">
        <v>127</v>
      </c>
      <c r="B236" t="s">
        <v>128</v>
      </c>
      <c r="C236">
        <v>1</v>
      </c>
      <c r="D236">
        <v>700</v>
      </c>
      <c r="E236">
        <v>4</v>
      </c>
      <c r="F236" t="s">
        <v>149</v>
      </c>
      <c r="G236">
        <f>Table7[[#This Row],[Quantity Ordered]]*Table7[[#This Row],[Price Each]]</f>
        <v>700</v>
      </c>
    </row>
    <row r="237" spans="1:7" x14ac:dyDescent="0.3">
      <c r="A237" t="s">
        <v>127</v>
      </c>
      <c r="B237" t="s">
        <v>130</v>
      </c>
      <c r="C237">
        <v>1</v>
      </c>
      <c r="D237">
        <v>14.95</v>
      </c>
      <c r="E237">
        <v>4</v>
      </c>
      <c r="F237" t="s">
        <v>150</v>
      </c>
      <c r="G237">
        <f>Table7[[#This Row],[Quantity Ordered]]*Table7[[#This Row],[Price Each]]</f>
        <v>14.95</v>
      </c>
    </row>
    <row r="238" spans="1:7" x14ac:dyDescent="0.3">
      <c r="A238" t="s">
        <v>127</v>
      </c>
      <c r="B238" t="s">
        <v>132</v>
      </c>
      <c r="C238">
        <v>1</v>
      </c>
      <c r="D238">
        <v>11.99</v>
      </c>
      <c r="E238">
        <v>3</v>
      </c>
      <c r="F238" t="s">
        <v>146</v>
      </c>
      <c r="G238">
        <f>Table7[[#This Row],[Quantity Ordered]]*Table7[[#This Row],[Price Each]]</f>
        <v>11.99</v>
      </c>
    </row>
    <row r="239" spans="1:7" x14ac:dyDescent="0.3">
      <c r="A239" t="s">
        <v>127</v>
      </c>
      <c r="B239" t="s">
        <v>141</v>
      </c>
      <c r="C239">
        <v>1</v>
      </c>
      <c r="D239">
        <v>150</v>
      </c>
      <c r="E239">
        <v>2</v>
      </c>
      <c r="F239" t="s">
        <v>129</v>
      </c>
      <c r="G239">
        <f>Table7[[#This Row],[Quantity Ordered]]*Table7[[#This Row],[Price Each]]</f>
        <v>150</v>
      </c>
    </row>
    <row r="240" spans="1:7" x14ac:dyDescent="0.3">
      <c r="A240" t="s">
        <v>127</v>
      </c>
      <c r="B240" t="s">
        <v>145</v>
      </c>
      <c r="C240">
        <v>2</v>
      </c>
      <c r="D240">
        <v>3.84</v>
      </c>
      <c r="E240">
        <v>3</v>
      </c>
      <c r="F240" t="s">
        <v>149</v>
      </c>
      <c r="G240">
        <f>Table7[[#This Row],[Quantity Ordered]]*Table7[[#This Row],[Price Each]]</f>
        <v>7.68</v>
      </c>
    </row>
    <row r="241" spans="1:7" x14ac:dyDescent="0.3">
      <c r="A241" t="s">
        <v>127</v>
      </c>
      <c r="B241" t="s">
        <v>130</v>
      </c>
      <c r="C241">
        <v>1</v>
      </c>
      <c r="D241">
        <v>14.95</v>
      </c>
      <c r="E241">
        <v>2</v>
      </c>
      <c r="F241" t="s">
        <v>146</v>
      </c>
      <c r="G241">
        <f>Table7[[#This Row],[Quantity Ordered]]*Table7[[#This Row],[Price Each]]</f>
        <v>14.95</v>
      </c>
    </row>
    <row r="242" spans="1:7" x14ac:dyDescent="0.3">
      <c r="A242" t="s">
        <v>127</v>
      </c>
      <c r="B242" t="s">
        <v>137</v>
      </c>
      <c r="C242">
        <v>2</v>
      </c>
      <c r="D242">
        <v>2.99</v>
      </c>
      <c r="E242">
        <v>4</v>
      </c>
      <c r="F242" t="s">
        <v>147</v>
      </c>
      <c r="G242">
        <f>Table7[[#This Row],[Quantity Ordered]]*Table7[[#This Row],[Price Each]]</f>
        <v>5.98</v>
      </c>
    </row>
    <row r="243" spans="1:7" x14ac:dyDescent="0.3">
      <c r="A243" t="s">
        <v>127</v>
      </c>
      <c r="B243" t="s">
        <v>140</v>
      </c>
      <c r="C243">
        <v>1</v>
      </c>
      <c r="D243">
        <v>99.99</v>
      </c>
      <c r="E243">
        <v>4</v>
      </c>
      <c r="F243" t="s">
        <v>129</v>
      </c>
      <c r="G243">
        <f>Table7[[#This Row],[Quantity Ordered]]*Table7[[#This Row],[Price Each]]</f>
        <v>99.99</v>
      </c>
    </row>
    <row r="244" spans="1:7" x14ac:dyDescent="0.3">
      <c r="A244" t="s">
        <v>127</v>
      </c>
      <c r="B244" t="s">
        <v>143</v>
      </c>
      <c r="C244">
        <v>1</v>
      </c>
      <c r="D244">
        <v>300</v>
      </c>
      <c r="E244">
        <v>1</v>
      </c>
      <c r="F244" t="s">
        <v>136</v>
      </c>
      <c r="G244">
        <f>Table7[[#This Row],[Quantity Ordered]]*Table7[[#This Row],[Price Each]]</f>
        <v>300</v>
      </c>
    </row>
    <row r="245" spans="1:7" x14ac:dyDescent="0.3">
      <c r="A245" t="s">
        <v>127</v>
      </c>
      <c r="B245" t="s">
        <v>143</v>
      </c>
      <c r="C245">
        <v>1</v>
      </c>
      <c r="D245">
        <v>300</v>
      </c>
      <c r="E245">
        <v>3</v>
      </c>
      <c r="F245" t="s">
        <v>133</v>
      </c>
      <c r="G245">
        <f>Table7[[#This Row],[Quantity Ordered]]*Table7[[#This Row],[Price Each]]</f>
        <v>300</v>
      </c>
    </row>
    <row r="246" spans="1:7" x14ac:dyDescent="0.3">
      <c r="A246" t="s">
        <v>127</v>
      </c>
      <c r="B246" t="s">
        <v>137</v>
      </c>
      <c r="C246">
        <v>1</v>
      </c>
      <c r="D246">
        <v>2.99</v>
      </c>
      <c r="E246">
        <v>4</v>
      </c>
      <c r="F246" t="s">
        <v>129</v>
      </c>
      <c r="G246">
        <f>Table7[[#This Row],[Quantity Ordered]]*Table7[[#This Row],[Price Each]]</f>
        <v>2.99</v>
      </c>
    </row>
    <row r="247" spans="1:7" x14ac:dyDescent="0.3">
      <c r="A247" t="s">
        <v>127</v>
      </c>
      <c r="B247" t="s">
        <v>141</v>
      </c>
      <c r="C247">
        <v>1</v>
      </c>
      <c r="D247">
        <v>150</v>
      </c>
      <c r="E247">
        <v>1</v>
      </c>
      <c r="F247" t="s">
        <v>135</v>
      </c>
      <c r="G247">
        <f>Table7[[#This Row],[Quantity Ordered]]*Table7[[#This Row],[Price Each]]</f>
        <v>150</v>
      </c>
    </row>
    <row r="248" spans="1:7" x14ac:dyDescent="0.3">
      <c r="A248" t="s">
        <v>127</v>
      </c>
      <c r="B248" t="s">
        <v>128</v>
      </c>
      <c r="C248">
        <v>1</v>
      </c>
      <c r="D248">
        <v>700</v>
      </c>
      <c r="E248">
        <v>2</v>
      </c>
      <c r="F248" t="s">
        <v>133</v>
      </c>
      <c r="G248">
        <f>Table7[[#This Row],[Quantity Ordered]]*Table7[[#This Row],[Price Each]]</f>
        <v>700</v>
      </c>
    </row>
    <row r="249" spans="1:7" x14ac:dyDescent="0.3">
      <c r="A249" t="s">
        <v>127</v>
      </c>
      <c r="B249" t="s">
        <v>128</v>
      </c>
      <c r="C249">
        <v>1</v>
      </c>
      <c r="D249">
        <v>700</v>
      </c>
      <c r="E249">
        <v>3</v>
      </c>
      <c r="F249" t="s">
        <v>133</v>
      </c>
      <c r="G249">
        <f>Table7[[#This Row],[Quantity Ordered]]*Table7[[#This Row],[Price Each]]</f>
        <v>700</v>
      </c>
    </row>
    <row r="250" spans="1:7" x14ac:dyDescent="0.3">
      <c r="A250" t="s">
        <v>127</v>
      </c>
      <c r="B250" t="s">
        <v>141</v>
      </c>
      <c r="C250">
        <v>1</v>
      </c>
      <c r="D250">
        <v>150</v>
      </c>
      <c r="E250">
        <v>1</v>
      </c>
      <c r="F250" t="s">
        <v>129</v>
      </c>
      <c r="G250">
        <f>Table7[[#This Row],[Quantity Ordered]]*Table7[[#This Row],[Price Each]]</f>
        <v>150</v>
      </c>
    </row>
    <row r="251" spans="1:7" x14ac:dyDescent="0.3">
      <c r="A251" t="s">
        <v>127</v>
      </c>
      <c r="B251" t="s">
        <v>130</v>
      </c>
      <c r="C251">
        <v>1</v>
      </c>
      <c r="D251">
        <v>14.95</v>
      </c>
      <c r="E251">
        <v>2</v>
      </c>
      <c r="F251" t="s">
        <v>129</v>
      </c>
      <c r="G251">
        <f>Table7[[#This Row],[Quantity Ordered]]*Table7[[#This Row],[Price Each]]</f>
        <v>14.95</v>
      </c>
    </row>
    <row r="252" spans="1:7" x14ac:dyDescent="0.3">
      <c r="A252" t="s">
        <v>127</v>
      </c>
      <c r="B252" t="s">
        <v>128</v>
      </c>
      <c r="C252">
        <v>1</v>
      </c>
      <c r="D252">
        <v>700</v>
      </c>
      <c r="E252">
        <v>4</v>
      </c>
      <c r="F252" t="s">
        <v>149</v>
      </c>
      <c r="G252">
        <f>Table7[[#This Row],[Quantity Ordered]]*Table7[[#This Row],[Price Each]]</f>
        <v>700</v>
      </c>
    </row>
    <row r="253" spans="1:7" x14ac:dyDescent="0.3">
      <c r="A253" t="s">
        <v>127</v>
      </c>
      <c r="B253" t="s">
        <v>145</v>
      </c>
      <c r="C253">
        <v>1</v>
      </c>
      <c r="D253">
        <v>3.84</v>
      </c>
      <c r="E253">
        <v>1</v>
      </c>
      <c r="F253" t="s">
        <v>133</v>
      </c>
      <c r="G253">
        <f>Table7[[#This Row],[Quantity Ordered]]*Table7[[#This Row],[Price Each]]</f>
        <v>3.84</v>
      </c>
    </row>
    <row r="254" spans="1:7" x14ac:dyDescent="0.3">
      <c r="A254" t="s">
        <v>127</v>
      </c>
      <c r="B254" t="s">
        <v>148</v>
      </c>
      <c r="C254">
        <v>1</v>
      </c>
      <c r="D254">
        <v>600</v>
      </c>
      <c r="E254">
        <v>2</v>
      </c>
      <c r="F254" t="s">
        <v>146</v>
      </c>
      <c r="G254">
        <f>Table7[[#This Row],[Quantity Ordered]]*Table7[[#This Row],[Price Each]]</f>
        <v>600</v>
      </c>
    </row>
    <row r="255" spans="1:7" x14ac:dyDescent="0.3">
      <c r="A255" t="s">
        <v>127</v>
      </c>
      <c r="B255" t="s">
        <v>141</v>
      </c>
      <c r="C255">
        <v>1</v>
      </c>
      <c r="D255">
        <v>150</v>
      </c>
      <c r="E255">
        <v>2</v>
      </c>
      <c r="F255" t="s">
        <v>146</v>
      </c>
      <c r="G255">
        <f>Table7[[#This Row],[Quantity Ordered]]*Table7[[#This Row],[Price Each]]</f>
        <v>150</v>
      </c>
    </row>
    <row r="256" spans="1:7" x14ac:dyDescent="0.3">
      <c r="A256" t="s">
        <v>127</v>
      </c>
      <c r="B256" t="s">
        <v>140</v>
      </c>
      <c r="C256">
        <v>1</v>
      </c>
      <c r="D256">
        <v>99.99</v>
      </c>
      <c r="E256">
        <v>4</v>
      </c>
      <c r="F256" t="s">
        <v>146</v>
      </c>
      <c r="G256">
        <f>Table7[[#This Row],[Quantity Ordered]]*Table7[[#This Row],[Price Each]]</f>
        <v>99.99</v>
      </c>
    </row>
    <row r="257" spans="1:7" x14ac:dyDescent="0.3">
      <c r="A257" t="s">
        <v>127</v>
      </c>
      <c r="B257" t="s">
        <v>145</v>
      </c>
      <c r="C257">
        <v>2</v>
      </c>
      <c r="D257">
        <v>3.84</v>
      </c>
      <c r="E257">
        <v>4</v>
      </c>
      <c r="F257" t="s">
        <v>131</v>
      </c>
      <c r="G257">
        <f>Table7[[#This Row],[Quantity Ordered]]*Table7[[#This Row],[Price Each]]</f>
        <v>7.68</v>
      </c>
    </row>
    <row r="258" spans="1:7" x14ac:dyDescent="0.3">
      <c r="A258" t="s">
        <v>127</v>
      </c>
      <c r="B258" t="s">
        <v>145</v>
      </c>
      <c r="C258">
        <v>1</v>
      </c>
      <c r="D258">
        <v>3.84</v>
      </c>
      <c r="E258">
        <v>1</v>
      </c>
      <c r="F258" t="s">
        <v>149</v>
      </c>
      <c r="G258">
        <f>Table7[[#This Row],[Quantity Ordered]]*Table7[[#This Row],[Price Each]]</f>
        <v>3.84</v>
      </c>
    </row>
    <row r="259" spans="1:7" x14ac:dyDescent="0.3">
      <c r="A259" t="s">
        <v>127</v>
      </c>
      <c r="B259" t="s">
        <v>139</v>
      </c>
      <c r="C259">
        <v>1</v>
      </c>
      <c r="D259">
        <v>11.95</v>
      </c>
      <c r="E259">
        <v>1</v>
      </c>
      <c r="F259" t="s">
        <v>131</v>
      </c>
      <c r="G259">
        <f>Table7[[#This Row],[Quantity Ordered]]*Table7[[#This Row],[Price Each]]</f>
        <v>11.95</v>
      </c>
    </row>
    <row r="260" spans="1:7" x14ac:dyDescent="0.3">
      <c r="A260" t="s">
        <v>127</v>
      </c>
      <c r="B260" t="s">
        <v>143</v>
      </c>
      <c r="C260">
        <v>1</v>
      </c>
      <c r="D260">
        <v>300</v>
      </c>
      <c r="E260">
        <v>3</v>
      </c>
      <c r="F260" t="s">
        <v>136</v>
      </c>
      <c r="G260">
        <f>Table7[[#This Row],[Quantity Ordered]]*Table7[[#This Row],[Price Each]]</f>
        <v>300</v>
      </c>
    </row>
    <row r="261" spans="1:7" x14ac:dyDescent="0.3">
      <c r="A261" t="s">
        <v>127</v>
      </c>
      <c r="B261" t="s">
        <v>139</v>
      </c>
      <c r="C261">
        <v>1</v>
      </c>
      <c r="D261">
        <v>11.95</v>
      </c>
      <c r="E261">
        <v>3</v>
      </c>
      <c r="F261" t="s">
        <v>135</v>
      </c>
      <c r="G261">
        <f>Table7[[#This Row],[Quantity Ordered]]*Table7[[#This Row],[Price Each]]</f>
        <v>11.95</v>
      </c>
    </row>
    <row r="262" spans="1:7" x14ac:dyDescent="0.3">
      <c r="A262" t="s">
        <v>127</v>
      </c>
      <c r="B262" t="s">
        <v>138</v>
      </c>
      <c r="C262">
        <v>1</v>
      </c>
      <c r="D262">
        <v>389.99</v>
      </c>
      <c r="E262">
        <v>3</v>
      </c>
      <c r="F262" t="s">
        <v>149</v>
      </c>
      <c r="G262">
        <f>Table7[[#This Row],[Quantity Ordered]]*Table7[[#This Row],[Price Each]]</f>
        <v>389.99</v>
      </c>
    </row>
    <row r="263" spans="1:7" x14ac:dyDescent="0.3">
      <c r="A263" t="s">
        <v>127</v>
      </c>
      <c r="B263" t="s">
        <v>139</v>
      </c>
      <c r="C263">
        <v>1</v>
      </c>
      <c r="D263">
        <v>11.95</v>
      </c>
      <c r="E263">
        <v>2</v>
      </c>
      <c r="F263" t="s">
        <v>135</v>
      </c>
      <c r="G263">
        <f>Table7[[#This Row],[Quantity Ordered]]*Table7[[#This Row],[Price Each]]</f>
        <v>11.95</v>
      </c>
    </row>
    <row r="264" spans="1:7" x14ac:dyDescent="0.3">
      <c r="A264" t="s">
        <v>127</v>
      </c>
      <c r="B264" t="s">
        <v>140</v>
      </c>
      <c r="C264">
        <v>1</v>
      </c>
      <c r="D264">
        <v>99.99</v>
      </c>
      <c r="E264">
        <v>2</v>
      </c>
      <c r="F264" t="s">
        <v>133</v>
      </c>
      <c r="G264">
        <f>Table7[[#This Row],[Quantity Ordered]]*Table7[[#This Row],[Price Each]]</f>
        <v>99.99</v>
      </c>
    </row>
    <row r="265" spans="1:7" x14ac:dyDescent="0.3">
      <c r="A265" t="s">
        <v>127</v>
      </c>
      <c r="B265" t="s">
        <v>140</v>
      </c>
      <c r="C265">
        <v>1</v>
      </c>
      <c r="D265">
        <v>99.99</v>
      </c>
      <c r="E265">
        <v>2</v>
      </c>
      <c r="F265" t="s">
        <v>135</v>
      </c>
      <c r="G265">
        <f>Table7[[#This Row],[Quantity Ordered]]*Table7[[#This Row],[Price Each]]</f>
        <v>99.99</v>
      </c>
    </row>
    <row r="266" spans="1:7" x14ac:dyDescent="0.3">
      <c r="A266" t="s">
        <v>127</v>
      </c>
      <c r="B266" t="s">
        <v>137</v>
      </c>
      <c r="C266">
        <v>2</v>
      </c>
      <c r="D266">
        <v>2.99</v>
      </c>
      <c r="E266">
        <v>4</v>
      </c>
      <c r="F266" t="s">
        <v>135</v>
      </c>
      <c r="G266">
        <f>Table7[[#This Row],[Quantity Ordered]]*Table7[[#This Row],[Price Each]]</f>
        <v>5.98</v>
      </c>
    </row>
    <row r="267" spans="1:7" x14ac:dyDescent="0.3">
      <c r="A267" t="s">
        <v>127</v>
      </c>
      <c r="B267" t="s">
        <v>134</v>
      </c>
      <c r="C267">
        <v>1</v>
      </c>
      <c r="D267">
        <v>149.99</v>
      </c>
      <c r="E267">
        <v>4</v>
      </c>
      <c r="F267" t="s">
        <v>149</v>
      </c>
      <c r="G267">
        <f>Table7[[#This Row],[Quantity Ordered]]*Table7[[#This Row],[Price Each]]</f>
        <v>149.99</v>
      </c>
    </row>
    <row r="268" spans="1:7" x14ac:dyDescent="0.3">
      <c r="A268" t="s">
        <v>127</v>
      </c>
      <c r="B268" t="s">
        <v>140</v>
      </c>
      <c r="C268">
        <v>1</v>
      </c>
      <c r="D268">
        <v>99.99</v>
      </c>
      <c r="E268">
        <v>3</v>
      </c>
      <c r="F268" t="s">
        <v>131</v>
      </c>
      <c r="G268">
        <f>Table7[[#This Row],[Quantity Ordered]]*Table7[[#This Row],[Price Each]]</f>
        <v>99.99</v>
      </c>
    </row>
    <row r="269" spans="1:7" x14ac:dyDescent="0.3">
      <c r="A269" t="s">
        <v>127</v>
      </c>
      <c r="B269" t="s">
        <v>151</v>
      </c>
      <c r="C269">
        <v>1</v>
      </c>
      <c r="D269">
        <v>109.99</v>
      </c>
      <c r="E269">
        <v>1</v>
      </c>
      <c r="F269" t="s">
        <v>150</v>
      </c>
      <c r="G269">
        <f>Table7[[#This Row],[Quantity Ordered]]*Table7[[#This Row],[Price Each]]</f>
        <v>109.99</v>
      </c>
    </row>
    <row r="270" spans="1:7" x14ac:dyDescent="0.3">
      <c r="A270" t="s">
        <v>127</v>
      </c>
      <c r="B270" t="s">
        <v>152</v>
      </c>
      <c r="C270">
        <v>1</v>
      </c>
      <c r="D270">
        <v>379.99</v>
      </c>
      <c r="E270">
        <v>3</v>
      </c>
      <c r="F270" t="s">
        <v>135</v>
      </c>
      <c r="G270">
        <f>Table7[[#This Row],[Quantity Ordered]]*Table7[[#This Row],[Price Each]]</f>
        <v>379.99</v>
      </c>
    </row>
    <row r="271" spans="1:7" x14ac:dyDescent="0.3">
      <c r="A271" t="s">
        <v>127</v>
      </c>
      <c r="B271" t="s">
        <v>145</v>
      </c>
      <c r="C271">
        <v>2</v>
      </c>
      <c r="D271">
        <v>3.84</v>
      </c>
      <c r="E271">
        <v>4</v>
      </c>
      <c r="F271" t="s">
        <v>136</v>
      </c>
      <c r="G271">
        <f>Table7[[#This Row],[Quantity Ordered]]*Table7[[#This Row],[Price Each]]</f>
        <v>7.68</v>
      </c>
    </row>
    <row r="272" spans="1:7" x14ac:dyDescent="0.3">
      <c r="A272" t="s">
        <v>127</v>
      </c>
      <c r="B272" t="s">
        <v>142</v>
      </c>
      <c r="C272">
        <v>1</v>
      </c>
      <c r="D272">
        <v>1700</v>
      </c>
      <c r="E272">
        <v>3</v>
      </c>
      <c r="F272" t="s">
        <v>150</v>
      </c>
      <c r="G272">
        <f>Table7[[#This Row],[Quantity Ordered]]*Table7[[#This Row],[Price Each]]</f>
        <v>1700</v>
      </c>
    </row>
    <row r="273" spans="1:7" x14ac:dyDescent="0.3">
      <c r="A273" t="s">
        <v>127</v>
      </c>
      <c r="B273" t="s">
        <v>132</v>
      </c>
      <c r="C273">
        <v>1</v>
      </c>
      <c r="D273">
        <v>11.99</v>
      </c>
      <c r="E273">
        <v>3</v>
      </c>
      <c r="F273" t="s">
        <v>135</v>
      </c>
      <c r="G273">
        <f>Table7[[#This Row],[Quantity Ordered]]*Table7[[#This Row],[Price Each]]</f>
        <v>11.99</v>
      </c>
    </row>
    <row r="274" spans="1:7" x14ac:dyDescent="0.3">
      <c r="A274" t="s">
        <v>127</v>
      </c>
      <c r="B274" t="s">
        <v>132</v>
      </c>
      <c r="C274">
        <v>1</v>
      </c>
      <c r="D274">
        <v>11.99</v>
      </c>
      <c r="E274">
        <v>3</v>
      </c>
      <c r="F274" t="s">
        <v>146</v>
      </c>
      <c r="G274">
        <f>Table7[[#This Row],[Quantity Ordered]]*Table7[[#This Row],[Price Each]]</f>
        <v>11.99</v>
      </c>
    </row>
    <row r="275" spans="1:7" x14ac:dyDescent="0.3">
      <c r="A275" t="s">
        <v>127</v>
      </c>
      <c r="B275" t="s">
        <v>145</v>
      </c>
      <c r="C275">
        <v>1</v>
      </c>
      <c r="D275">
        <v>3.84</v>
      </c>
      <c r="E275">
        <v>4</v>
      </c>
      <c r="F275" t="s">
        <v>136</v>
      </c>
      <c r="G275">
        <f>Table7[[#This Row],[Quantity Ordered]]*Table7[[#This Row],[Price Each]]</f>
        <v>3.84</v>
      </c>
    </row>
    <row r="276" spans="1:7" x14ac:dyDescent="0.3">
      <c r="A276" t="s">
        <v>127</v>
      </c>
      <c r="B276" t="s">
        <v>148</v>
      </c>
      <c r="C276">
        <v>1</v>
      </c>
      <c r="D276">
        <v>600</v>
      </c>
      <c r="E276">
        <v>1</v>
      </c>
      <c r="F276" t="s">
        <v>133</v>
      </c>
      <c r="G276">
        <f>Table7[[#This Row],[Quantity Ordered]]*Table7[[#This Row],[Price Each]]</f>
        <v>600</v>
      </c>
    </row>
    <row r="277" spans="1:7" x14ac:dyDescent="0.3">
      <c r="A277" t="s">
        <v>127</v>
      </c>
      <c r="B277" t="s">
        <v>148</v>
      </c>
      <c r="C277">
        <v>1</v>
      </c>
      <c r="D277">
        <v>600</v>
      </c>
      <c r="E277">
        <v>1</v>
      </c>
      <c r="F277" t="s">
        <v>149</v>
      </c>
      <c r="G277">
        <f>Table7[[#This Row],[Quantity Ordered]]*Table7[[#This Row],[Price Each]]</f>
        <v>600</v>
      </c>
    </row>
    <row r="278" spans="1:7" x14ac:dyDescent="0.3">
      <c r="A278" t="s">
        <v>127</v>
      </c>
      <c r="B278" t="s">
        <v>145</v>
      </c>
      <c r="C278">
        <v>1</v>
      </c>
      <c r="D278">
        <v>3.84</v>
      </c>
      <c r="E278">
        <v>1</v>
      </c>
      <c r="F278" t="s">
        <v>135</v>
      </c>
      <c r="G278">
        <f>Table7[[#This Row],[Quantity Ordered]]*Table7[[#This Row],[Price Each]]</f>
        <v>3.84</v>
      </c>
    </row>
    <row r="279" spans="1:7" x14ac:dyDescent="0.3">
      <c r="A279" t="s">
        <v>127</v>
      </c>
      <c r="B279" t="s">
        <v>145</v>
      </c>
      <c r="C279">
        <v>2</v>
      </c>
      <c r="D279">
        <v>3.84</v>
      </c>
      <c r="E279">
        <v>4</v>
      </c>
      <c r="F279" t="s">
        <v>133</v>
      </c>
      <c r="G279">
        <f>Table7[[#This Row],[Quantity Ordered]]*Table7[[#This Row],[Price Each]]</f>
        <v>7.68</v>
      </c>
    </row>
    <row r="280" spans="1:7" x14ac:dyDescent="0.3">
      <c r="A280" t="s">
        <v>127</v>
      </c>
      <c r="B280" t="s">
        <v>138</v>
      </c>
      <c r="C280">
        <v>1</v>
      </c>
      <c r="D280">
        <v>389.99</v>
      </c>
      <c r="E280">
        <v>3</v>
      </c>
      <c r="F280" t="s">
        <v>150</v>
      </c>
      <c r="G280">
        <f>Table7[[#This Row],[Quantity Ordered]]*Table7[[#This Row],[Price Each]]</f>
        <v>389.99</v>
      </c>
    </row>
    <row r="281" spans="1:7" x14ac:dyDescent="0.3">
      <c r="A281" t="s">
        <v>127</v>
      </c>
      <c r="B281" t="s">
        <v>128</v>
      </c>
      <c r="C281">
        <v>1</v>
      </c>
      <c r="D281">
        <v>700</v>
      </c>
      <c r="E281">
        <v>3</v>
      </c>
      <c r="F281" t="s">
        <v>147</v>
      </c>
      <c r="G281">
        <f>Table7[[#This Row],[Quantity Ordered]]*Table7[[#This Row],[Price Each]]</f>
        <v>700</v>
      </c>
    </row>
    <row r="282" spans="1:7" x14ac:dyDescent="0.3">
      <c r="A282" t="s">
        <v>127</v>
      </c>
      <c r="B282" t="s">
        <v>138</v>
      </c>
      <c r="C282">
        <v>1</v>
      </c>
      <c r="D282">
        <v>389.99</v>
      </c>
      <c r="E282">
        <v>1</v>
      </c>
      <c r="F282" t="s">
        <v>149</v>
      </c>
      <c r="G282">
        <f>Table7[[#This Row],[Quantity Ordered]]*Table7[[#This Row],[Price Each]]</f>
        <v>389.99</v>
      </c>
    </row>
    <row r="283" spans="1:7" x14ac:dyDescent="0.3">
      <c r="A283" t="s">
        <v>127</v>
      </c>
      <c r="B283" t="s">
        <v>148</v>
      </c>
      <c r="C283">
        <v>1</v>
      </c>
      <c r="D283">
        <v>600</v>
      </c>
      <c r="E283">
        <v>3</v>
      </c>
      <c r="F283" t="s">
        <v>146</v>
      </c>
      <c r="G283">
        <f>Table7[[#This Row],[Quantity Ordered]]*Table7[[#This Row],[Price Each]]</f>
        <v>600</v>
      </c>
    </row>
    <row r="284" spans="1:7" x14ac:dyDescent="0.3">
      <c r="A284" t="s">
        <v>127</v>
      </c>
      <c r="B284" t="s">
        <v>141</v>
      </c>
      <c r="C284">
        <v>1</v>
      </c>
      <c r="D284">
        <v>150</v>
      </c>
      <c r="E284">
        <v>2</v>
      </c>
      <c r="F284" t="s">
        <v>135</v>
      </c>
      <c r="G284">
        <f>Table7[[#This Row],[Quantity Ordered]]*Table7[[#This Row],[Price Each]]</f>
        <v>150</v>
      </c>
    </row>
    <row r="285" spans="1:7" x14ac:dyDescent="0.3">
      <c r="A285" t="s">
        <v>127</v>
      </c>
      <c r="B285" t="s">
        <v>139</v>
      </c>
      <c r="C285">
        <v>1</v>
      </c>
      <c r="D285">
        <v>11.95</v>
      </c>
      <c r="E285">
        <v>1</v>
      </c>
      <c r="F285" t="s">
        <v>136</v>
      </c>
      <c r="G285">
        <f>Table7[[#This Row],[Quantity Ordered]]*Table7[[#This Row],[Price Each]]</f>
        <v>11.95</v>
      </c>
    </row>
    <row r="286" spans="1:7" x14ac:dyDescent="0.3">
      <c r="A286" t="s">
        <v>127</v>
      </c>
      <c r="B286" t="s">
        <v>130</v>
      </c>
      <c r="C286">
        <v>1</v>
      </c>
      <c r="D286">
        <v>14.95</v>
      </c>
      <c r="E286">
        <v>4</v>
      </c>
      <c r="F286" t="s">
        <v>133</v>
      </c>
      <c r="G286">
        <f>Table7[[#This Row],[Quantity Ordered]]*Table7[[#This Row],[Price Each]]</f>
        <v>14.95</v>
      </c>
    </row>
    <row r="287" spans="1:7" x14ac:dyDescent="0.3">
      <c r="A287" t="s">
        <v>127</v>
      </c>
      <c r="B287" t="s">
        <v>132</v>
      </c>
      <c r="C287">
        <v>2</v>
      </c>
      <c r="D287">
        <v>11.99</v>
      </c>
      <c r="E287">
        <v>1</v>
      </c>
      <c r="F287" t="s">
        <v>135</v>
      </c>
      <c r="G287">
        <f>Table7[[#This Row],[Quantity Ordered]]*Table7[[#This Row],[Price Each]]</f>
        <v>23.98</v>
      </c>
    </row>
    <row r="288" spans="1:7" x14ac:dyDescent="0.3">
      <c r="A288" t="s">
        <v>127</v>
      </c>
      <c r="B288" t="s">
        <v>138</v>
      </c>
      <c r="C288">
        <v>1</v>
      </c>
      <c r="D288">
        <v>389.99</v>
      </c>
      <c r="E288">
        <v>4</v>
      </c>
      <c r="F288" t="s">
        <v>149</v>
      </c>
      <c r="G288">
        <f>Table7[[#This Row],[Quantity Ordered]]*Table7[[#This Row],[Price Each]]</f>
        <v>389.99</v>
      </c>
    </row>
    <row r="289" spans="1:7" x14ac:dyDescent="0.3">
      <c r="A289" t="s">
        <v>127</v>
      </c>
      <c r="B289" t="s">
        <v>130</v>
      </c>
      <c r="C289">
        <v>1</v>
      </c>
      <c r="D289">
        <v>14.95</v>
      </c>
      <c r="E289">
        <v>3</v>
      </c>
      <c r="F289" t="s">
        <v>135</v>
      </c>
      <c r="G289">
        <f>Table7[[#This Row],[Quantity Ordered]]*Table7[[#This Row],[Price Each]]</f>
        <v>14.95</v>
      </c>
    </row>
    <row r="290" spans="1:7" x14ac:dyDescent="0.3">
      <c r="A290" t="s">
        <v>127</v>
      </c>
      <c r="B290" t="s">
        <v>141</v>
      </c>
      <c r="C290">
        <v>1</v>
      </c>
      <c r="D290">
        <v>150</v>
      </c>
      <c r="E290">
        <v>1</v>
      </c>
      <c r="F290" t="s">
        <v>146</v>
      </c>
      <c r="G290">
        <f>Table7[[#This Row],[Quantity Ordered]]*Table7[[#This Row],[Price Each]]</f>
        <v>150</v>
      </c>
    </row>
    <row r="291" spans="1:7" x14ac:dyDescent="0.3">
      <c r="A291" t="s">
        <v>127</v>
      </c>
      <c r="B291" t="s">
        <v>148</v>
      </c>
      <c r="C291">
        <v>1</v>
      </c>
      <c r="D291">
        <v>600</v>
      </c>
      <c r="E291">
        <v>2</v>
      </c>
      <c r="F291" t="s">
        <v>129</v>
      </c>
      <c r="G291">
        <f>Table7[[#This Row],[Quantity Ordered]]*Table7[[#This Row],[Price Each]]</f>
        <v>600</v>
      </c>
    </row>
    <row r="292" spans="1:7" x14ac:dyDescent="0.3">
      <c r="A292" t="s">
        <v>127</v>
      </c>
      <c r="B292" t="s">
        <v>152</v>
      </c>
      <c r="C292">
        <v>1</v>
      </c>
      <c r="D292">
        <v>379.99</v>
      </c>
      <c r="E292">
        <v>2</v>
      </c>
      <c r="F292" t="s">
        <v>147</v>
      </c>
      <c r="G292">
        <f>Table7[[#This Row],[Quantity Ordered]]*Table7[[#This Row],[Price Each]]</f>
        <v>379.99</v>
      </c>
    </row>
    <row r="293" spans="1:7" x14ac:dyDescent="0.3">
      <c r="A293" t="s">
        <v>127</v>
      </c>
      <c r="B293" t="s">
        <v>155</v>
      </c>
      <c r="C293">
        <v>1</v>
      </c>
      <c r="D293">
        <v>600</v>
      </c>
      <c r="E293">
        <v>2</v>
      </c>
      <c r="F293" t="s">
        <v>147</v>
      </c>
      <c r="G293">
        <f>Table7[[#This Row],[Quantity Ordered]]*Table7[[#This Row],[Price Each]]</f>
        <v>600</v>
      </c>
    </row>
    <row r="294" spans="1:7" x14ac:dyDescent="0.3">
      <c r="A294" t="s">
        <v>127</v>
      </c>
      <c r="B294" t="s">
        <v>128</v>
      </c>
      <c r="C294">
        <v>1</v>
      </c>
      <c r="D294">
        <v>700</v>
      </c>
      <c r="E294">
        <v>1</v>
      </c>
      <c r="F294" t="s">
        <v>135</v>
      </c>
      <c r="G294">
        <f>Table7[[#This Row],[Quantity Ordered]]*Table7[[#This Row],[Price Each]]</f>
        <v>700</v>
      </c>
    </row>
    <row r="295" spans="1:7" x14ac:dyDescent="0.3">
      <c r="A295" t="s">
        <v>127</v>
      </c>
      <c r="B295" t="s">
        <v>130</v>
      </c>
      <c r="C295">
        <v>1</v>
      </c>
      <c r="D295">
        <v>14.95</v>
      </c>
      <c r="E295">
        <v>4</v>
      </c>
      <c r="F295" t="s">
        <v>135</v>
      </c>
      <c r="G295">
        <f>Table7[[#This Row],[Quantity Ordered]]*Table7[[#This Row],[Price Each]]</f>
        <v>14.95</v>
      </c>
    </row>
    <row r="296" spans="1:7" x14ac:dyDescent="0.3">
      <c r="A296" t="s">
        <v>127</v>
      </c>
      <c r="B296" t="s">
        <v>130</v>
      </c>
      <c r="C296">
        <v>1</v>
      </c>
      <c r="D296">
        <v>14.95</v>
      </c>
      <c r="E296">
        <v>4</v>
      </c>
      <c r="F296" t="s">
        <v>133</v>
      </c>
      <c r="G296">
        <f>Table7[[#This Row],[Quantity Ordered]]*Table7[[#This Row],[Price Each]]</f>
        <v>14.95</v>
      </c>
    </row>
    <row r="297" spans="1:7" x14ac:dyDescent="0.3">
      <c r="A297" t="s">
        <v>127</v>
      </c>
      <c r="B297" t="s">
        <v>128</v>
      </c>
      <c r="C297">
        <v>1</v>
      </c>
      <c r="D297">
        <v>700</v>
      </c>
      <c r="E297">
        <v>3</v>
      </c>
      <c r="F297" t="s">
        <v>146</v>
      </c>
      <c r="G297">
        <f>Table7[[#This Row],[Quantity Ordered]]*Table7[[#This Row],[Price Each]]</f>
        <v>700</v>
      </c>
    </row>
    <row r="298" spans="1:7" x14ac:dyDescent="0.3">
      <c r="A298" t="s">
        <v>127</v>
      </c>
      <c r="B298" t="s">
        <v>132</v>
      </c>
      <c r="C298">
        <v>1</v>
      </c>
      <c r="D298">
        <v>11.99</v>
      </c>
      <c r="E298">
        <v>3</v>
      </c>
      <c r="F298" t="s">
        <v>135</v>
      </c>
      <c r="G298">
        <f>Table7[[#This Row],[Quantity Ordered]]*Table7[[#This Row],[Price Each]]</f>
        <v>11.99</v>
      </c>
    </row>
    <row r="299" spans="1:7" x14ac:dyDescent="0.3">
      <c r="A299" t="s">
        <v>127</v>
      </c>
      <c r="B299" t="s">
        <v>134</v>
      </c>
      <c r="C299">
        <v>1</v>
      </c>
      <c r="D299">
        <v>149.99</v>
      </c>
      <c r="E299">
        <v>4</v>
      </c>
      <c r="F299" t="s">
        <v>150</v>
      </c>
      <c r="G299">
        <f>Table7[[#This Row],[Quantity Ordered]]*Table7[[#This Row],[Price Each]]</f>
        <v>149.99</v>
      </c>
    </row>
    <row r="300" spans="1:7" x14ac:dyDescent="0.3">
      <c r="A300" t="s">
        <v>127</v>
      </c>
      <c r="B300" t="s">
        <v>148</v>
      </c>
      <c r="C300">
        <v>1</v>
      </c>
      <c r="D300">
        <v>600</v>
      </c>
      <c r="E300">
        <v>1</v>
      </c>
      <c r="F300" t="s">
        <v>133</v>
      </c>
      <c r="G300">
        <f>Table7[[#This Row],[Quantity Ordered]]*Table7[[#This Row],[Price Each]]</f>
        <v>600</v>
      </c>
    </row>
    <row r="301" spans="1:7" x14ac:dyDescent="0.3">
      <c r="A301" t="s">
        <v>127</v>
      </c>
      <c r="B301" t="s">
        <v>139</v>
      </c>
      <c r="C301">
        <v>1</v>
      </c>
      <c r="D301">
        <v>11.95</v>
      </c>
      <c r="E301">
        <v>1</v>
      </c>
      <c r="F301" t="s">
        <v>129</v>
      </c>
      <c r="G301">
        <f>Table7[[#This Row],[Quantity Ordered]]*Table7[[#This Row],[Price Each]]</f>
        <v>11.95</v>
      </c>
    </row>
    <row r="302" spans="1:7" x14ac:dyDescent="0.3">
      <c r="A302" t="s">
        <v>127</v>
      </c>
      <c r="B302" t="s">
        <v>137</v>
      </c>
      <c r="C302">
        <v>2</v>
      </c>
      <c r="D302">
        <v>2.99</v>
      </c>
      <c r="E302">
        <v>2</v>
      </c>
      <c r="F302" t="s">
        <v>135</v>
      </c>
      <c r="G302">
        <f>Table7[[#This Row],[Quantity Ordered]]*Table7[[#This Row],[Price Each]]</f>
        <v>5.98</v>
      </c>
    </row>
    <row r="303" spans="1:7" x14ac:dyDescent="0.3">
      <c r="A303" t="s">
        <v>127</v>
      </c>
      <c r="B303" t="s">
        <v>145</v>
      </c>
      <c r="C303">
        <v>2</v>
      </c>
      <c r="D303">
        <v>3.84</v>
      </c>
      <c r="E303">
        <v>1</v>
      </c>
      <c r="F303" t="s">
        <v>149</v>
      </c>
      <c r="G303">
        <f>Table7[[#This Row],[Quantity Ordered]]*Table7[[#This Row],[Price Each]]</f>
        <v>7.68</v>
      </c>
    </row>
    <row r="304" spans="1:7" x14ac:dyDescent="0.3">
      <c r="A304" t="s">
        <v>127</v>
      </c>
      <c r="B304" t="s">
        <v>141</v>
      </c>
      <c r="C304">
        <v>1</v>
      </c>
      <c r="D304">
        <v>150</v>
      </c>
      <c r="E304">
        <v>4</v>
      </c>
      <c r="F304" t="s">
        <v>135</v>
      </c>
      <c r="G304">
        <f>Table7[[#This Row],[Quantity Ordered]]*Table7[[#This Row],[Price Each]]</f>
        <v>150</v>
      </c>
    </row>
    <row r="305" spans="1:7" x14ac:dyDescent="0.3">
      <c r="A305" t="s">
        <v>127</v>
      </c>
      <c r="B305" t="s">
        <v>137</v>
      </c>
      <c r="C305">
        <v>3</v>
      </c>
      <c r="D305">
        <v>2.99</v>
      </c>
      <c r="E305">
        <v>3</v>
      </c>
      <c r="F305" t="s">
        <v>136</v>
      </c>
      <c r="G305">
        <f>Table7[[#This Row],[Quantity Ordered]]*Table7[[#This Row],[Price Each]]</f>
        <v>8.9700000000000006</v>
      </c>
    </row>
    <row r="306" spans="1:7" x14ac:dyDescent="0.3">
      <c r="A306" t="s">
        <v>127</v>
      </c>
      <c r="B306" t="s">
        <v>140</v>
      </c>
      <c r="C306">
        <v>1</v>
      </c>
      <c r="D306">
        <v>99.99</v>
      </c>
      <c r="E306">
        <v>3</v>
      </c>
      <c r="F306" t="s">
        <v>136</v>
      </c>
      <c r="G306">
        <f>Table7[[#This Row],[Quantity Ordered]]*Table7[[#This Row],[Price Each]]</f>
        <v>99.99</v>
      </c>
    </row>
    <row r="307" spans="1:7" x14ac:dyDescent="0.3">
      <c r="A307" t="s">
        <v>127</v>
      </c>
      <c r="B307" t="s">
        <v>137</v>
      </c>
      <c r="C307">
        <v>1</v>
      </c>
      <c r="D307">
        <v>2.99</v>
      </c>
      <c r="E307">
        <v>4</v>
      </c>
      <c r="F307" t="s">
        <v>136</v>
      </c>
      <c r="G307">
        <f>Table7[[#This Row],[Quantity Ordered]]*Table7[[#This Row],[Price Each]]</f>
        <v>2.99</v>
      </c>
    </row>
    <row r="308" spans="1:7" x14ac:dyDescent="0.3">
      <c r="A308" t="s">
        <v>127</v>
      </c>
      <c r="B308" t="s">
        <v>143</v>
      </c>
      <c r="C308">
        <v>1</v>
      </c>
      <c r="D308">
        <v>300</v>
      </c>
      <c r="E308">
        <v>1</v>
      </c>
      <c r="F308" t="s">
        <v>149</v>
      </c>
      <c r="G308">
        <f>Table7[[#This Row],[Quantity Ordered]]*Table7[[#This Row],[Price Each]]</f>
        <v>300</v>
      </c>
    </row>
    <row r="309" spans="1:7" x14ac:dyDescent="0.3">
      <c r="A309" t="s">
        <v>127</v>
      </c>
      <c r="B309" t="s">
        <v>130</v>
      </c>
      <c r="C309">
        <v>1</v>
      </c>
      <c r="D309">
        <v>14.95</v>
      </c>
      <c r="E309">
        <v>2</v>
      </c>
      <c r="F309" t="s">
        <v>133</v>
      </c>
      <c r="G309">
        <f>Table7[[#This Row],[Quantity Ordered]]*Table7[[#This Row],[Price Each]]</f>
        <v>14.95</v>
      </c>
    </row>
    <row r="310" spans="1:7" x14ac:dyDescent="0.3">
      <c r="A310" t="s">
        <v>127</v>
      </c>
      <c r="B310" t="s">
        <v>152</v>
      </c>
      <c r="C310">
        <v>1</v>
      </c>
      <c r="D310">
        <v>379.99</v>
      </c>
      <c r="E310">
        <v>2</v>
      </c>
      <c r="F310" t="s">
        <v>147</v>
      </c>
      <c r="G310">
        <f>Table7[[#This Row],[Quantity Ordered]]*Table7[[#This Row],[Price Each]]</f>
        <v>379.99</v>
      </c>
    </row>
    <row r="311" spans="1:7" x14ac:dyDescent="0.3">
      <c r="A311" t="s">
        <v>127</v>
      </c>
      <c r="B311" t="s">
        <v>140</v>
      </c>
      <c r="C311">
        <v>1</v>
      </c>
      <c r="D311">
        <v>99.99</v>
      </c>
      <c r="E311">
        <v>4</v>
      </c>
      <c r="F311" t="s">
        <v>133</v>
      </c>
      <c r="G311">
        <f>Table7[[#This Row],[Quantity Ordered]]*Table7[[#This Row],[Price Each]]</f>
        <v>99.99</v>
      </c>
    </row>
    <row r="312" spans="1:7" x14ac:dyDescent="0.3">
      <c r="A312" t="s">
        <v>127</v>
      </c>
      <c r="B312" t="s">
        <v>132</v>
      </c>
      <c r="C312">
        <v>1</v>
      </c>
      <c r="D312">
        <v>11.99</v>
      </c>
      <c r="E312">
        <v>3</v>
      </c>
      <c r="F312" t="s">
        <v>131</v>
      </c>
      <c r="G312">
        <f>Table7[[#This Row],[Quantity Ordered]]*Table7[[#This Row],[Price Each]]</f>
        <v>11.99</v>
      </c>
    </row>
    <row r="313" spans="1:7" x14ac:dyDescent="0.3">
      <c r="A313" t="s">
        <v>127</v>
      </c>
      <c r="B313" t="s">
        <v>137</v>
      </c>
      <c r="C313">
        <v>1</v>
      </c>
      <c r="D313">
        <v>2.99</v>
      </c>
      <c r="E313">
        <v>3</v>
      </c>
      <c r="F313" t="s">
        <v>131</v>
      </c>
      <c r="G313">
        <f>Table7[[#This Row],[Quantity Ordered]]*Table7[[#This Row],[Price Each]]</f>
        <v>2.99</v>
      </c>
    </row>
    <row r="314" spans="1:7" x14ac:dyDescent="0.3">
      <c r="A314" t="s">
        <v>127</v>
      </c>
      <c r="B314" t="s">
        <v>130</v>
      </c>
      <c r="C314">
        <v>1</v>
      </c>
      <c r="D314">
        <v>14.95</v>
      </c>
      <c r="E314">
        <v>3</v>
      </c>
      <c r="F314" t="s">
        <v>131</v>
      </c>
      <c r="G314">
        <f>Table7[[#This Row],[Quantity Ordered]]*Table7[[#This Row],[Price Each]]</f>
        <v>14.95</v>
      </c>
    </row>
    <row r="315" spans="1:7" x14ac:dyDescent="0.3">
      <c r="A315" t="s">
        <v>127</v>
      </c>
      <c r="B315" t="s">
        <v>134</v>
      </c>
      <c r="C315">
        <v>1</v>
      </c>
      <c r="D315">
        <v>149.99</v>
      </c>
      <c r="E315">
        <v>1</v>
      </c>
      <c r="F315" t="s">
        <v>149</v>
      </c>
      <c r="G315">
        <f>Table7[[#This Row],[Quantity Ordered]]*Table7[[#This Row],[Price Each]]</f>
        <v>149.99</v>
      </c>
    </row>
    <row r="316" spans="1:7" x14ac:dyDescent="0.3">
      <c r="A316" t="s">
        <v>127</v>
      </c>
      <c r="B316" t="s">
        <v>134</v>
      </c>
      <c r="C316">
        <v>1</v>
      </c>
      <c r="D316">
        <v>149.99</v>
      </c>
      <c r="E316">
        <v>1</v>
      </c>
      <c r="F316" t="s">
        <v>133</v>
      </c>
      <c r="G316">
        <f>Table7[[#This Row],[Quantity Ordered]]*Table7[[#This Row],[Price Each]]</f>
        <v>149.99</v>
      </c>
    </row>
    <row r="317" spans="1:7" x14ac:dyDescent="0.3">
      <c r="A317" t="s">
        <v>127</v>
      </c>
      <c r="B317" t="s">
        <v>141</v>
      </c>
      <c r="C317">
        <v>1</v>
      </c>
      <c r="D317">
        <v>150</v>
      </c>
      <c r="E317">
        <v>4</v>
      </c>
      <c r="F317" t="s">
        <v>135</v>
      </c>
      <c r="G317">
        <f>Table7[[#This Row],[Quantity Ordered]]*Table7[[#This Row],[Price Each]]</f>
        <v>150</v>
      </c>
    </row>
    <row r="318" spans="1:7" x14ac:dyDescent="0.3">
      <c r="A318" t="s">
        <v>127</v>
      </c>
      <c r="B318" t="s">
        <v>137</v>
      </c>
      <c r="C318">
        <v>1</v>
      </c>
      <c r="D318">
        <v>2.99</v>
      </c>
      <c r="E318">
        <v>4</v>
      </c>
      <c r="F318" t="s">
        <v>129</v>
      </c>
      <c r="G318">
        <f>Table7[[#This Row],[Quantity Ordered]]*Table7[[#This Row],[Price Each]]</f>
        <v>2.99</v>
      </c>
    </row>
    <row r="319" spans="1:7" x14ac:dyDescent="0.3">
      <c r="A319" t="s">
        <v>127</v>
      </c>
      <c r="B319" t="s">
        <v>145</v>
      </c>
      <c r="C319">
        <v>1</v>
      </c>
      <c r="D319">
        <v>3.84</v>
      </c>
      <c r="E319">
        <v>2</v>
      </c>
      <c r="F319" t="s">
        <v>133</v>
      </c>
      <c r="G319">
        <f>Table7[[#This Row],[Quantity Ordered]]*Table7[[#This Row],[Price Each]]</f>
        <v>3.84</v>
      </c>
    </row>
    <row r="320" spans="1:7" x14ac:dyDescent="0.3">
      <c r="A320" t="s">
        <v>127</v>
      </c>
      <c r="B320" t="s">
        <v>130</v>
      </c>
      <c r="C320">
        <v>1</v>
      </c>
      <c r="D320">
        <v>14.95</v>
      </c>
      <c r="E320">
        <v>2</v>
      </c>
      <c r="F320" t="s">
        <v>146</v>
      </c>
      <c r="G320">
        <f>Table7[[#This Row],[Quantity Ordered]]*Table7[[#This Row],[Price Each]]</f>
        <v>14.95</v>
      </c>
    </row>
    <row r="321" spans="1:7" x14ac:dyDescent="0.3">
      <c r="A321" t="s">
        <v>127</v>
      </c>
      <c r="B321" t="s">
        <v>130</v>
      </c>
      <c r="C321">
        <v>1</v>
      </c>
      <c r="D321">
        <v>14.95</v>
      </c>
      <c r="E321">
        <v>4</v>
      </c>
      <c r="F321" t="s">
        <v>133</v>
      </c>
      <c r="G321">
        <f>Table7[[#This Row],[Quantity Ordered]]*Table7[[#This Row],[Price Each]]</f>
        <v>14.95</v>
      </c>
    </row>
    <row r="322" spans="1:7" x14ac:dyDescent="0.3">
      <c r="A322" t="s">
        <v>127</v>
      </c>
      <c r="B322" t="s">
        <v>148</v>
      </c>
      <c r="C322">
        <v>1</v>
      </c>
      <c r="D322">
        <v>600</v>
      </c>
      <c r="E322">
        <v>3</v>
      </c>
      <c r="F322" t="s">
        <v>150</v>
      </c>
      <c r="G322">
        <f>Table7[[#This Row],[Quantity Ordered]]*Table7[[#This Row],[Price Each]]</f>
        <v>600</v>
      </c>
    </row>
    <row r="323" spans="1:7" x14ac:dyDescent="0.3">
      <c r="A323" t="s">
        <v>127</v>
      </c>
      <c r="B323" t="s">
        <v>151</v>
      </c>
      <c r="C323">
        <v>1</v>
      </c>
      <c r="D323">
        <v>109.99</v>
      </c>
      <c r="E323">
        <v>2</v>
      </c>
      <c r="F323" t="s">
        <v>146</v>
      </c>
      <c r="G323">
        <f>Table7[[#This Row],[Quantity Ordered]]*Table7[[#This Row],[Price Each]]</f>
        <v>109.99</v>
      </c>
    </row>
    <row r="324" spans="1:7" x14ac:dyDescent="0.3">
      <c r="A324" t="s">
        <v>127</v>
      </c>
      <c r="B324" t="s">
        <v>139</v>
      </c>
      <c r="C324">
        <v>2</v>
      </c>
      <c r="D324">
        <v>11.95</v>
      </c>
      <c r="E324">
        <v>4</v>
      </c>
      <c r="F324" t="s">
        <v>133</v>
      </c>
      <c r="G324">
        <f>Table7[[#This Row],[Quantity Ordered]]*Table7[[#This Row],[Price Each]]</f>
        <v>23.9</v>
      </c>
    </row>
    <row r="325" spans="1:7" x14ac:dyDescent="0.3">
      <c r="A325" t="s">
        <v>127</v>
      </c>
      <c r="B325" t="s">
        <v>130</v>
      </c>
      <c r="C325">
        <v>1</v>
      </c>
      <c r="D325">
        <v>14.95</v>
      </c>
      <c r="E325">
        <v>3</v>
      </c>
      <c r="F325" t="s">
        <v>135</v>
      </c>
      <c r="G325">
        <f>Table7[[#This Row],[Quantity Ordered]]*Table7[[#This Row],[Price Each]]</f>
        <v>14.95</v>
      </c>
    </row>
    <row r="326" spans="1:7" x14ac:dyDescent="0.3">
      <c r="A326" t="s">
        <v>127</v>
      </c>
      <c r="B326" t="s">
        <v>134</v>
      </c>
      <c r="C326">
        <v>1</v>
      </c>
      <c r="D326">
        <v>149.99</v>
      </c>
      <c r="E326">
        <v>2</v>
      </c>
      <c r="F326" t="s">
        <v>146</v>
      </c>
      <c r="G326">
        <f>Table7[[#This Row],[Quantity Ordered]]*Table7[[#This Row],[Price Each]]</f>
        <v>149.99</v>
      </c>
    </row>
    <row r="327" spans="1:7" x14ac:dyDescent="0.3">
      <c r="A327" t="s">
        <v>127</v>
      </c>
      <c r="B327" t="s">
        <v>128</v>
      </c>
      <c r="C327">
        <v>1</v>
      </c>
      <c r="D327">
        <v>700</v>
      </c>
      <c r="E327">
        <v>4</v>
      </c>
      <c r="F327" t="s">
        <v>129</v>
      </c>
      <c r="G327">
        <f>Table7[[#This Row],[Quantity Ordered]]*Table7[[#This Row],[Price Each]]</f>
        <v>700</v>
      </c>
    </row>
    <row r="328" spans="1:7" x14ac:dyDescent="0.3">
      <c r="A328" t="s">
        <v>127</v>
      </c>
      <c r="B328" t="s">
        <v>141</v>
      </c>
      <c r="C328">
        <v>2</v>
      </c>
      <c r="D328">
        <v>150</v>
      </c>
      <c r="E328">
        <v>2</v>
      </c>
      <c r="F328" t="s">
        <v>129</v>
      </c>
      <c r="G328">
        <f>Table7[[#This Row],[Quantity Ordered]]*Table7[[#This Row],[Price Each]]</f>
        <v>300</v>
      </c>
    </row>
    <row r="329" spans="1:7" x14ac:dyDescent="0.3">
      <c r="A329" t="s">
        <v>127</v>
      </c>
      <c r="B329" t="s">
        <v>132</v>
      </c>
      <c r="C329">
        <v>1</v>
      </c>
      <c r="D329">
        <v>11.99</v>
      </c>
      <c r="E329">
        <v>2</v>
      </c>
      <c r="F329" t="s">
        <v>129</v>
      </c>
      <c r="G329">
        <f>Table7[[#This Row],[Quantity Ordered]]*Table7[[#This Row],[Price Each]]</f>
        <v>11.99</v>
      </c>
    </row>
    <row r="330" spans="1:7" x14ac:dyDescent="0.3">
      <c r="A330" t="s">
        <v>127</v>
      </c>
      <c r="B330" t="s">
        <v>130</v>
      </c>
      <c r="C330">
        <v>2</v>
      </c>
      <c r="D330">
        <v>14.95</v>
      </c>
      <c r="E330">
        <v>2</v>
      </c>
      <c r="F330" t="s">
        <v>135</v>
      </c>
      <c r="G330">
        <f>Table7[[#This Row],[Quantity Ordered]]*Table7[[#This Row],[Price Each]]</f>
        <v>29.9</v>
      </c>
    </row>
    <row r="331" spans="1:7" x14ac:dyDescent="0.3">
      <c r="A331" t="s">
        <v>127</v>
      </c>
      <c r="B331" t="s">
        <v>140</v>
      </c>
      <c r="C331">
        <v>1</v>
      </c>
      <c r="D331">
        <v>99.99</v>
      </c>
      <c r="E331">
        <v>4</v>
      </c>
      <c r="F331" t="s">
        <v>149</v>
      </c>
      <c r="G331">
        <f>Table7[[#This Row],[Quantity Ordered]]*Table7[[#This Row],[Price Each]]</f>
        <v>99.99</v>
      </c>
    </row>
    <row r="332" spans="1:7" x14ac:dyDescent="0.3">
      <c r="A332" t="s">
        <v>127</v>
      </c>
      <c r="B332" t="s">
        <v>140</v>
      </c>
      <c r="C332">
        <v>1</v>
      </c>
      <c r="D332">
        <v>99.99</v>
      </c>
      <c r="E332">
        <v>3</v>
      </c>
      <c r="F332" t="s">
        <v>133</v>
      </c>
      <c r="G332">
        <f>Table7[[#This Row],[Quantity Ordered]]*Table7[[#This Row],[Price Each]]</f>
        <v>99.99</v>
      </c>
    </row>
    <row r="333" spans="1:7" x14ac:dyDescent="0.3">
      <c r="A333" t="s">
        <v>127</v>
      </c>
      <c r="B333" t="s">
        <v>139</v>
      </c>
      <c r="C333">
        <v>1</v>
      </c>
      <c r="D333">
        <v>11.95</v>
      </c>
      <c r="E333">
        <v>2</v>
      </c>
      <c r="F333" t="s">
        <v>136</v>
      </c>
      <c r="G333">
        <f>Table7[[#This Row],[Quantity Ordered]]*Table7[[#This Row],[Price Each]]</f>
        <v>11.95</v>
      </c>
    </row>
    <row r="334" spans="1:7" x14ac:dyDescent="0.3">
      <c r="A334" t="s">
        <v>127</v>
      </c>
      <c r="B334" t="s">
        <v>137</v>
      </c>
      <c r="C334">
        <v>3</v>
      </c>
      <c r="D334">
        <v>2.99</v>
      </c>
      <c r="E334">
        <v>2</v>
      </c>
      <c r="F334" t="s">
        <v>150</v>
      </c>
      <c r="G334">
        <f>Table7[[#This Row],[Quantity Ordered]]*Table7[[#This Row],[Price Each]]</f>
        <v>8.9700000000000006</v>
      </c>
    </row>
    <row r="335" spans="1:7" x14ac:dyDescent="0.3">
      <c r="A335" t="s">
        <v>127</v>
      </c>
      <c r="B335" t="s">
        <v>139</v>
      </c>
      <c r="C335">
        <v>1</v>
      </c>
      <c r="D335">
        <v>11.95</v>
      </c>
      <c r="E335">
        <v>2</v>
      </c>
      <c r="F335" t="s">
        <v>149</v>
      </c>
      <c r="G335">
        <f>Table7[[#This Row],[Quantity Ordered]]*Table7[[#This Row],[Price Each]]</f>
        <v>11.95</v>
      </c>
    </row>
    <row r="336" spans="1:7" x14ac:dyDescent="0.3">
      <c r="A336" t="s">
        <v>127</v>
      </c>
      <c r="B336" t="s">
        <v>130</v>
      </c>
      <c r="C336">
        <v>1</v>
      </c>
      <c r="D336">
        <v>14.95</v>
      </c>
      <c r="E336">
        <v>1</v>
      </c>
      <c r="F336" t="s">
        <v>133</v>
      </c>
      <c r="G336">
        <f>Table7[[#This Row],[Quantity Ordered]]*Table7[[#This Row],[Price Each]]</f>
        <v>14.95</v>
      </c>
    </row>
    <row r="337" spans="1:7" x14ac:dyDescent="0.3">
      <c r="A337" t="s">
        <v>127</v>
      </c>
      <c r="B337" t="s">
        <v>138</v>
      </c>
      <c r="C337">
        <v>1</v>
      </c>
      <c r="D337">
        <v>389.99</v>
      </c>
      <c r="E337">
        <v>4</v>
      </c>
      <c r="F337" t="s">
        <v>150</v>
      </c>
      <c r="G337">
        <f>Table7[[#This Row],[Quantity Ordered]]*Table7[[#This Row],[Price Each]]</f>
        <v>389.99</v>
      </c>
    </row>
    <row r="338" spans="1:7" x14ac:dyDescent="0.3">
      <c r="A338" t="s">
        <v>127</v>
      </c>
      <c r="B338" t="s">
        <v>132</v>
      </c>
      <c r="C338">
        <v>1</v>
      </c>
      <c r="D338">
        <v>11.99</v>
      </c>
      <c r="E338">
        <v>2</v>
      </c>
      <c r="F338" t="s">
        <v>129</v>
      </c>
      <c r="G338">
        <f>Table7[[#This Row],[Quantity Ordered]]*Table7[[#This Row],[Price Each]]</f>
        <v>11.99</v>
      </c>
    </row>
    <row r="339" spans="1:7" x14ac:dyDescent="0.3">
      <c r="A339" t="s">
        <v>127</v>
      </c>
      <c r="B339" t="s">
        <v>152</v>
      </c>
      <c r="C339">
        <v>1</v>
      </c>
      <c r="D339">
        <v>379.99</v>
      </c>
      <c r="E339">
        <v>1</v>
      </c>
      <c r="F339" t="s">
        <v>147</v>
      </c>
      <c r="G339">
        <f>Table7[[#This Row],[Quantity Ordered]]*Table7[[#This Row],[Price Each]]</f>
        <v>379.99</v>
      </c>
    </row>
    <row r="340" spans="1:7" x14ac:dyDescent="0.3">
      <c r="A340" t="s">
        <v>127</v>
      </c>
      <c r="B340" t="s">
        <v>132</v>
      </c>
      <c r="C340">
        <v>1</v>
      </c>
      <c r="D340">
        <v>11.99</v>
      </c>
      <c r="E340">
        <v>3</v>
      </c>
      <c r="F340" t="s">
        <v>133</v>
      </c>
      <c r="G340">
        <f>Table7[[#This Row],[Quantity Ordered]]*Table7[[#This Row],[Price Each]]</f>
        <v>11.99</v>
      </c>
    </row>
    <row r="341" spans="1:7" x14ac:dyDescent="0.3">
      <c r="A341" t="s">
        <v>127</v>
      </c>
      <c r="B341" t="s">
        <v>140</v>
      </c>
      <c r="C341">
        <v>1</v>
      </c>
      <c r="D341">
        <v>99.99</v>
      </c>
      <c r="E341">
        <v>3</v>
      </c>
      <c r="F341" t="s">
        <v>135</v>
      </c>
      <c r="G341">
        <f>Table7[[#This Row],[Quantity Ordered]]*Table7[[#This Row],[Price Each]]</f>
        <v>99.99</v>
      </c>
    </row>
    <row r="342" spans="1:7" x14ac:dyDescent="0.3">
      <c r="A342" t="s">
        <v>127</v>
      </c>
      <c r="B342" t="s">
        <v>139</v>
      </c>
      <c r="C342">
        <v>1</v>
      </c>
      <c r="D342">
        <v>11.95</v>
      </c>
      <c r="E342">
        <v>4</v>
      </c>
      <c r="F342" t="s">
        <v>133</v>
      </c>
      <c r="G342">
        <f>Table7[[#This Row],[Quantity Ordered]]*Table7[[#This Row],[Price Each]]</f>
        <v>11.95</v>
      </c>
    </row>
    <row r="343" spans="1:7" x14ac:dyDescent="0.3">
      <c r="A343" t="s">
        <v>127</v>
      </c>
      <c r="B343" t="s">
        <v>141</v>
      </c>
      <c r="C343">
        <v>1</v>
      </c>
      <c r="D343">
        <v>150</v>
      </c>
      <c r="E343">
        <v>2</v>
      </c>
      <c r="F343" t="s">
        <v>149</v>
      </c>
      <c r="G343">
        <f>Table7[[#This Row],[Quantity Ordered]]*Table7[[#This Row],[Price Each]]</f>
        <v>150</v>
      </c>
    </row>
    <row r="344" spans="1:7" x14ac:dyDescent="0.3">
      <c r="A344" t="s">
        <v>127</v>
      </c>
      <c r="B344" t="s">
        <v>132</v>
      </c>
      <c r="C344">
        <v>1</v>
      </c>
      <c r="D344">
        <v>11.99</v>
      </c>
      <c r="E344">
        <v>3</v>
      </c>
      <c r="F344" t="s">
        <v>133</v>
      </c>
      <c r="G344">
        <f>Table7[[#This Row],[Quantity Ordered]]*Table7[[#This Row],[Price Each]]</f>
        <v>11.99</v>
      </c>
    </row>
    <row r="345" spans="1:7" x14ac:dyDescent="0.3">
      <c r="A345" t="s">
        <v>127</v>
      </c>
      <c r="B345" t="s">
        <v>134</v>
      </c>
      <c r="C345">
        <v>1</v>
      </c>
      <c r="D345">
        <v>149.99</v>
      </c>
      <c r="E345">
        <v>1</v>
      </c>
      <c r="F345" t="s">
        <v>133</v>
      </c>
      <c r="G345">
        <f>Table7[[#This Row],[Quantity Ordered]]*Table7[[#This Row],[Price Each]]</f>
        <v>149.99</v>
      </c>
    </row>
    <row r="346" spans="1:7" x14ac:dyDescent="0.3">
      <c r="A346" t="s">
        <v>127</v>
      </c>
      <c r="B346" t="s">
        <v>130</v>
      </c>
      <c r="C346">
        <v>1</v>
      </c>
      <c r="D346">
        <v>14.95</v>
      </c>
      <c r="E346">
        <v>3</v>
      </c>
      <c r="F346" t="s">
        <v>135</v>
      </c>
      <c r="G346">
        <f>Table7[[#This Row],[Quantity Ordered]]*Table7[[#This Row],[Price Each]]</f>
        <v>14.95</v>
      </c>
    </row>
    <row r="347" spans="1:7" x14ac:dyDescent="0.3">
      <c r="A347" t="s">
        <v>127</v>
      </c>
      <c r="B347" t="s">
        <v>153</v>
      </c>
      <c r="C347">
        <v>1</v>
      </c>
      <c r="D347">
        <v>999.99</v>
      </c>
      <c r="E347">
        <v>4</v>
      </c>
      <c r="F347" t="s">
        <v>133</v>
      </c>
      <c r="G347">
        <f>Table7[[#This Row],[Quantity Ordered]]*Table7[[#This Row],[Price Each]]</f>
        <v>999.99</v>
      </c>
    </row>
    <row r="348" spans="1:7" x14ac:dyDescent="0.3">
      <c r="A348" t="s">
        <v>127</v>
      </c>
      <c r="B348" t="s">
        <v>142</v>
      </c>
      <c r="C348">
        <v>1</v>
      </c>
      <c r="D348">
        <v>1700</v>
      </c>
      <c r="E348">
        <v>4</v>
      </c>
      <c r="F348" t="s">
        <v>135</v>
      </c>
      <c r="G348">
        <f>Table7[[#This Row],[Quantity Ordered]]*Table7[[#This Row],[Price Each]]</f>
        <v>1700</v>
      </c>
    </row>
    <row r="349" spans="1:7" x14ac:dyDescent="0.3">
      <c r="A349" t="s">
        <v>127</v>
      </c>
      <c r="B349" t="s">
        <v>139</v>
      </c>
      <c r="C349">
        <v>1</v>
      </c>
      <c r="D349">
        <v>11.95</v>
      </c>
      <c r="E349">
        <v>4</v>
      </c>
      <c r="F349" t="s">
        <v>150</v>
      </c>
      <c r="G349">
        <f>Table7[[#This Row],[Quantity Ordered]]*Table7[[#This Row],[Price Each]]</f>
        <v>11.95</v>
      </c>
    </row>
    <row r="350" spans="1:7" x14ac:dyDescent="0.3">
      <c r="A350" t="s">
        <v>127</v>
      </c>
      <c r="B350" t="s">
        <v>130</v>
      </c>
      <c r="C350">
        <v>1</v>
      </c>
      <c r="D350">
        <v>14.95</v>
      </c>
      <c r="E350">
        <v>1</v>
      </c>
      <c r="F350" t="s">
        <v>133</v>
      </c>
      <c r="G350">
        <f>Table7[[#This Row],[Quantity Ordered]]*Table7[[#This Row],[Price Each]]</f>
        <v>14.95</v>
      </c>
    </row>
    <row r="351" spans="1:7" x14ac:dyDescent="0.3">
      <c r="A351" t="s">
        <v>127</v>
      </c>
      <c r="B351" t="s">
        <v>137</v>
      </c>
      <c r="C351">
        <v>1</v>
      </c>
      <c r="D351">
        <v>2.99</v>
      </c>
      <c r="E351">
        <v>4</v>
      </c>
      <c r="F351" t="s">
        <v>136</v>
      </c>
      <c r="G351">
        <f>Table7[[#This Row],[Quantity Ordered]]*Table7[[#This Row],[Price Each]]</f>
        <v>2.99</v>
      </c>
    </row>
    <row r="352" spans="1:7" x14ac:dyDescent="0.3">
      <c r="A352" t="s">
        <v>127</v>
      </c>
      <c r="B352" t="s">
        <v>130</v>
      </c>
      <c r="C352">
        <v>1</v>
      </c>
      <c r="D352">
        <v>14.95</v>
      </c>
      <c r="E352">
        <v>3</v>
      </c>
      <c r="F352" t="s">
        <v>146</v>
      </c>
      <c r="G352">
        <f>Table7[[#This Row],[Quantity Ordered]]*Table7[[#This Row],[Price Each]]</f>
        <v>14.95</v>
      </c>
    </row>
    <row r="353" spans="1:7" x14ac:dyDescent="0.3">
      <c r="A353" t="s">
        <v>127</v>
      </c>
      <c r="B353" t="s">
        <v>130</v>
      </c>
      <c r="C353">
        <v>1</v>
      </c>
      <c r="D353">
        <v>14.95</v>
      </c>
      <c r="E353">
        <v>3</v>
      </c>
      <c r="F353" t="s">
        <v>135</v>
      </c>
      <c r="G353">
        <f>Table7[[#This Row],[Quantity Ordered]]*Table7[[#This Row],[Price Each]]</f>
        <v>14.95</v>
      </c>
    </row>
    <row r="354" spans="1:7" x14ac:dyDescent="0.3">
      <c r="A354" t="s">
        <v>127</v>
      </c>
      <c r="B354" t="s">
        <v>139</v>
      </c>
      <c r="C354">
        <v>1</v>
      </c>
      <c r="D354">
        <v>11.95</v>
      </c>
      <c r="E354">
        <v>3</v>
      </c>
      <c r="F354" t="s">
        <v>147</v>
      </c>
      <c r="G354">
        <f>Table7[[#This Row],[Quantity Ordered]]*Table7[[#This Row],[Price Each]]</f>
        <v>11.95</v>
      </c>
    </row>
    <row r="355" spans="1:7" x14ac:dyDescent="0.3">
      <c r="A355" t="s">
        <v>127</v>
      </c>
      <c r="B355" t="s">
        <v>141</v>
      </c>
      <c r="C355">
        <v>1</v>
      </c>
      <c r="D355">
        <v>150</v>
      </c>
      <c r="E355">
        <v>1</v>
      </c>
      <c r="F355" t="s">
        <v>146</v>
      </c>
      <c r="G355">
        <f>Table7[[#This Row],[Quantity Ordered]]*Table7[[#This Row],[Price Each]]</f>
        <v>150</v>
      </c>
    </row>
    <row r="356" spans="1:7" x14ac:dyDescent="0.3">
      <c r="A356" t="s">
        <v>127</v>
      </c>
      <c r="B356" t="s">
        <v>143</v>
      </c>
      <c r="C356">
        <v>1</v>
      </c>
      <c r="D356">
        <v>300</v>
      </c>
      <c r="E356">
        <v>4</v>
      </c>
      <c r="F356" t="s">
        <v>147</v>
      </c>
      <c r="G356">
        <f>Table7[[#This Row],[Quantity Ordered]]*Table7[[#This Row],[Price Each]]</f>
        <v>300</v>
      </c>
    </row>
    <row r="357" spans="1:7" x14ac:dyDescent="0.3">
      <c r="A357" t="s">
        <v>127</v>
      </c>
      <c r="B357" t="s">
        <v>140</v>
      </c>
      <c r="C357">
        <v>1</v>
      </c>
      <c r="D357">
        <v>99.99</v>
      </c>
      <c r="E357">
        <v>2</v>
      </c>
      <c r="F357" t="s">
        <v>131</v>
      </c>
      <c r="G357">
        <f>Table7[[#This Row],[Quantity Ordered]]*Table7[[#This Row],[Price Each]]</f>
        <v>99.99</v>
      </c>
    </row>
    <row r="358" spans="1:7" x14ac:dyDescent="0.3">
      <c r="A358" t="s">
        <v>127</v>
      </c>
      <c r="B358" t="s">
        <v>130</v>
      </c>
      <c r="C358">
        <v>1</v>
      </c>
      <c r="D358">
        <v>14.95</v>
      </c>
      <c r="E358">
        <v>4</v>
      </c>
      <c r="F358" t="s">
        <v>135</v>
      </c>
      <c r="G358">
        <f>Table7[[#This Row],[Quantity Ordered]]*Table7[[#This Row],[Price Each]]</f>
        <v>14.95</v>
      </c>
    </row>
    <row r="359" spans="1:7" x14ac:dyDescent="0.3">
      <c r="A359" t="s">
        <v>127</v>
      </c>
      <c r="B359" t="s">
        <v>145</v>
      </c>
      <c r="C359">
        <v>1</v>
      </c>
      <c r="D359">
        <v>3.84</v>
      </c>
      <c r="E359">
        <v>2</v>
      </c>
      <c r="F359" t="s">
        <v>129</v>
      </c>
      <c r="G359">
        <f>Table7[[#This Row],[Quantity Ordered]]*Table7[[#This Row],[Price Each]]</f>
        <v>3.84</v>
      </c>
    </row>
    <row r="360" spans="1:7" x14ac:dyDescent="0.3">
      <c r="A360" t="s">
        <v>127</v>
      </c>
      <c r="B360" t="s">
        <v>141</v>
      </c>
      <c r="C360">
        <v>1</v>
      </c>
      <c r="D360">
        <v>150</v>
      </c>
      <c r="E360">
        <v>2</v>
      </c>
      <c r="F360" t="s">
        <v>133</v>
      </c>
      <c r="G360">
        <f>Table7[[#This Row],[Quantity Ordered]]*Table7[[#This Row],[Price Each]]</f>
        <v>150</v>
      </c>
    </row>
    <row r="361" spans="1:7" x14ac:dyDescent="0.3">
      <c r="A361" t="s">
        <v>127</v>
      </c>
      <c r="B361" t="s">
        <v>128</v>
      </c>
      <c r="C361">
        <v>1</v>
      </c>
      <c r="D361">
        <v>700</v>
      </c>
      <c r="E361">
        <v>4</v>
      </c>
      <c r="F361" t="s">
        <v>133</v>
      </c>
      <c r="G361">
        <f>Table7[[#This Row],[Quantity Ordered]]*Table7[[#This Row],[Price Each]]</f>
        <v>700</v>
      </c>
    </row>
    <row r="362" spans="1:7" x14ac:dyDescent="0.3">
      <c r="A362" t="s">
        <v>127</v>
      </c>
      <c r="B362" t="s">
        <v>139</v>
      </c>
      <c r="C362">
        <v>1</v>
      </c>
      <c r="D362">
        <v>11.95</v>
      </c>
      <c r="E362">
        <v>2</v>
      </c>
      <c r="F362" t="s">
        <v>150</v>
      </c>
      <c r="G362">
        <f>Table7[[#This Row],[Quantity Ordered]]*Table7[[#This Row],[Price Each]]</f>
        <v>11.95</v>
      </c>
    </row>
    <row r="363" spans="1:7" x14ac:dyDescent="0.3">
      <c r="A363" t="s">
        <v>127</v>
      </c>
      <c r="B363" t="s">
        <v>142</v>
      </c>
      <c r="C363">
        <v>1</v>
      </c>
      <c r="D363">
        <v>1700</v>
      </c>
      <c r="E363">
        <v>3</v>
      </c>
      <c r="F363" t="s">
        <v>149</v>
      </c>
      <c r="G363">
        <f>Table7[[#This Row],[Quantity Ordered]]*Table7[[#This Row],[Price Each]]</f>
        <v>1700</v>
      </c>
    </row>
    <row r="364" spans="1:7" x14ac:dyDescent="0.3">
      <c r="A364" t="s">
        <v>127</v>
      </c>
      <c r="B364" t="s">
        <v>145</v>
      </c>
      <c r="C364">
        <v>2</v>
      </c>
      <c r="D364">
        <v>3.84</v>
      </c>
      <c r="E364">
        <v>4</v>
      </c>
      <c r="F364" t="s">
        <v>133</v>
      </c>
      <c r="G364">
        <f>Table7[[#This Row],[Quantity Ordered]]*Table7[[#This Row],[Price Each]]</f>
        <v>7.68</v>
      </c>
    </row>
    <row r="365" spans="1:7" x14ac:dyDescent="0.3">
      <c r="A365" t="s">
        <v>127</v>
      </c>
      <c r="B365" t="s">
        <v>130</v>
      </c>
      <c r="C365">
        <v>1</v>
      </c>
      <c r="D365">
        <v>14.95</v>
      </c>
      <c r="E365">
        <v>4</v>
      </c>
      <c r="F365" t="s">
        <v>133</v>
      </c>
      <c r="G365">
        <f>Table7[[#This Row],[Quantity Ordered]]*Table7[[#This Row],[Price Each]]</f>
        <v>14.95</v>
      </c>
    </row>
    <row r="366" spans="1:7" x14ac:dyDescent="0.3">
      <c r="A366" t="s">
        <v>127</v>
      </c>
      <c r="B366" t="s">
        <v>139</v>
      </c>
      <c r="C366">
        <v>1</v>
      </c>
      <c r="D366">
        <v>11.95</v>
      </c>
      <c r="E366">
        <v>4</v>
      </c>
      <c r="F366" t="s">
        <v>150</v>
      </c>
      <c r="G366">
        <f>Table7[[#This Row],[Quantity Ordered]]*Table7[[#This Row],[Price Each]]</f>
        <v>11.95</v>
      </c>
    </row>
    <row r="367" spans="1:7" x14ac:dyDescent="0.3">
      <c r="A367" t="s">
        <v>127</v>
      </c>
      <c r="B367" t="s">
        <v>141</v>
      </c>
      <c r="C367">
        <v>1</v>
      </c>
      <c r="D367">
        <v>150</v>
      </c>
      <c r="E367">
        <v>4</v>
      </c>
      <c r="F367" t="s">
        <v>150</v>
      </c>
      <c r="G367">
        <f>Table7[[#This Row],[Quantity Ordered]]*Table7[[#This Row],[Price Each]]</f>
        <v>150</v>
      </c>
    </row>
    <row r="368" spans="1:7" x14ac:dyDescent="0.3">
      <c r="A368" t="s">
        <v>127</v>
      </c>
      <c r="B368" t="s">
        <v>145</v>
      </c>
      <c r="C368">
        <v>1</v>
      </c>
      <c r="D368">
        <v>3.84</v>
      </c>
      <c r="E368">
        <v>3</v>
      </c>
      <c r="F368" t="s">
        <v>150</v>
      </c>
      <c r="G368">
        <f>Table7[[#This Row],[Quantity Ordered]]*Table7[[#This Row],[Price Each]]</f>
        <v>3.84</v>
      </c>
    </row>
    <row r="369" spans="1:7" x14ac:dyDescent="0.3">
      <c r="A369" t="s">
        <v>127</v>
      </c>
      <c r="B369" t="s">
        <v>132</v>
      </c>
      <c r="C369">
        <v>1</v>
      </c>
      <c r="D369">
        <v>11.99</v>
      </c>
      <c r="E369">
        <v>4</v>
      </c>
      <c r="F369" t="s">
        <v>147</v>
      </c>
      <c r="G369">
        <f>Table7[[#This Row],[Quantity Ordered]]*Table7[[#This Row],[Price Each]]</f>
        <v>11.99</v>
      </c>
    </row>
    <row r="370" spans="1:7" x14ac:dyDescent="0.3">
      <c r="A370" t="s">
        <v>127</v>
      </c>
      <c r="B370" t="s">
        <v>140</v>
      </c>
      <c r="C370">
        <v>1</v>
      </c>
      <c r="D370">
        <v>99.99</v>
      </c>
      <c r="E370">
        <v>3</v>
      </c>
      <c r="F370" t="s">
        <v>129</v>
      </c>
      <c r="G370">
        <f>Table7[[#This Row],[Quantity Ordered]]*Table7[[#This Row],[Price Each]]</f>
        <v>99.99</v>
      </c>
    </row>
    <row r="371" spans="1:7" x14ac:dyDescent="0.3">
      <c r="A371" t="s">
        <v>127</v>
      </c>
      <c r="B371" t="s">
        <v>153</v>
      </c>
      <c r="C371">
        <v>1</v>
      </c>
      <c r="D371">
        <v>999.99</v>
      </c>
      <c r="E371">
        <v>3</v>
      </c>
      <c r="F371" t="s">
        <v>147</v>
      </c>
      <c r="G371">
        <f>Table7[[#This Row],[Quantity Ordered]]*Table7[[#This Row],[Price Each]]</f>
        <v>999.99</v>
      </c>
    </row>
    <row r="372" spans="1:7" x14ac:dyDescent="0.3">
      <c r="A372" t="s">
        <v>127</v>
      </c>
      <c r="B372" t="s">
        <v>145</v>
      </c>
      <c r="C372">
        <v>2</v>
      </c>
      <c r="D372">
        <v>3.84</v>
      </c>
      <c r="E372">
        <v>4</v>
      </c>
      <c r="F372" t="s">
        <v>133</v>
      </c>
      <c r="G372">
        <f>Table7[[#This Row],[Quantity Ordered]]*Table7[[#This Row],[Price Each]]</f>
        <v>7.68</v>
      </c>
    </row>
    <row r="373" spans="1:7" x14ac:dyDescent="0.3">
      <c r="A373" t="s">
        <v>127</v>
      </c>
      <c r="B373" t="s">
        <v>140</v>
      </c>
      <c r="C373">
        <v>1</v>
      </c>
      <c r="D373">
        <v>99.99</v>
      </c>
      <c r="E373">
        <v>3</v>
      </c>
      <c r="F373" t="s">
        <v>135</v>
      </c>
      <c r="G373">
        <f>Table7[[#This Row],[Quantity Ordered]]*Table7[[#This Row],[Price Each]]</f>
        <v>99.99</v>
      </c>
    </row>
    <row r="374" spans="1:7" x14ac:dyDescent="0.3">
      <c r="A374" t="s">
        <v>127</v>
      </c>
      <c r="B374" t="s">
        <v>137</v>
      </c>
      <c r="C374">
        <v>1</v>
      </c>
      <c r="D374">
        <v>2.99</v>
      </c>
      <c r="E374">
        <v>4</v>
      </c>
      <c r="F374" t="s">
        <v>146</v>
      </c>
      <c r="G374">
        <f>Table7[[#This Row],[Quantity Ordered]]*Table7[[#This Row],[Price Each]]</f>
        <v>2.99</v>
      </c>
    </row>
    <row r="375" spans="1:7" x14ac:dyDescent="0.3">
      <c r="A375" t="s">
        <v>127</v>
      </c>
      <c r="B375" t="s">
        <v>153</v>
      </c>
      <c r="C375">
        <v>1</v>
      </c>
      <c r="D375">
        <v>999.99</v>
      </c>
      <c r="E375">
        <v>3</v>
      </c>
      <c r="F375" t="s">
        <v>129</v>
      </c>
      <c r="G375">
        <f>Table7[[#This Row],[Quantity Ordered]]*Table7[[#This Row],[Price Each]]</f>
        <v>999.99</v>
      </c>
    </row>
    <row r="376" spans="1:7" x14ac:dyDescent="0.3">
      <c r="A376" t="s">
        <v>127</v>
      </c>
      <c r="B376" t="s">
        <v>130</v>
      </c>
      <c r="C376">
        <v>1</v>
      </c>
      <c r="D376">
        <v>14.95</v>
      </c>
      <c r="E376">
        <v>1</v>
      </c>
      <c r="F376" t="s">
        <v>129</v>
      </c>
      <c r="G376">
        <f>Table7[[#This Row],[Quantity Ordered]]*Table7[[#This Row],[Price Each]]</f>
        <v>14.95</v>
      </c>
    </row>
    <row r="377" spans="1:7" x14ac:dyDescent="0.3">
      <c r="A377" t="s">
        <v>127</v>
      </c>
      <c r="B377" t="s">
        <v>137</v>
      </c>
      <c r="C377">
        <v>2</v>
      </c>
      <c r="D377">
        <v>2.99</v>
      </c>
      <c r="E377">
        <v>4</v>
      </c>
      <c r="F377" t="s">
        <v>133</v>
      </c>
      <c r="G377">
        <f>Table7[[#This Row],[Quantity Ordered]]*Table7[[#This Row],[Price Each]]</f>
        <v>5.98</v>
      </c>
    </row>
    <row r="378" spans="1:7" x14ac:dyDescent="0.3">
      <c r="A378" t="s">
        <v>127</v>
      </c>
      <c r="B378" t="s">
        <v>151</v>
      </c>
      <c r="C378">
        <v>1</v>
      </c>
      <c r="D378">
        <v>109.99</v>
      </c>
      <c r="E378">
        <v>3</v>
      </c>
      <c r="F378" t="s">
        <v>147</v>
      </c>
      <c r="G378">
        <f>Table7[[#This Row],[Quantity Ordered]]*Table7[[#This Row],[Price Each]]</f>
        <v>109.99</v>
      </c>
    </row>
    <row r="379" spans="1:7" x14ac:dyDescent="0.3">
      <c r="A379" t="s">
        <v>127</v>
      </c>
      <c r="B379" t="s">
        <v>137</v>
      </c>
      <c r="C379">
        <v>1</v>
      </c>
      <c r="D379">
        <v>2.99</v>
      </c>
      <c r="E379">
        <v>4</v>
      </c>
      <c r="F379" t="s">
        <v>131</v>
      </c>
      <c r="G379">
        <f>Table7[[#This Row],[Quantity Ordered]]*Table7[[#This Row],[Price Each]]</f>
        <v>2.99</v>
      </c>
    </row>
    <row r="380" spans="1:7" x14ac:dyDescent="0.3">
      <c r="A380" t="s">
        <v>127</v>
      </c>
      <c r="B380" t="s">
        <v>137</v>
      </c>
      <c r="C380">
        <v>2</v>
      </c>
      <c r="D380">
        <v>2.99</v>
      </c>
      <c r="E380">
        <v>2</v>
      </c>
      <c r="F380" t="s">
        <v>133</v>
      </c>
      <c r="G380">
        <f>Table7[[#This Row],[Quantity Ordered]]*Table7[[#This Row],[Price Each]]</f>
        <v>5.98</v>
      </c>
    </row>
    <row r="381" spans="1:7" x14ac:dyDescent="0.3">
      <c r="A381" t="s">
        <v>127</v>
      </c>
      <c r="B381" t="s">
        <v>130</v>
      </c>
      <c r="C381">
        <v>1</v>
      </c>
      <c r="D381">
        <v>14.95</v>
      </c>
      <c r="E381">
        <v>3</v>
      </c>
      <c r="F381" t="s">
        <v>146</v>
      </c>
      <c r="G381">
        <f>Table7[[#This Row],[Quantity Ordered]]*Table7[[#This Row],[Price Each]]</f>
        <v>14.95</v>
      </c>
    </row>
    <row r="382" spans="1:7" x14ac:dyDescent="0.3">
      <c r="A382" t="s">
        <v>127</v>
      </c>
      <c r="B382" t="s">
        <v>134</v>
      </c>
      <c r="C382">
        <v>1</v>
      </c>
      <c r="D382">
        <v>149.99</v>
      </c>
      <c r="E382">
        <v>2</v>
      </c>
      <c r="F382" t="s">
        <v>146</v>
      </c>
      <c r="G382">
        <f>Table7[[#This Row],[Quantity Ordered]]*Table7[[#This Row],[Price Each]]</f>
        <v>149.99</v>
      </c>
    </row>
    <row r="383" spans="1:7" x14ac:dyDescent="0.3">
      <c r="A383" t="s">
        <v>127</v>
      </c>
      <c r="B383" t="s">
        <v>132</v>
      </c>
      <c r="C383">
        <v>1</v>
      </c>
      <c r="D383">
        <v>11.99</v>
      </c>
      <c r="E383">
        <v>2</v>
      </c>
      <c r="F383" t="s">
        <v>147</v>
      </c>
      <c r="G383">
        <f>Table7[[#This Row],[Quantity Ordered]]*Table7[[#This Row],[Price Each]]</f>
        <v>11.99</v>
      </c>
    </row>
    <row r="384" spans="1:7" x14ac:dyDescent="0.3">
      <c r="A384" t="s">
        <v>127</v>
      </c>
      <c r="B384" t="s">
        <v>134</v>
      </c>
      <c r="C384">
        <v>1</v>
      </c>
      <c r="D384">
        <v>149.99</v>
      </c>
      <c r="E384">
        <v>1</v>
      </c>
      <c r="F384" t="s">
        <v>133</v>
      </c>
      <c r="G384">
        <f>Table7[[#This Row],[Quantity Ordered]]*Table7[[#This Row],[Price Each]]</f>
        <v>149.99</v>
      </c>
    </row>
    <row r="385" spans="1:7" x14ac:dyDescent="0.3">
      <c r="A385" t="s">
        <v>127</v>
      </c>
      <c r="B385" t="s">
        <v>132</v>
      </c>
      <c r="C385">
        <v>1</v>
      </c>
      <c r="D385">
        <v>11.99</v>
      </c>
      <c r="E385">
        <v>3</v>
      </c>
      <c r="F385" t="s">
        <v>133</v>
      </c>
      <c r="G385">
        <f>Table7[[#This Row],[Quantity Ordered]]*Table7[[#This Row],[Price Each]]</f>
        <v>11.99</v>
      </c>
    </row>
    <row r="386" spans="1:7" x14ac:dyDescent="0.3">
      <c r="A386" t="s">
        <v>127</v>
      </c>
      <c r="B386" t="s">
        <v>130</v>
      </c>
      <c r="C386">
        <v>1</v>
      </c>
      <c r="D386">
        <v>14.95</v>
      </c>
      <c r="E386">
        <v>2</v>
      </c>
      <c r="F386" t="s">
        <v>136</v>
      </c>
      <c r="G386">
        <f>Table7[[#This Row],[Quantity Ordered]]*Table7[[#This Row],[Price Each]]</f>
        <v>14.95</v>
      </c>
    </row>
    <row r="387" spans="1:7" x14ac:dyDescent="0.3">
      <c r="A387" t="s">
        <v>127</v>
      </c>
      <c r="B387" t="s">
        <v>145</v>
      </c>
      <c r="C387">
        <v>2</v>
      </c>
      <c r="D387">
        <v>3.84</v>
      </c>
      <c r="E387">
        <v>3</v>
      </c>
      <c r="F387" t="s">
        <v>150</v>
      </c>
      <c r="G387">
        <f>Table7[[#This Row],[Quantity Ordered]]*Table7[[#This Row],[Price Each]]</f>
        <v>7.68</v>
      </c>
    </row>
    <row r="388" spans="1:7" x14ac:dyDescent="0.3">
      <c r="A388" t="s">
        <v>127</v>
      </c>
      <c r="B388" t="s">
        <v>130</v>
      </c>
      <c r="C388">
        <v>1</v>
      </c>
      <c r="D388">
        <v>14.95</v>
      </c>
      <c r="E388">
        <v>3</v>
      </c>
      <c r="F388" t="s">
        <v>133</v>
      </c>
      <c r="G388">
        <f>Table7[[#This Row],[Quantity Ordered]]*Table7[[#This Row],[Price Each]]</f>
        <v>14.95</v>
      </c>
    </row>
    <row r="389" spans="1:7" x14ac:dyDescent="0.3">
      <c r="A389" t="s">
        <v>127</v>
      </c>
      <c r="B389" t="s">
        <v>141</v>
      </c>
      <c r="C389">
        <v>1</v>
      </c>
      <c r="D389">
        <v>150</v>
      </c>
      <c r="E389">
        <v>2</v>
      </c>
      <c r="F389" t="s">
        <v>133</v>
      </c>
      <c r="G389">
        <f>Table7[[#This Row],[Quantity Ordered]]*Table7[[#This Row],[Price Each]]</f>
        <v>150</v>
      </c>
    </row>
    <row r="390" spans="1:7" x14ac:dyDescent="0.3">
      <c r="A390" t="s">
        <v>127</v>
      </c>
      <c r="B390" t="s">
        <v>130</v>
      </c>
      <c r="C390">
        <v>1</v>
      </c>
      <c r="D390">
        <v>14.95</v>
      </c>
      <c r="E390">
        <v>1</v>
      </c>
      <c r="F390" t="s">
        <v>133</v>
      </c>
      <c r="G390">
        <f>Table7[[#This Row],[Quantity Ordered]]*Table7[[#This Row],[Price Each]]</f>
        <v>14.95</v>
      </c>
    </row>
    <row r="391" spans="1:7" x14ac:dyDescent="0.3">
      <c r="A391" t="s">
        <v>127</v>
      </c>
      <c r="B391" t="s">
        <v>141</v>
      </c>
      <c r="C391">
        <v>1</v>
      </c>
      <c r="D391">
        <v>150</v>
      </c>
      <c r="E391">
        <v>1</v>
      </c>
      <c r="F391" t="s">
        <v>146</v>
      </c>
      <c r="G391">
        <f>Table7[[#This Row],[Quantity Ordered]]*Table7[[#This Row],[Price Each]]</f>
        <v>150</v>
      </c>
    </row>
    <row r="392" spans="1:7" x14ac:dyDescent="0.3">
      <c r="A392" t="s">
        <v>127</v>
      </c>
      <c r="B392" t="s">
        <v>141</v>
      </c>
      <c r="C392">
        <v>1</v>
      </c>
      <c r="D392">
        <v>150</v>
      </c>
      <c r="E392">
        <v>4</v>
      </c>
      <c r="F392" t="s">
        <v>135</v>
      </c>
      <c r="G392">
        <f>Table7[[#This Row],[Quantity Ordered]]*Table7[[#This Row],[Price Each]]</f>
        <v>150</v>
      </c>
    </row>
    <row r="393" spans="1:7" x14ac:dyDescent="0.3">
      <c r="A393" t="s">
        <v>127</v>
      </c>
      <c r="B393" t="s">
        <v>137</v>
      </c>
      <c r="C393">
        <v>1</v>
      </c>
      <c r="D393">
        <v>2.99</v>
      </c>
      <c r="E393">
        <v>2</v>
      </c>
      <c r="F393" t="s">
        <v>146</v>
      </c>
      <c r="G393">
        <f>Table7[[#This Row],[Quantity Ordered]]*Table7[[#This Row],[Price Each]]</f>
        <v>2.99</v>
      </c>
    </row>
    <row r="394" spans="1:7" x14ac:dyDescent="0.3">
      <c r="A394" t="s">
        <v>127</v>
      </c>
      <c r="B394" t="s">
        <v>145</v>
      </c>
      <c r="C394">
        <v>1</v>
      </c>
      <c r="D394">
        <v>3.84</v>
      </c>
      <c r="E394">
        <v>2</v>
      </c>
      <c r="F394" t="s">
        <v>133</v>
      </c>
      <c r="G394">
        <f>Table7[[#This Row],[Quantity Ordered]]*Table7[[#This Row],[Price Each]]</f>
        <v>3.84</v>
      </c>
    </row>
    <row r="395" spans="1:7" x14ac:dyDescent="0.3">
      <c r="A395" t="s">
        <v>127</v>
      </c>
      <c r="B395" t="s">
        <v>132</v>
      </c>
      <c r="C395">
        <v>1</v>
      </c>
      <c r="D395">
        <v>11.99</v>
      </c>
      <c r="E395">
        <v>3</v>
      </c>
      <c r="F395" t="s">
        <v>135</v>
      </c>
      <c r="G395">
        <f>Table7[[#This Row],[Quantity Ordered]]*Table7[[#This Row],[Price Each]]</f>
        <v>11.99</v>
      </c>
    </row>
    <row r="396" spans="1:7" x14ac:dyDescent="0.3">
      <c r="A396" t="s">
        <v>127</v>
      </c>
      <c r="B396" t="s">
        <v>145</v>
      </c>
      <c r="C396">
        <v>1</v>
      </c>
      <c r="D396">
        <v>3.84</v>
      </c>
      <c r="E396">
        <v>2</v>
      </c>
      <c r="F396" t="s">
        <v>129</v>
      </c>
      <c r="G396">
        <f>Table7[[#This Row],[Quantity Ordered]]*Table7[[#This Row],[Price Each]]</f>
        <v>3.84</v>
      </c>
    </row>
    <row r="397" spans="1:7" x14ac:dyDescent="0.3">
      <c r="A397" t="s">
        <v>127</v>
      </c>
      <c r="B397" t="s">
        <v>132</v>
      </c>
      <c r="C397">
        <v>1</v>
      </c>
      <c r="D397">
        <v>11.99</v>
      </c>
      <c r="E397">
        <v>4</v>
      </c>
      <c r="F397" t="s">
        <v>135</v>
      </c>
      <c r="G397">
        <f>Table7[[#This Row],[Quantity Ordered]]*Table7[[#This Row],[Price Each]]</f>
        <v>11.99</v>
      </c>
    </row>
    <row r="398" spans="1:7" x14ac:dyDescent="0.3">
      <c r="A398" t="s">
        <v>127</v>
      </c>
      <c r="B398" t="s">
        <v>140</v>
      </c>
      <c r="C398">
        <v>1</v>
      </c>
      <c r="D398">
        <v>99.99</v>
      </c>
      <c r="E398">
        <v>1</v>
      </c>
      <c r="F398" t="s">
        <v>150</v>
      </c>
      <c r="G398">
        <f>Table7[[#This Row],[Quantity Ordered]]*Table7[[#This Row],[Price Each]]</f>
        <v>99.99</v>
      </c>
    </row>
    <row r="399" spans="1:7" x14ac:dyDescent="0.3">
      <c r="A399" t="s">
        <v>127</v>
      </c>
      <c r="B399" t="s">
        <v>134</v>
      </c>
      <c r="C399">
        <v>1</v>
      </c>
      <c r="D399">
        <v>149.99</v>
      </c>
      <c r="E399">
        <v>2</v>
      </c>
      <c r="F399" t="s">
        <v>133</v>
      </c>
      <c r="G399">
        <f>Table7[[#This Row],[Quantity Ordered]]*Table7[[#This Row],[Price Each]]</f>
        <v>149.99</v>
      </c>
    </row>
    <row r="400" spans="1:7" x14ac:dyDescent="0.3">
      <c r="A400" t="s">
        <v>127</v>
      </c>
      <c r="B400" t="s">
        <v>137</v>
      </c>
      <c r="C400">
        <v>3</v>
      </c>
      <c r="D400">
        <v>2.99</v>
      </c>
      <c r="E400">
        <v>4</v>
      </c>
      <c r="F400" t="s">
        <v>149</v>
      </c>
      <c r="G400">
        <f>Table7[[#This Row],[Quantity Ordered]]*Table7[[#This Row],[Price Each]]</f>
        <v>8.9700000000000006</v>
      </c>
    </row>
    <row r="401" spans="1:7" x14ac:dyDescent="0.3">
      <c r="A401" t="s">
        <v>127</v>
      </c>
      <c r="B401" t="s">
        <v>137</v>
      </c>
      <c r="C401">
        <v>1</v>
      </c>
      <c r="D401">
        <v>2.99</v>
      </c>
      <c r="E401">
        <v>3</v>
      </c>
      <c r="F401" t="s">
        <v>146</v>
      </c>
      <c r="G401">
        <f>Table7[[#This Row],[Quantity Ordered]]*Table7[[#This Row],[Price Each]]</f>
        <v>2.99</v>
      </c>
    </row>
    <row r="402" spans="1:7" x14ac:dyDescent="0.3">
      <c r="A402" t="s">
        <v>127</v>
      </c>
      <c r="B402" t="s">
        <v>139</v>
      </c>
      <c r="C402">
        <v>1</v>
      </c>
      <c r="D402">
        <v>11.95</v>
      </c>
      <c r="E402">
        <v>1</v>
      </c>
      <c r="F402" t="s">
        <v>131</v>
      </c>
      <c r="G402">
        <f>Table7[[#This Row],[Quantity Ordered]]*Table7[[#This Row],[Price Each]]</f>
        <v>11.95</v>
      </c>
    </row>
    <row r="403" spans="1:7" x14ac:dyDescent="0.3">
      <c r="A403" t="s">
        <v>127</v>
      </c>
      <c r="B403" t="s">
        <v>148</v>
      </c>
      <c r="C403">
        <v>1</v>
      </c>
      <c r="D403">
        <v>600</v>
      </c>
      <c r="E403">
        <v>4</v>
      </c>
      <c r="F403" t="s">
        <v>133</v>
      </c>
      <c r="G403">
        <f>Table7[[#This Row],[Quantity Ordered]]*Table7[[#This Row],[Price Each]]</f>
        <v>600</v>
      </c>
    </row>
    <row r="404" spans="1:7" x14ac:dyDescent="0.3">
      <c r="A404" t="s">
        <v>127</v>
      </c>
      <c r="B404" t="s">
        <v>139</v>
      </c>
      <c r="C404">
        <v>1</v>
      </c>
      <c r="D404">
        <v>11.95</v>
      </c>
      <c r="E404">
        <v>3</v>
      </c>
      <c r="F404" t="s">
        <v>133</v>
      </c>
      <c r="G404">
        <f>Table7[[#This Row],[Quantity Ordered]]*Table7[[#This Row],[Price Each]]</f>
        <v>11.95</v>
      </c>
    </row>
    <row r="405" spans="1:7" x14ac:dyDescent="0.3">
      <c r="A405" t="s">
        <v>127</v>
      </c>
      <c r="B405" t="s">
        <v>137</v>
      </c>
      <c r="C405">
        <v>4</v>
      </c>
      <c r="D405">
        <v>2.99</v>
      </c>
      <c r="E405">
        <v>4</v>
      </c>
      <c r="F405" t="s">
        <v>129</v>
      </c>
      <c r="G405">
        <f>Table7[[#This Row],[Quantity Ordered]]*Table7[[#This Row],[Price Each]]</f>
        <v>11.96</v>
      </c>
    </row>
    <row r="406" spans="1:7" x14ac:dyDescent="0.3">
      <c r="A406" t="s">
        <v>127</v>
      </c>
      <c r="B406" t="s">
        <v>141</v>
      </c>
      <c r="C406">
        <v>1</v>
      </c>
      <c r="D406">
        <v>150</v>
      </c>
      <c r="E406">
        <v>2</v>
      </c>
      <c r="F406" t="s">
        <v>135</v>
      </c>
      <c r="G406">
        <f>Table7[[#This Row],[Quantity Ordered]]*Table7[[#This Row],[Price Each]]</f>
        <v>150</v>
      </c>
    </row>
    <row r="407" spans="1:7" x14ac:dyDescent="0.3">
      <c r="A407" t="s">
        <v>127</v>
      </c>
      <c r="B407" t="s">
        <v>143</v>
      </c>
      <c r="C407">
        <v>1</v>
      </c>
      <c r="D407">
        <v>300</v>
      </c>
      <c r="E407">
        <v>3</v>
      </c>
      <c r="F407" t="s">
        <v>136</v>
      </c>
      <c r="G407">
        <f>Table7[[#This Row],[Quantity Ordered]]*Table7[[#This Row],[Price Each]]</f>
        <v>300</v>
      </c>
    </row>
    <row r="408" spans="1:7" x14ac:dyDescent="0.3">
      <c r="A408" t="s">
        <v>127</v>
      </c>
      <c r="B408" t="s">
        <v>145</v>
      </c>
      <c r="C408">
        <v>1</v>
      </c>
      <c r="D408">
        <v>3.84</v>
      </c>
      <c r="E408">
        <v>4</v>
      </c>
      <c r="F408" t="s">
        <v>135</v>
      </c>
      <c r="G408">
        <f>Table7[[#This Row],[Quantity Ordered]]*Table7[[#This Row],[Price Each]]</f>
        <v>3.84</v>
      </c>
    </row>
    <row r="409" spans="1:7" x14ac:dyDescent="0.3">
      <c r="A409" t="s">
        <v>127</v>
      </c>
      <c r="B409" t="s">
        <v>134</v>
      </c>
      <c r="C409">
        <v>1</v>
      </c>
      <c r="D409">
        <v>149.99</v>
      </c>
      <c r="E409">
        <v>3</v>
      </c>
      <c r="F409" t="s">
        <v>133</v>
      </c>
      <c r="G409">
        <f>Table7[[#This Row],[Quantity Ordered]]*Table7[[#This Row],[Price Each]]</f>
        <v>149.99</v>
      </c>
    </row>
    <row r="410" spans="1:7" x14ac:dyDescent="0.3">
      <c r="A410" t="s">
        <v>127</v>
      </c>
      <c r="B410" t="s">
        <v>139</v>
      </c>
      <c r="C410">
        <v>1</v>
      </c>
      <c r="D410">
        <v>11.95</v>
      </c>
      <c r="E410">
        <v>2</v>
      </c>
      <c r="F410" t="s">
        <v>150</v>
      </c>
      <c r="G410">
        <f>Table7[[#This Row],[Quantity Ordered]]*Table7[[#This Row],[Price Each]]</f>
        <v>11.95</v>
      </c>
    </row>
    <row r="411" spans="1:7" x14ac:dyDescent="0.3">
      <c r="A411" t="s">
        <v>127</v>
      </c>
      <c r="B411" t="s">
        <v>130</v>
      </c>
      <c r="C411">
        <v>1</v>
      </c>
      <c r="D411">
        <v>14.95</v>
      </c>
      <c r="E411">
        <v>4</v>
      </c>
      <c r="F411" t="s">
        <v>133</v>
      </c>
      <c r="G411">
        <f>Table7[[#This Row],[Quantity Ordered]]*Table7[[#This Row],[Price Each]]</f>
        <v>14.95</v>
      </c>
    </row>
    <row r="412" spans="1:7" x14ac:dyDescent="0.3">
      <c r="A412" t="s">
        <v>127</v>
      </c>
      <c r="B412" t="s">
        <v>128</v>
      </c>
      <c r="C412">
        <v>1</v>
      </c>
      <c r="D412">
        <v>700</v>
      </c>
      <c r="E412">
        <v>3</v>
      </c>
      <c r="F412" t="s">
        <v>147</v>
      </c>
      <c r="G412">
        <f>Table7[[#This Row],[Quantity Ordered]]*Table7[[#This Row],[Price Each]]</f>
        <v>700</v>
      </c>
    </row>
    <row r="413" spans="1:7" x14ac:dyDescent="0.3">
      <c r="A413" t="s">
        <v>127</v>
      </c>
      <c r="B413" t="s">
        <v>145</v>
      </c>
      <c r="C413">
        <v>1</v>
      </c>
      <c r="D413">
        <v>3.84</v>
      </c>
      <c r="E413">
        <v>2</v>
      </c>
      <c r="F413" t="s">
        <v>133</v>
      </c>
      <c r="G413">
        <f>Table7[[#This Row],[Quantity Ordered]]*Table7[[#This Row],[Price Each]]</f>
        <v>3.84</v>
      </c>
    </row>
    <row r="414" spans="1:7" x14ac:dyDescent="0.3">
      <c r="A414" t="s">
        <v>127</v>
      </c>
      <c r="B414" t="s">
        <v>137</v>
      </c>
      <c r="C414">
        <v>1</v>
      </c>
      <c r="D414">
        <v>2.99</v>
      </c>
      <c r="E414">
        <v>1</v>
      </c>
      <c r="F414" t="s">
        <v>135</v>
      </c>
      <c r="G414">
        <f>Table7[[#This Row],[Quantity Ordered]]*Table7[[#This Row],[Price Each]]</f>
        <v>2.99</v>
      </c>
    </row>
    <row r="415" spans="1:7" x14ac:dyDescent="0.3">
      <c r="A415" t="s">
        <v>127</v>
      </c>
      <c r="B415" t="s">
        <v>132</v>
      </c>
      <c r="C415">
        <v>1</v>
      </c>
      <c r="D415">
        <v>11.99</v>
      </c>
      <c r="E415">
        <v>1</v>
      </c>
      <c r="F415" t="s">
        <v>149</v>
      </c>
      <c r="G415">
        <f>Table7[[#This Row],[Quantity Ordered]]*Table7[[#This Row],[Price Each]]</f>
        <v>11.99</v>
      </c>
    </row>
    <row r="416" spans="1:7" x14ac:dyDescent="0.3">
      <c r="A416" t="s">
        <v>127</v>
      </c>
      <c r="B416" t="s">
        <v>141</v>
      </c>
      <c r="C416">
        <v>1</v>
      </c>
      <c r="D416">
        <v>150</v>
      </c>
      <c r="E416">
        <v>4</v>
      </c>
      <c r="F416" t="s">
        <v>136</v>
      </c>
      <c r="G416">
        <f>Table7[[#This Row],[Quantity Ordered]]*Table7[[#This Row],[Price Each]]</f>
        <v>150</v>
      </c>
    </row>
    <row r="417" spans="1:7" x14ac:dyDescent="0.3">
      <c r="A417" t="s">
        <v>127</v>
      </c>
      <c r="B417" t="s">
        <v>145</v>
      </c>
      <c r="C417">
        <v>2</v>
      </c>
      <c r="D417">
        <v>3.84</v>
      </c>
      <c r="E417">
        <v>1</v>
      </c>
      <c r="F417" t="s">
        <v>149</v>
      </c>
      <c r="G417">
        <f>Table7[[#This Row],[Quantity Ordered]]*Table7[[#This Row],[Price Each]]</f>
        <v>7.68</v>
      </c>
    </row>
    <row r="418" spans="1:7" x14ac:dyDescent="0.3">
      <c r="A418" t="s">
        <v>127</v>
      </c>
      <c r="B418" t="s">
        <v>137</v>
      </c>
      <c r="C418">
        <v>2</v>
      </c>
      <c r="D418">
        <v>2.99</v>
      </c>
      <c r="E418">
        <v>4</v>
      </c>
      <c r="F418" t="s">
        <v>136</v>
      </c>
      <c r="G418">
        <f>Table7[[#This Row],[Quantity Ordered]]*Table7[[#This Row],[Price Each]]</f>
        <v>5.98</v>
      </c>
    </row>
    <row r="419" spans="1:7" x14ac:dyDescent="0.3">
      <c r="A419" t="s">
        <v>127</v>
      </c>
      <c r="B419" t="s">
        <v>153</v>
      </c>
      <c r="C419">
        <v>1</v>
      </c>
      <c r="D419">
        <v>999.99</v>
      </c>
      <c r="E419">
        <v>3</v>
      </c>
      <c r="F419" t="s">
        <v>133</v>
      </c>
      <c r="G419">
        <f>Table7[[#This Row],[Quantity Ordered]]*Table7[[#This Row],[Price Each]]</f>
        <v>999.99</v>
      </c>
    </row>
    <row r="420" spans="1:7" x14ac:dyDescent="0.3">
      <c r="A420" t="s">
        <v>127</v>
      </c>
      <c r="B420" t="s">
        <v>142</v>
      </c>
      <c r="C420">
        <v>1</v>
      </c>
      <c r="D420">
        <v>1700</v>
      </c>
      <c r="E420">
        <v>1</v>
      </c>
      <c r="F420" t="s">
        <v>133</v>
      </c>
      <c r="G420">
        <f>Table7[[#This Row],[Quantity Ordered]]*Table7[[#This Row],[Price Each]]</f>
        <v>1700</v>
      </c>
    </row>
    <row r="421" spans="1:7" x14ac:dyDescent="0.3">
      <c r="A421" t="s">
        <v>127</v>
      </c>
      <c r="B421" t="s">
        <v>151</v>
      </c>
      <c r="C421">
        <v>1</v>
      </c>
      <c r="D421">
        <v>109.99</v>
      </c>
      <c r="E421">
        <v>2</v>
      </c>
      <c r="F421" t="s">
        <v>133</v>
      </c>
      <c r="G421">
        <f>Table7[[#This Row],[Quantity Ordered]]*Table7[[#This Row],[Price Each]]</f>
        <v>109.99</v>
      </c>
    </row>
    <row r="422" spans="1:7" x14ac:dyDescent="0.3">
      <c r="A422" t="s">
        <v>127</v>
      </c>
      <c r="B422" t="s">
        <v>137</v>
      </c>
      <c r="C422">
        <v>1</v>
      </c>
      <c r="D422">
        <v>2.99</v>
      </c>
      <c r="E422">
        <v>3</v>
      </c>
      <c r="F422" t="s">
        <v>149</v>
      </c>
      <c r="G422">
        <f>Table7[[#This Row],[Quantity Ordered]]*Table7[[#This Row],[Price Each]]</f>
        <v>2.99</v>
      </c>
    </row>
    <row r="423" spans="1:7" x14ac:dyDescent="0.3">
      <c r="A423" t="s">
        <v>127</v>
      </c>
      <c r="B423" t="s">
        <v>140</v>
      </c>
      <c r="C423">
        <v>1</v>
      </c>
      <c r="D423">
        <v>99.99</v>
      </c>
      <c r="E423">
        <v>2</v>
      </c>
      <c r="F423" t="s">
        <v>131</v>
      </c>
      <c r="G423">
        <f>Table7[[#This Row],[Quantity Ordered]]*Table7[[#This Row],[Price Each]]</f>
        <v>99.99</v>
      </c>
    </row>
    <row r="424" spans="1:7" x14ac:dyDescent="0.3">
      <c r="A424" t="s">
        <v>127</v>
      </c>
      <c r="B424" t="s">
        <v>137</v>
      </c>
      <c r="C424">
        <v>1</v>
      </c>
      <c r="D424">
        <v>2.99</v>
      </c>
      <c r="E424">
        <v>4</v>
      </c>
      <c r="F424" t="s">
        <v>147</v>
      </c>
      <c r="G424">
        <f>Table7[[#This Row],[Quantity Ordered]]*Table7[[#This Row],[Price Each]]</f>
        <v>2.99</v>
      </c>
    </row>
    <row r="425" spans="1:7" x14ac:dyDescent="0.3">
      <c r="A425" t="s">
        <v>127</v>
      </c>
      <c r="B425" t="s">
        <v>130</v>
      </c>
      <c r="C425">
        <v>1</v>
      </c>
      <c r="D425">
        <v>14.95</v>
      </c>
      <c r="E425">
        <v>1</v>
      </c>
      <c r="F425" t="s">
        <v>149</v>
      </c>
      <c r="G425">
        <f>Table7[[#This Row],[Quantity Ordered]]*Table7[[#This Row],[Price Each]]</f>
        <v>14.95</v>
      </c>
    </row>
    <row r="426" spans="1:7" x14ac:dyDescent="0.3">
      <c r="A426" t="s">
        <v>127</v>
      </c>
      <c r="B426" t="s">
        <v>132</v>
      </c>
      <c r="C426">
        <v>1</v>
      </c>
      <c r="D426">
        <v>11.99</v>
      </c>
      <c r="E426">
        <v>1</v>
      </c>
      <c r="F426" t="s">
        <v>149</v>
      </c>
      <c r="G426">
        <f>Table7[[#This Row],[Quantity Ordered]]*Table7[[#This Row],[Price Each]]</f>
        <v>11.99</v>
      </c>
    </row>
    <row r="427" spans="1:7" x14ac:dyDescent="0.3">
      <c r="A427" t="s">
        <v>127</v>
      </c>
      <c r="B427" t="s">
        <v>130</v>
      </c>
      <c r="C427">
        <v>1</v>
      </c>
      <c r="D427">
        <v>14.95</v>
      </c>
      <c r="E427">
        <v>1</v>
      </c>
      <c r="F427" t="s">
        <v>150</v>
      </c>
      <c r="G427">
        <f>Table7[[#This Row],[Quantity Ordered]]*Table7[[#This Row],[Price Each]]</f>
        <v>14.95</v>
      </c>
    </row>
    <row r="428" spans="1:7" x14ac:dyDescent="0.3">
      <c r="A428" t="s">
        <v>127</v>
      </c>
      <c r="B428" t="s">
        <v>151</v>
      </c>
      <c r="C428">
        <v>1</v>
      </c>
      <c r="D428">
        <v>109.99</v>
      </c>
      <c r="E428">
        <v>1</v>
      </c>
      <c r="F428" t="s">
        <v>146</v>
      </c>
      <c r="G428">
        <f>Table7[[#This Row],[Quantity Ordered]]*Table7[[#This Row],[Price Each]]</f>
        <v>109.99</v>
      </c>
    </row>
    <row r="429" spans="1:7" x14ac:dyDescent="0.3">
      <c r="A429" t="s">
        <v>127</v>
      </c>
      <c r="B429" t="s">
        <v>148</v>
      </c>
      <c r="C429">
        <v>1</v>
      </c>
      <c r="D429">
        <v>600</v>
      </c>
      <c r="E429">
        <v>3</v>
      </c>
      <c r="F429" t="s">
        <v>136</v>
      </c>
      <c r="G429">
        <f>Table7[[#This Row],[Quantity Ordered]]*Table7[[#This Row],[Price Each]]</f>
        <v>600</v>
      </c>
    </row>
    <row r="430" spans="1:7" x14ac:dyDescent="0.3">
      <c r="A430" t="s">
        <v>127</v>
      </c>
      <c r="B430" t="s">
        <v>130</v>
      </c>
      <c r="C430">
        <v>1</v>
      </c>
      <c r="D430">
        <v>14.95</v>
      </c>
      <c r="E430">
        <v>1</v>
      </c>
      <c r="F430" t="s">
        <v>147</v>
      </c>
      <c r="G430">
        <f>Table7[[#This Row],[Quantity Ordered]]*Table7[[#This Row],[Price Each]]</f>
        <v>14.95</v>
      </c>
    </row>
    <row r="431" spans="1:7" x14ac:dyDescent="0.3">
      <c r="A431" t="s">
        <v>127</v>
      </c>
      <c r="B431" t="s">
        <v>137</v>
      </c>
      <c r="C431">
        <v>2</v>
      </c>
      <c r="D431">
        <v>2.99</v>
      </c>
      <c r="E431">
        <v>2</v>
      </c>
      <c r="F431" t="s">
        <v>133</v>
      </c>
      <c r="G431">
        <f>Table7[[#This Row],[Quantity Ordered]]*Table7[[#This Row],[Price Each]]</f>
        <v>5.98</v>
      </c>
    </row>
    <row r="432" spans="1:7" x14ac:dyDescent="0.3">
      <c r="A432" t="s">
        <v>127</v>
      </c>
      <c r="B432" t="s">
        <v>145</v>
      </c>
      <c r="C432">
        <v>1</v>
      </c>
      <c r="D432">
        <v>3.84</v>
      </c>
      <c r="E432">
        <v>3</v>
      </c>
      <c r="F432" t="s">
        <v>135</v>
      </c>
      <c r="G432">
        <f>Table7[[#This Row],[Quantity Ordered]]*Table7[[#This Row],[Price Each]]</f>
        <v>3.84</v>
      </c>
    </row>
    <row r="433" spans="1:7" x14ac:dyDescent="0.3">
      <c r="A433" t="s">
        <v>127</v>
      </c>
      <c r="B433" t="s">
        <v>130</v>
      </c>
      <c r="C433">
        <v>1</v>
      </c>
      <c r="D433">
        <v>14.95</v>
      </c>
      <c r="E433">
        <v>3</v>
      </c>
      <c r="F433" t="s">
        <v>129</v>
      </c>
      <c r="G433">
        <f>Table7[[#This Row],[Quantity Ordered]]*Table7[[#This Row],[Price Each]]</f>
        <v>14.95</v>
      </c>
    </row>
    <row r="434" spans="1:7" x14ac:dyDescent="0.3">
      <c r="A434" t="s">
        <v>127</v>
      </c>
      <c r="B434" t="s">
        <v>145</v>
      </c>
      <c r="C434">
        <v>1</v>
      </c>
      <c r="D434">
        <v>3.84</v>
      </c>
      <c r="E434">
        <v>1</v>
      </c>
      <c r="F434" t="s">
        <v>131</v>
      </c>
      <c r="G434">
        <f>Table7[[#This Row],[Quantity Ordered]]*Table7[[#This Row],[Price Each]]</f>
        <v>3.84</v>
      </c>
    </row>
    <row r="435" spans="1:7" x14ac:dyDescent="0.3">
      <c r="A435" t="s">
        <v>127</v>
      </c>
      <c r="B435" t="s">
        <v>145</v>
      </c>
      <c r="C435">
        <v>1</v>
      </c>
      <c r="D435">
        <v>3.84</v>
      </c>
      <c r="E435">
        <v>3</v>
      </c>
      <c r="F435" t="s">
        <v>133</v>
      </c>
      <c r="G435">
        <f>Table7[[#This Row],[Quantity Ordered]]*Table7[[#This Row],[Price Each]]</f>
        <v>3.84</v>
      </c>
    </row>
    <row r="436" spans="1:7" x14ac:dyDescent="0.3">
      <c r="A436" t="s">
        <v>127</v>
      </c>
      <c r="B436" t="s">
        <v>132</v>
      </c>
      <c r="C436">
        <v>1</v>
      </c>
      <c r="D436">
        <v>11.99</v>
      </c>
      <c r="E436">
        <v>3</v>
      </c>
      <c r="F436" t="s">
        <v>135</v>
      </c>
      <c r="G436">
        <f>Table7[[#This Row],[Quantity Ordered]]*Table7[[#This Row],[Price Each]]</f>
        <v>11.99</v>
      </c>
    </row>
    <row r="437" spans="1:7" x14ac:dyDescent="0.3">
      <c r="A437" t="s">
        <v>127</v>
      </c>
      <c r="B437" t="s">
        <v>141</v>
      </c>
      <c r="C437">
        <v>1</v>
      </c>
      <c r="D437">
        <v>150</v>
      </c>
      <c r="E437">
        <v>2</v>
      </c>
      <c r="F437" t="s">
        <v>146</v>
      </c>
      <c r="G437">
        <f>Table7[[#This Row],[Quantity Ordered]]*Table7[[#This Row],[Price Each]]</f>
        <v>150</v>
      </c>
    </row>
    <row r="438" spans="1:7" x14ac:dyDescent="0.3">
      <c r="A438" t="s">
        <v>127</v>
      </c>
      <c r="B438" t="s">
        <v>137</v>
      </c>
      <c r="C438">
        <v>1</v>
      </c>
      <c r="D438">
        <v>2.99</v>
      </c>
      <c r="E438">
        <v>3</v>
      </c>
      <c r="F438" t="s">
        <v>135</v>
      </c>
      <c r="G438">
        <f>Table7[[#This Row],[Quantity Ordered]]*Table7[[#This Row],[Price Each]]</f>
        <v>2.99</v>
      </c>
    </row>
    <row r="439" spans="1:7" x14ac:dyDescent="0.3">
      <c r="A439" t="s">
        <v>127</v>
      </c>
      <c r="B439" t="s">
        <v>145</v>
      </c>
      <c r="C439">
        <v>1</v>
      </c>
      <c r="D439">
        <v>3.84</v>
      </c>
      <c r="E439">
        <v>3</v>
      </c>
      <c r="F439" t="s">
        <v>133</v>
      </c>
      <c r="G439">
        <f>Table7[[#This Row],[Quantity Ordered]]*Table7[[#This Row],[Price Each]]</f>
        <v>3.84</v>
      </c>
    </row>
    <row r="440" spans="1:7" x14ac:dyDescent="0.3">
      <c r="A440" t="s">
        <v>127</v>
      </c>
      <c r="B440" t="s">
        <v>142</v>
      </c>
      <c r="C440">
        <v>1</v>
      </c>
      <c r="D440">
        <v>1700</v>
      </c>
      <c r="E440">
        <v>1</v>
      </c>
      <c r="F440" t="s">
        <v>133</v>
      </c>
      <c r="G440">
        <f>Table7[[#This Row],[Quantity Ordered]]*Table7[[#This Row],[Price Each]]</f>
        <v>1700</v>
      </c>
    </row>
    <row r="441" spans="1:7" x14ac:dyDescent="0.3">
      <c r="A441" t="s">
        <v>127</v>
      </c>
      <c r="B441" t="s">
        <v>139</v>
      </c>
      <c r="C441">
        <v>1</v>
      </c>
      <c r="D441">
        <v>11.95</v>
      </c>
      <c r="E441">
        <v>3</v>
      </c>
      <c r="F441" t="s">
        <v>129</v>
      </c>
      <c r="G441">
        <f>Table7[[#This Row],[Quantity Ordered]]*Table7[[#This Row],[Price Each]]</f>
        <v>11.95</v>
      </c>
    </row>
    <row r="442" spans="1:7" x14ac:dyDescent="0.3">
      <c r="A442" t="s">
        <v>127</v>
      </c>
      <c r="B442" t="s">
        <v>139</v>
      </c>
      <c r="C442">
        <v>1</v>
      </c>
      <c r="D442">
        <v>11.95</v>
      </c>
      <c r="E442">
        <v>3</v>
      </c>
      <c r="F442" t="s">
        <v>133</v>
      </c>
      <c r="G442">
        <f>Table7[[#This Row],[Quantity Ordered]]*Table7[[#This Row],[Price Each]]</f>
        <v>11.95</v>
      </c>
    </row>
    <row r="443" spans="1:7" x14ac:dyDescent="0.3">
      <c r="A443" t="s">
        <v>127</v>
      </c>
      <c r="B443" t="s">
        <v>137</v>
      </c>
      <c r="C443">
        <v>1</v>
      </c>
      <c r="D443">
        <v>2.99</v>
      </c>
      <c r="E443">
        <v>2</v>
      </c>
      <c r="F443" t="s">
        <v>129</v>
      </c>
      <c r="G443">
        <f>Table7[[#This Row],[Quantity Ordered]]*Table7[[#This Row],[Price Each]]</f>
        <v>2.99</v>
      </c>
    </row>
    <row r="444" spans="1:7" x14ac:dyDescent="0.3">
      <c r="A444" t="s">
        <v>127</v>
      </c>
      <c r="B444" t="s">
        <v>128</v>
      </c>
      <c r="C444">
        <v>1</v>
      </c>
      <c r="D444">
        <v>700</v>
      </c>
      <c r="E444">
        <v>1</v>
      </c>
      <c r="F444" t="s">
        <v>133</v>
      </c>
      <c r="G444">
        <f>Table7[[#This Row],[Quantity Ordered]]*Table7[[#This Row],[Price Each]]</f>
        <v>700</v>
      </c>
    </row>
    <row r="445" spans="1:7" x14ac:dyDescent="0.3">
      <c r="A445" t="s">
        <v>127</v>
      </c>
      <c r="B445" t="s">
        <v>148</v>
      </c>
      <c r="C445">
        <v>1</v>
      </c>
      <c r="D445">
        <v>600</v>
      </c>
      <c r="E445">
        <v>1</v>
      </c>
      <c r="F445" t="s">
        <v>133</v>
      </c>
      <c r="G445">
        <f>Table7[[#This Row],[Quantity Ordered]]*Table7[[#This Row],[Price Each]]</f>
        <v>600</v>
      </c>
    </row>
    <row r="446" spans="1:7" x14ac:dyDescent="0.3">
      <c r="A446" t="s">
        <v>127</v>
      </c>
      <c r="B446" t="s">
        <v>138</v>
      </c>
      <c r="C446">
        <v>1</v>
      </c>
      <c r="D446">
        <v>389.99</v>
      </c>
      <c r="E446">
        <v>3</v>
      </c>
      <c r="F446" t="s">
        <v>129</v>
      </c>
      <c r="G446">
        <f>Table7[[#This Row],[Quantity Ordered]]*Table7[[#This Row],[Price Each]]</f>
        <v>389.99</v>
      </c>
    </row>
    <row r="447" spans="1:7" x14ac:dyDescent="0.3">
      <c r="A447" t="s">
        <v>127</v>
      </c>
      <c r="B447" t="s">
        <v>145</v>
      </c>
      <c r="C447">
        <v>2</v>
      </c>
      <c r="D447">
        <v>3.84</v>
      </c>
      <c r="E447">
        <v>3</v>
      </c>
      <c r="F447" t="s">
        <v>129</v>
      </c>
      <c r="G447">
        <f>Table7[[#This Row],[Quantity Ordered]]*Table7[[#This Row],[Price Each]]</f>
        <v>7.68</v>
      </c>
    </row>
    <row r="448" spans="1:7" x14ac:dyDescent="0.3">
      <c r="A448" t="s">
        <v>127</v>
      </c>
      <c r="B448" t="s">
        <v>130</v>
      </c>
      <c r="C448">
        <v>3</v>
      </c>
      <c r="D448">
        <v>14.95</v>
      </c>
      <c r="E448">
        <v>4</v>
      </c>
      <c r="F448" t="s">
        <v>133</v>
      </c>
      <c r="G448">
        <f>Table7[[#This Row],[Quantity Ordered]]*Table7[[#This Row],[Price Each]]</f>
        <v>44.849999999999994</v>
      </c>
    </row>
    <row r="449" spans="1:7" x14ac:dyDescent="0.3">
      <c r="A449" t="s">
        <v>127</v>
      </c>
      <c r="B449" t="s">
        <v>130</v>
      </c>
      <c r="C449">
        <v>1</v>
      </c>
      <c r="D449">
        <v>14.95</v>
      </c>
      <c r="E449">
        <v>3</v>
      </c>
      <c r="F449" t="s">
        <v>133</v>
      </c>
      <c r="G449">
        <f>Table7[[#This Row],[Quantity Ordered]]*Table7[[#This Row],[Price Each]]</f>
        <v>14.95</v>
      </c>
    </row>
    <row r="450" spans="1:7" x14ac:dyDescent="0.3">
      <c r="A450" t="s">
        <v>127</v>
      </c>
      <c r="B450" t="s">
        <v>138</v>
      </c>
      <c r="C450">
        <v>1</v>
      </c>
      <c r="D450">
        <v>389.99</v>
      </c>
      <c r="E450">
        <v>2</v>
      </c>
      <c r="F450" t="s">
        <v>149</v>
      </c>
      <c r="G450">
        <f>Table7[[#This Row],[Quantity Ordered]]*Table7[[#This Row],[Price Each]]</f>
        <v>389.99</v>
      </c>
    </row>
    <row r="451" spans="1:7" x14ac:dyDescent="0.3">
      <c r="A451" t="s">
        <v>127</v>
      </c>
      <c r="B451" t="s">
        <v>128</v>
      </c>
      <c r="C451">
        <v>1</v>
      </c>
      <c r="D451">
        <v>700</v>
      </c>
      <c r="E451">
        <v>2</v>
      </c>
      <c r="F451" t="s">
        <v>146</v>
      </c>
      <c r="G451">
        <f>Table7[[#This Row],[Quantity Ordered]]*Table7[[#This Row],[Price Each]]</f>
        <v>700</v>
      </c>
    </row>
    <row r="452" spans="1:7" x14ac:dyDescent="0.3">
      <c r="A452" t="s">
        <v>127</v>
      </c>
      <c r="B452" t="s">
        <v>137</v>
      </c>
      <c r="C452">
        <v>2</v>
      </c>
      <c r="D452">
        <v>2.99</v>
      </c>
      <c r="E452">
        <v>2</v>
      </c>
      <c r="F452" t="s">
        <v>129</v>
      </c>
      <c r="G452">
        <f>Table7[[#This Row],[Quantity Ordered]]*Table7[[#This Row],[Price Each]]</f>
        <v>5.98</v>
      </c>
    </row>
    <row r="453" spans="1:7" x14ac:dyDescent="0.3">
      <c r="A453" t="s">
        <v>127</v>
      </c>
      <c r="B453" t="s">
        <v>132</v>
      </c>
      <c r="C453">
        <v>1</v>
      </c>
      <c r="D453">
        <v>11.99</v>
      </c>
      <c r="E453">
        <v>4</v>
      </c>
      <c r="F453" t="s">
        <v>150</v>
      </c>
      <c r="G453">
        <f>Table7[[#This Row],[Quantity Ordered]]*Table7[[#This Row],[Price Each]]</f>
        <v>11.99</v>
      </c>
    </row>
    <row r="454" spans="1:7" x14ac:dyDescent="0.3">
      <c r="A454" t="s">
        <v>127</v>
      </c>
      <c r="B454" t="s">
        <v>139</v>
      </c>
      <c r="C454">
        <v>1</v>
      </c>
      <c r="D454">
        <v>11.95</v>
      </c>
      <c r="E454">
        <v>1</v>
      </c>
      <c r="F454" t="s">
        <v>136</v>
      </c>
      <c r="G454">
        <f>Table7[[#This Row],[Quantity Ordered]]*Table7[[#This Row],[Price Each]]</f>
        <v>11.95</v>
      </c>
    </row>
    <row r="455" spans="1:7" x14ac:dyDescent="0.3">
      <c r="A455" t="s">
        <v>127</v>
      </c>
      <c r="B455" t="s">
        <v>137</v>
      </c>
      <c r="C455">
        <v>1</v>
      </c>
      <c r="D455">
        <v>2.99</v>
      </c>
      <c r="E455">
        <v>1</v>
      </c>
      <c r="F455" t="s">
        <v>135</v>
      </c>
      <c r="G455">
        <f>Table7[[#This Row],[Quantity Ordered]]*Table7[[#This Row],[Price Each]]</f>
        <v>2.99</v>
      </c>
    </row>
    <row r="456" spans="1:7" x14ac:dyDescent="0.3">
      <c r="A456" t="s">
        <v>127</v>
      </c>
      <c r="B456" t="s">
        <v>139</v>
      </c>
      <c r="C456">
        <v>3</v>
      </c>
      <c r="D456">
        <v>11.95</v>
      </c>
      <c r="E456">
        <v>2</v>
      </c>
      <c r="F456" t="s">
        <v>147</v>
      </c>
      <c r="G456">
        <f>Table7[[#This Row],[Quantity Ordered]]*Table7[[#This Row],[Price Each]]</f>
        <v>35.849999999999994</v>
      </c>
    </row>
    <row r="457" spans="1:7" x14ac:dyDescent="0.3">
      <c r="A457" t="s">
        <v>127</v>
      </c>
      <c r="B457" t="s">
        <v>144</v>
      </c>
      <c r="C457">
        <v>1</v>
      </c>
      <c r="D457">
        <v>400</v>
      </c>
      <c r="E457">
        <v>4</v>
      </c>
      <c r="F457" t="s">
        <v>131</v>
      </c>
      <c r="G457">
        <f>Table7[[#This Row],[Quantity Ordered]]*Table7[[#This Row],[Price Each]]</f>
        <v>400</v>
      </c>
    </row>
    <row r="458" spans="1:7" x14ac:dyDescent="0.3">
      <c r="A458" t="s">
        <v>127</v>
      </c>
      <c r="B458" t="s">
        <v>134</v>
      </c>
      <c r="C458">
        <v>1</v>
      </c>
      <c r="D458">
        <v>149.99</v>
      </c>
      <c r="E458">
        <v>2</v>
      </c>
      <c r="F458" t="s">
        <v>149</v>
      </c>
      <c r="G458">
        <f>Table7[[#This Row],[Quantity Ordered]]*Table7[[#This Row],[Price Each]]</f>
        <v>149.99</v>
      </c>
    </row>
    <row r="459" spans="1:7" x14ac:dyDescent="0.3">
      <c r="A459" t="s">
        <v>127</v>
      </c>
      <c r="B459" t="s">
        <v>141</v>
      </c>
      <c r="C459">
        <v>1</v>
      </c>
      <c r="D459">
        <v>150</v>
      </c>
      <c r="E459">
        <v>4</v>
      </c>
      <c r="F459" t="s">
        <v>129</v>
      </c>
      <c r="G459">
        <f>Table7[[#This Row],[Quantity Ordered]]*Table7[[#This Row],[Price Each]]</f>
        <v>150</v>
      </c>
    </row>
    <row r="460" spans="1:7" x14ac:dyDescent="0.3">
      <c r="A460" t="s">
        <v>127</v>
      </c>
      <c r="B460" t="s">
        <v>152</v>
      </c>
      <c r="C460">
        <v>1</v>
      </c>
      <c r="D460">
        <v>379.99</v>
      </c>
      <c r="E460">
        <v>2</v>
      </c>
      <c r="F460" t="s">
        <v>133</v>
      </c>
      <c r="G460">
        <f>Table7[[#This Row],[Quantity Ordered]]*Table7[[#This Row],[Price Each]]</f>
        <v>379.99</v>
      </c>
    </row>
    <row r="461" spans="1:7" x14ac:dyDescent="0.3">
      <c r="A461" t="s">
        <v>127</v>
      </c>
      <c r="B461" t="s">
        <v>139</v>
      </c>
      <c r="C461">
        <v>2</v>
      </c>
      <c r="D461">
        <v>11.95</v>
      </c>
      <c r="E461">
        <v>2</v>
      </c>
      <c r="F461" t="s">
        <v>131</v>
      </c>
      <c r="G461">
        <f>Table7[[#This Row],[Quantity Ordered]]*Table7[[#This Row],[Price Each]]</f>
        <v>23.9</v>
      </c>
    </row>
    <row r="462" spans="1:7" x14ac:dyDescent="0.3">
      <c r="A462" t="s">
        <v>127</v>
      </c>
      <c r="B462" t="s">
        <v>145</v>
      </c>
      <c r="C462">
        <v>1</v>
      </c>
      <c r="D462">
        <v>3.84</v>
      </c>
      <c r="E462">
        <v>2</v>
      </c>
      <c r="F462" t="s">
        <v>146</v>
      </c>
      <c r="G462">
        <f>Table7[[#This Row],[Quantity Ordered]]*Table7[[#This Row],[Price Each]]</f>
        <v>3.84</v>
      </c>
    </row>
    <row r="463" spans="1:7" x14ac:dyDescent="0.3">
      <c r="A463" t="s">
        <v>127</v>
      </c>
      <c r="B463" t="s">
        <v>152</v>
      </c>
      <c r="C463">
        <v>1</v>
      </c>
      <c r="D463">
        <v>379.99</v>
      </c>
      <c r="E463">
        <v>1</v>
      </c>
      <c r="F463" t="s">
        <v>135</v>
      </c>
      <c r="G463">
        <f>Table7[[#This Row],[Quantity Ordered]]*Table7[[#This Row],[Price Each]]</f>
        <v>379.99</v>
      </c>
    </row>
    <row r="464" spans="1:7" x14ac:dyDescent="0.3">
      <c r="A464" t="s">
        <v>127</v>
      </c>
      <c r="B464" t="s">
        <v>137</v>
      </c>
      <c r="C464">
        <v>1</v>
      </c>
      <c r="D464">
        <v>2.99</v>
      </c>
      <c r="E464">
        <v>1</v>
      </c>
      <c r="F464" t="s">
        <v>149</v>
      </c>
      <c r="G464">
        <f>Table7[[#This Row],[Quantity Ordered]]*Table7[[#This Row],[Price Each]]</f>
        <v>2.99</v>
      </c>
    </row>
    <row r="465" spans="1:7" x14ac:dyDescent="0.3">
      <c r="A465" t="s">
        <v>127</v>
      </c>
      <c r="B465" t="s">
        <v>138</v>
      </c>
      <c r="C465">
        <v>1</v>
      </c>
      <c r="D465">
        <v>389.99</v>
      </c>
      <c r="E465">
        <v>1</v>
      </c>
      <c r="F465" t="s">
        <v>147</v>
      </c>
      <c r="G465">
        <f>Table7[[#This Row],[Quantity Ordered]]*Table7[[#This Row],[Price Each]]</f>
        <v>389.99</v>
      </c>
    </row>
    <row r="466" spans="1:7" x14ac:dyDescent="0.3">
      <c r="A466" t="s">
        <v>127</v>
      </c>
      <c r="B466" t="s">
        <v>132</v>
      </c>
      <c r="C466">
        <v>1</v>
      </c>
      <c r="D466">
        <v>11.99</v>
      </c>
      <c r="E466">
        <v>4</v>
      </c>
      <c r="F466" t="s">
        <v>136</v>
      </c>
      <c r="G466">
        <f>Table7[[#This Row],[Quantity Ordered]]*Table7[[#This Row],[Price Each]]</f>
        <v>11.99</v>
      </c>
    </row>
    <row r="467" spans="1:7" x14ac:dyDescent="0.3">
      <c r="A467" t="s">
        <v>127</v>
      </c>
      <c r="B467" t="s">
        <v>141</v>
      </c>
      <c r="C467">
        <v>1</v>
      </c>
      <c r="D467">
        <v>150</v>
      </c>
      <c r="E467">
        <v>3</v>
      </c>
      <c r="F467" t="s">
        <v>133</v>
      </c>
      <c r="G467">
        <f>Table7[[#This Row],[Quantity Ordered]]*Table7[[#This Row],[Price Each]]</f>
        <v>150</v>
      </c>
    </row>
    <row r="468" spans="1:7" x14ac:dyDescent="0.3">
      <c r="A468" t="s">
        <v>127</v>
      </c>
      <c r="B468" t="s">
        <v>145</v>
      </c>
      <c r="C468">
        <v>1</v>
      </c>
      <c r="D468">
        <v>3.84</v>
      </c>
      <c r="E468">
        <v>4</v>
      </c>
      <c r="F468" t="s">
        <v>149</v>
      </c>
      <c r="G468">
        <f>Table7[[#This Row],[Quantity Ordered]]*Table7[[#This Row],[Price Each]]</f>
        <v>3.84</v>
      </c>
    </row>
    <row r="469" spans="1:7" x14ac:dyDescent="0.3">
      <c r="A469" t="s">
        <v>127</v>
      </c>
      <c r="B469" t="s">
        <v>145</v>
      </c>
      <c r="C469">
        <v>1</v>
      </c>
      <c r="D469">
        <v>3.84</v>
      </c>
      <c r="E469">
        <v>1</v>
      </c>
      <c r="F469" t="s">
        <v>149</v>
      </c>
      <c r="G469">
        <f>Table7[[#This Row],[Quantity Ordered]]*Table7[[#This Row],[Price Each]]</f>
        <v>3.84</v>
      </c>
    </row>
    <row r="470" spans="1:7" x14ac:dyDescent="0.3">
      <c r="A470" t="s">
        <v>127</v>
      </c>
      <c r="B470" t="s">
        <v>152</v>
      </c>
      <c r="C470">
        <v>1</v>
      </c>
      <c r="D470">
        <v>379.99</v>
      </c>
      <c r="E470">
        <v>4</v>
      </c>
      <c r="F470" t="s">
        <v>133</v>
      </c>
      <c r="G470">
        <f>Table7[[#This Row],[Quantity Ordered]]*Table7[[#This Row],[Price Each]]</f>
        <v>379.99</v>
      </c>
    </row>
    <row r="471" spans="1:7" x14ac:dyDescent="0.3">
      <c r="A471" t="s">
        <v>127</v>
      </c>
      <c r="B471" t="s">
        <v>142</v>
      </c>
      <c r="C471">
        <v>1</v>
      </c>
      <c r="D471">
        <v>1700</v>
      </c>
      <c r="E471">
        <v>3</v>
      </c>
      <c r="F471" t="s">
        <v>129</v>
      </c>
      <c r="G471">
        <f>Table7[[#This Row],[Quantity Ordered]]*Table7[[#This Row],[Price Each]]</f>
        <v>1700</v>
      </c>
    </row>
    <row r="472" spans="1:7" x14ac:dyDescent="0.3">
      <c r="A472" t="s">
        <v>127</v>
      </c>
      <c r="B472" t="s">
        <v>152</v>
      </c>
      <c r="C472">
        <v>1</v>
      </c>
      <c r="D472">
        <v>379.99</v>
      </c>
      <c r="E472">
        <v>1</v>
      </c>
      <c r="F472" t="s">
        <v>149</v>
      </c>
      <c r="G472">
        <f>Table7[[#This Row],[Quantity Ordered]]*Table7[[#This Row],[Price Each]]</f>
        <v>379.99</v>
      </c>
    </row>
    <row r="473" spans="1:7" x14ac:dyDescent="0.3">
      <c r="A473" t="s">
        <v>127</v>
      </c>
      <c r="B473" t="s">
        <v>140</v>
      </c>
      <c r="C473">
        <v>1</v>
      </c>
      <c r="D473">
        <v>99.99</v>
      </c>
      <c r="E473">
        <v>4</v>
      </c>
      <c r="F473" t="s">
        <v>131</v>
      </c>
      <c r="G473">
        <f>Table7[[#This Row],[Quantity Ordered]]*Table7[[#This Row],[Price Each]]</f>
        <v>99.99</v>
      </c>
    </row>
    <row r="474" spans="1:7" x14ac:dyDescent="0.3">
      <c r="A474" t="s">
        <v>127</v>
      </c>
      <c r="B474" t="s">
        <v>132</v>
      </c>
      <c r="C474">
        <v>1</v>
      </c>
      <c r="D474">
        <v>11.99</v>
      </c>
      <c r="E474">
        <v>4</v>
      </c>
      <c r="F474" t="s">
        <v>149</v>
      </c>
      <c r="G474">
        <f>Table7[[#This Row],[Quantity Ordered]]*Table7[[#This Row],[Price Each]]</f>
        <v>11.99</v>
      </c>
    </row>
    <row r="475" spans="1:7" x14ac:dyDescent="0.3">
      <c r="A475" t="s">
        <v>127</v>
      </c>
      <c r="B475" t="s">
        <v>132</v>
      </c>
      <c r="C475">
        <v>1</v>
      </c>
      <c r="D475">
        <v>11.99</v>
      </c>
      <c r="E475">
        <v>2</v>
      </c>
      <c r="F475" t="s">
        <v>146</v>
      </c>
      <c r="G475">
        <f>Table7[[#This Row],[Quantity Ordered]]*Table7[[#This Row],[Price Each]]</f>
        <v>11.99</v>
      </c>
    </row>
    <row r="476" spans="1:7" x14ac:dyDescent="0.3">
      <c r="A476" t="s">
        <v>127</v>
      </c>
      <c r="B476" t="s">
        <v>137</v>
      </c>
      <c r="C476">
        <v>1</v>
      </c>
      <c r="D476">
        <v>2.99</v>
      </c>
      <c r="E476">
        <v>1</v>
      </c>
      <c r="F476" t="s">
        <v>129</v>
      </c>
      <c r="G476">
        <f>Table7[[#This Row],[Quantity Ordered]]*Table7[[#This Row],[Price Each]]</f>
        <v>2.99</v>
      </c>
    </row>
    <row r="477" spans="1:7" x14ac:dyDescent="0.3">
      <c r="A477" t="s">
        <v>127</v>
      </c>
      <c r="B477" t="s">
        <v>144</v>
      </c>
      <c r="C477">
        <v>1</v>
      </c>
      <c r="D477">
        <v>400</v>
      </c>
      <c r="E477">
        <v>1</v>
      </c>
      <c r="F477" t="s">
        <v>147</v>
      </c>
      <c r="G477">
        <f>Table7[[#This Row],[Quantity Ordered]]*Table7[[#This Row],[Price Each]]</f>
        <v>400</v>
      </c>
    </row>
    <row r="478" spans="1:7" x14ac:dyDescent="0.3">
      <c r="A478" t="s">
        <v>127</v>
      </c>
      <c r="B478" t="s">
        <v>130</v>
      </c>
      <c r="C478">
        <v>1</v>
      </c>
      <c r="D478">
        <v>14.95</v>
      </c>
      <c r="E478">
        <v>4</v>
      </c>
      <c r="F478" t="s">
        <v>149</v>
      </c>
      <c r="G478">
        <f>Table7[[#This Row],[Quantity Ordered]]*Table7[[#This Row],[Price Each]]</f>
        <v>14.95</v>
      </c>
    </row>
    <row r="479" spans="1:7" x14ac:dyDescent="0.3">
      <c r="A479" t="s">
        <v>127</v>
      </c>
      <c r="B479" t="s">
        <v>138</v>
      </c>
      <c r="C479">
        <v>1</v>
      </c>
      <c r="D479">
        <v>389.99</v>
      </c>
      <c r="E479">
        <v>4</v>
      </c>
      <c r="F479" t="s">
        <v>135</v>
      </c>
      <c r="G479">
        <f>Table7[[#This Row],[Quantity Ordered]]*Table7[[#This Row],[Price Each]]</f>
        <v>389.99</v>
      </c>
    </row>
    <row r="480" spans="1:7" x14ac:dyDescent="0.3">
      <c r="A480" t="s">
        <v>127</v>
      </c>
      <c r="B480" t="s">
        <v>139</v>
      </c>
      <c r="C480">
        <v>1</v>
      </c>
      <c r="D480">
        <v>11.95</v>
      </c>
      <c r="E480">
        <v>2</v>
      </c>
      <c r="F480" t="s">
        <v>146</v>
      </c>
      <c r="G480">
        <f>Table7[[#This Row],[Quantity Ordered]]*Table7[[#This Row],[Price Each]]</f>
        <v>11.95</v>
      </c>
    </row>
    <row r="481" spans="1:7" x14ac:dyDescent="0.3">
      <c r="A481" t="s">
        <v>127</v>
      </c>
      <c r="B481" t="s">
        <v>141</v>
      </c>
      <c r="C481">
        <v>1</v>
      </c>
      <c r="D481">
        <v>150</v>
      </c>
      <c r="E481">
        <v>1</v>
      </c>
      <c r="F481" t="s">
        <v>150</v>
      </c>
      <c r="G481">
        <f>Table7[[#This Row],[Quantity Ordered]]*Table7[[#This Row],[Price Each]]</f>
        <v>150</v>
      </c>
    </row>
    <row r="482" spans="1:7" x14ac:dyDescent="0.3">
      <c r="A482" t="s">
        <v>127</v>
      </c>
      <c r="B482" t="s">
        <v>142</v>
      </c>
      <c r="C482">
        <v>1</v>
      </c>
      <c r="D482">
        <v>1700</v>
      </c>
      <c r="E482">
        <v>3</v>
      </c>
      <c r="F482" t="s">
        <v>133</v>
      </c>
      <c r="G482">
        <f>Table7[[#This Row],[Quantity Ordered]]*Table7[[#This Row],[Price Each]]</f>
        <v>1700</v>
      </c>
    </row>
    <row r="483" spans="1:7" x14ac:dyDescent="0.3">
      <c r="A483" t="s">
        <v>127</v>
      </c>
      <c r="B483" t="s">
        <v>128</v>
      </c>
      <c r="C483">
        <v>1</v>
      </c>
      <c r="D483">
        <v>700</v>
      </c>
      <c r="E483">
        <v>1</v>
      </c>
      <c r="F483" t="s">
        <v>129</v>
      </c>
      <c r="G483">
        <f>Table7[[#This Row],[Quantity Ordered]]*Table7[[#This Row],[Price Each]]</f>
        <v>700</v>
      </c>
    </row>
    <row r="484" spans="1:7" x14ac:dyDescent="0.3">
      <c r="A484" t="s">
        <v>127</v>
      </c>
      <c r="B484" t="s">
        <v>128</v>
      </c>
      <c r="C484">
        <v>1</v>
      </c>
      <c r="D484">
        <v>700</v>
      </c>
      <c r="E484">
        <v>1</v>
      </c>
      <c r="F484" t="s">
        <v>131</v>
      </c>
      <c r="G484">
        <f>Table7[[#This Row],[Quantity Ordered]]*Table7[[#This Row],[Price Each]]</f>
        <v>700</v>
      </c>
    </row>
    <row r="485" spans="1:7" x14ac:dyDescent="0.3">
      <c r="A485" t="s">
        <v>127</v>
      </c>
      <c r="B485" t="s">
        <v>138</v>
      </c>
      <c r="C485">
        <v>1</v>
      </c>
      <c r="D485">
        <v>389.99</v>
      </c>
      <c r="E485">
        <v>1</v>
      </c>
      <c r="F485" t="s">
        <v>147</v>
      </c>
      <c r="G485">
        <f>Table7[[#This Row],[Quantity Ordered]]*Table7[[#This Row],[Price Each]]</f>
        <v>389.99</v>
      </c>
    </row>
    <row r="486" spans="1:7" x14ac:dyDescent="0.3">
      <c r="A486" t="s">
        <v>127</v>
      </c>
      <c r="B486" t="s">
        <v>141</v>
      </c>
      <c r="C486">
        <v>1</v>
      </c>
      <c r="D486">
        <v>150</v>
      </c>
      <c r="E486">
        <v>3</v>
      </c>
      <c r="F486" t="s">
        <v>129</v>
      </c>
      <c r="G486">
        <f>Table7[[#This Row],[Quantity Ordered]]*Table7[[#This Row],[Price Each]]</f>
        <v>150</v>
      </c>
    </row>
    <row r="487" spans="1:7" x14ac:dyDescent="0.3">
      <c r="A487" t="s">
        <v>127</v>
      </c>
      <c r="B487" t="s">
        <v>139</v>
      </c>
      <c r="C487">
        <v>1</v>
      </c>
      <c r="D487">
        <v>11.95</v>
      </c>
      <c r="E487">
        <v>3</v>
      </c>
      <c r="F487" t="s">
        <v>136</v>
      </c>
      <c r="G487">
        <f>Table7[[#This Row],[Quantity Ordered]]*Table7[[#This Row],[Price Each]]</f>
        <v>11.95</v>
      </c>
    </row>
    <row r="488" spans="1:7" x14ac:dyDescent="0.3">
      <c r="A488" t="s">
        <v>127</v>
      </c>
      <c r="B488" t="s">
        <v>145</v>
      </c>
      <c r="C488">
        <v>1</v>
      </c>
      <c r="D488">
        <v>3.84</v>
      </c>
      <c r="E488">
        <v>2</v>
      </c>
      <c r="F488" t="s">
        <v>135</v>
      </c>
      <c r="G488">
        <f>Table7[[#This Row],[Quantity Ordered]]*Table7[[#This Row],[Price Each]]</f>
        <v>3.84</v>
      </c>
    </row>
    <row r="489" spans="1:7" x14ac:dyDescent="0.3">
      <c r="A489" t="s">
        <v>127</v>
      </c>
      <c r="B489" t="s">
        <v>132</v>
      </c>
      <c r="C489">
        <v>1</v>
      </c>
      <c r="D489">
        <v>11.99</v>
      </c>
      <c r="E489">
        <v>4</v>
      </c>
      <c r="F489" t="s">
        <v>147</v>
      </c>
      <c r="G489">
        <f>Table7[[#This Row],[Quantity Ordered]]*Table7[[#This Row],[Price Each]]</f>
        <v>11.99</v>
      </c>
    </row>
    <row r="490" spans="1:7" x14ac:dyDescent="0.3">
      <c r="A490" t="s">
        <v>127</v>
      </c>
      <c r="B490" t="s">
        <v>148</v>
      </c>
      <c r="C490">
        <v>1</v>
      </c>
      <c r="D490">
        <v>600</v>
      </c>
      <c r="E490">
        <v>1</v>
      </c>
      <c r="F490" t="s">
        <v>150</v>
      </c>
      <c r="G490">
        <f>Table7[[#This Row],[Quantity Ordered]]*Table7[[#This Row],[Price Each]]</f>
        <v>600</v>
      </c>
    </row>
    <row r="491" spans="1:7" x14ac:dyDescent="0.3">
      <c r="A491" t="s">
        <v>127</v>
      </c>
      <c r="B491" t="s">
        <v>139</v>
      </c>
      <c r="C491">
        <v>1</v>
      </c>
      <c r="D491">
        <v>11.95</v>
      </c>
      <c r="E491">
        <v>1</v>
      </c>
      <c r="F491" t="s">
        <v>149</v>
      </c>
      <c r="G491">
        <f>Table7[[#This Row],[Quantity Ordered]]*Table7[[#This Row],[Price Each]]</f>
        <v>11.95</v>
      </c>
    </row>
    <row r="492" spans="1:7" x14ac:dyDescent="0.3">
      <c r="A492" t="s">
        <v>127</v>
      </c>
      <c r="B492" t="s">
        <v>139</v>
      </c>
      <c r="C492">
        <v>1</v>
      </c>
      <c r="D492">
        <v>11.95</v>
      </c>
      <c r="E492">
        <v>1</v>
      </c>
      <c r="F492" t="s">
        <v>149</v>
      </c>
      <c r="G492">
        <f>Table7[[#This Row],[Quantity Ordered]]*Table7[[#This Row],[Price Each]]</f>
        <v>11.95</v>
      </c>
    </row>
    <row r="493" spans="1:7" x14ac:dyDescent="0.3">
      <c r="A493" t="s">
        <v>127</v>
      </c>
      <c r="B493" t="s">
        <v>145</v>
      </c>
      <c r="C493">
        <v>1</v>
      </c>
      <c r="D493">
        <v>3.84</v>
      </c>
      <c r="E493">
        <v>2</v>
      </c>
      <c r="F493" t="s">
        <v>135</v>
      </c>
      <c r="G493">
        <f>Table7[[#This Row],[Quantity Ordered]]*Table7[[#This Row],[Price Each]]</f>
        <v>3.84</v>
      </c>
    </row>
    <row r="494" spans="1:7" x14ac:dyDescent="0.3">
      <c r="A494" t="s">
        <v>127</v>
      </c>
      <c r="B494" t="s">
        <v>139</v>
      </c>
      <c r="C494">
        <v>1</v>
      </c>
      <c r="D494">
        <v>11.95</v>
      </c>
      <c r="E494">
        <v>1</v>
      </c>
      <c r="F494" t="s">
        <v>133</v>
      </c>
      <c r="G494">
        <f>Table7[[#This Row],[Quantity Ordered]]*Table7[[#This Row],[Price Each]]</f>
        <v>11.95</v>
      </c>
    </row>
    <row r="495" spans="1:7" x14ac:dyDescent="0.3">
      <c r="A495" t="s">
        <v>127</v>
      </c>
      <c r="B495" t="s">
        <v>139</v>
      </c>
      <c r="C495">
        <v>1</v>
      </c>
      <c r="D495">
        <v>11.95</v>
      </c>
      <c r="E495">
        <v>1</v>
      </c>
      <c r="F495" t="s">
        <v>149</v>
      </c>
      <c r="G495">
        <f>Table7[[#This Row],[Quantity Ordered]]*Table7[[#This Row],[Price Each]]</f>
        <v>11.95</v>
      </c>
    </row>
    <row r="496" spans="1:7" x14ac:dyDescent="0.3">
      <c r="A496" t="s">
        <v>127</v>
      </c>
      <c r="B496" t="s">
        <v>140</v>
      </c>
      <c r="C496">
        <v>1</v>
      </c>
      <c r="D496">
        <v>99.99</v>
      </c>
      <c r="E496">
        <v>3</v>
      </c>
      <c r="F496" t="s">
        <v>129</v>
      </c>
      <c r="G496">
        <f>Table7[[#This Row],[Quantity Ordered]]*Table7[[#This Row],[Price Each]]</f>
        <v>99.99</v>
      </c>
    </row>
    <row r="497" spans="1:7" x14ac:dyDescent="0.3">
      <c r="A497" t="s">
        <v>127</v>
      </c>
      <c r="B497" t="s">
        <v>140</v>
      </c>
      <c r="C497">
        <v>1</v>
      </c>
      <c r="D497">
        <v>99.99</v>
      </c>
      <c r="E497">
        <v>4</v>
      </c>
      <c r="F497" t="s">
        <v>147</v>
      </c>
      <c r="G497">
        <f>Table7[[#This Row],[Quantity Ordered]]*Table7[[#This Row],[Price Each]]</f>
        <v>99.99</v>
      </c>
    </row>
    <row r="498" spans="1:7" x14ac:dyDescent="0.3">
      <c r="A498" t="s">
        <v>127</v>
      </c>
      <c r="B498" t="s">
        <v>137</v>
      </c>
      <c r="C498">
        <v>1</v>
      </c>
      <c r="D498">
        <v>2.99</v>
      </c>
      <c r="E498">
        <v>2</v>
      </c>
      <c r="F498" t="s">
        <v>149</v>
      </c>
      <c r="G498">
        <f>Table7[[#This Row],[Quantity Ordered]]*Table7[[#This Row],[Price Each]]</f>
        <v>2.99</v>
      </c>
    </row>
    <row r="499" spans="1:7" x14ac:dyDescent="0.3">
      <c r="A499" t="s">
        <v>127</v>
      </c>
      <c r="B499" t="s">
        <v>148</v>
      </c>
      <c r="C499">
        <v>1</v>
      </c>
      <c r="D499">
        <v>600</v>
      </c>
      <c r="E499">
        <v>1</v>
      </c>
      <c r="F499" t="s">
        <v>150</v>
      </c>
      <c r="G499">
        <f>Table7[[#This Row],[Quantity Ordered]]*Table7[[#This Row],[Price Each]]</f>
        <v>600</v>
      </c>
    </row>
    <row r="500" spans="1:7" x14ac:dyDescent="0.3">
      <c r="A500" t="s">
        <v>127</v>
      </c>
      <c r="B500" t="s">
        <v>138</v>
      </c>
      <c r="C500">
        <v>1</v>
      </c>
      <c r="D500">
        <v>389.99</v>
      </c>
      <c r="E500">
        <v>2</v>
      </c>
      <c r="F500" t="s">
        <v>147</v>
      </c>
      <c r="G500">
        <f>Table7[[#This Row],[Quantity Ordered]]*Table7[[#This Row],[Price Each]]</f>
        <v>389.99</v>
      </c>
    </row>
    <row r="501" spans="1:7" x14ac:dyDescent="0.3">
      <c r="A501" t="s">
        <v>127</v>
      </c>
      <c r="B501" t="s">
        <v>139</v>
      </c>
      <c r="C501">
        <v>1</v>
      </c>
      <c r="D501">
        <v>11.95</v>
      </c>
      <c r="E501">
        <v>4</v>
      </c>
      <c r="F501" t="s">
        <v>149</v>
      </c>
      <c r="G501">
        <f>Table7[[#This Row],[Quantity Ordered]]*Table7[[#This Row],[Price Each]]</f>
        <v>11.95</v>
      </c>
    </row>
    <row r="502" spans="1:7" x14ac:dyDescent="0.3">
      <c r="A502" t="s">
        <v>127</v>
      </c>
      <c r="B502" t="s">
        <v>145</v>
      </c>
      <c r="C502">
        <v>1</v>
      </c>
      <c r="D502">
        <v>3.84</v>
      </c>
      <c r="E502">
        <v>1</v>
      </c>
      <c r="F502" t="s">
        <v>146</v>
      </c>
      <c r="G502">
        <f>Table7[[#This Row],[Quantity Ordered]]*Table7[[#This Row],[Price Each]]</f>
        <v>3.84</v>
      </c>
    </row>
    <row r="503" spans="1:7" x14ac:dyDescent="0.3">
      <c r="A503" t="s">
        <v>127</v>
      </c>
      <c r="B503" t="s">
        <v>142</v>
      </c>
      <c r="C503">
        <v>1</v>
      </c>
      <c r="D503">
        <v>1700</v>
      </c>
      <c r="E503">
        <v>4</v>
      </c>
      <c r="F503" t="s">
        <v>129</v>
      </c>
      <c r="G503">
        <f>Table7[[#This Row],[Quantity Ordered]]*Table7[[#This Row],[Price Each]]</f>
        <v>1700</v>
      </c>
    </row>
    <row r="504" spans="1:7" x14ac:dyDescent="0.3">
      <c r="A504" t="s">
        <v>127</v>
      </c>
      <c r="B504" t="s">
        <v>132</v>
      </c>
      <c r="C504">
        <v>1</v>
      </c>
      <c r="D504">
        <v>11.99</v>
      </c>
      <c r="E504">
        <v>2</v>
      </c>
      <c r="F504" t="s">
        <v>129</v>
      </c>
      <c r="G504">
        <f>Table7[[#This Row],[Quantity Ordered]]*Table7[[#This Row],[Price Each]]</f>
        <v>11.99</v>
      </c>
    </row>
    <row r="505" spans="1:7" x14ac:dyDescent="0.3">
      <c r="A505" t="s">
        <v>127</v>
      </c>
      <c r="B505" t="s">
        <v>130</v>
      </c>
      <c r="C505">
        <v>1</v>
      </c>
      <c r="D505">
        <v>14.95</v>
      </c>
      <c r="E505">
        <v>4</v>
      </c>
      <c r="F505" t="s">
        <v>136</v>
      </c>
      <c r="G505">
        <f>Table7[[#This Row],[Quantity Ordered]]*Table7[[#This Row],[Price Each]]</f>
        <v>14.95</v>
      </c>
    </row>
    <row r="506" spans="1:7" x14ac:dyDescent="0.3">
      <c r="A506" t="s">
        <v>127</v>
      </c>
      <c r="B506" t="s">
        <v>132</v>
      </c>
      <c r="C506">
        <v>1</v>
      </c>
      <c r="D506">
        <v>11.99</v>
      </c>
      <c r="E506">
        <v>1</v>
      </c>
      <c r="F506" t="s">
        <v>135</v>
      </c>
      <c r="G506">
        <f>Table7[[#This Row],[Quantity Ordered]]*Table7[[#This Row],[Price Each]]</f>
        <v>11.99</v>
      </c>
    </row>
    <row r="507" spans="1:7" x14ac:dyDescent="0.3">
      <c r="A507" t="s">
        <v>127</v>
      </c>
      <c r="B507" t="s">
        <v>139</v>
      </c>
      <c r="C507">
        <v>1</v>
      </c>
      <c r="D507">
        <v>11.95</v>
      </c>
      <c r="E507">
        <v>2</v>
      </c>
      <c r="F507" t="s">
        <v>133</v>
      </c>
      <c r="G507">
        <f>Table7[[#This Row],[Quantity Ordered]]*Table7[[#This Row],[Price Each]]</f>
        <v>11.95</v>
      </c>
    </row>
    <row r="508" spans="1:7" x14ac:dyDescent="0.3">
      <c r="A508" t="s">
        <v>127</v>
      </c>
      <c r="B508" t="s">
        <v>130</v>
      </c>
      <c r="C508">
        <v>2</v>
      </c>
      <c r="D508">
        <v>14.95</v>
      </c>
      <c r="E508">
        <v>4</v>
      </c>
      <c r="F508" t="s">
        <v>146</v>
      </c>
      <c r="G508">
        <f>Table7[[#This Row],[Quantity Ordered]]*Table7[[#This Row],[Price Each]]</f>
        <v>29.9</v>
      </c>
    </row>
    <row r="509" spans="1:7" x14ac:dyDescent="0.3">
      <c r="A509" t="s">
        <v>127</v>
      </c>
      <c r="B509" t="s">
        <v>137</v>
      </c>
      <c r="C509">
        <v>1</v>
      </c>
      <c r="D509">
        <v>2.99</v>
      </c>
      <c r="E509">
        <v>3</v>
      </c>
      <c r="F509" t="s">
        <v>149</v>
      </c>
      <c r="G509">
        <f>Table7[[#This Row],[Quantity Ordered]]*Table7[[#This Row],[Price Each]]</f>
        <v>2.99</v>
      </c>
    </row>
    <row r="510" spans="1:7" x14ac:dyDescent="0.3">
      <c r="A510" t="s">
        <v>127</v>
      </c>
      <c r="B510" t="s">
        <v>132</v>
      </c>
      <c r="C510">
        <v>1</v>
      </c>
      <c r="D510">
        <v>11.99</v>
      </c>
      <c r="E510">
        <v>3</v>
      </c>
      <c r="F510" t="s">
        <v>135</v>
      </c>
      <c r="G510">
        <f>Table7[[#This Row],[Quantity Ordered]]*Table7[[#This Row],[Price Each]]</f>
        <v>11.99</v>
      </c>
    </row>
    <row r="511" spans="1:7" x14ac:dyDescent="0.3">
      <c r="A511" t="s">
        <v>127</v>
      </c>
      <c r="B511" t="s">
        <v>130</v>
      </c>
      <c r="C511">
        <v>1</v>
      </c>
      <c r="D511">
        <v>14.95</v>
      </c>
      <c r="E511">
        <v>3</v>
      </c>
      <c r="F511" t="s">
        <v>129</v>
      </c>
      <c r="G511">
        <f>Table7[[#This Row],[Quantity Ordered]]*Table7[[#This Row],[Price Each]]</f>
        <v>14.95</v>
      </c>
    </row>
    <row r="512" spans="1:7" x14ac:dyDescent="0.3">
      <c r="A512" t="s">
        <v>127</v>
      </c>
      <c r="B512" t="s">
        <v>142</v>
      </c>
      <c r="C512">
        <v>1</v>
      </c>
      <c r="D512">
        <v>1700</v>
      </c>
      <c r="E512">
        <v>3</v>
      </c>
      <c r="F512" t="s">
        <v>133</v>
      </c>
      <c r="G512">
        <f>Table7[[#This Row],[Quantity Ordered]]*Table7[[#This Row],[Price Each]]</f>
        <v>1700</v>
      </c>
    </row>
    <row r="513" spans="1:7" x14ac:dyDescent="0.3">
      <c r="A513" t="s">
        <v>127</v>
      </c>
      <c r="B513" t="s">
        <v>128</v>
      </c>
      <c r="C513">
        <v>1</v>
      </c>
      <c r="D513">
        <v>700</v>
      </c>
      <c r="E513">
        <v>2</v>
      </c>
      <c r="F513" t="s">
        <v>146</v>
      </c>
      <c r="G513">
        <f>Table7[[#This Row],[Quantity Ordered]]*Table7[[#This Row],[Price Each]]</f>
        <v>700</v>
      </c>
    </row>
    <row r="514" spans="1:7" x14ac:dyDescent="0.3">
      <c r="A514" t="s">
        <v>127</v>
      </c>
      <c r="B514" t="s">
        <v>138</v>
      </c>
      <c r="C514">
        <v>1</v>
      </c>
      <c r="D514">
        <v>389.99</v>
      </c>
      <c r="E514">
        <v>4</v>
      </c>
      <c r="F514" t="s">
        <v>136</v>
      </c>
      <c r="G514">
        <f>Table7[[#This Row],[Quantity Ordered]]*Table7[[#This Row],[Price Each]]</f>
        <v>389.99</v>
      </c>
    </row>
    <row r="515" spans="1:7" x14ac:dyDescent="0.3">
      <c r="A515" t="s">
        <v>127</v>
      </c>
      <c r="B515" t="s">
        <v>140</v>
      </c>
      <c r="C515">
        <v>1</v>
      </c>
      <c r="D515">
        <v>99.99</v>
      </c>
      <c r="E515">
        <v>1</v>
      </c>
      <c r="F515" t="s">
        <v>135</v>
      </c>
      <c r="G515">
        <f>Table7[[#This Row],[Quantity Ordered]]*Table7[[#This Row],[Price Each]]</f>
        <v>99.99</v>
      </c>
    </row>
    <row r="516" spans="1:7" x14ac:dyDescent="0.3">
      <c r="A516" t="s">
        <v>127</v>
      </c>
      <c r="B516" t="s">
        <v>152</v>
      </c>
      <c r="C516">
        <v>1</v>
      </c>
      <c r="D516">
        <v>379.99</v>
      </c>
      <c r="E516">
        <v>4</v>
      </c>
      <c r="F516" t="s">
        <v>149</v>
      </c>
      <c r="G516">
        <f>Table7[[#This Row],[Quantity Ordered]]*Table7[[#This Row],[Price Each]]</f>
        <v>379.99</v>
      </c>
    </row>
    <row r="517" spans="1:7" x14ac:dyDescent="0.3">
      <c r="A517" t="s">
        <v>127</v>
      </c>
      <c r="B517" t="s">
        <v>139</v>
      </c>
      <c r="C517">
        <v>1</v>
      </c>
      <c r="D517">
        <v>11.95</v>
      </c>
      <c r="E517">
        <v>4</v>
      </c>
      <c r="F517" t="s">
        <v>147</v>
      </c>
      <c r="G517">
        <f>Table7[[#This Row],[Quantity Ordered]]*Table7[[#This Row],[Price Each]]</f>
        <v>11.95</v>
      </c>
    </row>
    <row r="518" spans="1:7" x14ac:dyDescent="0.3">
      <c r="A518" t="s">
        <v>127</v>
      </c>
      <c r="B518" t="s">
        <v>153</v>
      </c>
      <c r="C518">
        <v>1</v>
      </c>
      <c r="D518">
        <v>999.99</v>
      </c>
      <c r="E518">
        <v>4</v>
      </c>
      <c r="F518" t="s">
        <v>133</v>
      </c>
      <c r="G518">
        <f>Table7[[#This Row],[Quantity Ordered]]*Table7[[#This Row],[Price Each]]</f>
        <v>999.99</v>
      </c>
    </row>
    <row r="519" spans="1:7" x14ac:dyDescent="0.3">
      <c r="A519" t="s">
        <v>127</v>
      </c>
      <c r="B519" t="s">
        <v>128</v>
      </c>
      <c r="C519">
        <v>1</v>
      </c>
      <c r="D519">
        <v>700</v>
      </c>
      <c r="E519">
        <v>3</v>
      </c>
      <c r="F519" t="s">
        <v>146</v>
      </c>
      <c r="G519">
        <f>Table7[[#This Row],[Quantity Ordered]]*Table7[[#This Row],[Price Each]]</f>
        <v>700</v>
      </c>
    </row>
    <row r="520" spans="1:7" x14ac:dyDescent="0.3">
      <c r="A520" t="s">
        <v>127</v>
      </c>
      <c r="B520" t="s">
        <v>130</v>
      </c>
      <c r="C520">
        <v>1</v>
      </c>
      <c r="D520">
        <v>14.95</v>
      </c>
      <c r="E520">
        <v>4</v>
      </c>
      <c r="F520" t="s">
        <v>146</v>
      </c>
      <c r="G520">
        <f>Table7[[#This Row],[Quantity Ordered]]*Table7[[#This Row],[Price Each]]</f>
        <v>14.95</v>
      </c>
    </row>
    <row r="521" spans="1:7" x14ac:dyDescent="0.3">
      <c r="A521" t="s">
        <v>127</v>
      </c>
      <c r="B521" t="s">
        <v>145</v>
      </c>
      <c r="C521">
        <v>1</v>
      </c>
      <c r="D521">
        <v>3.84</v>
      </c>
      <c r="E521">
        <v>2</v>
      </c>
      <c r="F521" t="s">
        <v>146</v>
      </c>
      <c r="G521">
        <f>Table7[[#This Row],[Quantity Ordered]]*Table7[[#This Row],[Price Each]]</f>
        <v>3.84</v>
      </c>
    </row>
    <row r="522" spans="1:7" x14ac:dyDescent="0.3">
      <c r="A522" t="s">
        <v>127</v>
      </c>
      <c r="B522" t="s">
        <v>145</v>
      </c>
      <c r="C522">
        <v>1</v>
      </c>
      <c r="D522">
        <v>3.84</v>
      </c>
      <c r="E522">
        <v>3</v>
      </c>
      <c r="F522" t="s">
        <v>146</v>
      </c>
      <c r="G522">
        <f>Table7[[#This Row],[Quantity Ordered]]*Table7[[#This Row],[Price Each]]</f>
        <v>3.84</v>
      </c>
    </row>
    <row r="523" spans="1:7" x14ac:dyDescent="0.3">
      <c r="A523" t="s">
        <v>127</v>
      </c>
      <c r="B523" t="s">
        <v>140</v>
      </c>
      <c r="C523">
        <v>1</v>
      </c>
      <c r="D523">
        <v>99.99</v>
      </c>
      <c r="E523">
        <v>1</v>
      </c>
      <c r="F523" t="s">
        <v>129</v>
      </c>
      <c r="G523">
        <f>Table7[[#This Row],[Quantity Ordered]]*Table7[[#This Row],[Price Each]]</f>
        <v>99.99</v>
      </c>
    </row>
    <row r="524" spans="1:7" x14ac:dyDescent="0.3">
      <c r="A524" t="s">
        <v>127</v>
      </c>
      <c r="B524" t="s">
        <v>139</v>
      </c>
      <c r="C524">
        <v>1</v>
      </c>
      <c r="D524">
        <v>11.95</v>
      </c>
      <c r="E524">
        <v>1</v>
      </c>
      <c r="F524" t="s">
        <v>133</v>
      </c>
      <c r="G524">
        <f>Table7[[#This Row],[Quantity Ordered]]*Table7[[#This Row],[Price Each]]</f>
        <v>11.95</v>
      </c>
    </row>
    <row r="525" spans="1:7" x14ac:dyDescent="0.3">
      <c r="A525" t="s">
        <v>127</v>
      </c>
      <c r="B525" t="s">
        <v>139</v>
      </c>
      <c r="C525">
        <v>1</v>
      </c>
      <c r="D525">
        <v>11.95</v>
      </c>
      <c r="E525">
        <v>2</v>
      </c>
      <c r="F525" t="s">
        <v>133</v>
      </c>
      <c r="G525">
        <f>Table7[[#This Row],[Quantity Ordered]]*Table7[[#This Row],[Price Each]]</f>
        <v>11.95</v>
      </c>
    </row>
    <row r="526" spans="1:7" x14ac:dyDescent="0.3">
      <c r="A526" t="s">
        <v>127</v>
      </c>
      <c r="B526" t="s">
        <v>141</v>
      </c>
      <c r="C526">
        <v>1</v>
      </c>
      <c r="D526">
        <v>150</v>
      </c>
      <c r="E526">
        <v>2</v>
      </c>
      <c r="F526" t="s">
        <v>131</v>
      </c>
      <c r="G526">
        <f>Table7[[#This Row],[Quantity Ordered]]*Table7[[#This Row],[Price Each]]</f>
        <v>150</v>
      </c>
    </row>
    <row r="527" spans="1:7" x14ac:dyDescent="0.3">
      <c r="A527" t="s">
        <v>127</v>
      </c>
      <c r="B527" t="s">
        <v>137</v>
      </c>
      <c r="C527">
        <v>2</v>
      </c>
      <c r="D527">
        <v>2.99</v>
      </c>
      <c r="E527">
        <v>2</v>
      </c>
      <c r="F527" t="s">
        <v>146</v>
      </c>
      <c r="G527">
        <f>Table7[[#This Row],[Quantity Ordered]]*Table7[[#This Row],[Price Each]]</f>
        <v>5.98</v>
      </c>
    </row>
    <row r="528" spans="1:7" x14ac:dyDescent="0.3">
      <c r="A528" t="s">
        <v>127</v>
      </c>
      <c r="B528" t="s">
        <v>130</v>
      </c>
      <c r="C528">
        <v>2</v>
      </c>
      <c r="D528">
        <v>14.95</v>
      </c>
      <c r="E528">
        <v>2</v>
      </c>
      <c r="F528" t="s">
        <v>150</v>
      </c>
      <c r="G528">
        <f>Table7[[#This Row],[Quantity Ordered]]*Table7[[#This Row],[Price Each]]</f>
        <v>29.9</v>
      </c>
    </row>
    <row r="529" spans="1:7" x14ac:dyDescent="0.3">
      <c r="A529" t="s">
        <v>127</v>
      </c>
      <c r="B529" t="s">
        <v>134</v>
      </c>
      <c r="C529">
        <v>1</v>
      </c>
      <c r="D529">
        <v>149.99</v>
      </c>
      <c r="E529">
        <v>2</v>
      </c>
      <c r="F529" t="s">
        <v>135</v>
      </c>
      <c r="G529">
        <f>Table7[[#This Row],[Quantity Ordered]]*Table7[[#This Row],[Price Each]]</f>
        <v>149.99</v>
      </c>
    </row>
    <row r="530" spans="1:7" x14ac:dyDescent="0.3">
      <c r="A530" t="s">
        <v>127</v>
      </c>
      <c r="B530" t="s">
        <v>141</v>
      </c>
      <c r="C530">
        <v>1</v>
      </c>
      <c r="D530">
        <v>150</v>
      </c>
      <c r="E530">
        <v>1</v>
      </c>
      <c r="F530" t="s">
        <v>129</v>
      </c>
      <c r="G530">
        <f>Table7[[#This Row],[Quantity Ordered]]*Table7[[#This Row],[Price Each]]</f>
        <v>150</v>
      </c>
    </row>
    <row r="531" spans="1:7" x14ac:dyDescent="0.3">
      <c r="A531" t="s">
        <v>127</v>
      </c>
      <c r="B531" t="s">
        <v>143</v>
      </c>
      <c r="C531">
        <v>1</v>
      </c>
      <c r="D531">
        <v>300</v>
      </c>
      <c r="E531">
        <v>2</v>
      </c>
      <c r="F531" t="s">
        <v>146</v>
      </c>
      <c r="G531">
        <f>Table7[[#This Row],[Quantity Ordered]]*Table7[[#This Row],[Price Each]]</f>
        <v>300</v>
      </c>
    </row>
    <row r="532" spans="1:7" x14ac:dyDescent="0.3">
      <c r="A532" t="s">
        <v>127</v>
      </c>
      <c r="B532" t="s">
        <v>134</v>
      </c>
      <c r="C532">
        <v>1</v>
      </c>
      <c r="D532">
        <v>149.99</v>
      </c>
      <c r="E532">
        <v>3</v>
      </c>
      <c r="F532" t="s">
        <v>147</v>
      </c>
      <c r="G532">
        <f>Table7[[#This Row],[Quantity Ordered]]*Table7[[#This Row],[Price Each]]</f>
        <v>149.99</v>
      </c>
    </row>
    <row r="533" spans="1:7" x14ac:dyDescent="0.3">
      <c r="A533" t="s">
        <v>127</v>
      </c>
      <c r="B533" t="s">
        <v>138</v>
      </c>
      <c r="C533">
        <v>1</v>
      </c>
      <c r="D533">
        <v>389.99</v>
      </c>
      <c r="E533">
        <v>3</v>
      </c>
      <c r="F533" t="s">
        <v>135</v>
      </c>
      <c r="G533">
        <f>Table7[[#This Row],[Quantity Ordered]]*Table7[[#This Row],[Price Each]]</f>
        <v>389.99</v>
      </c>
    </row>
    <row r="534" spans="1:7" x14ac:dyDescent="0.3">
      <c r="A534" t="s">
        <v>127</v>
      </c>
      <c r="B534" t="s">
        <v>130</v>
      </c>
      <c r="C534">
        <v>1</v>
      </c>
      <c r="D534">
        <v>14.95</v>
      </c>
      <c r="E534">
        <v>2</v>
      </c>
      <c r="F534" t="s">
        <v>135</v>
      </c>
      <c r="G534">
        <f>Table7[[#This Row],[Quantity Ordered]]*Table7[[#This Row],[Price Each]]</f>
        <v>14.95</v>
      </c>
    </row>
    <row r="535" spans="1:7" x14ac:dyDescent="0.3">
      <c r="A535" t="s">
        <v>127</v>
      </c>
      <c r="B535" t="s">
        <v>139</v>
      </c>
      <c r="C535">
        <v>2</v>
      </c>
      <c r="D535">
        <v>11.95</v>
      </c>
      <c r="E535">
        <v>1</v>
      </c>
      <c r="F535" t="s">
        <v>133</v>
      </c>
      <c r="G535">
        <f>Table7[[#This Row],[Quantity Ordered]]*Table7[[#This Row],[Price Each]]</f>
        <v>23.9</v>
      </c>
    </row>
    <row r="536" spans="1:7" x14ac:dyDescent="0.3">
      <c r="A536" t="s">
        <v>127</v>
      </c>
      <c r="B536" t="s">
        <v>141</v>
      </c>
      <c r="C536">
        <v>2</v>
      </c>
      <c r="D536">
        <v>150</v>
      </c>
      <c r="E536">
        <v>1</v>
      </c>
      <c r="F536" t="s">
        <v>147</v>
      </c>
      <c r="G536">
        <f>Table7[[#This Row],[Quantity Ordered]]*Table7[[#This Row],[Price Each]]</f>
        <v>300</v>
      </c>
    </row>
    <row r="537" spans="1:7" x14ac:dyDescent="0.3">
      <c r="A537" t="s">
        <v>127</v>
      </c>
      <c r="B537" t="s">
        <v>145</v>
      </c>
      <c r="C537">
        <v>3</v>
      </c>
      <c r="D537">
        <v>3.84</v>
      </c>
      <c r="E537">
        <v>4</v>
      </c>
      <c r="F537" t="s">
        <v>135</v>
      </c>
      <c r="G537">
        <f>Table7[[#This Row],[Quantity Ordered]]*Table7[[#This Row],[Price Each]]</f>
        <v>11.52</v>
      </c>
    </row>
    <row r="538" spans="1:7" x14ac:dyDescent="0.3">
      <c r="A538" t="s">
        <v>127</v>
      </c>
      <c r="B538" t="s">
        <v>140</v>
      </c>
      <c r="C538">
        <v>1</v>
      </c>
      <c r="D538">
        <v>99.99</v>
      </c>
      <c r="E538">
        <v>3</v>
      </c>
      <c r="F538" t="s">
        <v>146</v>
      </c>
      <c r="G538">
        <f>Table7[[#This Row],[Quantity Ordered]]*Table7[[#This Row],[Price Each]]</f>
        <v>99.99</v>
      </c>
    </row>
    <row r="539" spans="1:7" x14ac:dyDescent="0.3">
      <c r="A539" t="s">
        <v>127</v>
      </c>
      <c r="B539" t="s">
        <v>134</v>
      </c>
      <c r="C539">
        <v>1</v>
      </c>
      <c r="D539">
        <v>149.99</v>
      </c>
      <c r="E539">
        <v>3</v>
      </c>
      <c r="F539" t="s">
        <v>131</v>
      </c>
      <c r="G539">
        <f>Table7[[#This Row],[Quantity Ordered]]*Table7[[#This Row],[Price Each]]</f>
        <v>149.99</v>
      </c>
    </row>
    <row r="540" spans="1:7" x14ac:dyDescent="0.3">
      <c r="A540" t="s">
        <v>127</v>
      </c>
      <c r="B540" t="s">
        <v>132</v>
      </c>
      <c r="C540">
        <v>1</v>
      </c>
      <c r="D540">
        <v>11.99</v>
      </c>
      <c r="E540">
        <v>3</v>
      </c>
      <c r="F540" t="s">
        <v>150</v>
      </c>
      <c r="G540">
        <f>Table7[[#This Row],[Quantity Ordered]]*Table7[[#This Row],[Price Each]]</f>
        <v>11.99</v>
      </c>
    </row>
    <row r="541" spans="1:7" x14ac:dyDescent="0.3">
      <c r="A541" t="s">
        <v>127</v>
      </c>
      <c r="B541" t="s">
        <v>137</v>
      </c>
      <c r="C541">
        <v>1</v>
      </c>
      <c r="D541">
        <v>2.99</v>
      </c>
      <c r="E541">
        <v>2</v>
      </c>
      <c r="F541" t="s">
        <v>131</v>
      </c>
      <c r="G541">
        <f>Table7[[#This Row],[Quantity Ordered]]*Table7[[#This Row],[Price Each]]</f>
        <v>2.99</v>
      </c>
    </row>
    <row r="542" spans="1:7" x14ac:dyDescent="0.3">
      <c r="A542" t="s">
        <v>127</v>
      </c>
      <c r="B542" t="s">
        <v>144</v>
      </c>
      <c r="C542">
        <v>1</v>
      </c>
      <c r="D542">
        <v>400</v>
      </c>
      <c r="E542">
        <v>4</v>
      </c>
      <c r="F542" t="s">
        <v>146</v>
      </c>
      <c r="G542">
        <f>Table7[[#This Row],[Quantity Ordered]]*Table7[[#This Row],[Price Each]]</f>
        <v>400</v>
      </c>
    </row>
    <row r="543" spans="1:7" x14ac:dyDescent="0.3">
      <c r="A543" t="s">
        <v>127</v>
      </c>
      <c r="B543" t="s">
        <v>130</v>
      </c>
      <c r="C543">
        <v>1</v>
      </c>
      <c r="D543">
        <v>14.95</v>
      </c>
      <c r="E543">
        <v>1</v>
      </c>
      <c r="F543" t="s">
        <v>133</v>
      </c>
      <c r="G543">
        <f>Table7[[#This Row],[Quantity Ordered]]*Table7[[#This Row],[Price Each]]</f>
        <v>14.95</v>
      </c>
    </row>
    <row r="544" spans="1:7" x14ac:dyDescent="0.3">
      <c r="A544" t="s">
        <v>127</v>
      </c>
      <c r="B544" t="s">
        <v>140</v>
      </c>
      <c r="C544">
        <v>1</v>
      </c>
      <c r="D544">
        <v>99.99</v>
      </c>
      <c r="E544">
        <v>2</v>
      </c>
      <c r="F544" t="s">
        <v>136</v>
      </c>
      <c r="G544">
        <f>Table7[[#This Row],[Quantity Ordered]]*Table7[[#This Row],[Price Each]]</f>
        <v>99.99</v>
      </c>
    </row>
    <row r="545" spans="1:7" x14ac:dyDescent="0.3">
      <c r="A545" t="s">
        <v>127</v>
      </c>
      <c r="B545" t="s">
        <v>134</v>
      </c>
      <c r="C545">
        <v>2</v>
      </c>
      <c r="D545">
        <v>149.99</v>
      </c>
      <c r="E545">
        <v>1</v>
      </c>
      <c r="F545" t="s">
        <v>136</v>
      </c>
      <c r="G545">
        <f>Table7[[#This Row],[Quantity Ordered]]*Table7[[#This Row],[Price Each]]</f>
        <v>299.98</v>
      </c>
    </row>
    <row r="546" spans="1:7" x14ac:dyDescent="0.3">
      <c r="A546" t="s">
        <v>127</v>
      </c>
      <c r="B546" t="s">
        <v>139</v>
      </c>
      <c r="C546">
        <v>1</v>
      </c>
      <c r="D546">
        <v>11.95</v>
      </c>
      <c r="E546">
        <v>2</v>
      </c>
      <c r="F546" t="s">
        <v>147</v>
      </c>
      <c r="G546">
        <f>Table7[[#This Row],[Quantity Ordered]]*Table7[[#This Row],[Price Each]]</f>
        <v>11.95</v>
      </c>
    </row>
    <row r="547" spans="1:7" x14ac:dyDescent="0.3">
      <c r="A547" t="s">
        <v>127</v>
      </c>
      <c r="B547" t="s">
        <v>130</v>
      </c>
      <c r="C547">
        <v>1</v>
      </c>
      <c r="D547">
        <v>14.95</v>
      </c>
      <c r="E547">
        <v>2</v>
      </c>
      <c r="F547" t="s">
        <v>149</v>
      </c>
      <c r="G547">
        <f>Table7[[#This Row],[Quantity Ordered]]*Table7[[#This Row],[Price Each]]</f>
        <v>14.95</v>
      </c>
    </row>
    <row r="548" spans="1:7" x14ac:dyDescent="0.3">
      <c r="A548" t="s">
        <v>127</v>
      </c>
      <c r="B548" t="s">
        <v>155</v>
      </c>
      <c r="C548">
        <v>1</v>
      </c>
      <c r="D548">
        <v>600</v>
      </c>
      <c r="E548">
        <v>1</v>
      </c>
      <c r="F548" t="s">
        <v>150</v>
      </c>
      <c r="G548">
        <f>Table7[[#This Row],[Quantity Ordered]]*Table7[[#This Row],[Price Each]]</f>
        <v>600</v>
      </c>
    </row>
    <row r="549" spans="1:7" x14ac:dyDescent="0.3">
      <c r="A549" t="s">
        <v>127</v>
      </c>
      <c r="B549" t="s">
        <v>151</v>
      </c>
      <c r="C549">
        <v>1</v>
      </c>
      <c r="D549">
        <v>109.99</v>
      </c>
      <c r="E549">
        <v>4</v>
      </c>
      <c r="F549" t="s">
        <v>136</v>
      </c>
      <c r="G549">
        <f>Table7[[#This Row],[Quantity Ordered]]*Table7[[#This Row],[Price Each]]</f>
        <v>109.99</v>
      </c>
    </row>
    <row r="550" spans="1:7" x14ac:dyDescent="0.3">
      <c r="A550" t="s">
        <v>127</v>
      </c>
      <c r="B550" t="s">
        <v>139</v>
      </c>
      <c r="C550">
        <v>1</v>
      </c>
      <c r="D550">
        <v>11.95</v>
      </c>
      <c r="E550">
        <v>3</v>
      </c>
      <c r="F550" t="s">
        <v>131</v>
      </c>
      <c r="G550">
        <f>Table7[[#This Row],[Quantity Ordered]]*Table7[[#This Row],[Price Each]]</f>
        <v>11.95</v>
      </c>
    </row>
    <row r="551" spans="1:7" x14ac:dyDescent="0.3">
      <c r="A551" t="s">
        <v>127</v>
      </c>
      <c r="B551" t="s">
        <v>145</v>
      </c>
      <c r="C551">
        <v>2</v>
      </c>
      <c r="D551">
        <v>3.84</v>
      </c>
      <c r="E551">
        <v>4</v>
      </c>
      <c r="F551" t="s">
        <v>150</v>
      </c>
      <c r="G551">
        <f>Table7[[#This Row],[Quantity Ordered]]*Table7[[#This Row],[Price Each]]</f>
        <v>7.68</v>
      </c>
    </row>
    <row r="552" spans="1:7" x14ac:dyDescent="0.3">
      <c r="A552" t="s">
        <v>127</v>
      </c>
      <c r="B552" t="s">
        <v>132</v>
      </c>
      <c r="C552">
        <v>1</v>
      </c>
      <c r="D552">
        <v>11.99</v>
      </c>
      <c r="E552">
        <v>1</v>
      </c>
      <c r="F552" t="s">
        <v>133</v>
      </c>
      <c r="G552">
        <f>Table7[[#This Row],[Quantity Ordered]]*Table7[[#This Row],[Price Each]]</f>
        <v>11.99</v>
      </c>
    </row>
    <row r="553" spans="1:7" x14ac:dyDescent="0.3">
      <c r="A553" t="s">
        <v>127</v>
      </c>
      <c r="B553" t="s">
        <v>130</v>
      </c>
      <c r="C553">
        <v>1</v>
      </c>
      <c r="D553">
        <v>14.95</v>
      </c>
      <c r="E553">
        <v>4</v>
      </c>
      <c r="F553" t="s">
        <v>133</v>
      </c>
      <c r="G553">
        <f>Table7[[#This Row],[Quantity Ordered]]*Table7[[#This Row],[Price Each]]</f>
        <v>14.95</v>
      </c>
    </row>
    <row r="554" spans="1:7" x14ac:dyDescent="0.3">
      <c r="A554" t="s">
        <v>127</v>
      </c>
      <c r="B554" t="s">
        <v>141</v>
      </c>
      <c r="C554">
        <v>1</v>
      </c>
      <c r="D554">
        <v>150</v>
      </c>
      <c r="E554">
        <v>3</v>
      </c>
      <c r="F554" t="s">
        <v>133</v>
      </c>
      <c r="G554">
        <f>Table7[[#This Row],[Quantity Ordered]]*Table7[[#This Row],[Price Each]]</f>
        <v>150</v>
      </c>
    </row>
    <row r="555" spans="1:7" x14ac:dyDescent="0.3">
      <c r="A555" t="s">
        <v>127</v>
      </c>
      <c r="B555" t="s">
        <v>139</v>
      </c>
      <c r="C555">
        <v>1</v>
      </c>
      <c r="D555">
        <v>11.95</v>
      </c>
      <c r="E555">
        <v>4</v>
      </c>
      <c r="F555" t="s">
        <v>149</v>
      </c>
      <c r="G555">
        <f>Table7[[#This Row],[Quantity Ordered]]*Table7[[#This Row],[Price Each]]</f>
        <v>11.95</v>
      </c>
    </row>
    <row r="556" spans="1:7" x14ac:dyDescent="0.3">
      <c r="A556" t="s">
        <v>127</v>
      </c>
      <c r="B556" t="s">
        <v>140</v>
      </c>
      <c r="C556">
        <v>1</v>
      </c>
      <c r="D556">
        <v>99.99</v>
      </c>
      <c r="E556">
        <v>3</v>
      </c>
      <c r="F556" t="s">
        <v>135</v>
      </c>
      <c r="G556">
        <f>Table7[[#This Row],[Quantity Ordered]]*Table7[[#This Row],[Price Each]]</f>
        <v>99.99</v>
      </c>
    </row>
    <row r="557" spans="1:7" x14ac:dyDescent="0.3">
      <c r="A557" t="s">
        <v>127</v>
      </c>
      <c r="B557" t="s">
        <v>139</v>
      </c>
      <c r="C557">
        <v>1</v>
      </c>
      <c r="D557">
        <v>11.95</v>
      </c>
      <c r="E557">
        <v>3</v>
      </c>
      <c r="F557" t="s">
        <v>146</v>
      </c>
      <c r="G557">
        <f>Table7[[#This Row],[Quantity Ordered]]*Table7[[#This Row],[Price Each]]</f>
        <v>11.95</v>
      </c>
    </row>
    <row r="558" spans="1:7" x14ac:dyDescent="0.3">
      <c r="A558" t="s">
        <v>127</v>
      </c>
      <c r="B558" t="s">
        <v>130</v>
      </c>
      <c r="C558">
        <v>1</v>
      </c>
      <c r="D558">
        <v>14.95</v>
      </c>
      <c r="E558">
        <v>1</v>
      </c>
      <c r="F558" t="s">
        <v>150</v>
      </c>
      <c r="G558">
        <f>Table7[[#This Row],[Quantity Ordered]]*Table7[[#This Row],[Price Each]]</f>
        <v>14.95</v>
      </c>
    </row>
    <row r="559" spans="1:7" x14ac:dyDescent="0.3">
      <c r="A559" t="s">
        <v>127</v>
      </c>
      <c r="B559" t="s">
        <v>139</v>
      </c>
      <c r="C559">
        <v>1</v>
      </c>
      <c r="D559">
        <v>11.95</v>
      </c>
      <c r="E559">
        <v>4</v>
      </c>
      <c r="F559" t="s">
        <v>133</v>
      </c>
      <c r="G559">
        <f>Table7[[#This Row],[Quantity Ordered]]*Table7[[#This Row],[Price Each]]</f>
        <v>11.95</v>
      </c>
    </row>
    <row r="560" spans="1:7" x14ac:dyDescent="0.3">
      <c r="A560" t="s">
        <v>127</v>
      </c>
      <c r="B560" t="s">
        <v>130</v>
      </c>
      <c r="C560">
        <v>1</v>
      </c>
      <c r="D560">
        <v>14.95</v>
      </c>
      <c r="E560">
        <v>2</v>
      </c>
      <c r="F560" t="s">
        <v>150</v>
      </c>
      <c r="G560">
        <f>Table7[[#This Row],[Quantity Ordered]]*Table7[[#This Row],[Price Each]]</f>
        <v>14.95</v>
      </c>
    </row>
    <row r="561" spans="1:7" x14ac:dyDescent="0.3">
      <c r="A561" t="s">
        <v>127</v>
      </c>
      <c r="B561" t="s">
        <v>130</v>
      </c>
      <c r="C561">
        <v>1</v>
      </c>
      <c r="D561">
        <v>14.95</v>
      </c>
      <c r="E561">
        <v>4</v>
      </c>
      <c r="F561" t="s">
        <v>149</v>
      </c>
      <c r="G561">
        <f>Table7[[#This Row],[Quantity Ordered]]*Table7[[#This Row],[Price Each]]</f>
        <v>14.95</v>
      </c>
    </row>
    <row r="562" spans="1:7" x14ac:dyDescent="0.3">
      <c r="A562" t="s">
        <v>127</v>
      </c>
      <c r="B562" t="s">
        <v>132</v>
      </c>
      <c r="C562">
        <v>1</v>
      </c>
      <c r="D562">
        <v>11.99</v>
      </c>
      <c r="E562">
        <v>1</v>
      </c>
      <c r="F562" t="s">
        <v>133</v>
      </c>
      <c r="G562">
        <f>Table7[[#This Row],[Quantity Ordered]]*Table7[[#This Row],[Price Each]]</f>
        <v>11.99</v>
      </c>
    </row>
    <row r="563" spans="1:7" x14ac:dyDescent="0.3">
      <c r="A563" t="s">
        <v>127</v>
      </c>
      <c r="B563" t="s">
        <v>141</v>
      </c>
      <c r="C563">
        <v>1</v>
      </c>
      <c r="D563">
        <v>150</v>
      </c>
      <c r="E563">
        <v>2</v>
      </c>
      <c r="F563" t="s">
        <v>136</v>
      </c>
      <c r="G563">
        <f>Table7[[#This Row],[Quantity Ordered]]*Table7[[#This Row],[Price Each]]</f>
        <v>150</v>
      </c>
    </row>
    <row r="564" spans="1:7" x14ac:dyDescent="0.3">
      <c r="A564" t="s">
        <v>127</v>
      </c>
      <c r="B564" t="s">
        <v>134</v>
      </c>
      <c r="C564">
        <v>1</v>
      </c>
      <c r="D564">
        <v>149.99</v>
      </c>
      <c r="E564">
        <v>4</v>
      </c>
      <c r="F564" t="s">
        <v>133</v>
      </c>
      <c r="G564">
        <f>Table7[[#This Row],[Quantity Ordered]]*Table7[[#This Row],[Price Each]]</f>
        <v>149.99</v>
      </c>
    </row>
    <row r="565" spans="1:7" x14ac:dyDescent="0.3">
      <c r="A565" t="s">
        <v>127</v>
      </c>
      <c r="B565" t="s">
        <v>140</v>
      </c>
      <c r="C565">
        <v>1</v>
      </c>
      <c r="D565">
        <v>99.99</v>
      </c>
      <c r="E565">
        <v>1</v>
      </c>
      <c r="F565" t="s">
        <v>133</v>
      </c>
      <c r="G565">
        <f>Table7[[#This Row],[Quantity Ordered]]*Table7[[#This Row],[Price Each]]</f>
        <v>99.99</v>
      </c>
    </row>
    <row r="566" spans="1:7" x14ac:dyDescent="0.3">
      <c r="A566" t="s">
        <v>127</v>
      </c>
      <c r="B566" t="s">
        <v>140</v>
      </c>
      <c r="C566">
        <v>1</v>
      </c>
      <c r="D566">
        <v>99.99</v>
      </c>
      <c r="E566">
        <v>3</v>
      </c>
      <c r="F566" t="s">
        <v>129</v>
      </c>
      <c r="G566">
        <f>Table7[[#This Row],[Quantity Ordered]]*Table7[[#This Row],[Price Each]]</f>
        <v>99.99</v>
      </c>
    </row>
    <row r="567" spans="1:7" x14ac:dyDescent="0.3">
      <c r="A567" t="s">
        <v>127</v>
      </c>
      <c r="B567" t="s">
        <v>138</v>
      </c>
      <c r="C567">
        <v>1</v>
      </c>
      <c r="D567">
        <v>389.99</v>
      </c>
      <c r="E567">
        <v>1</v>
      </c>
      <c r="F567" t="s">
        <v>149</v>
      </c>
      <c r="G567">
        <f>Table7[[#This Row],[Quantity Ordered]]*Table7[[#This Row],[Price Each]]</f>
        <v>389.99</v>
      </c>
    </row>
    <row r="568" spans="1:7" x14ac:dyDescent="0.3">
      <c r="A568" t="s">
        <v>127</v>
      </c>
      <c r="B568" t="s">
        <v>141</v>
      </c>
      <c r="C568">
        <v>1</v>
      </c>
      <c r="D568">
        <v>150</v>
      </c>
      <c r="E568">
        <v>3</v>
      </c>
      <c r="F568" t="s">
        <v>131</v>
      </c>
      <c r="G568">
        <f>Table7[[#This Row],[Quantity Ordered]]*Table7[[#This Row],[Price Each]]</f>
        <v>150</v>
      </c>
    </row>
    <row r="569" spans="1:7" x14ac:dyDescent="0.3">
      <c r="A569" t="s">
        <v>127</v>
      </c>
      <c r="B569" t="s">
        <v>142</v>
      </c>
      <c r="C569">
        <v>1</v>
      </c>
      <c r="D569">
        <v>1700</v>
      </c>
      <c r="E569">
        <v>2</v>
      </c>
      <c r="F569" t="s">
        <v>129</v>
      </c>
      <c r="G569">
        <f>Table7[[#This Row],[Quantity Ordered]]*Table7[[#This Row],[Price Each]]</f>
        <v>1700</v>
      </c>
    </row>
    <row r="570" spans="1:7" x14ac:dyDescent="0.3">
      <c r="A570" t="s">
        <v>127</v>
      </c>
      <c r="B570" t="s">
        <v>141</v>
      </c>
      <c r="C570">
        <v>1</v>
      </c>
      <c r="D570">
        <v>150</v>
      </c>
      <c r="E570">
        <v>4</v>
      </c>
      <c r="F570" t="s">
        <v>133</v>
      </c>
      <c r="G570">
        <f>Table7[[#This Row],[Quantity Ordered]]*Table7[[#This Row],[Price Each]]</f>
        <v>150</v>
      </c>
    </row>
    <row r="571" spans="1:7" x14ac:dyDescent="0.3">
      <c r="A571" t="s">
        <v>127</v>
      </c>
      <c r="B571" t="s">
        <v>145</v>
      </c>
      <c r="C571">
        <v>2</v>
      </c>
      <c r="D571">
        <v>3.84</v>
      </c>
      <c r="E571">
        <v>1</v>
      </c>
      <c r="F571" t="s">
        <v>135</v>
      </c>
      <c r="G571">
        <f>Table7[[#This Row],[Quantity Ordered]]*Table7[[#This Row],[Price Each]]</f>
        <v>7.68</v>
      </c>
    </row>
    <row r="572" spans="1:7" x14ac:dyDescent="0.3">
      <c r="A572" t="s">
        <v>127</v>
      </c>
      <c r="B572" t="s">
        <v>148</v>
      </c>
      <c r="C572">
        <v>1</v>
      </c>
      <c r="D572">
        <v>600</v>
      </c>
      <c r="E572">
        <v>3</v>
      </c>
      <c r="F572" t="s">
        <v>147</v>
      </c>
      <c r="G572">
        <f>Table7[[#This Row],[Quantity Ordered]]*Table7[[#This Row],[Price Each]]</f>
        <v>600</v>
      </c>
    </row>
    <row r="573" spans="1:7" x14ac:dyDescent="0.3">
      <c r="A573" t="s">
        <v>127</v>
      </c>
      <c r="B573" t="s">
        <v>139</v>
      </c>
      <c r="C573">
        <v>2</v>
      </c>
      <c r="D573">
        <v>11.95</v>
      </c>
      <c r="E573">
        <v>1</v>
      </c>
      <c r="F573" t="s">
        <v>147</v>
      </c>
      <c r="G573">
        <f>Table7[[#This Row],[Quantity Ordered]]*Table7[[#This Row],[Price Each]]</f>
        <v>23.9</v>
      </c>
    </row>
    <row r="574" spans="1:7" x14ac:dyDescent="0.3">
      <c r="A574" t="s">
        <v>127</v>
      </c>
      <c r="B574" t="s">
        <v>137</v>
      </c>
      <c r="C574">
        <v>1</v>
      </c>
      <c r="D574">
        <v>2.99</v>
      </c>
      <c r="E574">
        <v>4</v>
      </c>
      <c r="F574" t="s">
        <v>135</v>
      </c>
      <c r="G574">
        <f>Table7[[#This Row],[Quantity Ordered]]*Table7[[#This Row],[Price Each]]</f>
        <v>2.99</v>
      </c>
    </row>
    <row r="575" spans="1:7" x14ac:dyDescent="0.3">
      <c r="A575" t="s">
        <v>127</v>
      </c>
      <c r="B575" t="s">
        <v>139</v>
      </c>
      <c r="C575">
        <v>1</v>
      </c>
      <c r="D575">
        <v>11.95</v>
      </c>
      <c r="E575">
        <v>3</v>
      </c>
      <c r="F575" t="s">
        <v>135</v>
      </c>
      <c r="G575">
        <f>Table7[[#This Row],[Quantity Ordered]]*Table7[[#This Row],[Price Each]]</f>
        <v>11.95</v>
      </c>
    </row>
    <row r="576" spans="1:7" x14ac:dyDescent="0.3">
      <c r="A576" t="s">
        <v>127</v>
      </c>
      <c r="B576" t="s">
        <v>139</v>
      </c>
      <c r="C576">
        <v>1</v>
      </c>
      <c r="D576">
        <v>11.95</v>
      </c>
      <c r="E576">
        <v>2</v>
      </c>
      <c r="F576" t="s">
        <v>150</v>
      </c>
      <c r="G576">
        <f>Table7[[#This Row],[Quantity Ordered]]*Table7[[#This Row],[Price Each]]</f>
        <v>11.95</v>
      </c>
    </row>
    <row r="577" spans="1:7" x14ac:dyDescent="0.3">
      <c r="A577" t="s">
        <v>127</v>
      </c>
      <c r="B577" t="s">
        <v>145</v>
      </c>
      <c r="C577">
        <v>1</v>
      </c>
      <c r="D577">
        <v>3.84</v>
      </c>
      <c r="E577">
        <v>1</v>
      </c>
      <c r="F577" t="s">
        <v>150</v>
      </c>
      <c r="G577">
        <f>Table7[[#This Row],[Quantity Ordered]]*Table7[[#This Row],[Price Each]]</f>
        <v>3.84</v>
      </c>
    </row>
    <row r="578" spans="1:7" x14ac:dyDescent="0.3">
      <c r="A578" t="s">
        <v>127</v>
      </c>
      <c r="B578" t="s">
        <v>140</v>
      </c>
      <c r="C578">
        <v>1</v>
      </c>
      <c r="D578">
        <v>99.99</v>
      </c>
      <c r="E578">
        <v>2</v>
      </c>
      <c r="F578" t="s">
        <v>135</v>
      </c>
      <c r="G578">
        <f>Table7[[#This Row],[Quantity Ordered]]*Table7[[#This Row],[Price Each]]</f>
        <v>99.99</v>
      </c>
    </row>
    <row r="579" spans="1:7" x14ac:dyDescent="0.3">
      <c r="A579" t="s">
        <v>127</v>
      </c>
      <c r="B579" t="s">
        <v>128</v>
      </c>
      <c r="C579">
        <v>1</v>
      </c>
      <c r="D579">
        <v>700</v>
      </c>
      <c r="E579">
        <v>4</v>
      </c>
      <c r="F579" t="s">
        <v>133</v>
      </c>
      <c r="G579">
        <f>Table7[[#This Row],[Quantity Ordered]]*Table7[[#This Row],[Price Each]]</f>
        <v>700</v>
      </c>
    </row>
    <row r="580" spans="1:7" x14ac:dyDescent="0.3">
      <c r="A580" t="s">
        <v>127</v>
      </c>
      <c r="B580" t="s">
        <v>132</v>
      </c>
      <c r="C580">
        <v>1</v>
      </c>
      <c r="D580">
        <v>11.99</v>
      </c>
      <c r="E580">
        <v>3</v>
      </c>
      <c r="F580" t="s">
        <v>133</v>
      </c>
      <c r="G580">
        <f>Table7[[#This Row],[Quantity Ordered]]*Table7[[#This Row],[Price Each]]</f>
        <v>11.99</v>
      </c>
    </row>
    <row r="581" spans="1:7" x14ac:dyDescent="0.3">
      <c r="A581" t="s">
        <v>127</v>
      </c>
      <c r="B581" t="s">
        <v>137</v>
      </c>
      <c r="C581">
        <v>1</v>
      </c>
      <c r="D581">
        <v>2.99</v>
      </c>
      <c r="E581">
        <v>4</v>
      </c>
      <c r="F581" t="s">
        <v>133</v>
      </c>
      <c r="G581">
        <f>Table7[[#This Row],[Quantity Ordered]]*Table7[[#This Row],[Price Each]]</f>
        <v>2.99</v>
      </c>
    </row>
    <row r="582" spans="1:7" x14ac:dyDescent="0.3">
      <c r="A582" t="s">
        <v>127</v>
      </c>
      <c r="B582" t="s">
        <v>134</v>
      </c>
      <c r="C582">
        <v>1</v>
      </c>
      <c r="D582">
        <v>149.99</v>
      </c>
      <c r="E582">
        <v>3</v>
      </c>
      <c r="F582" t="s">
        <v>133</v>
      </c>
      <c r="G582">
        <f>Table7[[#This Row],[Quantity Ordered]]*Table7[[#This Row],[Price Each]]</f>
        <v>149.99</v>
      </c>
    </row>
    <row r="583" spans="1:7" x14ac:dyDescent="0.3">
      <c r="A583" t="s">
        <v>127</v>
      </c>
      <c r="B583" t="s">
        <v>151</v>
      </c>
      <c r="C583">
        <v>1</v>
      </c>
      <c r="D583">
        <v>109.99</v>
      </c>
      <c r="E583">
        <v>4</v>
      </c>
      <c r="F583" t="s">
        <v>129</v>
      </c>
      <c r="G583">
        <f>Table7[[#This Row],[Quantity Ordered]]*Table7[[#This Row],[Price Each]]</f>
        <v>109.99</v>
      </c>
    </row>
    <row r="584" spans="1:7" x14ac:dyDescent="0.3">
      <c r="A584" t="s">
        <v>127</v>
      </c>
      <c r="B584" t="s">
        <v>145</v>
      </c>
      <c r="C584">
        <v>1</v>
      </c>
      <c r="D584">
        <v>3.84</v>
      </c>
      <c r="E584">
        <v>3</v>
      </c>
      <c r="F584" t="s">
        <v>133</v>
      </c>
      <c r="G584">
        <f>Table7[[#This Row],[Quantity Ordered]]*Table7[[#This Row],[Price Each]]</f>
        <v>3.84</v>
      </c>
    </row>
    <row r="585" spans="1:7" x14ac:dyDescent="0.3">
      <c r="A585" t="s">
        <v>127</v>
      </c>
      <c r="B585" t="s">
        <v>134</v>
      </c>
      <c r="C585">
        <v>1</v>
      </c>
      <c r="D585">
        <v>149.99</v>
      </c>
      <c r="E585">
        <v>4</v>
      </c>
      <c r="F585" t="s">
        <v>147</v>
      </c>
      <c r="G585">
        <f>Table7[[#This Row],[Quantity Ordered]]*Table7[[#This Row],[Price Each]]</f>
        <v>149.99</v>
      </c>
    </row>
    <row r="586" spans="1:7" x14ac:dyDescent="0.3">
      <c r="A586" t="s">
        <v>127</v>
      </c>
      <c r="B586" t="s">
        <v>139</v>
      </c>
      <c r="C586">
        <v>1</v>
      </c>
      <c r="D586">
        <v>11.95</v>
      </c>
      <c r="E586">
        <v>2</v>
      </c>
      <c r="F586" t="s">
        <v>131</v>
      </c>
      <c r="G586">
        <f>Table7[[#This Row],[Quantity Ordered]]*Table7[[#This Row],[Price Each]]</f>
        <v>11.95</v>
      </c>
    </row>
    <row r="587" spans="1:7" x14ac:dyDescent="0.3">
      <c r="A587" t="s">
        <v>127</v>
      </c>
      <c r="B587" t="s">
        <v>143</v>
      </c>
      <c r="C587">
        <v>1</v>
      </c>
      <c r="D587">
        <v>300</v>
      </c>
      <c r="E587">
        <v>2</v>
      </c>
      <c r="F587" t="s">
        <v>133</v>
      </c>
      <c r="G587">
        <f>Table7[[#This Row],[Quantity Ordered]]*Table7[[#This Row],[Price Each]]</f>
        <v>300</v>
      </c>
    </row>
    <row r="588" spans="1:7" x14ac:dyDescent="0.3">
      <c r="A588" t="s">
        <v>127</v>
      </c>
      <c r="B588" t="s">
        <v>138</v>
      </c>
      <c r="C588">
        <v>1</v>
      </c>
      <c r="D588">
        <v>389.99</v>
      </c>
      <c r="E588">
        <v>4</v>
      </c>
      <c r="F588" t="s">
        <v>133</v>
      </c>
      <c r="G588">
        <f>Table7[[#This Row],[Quantity Ordered]]*Table7[[#This Row],[Price Each]]</f>
        <v>389.99</v>
      </c>
    </row>
    <row r="589" spans="1:7" x14ac:dyDescent="0.3">
      <c r="A589" t="s">
        <v>127</v>
      </c>
      <c r="B589" t="s">
        <v>140</v>
      </c>
      <c r="C589">
        <v>1</v>
      </c>
      <c r="D589">
        <v>99.99</v>
      </c>
      <c r="E589">
        <v>4</v>
      </c>
      <c r="F589" t="s">
        <v>149</v>
      </c>
      <c r="G589">
        <f>Table7[[#This Row],[Quantity Ordered]]*Table7[[#This Row],[Price Each]]</f>
        <v>99.99</v>
      </c>
    </row>
    <row r="590" spans="1:7" x14ac:dyDescent="0.3">
      <c r="A590" t="s">
        <v>127</v>
      </c>
      <c r="B590" t="s">
        <v>140</v>
      </c>
      <c r="C590">
        <v>1</v>
      </c>
      <c r="D590">
        <v>99.99</v>
      </c>
      <c r="E590">
        <v>2</v>
      </c>
      <c r="F590" t="s">
        <v>149</v>
      </c>
      <c r="G590">
        <f>Table7[[#This Row],[Quantity Ordered]]*Table7[[#This Row],[Price Each]]</f>
        <v>99.99</v>
      </c>
    </row>
    <row r="591" spans="1:7" x14ac:dyDescent="0.3">
      <c r="A591" t="s">
        <v>127</v>
      </c>
      <c r="B591" t="s">
        <v>138</v>
      </c>
      <c r="C591">
        <v>1</v>
      </c>
      <c r="D591">
        <v>389.99</v>
      </c>
      <c r="E591">
        <v>4</v>
      </c>
      <c r="F591" t="s">
        <v>136</v>
      </c>
      <c r="G591">
        <f>Table7[[#This Row],[Quantity Ordered]]*Table7[[#This Row],[Price Each]]</f>
        <v>389.99</v>
      </c>
    </row>
    <row r="592" spans="1:7" x14ac:dyDescent="0.3">
      <c r="A592" t="s">
        <v>127</v>
      </c>
      <c r="B592" t="s">
        <v>144</v>
      </c>
      <c r="C592">
        <v>1</v>
      </c>
      <c r="D592">
        <v>400</v>
      </c>
      <c r="E592">
        <v>1</v>
      </c>
      <c r="F592" t="s">
        <v>135</v>
      </c>
      <c r="G592">
        <f>Table7[[#This Row],[Quantity Ordered]]*Table7[[#This Row],[Price Each]]</f>
        <v>400</v>
      </c>
    </row>
    <row r="593" spans="1:7" x14ac:dyDescent="0.3">
      <c r="A593" t="s">
        <v>127</v>
      </c>
      <c r="B593" t="s">
        <v>130</v>
      </c>
      <c r="C593">
        <v>1</v>
      </c>
      <c r="D593">
        <v>14.95</v>
      </c>
      <c r="E593">
        <v>1</v>
      </c>
      <c r="F593" t="s">
        <v>147</v>
      </c>
      <c r="G593">
        <f>Table7[[#This Row],[Quantity Ordered]]*Table7[[#This Row],[Price Each]]</f>
        <v>14.95</v>
      </c>
    </row>
    <row r="594" spans="1:7" x14ac:dyDescent="0.3">
      <c r="A594" t="s">
        <v>127</v>
      </c>
      <c r="B594" t="s">
        <v>148</v>
      </c>
      <c r="C594">
        <v>1</v>
      </c>
      <c r="D594">
        <v>600</v>
      </c>
      <c r="E594">
        <v>4</v>
      </c>
      <c r="F594" t="s">
        <v>135</v>
      </c>
      <c r="G594">
        <f>Table7[[#This Row],[Quantity Ordered]]*Table7[[#This Row],[Price Each]]</f>
        <v>600</v>
      </c>
    </row>
    <row r="595" spans="1:7" x14ac:dyDescent="0.3">
      <c r="A595" t="s">
        <v>127</v>
      </c>
      <c r="B595" t="s">
        <v>139</v>
      </c>
      <c r="C595">
        <v>1</v>
      </c>
      <c r="D595">
        <v>11.95</v>
      </c>
      <c r="E595">
        <v>1</v>
      </c>
      <c r="F595" t="s">
        <v>135</v>
      </c>
      <c r="G595">
        <f>Table7[[#This Row],[Quantity Ordered]]*Table7[[#This Row],[Price Each]]</f>
        <v>11.95</v>
      </c>
    </row>
    <row r="596" spans="1:7" x14ac:dyDescent="0.3">
      <c r="A596" t="s">
        <v>127</v>
      </c>
      <c r="B596" t="s">
        <v>130</v>
      </c>
      <c r="C596">
        <v>1</v>
      </c>
      <c r="D596">
        <v>14.95</v>
      </c>
      <c r="E596">
        <v>3</v>
      </c>
      <c r="F596" t="s">
        <v>136</v>
      </c>
      <c r="G596">
        <f>Table7[[#This Row],[Quantity Ordered]]*Table7[[#This Row],[Price Each]]</f>
        <v>14.95</v>
      </c>
    </row>
    <row r="597" spans="1:7" x14ac:dyDescent="0.3">
      <c r="A597" t="s">
        <v>127</v>
      </c>
      <c r="B597" t="s">
        <v>137</v>
      </c>
      <c r="C597">
        <v>1</v>
      </c>
      <c r="D597">
        <v>2.99</v>
      </c>
      <c r="E597">
        <v>4</v>
      </c>
      <c r="F597" t="s">
        <v>147</v>
      </c>
      <c r="G597">
        <f>Table7[[#This Row],[Quantity Ordered]]*Table7[[#This Row],[Price Each]]</f>
        <v>2.99</v>
      </c>
    </row>
    <row r="598" spans="1:7" x14ac:dyDescent="0.3">
      <c r="A598" t="s">
        <v>127</v>
      </c>
      <c r="B598" t="s">
        <v>145</v>
      </c>
      <c r="C598">
        <v>1</v>
      </c>
      <c r="D598">
        <v>3.84</v>
      </c>
      <c r="E598">
        <v>2</v>
      </c>
      <c r="F598" t="s">
        <v>146</v>
      </c>
      <c r="G598">
        <f>Table7[[#This Row],[Quantity Ordered]]*Table7[[#This Row],[Price Each]]</f>
        <v>3.84</v>
      </c>
    </row>
    <row r="599" spans="1:7" x14ac:dyDescent="0.3">
      <c r="A599" t="s">
        <v>127</v>
      </c>
      <c r="B599" t="s">
        <v>139</v>
      </c>
      <c r="C599">
        <v>1</v>
      </c>
      <c r="D599">
        <v>11.95</v>
      </c>
      <c r="E599">
        <v>2</v>
      </c>
      <c r="F599" t="s">
        <v>147</v>
      </c>
      <c r="G599">
        <f>Table7[[#This Row],[Quantity Ordered]]*Table7[[#This Row],[Price Each]]</f>
        <v>11.95</v>
      </c>
    </row>
    <row r="600" spans="1:7" x14ac:dyDescent="0.3">
      <c r="A600" t="s">
        <v>127</v>
      </c>
      <c r="B600" t="s">
        <v>151</v>
      </c>
      <c r="C600">
        <v>1</v>
      </c>
      <c r="D600">
        <v>109.99</v>
      </c>
      <c r="E600">
        <v>4</v>
      </c>
      <c r="F600" t="s">
        <v>135</v>
      </c>
      <c r="G600">
        <f>Table7[[#This Row],[Quantity Ordered]]*Table7[[#This Row],[Price Each]]</f>
        <v>109.99</v>
      </c>
    </row>
    <row r="601" spans="1:7" x14ac:dyDescent="0.3">
      <c r="A601" t="s">
        <v>127</v>
      </c>
      <c r="B601" t="s">
        <v>137</v>
      </c>
      <c r="C601">
        <v>2</v>
      </c>
      <c r="D601">
        <v>2.99</v>
      </c>
      <c r="E601">
        <v>4</v>
      </c>
      <c r="F601" t="s">
        <v>133</v>
      </c>
      <c r="G601">
        <f>Table7[[#This Row],[Quantity Ordered]]*Table7[[#This Row],[Price Each]]</f>
        <v>5.98</v>
      </c>
    </row>
    <row r="602" spans="1:7" x14ac:dyDescent="0.3">
      <c r="A602" t="s">
        <v>127</v>
      </c>
      <c r="B602" t="s">
        <v>152</v>
      </c>
      <c r="C602">
        <v>1</v>
      </c>
      <c r="D602">
        <v>379.99</v>
      </c>
      <c r="E602">
        <v>4</v>
      </c>
      <c r="F602" t="s">
        <v>129</v>
      </c>
      <c r="G602">
        <f>Table7[[#This Row],[Quantity Ordered]]*Table7[[#This Row],[Price Each]]</f>
        <v>379.99</v>
      </c>
    </row>
    <row r="603" spans="1:7" x14ac:dyDescent="0.3">
      <c r="A603" t="s">
        <v>127</v>
      </c>
      <c r="B603" t="s">
        <v>154</v>
      </c>
      <c r="C603">
        <v>1</v>
      </c>
      <c r="D603">
        <v>600</v>
      </c>
      <c r="E603">
        <v>1</v>
      </c>
      <c r="F603" t="s">
        <v>133</v>
      </c>
      <c r="G603">
        <f>Table7[[#This Row],[Quantity Ordered]]*Table7[[#This Row],[Price Each]]</f>
        <v>600</v>
      </c>
    </row>
    <row r="604" spans="1:7" x14ac:dyDescent="0.3">
      <c r="A604" t="s">
        <v>127</v>
      </c>
      <c r="B604" t="s">
        <v>145</v>
      </c>
      <c r="C604">
        <v>1</v>
      </c>
      <c r="D604">
        <v>3.84</v>
      </c>
      <c r="E604">
        <v>1</v>
      </c>
      <c r="F604" t="s">
        <v>146</v>
      </c>
      <c r="G604">
        <f>Table7[[#This Row],[Quantity Ordered]]*Table7[[#This Row],[Price Each]]</f>
        <v>3.84</v>
      </c>
    </row>
    <row r="605" spans="1:7" x14ac:dyDescent="0.3">
      <c r="A605" t="s">
        <v>127</v>
      </c>
      <c r="B605" t="s">
        <v>137</v>
      </c>
      <c r="C605">
        <v>2</v>
      </c>
      <c r="D605">
        <v>2.99</v>
      </c>
      <c r="E605">
        <v>2</v>
      </c>
      <c r="F605" t="s">
        <v>149</v>
      </c>
      <c r="G605">
        <f>Table7[[#This Row],[Quantity Ordered]]*Table7[[#This Row],[Price Each]]</f>
        <v>5.98</v>
      </c>
    </row>
    <row r="606" spans="1:7" x14ac:dyDescent="0.3">
      <c r="A606" t="s">
        <v>127</v>
      </c>
      <c r="B606" t="s">
        <v>130</v>
      </c>
      <c r="C606">
        <v>1</v>
      </c>
      <c r="D606">
        <v>14.95</v>
      </c>
      <c r="E606">
        <v>2</v>
      </c>
      <c r="F606" t="s">
        <v>136</v>
      </c>
      <c r="G606">
        <f>Table7[[#This Row],[Quantity Ordered]]*Table7[[#This Row],[Price Each]]</f>
        <v>14.95</v>
      </c>
    </row>
    <row r="607" spans="1:7" x14ac:dyDescent="0.3">
      <c r="A607" t="s">
        <v>127</v>
      </c>
      <c r="B607" t="s">
        <v>139</v>
      </c>
      <c r="C607">
        <v>1</v>
      </c>
      <c r="D607">
        <v>11.95</v>
      </c>
      <c r="E607">
        <v>2</v>
      </c>
      <c r="F607" t="s">
        <v>149</v>
      </c>
      <c r="G607">
        <f>Table7[[#This Row],[Quantity Ordered]]*Table7[[#This Row],[Price Each]]</f>
        <v>11.95</v>
      </c>
    </row>
    <row r="608" spans="1:7" x14ac:dyDescent="0.3">
      <c r="A608" t="s">
        <v>127</v>
      </c>
      <c r="B608" t="s">
        <v>130</v>
      </c>
      <c r="C608">
        <v>1</v>
      </c>
      <c r="D608">
        <v>14.95</v>
      </c>
      <c r="E608">
        <v>3</v>
      </c>
      <c r="F608" t="s">
        <v>129</v>
      </c>
      <c r="G608">
        <f>Table7[[#This Row],[Quantity Ordered]]*Table7[[#This Row],[Price Each]]</f>
        <v>14.95</v>
      </c>
    </row>
    <row r="609" spans="1:7" x14ac:dyDescent="0.3">
      <c r="A609" t="s">
        <v>127</v>
      </c>
      <c r="B609" t="s">
        <v>139</v>
      </c>
      <c r="C609">
        <v>1</v>
      </c>
      <c r="D609">
        <v>11.95</v>
      </c>
      <c r="E609">
        <v>4</v>
      </c>
      <c r="F609" t="s">
        <v>146</v>
      </c>
      <c r="G609">
        <f>Table7[[#This Row],[Quantity Ordered]]*Table7[[#This Row],[Price Each]]</f>
        <v>11.95</v>
      </c>
    </row>
    <row r="610" spans="1:7" x14ac:dyDescent="0.3">
      <c r="A610" t="s">
        <v>127</v>
      </c>
      <c r="B610" t="s">
        <v>132</v>
      </c>
      <c r="C610">
        <v>1</v>
      </c>
      <c r="D610">
        <v>11.99</v>
      </c>
      <c r="E610">
        <v>1</v>
      </c>
      <c r="F610" t="s">
        <v>146</v>
      </c>
      <c r="G610">
        <f>Table7[[#This Row],[Quantity Ordered]]*Table7[[#This Row],[Price Each]]</f>
        <v>11.99</v>
      </c>
    </row>
    <row r="611" spans="1:7" x14ac:dyDescent="0.3">
      <c r="A611" t="s">
        <v>127</v>
      </c>
      <c r="B611" t="s">
        <v>130</v>
      </c>
      <c r="C611">
        <v>1</v>
      </c>
      <c r="D611">
        <v>14.95</v>
      </c>
      <c r="E611">
        <v>1</v>
      </c>
      <c r="F611" t="s">
        <v>146</v>
      </c>
      <c r="G611">
        <f>Table7[[#This Row],[Quantity Ordered]]*Table7[[#This Row],[Price Each]]</f>
        <v>14.95</v>
      </c>
    </row>
    <row r="612" spans="1:7" x14ac:dyDescent="0.3">
      <c r="A612" t="s">
        <v>127</v>
      </c>
      <c r="B612" t="s">
        <v>130</v>
      </c>
      <c r="C612">
        <v>1</v>
      </c>
      <c r="D612">
        <v>14.95</v>
      </c>
      <c r="E612">
        <v>2</v>
      </c>
      <c r="F612" t="s">
        <v>133</v>
      </c>
      <c r="G612">
        <f>Table7[[#This Row],[Quantity Ordered]]*Table7[[#This Row],[Price Each]]</f>
        <v>14.95</v>
      </c>
    </row>
    <row r="613" spans="1:7" x14ac:dyDescent="0.3">
      <c r="A613" t="s">
        <v>127</v>
      </c>
      <c r="B613" t="s">
        <v>151</v>
      </c>
      <c r="C613">
        <v>1</v>
      </c>
      <c r="D613">
        <v>109.99</v>
      </c>
      <c r="E613">
        <v>4</v>
      </c>
      <c r="F613" t="s">
        <v>133</v>
      </c>
      <c r="G613">
        <f>Table7[[#This Row],[Quantity Ordered]]*Table7[[#This Row],[Price Each]]</f>
        <v>109.99</v>
      </c>
    </row>
    <row r="614" spans="1:7" x14ac:dyDescent="0.3">
      <c r="A614" t="s">
        <v>127</v>
      </c>
      <c r="B614" t="s">
        <v>145</v>
      </c>
      <c r="C614">
        <v>1</v>
      </c>
      <c r="D614">
        <v>3.84</v>
      </c>
      <c r="E614">
        <v>3</v>
      </c>
      <c r="F614" t="s">
        <v>146</v>
      </c>
      <c r="G614">
        <f>Table7[[#This Row],[Quantity Ordered]]*Table7[[#This Row],[Price Each]]</f>
        <v>3.84</v>
      </c>
    </row>
    <row r="615" spans="1:7" x14ac:dyDescent="0.3">
      <c r="A615" t="s">
        <v>127</v>
      </c>
      <c r="B615" t="s">
        <v>143</v>
      </c>
      <c r="C615">
        <v>1</v>
      </c>
      <c r="D615">
        <v>300</v>
      </c>
      <c r="E615">
        <v>3</v>
      </c>
      <c r="F615" t="s">
        <v>133</v>
      </c>
      <c r="G615">
        <f>Table7[[#This Row],[Quantity Ordered]]*Table7[[#This Row],[Price Each]]</f>
        <v>300</v>
      </c>
    </row>
    <row r="616" spans="1:7" x14ac:dyDescent="0.3">
      <c r="A616" t="s">
        <v>127</v>
      </c>
      <c r="B616" t="s">
        <v>139</v>
      </c>
      <c r="C616">
        <v>1</v>
      </c>
      <c r="D616">
        <v>11.95</v>
      </c>
      <c r="E616">
        <v>2</v>
      </c>
      <c r="F616" t="s">
        <v>147</v>
      </c>
      <c r="G616">
        <f>Table7[[#This Row],[Quantity Ordered]]*Table7[[#This Row],[Price Each]]</f>
        <v>11.95</v>
      </c>
    </row>
    <row r="617" spans="1:7" x14ac:dyDescent="0.3">
      <c r="A617" t="s">
        <v>127</v>
      </c>
      <c r="B617" t="s">
        <v>140</v>
      </c>
      <c r="C617">
        <v>1</v>
      </c>
      <c r="D617">
        <v>99.99</v>
      </c>
      <c r="E617">
        <v>4</v>
      </c>
      <c r="F617" t="s">
        <v>150</v>
      </c>
      <c r="G617">
        <f>Table7[[#This Row],[Quantity Ordered]]*Table7[[#This Row],[Price Each]]</f>
        <v>99.99</v>
      </c>
    </row>
    <row r="618" spans="1:7" x14ac:dyDescent="0.3">
      <c r="A618" t="s">
        <v>127</v>
      </c>
      <c r="B618" t="s">
        <v>152</v>
      </c>
      <c r="C618">
        <v>1</v>
      </c>
      <c r="D618">
        <v>379.99</v>
      </c>
      <c r="E618">
        <v>4</v>
      </c>
      <c r="F618" t="s">
        <v>149</v>
      </c>
      <c r="G618">
        <f>Table7[[#This Row],[Quantity Ordered]]*Table7[[#This Row],[Price Each]]</f>
        <v>379.99</v>
      </c>
    </row>
    <row r="619" spans="1:7" x14ac:dyDescent="0.3">
      <c r="A619" t="s">
        <v>127</v>
      </c>
      <c r="B619" t="s">
        <v>152</v>
      </c>
      <c r="C619">
        <v>1</v>
      </c>
      <c r="D619">
        <v>379.99</v>
      </c>
      <c r="E619">
        <v>2</v>
      </c>
      <c r="F619" t="s">
        <v>133</v>
      </c>
      <c r="G619">
        <f>Table7[[#This Row],[Quantity Ordered]]*Table7[[#This Row],[Price Each]]</f>
        <v>379.99</v>
      </c>
    </row>
    <row r="620" spans="1:7" x14ac:dyDescent="0.3">
      <c r="A620" t="s">
        <v>127</v>
      </c>
      <c r="B620" t="s">
        <v>134</v>
      </c>
      <c r="C620">
        <v>1</v>
      </c>
      <c r="D620">
        <v>149.99</v>
      </c>
      <c r="E620">
        <v>1</v>
      </c>
      <c r="F620" t="s">
        <v>133</v>
      </c>
      <c r="G620">
        <f>Table7[[#This Row],[Quantity Ordered]]*Table7[[#This Row],[Price Each]]</f>
        <v>149.99</v>
      </c>
    </row>
    <row r="621" spans="1:7" x14ac:dyDescent="0.3">
      <c r="A621" t="s">
        <v>127</v>
      </c>
      <c r="B621" t="s">
        <v>143</v>
      </c>
      <c r="C621">
        <v>1</v>
      </c>
      <c r="D621">
        <v>300</v>
      </c>
      <c r="E621">
        <v>3</v>
      </c>
      <c r="F621" t="s">
        <v>135</v>
      </c>
      <c r="G621">
        <f>Table7[[#This Row],[Quantity Ordered]]*Table7[[#This Row],[Price Each]]</f>
        <v>300</v>
      </c>
    </row>
    <row r="622" spans="1:7" x14ac:dyDescent="0.3">
      <c r="A622" t="s">
        <v>127</v>
      </c>
      <c r="B622" t="s">
        <v>137</v>
      </c>
      <c r="C622">
        <v>2</v>
      </c>
      <c r="D622">
        <v>2.99</v>
      </c>
      <c r="E622">
        <v>4</v>
      </c>
      <c r="F622" t="s">
        <v>147</v>
      </c>
      <c r="G622">
        <f>Table7[[#This Row],[Quantity Ordered]]*Table7[[#This Row],[Price Each]]</f>
        <v>5.98</v>
      </c>
    </row>
    <row r="623" spans="1:7" x14ac:dyDescent="0.3">
      <c r="A623" t="s">
        <v>127</v>
      </c>
      <c r="B623" t="s">
        <v>140</v>
      </c>
      <c r="C623">
        <v>1</v>
      </c>
      <c r="D623">
        <v>99.99</v>
      </c>
      <c r="E623">
        <v>2</v>
      </c>
      <c r="F623" t="s">
        <v>129</v>
      </c>
      <c r="G623">
        <f>Table7[[#This Row],[Quantity Ordered]]*Table7[[#This Row],[Price Each]]</f>
        <v>99.99</v>
      </c>
    </row>
    <row r="624" spans="1:7" x14ac:dyDescent="0.3">
      <c r="A624" t="s">
        <v>127</v>
      </c>
      <c r="B624" t="s">
        <v>132</v>
      </c>
      <c r="C624">
        <v>1</v>
      </c>
      <c r="D624">
        <v>11.99</v>
      </c>
      <c r="E624">
        <v>4</v>
      </c>
      <c r="F624" t="s">
        <v>133</v>
      </c>
      <c r="G624">
        <f>Table7[[#This Row],[Quantity Ordered]]*Table7[[#This Row],[Price Each]]</f>
        <v>11.99</v>
      </c>
    </row>
    <row r="625" spans="1:7" x14ac:dyDescent="0.3">
      <c r="A625" t="s">
        <v>127</v>
      </c>
      <c r="B625" t="s">
        <v>139</v>
      </c>
      <c r="C625">
        <v>1</v>
      </c>
      <c r="D625">
        <v>11.95</v>
      </c>
      <c r="E625">
        <v>2</v>
      </c>
      <c r="F625" t="s">
        <v>129</v>
      </c>
      <c r="G625">
        <f>Table7[[#This Row],[Quantity Ordered]]*Table7[[#This Row],[Price Each]]</f>
        <v>11.95</v>
      </c>
    </row>
    <row r="626" spans="1:7" x14ac:dyDescent="0.3">
      <c r="A626" t="s">
        <v>127</v>
      </c>
      <c r="B626" t="s">
        <v>139</v>
      </c>
      <c r="C626">
        <v>1</v>
      </c>
      <c r="D626">
        <v>11.95</v>
      </c>
      <c r="E626">
        <v>3</v>
      </c>
      <c r="F626" t="s">
        <v>129</v>
      </c>
      <c r="G626">
        <f>Table7[[#This Row],[Quantity Ordered]]*Table7[[#This Row],[Price Each]]</f>
        <v>11.95</v>
      </c>
    </row>
    <row r="627" spans="1:7" x14ac:dyDescent="0.3">
      <c r="A627" t="s">
        <v>127</v>
      </c>
      <c r="B627" t="s">
        <v>140</v>
      </c>
      <c r="C627">
        <v>1</v>
      </c>
      <c r="D627">
        <v>99.99</v>
      </c>
      <c r="E627">
        <v>4</v>
      </c>
      <c r="F627" t="s">
        <v>133</v>
      </c>
      <c r="G627">
        <f>Table7[[#This Row],[Quantity Ordered]]*Table7[[#This Row],[Price Each]]</f>
        <v>99.99</v>
      </c>
    </row>
    <row r="628" spans="1:7" x14ac:dyDescent="0.3">
      <c r="A628" t="s">
        <v>127</v>
      </c>
      <c r="B628" t="s">
        <v>140</v>
      </c>
      <c r="C628">
        <v>1</v>
      </c>
      <c r="D628">
        <v>99.99</v>
      </c>
      <c r="E628">
        <v>1</v>
      </c>
      <c r="F628" t="s">
        <v>133</v>
      </c>
      <c r="G628">
        <f>Table7[[#This Row],[Quantity Ordered]]*Table7[[#This Row],[Price Each]]</f>
        <v>99.99</v>
      </c>
    </row>
    <row r="629" spans="1:7" x14ac:dyDescent="0.3">
      <c r="A629" t="s">
        <v>127</v>
      </c>
      <c r="B629" t="s">
        <v>145</v>
      </c>
      <c r="C629">
        <v>1</v>
      </c>
      <c r="D629">
        <v>3.84</v>
      </c>
      <c r="E629">
        <v>4</v>
      </c>
      <c r="F629" t="s">
        <v>133</v>
      </c>
      <c r="G629">
        <f>Table7[[#This Row],[Quantity Ordered]]*Table7[[#This Row],[Price Each]]</f>
        <v>3.84</v>
      </c>
    </row>
    <row r="630" spans="1:7" x14ac:dyDescent="0.3">
      <c r="A630" t="s">
        <v>127</v>
      </c>
      <c r="B630" t="s">
        <v>137</v>
      </c>
      <c r="C630">
        <v>1</v>
      </c>
      <c r="D630">
        <v>2.99</v>
      </c>
      <c r="E630">
        <v>4</v>
      </c>
      <c r="F630" t="s">
        <v>133</v>
      </c>
      <c r="G630">
        <f>Table7[[#This Row],[Quantity Ordered]]*Table7[[#This Row],[Price Each]]</f>
        <v>2.99</v>
      </c>
    </row>
    <row r="631" spans="1:7" x14ac:dyDescent="0.3">
      <c r="A631" t="s">
        <v>127</v>
      </c>
      <c r="B631" t="s">
        <v>130</v>
      </c>
      <c r="C631">
        <v>1</v>
      </c>
      <c r="D631">
        <v>14.95</v>
      </c>
      <c r="E631">
        <v>4</v>
      </c>
      <c r="F631" t="s">
        <v>147</v>
      </c>
      <c r="G631">
        <f>Table7[[#This Row],[Quantity Ordered]]*Table7[[#This Row],[Price Each]]</f>
        <v>14.95</v>
      </c>
    </row>
    <row r="632" spans="1:7" x14ac:dyDescent="0.3">
      <c r="A632" t="s">
        <v>127</v>
      </c>
      <c r="B632" t="s">
        <v>137</v>
      </c>
      <c r="C632">
        <v>1</v>
      </c>
      <c r="D632">
        <v>2.99</v>
      </c>
      <c r="E632">
        <v>1</v>
      </c>
      <c r="F632" t="s">
        <v>147</v>
      </c>
      <c r="G632">
        <f>Table7[[#This Row],[Quantity Ordered]]*Table7[[#This Row],[Price Each]]</f>
        <v>2.99</v>
      </c>
    </row>
    <row r="633" spans="1:7" x14ac:dyDescent="0.3">
      <c r="A633" t="s">
        <v>127</v>
      </c>
      <c r="B633" t="s">
        <v>145</v>
      </c>
      <c r="C633">
        <v>1</v>
      </c>
      <c r="D633">
        <v>3.84</v>
      </c>
      <c r="E633">
        <v>3</v>
      </c>
      <c r="F633" t="s">
        <v>135</v>
      </c>
      <c r="G633">
        <f>Table7[[#This Row],[Quantity Ordered]]*Table7[[#This Row],[Price Each]]</f>
        <v>3.84</v>
      </c>
    </row>
    <row r="634" spans="1:7" x14ac:dyDescent="0.3">
      <c r="A634" t="s">
        <v>127</v>
      </c>
      <c r="B634" t="s">
        <v>140</v>
      </c>
      <c r="C634">
        <v>1</v>
      </c>
      <c r="D634">
        <v>99.99</v>
      </c>
      <c r="E634">
        <v>1</v>
      </c>
      <c r="F634" t="s">
        <v>147</v>
      </c>
      <c r="G634">
        <f>Table7[[#This Row],[Quantity Ordered]]*Table7[[#This Row],[Price Each]]</f>
        <v>99.99</v>
      </c>
    </row>
    <row r="635" spans="1:7" x14ac:dyDescent="0.3">
      <c r="A635" t="s">
        <v>127</v>
      </c>
      <c r="B635" t="s">
        <v>139</v>
      </c>
      <c r="C635">
        <v>1</v>
      </c>
      <c r="D635">
        <v>11.95</v>
      </c>
      <c r="E635">
        <v>4</v>
      </c>
      <c r="F635" t="s">
        <v>146</v>
      </c>
      <c r="G635">
        <f>Table7[[#This Row],[Quantity Ordered]]*Table7[[#This Row],[Price Each]]</f>
        <v>11.95</v>
      </c>
    </row>
    <row r="636" spans="1:7" x14ac:dyDescent="0.3">
      <c r="A636" t="s">
        <v>127</v>
      </c>
      <c r="B636" t="s">
        <v>140</v>
      </c>
      <c r="C636">
        <v>1</v>
      </c>
      <c r="D636">
        <v>99.99</v>
      </c>
      <c r="E636">
        <v>4</v>
      </c>
      <c r="F636" t="s">
        <v>131</v>
      </c>
      <c r="G636">
        <f>Table7[[#This Row],[Quantity Ordered]]*Table7[[#This Row],[Price Each]]</f>
        <v>99.99</v>
      </c>
    </row>
    <row r="637" spans="1:7" x14ac:dyDescent="0.3">
      <c r="A637" t="s">
        <v>127</v>
      </c>
      <c r="B637" t="s">
        <v>137</v>
      </c>
      <c r="C637">
        <v>1</v>
      </c>
      <c r="D637">
        <v>2.99</v>
      </c>
      <c r="E637">
        <v>1</v>
      </c>
      <c r="F637" t="s">
        <v>135</v>
      </c>
      <c r="G637">
        <f>Table7[[#This Row],[Quantity Ordered]]*Table7[[#This Row],[Price Each]]</f>
        <v>2.99</v>
      </c>
    </row>
    <row r="638" spans="1:7" x14ac:dyDescent="0.3">
      <c r="A638" t="s">
        <v>127</v>
      </c>
      <c r="B638" t="s">
        <v>134</v>
      </c>
      <c r="C638">
        <v>1</v>
      </c>
      <c r="D638">
        <v>149.99</v>
      </c>
      <c r="E638">
        <v>1</v>
      </c>
      <c r="F638" t="s">
        <v>149</v>
      </c>
      <c r="G638">
        <f>Table7[[#This Row],[Quantity Ordered]]*Table7[[#This Row],[Price Each]]</f>
        <v>149.99</v>
      </c>
    </row>
    <row r="639" spans="1:7" x14ac:dyDescent="0.3">
      <c r="A639" t="s">
        <v>127</v>
      </c>
      <c r="B639" t="s">
        <v>139</v>
      </c>
      <c r="C639">
        <v>1</v>
      </c>
      <c r="D639">
        <v>11.95</v>
      </c>
      <c r="E639">
        <v>3</v>
      </c>
      <c r="F639" t="s">
        <v>135</v>
      </c>
      <c r="G639">
        <f>Table7[[#This Row],[Quantity Ordered]]*Table7[[#This Row],[Price Each]]</f>
        <v>11.95</v>
      </c>
    </row>
    <row r="640" spans="1:7" x14ac:dyDescent="0.3">
      <c r="A640" t="s">
        <v>127</v>
      </c>
      <c r="B640" t="s">
        <v>141</v>
      </c>
      <c r="C640">
        <v>1</v>
      </c>
      <c r="D640">
        <v>150</v>
      </c>
      <c r="E640">
        <v>1</v>
      </c>
      <c r="F640" t="s">
        <v>149</v>
      </c>
      <c r="G640">
        <f>Table7[[#This Row],[Quantity Ordered]]*Table7[[#This Row],[Price Each]]</f>
        <v>150</v>
      </c>
    </row>
    <row r="641" spans="1:7" x14ac:dyDescent="0.3">
      <c r="A641" t="s">
        <v>127</v>
      </c>
      <c r="B641" t="s">
        <v>151</v>
      </c>
      <c r="C641">
        <v>1</v>
      </c>
      <c r="D641">
        <v>109.99</v>
      </c>
      <c r="E641">
        <v>1</v>
      </c>
      <c r="F641" t="s">
        <v>150</v>
      </c>
      <c r="G641">
        <f>Table7[[#This Row],[Quantity Ordered]]*Table7[[#This Row],[Price Each]]</f>
        <v>109.99</v>
      </c>
    </row>
    <row r="642" spans="1:7" x14ac:dyDescent="0.3">
      <c r="A642" t="s">
        <v>127</v>
      </c>
      <c r="B642" t="s">
        <v>153</v>
      </c>
      <c r="C642">
        <v>1</v>
      </c>
      <c r="D642">
        <v>999.99</v>
      </c>
      <c r="E642">
        <v>1</v>
      </c>
      <c r="F642" t="s">
        <v>133</v>
      </c>
      <c r="G642">
        <f>Table7[[#This Row],[Quantity Ordered]]*Table7[[#This Row],[Price Each]]</f>
        <v>999.99</v>
      </c>
    </row>
    <row r="643" spans="1:7" x14ac:dyDescent="0.3">
      <c r="A643" t="s">
        <v>127</v>
      </c>
      <c r="B643" t="s">
        <v>130</v>
      </c>
      <c r="C643">
        <v>1</v>
      </c>
      <c r="D643">
        <v>14.95</v>
      </c>
      <c r="E643">
        <v>2</v>
      </c>
      <c r="F643" t="s">
        <v>149</v>
      </c>
      <c r="G643">
        <f>Table7[[#This Row],[Quantity Ordered]]*Table7[[#This Row],[Price Each]]</f>
        <v>14.95</v>
      </c>
    </row>
    <row r="644" spans="1:7" x14ac:dyDescent="0.3">
      <c r="A644" t="s">
        <v>127</v>
      </c>
      <c r="B644" t="s">
        <v>140</v>
      </c>
      <c r="C644">
        <v>1</v>
      </c>
      <c r="D644">
        <v>99.99</v>
      </c>
      <c r="E644">
        <v>1</v>
      </c>
      <c r="F644" t="s">
        <v>133</v>
      </c>
      <c r="G644">
        <f>Table7[[#This Row],[Quantity Ordered]]*Table7[[#This Row],[Price Each]]</f>
        <v>99.99</v>
      </c>
    </row>
    <row r="645" spans="1:7" x14ac:dyDescent="0.3">
      <c r="A645" t="s">
        <v>127</v>
      </c>
      <c r="B645" t="s">
        <v>139</v>
      </c>
      <c r="C645">
        <v>1</v>
      </c>
      <c r="D645">
        <v>11.95</v>
      </c>
      <c r="E645">
        <v>1</v>
      </c>
      <c r="F645" t="s">
        <v>133</v>
      </c>
      <c r="G645">
        <f>Table7[[#This Row],[Quantity Ordered]]*Table7[[#This Row],[Price Each]]</f>
        <v>11.95</v>
      </c>
    </row>
    <row r="646" spans="1:7" x14ac:dyDescent="0.3">
      <c r="A646" t="s">
        <v>127</v>
      </c>
      <c r="B646" t="s">
        <v>145</v>
      </c>
      <c r="C646">
        <v>1</v>
      </c>
      <c r="D646">
        <v>3.84</v>
      </c>
      <c r="E646">
        <v>2</v>
      </c>
      <c r="F646" t="s">
        <v>147</v>
      </c>
      <c r="G646">
        <f>Table7[[#This Row],[Quantity Ordered]]*Table7[[#This Row],[Price Each]]</f>
        <v>3.84</v>
      </c>
    </row>
    <row r="647" spans="1:7" x14ac:dyDescent="0.3">
      <c r="A647" t="s">
        <v>127</v>
      </c>
      <c r="B647" t="s">
        <v>153</v>
      </c>
      <c r="C647">
        <v>1</v>
      </c>
      <c r="D647">
        <v>999.99</v>
      </c>
      <c r="E647">
        <v>4</v>
      </c>
      <c r="F647" t="s">
        <v>135</v>
      </c>
      <c r="G647">
        <f>Table7[[#This Row],[Quantity Ordered]]*Table7[[#This Row],[Price Each]]</f>
        <v>999.99</v>
      </c>
    </row>
    <row r="648" spans="1:7" x14ac:dyDescent="0.3">
      <c r="A648" t="s">
        <v>127</v>
      </c>
      <c r="B648" t="s">
        <v>134</v>
      </c>
      <c r="C648">
        <v>1</v>
      </c>
      <c r="D648">
        <v>149.99</v>
      </c>
      <c r="E648">
        <v>4</v>
      </c>
      <c r="F648" t="s">
        <v>135</v>
      </c>
      <c r="G648">
        <f>Table7[[#This Row],[Quantity Ordered]]*Table7[[#This Row],[Price Each]]</f>
        <v>149.99</v>
      </c>
    </row>
    <row r="649" spans="1:7" x14ac:dyDescent="0.3">
      <c r="A649" t="s">
        <v>127</v>
      </c>
      <c r="B649" t="s">
        <v>132</v>
      </c>
      <c r="C649">
        <v>1</v>
      </c>
      <c r="D649">
        <v>11.99</v>
      </c>
      <c r="E649">
        <v>2</v>
      </c>
      <c r="F649" t="s">
        <v>133</v>
      </c>
      <c r="G649">
        <f>Table7[[#This Row],[Quantity Ordered]]*Table7[[#This Row],[Price Each]]</f>
        <v>11.99</v>
      </c>
    </row>
    <row r="650" spans="1:7" x14ac:dyDescent="0.3">
      <c r="A650" t="s">
        <v>127</v>
      </c>
      <c r="B650" t="s">
        <v>137</v>
      </c>
      <c r="C650">
        <v>1</v>
      </c>
      <c r="D650">
        <v>2.99</v>
      </c>
      <c r="E650">
        <v>2</v>
      </c>
      <c r="F650" t="s">
        <v>147</v>
      </c>
      <c r="G650">
        <f>Table7[[#This Row],[Quantity Ordered]]*Table7[[#This Row],[Price Each]]</f>
        <v>2.99</v>
      </c>
    </row>
    <row r="651" spans="1:7" x14ac:dyDescent="0.3">
      <c r="A651" t="s">
        <v>127</v>
      </c>
      <c r="B651" t="s">
        <v>138</v>
      </c>
      <c r="C651">
        <v>1</v>
      </c>
      <c r="D651">
        <v>389.99</v>
      </c>
      <c r="E651">
        <v>1</v>
      </c>
      <c r="F651" t="s">
        <v>131</v>
      </c>
      <c r="G651">
        <f>Table7[[#This Row],[Quantity Ordered]]*Table7[[#This Row],[Price Each]]</f>
        <v>389.99</v>
      </c>
    </row>
    <row r="652" spans="1:7" x14ac:dyDescent="0.3">
      <c r="A652" t="s">
        <v>127</v>
      </c>
      <c r="B652" t="s">
        <v>132</v>
      </c>
      <c r="C652">
        <v>2</v>
      </c>
      <c r="D652">
        <v>11.99</v>
      </c>
      <c r="E652">
        <v>2</v>
      </c>
      <c r="F652" t="s">
        <v>133</v>
      </c>
      <c r="G652">
        <f>Table7[[#This Row],[Quantity Ordered]]*Table7[[#This Row],[Price Each]]</f>
        <v>23.98</v>
      </c>
    </row>
    <row r="653" spans="1:7" x14ac:dyDescent="0.3">
      <c r="A653" t="s">
        <v>127</v>
      </c>
      <c r="B653" t="s">
        <v>140</v>
      </c>
      <c r="C653">
        <v>1</v>
      </c>
      <c r="D653">
        <v>99.99</v>
      </c>
      <c r="E653">
        <v>3</v>
      </c>
      <c r="F653" t="s">
        <v>129</v>
      </c>
      <c r="G653">
        <f>Table7[[#This Row],[Quantity Ordered]]*Table7[[#This Row],[Price Each]]</f>
        <v>99.99</v>
      </c>
    </row>
    <row r="654" spans="1:7" x14ac:dyDescent="0.3">
      <c r="A654" t="s">
        <v>127</v>
      </c>
      <c r="B654" t="s">
        <v>141</v>
      </c>
      <c r="C654">
        <v>1</v>
      </c>
      <c r="D654">
        <v>150</v>
      </c>
      <c r="E654">
        <v>2</v>
      </c>
      <c r="F654" t="s">
        <v>135</v>
      </c>
      <c r="G654">
        <f>Table7[[#This Row],[Quantity Ordered]]*Table7[[#This Row],[Price Each]]</f>
        <v>150</v>
      </c>
    </row>
    <row r="655" spans="1:7" x14ac:dyDescent="0.3">
      <c r="A655" t="s">
        <v>127</v>
      </c>
      <c r="B655" t="s">
        <v>132</v>
      </c>
      <c r="C655">
        <v>1</v>
      </c>
      <c r="D655">
        <v>11.99</v>
      </c>
      <c r="E655">
        <v>1</v>
      </c>
      <c r="F655" t="s">
        <v>135</v>
      </c>
      <c r="G655">
        <f>Table7[[#This Row],[Quantity Ordered]]*Table7[[#This Row],[Price Each]]</f>
        <v>11.99</v>
      </c>
    </row>
    <row r="656" spans="1:7" x14ac:dyDescent="0.3">
      <c r="A656" t="s">
        <v>127</v>
      </c>
      <c r="B656" t="s">
        <v>151</v>
      </c>
      <c r="C656">
        <v>1</v>
      </c>
      <c r="D656">
        <v>109.99</v>
      </c>
      <c r="E656">
        <v>3</v>
      </c>
      <c r="F656" t="s">
        <v>135</v>
      </c>
      <c r="G656">
        <f>Table7[[#This Row],[Quantity Ordered]]*Table7[[#This Row],[Price Each]]</f>
        <v>109.99</v>
      </c>
    </row>
    <row r="657" spans="1:7" x14ac:dyDescent="0.3">
      <c r="A657" t="s">
        <v>127</v>
      </c>
      <c r="B657" t="s">
        <v>145</v>
      </c>
      <c r="C657">
        <v>2</v>
      </c>
      <c r="D657">
        <v>3.84</v>
      </c>
      <c r="E657">
        <v>3</v>
      </c>
      <c r="F657" t="s">
        <v>150</v>
      </c>
      <c r="G657">
        <f>Table7[[#This Row],[Quantity Ordered]]*Table7[[#This Row],[Price Each]]</f>
        <v>7.68</v>
      </c>
    </row>
    <row r="658" spans="1:7" x14ac:dyDescent="0.3">
      <c r="A658" t="s">
        <v>127</v>
      </c>
      <c r="B658" t="s">
        <v>130</v>
      </c>
      <c r="C658">
        <v>1</v>
      </c>
      <c r="D658">
        <v>14.95</v>
      </c>
      <c r="E658">
        <v>2</v>
      </c>
      <c r="F658" t="s">
        <v>133</v>
      </c>
      <c r="G658">
        <f>Table7[[#This Row],[Quantity Ordered]]*Table7[[#This Row],[Price Each]]</f>
        <v>14.95</v>
      </c>
    </row>
    <row r="659" spans="1:7" x14ac:dyDescent="0.3">
      <c r="A659" t="s">
        <v>127</v>
      </c>
      <c r="B659" t="s">
        <v>152</v>
      </c>
      <c r="C659">
        <v>1</v>
      </c>
      <c r="D659">
        <v>379.99</v>
      </c>
      <c r="E659">
        <v>3</v>
      </c>
      <c r="F659" t="s">
        <v>147</v>
      </c>
      <c r="G659">
        <f>Table7[[#This Row],[Quantity Ordered]]*Table7[[#This Row],[Price Each]]</f>
        <v>379.99</v>
      </c>
    </row>
    <row r="660" spans="1:7" x14ac:dyDescent="0.3">
      <c r="A660" t="s">
        <v>127</v>
      </c>
      <c r="B660" t="s">
        <v>152</v>
      </c>
      <c r="C660">
        <v>1</v>
      </c>
      <c r="D660">
        <v>379.99</v>
      </c>
      <c r="E660">
        <v>1</v>
      </c>
      <c r="F660" t="s">
        <v>133</v>
      </c>
      <c r="G660">
        <f>Table7[[#This Row],[Quantity Ordered]]*Table7[[#This Row],[Price Each]]</f>
        <v>379.99</v>
      </c>
    </row>
    <row r="661" spans="1:7" x14ac:dyDescent="0.3">
      <c r="A661" t="s">
        <v>127</v>
      </c>
      <c r="B661" t="s">
        <v>130</v>
      </c>
      <c r="C661">
        <v>1</v>
      </c>
      <c r="D661">
        <v>14.95</v>
      </c>
      <c r="E661">
        <v>3</v>
      </c>
      <c r="F661" t="s">
        <v>133</v>
      </c>
      <c r="G661">
        <f>Table7[[#This Row],[Quantity Ordered]]*Table7[[#This Row],[Price Each]]</f>
        <v>14.95</v>
      </c>
    </row>
    <row r="662" spans="1:7" x14ac:dyDescent="0.3">
      <c r="A662" t="s">
        <v>127</v>
      </c>
      <c r="B662" t="s">
        <v>145</v>
      </c>
      <c r="C662">
        <v>1</v>
      </c>
      <c r="D662">
        <v>3.84</v>
      </c>
      <c r="E662">
        <v>3</v>
      </c>
      <c r="F662" t="s">
        <v>133</v>
      </c>
      <c r="G662">
        <f>Table7[[#This Row],[Quantity Ordered]]*Table7[[#This Row],[Price Each]]</f>
        <v>3.84</v>
      </c>
    </row>
    <row r="663" spans="1:7" x14ac:dyDescent="0.3">
      <c r="A663" t="s">
        <v>127</v>
      </c>
      <c r="B663" t="s">
        <v>141</v>
      </c>
      <c r="C663">
        <v>1</v>
      </c>
      <c r="D663">
        <v>150</v>
      </c>
      <c r="E663">
        <v>1</v>
      </c>
      <c r="F663" t="s">
        <v>133</v>
      </c>
      <c r="G663">
        <f>Table7[[#This Row],[Quantity Ordered]]*Table7[[#This Row],[Price Each]]</f>
        <v>150</v>
      </c>
    </row>
    <row r="664" spans="1:7" x14ac:dyDescent="0.3">
      <c r="A664" t="s">
        <v>127</v>
      </c>
      <c r="B664" t="s">
        <v>139</v>
      </c>
      <c r="C664">
        <v>1</v>
      </c>
      <c r="D664">
        <v>11.95</v>
      </c>
      <c r="E664">
        <v>3</v>
      </c>
      <c r="F664" t="s">
        <v>133</v>
      </c>
      <c r="G664">
        <f>Table7[[#This Row],[Quantity Ordered]]*Table7[[#This Row],[Price Each]]</f>
        <v>11.95</v>
      </c>
    </row>
    <row r="665" spans="1:7" x14ac:dyDescent="0.3">
      <c r="A665" t="s">
        <v>127</v>
      </c>
      <c r="B665" t="s">
        <v>141</v>
      </c>
      <c r="C665">
        <v>1</v>
      </c>
      <c r="D665">
        <v>150</v>
      </c>
      <c r="E665">
        <v>2</v>
      </c>
      <c r="F665" t="s">
        <v>146</v>
      </c>
      <c r="G665">
        <f>Table7[[#This Row],[Quantity Ordered]]*Table7[[#This Row],[Price Each]]</f>
        <v>150</v>
      </c>
    </row>
    <row r="666" spans="1:7" x14ac:dyDescent="0.3">
      <c r="A666" t="s">
        <v>127</v>
      </c>
      <c r="B666" t="s">
        <v>145</v>
      </c>
      <c r="C666">
        <v>1</v>
      </c>
      <c r="D666">
        <v>3.84</v>
      </c>
      <c r="E666">
        <v>1</v>
      </c>
      <c r="F666" t="s">
        <v>133</v>
      </c>
      <c r="G666">
        <f>Table7[[#This Row],[Quantity Ordered]]*Table7[[#This Row],[Price Each]]</f>
        <v>3.84</v>
      </c>
    </row>
    <row r="667" spans="1:7" x14ac:dyDescent="0.3">
      <c r="A667" t="s">
        <v>127</v>
      </c>
      <c r="B667" t="s">
        <v>137</v>
      </c>
      <c r="C667">
        <v>2</v>
      </c>
      <c r="D667">
        <v>2.99</v>
      </c>
      <c r="E667">
        <v>2</v>
      </c>
      <c r="F667" t="s">
        <v>150</v>
      </c>
      <c r="G667">
        <f>Table7[[#This Row],[Quantity Ordered]]*Table7[[#This Row],[Price Each]]</f>
        <v>5.98</v>
      </c>
    </row>
    <row r="668" spans="1:7" x14ac:dyDescent="0.3">
      <c r="A668" t="s">
        <v>156</v>
      </c>
      <c r="B668" t="s">
        <v>137</v>
      </c>
      <c r="C668">
        <v>7</v>
      </c>
      <c r="D668">
        <v>2.99</v>
      </c>
      <c r="E668">
        <v>4</v>
      </c>
      <c r="F668" t="s">
        <v>147</v>
      </c>
      <c r="G668">
        <f>Table7[[#This Row],[Quantity Ordered]]*Table7[[#This Row],[Price Each]]</f>
        <v>20.93</v>
      </c>
    </row>
    <row r="669" spans="1:7" x14ac:dyDescent="0.3">
      <c r="A669" t="s">
        <v>156</v>
      </c>
      <c r="B669" t="s">
        <v>145</v>
      </c>
      <c r="C669">
        <v>1</v>
      </c>
      <c r="D669">
        <v>3.84</v>
      </c>
      <c r="E669">
        <v>1</v>
      </c>
      <c r="F669" t="s">
        <v>135</v>
      </c>
      <c r="G669">
        <f>Table7[[#This Row],[Quantity Ordered]]*Table7[[#This Row],[Price Each]]</f>
        <v>3.84</v>
      </c>
    </row>
    <row r="670" spans="1:7" x14ac:dyDescent="0.3">
      <c r="A670" t="s">
        <v>156</v>
      </c>
      <c r="B670" t="s">
        <v>145</v>
      </c>
      <c r="C670">
        <v>1</v>
      </c>
      <c r="D670">
        <v>3.84</v>
      </c>
      <c r="E670">
        <v>3</v>
      </c>
      <c r="F670" t="s">
        <v>150</v>
      </c>
      <c r="G670">
        <f>Table7[[#This Row],[Quantity Ordered]]*Table7[[#This Row],[Price Each]]</f>
        <v>3.84</v>
      </c>
    </row>
    <row r="671" spans="1:7" x14ac:dyDescent="0.3">
      <c r="A671" t="s">
        <v>156</v>
      </c>
      <c r="B671" t="s">
        <v>148</v>
      </c>
      <c r="C671">
        <v>1</v>
      </c>
      <c r="D671">
        <v>600</v>
      </c>
      <c r="E671">
        <v>3</v>
      </c>
      <c r="F671" t="s">
        <v>135</v>
      </c>
      <c r="G671">
        <f>Table7[[#This Row],[Quantity Ordered]]*Table7[[#This Row],[Price Each]]</f>
        <v>600</v>
      </c>
    </row>
    <row r="672" spans="1:7" x14ac:dyDescent="0.3">
      <c r="A672" t="s">
        <v>156</v>
      </c>
      <c r="B672" t="s">
        <v>132</v>
      </c>
      <c r="C672">
        <v>1</v>
      </c>
      <c r="D672">
        <v>11.99</v>
      </c>
      <c r="E672">
        <v>1</v>
      </c>
      <c r="F672" t="s">
        <v>131</v>
      </c>
      <c r="G672">
        <f>Table7[[#This Row],[Quantity Ordered]]*Table7[[#This Row],[Price Each]]</f>
        <v>11.99</v>
      </c>
    </row>
    <row r="673" spans="1:7" x14ac:dyDescent="0.3">
      <c r="A673" t="s">
        <v>156</v>
      </c>
      <c r="B673" t="s">
        <v>128</v>
      </c>
      <c r="C673">
        <v>1</v>
      </c>
      <c r="D673">
        <v>700</v>
      </c>
      <c r="E673">
        <v>2</v>
      </c>
      <c r="F673" t="s">
        <v>149</v>
      </c>
      <c r="G673">
        <f>Table7[[#This Row],[Quantity Ordered]]*Table7[[#This Row],[Price Each]]</f>
        <v>700</v>
      </c>
    </row>
    <row r="674" spans="1:7" x14ac:dyDescent="0.3">
      <c r="A674" t="s">
        <v>156</v>
      </c>
      <c r="B674" t="s">
        <v>137</v>
      </c>
      <c r="C674">
        <v>2</v>
      </c>
      <c r="D674">
        <v>2.99</v>
      </c>
      <c r="E674">
        <v>1</v>
      </c>
      <c r="F674" t="s">
        <v>133</v>
      </c>
      <c r="G674">
        <f>Table7[[#This Row],[Quantity Ordered]]*Table7[[#This Row],[Price Each]]</f>
        <v>5.98</v>
      </c>
    </row>
    <row r="675" spans="1:7" x14ac:dyDescent="0.3">
      <c r="A675" t="s">
        <v>156</v>
      </c>
      <c r="B675" t="s">
        <v>128</v>
      </c>
      <c r="C675">
        <v>1</v>
      </c>
      <c r="D675">
        <v>700</v>
      </c>
      <c r="E675">
        <v>3</v>
      </c>
      <c r="F675" t="s">
        <v>135</v>
      </c>
      <c r="G675">
        <f>Table7[[#This Row],[Quantity Ordered]]*Table7[[#This Row],[Price Each]]</f>
        <v>700</v>
      </c>
    </row>
    <row r="676" spans="1:7" x14ac:dyDescent="0.3">
      <c r="A676" t="s">
        <v>156</v>
      </c>
      <c r="B676" t="s">
        <v>152</v>
      </c>
      <c r="C676">
        <v>1</v>
      </c>
      <c r="D676">
        <v>379.99</v>
      </c>
      <c r="E676">
        <v>3</v>
      </c>
      <c r="F676" t="s">
        <v>129</v>
      </c>
      <c r="G676">
        <f>Table7[[#This Row],[Quantity Ordered]]*Table7[[#This Row],[Price Each]]</f>
        <v>379.99</v>
      </c>
    </row>
    <row r="677" spans="1:7" x14ac:dyDescent="0.3">
      <c r="A677" t="s">
        <v>156</v>
      </c>
      <c r="B677" t="s">
        <v>130</v>
      </c>
      <c r="C677">
        <v>1</v>
      </c>
      <c r="D677">
        <v>14.95</v>
      </c>
      <c r="E677">
        <v>4</v>
      </c>
      <c r="F677" t="s">
        <v>149</v>
      </c>
      <c r="G677">
        <f>Table7[[#This Row],[Quantity Ordered]]*Table7[[#This Row],[Price Each]]</f>
        <v>14.95</v>
      </c>
    </row>
    <row r="678" spans="1:7" x14ac:dyDescent="0.3">
      <c r="A678" t="s">
        <v>156</v>
      </c>
      <c r="B678" t="s">
        <v>139</v>
      </c>
      <c r="C678">
        <v>1</v>
      </c>
      <c r="D678">
        <v>11.95</v>
      </c>
      <c r="E678">
        <v>2</v>
      </c>
      <c r="F678" t="s">
        <v>146</v>
      </c>
      <c r="G678">
        <f>Table7[[#This Row],[Quantity Ordered]]*Table7[[#This Row],[Price Each]]</f>
        <v>11.95</v>
      </c>
    </row>
    <row r="679" spans="1:7" x14ac:dyDescent="0.3">
      <c r="A679" t="s">
        <v>156</v>
      </c>
      <c r="B679" t="s">
        <v>145</v>
      </c>
      <c r="C679">
        <v>2</v>
      </c>
      <c r="D679">
        <v>3.84</v>
      </c>
      <c r="E679">
        <v>4</v>
      </c>
      <c r="F679" t="s">
        <v>133</v>
      </c>
      <c r="G679">
        <f>Table7[[#This Row],[Quantity Ordered]]*Table7[[#This Row],[Price Each]]</f>
        <v>7.68</v>
      </c>
    </row>
    <row r="680" spans="1:7" x14ac:dyDescent="0.3">
      <c r="A680" t="s">
        <v>156</v>
      </c>
      <c r="B680" t="s">
        <v>145</v>
      </c>
      <c r="C680">
        <v>1</v>
      </c>
      <c r="D680">
        <v>3.84</v>
      </c>
      <c r="E680">
        <v>1</v>
      </c>
      <c r="F680" t="s">
        <v>149</v>
      </c>
      <c r="G680">
        <f>Table7[[#This Row],[Quantity Ordered]]*Table7[[#This Row],[Price Each]]</f>
        <v>3.84</v>
      </c>
    </row>
    <row r="681" spans="1:7" x14ac:dyDescent="0.3">
      <c r="A681" t="s">
        <v>157</v>
      </c>
      <c r="B681" t="s">
        <v>141</v>
      </c>
      <c r="C681">
        <v>1</v>
      </c>
      <c r="D681">
        <v>150</v>
      </c>
      <c r="E681">
        <v>3</v>
      </c>
      <c r="F681" t="s">
        <v>149</v>
      </c>
      <c r="G681">
        <f>Table7[[#This Row],[Quantity Ordered]]*Table7[[#This Row],[Price Each]]</f>
        <v>150</v>
      </c>
    </row>
    <row r="682" spans="1:7" x14ac:dyDescent="0.3">
      <c r="A682" t="s">
        <v>157</v>
      </c>
      <c r="B682" t="s">
        <v>145</v>
      </c>
      <c r="C682">
        <v>3</v>
      </c>
      <c r="D682">
        <v>3.84</v>
      </c>
      <c r="E682">
        <v>3</v>
      </c>
      <c r="F682" t="s">
        <v>150</v>
      </c>
      <c r="G682">
        <f>Table7[[#This Row],[Quantity Ordered]]*Table7[[#This Row],[Price Each]]</f>
        <v>11.52</v>
      </c>
    </row>
    <row r="683" spans="1:7" x14ac:dyDescent="0.3">
      <c r="A683" t="s">
        <v>157</v>
      </c>
      <c r="B683" t="s">
        <v>145</v>
      </c>
      <c r="C683">
        <v>1</v>
      </c>
      <c r="D683">
        <v>3.84</v>
      </c>
      <c r="E683">
        <v>3</v>
      </c>
      <c r="F683" t="s">
        <v>133</v>
      </c>
      <c r="G683">
        <f>Table7[[#This Row],[Quantity Ordered]]*Table7[[#This Row],[Price Each]]</f>
        <v>3.84</v>
      </c>
    </row>
    <row r="684" spans="1:7" x14ac:dyDescent="0.3">
      <c r="A684" t="s">
        <v>157</v>
      </c>
      <c r="B684" t="s">
        <v>148</v>
      </c>
      <c r="C684">
        <v>1</v>
      </c>
      <c r="D684">
        <v>600</v>
      </c>
      <c r="E684">
        <v>2</v>
      </c>
      <c r="F684" t="s">
        <v>150</v>
      </c>
      <c r="G684">
        <f>Table7[[#This Row],[Quantity Ordered]]*Table7[[#This Row],[Price Each]]</f>
        <v>600</v>
      </c>
    </row>
    <row r="685" spans="1:7" x14ac:dyDescent="0.3">
      <c r="A685" t="s">
        <v>157</v>
      </c>
      <c r="B685" t="s">
        <v>143</v>
      </c>
      <c r="C685">
        <v>1</v>
      </c>
      <c r="D685">
        <v>300</v>
      </c>
      <c r="E685">
        <v>3</v>
      </c>
      <c r="F685" t="s">
        <v>149</v>
      </c>
      <c r="G685">
        <f>Table7[[#This Row],[Quantity Ordered]]*Table7[[#This Row],[Price Each]]</f>
        <v>300</v>
      </c>
    </row>
    <row r="686" spans="1:7" x14ac:dyDescent="0.3">
      <c r="A686" t="s">
        <v>157</v>
      </c>
      <c r="B686" t="s">
        <v>137</v>
      </c>
      <c r="C686">
        <v>2</v>
      </c>
      <c r="D686">
        <v>2.99</v>
      </c>
      <c r="E686">
        <v>2</v>
      </c>
      <c r="F686" t="s">
        <v>131</v>
      </c>
      <c r="G686">
        <f>Table7[[#This Row],[Quantity Ordered]]*Table7[[#This Row],[Price Each]]</f>
        <v>5.98</v>
      </c>
    </row>
    <row r="687" spans="1:7" x14ac:dyDescent="0.3">
      <c r="A687" t="s">
        <v>157</v>
      </c>
      <c r="B687" t="s">
        <v>144</v>
      </c>
      <c r="C687">
        <v>1</v>
      </c>
      <c r="D687">
        <v>400</v>
      </c>
      <c r="E687">
        <v>1</v>
      </c>
      <c r="F687" t="s">
        <v>147</v>
      </c>
      <c r="G687">
        <f>Table7[[#This Row],[Quantity Ordered]]*Table7[[#This Row],[Price Each]]</f>
        <v>400</v>
      </c>
    </row>
    <row r="688" spans="1:7" x14ac:dyDescent="0.3">
      <c r="A688" t="s">
        <v>157</v>
      </c>
      <c r="B688" t="s">
        <v>139</v>
      </c>
      <c r="C688">
        <v>1</v>
      </c>
      <c r="D688">
        <v>11.95</v>
      </c>
      <c r="E688">
        <v>1</v>
      </c>
      <c r="F688" t="s">
        <v>147</v>
      </c>
      <c r="G688">
        <f>Table7[[#This Row],[Quantity Ordered]]*Table7[[#This Row],[Price Each]]</f>
        <v>11.95</v>
      </c>
    </row>
    <row r="689" spans="1:7" x14ac:dyDescent="0.3">
      <c r="A689" t="s">
        <v>157</v>
      </c>
      <c r="B689" t="s">
        <v>132</v>
      </c>
      <c r="C689">
        <v>1</v>
      </c>
      <c r="D689">
        <v>11.99</v>
      </c>
      <c r="E689">
        <v>3</v>
      </c>
      <c r="F689" t="s">
        <v>147</v>
      </c>
      <c r="G689">
        <f>Table7[[#This Row],[Quantity Ordered]]*Table7[[#This Row],[Price Each]]</f>
        <v>11.99</v>
      </c>
    </row>
    <row r="690" spans="1:7" x14ac:dyDescent="0.3">
      <c r="A690" t="s">
        <v>157</v>
      </c>
      <c r="B690" t="s">
        <v>148</v>
      </c>
      <c r="C690">
        <v>1</v>
      </c>
      <c r="D690">
        <v>600</v>
      </c>
      <c r="E690">
        <v>3</v>
      </c>
      <c r="F690" t="s">
        <v>129</v>
      </c>
      <c r="G690">
        <f>Table7[[#This Row],[Quantity Ordered]]*Table7[[#This Row],[Price Each]]</f>
        <v>600</v>
      </c>
    </row>
    <row r="691" spans="1:7" x14ac:dyDescent="0.3">
      <c r="A691" t="s">
        <v>157</v>
      </c>
      <c r="B691" t="s">
        <v>139</v>
      </c>
      <c r="C691">
        <v>1</v>
      </c>
      <c r="D691">
        <v>11.95</v>
      </c>
      <c r="E691">
        <v>3</v>
      </c>
      <c r="F691" t="s">
        <v>129</v>
      </c>
      <c r="G691">
        <f>Table7[[#This Row],[Quantity Ordered]]*Table7[[#This Row],[Price Each]]</f>
        <v>11.95</v>
      </c>
    </row>
    <row r="692" spans="1:7" x14ac:dyDescent="0.3">
      <c r="A692" t="s">
        <v>157</v>
      </c>
      <c r="B692" t="s">
        <v>132</v>
      </c>
      <c r="C692">
        <v>1</v>
      </c>
      <c r="D692">
        <v>11.99</v>
      </c>
      <c r="E692">
        <v>1</v>
      </c>
      <c r="F692" t="s">
        <v>149</v>
      </c>
      <c r="G692">
        <f>Table7[[#This Row],[Quantity Ordered]]*Table7[[#This Row],[Price Each]]</f>
        <v>11.99</v>
      </c>
    </row>
    <row r="693" spans="1:7" x14ac:dyDescent="0.3">
      <c r="A693" t="s">
        <v>157</v>
      </c>
      <c r="B693" t="s">
        <v>153</v>
      </c>
      <c r="C693">
        <v>1</v>
      </c>
      <c r="D693">
        <v>999.99</v>
      </c>
      <c r="E693">
        <v>1</v>
      </c>
      <c r="F693" t="s">
        <v>133</v>
      </c>
      <c r="G693">
        <f>Table7[[#This Row],[Quantity Ordered]]*Table7[[#This Row],[Price Each]]</f>
        <v>999.99</v>
      </c>
    </row>
    <row r="694" spans="1:7" x14ac:dyDescent="0.3">
      <c r="A694" t="s">
        <v>157</v>
      </c>
      <c r="B694" t="s">
        <v>141</v>
      </c>
      <c r="C694">
        <v>1</v>
      </c>
      <c r="D694">
        <v>150</v>
      </c>
      <c r="E694">
        <v>3</v>
      </c>
      <c r="F694" t="s">
        <v>149</v>
      </c>
      <c r="G694">
        <f>Table7[[#This Row],[Quantity Ordered]]*Table7[[#This Row],[Price Each]]</f>
        <v>150</v>
      </c>
    </row>
    <row r="695" spans="1:7" x14ac:dyDescent="0.3">
      <c r="A695" t="s">
        <v>157</v>
      </c>
      <c r="B695" t="s">
        <v>139</v>
      </c>
      <c r="C695">
        <v>1</v>
      </c>
      <c r="D695">
        <v>11.95</v>
      </c>
      <c r="E695">
        <v>1</v>
      </c>
      <c r="F695" t="s">
        <v>135</v>
      </c>
      <c r="G695">
        <f>Table7[[#This Row],[Quantity Ordered]]*Table7[[#This Row],[Price Each]]</f>
        <v>11.95</v>
      </c>
    </row>
    <row r="696" spans="1:7" x14ac:dyDescent="0.3">
      <c r="A696" t="s">
        <v>157</v>
      </c>
      <c r="B696" t="s">
        <v>137</v>
      </c>
      <c r="C696">
        <v>2</v>
      </c>
      <c r="D696">
        <v>2.99</v>
      </c>
      <c r="E696">
        <v>2</v>
      </c>
      <c r="F696" t="s">
        <v>147</v>
      </c>
      <c r="G696">
        <f>Table7[[#This Row],[Quantity Ordered]]*Table7[[#This Row],[Price Each]]</f>
        <v>5.98</v>
      </c>
    </row>
    <row r="697" spans="1:7" x14ac:dyDescent="0.3">
      <c r="A697" t="s">
        <v>157</v>
      </c>
      <c r="B697" t="s">
        <v>139</v>
      </c>
      <c r="C697">
        <v>1</v>
      </c>
      <c r="D697">
        <v>11.95</v>
      </c>
      <c r="E697">
        <v>4</v>
      </c>
      <c r="F697" t="s">
        <v>147</v>
      </c>
      <c r="G697">
        <f>Table7[[#This Row],[Quantity Ordered]]*Table7[[#This Row],[Price Each]]</f>
        <v>11.95</v>
      </c>
    </row>
    <row r="698" spans="1:7" x14ac:dyDescent="0.3">
      <c r="A698" t="s">
        <v>157</v>
      </c>
      <c r="B698" t="s">
        <v>141</v>
      </c>
      <c r="C698">
        <v>1</v>
      </c>
      <c r="D698">
        <v>150</v>
      </c>
      <c r="E698">
        <v>2</v>
      </c>
      <c r="F698" t="s">
        <v>131</v>
      </c>
      <c r="G698">
        <f>Table7[[#This Row],[Quantity Ordered]]*Table7[[#This Row],[Price Each]]</f>
        <v>150</v>
      </c>
    </row>
    <row r="699" spans="1:7" x14ac:dyDescent="0.3">
      <c r="A699" t="s">
        <v>157</v>
      </c>
      <c r="B699" t="s">
        <v>145</v>
      </c>
      <c r="C699">
        <v>2</v>
      </c>
      <c r="D699">
        <v>3.84</v>
      </c>
      <c r="E699">
        <v>1</v>
      </c>
      <c r="F699" t="s">
        <v>131</v>
      </c>
      <c r="G699">
        <f>Table7[[#This Row],[Quantity Ordered]]*Table7[[#This Row],[Price Each]]</f>
        <v>7.68</v>
      </c>
    </row>
    <row r="700" spans="1:7" x14ac:dyDescent="0.3">
      <c r="A700" t="s">
        <v>157</v>
      </c>
      <c r="B700" t="s">
        <v>144</v>
      </c>
      <c r="C700">
        <v>1</v>
      </c>
      <c r="D700">
        <v>400</v>
      </c>
      <c r="E700">
        <v>4</v>
      </c>
      <c r="F700" t="s">
        <v>149</v>
      </c>
      <c r="G700">
        <f>Table7[[#This Row],[Quantity Ordered]]*Table7[[#This Row],[Price Each]]</f>
        <v>400</v>
      </c>
    </row>
    <row r="701" spans="1:7" x14ac:dyDescent="0.3">
      <c r="A701" t="s">
        <v>157</v>
      </c>
      <c r="B701" t="s">
        <v>132</v>
      </c>
      <c r="C701">
        <v>1</v>
      </c>
      <c r="D701">
        <v>11.99</v>
      </c>
      <c r="E701">
        <v>3</v>
      </c>
      <c r="F701" t="s">
        <v>149</v>
      </c>
      <c r="G701">
        <f>Table7[[#This Row],[Quantity Ordered]]*Table7[[#This Row],[Price Each]]</f>
        <v>11.99</v>
      </c>
    </row>
    <row r="702" spans="1:7" x14ac:dyDescent="0.3">
      <c r="A702" t="s">
        <v>157</v>
      </c>
      <c r="B702" t="s">
        <v>130</v>
      </c>
      <c r="C702">
        <v>1</v>
      </c>
      <c r="D702">
        <v>14.95</v>
      </c>
      <c r="E702">
        <v>1</v>
      </c>
      <c r="F702" t="s">
        <v>129</v>
      </c>
      <c r="G702">
        <f>Table7[[#This Row],[Quantity Ordered]]*Table7[[#This Row],[Price Each]]</f>
        <v>14.95</v>
      </c>
    </row>
    <row r="703" spans="1:7" x14ac:dyDescent="0.3">
      <c r="A703" t="s">
        <v>157</v>
      </c>
      <c r="B703" t="s">
        <v>141</v>
      </c>
      <c r="C703">
        <v>1</v>
      </c>
      <c r="D703">
        <v>150</v>
      </c>
      <c r="E703">
        <v>4</v>
      </c>
      <c r="F703" t="s">
        <v>133</v>
      </c>
      <c r="G703">
        <f>Table7[[#This Row],[Quantity Ordered]]*Table7[[#This Row],[Price Each]]</f>
        <v>150</v>
      </c>
    </row>
    <row r="704" spans="1:7" x14ac:dyDescent="0.3">
      <c r="A704" t="s">
        <v>157</v>
      </c>
      <c r="B704" t="s">
        <v>137</v>
      </c>
      <c r="C704">
        <v>1</v>
      </c>
      <c r="D704">
        <v>2.99</v>
      </c>
      <c r="E704">
        <v>2</v>
      </c>
      <c r="F704" t="s">
        <v>133</v>
      </c>
      <c r="G704">
        <f>Table7[[#This Row],[Quantity Ordered]]*Table7[[#This Row],[Price Each]]</f>
        <v>2.99</v>
      </c>
    </row>
    <row r="705" spans="1:7" x14ac:dyDescent="0.3">
      <c r="A705" t="s">
        <v>157</v>
      </c>
      <c r="B705" t="s">
        <v>140</v>
      </c>
      <c r="C705">
        <v>1</v>
      </c>
      <c r="D705">
        <v>99.99</v>
      </c>
      <c r="E705">
        <v>3</v>
      </c>
      <c r="F705" t="s">
        <v>133</v>
      </c>
      <c r="G705">
        <f>Table7[[#This Row],[Quantity Ordered]]*Table7[[#This Row],[Price Each]]</f>
        <v>99.99</v>
      </c>
    </row>
    <row r="706" spans="1:7" x14ac:dyDescent="0.3">
      <c r="A706" t="s">
        <v>157</v>
      </c>
      <c r="B706" t="s">
        <v>137</v>
      </c>
      <c r="C706">
        <v>2</v>
      </c>
      <c r="D706">
        <v>2.99</v>
      </c>
      <c r="E706">
        <v>3</v>
      </c>
      <c r="F706" t="s">
        <v>131</v>
      </c>
      <c r="G706">
        <f>Table7[[#This Row],[Quantity Ordered]]*Table7[[#This Row],[Price Each]]</f>
        <v>5.98</v>
      </c>
    </row>
    <row r="707" spans="1:7" x14ac:dyDescent="0.3">
      <c r="A707" t="s">
        <v>157</v>
      </c>
      <c r="B707" t="s">
        <v>132</v>
      </c>
      <c r="C707">
        <v>1</v>
      </c>
      <c r="D707">
        <v>11.99</v>
      </c>
      <c r="E707">
        <v>1</v>
      </c>
      <c r="F707" t="s">
        <v>129</v>
      </c>
      <c r="G707">
        <f>Table7[[#This Row],[Quantity Ordered]]*Table7[[#This Row],[Price Each]]</f>
        <v>11.99</v>
      </c>
    </row>
    <row r="708" spans="1:7" x14ac:dyDescent="0.3">
      <c r="A708" t="s">
        <v>157</v>
      </c>
      <c r="B708" t="s">
        <v>137</v>
      </c>
      <c r="C708">
        <v>1</v>
      </c>
      <c r="D708">
        <v>2.99</v>
      </c>
      <c r="E708">
        <v>1</v>
      </c>
      <c r="F708" t="s">
        <v>150</v>
      </c>
      <c r="G708">
        <f>Table7[[#This Row],[Quantity Ordered]]*Table7[[#This Row],[Price Each]]</f>
        <v>2.99</v>
      </c>
    </row>
    <row r="709" spans="1:7" x14ac:dyDescent="0.3">
      <c r="A709" t="s">
        <v>157</v>
      </c>
      <c r="B709" t="s">
        <v>140</v>
      </c>
      <c r="C709">
        <v>1</v>
      </c>
      <c r="D709">
        <v>99.99</v>
      </c>
      <c r="E709">
        <v>4</v>
      </c>
      <c r="F709" t="s">
        <v>146</v>
      </c>
      <c r="G709">
        <f>Table7[[#This Row],[Quantity Ordered]]*Table7[[#This Row],[Price Each]]</f>
        <v>99.99</v>
      </c>
    </row>
    <row r="710" spans="1:7" x14ac:dyDescent="0.3">
      <c r="A710" t="s">
        <v>157</v>
      </c>
      <c r="B710" t="s">
        <v>132</v>
      </c>
      <c r="C710">
        <v>1</v>
      </c>
      <c r="D710">
        <v>11.99</v>
      </c>
      <c r="E710">
        <v>3</v>
      </c>
      <c r="F710" t="s">
        <v>129</v>
      </c>
      <c r="G710">
        <f>Table7[[#This Row],[Quantity Ordered]]*Table7[[#This Row],[Price Each]]</f>
        <v>11.99</v>
      </c>
    </row>
    <row r="711" spans="1:7" x14ac:dyDescent="0.3">
      <c r="A711" t="s">
        <v>157</v>
      </c>
      <c r="B711" t="s">
        <v>132</v>
      </c>
      <c r="C711">
        <v>1</v>
      </c>
      <c r="D711">
        <v>11.99</v>
      </c>
      <c r="E711">
        <v>3</v>
      </c>
      <c r="F711" t="s">
        <v>129</v>
      </c>
      <c r="G711">
        <f>Table7[[#This Row],[Quantity Ordered]]*Table7[[#This Row],[Price Each]]</f>
        <v>11.99</v>
      </c>
    </row>
    <row r="712" spans="1:7" x14ac:dyDescent="0.3">
      <c r="A712" t="s">
        <v>157</v>
      </c>
      <c r="B712" t="s">
        <v>130</v>
      </c>
      <c r="C712">
        <v>1</v>
      </c>
      <c r="D712">
        <v>14.95</v>
      </c>
      <c r="E712">
        <v>2</v>
      </c>
      <c r="F712" t="s">
        <v>133</v>
      </c>
      <c r="G712">
        <f>Table7[[#This Row],[Quantity Ordered]]*Table7[[#This Row],[Price Each]]</f>
        <v>14.95</v>
      </c>
    </row>
    <row r="713" spans="1:7" x14ac:dyDescent="0.3">
      <c r="A713" t="s">
        <v>157</v>
      </c>
      <c r="B713" t="s">
        <v>145</v>
      </c>
      <c r="C713">
        <v>1</v>
      </c>
      <c r="D713">
        <v>3.84</v>
      </c>
      <c r="E713">
        <v>4</v>
      </c>
      <c r="F713" t="s">
        <v>146</v>
      </c>
      <c r="G713">
        <f>Table7[[#This Row],[Quantity Ordered]]*Table7[[#This Row],[Price Each]]</f>
        <v>3.84</v>
      </c>
    </row>
    <row r="714" spans="1:7" x14ac:dyDescent="0.3">
      <c r="A714" t="s">
        <v>157</v>
      </c>
      <c r="B714" t="s">
        <v>130</v>
      </c>
      <c r="C714">
        <v>1</v>
      </c>
      <c r="D714">
        <v>14.95</v>
      </c>
      <c r="E714">
        <v>4</v>
      </c>
      <c r="F714" t="s">
        <v>136</v>
      </c>
      <c r="G714">
        <f>Table7[[#This Row],[Quantity Ordered]]*Table7[[#This Row],[Price Each]]</f>
        <v>14.95</v>
      </c>
    </row>
    <row r="715" spans="1:7" x14ac:dyDescent="0.3">
      <c r="A715" t="s">
        <v>157</v>
      </c>
      <c r="B715" t="s">
        <v>139</v>
      </c>
      <c r="C715">
        <v>1</v>
      </c>
      <c r="D715">
        <v>11.95</v>
      </c>
      <c r="E715">
        <v>3</v>
      </c>
      <c r="F715" t="s">
        <v>147</v>
      </c>
      <c r="G715">
        <f>Table7[[#This Row],[Quantity Ordered]]*Table7[[#This Row],[Price Each]]</f>
        <v>11.95</v>
      </c>
    </row>
    <row r="716" spans="1:7" x14ac:dyDescent="0.3">
      <c r="A716" t="s">
        <v>157</v>
      </c>
      <c r="B716" t="s">
        <v>130</v>
      </c>
      <c r="C716">
        <v>1</v>
      </c>
      <c r="D716">
        <v>14.95</v>
      </c>
      <c r="E716">
        <v>4</v>
      </c>
      <c r="F716" t="s">
        <v>149</v>
      </c>
      <c r="G716">
        <f>Table7[[#This Row],[Quantity Ordered]]*Table7[[#This Row],[Price Each]]</f>
        <v>14.95</v>
      </c>
    </row>
    <row r="717" spans="1:7" x14ac:dyDescent="0.3">
      <c r="A717" t="s">
        <v>157</v>
      </c>
      <c r="B717" t="s">
        <v>151</v>
      </c>
      <c r="C717">
        <v>2</v>
      </c>
      <c r="D717">
        <v>109.99</v>
      </c>
      <c r="E717">
        <v>1</v>
      </c>
      <c r="F717" t="s">
        <v>135</v>
      </c>
      <c r="G717">
        <f>Table7[[#This Row],[Quantity Ordered]]*Table7[[#This Row],[Price Each]]</f>
        <v>219.98</v>
      </c>
    </row>
    <row r="718" spans="1:7" x14ac:dyDescent="0.3">
      <c r="A718" t="s">
        <v>157</v>
      </c>
      <c r="B718" t="s">
        <v>134</v>
      </c>
      <c r="C718">
        <v>1</v>
      </c>
      <c r="D718">
        <v>149.99</v>
      </c>
      <c r="E718">
        <v>1</v>
      </c>
      <c r="F718" t="s">
        <v>133</v>
      </c>
      <c r="G718">
        <f>Table7[[#This Row],[Quantity Ordered]]*Table7[[#This Row],[Price Each]]</f>
        <v>149.99</v>
      </c>
    </row>
    <row r="719" spans="1:7" x14ac:dyDescent="0.3">
      <c r="A719" t="s">
        <v>157</v>
      </c>
      <c r="B719" t="s">
        <v>141</v>
      </c>
      <c r="C719">
        <v>1</v>
      </c>
      <c r="D719">
        <v>150</v>
      </c>
      <c r="E719">
        <v>3</v>
      </c>
      <c r="F719" t="s">
        <v>150</v>
      </c>
      <c r="G719">
        <f>Table7[[#This Row],[Quantity Ordered]]*Table7[[#This Row],[Price Each]]</f>
        <v>150</v>
      </c>
    </row>
    <row r="720" spans="1:7" x14ac:dyDescent="0.3">
      <c r="A720" t="s">
        <v>157</v>
      </c>
      <c r="B720" t="s">
        <v>145</v>
      </c>
      <c r="C720">
        <v>2</v>
      </c>
      <c r="D720">
        <v>3.84</v>
      </c>
      <c r="E720">
        <v>1</v>
      </c>
      <c r="F720" t="s">
        <v>129</v>
      </c>
      <c r="G720">
        <f>Table7[[#This Row],[Quantity Ordered]]*Table7[[#This Row],[Price Each]]</f>
        <v>7.68</v>
      </c>
    </row>
    <row r="721" spans="1:7" x14ac:dyDescent="0.3">
      <c r="A721" t="s">
        <v>157</v>
      </c>
      <c r="B721" t="s">
        <v>151</v>
      </c>
      <c r="C721">
        <v>1</v>
      </c>
      <c r="D721">
        <v>109.99</v>
      </c>
      <c r="E721">
        <v>4</v>
      </c>
      <c r="F721" t="s">
        <v>135</v>
      </c>
      <c r="G721">
        <f>Table7[[#This Row],[Quantity Ordered]]*Table7[[#This Row],[Price Each]]</f>
        <v>109.99</v>
      </c>
    </row>
    <row r="722" spans="1:7" x14ac:dyDescent="0.3">
      <c r="A722" t="s">
        <v>157</v>
      </c>
      <c r="B722" t="s">
        <v>139</v>
      </c>
      <c r="C722">
        <v>1</v>
      </c>
      <c r="D722">
        <v>11.95</v>
      </c>
      <c r="E722">
        <v>4</v>
      </c>
      <c r="F722" t="s">
        <v>129</v>
      </c>
      <c r="G722">
        <f>Table7[[#This Row],[Quantity Ordered]]*Table7[[#This Row],[Price Each]]</f>
        <v>11.95</v>
      </c>
    </row>
    <row r="723" spans="1:7" x14ac:dyDescent="0.3">
      <c r="A723" t="s">
        <v>157</v>
      </c>
      <c r="B723" t="s">
        <v>130</v>
      </c>
      <c r="C723">
        <v>1</v>
      </c>
      <c r="D723">
        <v>14.95</v>
      </c>
      <c r="E723">
        <v>4</v>
      </c>
      <c r="F723" t="s">
        <v>146</v>
      </c>
      <c r="G723">
        <f>Table7[[#This Row],[Quantity Ordered]]*Table7[[#This Row],[Price Each]]</f>
        <v>14.95</v>
      </c>
    </row>
    <row r="724" spans="1:7" x14ac:dyDescent="0.3">
      <c r="A724" t="s">
        <v>157</v>
      </c>
      <c r="B724" t="s">
        <v>132</v>
      </c>
      <c r="C724">
        <v>1</v>
      </c>
      <c r="D724">
        <v>11.99</v>
      </c>
      <c r="E724">
        <v>3</v>
      </c>
      <c r="F724" t="s">
        <v>135</v>
      </c>
      <c r="G724">
        <f>Table7[[#This Row],[Quantity Ordered]]*Table7[[#This Row],[Price Each]]</f>
        <v>11.99</v>
      </c>
    </row>
    <row r="725" spans="1:7" x14ac:dyDescent="0.3">
      <c r="A725" t="s">
        <v>157</v>
      </c>
      <c r="B725" t="s">
        <v>143</v>
      </c>
      <c r="C725">
        <v>1</v>
      </c>
      <c r="D725">
        <v>300</v>
      </c>
      <c r="E725">
        <v>2</v>
      </c>
      <c r="F725" t="s">
        <v>131</v>
      </c>
      <c r="G725">
        <f>Table7[[#This Row],[Quantity Ordered]]*Table7[[#This Row],[Price Each]]</f>
        <v>300</v>
      </c>
    </row>
    <row r="726" spans="1:7" x14ac:dyDescent="0.3">
      <c r="A726" t="s">
        <v>157</v>
      </c>
      <c r="B726" t="s">
        <v>152</v>
      </c>
      <c r="C726">
        <v>1</v>
      </c>
      <c r="D726">
        <v>379.99</v>
      </c>
      <c r="E726">
        <v>3</v>
      </c>
      <c r="F726" t="s">
        <v>149</v>
      </c>
      <c r="G726">
        <f>Table7[[#This Row],[Quantity Ordered]]*Table7[[#This Row],[Price Each]]</f>
        <v>379.99</v>
      </c>
    </row>
    <row r="727" spans="1:7" x14ac:dyDescent="0.3">
      <c r="A727" t="s">
        <v>157</v>
      </c>
      <c r="B727" t="s">
        <v>130</v>
      </c>
      <c r="C727">
        <v>1</v>
      </c>
      <c r="D727">
        <v>14.95</v>
      </c>
      <c r="E727">
        <v>1</v>
      </c>
      <c r="F727" t="s">
        <v>133</v>
      </c>
      <c r="G727">
        <f>Table7[[#This Row],[Quantity Ordered]]*Table7[[#This Row],[Price Each]]</f>
        <v>14.95</v>
      </c>
    </row>
    <row r="728" spans="1:7" x14ac:dyDescent="0.3">
      <c r="A728" t="s">
        <v>157</v>
      </c>
      <c r="B728" t="s">
        <v>139</v>
      </c>
      <c r="C728">
        <v>1</v>
      </c>
      <c r="D728">
        <v>11.95</v>
      </c>
      <c r="E728">
        <v>1</v>
      </c>
      <c r="F728" t="s">
        <v>149</v>
      </c>
      <c r="G728">
        <f>Table7[[#This Row],[Quantity Ordered]]*Table7[[#This Row],[Price Each]]</f>
        <v>11.95</v>
      </c>
    </row>
    <row r="729" spans="1:7" x14ac:dyDescent="0.3">
      <c r="A729" t="s">
        <v>157</v>
      </c>
      <c r="B729" t="s">
        <v>142</v>
      </c>
      <c r="C729">
        <v>1</v>
      </c>
      <c r="D729">
        <v>1700</v>
      </c>
      <c r="E729">
        <v>3</v>
      </c>
      <c r="F729" t="s">
        <v>135</v>
      </c>
      <c r="G729">
        <f>Table7[[#This Row],[Quantity Ordered]]*Table7[[#This Row],[Price Each]]</f>
        <v>1700</v>
      </c>
    </row>
    <row r="730" spans="1:7" x14ac:dyDescent="0.3">
      <c r="A730" t="s">
        <v>157</v>
      </c>
      <c r="B730" t="s">
        <v>152</v>
      </c>
      <c r="C730">
        <v>1</v>
      </c>
      <c r="D730">
        <v>379.99</v>
      </c>
      <c r="E730">
        <v>1</v>
      </c>
      <c r="F730" t="s">
        <v>150</v>
      </c>
      <c r="G730">
        <f>Table7[[#This Row],[Quantity Ordered]]*Table7[[#This Row],[Price Each]]</f>
        <v>379.99</v>
      </c>
    </row>
    <row r="731" spans="1:7" x14ac:dyDescent="0.3">
      <c r="A731" t="s">
        <v>157</v>
      </c>
      <c r="B731" t="s">
        <v>130</v>
      </c>
      <c r="C731">
        <v>1</v>
      </c>
      <c r="D731">
        <v>14.95</v>
      </c>
      <c r="E731">
        <v>2</v>
      </c>
      <c r="F731" t="s">
        <v>150</v>
      </c>
      <c r="G731">
        <f>Table7[[#This Row],[Quantity Ordered]]*Table7[[#This Row],[Price Each]]</f>
        <v>14.95</v>
      </c>
    </row>
    <row r="732" spans="1:7" x14ac:dyDescent="0.3">
      <c r="A732" t="s">
        <v>157</v>
      </c>
      <c r="B732" t="s">
        <v>140</v>
      </c>
      <c r="C732">
        <v>1</v>
      </c>
      <c r="D732">
        <v>99.99</v>
      </c>
      <c r="E732">
        <v>4</v>
      </c>
      <c r="F732" t="s">
        <v>135</v>
      </c>
      <c r="G732">
        <f>Table7[[#This Row],[Quantity Ordered]]*Table7[[#This Row],[Price Each]]</f>
        <v>99.99</v>
      </c>
    </row>
    <row r="733" spans="1:7" x14ac:dyDescent="0.3">
      <c r="A733" t="s">
        <v>157</v>
      </c>
      <c r="B733" t="s">
        <v>151</v>
      </c>
      <c r="C733">
        <v>1</v>
      </c>
      <c r="D733">
        <v>109.99</v>
      </c>
      <c r="E733">
        <v>3</v>
      </c>
      <c r="F733" t="s">
        <v>135</v>
      </c>
      <c r="G733">
        <f>Table7[[#This Row],[Quantity Ordered]]*Table7[[#This Row],[Price Each]]</f>
        <v>109.99</v>
      </c>
    </row>
    <row r="734" spans="1:7" x14ac:dyDescent="0.3">
      <c r="A734" t="s">
        <v>157</v>
      </c>
      <c r="B734" t="s">
        <v>137</v>
      </c>
      <c r="C734">
        <v>1</v>
      </c>
      <c r="D734">
        <v>2.99</v>
      </c>
      <c r="E734">
        <v>2</v>
      </c>
      <c r="F734" t="s">
        <v>133</v>
      </c>
      <c r="G734">
        <f>Table7[[#This Row],[Quantity Ordered]]*Table7[[#This Row],[Price Each]]</f>
        <v>2.99</v>
      </c>
    </row>
    <row r="735" spans="1:7" x14ac:dyDescent="0.3">
      <c r="A735" t="s">
        <v>157</v>
      </c>
      <c r="B735" t="s">
        <v>130</v>
      </c>
      <c r="C735">
        <v>1</v>
      </c>
      <c r="D735">
        <v>14.95</v>
      </c>
      <c r="E735">
        <v>2</v>
      </c>
      <c r="F735" t="s">
        <v>133</v>
      </c>
      <c r="G735">
        <f>Table7[[#This Row],[Quantity Ordered]]*Table7[[#This Row],[Price Each]]</f>
        <v>14.95</v>
      </c>
    </row>
    <row r="736" spans="1:7" x14ac:dyDescent="0.3">
      <c r="A736" t="s">
        <v>157</v>
      </c>
      <c r="B736" t="s">
        <v>151</v>
      </c>
      <c r="C736">
        <v>1</v>
      </c>
      <c r="D736">
        <v>109.99</v>
      </c>
      <c r="E736">
        <v>1</v>
      </c>
      <c r="F736" t="s">
        <v>149</v>
      </c>
      <c r="G736">
        <f>Table7[[#This Row],[Quantity Ordered]]*Table7[[#This Row],[Price Each]]</f>
        <v>109.99</v>
      </c>
    </row>
    <row r="737" spans="1:7" x14ac:dyDescent="0.3">
      <c r="A737" t="s">
        <v>157</v>
      </c>
      <c r="B737" t="s">
        <v>139</v>
      </c>
      <c r="C737">
        <v>1</v>
      </c>
      <c r="D737">
        <v>11.95</v>
      </c>
      <c r="E737">
        <v>2</v>
      </c>
      <c r="F737" t="s">
        <v>133</v>
      </c>
      <c r="G737">
        <f>Table7[[#This Row],[Quantity Ordered]]*Table7[[#This Row],[Price Each]]</f>
        <v>11.95</v>
      </c>
    </row>
    <row r="738" spans="1:7" x14ac:dyDescent="0.3">
      <c r="A738" t="s">
        <v>157</v>
      </c>
      <c r="B738" t="s">
        <v>139</v>
      </c>
      <c r="C738">
        <v>1</v>
      </c>
      <c r="D738">
        <v>11.95</v>
      </c>
      <c r="E738">
        <v>1</v>
      </c>
      <c r="F738" t="s">
        <v>133</v>
      </c>
      <c r="G738">
        <f>Table7[[#This Row],[Quantity Ordered]]*Table7[[#This Row],[Price Each]]</f>
        <v>11.95</v>
      </c>
    </row>
    <row r="739" spans="1:7" x14ac:dyDescent="0.3">
      <c r="A739" t="s">
        <v>157</v>
      </c>
      <c r="B739" t="s">
        <v>132</v>
      </c>
      <c r="C739">
        <v>1</v>
      </c>
      <c r="D739">
        <v>11.99</v>
      </c>
      <c r="E739">
        <v>3</v>
      </c>
      <c r="F739" t="s">
        <v>133</v>
      </c>
      <c r="G739">
        <f>Table7[[#This Row],[Quantity Ordered]]*Table7[[#This Row],[Price Each]]</f>
        <v>11.99</v>
      </c>
    </row>
    <row r="740" spans="1:7" x14ac:dyDescent="0.3">
      <c r="A740" t="s">
        <v>157</v>
      </c>
      <c r="B740" t="s">
        <v>130</v>
      </c>
      <c r="C740">
        <v>1</v>
      </c>
      <c r="D740">
        <v>14.95</v>
      </c>
      <c r="E740">
        <v>3</v>
      </c>
      <c r="F740" t="s">
        <v>133</v>
      </c>
      <c r="G740">
        <f>Table7[[#This Row],[Quantity Ordered]]*Table7[[#This Row],[Price Each]]</f>
        <v>14.95</v>
      </c>
    </row>
    <row r="741" spans="1:7" x14ac:dyDescent="0.3">
      <c r="A741" t="s">
        <v>157</v>
      </c>
      <c r="B741" t="s">
        <v>140</v>
      </c>
      <c r="C741">
        <v>1</v>
      </c>
      <c r="D741">
        <v>99.99</v>
      </c>
      <c r="E741">
        <v>3</v>
      </c>
      <c r="F741" t="s">
        <v>133</v>
      </c>
      <c r="G741">
        <f>Table7[[#This Row],[Quantity Ordered]]*Table7[[#This Row],[Price Each]]</f>
        <v>99.99</v>
      </c>
    </row>
    <row r="742" spans="1:7" x14ac:dyDescent="0.3">
      <c r="A742" t="s">
        <v>157</v>
      </c>
      <c r="B742" t="s">
        <v>134</v>
      </c>
      <c r="C742">
        <v>1</v>
      </c>
      <c r="D742">
        <v>149.99</v>
      </c>
      <c r="E742">
        <v>4</v>
      </c>
      <c r="F742" t="s">
        <v>135</v>
      </c>
      <c r="G742">
        <f>Table7[[#This Row],[Quantity Ordered]]*Table7[[#This Row],[Price Each]]</f>
        <v>149.99</v>
      </c>
    </row>
    <row r="743" spans="1:7" x14ac:dyDescent="0.3">
      <c r="A743" t="s">
        <v>157</v>
      </c>
      <c r="B743" t="s">
        <v>139</v>
      </c>
      <c r="C743">
        <v>1</v>
      </c>
      <c r="D743">
        <v>11.95</v>
      </c>
      <c r="E743">
        <v>2</v>
      </c>
      <c r="F743" t="s">
        <v>149</v>
      </c>
      <c r="G743">
        <f>Table7[[#This Row],[Quantity Ordered]]*Table7[[#This Row],[Price Each]]</f>
        <v>11.95</v>
      </c>
    </row>
    <row r="744" spans="1:7" x14ac:dyDescent="0.3">
      <c r="A744" t="s">
        <v>157</v>
      </c>
      <c r="B744" t="s">
        <v>137</v>
      </c>
      <c r="C744">
        <v>1</v>
      </c>
      <c r="D744">
        <v>2.99</v>
      </c>
      <c r="E744">
        <v>3</v>
      </c>
      <c r="F744" t="s">
        <v>147</v>
      </c>
      <c r="G744">
        <f>Table7[[#This Row],[Quantity Ordered]]*Table7[[#This Row],[Price Each]]</f>
        <v>2.99</v>
      </c>
    </row>
    <row r="745" spans="1:7" x14ac:dyDescent="0.3">
      <c r="A745" t="s">
        <v>157</v>
      </c>
      <c r="B745" t="s">
        <v>153</v>
      </c>
      <c r="C745">
        <v>1</v>
      </c>
      <c r="D745">
        <v>999.99</v>
      </c>
      <c r="E745">
        <v>2</v>
      </c>
      <c r="F745" t="s">
        <v>129</v>
      </c>
      <c r="G745">
        <f>Table7[[#This Row],[Quantity Ordered]]*Table7[[#This Row],[Price Each]]</f>
        <v>999.99</v>
      </c>
    </row>
    <row r="746" spans="1:7" x14ac:dyDescent="0.3">
      <c r="A746" t="s">
        <v>157</v>
      </c>
      <c r="B746" t="s">
        <v>130</v>
      </c>
      <c r="C746">
        <v>1</v>
      </c>
      <c r="D746">
        <v>14.95</v>
      </c>
      <c r="E746">
        <v>1</v>
      </c>
      <c r="F746" t="s">
        <v>131</v>
      </c>
      <c r="G746">
        <f>Table7[[#This Row],[Quantity Ordered]]*Table7[[#This Row],[Price Each]]</f>
        <v>14.95</v>
      </c>
    </row>
    <row r="747" spans="1:7" x14ac:dyDescent="0.3">
      <c r="A747" t="s">
        <v>157</v>
      </c>
      <c r="B747" t="s">
        <v>142</v>
      </c>
      <c r="C747">
        <v>1</v>
      </c>
      <c r="D747">
        <v>1700</v>
      </c>
      <c r="E747">
        <v>4</v>
      </c>
      <c r="F747" t="s">
        <v>146</v>
      </c>
      <c r="G747">
        <f>Table7[[#This Row],[Quantity Ordered]]*Table7[[#This Row],[Price Each]]</f>
        <v>1700</v>
      </c>
    </row>
    <row r="748" spans="1:7" x14ac:dyDescent="0.3">
      <c r="A748" t="s">
        <v>157</v>
      </c>
      <c r="B748" t="s">
        <v>148</v>
      </c>
      <c r="C748">
        <v>1</v>
      </c>
      <c r="D748">
        <v>600</v>
      </c>
      <c r="E748">
        <v>1</v>
      </c>
      <c r="F748" t="s">
        <v>133</v>
      </c>
      <c r="G748">
        <f>Table7[[#This Row],[Quantity Ordered]]*Table7[[#This Row],[Price Each]]</f>
        <v>600</v>
      </c>
    </row>
    <row r="749" spans="1:7" x14ac:dyDescent="0.3">
      <c r="A749" t="s">
        <v>157</v>
      </c>
      <c r="B749" t="s">
        <v>130</v>
      </c>
      <c r="C749">
        <v>1</v>
      </c>
      <c r="D749">
        <v>14.95</v>
      </c>
      <c r="E749">
        <v>4</v>
      </c>
      <c r="F749" t="s">
        <v>147</v>
      </c>
      <c r="G749">
        <f>Table7[[#This Row],[Quantity Ordered]]*Table7[[#This Row],[Price Each]]</f>
        <v>14.95</v>
      </c>
    </row>
    <row r="750" spans="1:7" x14ac:dyDescent="0.3">
      <c r="A750" t="s">
        <v>157</v>
      </c>
      <c r="B750" t="s">
        <v>143</v>
      </c>
      <c r="C750">
        <v>1</v>
      </c>
      <c r="D750">
        <v>300</v>
      </c>
      <c r="E750">
        <v>4</v>
      </c>
      <c r="F750" t="s">
        <v>150</v>
      </c>
      <c r="G750">
        <f>Table7[[#This Row],[Quantity Ordered]]*Table7[[#This Row],[Price Each]]</f>
        <v>300</v>
      </c>
    </row>
    <row r="751" spans="1:7" x14ac:dyDescent="0.3">
      <c r="A751" t="s">
        <v>157</v>
      </c>
      <c r="B751" t="s">
        <v>139</v>
      </c>
      <c r="C751">
        <v>2</v>
      </c>
      <c r="D751">
        <v>11.95</v>
      </c>
      <c r="E751">
        <v>2</v>
      </c>
      <c r="F751" t="s">
        <v>133</v>
      </c>
      <c r="G751">
        <f>Table7[[#This Row],[Quantity Ordered]]*Table7[[#This Row],[Price Each]]</f>
        <v>23.9</v>
      </c>
    </row>
    <row r="752" spans="1:7" x14ac:dyDescent="0.3">
      <c r="A752" t="s">
        <v>157</v>
      </c>
      <c r="B752" t="s">
        <v>130</v>
      </c>
      <c r="C752">
        <v>1</v>
      </c>
      <c r="D752">
        <v>14.95</v>
      </c>
      <c r="E752">
        <v>2</v>
      </c>
      <c r="F752" t="s">
        <v>146</v>
      </c>
      <c r="G752">
        <f>Table7[[#This Row],[Quantity Ordered]]*Table7[[#This Row],[Price Each]]</f>
        <v>14.95</v>
      </c>
    </row>
    <row r="753" spans="1:7" x14ac:dyDescent="0.3">
      <c r="A753" t="s">
        <v>157</v>
      </c>
      <c r="B753" t="s">
        <v>132</v>
      </c>
      <c r="C753">
        <v>1</v>
      </c>
      <c r="D753">
        <v>11.99</v>
      </c>
      <c r="E753">
        <v>3</v>
      </c>
      <c r="F753" t="s">
        <v>133</v>
      </c>
      <c r="G753">
        <f>Table7[[#This Row],[Quantity Ordered]]*Table7[[#This Row],[Price Each]]</f>
        <v>11.99</v>
      </c>
    </row>
    <row r="754" spans="1:7" x14ac:dyDescent="0.3">
      <c r="A754" t="s">
        <v>157</v>
      </c>
      <c r="B754" t="s">
        <v>145</v>
      </c>
      <c r="C754">
        <v>3</v>
      </c>
      <c r="D754">
        <v>3.84</v>
      </c>
      <c r="E754">
        <v>4</v>
      </c>
      <c r="F754" t="s">
        <v>129</v>
      </c>
      <c r="G754">
        <f>Table7[[#This Row],[Quantity Ordered]]*Table7[[#This Row],[Price Each]]</f>
        <v>11.52</v>
      </c>
    </row>
    <row r="755" spans="1:7" x14ac:dyDescent="0.3">
      <c r="A755" t="s">
        <v>157</v>
      </c>
      <c r="B755" t="s">
        <v>128</v>
      </c>
      <c r="C755">
        <v>1</v>
      </c>
      <c r="D755">
        <v>700</v>
      </c>
      <c r="E755">
        <v>2</v>
      </c>
      <c r="F755" t="s">
        <v>135</v>
      </c>
      <c r="G755">
        <f>Table7[[#This Row],[Quantity Ordered]]*Table7[[#This Row],[Price Each]]</f>
        <v>700</v>
      </c>
    </row>
    <row r="756" spans="1:7" x14ac:dyDescent="0.3">
      <c r="A756" t="s">
        <v>157</v>
      </c>
      <c r="B756" t="s">
        <v>145</v>
      </c>
      <c r="C756">
        <v>1</v>
      </c>
      <c r="D756">
        <v>3.84</v>
      </c>
      <c r="E756">
        <v>3</v>
      </c>
      <c r="F756" t="s">
        <v>129</v>
      </c>
      <c r="G756">
        <f>Table7[[#This Row],[Quantity Ordered]]*Table7[[#This Row],[Price Each]]</f>
        <v>3.84</v>
      </c>
    </row>
    <row r="757" spans="1:7" x14ac:dyDescent="0.3">
      <c r="A757" t="s">
        <v>157</v>
      </c>
      <c r="B757" t="s">
        <v>140</v>
      </c>
      <c r="C757">
        <v>1</v>
      </c>
      <c r="D757">
        <v>99.99</v>
      </c>
      <c r="E757">
        <v>3</v>
      </c>
      <c r="F757" t="s">
        <v>150</v>
      </c>
      <c r="G757">
        <f>Table7[[#This Row],[Quantity Ordered]]*Table7[[#This Row],[Price Each]]</f>
        <v>99.99</v>
      </c>
    </row>
    <row r="758" spans="1:7" x14ac:dyDescent="0.3">
      <c r="A758" t="s">
        <v>157</v>
      </c>
      <c r="B758" t="s">
        <v>145</v>
      </c>
      <c r="C758">
        <v>1</v>
      </c>
      <c r="D758">
        <v>3.84</v>
      </c>
      <c r="E758">
        <v>4</v>
      </c>
      <c r="F758" t="s">
        <v>150</v>
      </c>
      <c r="G758">
        <f>Table7[[#This Row],[Quantity Ordered]]*Table7[[#This Row],[Price Each]]</f>
        <v>3.84</v>
      </c>
    </row>
    <row r="759" spans="1:7" x14ac:dyDescent="0.3">
      <c r="A759" t="s">
        <v>157</v>
      </c>
      <c r="B759" t="s">
        <v>148</v>
      </c>
      <c r="C759">
        <v>1</v>
      </c>
      <c r="D759">
        <v>600</v>
      </c>
      <c r="E759">
        <v>4</v>
      </c>
      <c r="F759" t="s">
        <v>129</v>
      </c>
      <c r="G759">
        <f>Table7[[#This Row],[Quantity Ordered]]*Table7[[#This Row],[Price Each]]</f>
        <v>600</v>
      </c>
    </row>
    <row r="760" spans="1:7" x14ac:dyDescent="0.3">
      <c r="A760" t="s">
        <v>157</v>
      </c>
      <c r="B760" t="s">
        <v>132</v>
      </c>
      <c r="C760">
        <v>1</v>
      </c>
      <c r="D760">
        <v>11.99</v>
      </c>
      <c r="E760">
        <v>2</v>
      </c>
      <c r="F760" t="s">
        <v>129</v>
      </c>
      <c r="G760">
        <f>Table7[[#This Row],[Quantity Ordered]]*Table7[[#This Row],[Price Each]]</f>
        <v>11.99</v>
      </c>
    </row>
    <row r="761" spans="1:7" x14ac:dyDescent="0.3">
      <c r="A761" t="s">
        <v>157</v>
      </c>
      <c r="B761" t="s">
        <v>130</v>
      </c>
      <c r="C761">
        <v>1</v>
      </c>
      <c r="D761">
        <v>14.95</v>
      </c>
      <c r="E761">
        <v>4</v>
      </c>
      <c r="F761" t="s">
        <v>146</v>
      </c>
      <c r="G761">
        <f>Table7[[#This Row],[Quantity Ordered]]*Table7[[#This Row],[Price Each]]</f>
        <v>14.95</v>
      </c>
    </row>
    <row r="762" spans="1:7" x14ac:dyDescent="0.3">
      <c r="A762" t="s">
        <v>157</v>
      </c>
      <c r="B762" t="s">
        <v>128</v>
      </c>
      <c r="C762">
        <v>1</v>
      </c>
      <c r="D762">
        <v>700</v>
      </c>
      <c r="E762">
        <v>1</v>
      </c>
      <c r="F762" t="s">
        <v>135</v>
      </c>
      <c r="G762">
        <f>Table7[[#This Row],[Quantity Ordered]]*Table7[[#This Row],[Price Each]]</f>
        <v>700</v>
      </c>
    </row>
    <row r="763" spans="1:7" x14ac:dyDescent="0.3">
      <c r="A763" t="s">
        <v>157</v>
      </c>
      <c r="B763" t="s">
        <v>132</v>
      </c>
      <c r="C763">
        <v>1</v>
      </c>
      <c r="D763">
        <v>11.99</v>
      </c>
      <c r="E763">
        <v>1</v>
      </c>
      <c r="F763" t="s">
        <v>135</v>
      </c>
      <c r="G763">
        <f>Table7[[#This Row],[Quantity Ordered]]*Table7[[#This Row],[Price Each]]</f>
        <v>11.99</v>
      </c>
    </row>
    <row r="764" spans="1:7" x14ac:dyDescent="0.3">
      <c r="A764" t="s">
        <v>157</v>
      </c>
      <c r="B764" t="s">
        <v>143</v>
      </c>
      <c r="C764">
        <v>1</v>
      </c>
      <c r="D764">
        <v>300</v>
      </c>
      <c r="E764">
        <v>4</v>
      </c>
      <c r="F764" t="s">
        <v>131</v>
      </c>
      <c r="G764">
        <f>Table7[[#This Row],[Quantity Ordered]]*Table7[[#This Row],[Price Each]]</f>
        <v>300</v>
      </c>
    </row>
    <row r="765" spans="1:7" x14ac:dyDescent="0.3">
      <c r="A765" t="s">
        <v>157</v>
      </c>
      <c r="B765" t="s">
        <v>134</v>
      </c>
      <c r="C765">
        <v>1</v>
      </c>
      <c r="D765">
        <v>149.99</v>
      </c>
      <c r="E765">
        <v>2</v>
      </c>
      <c r="F765" t="s">
        <v>135</v>
      </c>
      <c r="G765">
        <f>Table7[[#This Row],[Quantity Ordered]]*Table7[[#This Row],[Price Each]]</f>
        <v>149.99</v>
      </c>
    </row>
    <row r="766" spans="1:7" x14ac:dyDescent="0.3">
      <c r="A766" t="s">
        <v>157</v>
      </c>
      <c r="B766" t="s">
        <v>141</v>
      </c>
      <c r="C766">
        <v>1</v>
      </c>
      <c r="D766">
        <v>150</v>
      </c>
      <c r="E766">
        <v>1</v>
      </c>
      <c r="F766" t="s">
        <v>129</v>
      </c>
      <c r="G766">
        <f>Table7[[#This Row],[Quantity Ordered]]*Table7[[#This Row],[Price Each]]</f>
        <v>150</v>
      </c>
    </row>
    <row r="767" spans="1:7" x14ac:dyDescent="0.3">
      <c r="A767" t="s">
        <v>157</v>
      </c>
      <c r="B767" t="s">
        <v>130</v>
      </c>
      <c r="C767">
        <v>1</v>
      </c>
      <c r="D767">
        <v>14.95</v>
      </c>
      <c r="E767">
        <v>2</v>
      </c>
      <c r="F767" t="s">
        <v>129</v>
      </c>
      <c r="G767">
        <f>Table7[[#This Row],[Quantity Ordered]]*Table7[[#This Row],[Price Each]]</f>
        <v>14.95</v>
      </c>
    </row>
    <row r="768" spans="1:7" x14ac:dyDescent="0.3">
      <c r="A768" t="s">
        <v>157</v>
      </c>
      <c r="B768" t="s">
        <v>152</v>
      </c>
      <c r="C768">
        <v>1</v>
      </c>
      <c r="D768">
        <v>379.99</v>
      </c>
      <c r="E768">
        <v>3</v>
      </c>
      <c r="F768" t="s">
        <v>149</v>
      </c>
      <c r="G768">
        <f>Table7[[#This Row],[Quantity Ordered]]*Table7[[#This Row],[Price Each]]</f>
        <v>379.99</v>
      </c>
    </row>
    <row r="769" spans="1:7" x14ac:dyDescent="0.3">
      <c r="A769" t="s">
        <v>157</v>
      </c>
      <c r="B769" t="s">
        <v>148</v>
      </c>
      <c r="C769">
        <v>1</v>
      </c>
      <c r="D769">
        <v>600</v>
      </c>
      <c r="E769">
        <v>1</v>
      </c>
      <c r="F769" t="s">
        <v>133</v>
      </c>
      <c r="G769">
        <f>Table7[[#This Row],[Quantity Ordered]]*Table7[[#This Row],[Price Each]]</f>
        <v>600</v>
      </c>
    </row>
    <row r="770" spans="1:7" x14ac:dyDescent="0.3">
      <c r="A770" t="s">
        <v>157</v>
      </c>
      <c r="B770" t="s">
        <v>128</v>
      </c>
      <c r="C770">
        <v>1</v>
      </c>
      <c r="D770">
        <v>700</v>
      </c>
      <c r="E770">
        <v>4</v>
      </c>
      <c r="F770" t="s">
        <v>133</v>
      </c>
      <c r="G770">
        <f>Table7[[#This Row],[Quantity Ordered]]*Table7[[#This Row],[Price Each]]</f>
        <v>700</v>
      </c>
    </row>
    <row r="771" spans="1:7" x14ac:dyDescent="0.3">
      <c r="A771" t="s">
        <v>157</v>
      </c>
      <c r="B771" t="s">
        <v>137</v>
      </c>
      <c r="C771">
        <v>1</v>
      </c>
      <c r="D771">
        <v>2.99</v>
      </c>
      <c r="E771">
        <v>1</v>
      </c>
      <c r="F771" t="s">
        <v>146</v>
      </c>
      <c r="G771">
        <f>Table7[[#This Row],[Quantity Ordered]]*Table7[[#This Row],[Price Each]]</f>
        <v>2.99</v>
      </c>
    </row>
    <row r="772" spans="1:7" x14ac:dyDescent="0.3">
      <c r="A772" t="s">
        <v>157</v>
      </c>
      <c r="B772" t="s">
        <v>137</v>
      </c>
      <c r="C772">
        <v>1</v>
      </c>
      <c r="D772">
        <v>2.99</v>
      </c>
      <c r="E772">
        <v>4</v>
      </c>
      <c r="F772" t="s">
        <v>135</v>
      </c>
      <c r="G772">
        <f>Table7[[#This Row],[Quantity Ordered]]*Table7[[#This Row],[Price Each]]</f>
        <v>2.99</v>
      </c>
    </row>
    <row r="773" spans="1:7" x14ac:dyDescent="0.3">
      <c r="A773" t="s">
        <v>157</v>
      </c>
      <c r="B773" t="s">
        <v>145</v>
      </c>
      <c r="C773">
        <v>1</v>
      </c>
      <c r="D773">
        <v>3.84</v>
      </c>
      <c r="E773">
        <v>2</v>
      </c>
      <c r="F773" t="s">
        <v>129</v>
      </c>
      <c r="G773">
        <f>Table7[[#This Row],[Quantity Ordered]]*Table7[[#This Row],[Price Each]]</f>
        <v>3.84</v>
      </c>
    </row>
    <row r="774" spans="1:7" x14ac:dyDescent="0.3">
      <c r="A774" t="s">
        <v>157</v>
      </c>
      <c r="B774" t="s">
        <v>139</v>
      </c>
      <c r="C774">
        <v>1</v>
      </c>
      <c r="D774">
        <v>11.95</v>
      </c>
      <c r="E774">
        <v>3</v>
      </c>
      <c r="F774" t="s">
        <v>133</v>
      </c>
      <c r="G774">
        <f>Table7[[#This Row],[Quantity Ordered]]*Table7[[#This Row],[Price Each]]</f>
        <v>11.95</v>
      </c>
    </row>
    <row r="775" spans="1:7" x14ac:dyDescent="0.3">
      <c r="A775" t="s">
        <v>157</v>
      </c>
      <c r="B775" t="s">
        <v>134</v>
      </c>
      <c r="C775">
        <v>1</v>
      </c>
      <c r="D775">
        <v>149.99</v>
      </c>
      <c r="E775">
        <v>2</v>
      </c>
      <c r="F775" t="s">
        <v>135</v>
      </c>
      <c r="G775">
        <f>Table7[[#This Row],[Quantity Ordered]]*Table7[[#This Row],[Price Each]]</f>
        <v>149.99</v>
      </c>
    </row>
    <row r="776" spans="1:7" x14ac:dyDescent="0.3">
      <c r="A776" t="s">
        <v>157</v>
      </c>
      <c r="B776" t="s">
        <v>132</v>
      </c>
      <c r="C776">
        <v>1</v>
      </c>
      <c r="D776">
        <v>11.99</v>
      </c>
      <c r="E776">
        <v>3</v>
      </c>
      <c r="F776" t="s">
        <v>147</v>
      </c>
      <c r="G776">
        <f>Table7[[#This Row],[Quantity Ordered]]*Table7[[#This Row],[Price Each]]</f>
        <v>11.99</v>
      </c>
    </row>
    <row r="777" spans="1:7" x14ac:dyDescent="0.3">
      <c r="A777" t="s">
        <v>157</v>
      </c>
      <c r="B777" t="s">
        <v>143</v>
      </c>
      <c r="C777">
        <v>1</v>
      </c>
      <c r="D777">
        <v>300</v>
      </c>
      <c r="E777">
        <v>3</v>
      </c>
      <c r="F777" t="s">
        <v>131</v>
      </c>
      <c r="G777">
        <f>Table7[[#This Row],[Quantity Ordered]]*Table7[[#This Row],[Price Each]]</f>
        <v>300</v>
      </c>
    </row>
    <row r="778" spans="1:7" x14ac:dyDescent="0.3">
      <c r="A778" t="s">
        <v>157</v>
      </c>
      <c r="B778" t="s">
        <v>140</v>
      </c>
      <c r="C778">
        <v>1</v>
      </c>
      <c r="D778">
        <v>99.99</v>
      </c>
      <c r="E778">
        <v>4</v>
      </c>
      <c r="F778" t="s">
        <v>133</v>
      </c>
      <c r="G778">
        <f>Table7[[#This Row],[Quantity Ordered]]*Table7[[#This Row],[Price Each]]</f>
        <v>99.99</v>
      </c>
    </row>
    <row r="779" spans="1:7" x14ac:dyDescent="0.3">
      <c r="A779" t="s">
        <v>157</v>
      </c>
      <c r="B779" t="s">
        <v>151</v>
      </c>
      <c r="C779">
        <v>1</v>
      </c>
      <c r="D779">
        <v>109.99</v>
      </c>
      <c r="E779">
        <v>2</v>
      </c>
      <c r="F779" t="s">
        <v>133</v>
      </c>
      <c r="G779">
        <f>Table7[[#This Row],[Quantity Ordered]]*Table7[[#This Row],[Price Each]]</f>
        <v>109.99</v>
      </c>
    </row>
    <row r="780" spans="1:7" x14ac:dyDescent="0.3">
      <c r="A780" t="s">
        <v>157</v>
      </c>
      <c r="B780" t="s">
        <v>134</v>
      </c>
      <c r="C780">
        <v>1</v>
      </c>
      <c r="D780">
        <v>149.99</v>
      </c>
      <c r="E780">
        <v>4</v>
      </c>
      <c r="F780" t="s">
        <v>146</v>
      </c>
      <c r="G780">
        <f>Table7[[#This Row],[Quantity Ordered]]*Table7[[#This Row],[Price Each]]</f>
        <v>149.99</v>
      </c>
    </row>
    <row r="781" spans="1:7" x14ac:dyDescent="0.3">
      <c r="A781" t="s">
        <v>157</v>
      </c>
      <c r="B781" t="s">
        <v>138</v>
      </c>
      <c r="C781">
        <v>1</v>
      </c>
      <c r="D781">
        <v>389.99</v>
      </c>
      <c r="E781">
        <v>4</v>
      </c>
      <c r="F781" t="s">
        <v>131</v>
      </c>
      <c r="G781">
        <f>Table7[[#This Row],[Quantity Ordered]]*Table7[[#This Row],[Price Each]]</f>
        <v>389.99</v>
      </c>
    </row>
    <row r="782" spans="1:7" x14ac:dyDescent="0.3">
      <c r="A782" t="s">
        <v>157</v>
      </c>
      <c r="B782" t="s">
        <v>144</v>
      </c>
      <c r="C782">
        <v>1</v>
      </c>
      <c r="D782">
        <v>400</v>
      </c>
      <c r="E782">
        <v>2</v>
      </c>
      <c r="F782" t="s">
        <v>146</v>
      </c>
      <c r="G782">
        <f>Table7[[#This Row],[Quantity Ordered]]*Table7[[#This Row],[Price Each]]</f>
        <v>400</v>
      </c>
    </row>
    <row r="783" spans="1:7" x14ac:dyDescent="0.3">
      <c r="A783" t="s">
        <v>157</v>
      </c>
      <c r="B783" t="s">
        <v>141</v>
      </c>
      <c r="C783">
        <v>1</v>
      </c>
      <c r="D783">
        <v>150</v>
      </c>
      <c r="E783">
        <v>3</v>
      </c>
      <c r="F783" t="s">
        <v>149</v>
      </c>
      <c r="G783">
        <f>Table7[[#This Row],[Quantity Ordered]]*Table7[[#This Row],[Price Each]]</f>
        <v>150</v>
      </c>
    </row>
    <row r="784" spans="1:7" x14ac:dyDescent="0.3">
      <c r="A784" t="s">
        <v>157</v>
      </c>
      <c r="B784" t="s">
        <v>130</v>
      </c>
      <c r="C784">
        <v>1</v>
      </c>
      <c r="D784">
        <v>14.95</v>
      </c>
      <c r="E784">
        <v>1</v>
      </c>
      <c r="F784" t="s">
        <v>133</v>
      </c>
      <c r="G784">
        <f>Table7[[#This Row],[Quantity Ordered]]*Table7[[#This Row],[Price Each]]</f>
        <v>14.95</v>
      </c>
    </row>
    <row r="785" spans="1:7" x14ac:dyDescent="0.3">
      <c r="A785" t="s">
        <v>157</v>
      </c>
      <c r="B785" t="s">
        <v>148</v>
      </c>
      <c r="C785">
        <v>1</v>
      </c>
      <c r="D785">
        <v>600</v>
      </c>
      <c r="E785">
        <v>3</v>
      </c>
      <c r="F785" t="s">
        <v>133</v>
      </c>
      <c r="G785">
        <f>Table7[[#This Row],[Quantity Ordered]]*Table7[[#This Row],[Price Each]]</f>
        <v>600</v>
      </c>
    </row>
    <row r="786" spans="1:7" x14ac:dyDescent="0.3">
      <c r="A786" t="s">
        <v>157</v>
      </c>
      <c r="B786" t="s">
        <v>140</v>
      </c>
      <c r="C786">
        <v>1</v>
      </c>
      <c r="D786">
        <v>99.99</v>
      </c>
      <c r="E786">
        <v>1</v>
      </c>
      <c r="F786" t="s">
        <v>131</v>
      </c>
      <c r="G786">
        <f>Table7[[#This Row],[Quantity Ordered]]*Table7[[#This Row],[Price Each]]</f>
        <v>99.99</v>
      </c>
    </row>
    <row r="787" spans="1:7" x14ac:dyDescent="0.3">
      <c r="A787" t="s">
        <v>157</v>
      </c>
      <c r="B787" t="s">
        <v>140</v>
      </c>
      <c r="C787">
        <v>1</v>
      </c>
      <c r="D787">
        <v>99.99</v>
      </c>
      <c r="E787">
        <v>4</v>
      </c>
      <c r="F787" t="s">
        <v>149</v>
      </c>
      <c r="G787">
        <f>Table7[[#This Row],[Quantity Ordered]]*Table7[[#This Row],[Price Each]]</f>
        <v>99.99</v>
      </c>
    </row>
    <row r="788" spans="1:7" x14ac:dyDescent="0.3">
      <c r="A788" t="s">
        <v>157</v>
      </c>
      <c r="B788" t="s">
        <v>139</v>
      </c>
      <c r="C788">
        <v>1</v>
      </c>
      <c r="D788">
        <v>11.95</v>
      </c>
      <c r="E788">
        <v>1</v>
      </c>
      <c r="F788" t="s">
        <v>146</v>
      </c>
      <c r="G788">
        <f>Table7[[#This Row],[Quantity Ordered]]*Table7[[#This Row],[Price Each]]</f>
        <v>11.95</v>
      </c>
    </row>
    <row r="789" spans="1:7" x14ac:dyDescent="0.3">
      <c r="A789" t="s">
        <v>157</v>
      </c>
      <c r="B789" t="s">
        <v>137</v>
      </c>
      <c r="C789">
        <v>2</v>
      </c>
      <c r="D789">
        <v>2.99</v>
      </c>
      <c r="E789">
        <v>3</v>
      </c>
      <c r="F789" t="s">
        <v>129</v>
      </c>
      <c r="G789">
        <f>Table7[[#This Row],[Quantity Ordered]]*Table7[[#This Row],[Price Each]]</f>
        <v>5.98</v>
      </c>
    </row>
    <row r="790" spans="1:7" x14ac:dyDescent="0.3">
      <c r="A790" t="s">
        <v>157</v>
      </c>
      <c r="B790" t="s">
        <v>140</v>
      </c>
      <c r="C790">
        <v>1</v>
      </c>
      <c r="D790">
        <v>99.99</v>
      </c>
      <c r="E790">
        <v>2</v>
      </c>
      <c r="F790" t="s">
        <v>135</v>
      </c>
      <c r="G790">
        <f>Table7[[#This Row],[Quantity Ordered]]*Table7[[#This Row],[Price Each]]</f>
        <v>99.99</v>
      </c>
    </row>
    <row r="791" spans="1:7" x14ac:dyDescent="0.3">
      <c r="A791" t="s">
        <v>157</v>
      </c>
      <c r="B791" t="s">
        <v>128</v>
      </c>
      <c r="C791">
        <v>1</v>
      </c>
      <c r="D791">
        <v>700</v>
      </c>
      <c r="E791">
        <v>1</v>
      </c>
      <c r="F791" t="s">
        <v>147</v>
      </c>
      <c r="G791">
        <f>Table7[[#This Row],[Quantity Ordered]]*Table7[[#This Row],[Price Each]]</f>
        <v>700</v>
      </c>
    </row>
    <row r="792" spans="1:7" x14ac:dyDescent="0.3">
      <c r="A792" t="s">
        <v>157</v>
      </c>
      <c r="B792" t="s">
        <v>132</v>
      </c>
      <c r="C792">
        <v>1</v>
      </c>
      <c r="D792">
        <v>11.99</v>
      </c>
      <c r="E792">
        <v>2</v>
      </c>
      <c r="F792" t="s">
        <v>147</v>
      </c>
      <c r="G792">
        <f>Table7[[#This Row],[Quantity Ordered]]*Table7[[#This Row],[Price Each]]</f>
        <v>11.99</v>
      </c>
    </row>
    <row r="793" spans="1:7" x14ac:dyDescent="0.3">
      <c r="A793" t="s">
        <v>157</v>
      </c>
      <c r="B793" t="s">
        <v>130</v>
      </c>
      <c r="C793">
        <v>1</v>
      </c>
      <c r="D793">
        <v>14.95</v>
      </c>
      <c r="E793">
        <v>2</v>
      </c>
      <c r="F793" t="s">
        <v>150</v>
      </c>
      <c r="G793">
        <f>Table7[[#This Row],[Quantity Ordered]]*Table7[[#This Row],[Price Each]]</f>
        <v>14.95</v>
      </c>
    </row>
    <row r="794" spans="1:7" x14ac:dyDescent="0.3">
      <c r="A794" t="s">
        <v>157</v>
      </c>
      <c r="B794" t="s">
        <v>145</v>
      </c>
      <c r="C794">
        <v>1</v>
      </c>
      <c r="D794">
        <v>3.84</v>
      </c>
      <c r="E794">
        <v>1</v>
      </c>
      <c r="F794" t="s">
        <v>136</v>
      </c>
      <c r="G794">
        <f>Table7[[#This Row],[Quantity Ordered]]*Table7[[#This Row],[Price Each]]</f>
        <v>3.84</v>
      </c>
    </row>
    <row r="795" spans="1:7" x14ac:dyDescent="0.3">
      <c r="A795" t="s">
        <v>157</v>
      </c>
      <c r="B795" t="s">
        <v>130</v>
      </c>
      <c r="C795">
        <v>1</v>
      </c>
      <c r="D795">
        <v>14.95</v>
      </c>
      <c r="E795">
        <v>1</v>
      </c>
      <c r="F795" t="s">
        <v>133</v>
      </c>
      <c r="G795">
        <f>Table7[[#This Row],[Quantity Ordered]]*Table7[[#This Row],[Price Each]]</f>
        <v>14.95</v>
      </c>
    </row>
    <row r="796" spans="1:7" x14ac:dyDescent="0.3">
      <c r="A796" t="s">
        <v>157</v>
      </c>
      <c r="B796" t="s">
        <v>134</v>
      </c>
      <c r="C796">
        <v>1</v>
      </c>
      <c r="D796">
        <v>149.99</v>
      </c>
      <c r="E796">
        <v>1</v>
      </c>
      <c r="F796" t="s">
        <v>131</v>
      </c>
      <c r="G796">
        <f>Table7[[#This Row],[Quantity Ordered]]*Table7[[#This Row],[Price Each]]</f>
        <v>149.99</v>
      </c>
    </row>
    <row r="797" spans="1:7" x14ac:dyDescent="0.3">
      <c r="A797" t="s">
        <v>157</v>
      </c>
      <c r="B797" t="s">
        <v>137</v>
      </c>
      <c r="C797">
        <v>3</v>
      </c>
      <c r="D797">
        <v>2.99</v>
      </c>
      <c r="E797">
        <v>3</v>
      </c>
      <c r="F797" t="s">
        <v>133</v>
      </c>
      <c r="G797">
        <f>Table7[[#This Row],[Quantity Ordered]]*Table7[[#This Row],[Price Each]]</f>
        <v>8.9700000000000006</v>
      </c>
    </row>
    <row r="798" spans="1:7" x14ac:dyDescent="0.3">
      <c r="A798" t="s">
        <v>157</v>
      </c>
      <c r="B798" t="s">
        <v>134</v>
      </c>
      <c r="C798">
        <v>1</v>
      </c>
      <c r="D798">
        <v>149.99</v>
      </c>
      <c r="E798">
        <v>1</v>
      </c>
      <c r="F798" t="s">
        <v>149</v>
      </c>
      <c r="G798">
        <f>Table7[[#This Row],[Quantity Ordered]]*Table7[[#This Row],[Price Each]]</f>
        <v>149.99</v>
      </c>
    </row>
    <row r="799" spans="1:7" x14ac:dyDescent="0.3">
      <c r="A799" t="s">
        <v>158</v>
      </c>
      <c r="B799" t="s">
        <v>138</v>
      </c>
      <c r="C799">
        <v>1</v>
      </c>
      <c r="D799">
        <v>389.99</v>
      </c>
      <c r="E799">
        <v>1</v>
      </c>
      <c r="F799" t="s">
        <v>146</v>
      </c>
      <c r="G799">
        <f>Table7[[#This Row],[Quantity Ordered]]*Table7[[#This Row],[Price Each]]</f>
        <v>389.99</v>
      </c>
    </row>
    <row r="800" spans="1:7" x14ac:dyDescent="0.3">
      <c r="A800" t="s">
        <v>158</v>
      </c>
      <c r="B800" t="s">
        <v>137</v>
      </c>
      <c r="C800">
        <v>1</v>
      </c>
      <c r="D800">
        <v>2.99</v>
      </c>
      <c r="E800">
        <v>2</v>
      </c>
      <c r="F800" t="s">
        <v>131</v>
      </c>
      <c r="G800">
        <f>Table7[[#This Row],[Quantity Ordered]]*Table7[[#This Row],[Price Each]]</f>
        <v>2.99</v>
      </c>
    </row>
    <row r="801" spans="1:7" x14ac:dyDescent="0.3">
      <c r="A801" t="s">
        <v>158</v>
      </c>
      <c r="B801" t="s">
        <v>134</v>
      </c>
      <c r="C801">
        <v>1</v>
      </c>
      <c r="D801">
        <v>149.99</v>
      </c>
      <c r="E801">
        <v>1</v>
      </c>
      <c r="F801" t="s">
        <v>133</v>
      </c>
      <c r="G801">
        <f>Table7[[#This Row],[Quantity Ordered]]*Table7[[#This Row],[Price Each]]</f>
        <v>149.99</v>
      </c>
    </row>
    <row r="802" spans="1:7" x14ac:dyDescent="0.3">
      <c r="A802" t="s">
        <v>158</v>
      </c>
      <c r="B802" t="s">
        <v>130</v>
      </c>
      <c r="C802">
        <v>1</v>
      </c>
      <c r="D802">
        <v>14.95</v>
      </c>
      <c r="E802">
        <v>3</v>
      </c>
      <c r="F802" t="s">
        <v>133</v>
      </c>
      <c r="G802">
        <f>Table7[[#This Row],[Quantity Ordered]]*Table7[[#This Row],[Price Each]]</f>
        <v>14.95</v>
      </c>
    </row>
    <row r="803" spans="1:7" x14ac:dyDescent="0.3">
      <c r="A803" t="s">
        <v>158</v>
      </c>
      <c r="B803" t="s">
        <v>140</v>
      </c>
      <c r="C803">
        <v>1</v>
      </c>
      <c r="D803">
        <v>99.99</v>
      </c>
      <c r="E803">
        <v>1</v>
      </c>
      <c r="F803" t="s">
        <v>133</v>
      </c>
      <c r="G803">
        <f>Table7[[#This Row],[Quantity Ordered]]*Table7[[#This Row],[Price Each]]</f>
        <v>99.99</v>
      </c>
    </row>
    <row r="804" spans="1:7" x14ac:dyDescent="0.3">
      <c r="A804" t="s">
        <v>158</v>
      </c>
      <c r="B804" t="s">
        <v>139</v>
      </c>
      <c r="C804">
        <v>1</v>
      </c>
      <c r="D804">
        <v>11.95</v>
      </c>
      <c r="E804">
        <v>1</v>
      </c>
      <c r="F804" t="s">
        <v>135</v>
      </c>
      <c r="G804">
        <f>Table7[[#This Row],[Quantity Ordered]]*Table7[[#This Row],[Price Each]]</f>
        <v>11.95</v>
      </c>
    </row>
    <row r="805" spans="1:7" x14ac:dyDescent="0.3">
      <c r="A805" t="s">
        <v>158</v>
      </c>
      <c r="B805" t="s">
        <v>140</v>
      </c>
      <c r="C805">
        <v>1</v>
      </c>
      <c r="D805">
        <v>99.99</v>
      </c>
      <c r="E805">
        <v>4</v>
      </c>
      <c r="F805" t="s">
        <v>129</v>
      </c>
      <c r="G805">
        <f>Table7[[#This Row],[Quantity Ordered]]*Table7[[#This Row],[Price Each]]</f>
        <v>99.99</v>
      </c>
    </row>
    <row r="806" spans="1:7" x14ac:dyDescent="0.3">
      <c r="A806" t="s">
        <v>158</v>
      </c>
      <c r="B806" t="s">
        <v>134</v>
      </c>
      <c r="C806">
        <v>1</v>
      </c>
      <c r="D806">
        <v>149.99</v>
      </c>
      <c r="E806">
        <v>4</v>
      </c>
      <c r="F806" t="s">
        <v>147</v>
      </c>
      <c r="G806">
        <f>Table7[[#This Row],[Quantity Ordered]]*Table7[[#This Row],[Price Each]]</f>
        <v>149.99</v>
      </c>
    </row>
    <row r="807" spans="1:7" x14ac:dyDescent="0.3">
      <c r="A807" t="s">
        <v>158</v>
      </c>
      <c r="B807" t="s">
        <v>132</v>
      </c>
      <c r="C807">
        <v>1</v>
      </c>
      <c r="D807">
        <v>11.99</v>
      </c>
      <c r="E807">
        <v>4</v>
      </c>
      <c r="F807" t="s">
        <v>133</v>
      </c>
      <c r="G807">
        <f>Table7[[#This Row],[Quantity Ordered]]*Table7[[#This Row],[Price Each]]</f>
        <v>11.99</v>
      </c>
    </row>
    <row r="808" spans="1:7" x14ac:dyDescent="0.3">
      <c r="A808" t="s">
        <v>158</v>
      </c>
      <c r="B808" t="s">
        <v>128</v>
      </c>
      <c r="C808">
        <v>1</v>
      </c>
      <c r="D808">
        <v>700</v>
      </c>
      <c r="E808">
        <v>4</v>
      </c>
      <c r="F808" t="s">
        <v>133</v>
      </c>
      <c r="G808">
        <f>Table7[[#This Row],[Quantity Ordered]]*Table7[[#This Row],[Price Each]]</f>
        <v>700</v>
      </c>
    </row>
    <row r="809" spans="1:7" x14ac:dyDescent="0.3">
      <c r="A809" t="s">
        <v>158</v>
      </c>
      <c r="B809" t="s">
        <v>128</v>
      </c>
      <c r="C809">
        <v>1</v>
      </c>
      <c r="D809">
        <v>700</v>
      </c>
      <c r="E809">
        <v>3</v>
      </c>
      <c r="F809" t="s">
        <v>131</v>
      </c>
      <c r="G809">
        <f>Table7[[#This Row],[Quantity Ordered]]*Table7[[#This Row],[Price Each]]</f>
        <v>700</v>
      </c>
    </row>
    <row r="810" spans="1:7" x14ac:dyDescent="0.3">
      <c r="A810" t="s">
        <v>158</v>
      </c>
      <c r="B810" t="s">
        <v>130</v>
      </c>
      <c r="C810">
        <v>1</v>
      </c>
      <c r="D810">
        <v>14.95</v>
      </c>
      <c r="E810">
        <v>4</v>
      </c>
      <c r="F810" t="s">
        <v>131</v>
      </c>
      <c r="G810">
        <f>Table7[[#This Row],[Quantity Ordered]]*Table7[[#This Row],[Price Each]]</f>
        <v>14.95</v>
      </c>
    </row>
    <row r="811" spans="1:7" x14ac:dyDescent="0.3">
      <c r="A811" t="s">
        <v>158</v>
      </c>
      <c r="B811" t="s">
        <v>141</v>
      </c>
      <c r="C811">
        <v>1</v>
      </c>
      <c r="D811">
        <v>150</v>
      </c>
      <c r="E811">
        <v>2</v>
      </c>
      <c r="F811" t="s">
        <v>133</v>
      </c>
      <c r="G811">
        <f>Table7[[#This Row],[Quantity Ordered]]*Table7[[#This Row],[Price Each]]</f>
        <v>150</v>
      </c>
    </row>
    <row r="812" spans="1:7" x14ac:dyDescent="0.3">
      <c r="A812" t="s">
        <v>158</v>
      </c>
      <c r="B812" t="s">
        <v>137</v>
      </c>
      <c r="C812">
        <v>2</v>
      </c>
      <c r="D812">
        <v>2.99</v>
      </c>
      <c r="E812">
        <v>1</v>
      </c>
      <c r="F812" t="s">
        <v>133</v>
      </c>
      <c r="G812">
        <f>Table7[[#This Row],[Quantity Ordered]]*Table7[[#This Row],[Price Each]]</f>
        <v>5.98</v>
      </c>
    </row>
    <row r="813" spans="1:7" x14ac:dyDescent="0.3">
      <c r="A813" t="s">
        <v>158</v>
      </c>
      <c r="B813" t="s">
        <v>140</v>
      </c>
      <c r="C813">
        <v>1</v>
      </c>
      <c r="D813">
        <v>99.99</v>
      </c>
      <c r="E813">
        <v>2</v>
      </c>
      <c r="F813" t="s">
        <v>129</v>
      </c>
      <c r="G813">
        <f>Table7[[#This Row],[Quantity Ordered]]*Table7[[#This Row],[Price Each]]</f>
        <v>99.99</v>
      </c>
    </row>
    <row r="814" spans="1:7" x14ac:dyDescent="0.3">
      <c r="A814" t="s">
        <v>158</v>
      </c>
      <c r="B814" t="s">
        <v>142</v>
      </c>
      <c r="C814">
        <v>1</v>
      </c>
      <c r="D814">
        <v>1700</v>
      </c>
      <c r="E814">
        <v>1</v>
      </c>
      <c r="F814" t="s">
        <v>129</v>
      </c>
      <c r="G814">
        <f>Table7[[#This Row],[Quantity Ordered]]*Table7[[#This Row],[Price Each]]</f>
        <v>1700</v>
      </c>
    </row>
    <row r="815" spans="1:7" x14ac:dyDescent="0.3">
      <c r="A815" t="s">
        <v>158</v>
      </c>
      <c r="B815" t="s">
        <v>141</v>
      </c>
      <c r="C815">
        <v>1</v>
      </c>
      <c r="D815">
        <v>150</v>
      </c>
      <c r="E815">
        <v>2</v>
      </c>
      <c r="F815" t="s">
        <v>135</v>
      </c>
      <c r="G815">
        <f>Table7[[#This Row],[Quantity Ordered]]*Table7[[#This Row],[Price Each]]</f>
        <v>150</v>
      </c>
    </row>
    <row r="816" spans="1:7" x14ac:dyDescent="0.3">
      <c r="A816" t="s">
        <v>158</v>
      </c>
      <c r="B816" t="s">
        <v>137</v>
      </c>
      <c r="C816">
        <v>2</v>
      </c>
      <c r="D816">
        <v>2.99</v>
      </c>
      <c r="E816">
        <v>4</v>
      </c>
      <c r="F816" t="s">
        <v>133</v>
      </c>
      <c r="G816">
        <f>Table7[[#This Row],[Quantity Ordered]]*Table7[[#This Row],[Price Each]]</f>
        <v>5.98</v>
      </c>
    </row>
    <row r="817" spans="1:7" x14ac:dyDescent="0.3">
      <c r="A817" t="s">
        <v>158</v>
      </c>
      <c r="B817" t="s">
        <v>138</v>
      </c>
      <c r="C817">
        <v>1</v>
      </c>
      <c r="D817">
        <v>389.99</v>
      </c>
      <c r="E817">
        <v>2</v>
      </c>
      <c r="F817" t="s">
        <v>133</v>
      </c>
      <c r="G817">
        <f>Table7[[#This Row],[Quantity Ordered]]*Table7[[#This Row],[Price Each]]</f>
        <v>389.99</v>
      </c>
    </row>
    <row r="818" spans="1:7" x14ac:dyDescent="0.3">
      <c r="A818" t="s">
        <v>158</v>
      </c>
      <c r="B818" t="s">
        <v>139</v>
      </c>
      <c r="C818">
        <v>1</v>
      </c>
      <c r="D818">
        <v>11.95</v>
      </c>
      <c r="E818">
        <v>2</v>
      </c>
      <c r="F818" t="s">
        <v>149</v>
      </c>
      <c r="G818">
        <f>Table7[[#This Row],[Quantity Ordered]]*Table7[[#This Row],[Price Each]]</f>
        <v>11.95</v>
      </c>
    </row>
    <row r="819" spans="1:7" x14ac:dyDescent="0.3">
      <c r="A819" t="s">
        <v>158</v>
      </c>
      <c r="B819" t="s">
        <v>130</v>
      </c>
      <c r="C819">
        <v>1</v>
      </c>
      <c r="D819">
        <v>14.95</v>
      </c>
      <c r="E819">
        <v>4</v>
      </c>
      <c r="F819" t="s">
        <v>150</v>
      </c>
      <c r="G819">
        <f>Table7[[#This Row],[Quantity Ordered]]*Table7[[#This Row],[Price Each]]</f>
        <v>14.95</v>
      </c>
    </row>
    <row r="820" spans="1:7" x14ac:dyDescent="0.3">
      <c r="A820" t="s">
        <v>158</v>
      </c>
      <c r="B820" t="s">
        <v>139</v>
      </c>
      <c r="C820">
        <v>1</v>
      </c>
      <c r="D820">
        <v>11.95</v>
      </c>
      <c r="E820">
        <v>1</v>
      </c>
      <c r="F820" t="s">
        <v>146</v>
      </c>
      <c r="G820">
        <f>Table7[[#This Row],[Quantity Ordered]]*Table7[[#This Row],[Price Each]]</f>
        <v>11.95</v>
      </c>
    </row>
    <row r="821" spans="1:7" x14ac:dyDescent="0.3">
      <c r="A821" t="s">
        <v>158</v>
      </c>
      <c r="B821" t="s">
        <v>130</v>
      </c>
      <c r="C821">
        <v>1</v>
      </c>
      <c r="D821">
        <v>14.95</v>
      </c>
      <c r="E821">
        <v>3</v>
      </c>
      <c r="F821" t="s">
        <v>133</v>
      </c>
      <c r="G821">
        <f>Table7[[#This Row],[Quantity Ordered]]*Table7[[#This Row],[Price Each]]</f>
        <v>14.95</v>
      </c>
    </row>
    <row r="822" spans="1:7" x14ac:dyDescent="0.3">
      <c r="A822" t="s">
        <v>158</v>
      </c>
      <c r="B822" t="s">
        <v>145</v>
      </c>
      <c r="C822">
        <v>1</v>
      </c>
      <c r="D822">
        <v>3.84</v>
      </c>
      <c r="E822">
        <v>4</v>
      </c>
      <c r="F822" t="s">
        <v>146</v>
      </c>
      <c r="G822">
        <f>Table7[[#This Row],[Quantity Ordered]]*Table7[[#This Row],[Price Each]]</f>
        <v>3.84</v>
      </c>
    </row>
    <row r="823" spans="1:7" x14ac:dyDescent="0.3">
      <c r="A823" t="s">
        <v>158</v>
      </c>
      <c r="B823" t="s">
        <v>151</v>
      </c>
      <c r="C823">
        <v>1</v>
      </c>
      <c r="D823">
        <v>109.99</v>
      </c>
      <c r="E823">
        <v>3</v>
      </c>
      <c r="F823" t="s">
        <v>133</v>
      </c>
      <c r="G823">
        <f>Table7[[#This Row],[Quantity Ordered]]*Table7[[#This Row],[Price Each]]</f>
        <v>109.99</v>
      </c>
    </row>
    <row r="824" spans="1:7" x14ac:dyDescent="0.3">
      <c r="A824" t="s">
        <v>158</v>
      </c>
      <c r="B824" t="s">
        <v>132</v>
      </c>
      <c r="C824">
        <v>1</v>
      </c>
      <c r="D824">
        <v>11.99</v>
      </c>
      <c r="E824">
        <v>2</v>
      </c>
      <c r="F824" t="s">
        <v>133</v>
      </c>
      <c r="G824">
        <f>Table7[[#This Row],[Quantity Ordered]]*Table7[[#This Row],[Price Each]]</f>
        <v>11.99</v>
      </c>
    </row>
    <row r="825" spans="1:7" x14ac:dyDescent="0.3">
      <c r="A825" t="s">
        <v>158</v>
      </c>
      <c r="B825" t="s">
        <v>137</v>
      </c>
      <c r="C825">
        <v>1</v>
      </c>
      <c r="D825">
        <v>2.99</v>
      </c>
      <c r="E825">
        <v>1</v>
      </c>
      <c r="F825" t="s">
        <v>133</v>
      </c>
      <c r="G825">
        <f>Table7[[#This Row],[Quantity Ordered]]*Table7[[#This Row],[Price Each]]</f>
        <v>2.99</v>
      </c>
    </row>
    <row r="826" spans="1:7" x14ac:dyDescent="0.3">
      <c r="A826" t="s">
        <v>158</v>
      </c>
      <c r="B826" t="s">
        <v>143</v>
      </c>
      <c r="C826">
        <v>1</v>
      </c>
      <c r="D826">
        <v>300</v>
      </c>
      <c r="E826">
        <v>4</v>
      </c>
      <c r="F826" t="s">
        <v>135</v>
      </c>
      <c r="G826">
        <f>Table7[[#This Row],[Quantity Ordered]]*Table7[[#This Row],[Price Each]]</f>
        <v>300</v>
      </c>
    </row>
    <row r="827" spans="1:7" x14ac:dyDescent="0.3">
      <c r="A827" t="s">
        <v>158</v>
      </c>
      <c r="B827" t="s">
        <v>148</v>
      </c>
      <c r="C827">
        <v>1</v>
      </c>
      <c r="D827">
        <v>600</v>
      </c>
      <c r="E827">
        <v>2</v>
      </c>
      <c r="F827" t="s">
        <v>133</v>
      </c>
      <c r="G827">
        <f>Table7[[#This Row],[Quantity Ordered]]*Table7[[#This Row],[Price Each]]</f>
        <v>600</v>
      </c>
    </row>
    <row r="828" spans="1:7" x14ac:dyDescent="0.3">
      <c r="A828" t="s">
        <v>158</v>
      </c>
      <c r="B828" t="s">
        <v>132</v>
      </c>
      <c r="C828">
        <v>1</v>
      </c>
      <c r="D828">
        <v>11.99</v>
      </c>
      <c r="E828">
        <v>3</v>
      </c>
      <c r="F828" t="s">
        <v>131</v>
      </c>
      <c r="G828">
        <f>Table7[[#This Row],[Quantity Ordered]]*Table7[[#This Row],[Price Each]]</f>
        <v>11.99</v>
      </c>
    </row>
    <row r="829" spans="1:7" x14ac:dyDescent="0.3">
      <c r="A829" t="s">
        <v>158</v>
      </c>
      <c r="B829" t="s">
        <v>145</v>
      </c>
      <c r="C829">
        <v>1</v>
      </c>
      <c r="D829">
        <v>3.84</v>
      </c>
      <c r="E829">
        <v>4</v>
      </c>
      <c r="F829" t="s">
        <v>135</v>
      </c>
      <c r="G829">
        <f>Table7[[#This Row],[Quantity Ordered]]*Table7[[#This Row],[Price Each]]</f>
        <v>3.84</v>
      </c>
    </row>
    <row r="830" spans="1:7" x14ac:dyDescent="0.3">
      <c r="A830" t="s">
        <v>158</v>
      </c>
      <c r="B830" t="s">
        <v>151</v>
      </c>
      <c r="C830">
        <v>1</v>
      </c>
      <c r="D830">
        <v>109.99</v>
      </c>
      <c r="E830">
        <v>1</v>
      </c>
      <c r="F830" t="s">
        <v>135</v>
      </c>
      <c r="G830">
        <f>Table7[[#This Row],[Quantity Ordered]]*Table7[[#This Row],[Price Each]]</f>
        <v>109.99</v>
      </c>
    </row>
    <row r="831" spans="1:7" x14ac:dyDescent="0.3">
      <c r="A831" t="s">
        <v>158</v>
      </c>
      <c r="B831" t="s">
        <v>137</v>
      </c>
      <c r="C831">
        <v>1</v>
      </c>
      <c r="D831">
        <v>2.99</v>
      </c>
      <c r="E831">
        <v>1</v>
      </c>
      <c r="F831" t="s">
        <v>135</v>
      </c>
      <c r="G831">
        <f>Table7[[#This Row],[Quantity Ordered]]*Table7[[#This Row],[Price Each]]</f>
        <v>2.99</v>
      </c>
    </row>
    <row r="832" spans="1:7" x14ac:dyDescent="0.3">
      <c r="A832" t="s">
        <v>158</v>
      </c>
      <c r="B832" t="s">
        <v>145</v>
      </c>
      <c r="C832">
        <v>1</v>
      </c>
      <c r="D832">
        <v>3.84</v>
      </c>
      <c r="E832">
        <v>2</v>
      </c>
      <c r="F832" t="s">
        <v>147</v>
      </c>
      <c r="G832">
        <f>Table7[[#This Row],[Quantity Ordered]]*Table7[[#This Row],[Price Each]]</f>
        <v>3.84</v>
      </c>
    </row>
    <row r="833" spans="1:7" x14ac:dyDescent="0.3">
      <c r="A833" t="s">
        <v>158</v>
      </c>
      <c r="B833" t="s">
        <v>143</v>
      </c>
      <c r="C833">
        <v>1</v>
      </c>
      <c r="D833">
        <v>300</v>
      </c>
      <c r="E833">
        <v>4</v>
      </c>
      <c r="F833" t="s">
        <v>133</v>
      </c>
      <c r="G833">
        <f>Table7[[#This Row],[Quantity Ordered]]*Table7[[#This Row],[Price Each]]</f>
        <v>300</v>
      </c>
    </row>
    <row r="834" spans="1:7" x14ac:dyDescent="0.3">
      <c r="A834" t="s">
        <v>158</v>
      </c>
      <c r="B834" t="s">
        <v>141</v>
      </c>
      <c r="C834">
        <v>1</v>
      </c>
      <c r="D834">
        <v>150</v>
      </c>
      <c r="E834">
        <v>4</v>
      </c>
      <c r="F834" t="s">
        <v>135</v>
      </c>
      <c r="G834">
        <f>Table7[[#This Row],[Quantity Ordered]]*Table7[[#This Row],[Price Each]]</f>
        <v>150</v>
      </c>
    </row>
    <row r="835" spans="1:7" x14ac:dyDescent="0.3">
      <c r="A835" t="s">
        <v>158</v>
      </c>
      <c r="B835" t="s">
        <v>141</v>
      </c>
      <c r="C835">
        <v>1</v>
      </c>
      <c r="D835">
        <v>150</v>
      </c>
      <c r="E835">
        <v>3</v>
      </c>
      <c r="F835" t="s">
        <v>133</v>
      </c>
      <c r="G835">
        <f>Table7[[#This Row],[Quantity Ordered]]*Table7[[#This Row],[Price Each]]</f>
        <v>150</v>
      </c>
    </row>
    <row r="836" spans="1:7" x14ac:dyDescent="0.3">
      <c r="A836" t="s">
        <v>158</v>
      </c>
      <c r="B836" t="s">
        <v>128</v>
      </c>
      <c r="C836">
        <v>1</v>
      </c>
      <c r="D836">
        <v>700</v>
      </c>
      <c r="E836">
        <v>4</v>
      </c>
      <c r="F836" t="s">
        <v>146</v>
      </c>
      <c r="G836">
        <f>Table7[[#This Row],[Quantity Ordered]]*Table7[[#This Row],[Price Each]]</f>
        <v>700</v>
      </c>
    </row>
    <row r="837" spans="1:7" x14ac:dyDescent="0.3">
      <c r="A837" t="s">
        <v>158</v>
      </c>
      <c r="B837" t="s">
        <v>153</v>
      </c>
      <c r="C837">
        <v>1</v>
      </c>
      <c r="D837">
        <v>999.99</v>
      </c>
      <c r="E837">
        <v>4</v>
      </c>
      <c r="F837" t="s">
        <v>146</v>
      </c>
      <c r="G837">
        <f>Table7[[#This Row],[Quantity Ordered]]*Table7[[#This Row],[Price Each]]</f>
        <v>999.99</v>
      </c>
    </row>
    <row r="838" spans="1:7" x14ac:dyDescent="0.3">
      <c r="A838" t="s">
        <v>158</v>
      </c>
      <c r="B838" t="s">
        <v>128</v>
      </c>
      <c r="C838">
        <v>1</v>
      </c>
      <c r="D838">
        <v>700</v>
      </c>
      <c r="E838">
        <v>3</v>
      </c>
      <c r="F838" t="s">
        <v>136</v>
      </c>
      <c r="G838">
        <f>Table7[[#This Row],[Quantity Ordered]]*Table7[[#This Row],[Price Each]]</f>
        <v>700</v>
      </c>
    </row>
    <row r="839" spans="1:7" x14ac:dyDescent="0.3">
      <c r="A839" t="s">
        <v>158</v>
      </c>
      <c r="B839" t="s">
        <v>141</v>
      </c>
      <c r="C839">
        <v>1</v>
      </c>
      <c r="D839">
        <v>150</v>
      </c>
      <c r="E839">
        <v>2</v>
      </c>
      <c r="F839" t="s">
        <v>136</v>
      </c>
      <c r="G839">
        <f>Table7[[#This Row],[Quantity Ordered]]*Table7[[#This Row],[Price Each]]</f>
        <v>150</v>
      </c>
    </row>
    <row r="840" spans="1:7" x14ac:dyDescent="0.3">
      <c r="A840" t="s">
        <v>158</v>
      </c>
      <c r="B840" t="s">
        <v>137</v>
      </c>
      <c r="C840">
        <v>3</v>
      </c>
      <c r="D840">
        <v>2.99</v>
      </c>
      <c r="E840">
        <v>3</v>
      </c>
      <c r="F840" t="s">
        <v>146</v>
      </c>
      <c r="G840">
        <f>Table7[[#This Row],[Quantity Ordered]]*Table7[[#This Row],[Price Each]]</f>
        <v>8.9700000000000006</v>
      </c>
    </row>
    <row r="841" spans="1:7" x14ac:dyDescent="0.3">
      <c r="A841" t="s">
        <v>158</v>
      </c>
      <c r="B841" t="s">
        <v>148</v>
      </c>
      <c r="C841">
        <v>1</v>
      </c>
      <c r="D841">
        <v>600</v>
      </c>
      <c r="E841">
        <v>4</v>
      </c>
      <c r="F841" t="s">
        <v>149</v>
      </c>
      <c r="G841">
        <f>Table7[[#This Row],[Quantity Ordered]]*Table7[[#This Row],[Price Each]]</f>
        <v>600</v>
      </c>
    </row>
    <row r="842" spans="1:7" x14ac:dyDescent="0.3">
      <c r="A842" t="s">
        <v>158</v>
      </c>
      <c r="B842" t="s">
        <v>139</v>
      </c>
      <c r="C842">
        <v>3</v>
      </c>
      <c r="D842">
        <v>11.95</v>
      </c>
      <c r="E842">
        <v>4</v>
      </c>
      <c r="F842" t="s">
        <v>149</v>
      </c>
      <c r="G842">
        <f>Table7[[#This Row],[Quantity Ordered]]*Table7[[#This Row],[Price Each]]</f>
        <v>35.849999999999994</v>
      </c>
    </row>
    <row r="843" spans="1:7" x14ac:dyDescent="0.3">
      <c r="A843" t="s">
        <v>158</v>
      </c>
      <c r="B843" t="s">
        <v>130</v>
      </c>
      <c r="C843">
        <v>1</v>
      </c>
      <c r="D843">
        <v>14.95</v>
      </c>
      <c r="E843">
        <v>3</v>
      </c>
      <c r="F843" t="s">
        <v>133</v>
      </c>
      <c r="G843">
        <f>Table7[[#This Row],[Quantity Ordered]]*Table7[[#This Row],[Price Each]]</f>
        <v>14.95</v>
      </c>
    </row>
    <row r="844" spans="1:7" x14ac:dyDescent="0.3">
      <c r="A844" t="s">
        <v>158</v>
      </c>
      <c r="B844" t="s">
        <v>130</v>
      </c>
      <c r="C844">
        <v>1</v>
      </c>
      <c r="D844">
        <v>14.95</v>
      </c>
      <c r="E844">
        <v>2</v>
      </c>
      <c r="F844" t="s">
        <v>150</v>
      </c>
      <c r="G844">
        <f>Table7[[#This Row],[Quantity Ordered]]*Table7[[#This Row],[Price Each]]</f>
        <v>14.95</v>
      </c>
    </row>
    <row r="845" spans="1:7" x14ac:dyDescent="0.3">
      <c r="A845" t="s">
        <v>158</v>
      </c>
      <c r="B845" t="s">
        <v>130</v>
      </c>
      <c r="C845">
        <v>2</v>
      </c>
      <c r="D845">
        <v>14.95</v>
      </c>
      <c r="E845">
        <v>1</v>
      </c>
      <c r="F845" t="s">
        <v>129</v>
      </c>
      <c r="G845">
        <f>Table7[[#This Row],[Quantity Ordered]]*Table7[[#This Row],[Price Each]]</f>
        <v>29.9</v>
      </c>
    </row>
    <row r="846" spans="1:7" x14ac:dyDescent="0.3">
      <c r="A846" t="s">
        <v>158</v>
      </c>
      <c r="B846" t="s">
        <v>143</v>
      </c>
      <c r="C846">
        <v>1</v>
      </c>
      <c r="D846">
        <v>300</v>
      </c>
      <c r="E846">
        <v>4</v>
      </c>
      <c r="F846" t="s">
        <v>147</v>
      </c>
      <c r="G846">
        <f>Table7[[#This Row],[Quantity Ordered]]*Table7[[#This Row],[Price Each]]</f>
        <v>300</v>
      </c>
    </row>
    <row r="847" spans="1:7" x14ac:dyDescent="0.3">
      <c r="A847" t="s">
        <v>158</v>
      </c>
      <c r="B847" t="s">
        <v>139</v>
      </c>
      <c r="C847">
        <v>1</v>
      </c>
      <c r="D847">
        <v>11.95</v>
      </c>
      <c r="E847">
        <v>1</v>
      </c>
      <c r="F847" t="s">
        <v>135</v>
      </c>
      <c r="G847">
        <f>Table7[[#This Row],[Quantity Ordered]]*Table7[[#This Row],[Price Each]]</f>
        <v>11.95</v>
      </c>
    </row>
    <row r="848" spans="1:7" x14ac:dyDescent="0.3">
      <c r="A848" t="s">
        <v>158</v>
      </c>
      <c r="B848" t="s">
        <v>153</v>
      </c>
      <c r="C848">
        <v>1</v>
      </c>
      <c r="D848">
        <v>999.99</v>
      </c>
      <c r="E848">
        <v>2</v>
      </c>
      <c r="F848" t="s">
        <v>133</v>
      </c>
      <c r="G848">
        <f>Table7[[#This Row],[Quantity Ordered]]*Table7[[#This Row],[Price Each]]</f>
        <v>999.99</v>
      </c>
    </row>
    <row r="849" spans="1:7" x14ac:dyDescent="0.3">
      <c r="A849" t="s">
        <v>158</v>
      </c>
      <c r="B849" t="s">
        <v>132</v>
      </c>
      <c r="C849">
        <v>2</v>
      </c>
      <c r="D849">
        <v>11.99</v>
      </c>
      <c r="E849">
        <v>4</v>
      </c>
      <c r="F849" t="s">
        <v>149</v>
      </c>
      <c r="G849">
        <f>Table7[[#This Row],[Quantity Ordered]]*Table7[[#This Row],[Price Each]]</f>
        <v>23.98</v>
      </c>
    </row>
    <row r="850" spans="1:7" x14ac:dyDescent="0.3">
      <c r="A850" t="s">
        <v>158</v>
      </c>
      <c r="B850" t="s">
        <v>145</v>
      </c>
      <c r="C850">
        <v>1</v>
      </c>
      <c r="D850">
        <v>3.84</v>
      </c>
      <c r="E850">
        <v>1</v>
      </c>
      <c r="F850" t="s">
        <v>133</v>
      </c>
      <c r="G850">
        <f>Table7[[#This Row],[Quantity Ordered]]*Table7[[#This Row],[Price Each]]</f>
        <v>3.84</v>
      </c>
    </row>
    <row r="851" spans="1:7" x14ac:dyDescent="0.3">
      <c r="A851" t="s">
        <v>158</v>
      </c>
      <c r="B851" t="s">
        <v>148</v>
      </c>
      <c r="C851">
        <v>1</v>
      </c>
      <c r="D851">
        <v>600</v>
      </c>
      <c r="E851">
        <v>3</v>
      </c>
      <c r="F851" t="s">
        <v>131</v>
      </c>
      <c r="G851">
        <f>Table7[[#This Row],[Quantity Ordered]]*Table7[[#This Row],[Price Each]]</f>
        <v>600</v>
      </c>
    </row>
    <row r="852" spans="1:7" x14ac:dyDescent="0.3">
      <c r="A852" t="s">
        <v>158</v>
      </c>
      <c r="B852" t="s">
        <v>132</v>
      </c>
      <c r="C852">
        <v>1</v>
      </c>
      <c r="D852">
        <v>11.99</v>
      </c>
      <c r="E852">
        <v>1</v>
      </c>
      <c r="F852" t="s">
        <v>131</v>
      </c>
      <c r="G852">
        <f>Table7[[#This Row],[Quantity Ordered]]*Table7[[#This Row],[Price Each]]</f>
        <v>11.99</v>
      </c>
    </row>
    <row r="853" spans="1:7" x14ac:dyDescent="0.3">
      <c r="A853" t="s">
        <v>158</v>
      </c>
      <c r="B853" t="s">
        <v>137</v>
      </c>
      <c r="C853">
        <v>1</v>
      </c>
      <c r="D853">
        <v>2.99</v>
      </c>
      <c r="E853">
        <v>2</v>
      </c>
      <c r="F853" t="s">
        <v>131</v>
      </c>
      <c r="G853">
        <f>Table7[[#This Row],[Quantity Ordered]]*Table7[[#This Row],[Price Each]]</f>
        <v>2.99</v>
      </c>
    </row>
    <row r="854" spans="1:7" x14ac:dyDescent="0.3">
      <c r="A854" t="s">
        <v>158</v>
      </c>
      <c r="B854" t="s">
        <v>134</v>
      </c>
      <c r="C854">
        <v>1</v>
      </c>
      <c r="D854">
        <v>149.99</v>
      </c>
      <c r="E854">
        <v>2</v>
      </c>
      <c r="F854" t="s">
        <v>131</v>
      </c>
      <c r="G854">
        <f>Table7[[#This Row],[Quantity Ordered]]*Table7[[#This Row],[Price Each]]</f>
        <v>149.99</v>
      </c>
    </row>
    <row r="855" spans="1:7" x14ac:dyDescent="0.3">
      <c r="A855" t="s">
        <v>158</v>
      </c>
      <c r="B855" t="s">
        <v>139</v>
      </c>
      <c r="C855">
        <v>1</v>
      </c>
      <c r="D855">
        <v>11.95</v>
      </c>
      <c r="E855">
        <v>3</v>
      </c>
      <c r="F855" t="s">
        <v>136</v>
      </c>
      <c r="G855">
        <f>Table7[[#This Row],[Quantity Ordered]]*Table7[[#This Row],[Price Each]]</f>
        <v>11.95</v>
      </c>
    </row>
    <row r="856" spans="1:7" x14ac:dyDescent="0.3">
      <c r="A856" t="s">
        <v>158</v>
      </c>
      <c r="B856" t="s">
        <v>142</v>
      </c>
      <c r="C856">
        <v>1</v>
      </c>
      <c r="D856">
        <v>1700</v>
      </c>
      <c r="E856">
        <v>2</v>
      </c>
      <c r="F856" t="s">
        <v>133</v>
      </c>
      <c r="G856">
        <f>Table7[[#This Row],[Quantity Ordered]]*Table7[[#This Row],[Price Each]]</f>
        <v>1700</v>
      </c>
    </row>
    <row r="857" spans="1:7" x14ac:dyDescent="0.3">
      <c r="A857" t="s">
        <v>158</v>
      </c>
      <c r="B857" t="s">
        <v>141</v>
      </c>
      <c r="C857">
        <v>1</v>
      </c>
      <c r="D857">
        <v>150</v>
      </c>
      <c r="E857">
        <v>4</v>
      </c>
      <c r="F857" t="s">
        <v>147</v>
      </c>
      <c r="G857">
        <f>Table7[[#This Row],[Quantity Ordered]]*Table7[[#This Row],[Price Each]]</f>
        <v>150</v>
      </c>
    </row>
    <row r="858" spans="1:7" x14ac:dyDescent="0.3">
      <c r="A858" t="s">
        <v>158</v>
      </c>
      <c r="B858" t="s">
        <v>140</v>
      </c>
      <c r="C858">
        <v>1</v>
      </c>
      <c r="D858">
        <v>99.99</v>
      </c>
      <c r="E858">
        <v>4</v>
      </c>
      <c r="F858" t="s">
        <v>133</v>
      </c>
      <c r="G858">
        <f>Table7[[#This Row],[Quantity Ordered]]*Table7[[#This Row],[Price Each]]</f>
        <v>99.99</v>
      </c>
    </row>
    <row r="859" spans="1:7" x14ac:dyDescent="0.3">
      <c r="A859" t="s">
        <v>158</v>
      </c>
      <c r="B859" t="s">
        <v>140</v>
      </c>
      <c r="C859">
        <v>1</v>
      </c>
      <c r="D859">
        <v>99.99</v>
      </c>
      <c r="E859">
        <v>1</v>
      </c>
      <c r="F859" t="s">
        <v>136</v>
      </c>
      <c r="G859">
        <f>Table7[[#This Row],[Quantity Ordered]]*Table7[[#This Row],[Price Each]]</f>
        <v>99.99</v>
      </c>
    </row>
    <row r="860" spans="1:7" x14ac:dyDescent="0.3">
      <c r="A860" t="s">
        <v>158</v>
      </c>
      <c r="B860" t="s">
        <v>139</v>
      </c>
      <c r="C860">
        <v>1</v>
      </c>
      <c r="D860">
        <v>11.95</v>
      </c>
      <c r="E860">
        <v>2</v>
      </c>
      <c r="F860" t="s">
        <v>147</v>
      </c>
      <c r="G860">
        <f>Table7[[#This Row],[Quantity Ordered]]*Table7[[#This Row],[Price Each]]</f>
        <v>11.95</v>
      </c>
    </row>
    <row r="861" spans="1:7" x14ac:dyDescent="0.3">
      <c r="A861" t="s">
        <v>158</v>
      </c>
      <c r="B861" t="s">
        <v>148</v>
      </c>
      <c r="C861">
        <v>1</v>
      </c>
      <c r="D861">
        <v>600</v>
      </c>
      <c r="E861">
        <v>2</v>
      </c>
      <c r="F861" t="s">
        <v>149</v>
      </c>
      <c r="G861">
        <f>Table7[[#This Row],[Quantity Ordered]]*Table7[[#This Row],[Price Each]]</f>
        <v>600</v>
      </c>
    </row>
    <row r="862" spans="1:7" x14ac:dyDescent="0.3">
      <c r="A862" t="s">
        <v>158</v>
      </c>
      <c r="B862" t="s">
        <v>128</v>
      </c>
      <c r="C862">
        <v>1</v>
      </c>
      <c r="D862">
        <v>700</v>
      </c>
      <c r="E862">
        <v>2</v>
      </c>
      <c r="F862" t="s">
        <v>135</v>
      </c>
      <c r="G862">
        <f>Table7[[#This Row],[Quantity Ordered]]*Table7[[#This Row],[Price Each]]</f>
        <v>700</v>
      </c>
    </row>
    <row r="863" spans="1:7" x14ac:dyDescent="0.3">
      <c r="A863" t="s">
        <v>158</v>
      </c>
      <c r="B863" t="s">
        <v>142</v>
      </c>
      <c r="C863">
        <v>1</v>
      </c>
      <c r="D863">
        <v>1700</v>
      </c>
      <c r="E863">
        <v>1</v>
      </c>
      <c r="F863" t="s">
        <v>135</v>
      </c>
      <c r="G863">
        <f>Table7[[#This Row],[Quantity Ordered]]*Table7[[#This Row],[Price Each]]</f>
        <v>1700</v>
      </c>
    </row>
    <row r="864" spans="1:7" x14ac:dyDescent="0.3">
      <c r="A864" t="s">
        <v>158</v>
      </c>
      <c r="B864" t="s">
        <v>130</v>
      </c>
      <c r="C864">
        <v>1</v>
      </c>
      <c r="D864">
        <v>14.95</v>
      </c>
      <c r="E864">
        <v>3</v>
      </c>
      <c r="F864" t="s">
        <v>149</v>
      </c>
      <c r="G864">
        <f>Table7[[#This Row],[Quantity Ordered]]*Table7[[#This Row],[Price Each]]</f>
        <v>14.95</v>
      </c>
    </row>
    <row r="865" spans="1:7" x14ac:dyDescent="0.3">
      <c r="A865" t="s">
        <v>158</v>
      </c>
      <c r="B865" t="s">
        <v>145</v>
      </c>
      <c r="C865">
        <v>1</v>
      </c>
      <c r="D865">
        <v>3.84</v>
      </c>
      <c r="E865">
        <v>4</v>
      </c>
      <c r="F865" t="s">
        <v>133</v>
      </c>
      <c r="G865">
        <f>Table7[[#This Row],[Quantity Ordered]]*Table7[[#This Row],[Price Each]]</f>
        <v>3.84</v>
      </c>
    </row>
    <row r="866" spans="1:7" x14ac:dyDescent="0.3">
      <c r="A866" t="s">
        <v>158</v>
      </c>
      <c r="B866" t="s">
        <v>132</v>
      </c>
      <c r="C866">
        <v>1</v>
      </c>
      <c r="D866">
        <v>11.99</v>
      </c>
      <c r="E866">
        <v>4</v>
      </c>
      <c r="F866" t="s">
        <v>133</v>
      </c>
      <c r="G866">
        <f>Table7[[#This Row],[Quantity Ordered]]*Table7[[#This Row],[Price Each]]</f>
        <v>11.99</v>
      </c>
    </row>
    <row r="867" spans="1:7" x14ac:dyDescent="0.3">
      <c r="A867" t="s">
        <v>158</v>
      </c>
      <c r="B867" t="s">
        <v>137</v>
      </c>
      <c r="C867">
        <v>1</v>
      </c>
      <c r="D867">
        <v>2.99</v>
      </c>
      <c r="E867">
        <v>1</v>
      </c>
      <c r="F867" t="s">
        <v>150</v>
      </c>
      <c r="G867">
        <f>Table7[[#This Row],[Quantity Ordered]]*Table7[[#This Row],[Price Each]]</f>
        <v>2.99</v>
      </c>
    </row>
    <row r="868" spans="1:7" x14ac:dyDescent="0.3">
      <c r="A868" t="s">
        <v>158</v>
      </c>
      <c r="B868" t="s">
        <v>145</v>
      </c>
      <c r="C868">
        <v>2</v>
      </c>
      <c r="D868">
        <v>3.84</v>
      </c>
      <c r="E868">
        <v>4</v>
      </c>
      <c r="F868" t="s">
        <v>149</v>
      </c>
      <c r="G868">
        <f>Table7[[#This Row],[Quantity Ordered]]*Table7[[#This Row],[Price Each]]</f>
        <v>7.68</v>
      </c>
    </row>
    <row r="869" spans="1:7" x14ac:dyDescent="0.3">
      <c r="A869" t="s">
        <v>158</v>
      </c>
      <c r="B869" t="s">
        <v>137</v>
      </c>
      <c r="C869">
        <v>2</v>
      </c>
      <c r="D869">
        <v>2.99</v>
      </c>
      <c r="E869">
        <v>1</v>
      </c>
      <c r="F869" t="s">
        <v>133</v>
      </c>
      <c r="G869">
        <f>Table7[[#This Row],[Quantity Ordered]]*Table7[[#This Row],[Price Each]]</f>
        <v>5.98</v>
      </c>
    </row>
    <row r="870" spans="1:7" x14ac:dyDescent="0.3">
      <c r="A870" t="s">
        <v>158</v>
      </c>
      <c r="B870" t="s">
        <v>138</v>
      </c>
      <c r="C870">
        <v>1</v>
      </c>
      <c r="D870">
        <v>389.99</v>
      </c>
      <c r="E870">
        <v>1</v>
      </c>
      <c r="F870" t="s">
        <v>147</v>
      </c>
      <c r="G870">
        <f>Table7[[#This Row],[Quantity Ordered]]*Table7[[#This Row],[Price Each]]</f>
        <v>389.99</v>
      </c>
    </row>
    <row r="871" spans="1:7" x14ac:dyDescent="0.3">
      <c r="A871" t="s">
        <v>158</v>
      </c>
      <c r="B871" t="s">
        <v>134</v>
      </c>
      <c r="C871">
        <v>1</v>
      </c>
      <c r="D871">
        <v>149.99</v>
      </c>
      <c r="E871">
        <v>2</v>
      </c>
      <c r="F871" t="s">
        <v>135</v>
      </c>
      <c r="G871">
        <f>Table7[[#This Row],[Quantity Ordered]]*Table7[[#This Row],[Price Each]]</f>
        <v>149.99</v>
      </c>
    </row>
    <row r="872" spans="1:7" x14ac:dyDescent="0.3">
      <c r="A872" t="s">
        <v>158</v>
      </c>
      <c r="B872" t="s">
        <v>138</v>
      </c>
      <c r="C872">
        <v>1</v>
      </c>
      <c r="D872">
        <v>389.99</v>
      </c>
      <c r="E872">
        <v>4</v>
      </c>
      <c r="F872" t="s">
        <v>135</v>
      </c>
      <c r="G872">
        <f>Table7[[#This Row],[Quantity Ordered]]*Table7[[#This Row],[Price Each]]</f>
        <v>389.99</v>
      </c>
    </row>
    <row r="873" spans="1:7" x14ac:dyDescent="0.3">
      <c r="A873" t="s">
        <v>158</v>
      </c>
      <c r="B873" t="s">
        <v>137</v>
      </c>
      <c r="C873">
        <v>2</v>
      </c>
      <c r="D873">
        <v>2.99</v>
      </c>
      <c r="E873">
        <v>4</v>
      </c>
      <c r="F873" t="s">
        <v>135</v>
      </c>
      <c r="G873">
        <f>Table7[[#This Row],[Quantity Ordered]]*Table7[[#This Row],[Price Each]]</f>
        <v>5.98</v>
      </c>
    </row>
    <row r="874" spans="1:7" x14ac:dyDescent="0.3">
      <c r="A874" t="s">
        <v>158</v>
      </c>
      <c r="B874" t="s">
        <v>139</v>
      </c>
      <c r="C874">
        <v>1</v>
      </c>
      <c r="D874">
        <v>11.95</v>
      </c>
      <c r="E874">
        <v>3</v>
      </c>
      <c r="F874" t="s">
        <v>131</v>
      </c>
      <c r="G874">
        <f>Table7[[#This Row],[Quantity Ordered]]*Table7[[#This Row],[Price Each]]</f>
        <v>11.95</v>
      </c>
    </row>
    <row r="875" spans="1:7" x14ac:dyDescent="0.3">
      <c r="A875" t="s">
        <v>158</v>
      </c>
      <c r="B875" t="s">
        <v>145</v>
      </c>
      <c r="C875">
        <v>1</v>
      </c>
      <c r="D875">
        <v>3.84</v>
      </c>
      <c r="E875">
        <v>3</v>
      </c>
      <c r="F875" t="s">
        <v>129</v>
      </c>
      <c r="G875">
        <f>Table7[[#This Row],[Quantity Ordered]]*Table7[[#This Row],[Price Each]]</f>
        <v>3.84</v>
      </c>
    </row>
    <row r="876" spans="1:7" x14ac:dyDescent="0.3">
      <c r="A876" t="s">
        <v>158</v>
      </c>
      <c r="B876" t="s">
        <v>145</v>
      </c>
      <c r="C876">
        <v>1</v>
      </c>
      <c r="D876">
        <v>3.84</v>
      </c>
      <c r="E876">
        <v>3</v>
      </c>
      <c r="F876" t="s">
        <v>129</v>
      </c>
      <c r="G876">
        <f>Table7[[#This Row],[Quantity Ordered]]*Table7[[#This Row],[Price Each]]</f>
        <v>3.84</v>
      </c>
    </row>
    <row r="877" spans="1:7" x14ac:dyDescent="0.3">
      <c r="A877" t="s">
        <v>159</v>
      </c>
      <c r="B877" t="s">
        <v>153</v>
      </c>
      <c r="C877">
        <v>1</v>
      </c>
      <c r="D877">
        <v>999.99</v>
      </c>
      <c r="E877">
        <v>2</v>
      </c>
      <c r="F877" t="s">
        <v>150</v>
      </c>
      <c r="G877">
        <f>Table7[[#This Row],[Quantity Ordered]]*Table7[[#This Row],[Price Each]]</f>
        <v>999.99</v>
      </c>
    </row>
    <row r="878" spans="1:7" x14ac:dyDescent="0.3">
      <c r="A878" t="s">
        <v>159</v>
      </c>
      <c r="B878" t="s">
        <v>132</v>
      </c>
      <c r="C878">
        <v>1</v>
      </c>
      <c r="D878">
        <v>11.99</v>
      </c>
      <c r="E878">
        <v>3</v>
      </c>
      <c r="F878" t="s">
        <v>131</v>
      </c>
      <c r="G878">
        <f>Table7[[#This Row],[Quantity Ordered]]*Table7[[#This Row],[Price Each]]</f>
        <v>11.99</v>
      </c>
    </row>
    <row r="879" spans="1:7" x14ac:dyDescent="0.3">
      <c r="A879" t="s">
        <v>159</v>
      </c>
      <c r="B879" t="s">
        <v>140</v>
      </c>
      <c r="C879">
        <v>1</v>
      </c>
      <c r="D879">
        <v>99.99</v>
      </c>
      <c r="E879">
        <v>4</v>
      </c>
      <c r="F879" t="s">
        <v>129</v>
      </c>
      <c r="G879">
        <f>Table7[[#This Row],[Quantity Ordered]]*Table7[[#This Row],[Price Each]]</f>
        <v>99.99</v>
      </c>
    </row>
    <row r="880" spans="1:7" x14ac:dyDescent="0.3">
      <c r="A880" t="s">
        <v>159</v>
      </c>
      <c r="B880" t="s">
        <v>132</v>
      </c>
      <c r="C880">
        <v>1</v>
      </c>
      <c r="D880">
        <v>11.99</v>
      </c>
      <c r="E880">
        <v>1</v>
      </c>
      <c r="F880" t="s">
        <v>133</v>
      </c>
      <c r="G880">
        <f>Table7[[#This Row],[Quantity Ordered]]*Table7[[#This Row],[Price Each]]</f>
        <v>11.99</v>
      </c>
    </row>
    <row r="881" spans="1:7" x14ac:dyDescent="0.3">
      <c r="A881" t="s">
        <v>159</v>
      </c>
      <c r="B881" t="s">
        <v>132</v>
      </c>
      <c r="C881">
        <v>1</v>
      </c>
      <c r="D881">
        <v>11.99</v>
      </c>
      <c r="E881">
        <v>2</v>
      </c>
      <c r="F881" t="s">
        <v>133</v>
      </c>
      <c r="G881">
        <f>Table7[[#This Row],[Quantity Ordered]]*Table7[[#This Row],[Price Each]]</f>
        <v>11.99</v>
      </c>
    </row>
    <row r="882" spans="1:7" x14ac:dyDescent="0.3">
      <c r="A882" t="s">
        <v>159</v>
      </c>
      <c r="B882" t="s">
        <v>141</v>
      </c>
      <c r="C882">
        <v>1</v>
      </c>
      <c r="D882">
        <v>150</v>
      </c>
      <c r="E882">
        <v>4</v>
      </c>
      <c r="F882" t="s">
        <v>131</v>
      </c>
      <c r="G882">
        <f>Table7[[#This Row],[Quantity Ordered]]*Table7[[#This Row],[Price Each]]</f>
        <v>150</v>
      </c>
    </row>
    <row r="883" spans="1:7" x14ac:dyDescent="0.3">
      <c r="A883" t="s">
        <v>159</v>
      </c>
      <c r="B883" t="s">
        <v>145</v>
      </c>
      <c r="C883">
        <v>1</v>
      </c>
      <c r="D883">
        <v>3.84</v>
      </c>
      <c r="E883">
        <v>3</v>
      </c>
      <c r="F883" t="s">
        <v>150</v>
      </c>
      <c r="G883">
        <f>Table7[[#This Row],[Quantity Ordered]]*Table7[[#This Row],[Price Each]]</f>
        <v>3.84</v>
      </c>
    </row>
    <row r="884" spans="1:7" x14ac:dyDescent="0.3">
      <c r="A884" t="s">
        <v>159</v>
      </c>
      <c r="B884" t="s">
        <v>145</v>
      </c>
      <c r="C884">
        <v>1</v>
      </c>
      <c r="D884">
        <v>3.84</v>
      </c>
      <c r="E884">
        <v>1</v>
      </c>
      <c r="F884" t="s">
        <v>150</v>
      </c>
      <c r="G884">
        <f>Table7[[#This Row],[Quantity Ordered]]*Table7[[#This Row],[Price Each]]</f>
        <v>3.84</v>
      </c>
    </row>
    <row r="885" spans="1:7" x14ac:dyDescent="0.3">
      <c r="A885" t="s">
        <v>159</v>
      </c>
      <c r="B885" t="s">
        <v>139</v>
      </c>
      <c r="C885">
        <v>1</v>
      </c>
      <c r="D885">
        <v>11.95</v>
      </c>
      <c r="E885">
        <v>1</v>
      </c>
      <c r="F885" t="s">
        <v>131</v>
      </c>
      <c r="G885">
        <f>Table7[[#This Row],[Quantity Ordered]]*Table7[[#This Row],[Price Each]]</f>
        <v>11.95</v>
      </c>
    </row>
    <row r="886" spans="1:7" x14ac:dyDescent="0.3">
      <c r="A886" t="s">
        <v>159</v>
      </c>
      <c r="B886" t="s">
        <v>137</v>
      </c>
      <c r="C886">
        <v>1</v>
      </c>
      <c r="D886">
        <v>2.99</v>
      </c>
      <c r="E886">
        <v>2</v>
      </c>
      <c r="F886" t="s">
        <v>133</v>
      </c>
      <c r="G886">
        <f>Table7[[#This Row],[Quantity Ordered]]*Table7[[#This Row],[Price Each]]</f>
        <v>2.99</v>
      </c>
    </row>
    <row r="887" spans="1:7" x14ac:dyDescent="0.3">
      <c r="A887" t="s">
        <v>159</v>
      </c>
      <c r="B887" t="s">
        <v>137</v>
      </c>
      <c r="C887">
        <v>1</v>
      </c>
      <c r="D887">
        <v>2.99</v>
      </c>
      <c r="E887">
        <v>3</v>
      </c>
      <c r="F887" t="s">
        <v>149</v>
      </c>
      <c r="G887">
        <f>Table7[[#This Row],[Quantity Ordered]]*Table7[[#This Row],[Price Each]]</f>
        <v>2.99</v>
      </c>
    </row>
    <row r="888" spans="1:7" x14ac:dyDescent="0.3">
      <c r="A888" t="s">
        <v>159</v>
      </c>
      <c r="B888" t="s">
        <v>142</v>
      </c>
      <c r="C888">
        <v>1</v>
      </c>
      <c r="D888">
        <v>1700</v>
      </c>
      <c r="E888">
        <v>3</v>
      </c>
      <c r="F888" t="s">
        <v>131</v>
      </c>
      <c r="G888">
        <f>Table7[[#This Row],[Quantity Ordered]]*Table7[[#This Row],[Price Each]]</f>
        <v>1700</v>
      </c>
    </row>
    <row r="889" spans="1:7" x14ac:dyDescent="0.3">
      <c r="A889" t="s">
        <v>159</v>
      </c>
      <c r="B889" t="s">
        <v>139</v>
      </c>
      <c r="C889">
        <v>3</v>
      </c>
      <c r="D889">
        <v>11.95</v>
      </c>
      <c r="E889">
        <v>2</v>
      </c>
      <c r="F889" t="s">
        <v>147</v>
      </c>
      <c r="G889">
        <f>Table7[[#This Row],[Quantity Ordered]]*Table7[[#This Row],[Price Each]]</f>
        <v>35.849999999999994</v>
      </c>
    </row>
    <row r="890" spans="1:7" x14ac:dyDescent="0.3">
      <c r="A890" t="s">
        <v>159</v>
      </c>
      <c r="B890" t="s">
        <v>128</v>
      </c>
      <c r="C890">
        <v>1</v>
      </c>
      <c r="D890">
        <v>700</v>
      </c>
      <c r="E890">
        <v>3</v>
      </c>
      <c r="F890" t="s">
        <v>135</v>
      </c>
      <c r="G890">
        <f>Table7[[#This Row],[Quantity Ordered]]*Table7[[#This Row],[Price Each]]</f>
        <v>700</v>
      </c>
    </row>
    <row r="891" spans="1:7" x14ac:dyDescent="0.3">
      <c r="A891" t="s">
        <v>159</v>
      </c>
      <c r="B891" t="s">
        <v>130</v>
      </c>
      <c r="C891">
        <v>1</v>
      </c>
      <c r="D891">
        <v>14.95</v>
      </c>
      <c r="E891">
        <v>4</v>
      </c>
      <c r="F891" t="s">
        <v>135</v>
      </c>
      <c r="G891">
        <f>Table7[[#This Row],[Quantity Ordered]]*Table7[[#This Row],[Price Each]]</f>
        <v>14.95</v>
      </c>
    </row>
    <row r="892" spans="1:7" x14ac:dyDescent="0.3">
      <c r="A892" t="s">
        <v>159</v>
      </c>
      <c r="B892" t="s">
        <v>130</v>
      </c>
      <c r="C892">
        <v>1</v>
      </c>
      <c r="D892">
        <v>14.95</v>
      </c>
      <c r="E892">
        <v>1</v>
      </c>
      <c r="F892" t="s">
        <v>146</v>
      </c>
      <c r="G892">
        <f>Table7[[#This Row],[Quantity Ordered]]*Table7[[#This Row],[Price Each]]</f>
        <v>14.95</v>
      </c>
    </row>
    <row r="893" spans="1:7" x14ac:dyDescent="0.3">
      <c r="A893" t="s">
        <v>159</v>
      </c>
      <c r="B893" t="s">
        <v>138</v>
      </c>
      <c r="C893">
        <v>1</v>
      </c>
      <c r="D893">
        <v>389.99</v>
      </c>
      <c r="E893">
        <v>3</v>
      </c>
      <c r="F893" t="s">
        <v>133</v>
      </c>
      <c r="G893">
        <f>Table7[[#This Row],[Quantity Ordered]]*Table7[[#This Row],[Price Each]]</f>
        <v>389.99</v>
      </c>
    </row>
    <row r="894" spans="1:7" x14ac:dyDescent="0.3">
      <c r="A894" t="s">
        <v>159</v>
      </c>
      <c r="B894" t="s">
        <v>148</v>
      </c>
      <c r="C894">
        <v>1</v>
      </c>
      <c r="D894">
        <v>600</v>
      </c>
      <c r="E894">
        <v>4</v>
      </c>
      <c r="F894" t="s">
        <v>147</v>
      </c>
      <c r="G894">
        <f>Table7[[#This Row],[Quantity Ordered]]*Table7[[#This Row],[Price Each]]</f>
        <v>600</v>
      </c>
    </row>
    <row r="895" spans="1:7" x14ac:dyDescent="0.3">
      <c r="A895" t="s">
        <v>159</v>
      </c>
      <c r="B895" t="s">
        <v>139</v>
      </c>
      <c r="C895">
        <v>1</v>
      </c>
      <c r="D895">
        <v>11.95</v>
      </c>
      <c r="E895">
        <v>4</v>
      </c>
      <c r="F895" t="s">
        <v>147</v>
      </c>
      <c r="G895">
        <f>Table7[[#This Row],[Quantity Ordered]]*Table7[[#This Row],[Price Each]]</f>
        <v>11.95</v>
      </c>
    </row>
    <row r="896" spans="1:7" x14ac:dyDescent="0.3">
      <c r="A896" t="s">
        <v>159</v>
      </c>
      <c r="B896" t="s">
        <v>132</v>
      </c>
      <c r="C896">
        <v>1</v>
      </c>
      <c r="D896">
        <v>11.99</v>
      </c>
      <c r="E896">
        <v>1</v>
      </c>
      <c r="F896" t="s">
        <v>131</v>
      </c>
      <c r="G896">
        <f>Table7[[#This Row],[Quantity Ordered]]*Table7[[#This Row],[Price Each]]</f>
        <v>11.99</v>
      </c>
    </row>
    <row r="897" spans="1:7" x14ac:dyDescent="0.3">
      <c r="A897" t="s">
        <v>159</v>
      </c>
      <c r="B897" t="s">
        <v>137</v>
      </c>
      <c r="C897">
        <v>1</v>
      </c>
      <c r="D897">
        <v>2.99</v>
      </c>
      <c r="E897">
        <v>2</v>
      </c>
      <c r="F897" t="s">
        <v>133</v>
      </c>
      <c r="G897">
        <f>Table7[[#This Row],[Quantity Ordered]]*Table7[[#This Row],[Price Each]]</f>
        <v>2.99</v>
      </c>
    </row>
    <row r="898" spans="1:7" x14ac:dyDescent="0.3">
      <c r="A898" t="s">
        <v>159</v>
      </c>
      <c r="B898" t="s">
        <v>140</v>
      </c>
      <c r="C898">
        <v>1</v>
      </c>
      <c r="D898">
        <v>99.99</v>
      </c>
      <c r="E898">
        <v>4</v>
      </c>
      <c r="F898" t="s">
        <v>135</v>
      </c>
      <c r="G898">
        <f>Table7[[#This Row],[Quantity Ordered]]*Table7[[#This Row],[Price Each]]</f>
        <v>99.99</v>
      </c>
    </row>
    <row r="899" spans="1:7" x14ac:dyDescent="0.3">
      <c r="A899" t="s">
        <v>159</v>
      </c>
      <c r="B899" t="s">
        <v>130</v>
      </c>
      <c r="C899">
        <v>1</v>
      </c>
      <c r="D899">
        <v>14.95</v>
      </c>
      <c r="E899">
        <v>2</v>
      </c>
      <c r="F899" t="s">
        <v>133</v>
      </c>
      <c r="G899">
        <f>Table7[[#This Row],[Quantity Ordered]]*Table7[[#This Row],[Price Each]]</f>
        <v>14.95</v>
      </c>
    </row>
    <row r="900" spans="1:7" x14ac:dyDescent="0.3">
      <c r="A900" t="s">
        <v>159</v>
      </c>
      <c r="B900" t="s">
        <v>132</v>
      </c>
      <c r="C900">
        <v>1</v>
      </c>
      <c r="D900">
        <v>11.99</v>
      </c>
      <c r="E900">
        <v>4</v>
      </c>
      <c r="F900" t="s">
        <v>129</v>
      </c>
      <c r="G900">
        <f>Table7[[#This Row],[Quantity Ordered]]*Table7[[#This Row],[Price Each]]</f>
        <v>11.99</v>
      </c>
    </row>
    <row r="901" spans="1:7" x14ac:dyDescent="0.3">
      <c r="A901" t="s">
        <v>159</v>
      </c>
      <c r="B901" t="s">
        <v>141</v>
      </c>
      <c r="C901">
        <v>1</v>
      </c>
      <c r="D901">
        <v>150</v>
      </c>
      <c r="E901">
        <v>1</v>
      </c>
      <c r="F901" t="s">
        <v>135</v>
      </c>
      <c r="G901">
        <f>Table7[[#This Row],[Quantity Ordered]]*Table7[[#This Row],[Price Each]]</f>
        <v>150</v>
      </c>
    </row>
    <row r="902" spans="1:7" x14ac:dyDescent="0.3">
      <c r="A902" t="s">
        <v>159</v>
      </c>
      <c r="B902" t="s">
        <v>139</v>
      </c>
      <c r="C902">
        <v>1</v>
      </c>
      <c r="D902">
        <v>11.95</v>
      </c>
      <c r="E902">
        <v>2</v>
      </c>
      <c r="F902" t="s">
        <v>135</v>
      </c>
      <c r="G902">
        <f>Table7[[#This Row],[Quantity Ordered]]*Table7[[#This Row],[Price Each]]</f>
        <v>11.95</v>
      </c>
    </row>
    <row r="903" spans="1:7" x14ac:dyDescent="0.3">
      <c r="A903" t="s">
        <v>159</v>
      </c>
      <c r="B903" t="s">
        <v>130</v>
      </c>
      <c r="C903">
        <v>1</v>
      </c>
      <c r="D903">
        <v>14.95</v>
      </c>
      <c r="E903">
        <v>4</v>
      </c>
      <c r="F903" t="s">
        <v>135</v>
      </c>
      <c r="G903">
        <f>Table7[[#This Row],[Quantity Ordered]]*Table7[[#This Row],[Price Each]]</f>
        <v>14.95</v>
      </c>
    </row>
    <row r="904" spans="1:7" x14ac:dyDescent="0.3">
      <c r="A904" t="s">
        <v>159</v>
      </c>
      <c r="B904" t="s">
        <v>145</v>
      </c>
      <c r="C904">
        <v>3</v>
      </c>
      <c r="D904">
        <v>3.84</v>
      </c>
      <c r="E904">
        <v>2</v>
      </c>
      <c r="F904" t="s">
        <v>135</v>
      </c>
      <c r="G904">
        <f>Table7[[#This Row],[Quantity Ordered]]*Table7[[#This Row],[Price Each]]</f>
        <v>11.52</v>
      </c>
    </row>
    <row r="905" spans="1:7" x14ac:dyDescent="0.3">
      <c r="A905" t="s">
        <v>159</v>
      </c>
      <c r="B905" t="s">
        <v>145</v>
      </c>
      <c r="C905">
        <v>2</v>
      </c>
      <c r="D905">
        <v>3.84</v>
      </c>
      <c r="E905">
        <v>1</v>
      </c>
      <c r="F905" t="s">
        <v>150</v>
      </c>
      <c r="G905">
        <f>Table7[[#This Row],[Quantity Ordered]]*Table7[[#This Row],[Price Each]]</f>
        <v>7.68</v>
      </c>
    </row>
    <row r="906" spans="1:7" x14ac:dyDescent="0.3">
      <c r="A906" t="s">
        <v>159</v>
      </c>
      <c r="B906" t="s">
        <v>140</v>
      </c>
      <c r="C906">
        <v>1</v>
      </c>
      <c r="D906">
        <v>99.99</v>
      </c>
      <c r="E906">
        <v>4</v>
      </c>
      <c r="F906" t="s">
        <v>149</v>
      </c>
      <c r="G906">
        <f>Table7[[#This Row],[Quantity Ordered]]*Table7[[#This Row],[Price Each]]</f>
        <v>99.99</v>
      </c>
    </row>
    <row r="907" spans="1:7" x14ac:dyDescent="0.3">
      <c r="A907" t="s">
        <v>159</v>
      </c>
      <c r="B907" t="s">
        <v>128</v>
      </c>
      <c r="C907">
        <v>1</v>
      </c>
      <c r="D907">
        <v>700</v>
      </c>
      <c r="E907">
        <v>4</v>
      </c>
      <c r="F907" t="s">
        <v>146</v>
      </c>
      <c r="G907">
        <f>Table7[[#This Row],[Quantity Ordered]]*Table7[[#This Row],[Price Each]]</f>
        <v>700</v>
      </c>
    </row>
    <row r="908" spans="1:7" x14ac:dyDescent="0.3">
      <c r="A908" t="s">
        <v>159</v>
      </c>
      <c r="B908" t="s">
        <v>137</v>
      </c>
      <c r="C908">
        <v>1</v>
      </c>
      <c r="D908">
        <v>2.99</v>
      </c>
      <c r="E908">
        <v>4</v>
      </c>
      <c r="F908" t="s">
        <v>149</v>
      </c>
      <c r="G908">
        <f>Table7[[#This Row],[Quantity Ordered]]*Table7[[#This Row],[Price Each]]</f>
        <v>2.99</v>
      </c>
    </row>
    <row r="909" spans="1:7" x14ac:dyDescent="0.3">
      <c r="A909" t="s">
        <v>159</v>
      </c>
      <c r="B909" t="s">
        <v>128</v>
      </c>
      <c r="C909">
        <v>1</v>
      </c>
      <c r="D909">
        <v>700</v>
      </c>
      <c r="E909">
        <v>1</v>
      </c>
      <c r="F909" t="s">
        <v>129</v>
      </c>
      <c r="G909">
        <f>Table7[[#This Row],[Quantity Ordered]]*Table7[[#This Row],[Price Each]]</f>
        <v>700</v>
      </c>
    </row>
    <row r="910" spans="1:7" x14ac:dyDescent="0.3">
      <c r="A910" t="s">
        <v>159</v>
      </c>
      <c r="B910" t="s">
        <v>141</v>
      </c>
      <c r="C910">
        <v>1</v>
      </c>
      <c r="D910">
        <v>150</v>
      </c>
      <c r="E910">
        <v>1</v>
      </c>
      <c r="F910" t="s">
        <v>133</v>
      </c>
      <c r="G910">
        <f>Table7[[#This Row],[Quantity Ordered]]*Table7[[#This Row],[Price Each]]</f>
        <v>150</v>
      </c>
    </row>
    <row r="911" spans="1:7" x14ac:dyDescent="0.3">
      <c r="A911" t="s">
        <v>159</v>
      </c>
      <c r="B911" t="s">
        <v>153</v>
      </c>
      <c r="C911">
        <v>1</v>
      </c>
      <c r="D911">
        <v>999.99</v>
      </c>
      <c r="E911">
        <v>3</v>
      </c>
      <c r="F911" t="s">
        <v>131</v>
      </c>
      <c r="G911">
        <f>Table7[[#This Row],[Quantity Ordered]]*Table7[[#This Row],[Price Each]]</f>
        <v>999.99</v>
      </c>
    </row>
    <row r="912" spans="1:7" x14ac:dyDescent="0.3">
      <c r="A912" t="s">
        <v>159</v>
      </c>
      <c r="B912" t="s">
        <v>138</v>
      </c>
      <c r="C912">
        <v>1</v>
      </c>
      <c r="D912">
        <v>389.99</v>
      </c>
      <c r="E912">
        <v>3</v>
      </c>
      <c r="F912" t="s">
        <v>150</v>
      </c>
      <c r="G912">
        <f>Table7[[#This Row],[Quantity Ordered]]*Table7[[#This Row],[Price Each]]</f>
        <v>389.99</v>
      </c>
    </row>
    <row r="913" spans="1:7" x14ac:dyDescent="0.3">
      <c r="A913" t="s">
        <v>159</v>
      </c>
      <c r="B913" t="s">
        <v>130</v>
      </c>
      <c r="C913">
        <v>1</v>
      </c>
      <c r="D913">
        <v>14.95</v>
      </c>
      <c r="E913">
        <v>3</v>
      </c>
      <c r="F913" t="s">
        <v>131</v>
      </c>
      <c r="G913">
        <f>Table7[[#This Row],[Quantity Ordered]]*Table7[[#This Row],[Price Each]]</f>
        <v>14.95</v>
      </c>
    </row>
    <row r="914" spans="1:7" x14ac:dyDescent="0.3">
      <c r="A914" t="s">
        <v>159</v>
      </c>
      <c r="B914" t="s">
        <v>154</v>
      </c>
      <c r="C914">
        <v>1</v>
      </c>
      <c r="D914">
        <v>600</v>
      </c>
      <c r="E914">
        <v>4</v>
      </c>
      <c r="F914" t="s">
        <v>149</v>
      </c>
      <c r="G914">
        <f>Table7[[#This Row],[Quantity Ordered]]*Table7[[#This Row],[Price Each]]</f>
        <v>600</v>
      </c>
    </row>
    <row r="915" spans="1:7" x14ac:dyDescent="0.3">
      <c r="A915" t="s">
        <v>159</v>
      </c>
      <c r="B915" t="s">
        <v>142</v>
      </c>
      <c r="C915">
        <v>1</v>
      </c>
      <c r="D915">
        <v>1700</v>
      </c>
      <c r="E915">
        <v>4</v>
      </c>
      <c r="F915" t="s">
        <v>131</v>
      </c>
      <c r="G915">
        <f>Table7[[#This Row],[Quantity Ordered]]*Table7[[#This Row],[Price Each]]</f>
        <v>1700</v>
      </c>
    </row>
    <row r="916" spans="1:7" x14ac:dyDescent="0.3">
      <c r="A916" t="s">
        <v>159</v>
      </c>
      <c r="B916" t="s">
        <v>139</v>
      </c>
      <c r="C916">
        <v>1</v>
      </c>
      <c r="D916">
        <v>11.95</v>
      </c>
      <c r="E916">
        <v>3</v>
      </c>
      <c r="F916" t="s">
        <v>133</v>
      </c>
      <c r="G916">
        <f>Table7[[#This Row],[Quantity Ordered]]*Table7[[#This Row],[Price Each]]</f>
        <v>11.95</v>
      </c>
    </row>
    <row r="917" spans="1:7" x14ac:dyDescent="0.3">
      <c r="A917" t="s">
        <v>159</v>
      </c>
      <c r="B917" t="s">
        <v>130</v>
      </c>
      <c r="C917">
        <v>1</v>
      </c>
      <c r="D917">
        <v>14.95</v>
      </c>
      <c r="E917">
        <v>2</v>
      </c>
      <c r="F917" t="s">
        <v>149</v>
      </c>
      <c r="G917">
        <f>Table7[[#This Row],[Quantity Ordered]]*Table7[[#This Row],[Price Each]]</f>
        <v>14.95</v>
      </c>
    </row>
    <row r="918" spans="1:7" x14ac:dyDescent="0.3">
      <c r="A918" t="s">
        <v>159</v>
      </c>
      <c r="B918" t="s">
        <v>151</v>
      </c>
      <c r="C918">
        <v>1</v>
      </c>
      <c r="D918">
        <v>109.99</v>
      </c>
      <c r="E918">
        <v>4</v>
      </c>
      <c r="F918" t="s">
        <v>129</v>
      </c>
      <c r="G918">
        <f>Table7[[#This Row],[Quantity Ordered]]*Table7[[#This Row],[Price Each]]</f>
        <v>109.99</v>
      </c>
    </row>
    <row r="919" spans="1:7" x14ac:dyDescent="0.3">
      <c r="A919" t="s">
        <v>159</v>
      </c>
      <c r="B919" t="s">
        <v>140</v>
      </c>
      <c r="C919">
        <v>1</v>
      </c>
      <c r="D919">
        <v>99.99</v>
      </c>
      <c r="E919">
        <v>4</v>
      </c>
      <c r="F919" t="s">
        <v>129</v>
      </c>
      <c r="G919">
        <f>Table7[[#This Row],[Quantity Ordered]]*Table7[[#This Row],[Price Each]]</f>
        <v>99.99</v>
      </c>
    </row>
    <row r="920" spans="1:7" x14ac:dyDescent="0.3">
      <c r="A920" t="s">
        <v>159</v>
      </c>
      <c r="B920" t="s">
        <v>137</v>
      </c>
      <c r="C920">
        <v>3</v>
      </c>
      <c r="D920">
        <v>2.99</v>
      </c>
      <c r="E920">
        <v>4</v>
      </c>
      <c r="F920" t="s">
        <v>133</v>
      </c>
      <c r="G920">
        <f>Table7[[#This Row],[Quantity Ordered]]*Table7[[#This Row],[Price Each]]</f>
        <v>8.9700000000000006</v>
      </c>
    </row>
    <row r="921" spans="1:7" x14ac:dyDescent="0.3">
      <c r="A921" t="s">
        <v>159</v>
      </c>
      <c r="B921" t="s">
        <v>140</v>
      </c>
      <c r="C921">
        <v>1</v>
      </c>
      <c r="D921">
        <v>99.99</v>
      </c>
      <c r="E921">
        <v>1</v>
      </c>
      <c r="F921" t="s">
        <v>133</v>
      </c>
      <c r="G921">
        <f>Table7[[#This Row],[Quantity Ordered]]*Table7[[#This Row],[Price Each]]</f>
        <v>99.99</v>
      </c>
    </row>
    <row r="922" spans="1:7" x14ac:dyDescent="0.3">
      <c r="A922" t="s">
        <v>159</v>
      </c>
      <c r="B922" t="s">
        <v>141</v>
      </c>
      <c r="C922">
        <v>1</v>
      </c>
      <c r="D922">
        <v>150</v>
      </c>
      <c r="E922">
        <v>4</v>
      </c>
      <c r="F922" t="s">
        <v>136</v>
      </c>
      <c r="G922">
        <f>Table7[[#This Row],[Quantity Ordered]]*Table7[[#This Row],[Price Each]]</f>
        <v>150</v>
      </c>
    </row>
    <row r="923" spans="1:7" x14ac:dyDescent="0.3">
      <c r="A923" t="s">
        <v>159</v>
      </c>
      <c r="B923" t="s">
        <v>145</v>
      </c>
      <c r="C923">
        <v>1</v>
      </c>
      <c r="D923">
        <v>3.84</v>
      </c>
      <c r="E923">
        <v>2</v>
      </c>
      <c r="F923" t="s">
        <v>133</v>
      </c>
      <c r="G923">
        <f>Table7[[#This Row],[Quantity Ordered]]*Table7[[#This Row],[Price Each]]</f>
        <v>3.84</v>
      </c>
    </row>
    <row r="924" spans="1:7" x14ac:dyDescent="0.3">
      <c r="A924" t="s">
        <v>159</v>
      </c>
      <c r="B924" t="s">
        <v>142</v>
      </c>
      <c r="C924">
        <v>1</v>
      </c>
      <c r="D924">
        <v>1700</v>
      </c>
      <c r="E924">
        <v>3</v>
      </c>
      <c r="F924" t="s">
        <v>129</v>
      </c>
      <c r="G924">
        <f>Table7[[#This Row],[Quantity Ordered]]*Table7[[#This Row],[Price Each]]</f>
        <v>1700</v>
      </c>
    </row>
    <row r="925" spans="1:7" x14ac:dyDescent="0.3">
      <c r="A925" t="s">
        <v>159</v>
      </c>
      <c r="B925" t="s">
        <v>140</v>
      </c>
      <c r="C925">
        <v>1</v>
      </c>
      <c r="D925">
        <v>99.99</v>
      </c>
      <c r="E925">
        <v>3</v>
      </c>
      <c r="F925" t="s">
        <v>147</v>
      </c>
      <c r="G925">
        <f>Table7[[#This Row],[Quantity Ordered]]*Table7[[#This Row],[Price Each]]</f>
        <v>99.99</v>
      </c>
    </row>
    <row r="926" spans="1:7" x14ac:dyDescent="0.3">
      <c r="A926" t="s">
        <v>159</v>
      </c>
      <c r="B926" t="s">
        <v>139</v>
      </c>
      <c r="C926">
        <v>1</v>
      </c>
      <c r="D926">
        <v>11.95</v>
      </c>
      <c r="E926">
        <v>3</v>
      </c>
      <c r="F926" t="s">
        <v>146</v>
      </c>
      <c r="G926">
        <f>Table7[[#This Row],[Quantity Ordered]]*Table7[[#This Row],[Price Each]]</f>
        <v>11.95</v>
      </c>
    </row>
    <row r="927" spans="1:7" x14ac:dyDescent="0.3">
      <c r="A927" t="s">
        <v>159</v>
      </c>
      <c r="B927" t="s">
        <v>138</v>
      </c>
      <c r="C927">
        <v>1</v>
      </c>
      <c r="D927">
        <v>389.99</v>
      </c>
      <c r="E927">
        <v>3</v>
      </c>
      <c r="F927" t="s">
        <v>146</v>
      </c>
      <c r="G927">
        <f>Table7[[#This Row],[Quantity Ordered]]*Table7[[#This Row],[Price Each]]</f>
        <v>389.99</v>
      </c>
    </row>
    <row r="928" spans="1:7" x14ac:dyDescent="0.3">
      <c r="A928" t="s">
        <v>159</v>
      </c>
      <c r="B928" t="s">
        <v>132</v>
      </c>
      <c r="C928">
        <v>1</v>
      </c>
      <c r="D928">
        <v>11.99</v>
      </c>
      <c r="E928">
        <v>4</v>
      </c>
      <c r="F928" t="s">
        <v>146</v>
      </c>
      <c r="G928">
        <f>Table7[[#This Row],[Quantity Ordered]]*Table7[[#This Row],[Price Each]]</f>
        <v>11.99</v>
      </c>
    </row>
    <row r="929" spans="1:7" x14ac:dyDescent="0.3">
      <c r="A929" t="s">
        <v>159</v>
      </c>
      <c r="B929" t="s">
        <v>141</v>
      </c>
      <c r="C929">
        <v>1</v>
      </c>
      <c r="D929">
        <v>150</v>
      </c>
      <c r="E929">
        <v>2</v>
      </c>
      <c r="F929" t="s">
        <v>131</v>
      </c>
      <c r="G929">
        <f>Table7[[#This Row],[Quantity Ordered]]*Table7[[#This Row],[Price Each]]</f>
        <v>150</v>
      </c>
    </row>
    <row r="930" spans="1:7" x14ac:dyDescent="0.3">
      <c r="A930" t="s">
        <v>159</v>
      </c>
      <c r="B930" t="s">
        <v>130</v>
      </c>
      <c r="C930">
        <v>1</v>
      </c>
      <c r="D930">
        <v>14.95</v>
      </c>
      <c r="E930">
        <v>1</v>
      </c>
      <c r="F930" t="s">
        <v>133</v>
      </c>
      <c r="G930">
        <f>Table7[[#This Row],[Quantity Ordered]]*Table7[[#This Row],[Price Each]]</f>
        <v>14.95</v>
      </c>
    </row>
    <row r="931" spans="1:7" x14ac:dyDescent="0.3">
      <c r="A931" t="s">
        <v>159</v>
      </c>
      <c r="B931" t="s">
        <v>145</v>
      </c>
      <c r="C931">
        <v>2</v>
      </c>
      <c r="D931">
        <v>3.84</v>
      </c>
      <c r="E931">
        <v>2</v>
      </c>
      <c r="F931" t="s">
        <v>133</v>
      </c>
      <c r="G931">
        <f>Table7[[#This Row],[Quantity Ordered]]*Table7[[#This Row],[Price Each]]</f>
        <v>7.68</v>
      </c>
    </row>
    <row r="932" spans="1:7" x14ac:dyDescent="0.3">
      <c r="A932" t="s">
        <v>159</v>
      </c>
      <c r="B932" t="s">
        <v>130</v>
      </c>
      <c r="C932">
        <v>1</v>
      </c>
      <c r="D932">
        <v>14.95</v>
      </c>
      <c r="E932">
        <v>1</v>
      </c>
      <c r="F932" t="s">
        <v>129</v>
      </c>
      <c r="G932">
        <f>Table7[[#This Row],[Quantity Ordered]]*Table7[[#This Row],[Price Each]]</f>
        <v>14.95</v>
      </c>
    </row>
    <row r="933" spans="1:7" x14ac:dyDescent="0.3">
      <c r="A933" t="s">
        <v>159</v>
      </c>
      <c r="B933" t="s">
        <v>137</v>
      </c>
      <c r="C933">
        <v>2</v>
      </c>
      <c r="D933">
        <v>2.99</v>
      </c>
      <c r="E933">
        <v>1</v>
      </c>
      <c r="F933" t="s">
        <v>133</v>
      </c>
      <c r="G933">
        <f>Table7[[#This Row],[Quantity Ordered]]*Table7[[#This Row],[Price Each]]</f>
        <v>5.98</v>
      </c>
    </row>
    <row r="934" spans="1:7" x14ac:dyDescent="0.3">
      <c r="A934" t="s">
        <v>159</v>
      </c>
      <c r="B934" t="s">
        <v>132</v>
      </c>
      <c r="C934">
        <v>1</v>
      </c>
      <c r="D934">
        <v>11.99</v>
      </c>
      <c r="E934">
        <v>3</v>
      </c>
      <c r="F934" t="s">
        <v>149</v>
      </c>
      <c r="G934">
        <f>Table7[[#This Row],[Quantity Ordered]]*Table7[[#This Row],[Price Each]]</f>
        <v>11.99</v>
      </c>
    </row>
    <row r="935" spans="1:7" x14ac:dyDescent="0.3">
      <c r="A935" t="s">
        <v>159</v>
      </c>
      <c r="B935" t="s">
        <v>148</v>
      </c>
      <c r="C935">
        <v>1</v>
      </c>
      <c r="D935">
        <v>600</v>
      </c>
      <c r="E935">
        <v>2</v>
      </c>
      <c r="F935" t="s">
        <v>136</v>
      </c>
      <c r="G935">
        <f>Table7[[#This Row],[Quantity Ordered]]*Table7[[#This Row],[Price Each]]</f>
        <v>600</v>
      </c>
    </row>
    <row r="936" spans="1:7" x14ac:dyDescent="0.3">
      <c r="A936" t="s">
        <v>159</v>
      </c>
      <c r="B936" t="s">
        <v>140</v>
      </c>
      <c r="C936">
        <v>1</v>
      </c>
      <c r="D936">
        <v>99.99</v>
      </c>
      <c r="E936">
        <v>3</v>
      </c>
      <c r="F936" t="s">
        <v>136</v>
      </c>
      <c r="G936">
        <f>Table7[[#This Row],[Quantity Ordered]]*Table7[[#This Row],[Price Each]]</f>
        <v>99.99</v>
      </c>
    </row>
    <row r="937" spans="1:7" x14ac:dyDescent="0.3">
      <c r="A937" t="s">
        <v>159</v>
      </c>
      <c r="B937" t="s">
        <v>132</v>
      </c>
      <c r="C937">
        <v>2</v>
      </c>
      <c r="D937">
        <v>11.99</v>
      </c>
      <c r="E937">
        <v>3</v>
      </c>
      <c r="F937" t="s">
        <v>136</v>
      </c>
      <c r="G937">
        <f>Table7[[#This Row],[Quantity Ordered]]*Table7[[#This Row],[Price Each]]</f>
        <v>23.98</v>
      </c>
    </row>
    <row r="938" spans="1:7" x14ac:dyDescent="0.3">
      <c r="A938" t="s">
        <v>159</v>
      </c>
      <c r="B938" t="s">
        <v>141</v>
      </c>
      <c r="C938">
        <v>1</v>
      </c>
      <c r="D938">
        <v>150</v>
      </c>
      <c r="E938">
        <v>3</v>
      </c>
      <c r="F938" t="s">
        <v>146</v>
      </c>
      <c r="G938">
        <f>Table7[[#This Row],[Quantity Ordered]]*Table7[[#This Row],[Price Each]]</f>
        <v>150</v>
      </c>
    </row>
    <row r="939" spans="1:7" x14ac:dyDescent="0.3">
      <c r="A939" t="s">
        <v>159</v>
      </c>
      <c r="B939" t="s">
        <v>148</v>
      </c>
      <c r="C939">
        <v>1</v>
      </c>
      <c r="D939">
        <v>600</v>
      </c>
      <c r="E939">
        <v>4</v>
      </c>
      <c r="F939" t="s">
        <v>131</v>
      </c>
      <c r="G939">
        <f>Table7[[#This Row],[Quantity Ordered]]*Table7[[#This Row],[Price Each]]</f>
        <v>600</v>
      </c>
    </row>
    <row r="940" spans="1:7" x14ac:dyDescent="0.3">
      <c r="A940" t="s">
        <v>159</v>
      </c>
      <c r="B940" t="s">
        <v>137</v>
      </c>
      <c r="C940">
        <v>1</v>
      </c>
      <c r="D940">
        <v>2.99</v>
      </c>
      <c r="E940">
        <v>4</v>
      </c>
      <c r="F940" t="s">
        <v>129</v>
      </c>
      <c r="G940">
        <f>Table7[[#This Row],[Quantity Ordered]]*Table7[[#This Row],[Price Each]]</f>
        <v>2.99</v>
      </c>
    </row>
    <row r="941" spans="1:7" x14ac:dyDescent="0.3">
      <c r="A941" t="s">
        <v>159</v>
      </c>
      <c r="B941" t="s">
        <v>139</v>
      </c>
      <c r="C941">
        <v>2</v>
      </c>
      <c r="D941">
        <v>11.95</v>
      </c>
      <c r="E941">
        <v>3</v>
      </c>
      <c r="F941" t="s">
        <v>129</v>
      </c>
      <c r="G941">
        <f>Table7[[#This Row],[Quantity Ordered]]*Table7[[#This Row],[Price Each]]</f>
        <v>23.9</v>
      </c>
    </row>
    <row r="942" spans="1:7" x14ac:dyDescent="0.3">
      <c r="A942" t="s">
        <v>159</v>
      </c>
      <c r="B942" t="s">
        <v>139</v>
      </c>
      <c r="C942">
        <v>1</v>
      </c>
      <c r="D942">
        <v>11.95</v>
      </c>
      <c r="E942">
        <v>2</v>
      </c>
      <c r="F942" t="s">
        <v>129</v>
      </c>
      <c r="G942">
        <f>Table7[[#This Row],[Quantity Ordered]]*Table7[[#This Row],[Price Each]]</f>
        <v>11.95</v>
      </c>
    </row>
    <row r="943" spans="1:7" x14ac:dyDescent="0.3">
      <c r="A943" t="s">
        <v>159</v>
      </c>
      <c r="B943" t="s">
        <v>148</v>
      </c>
      <c r="C943">
        <v>1</v>
      </c>
      <c r="D943">
        <v>600</v>
      </c>
      <c r="E943">
        <v>4</v>
      </c>
      <c r="F943" t="s">
        <v>149</v>
      </c>
      <c r="G943">
        <f>Table7[[#This Row],[Quantity Ordered]]*Table7[[#This Row],[Price Each]]</f>
        <v>600</v>
      </c>
    </row>
    <row r="944" spans="1:7" x14ac:dyDescent="0.3">
      <c r="A944" t="s">
        <v>159</v>
      </c>
      <c r="B944" t="s">
        <v>139</v>
      </c>
      <c r="C944">
        <v>1</v>
      </c>
      <c r="D944">
        <v>11.95</v>
      </c>
      <c r="E944">
        <v>1</v>
      </c>
      <c r="F944" t="s">
        <v>133</v>
      </c>
      <c r="G944">
        <f>Table7[[#This Row],[Quantity Ordered]]*Table7[[#This Row],[Price Each]]</f>
        <v>11.95</v>
      </c>
    </row>
    <row r="945" spans="1:7" x14ac:dyDescent="0.3">
      <c r="A945" t="s">
        <v>159</v>
      </c>
      <c r="B945" t="s">
        <v>145</v>
      </c>
      <c r="C945">
        <v>1</v>
      </c>
      <c r="D945">
        <v>3.84</v>
      </c>
      <c r="E945">
        <v>3</v>
      </c>
      <c r="F945" t="s">
        <v>147</v>
      </c>
      <c r="G945">
        <f>Table7[[#This Row],[Quantity Ordered]]*Table7[[#This Row],[Price Each]]</f>
        <v>3.84</v>
      </c>
    </row>
    <row r="946" spans="1:7" x14ac:dyDescent="0.3">
      <c r="A946" t="s">
        <v>159</v>
      </c>
      <c r="B946" t="s">
        <v>137</v>
      </c>
      <c r="C946">
        <v>1</v>
      </c>
      <c r="D946">
        <v>2.99</v>
      </c>
      <c r="E946">
        <v>1</v>
      </c>
      <c r="F946" t="s">
        <v>135</v>
      </c>
      <c r="G946">
        <f>Table7[[#This Row],[Quantity Ordered]]*Table7[[#This Row],[Price Each]]</f>
        <v>2.99</v>
      </c>
    </row>
    <row r="947" spans="1:7" x14ac:dyDescent="0.3">
      <c r="A947" t="s">
        <v>159</v>
      </c>
      <c r="B947" t="s">
        <v>145</v>
      </c>
      <c r="C947">
        <v>1</v>
      </c>
      <c r="D947">
        <v>3.84</v>
      </c>
      <c r="E947">
        <v>4</v>
      </c>
      <c r="F947" t="s">
        <v>129</v>
      </c>
      <c r="G947">
        <f>Table7[[#This Row],[Quantity Ordered]]*Table7[[#This Row],[Price Each]]</f>
        <v>3.84</v>
      </c>
    </row>
    <row r="948" spans="1:7" x14ac:dyDescent="0.3">
      <c r="A948" t="s">
        <v>159</v>
      </c>
      <c r="B948" t="s">
        <v>145</v>
      </c>
      <c r="C948">
        <v>2</v>
      </c>
      <c r="D948">
        <v>3.84</v>
      </c>
      <c r="E948">
        <v>3</v>
      </c>
      <c r="F948" t="s">
        <v>133</v>
      </c>
      <c r="G948">
        <f>Table7[[#This Row],[Quantity Ordered]]*Table7[[#This Row],[Price Each]]</f>
        <v>7.68</v>
      </c>
    </row>
    <row r="949" spans="1:7" x14ac:dyDescent="0.3">
      <c r="A949" t="s">
        <v>159</v>
      </c>
      <c r="B949" t="s">
        <v>130</v>
      </c>
      <c r="C949">
        <v>1</v>
      </c>
      <c r="D949">
        <v>14.95</v>
      </c>
      <c r="E949">
        <v>2</v>
      </c>
      <c r="F949" t="s">
        <v>136</v>
      </c>
      <c r="G949">
        <f>Table7[[#This Row],[Quantity Ordered]]*Table7[[#This Row],[Price Each]]</f>
        <v>14.95</v>
      </c>
    </row>
    <row r="950" spans="1:7" x14ac:dyDescent="0.3">
      <c r="A950" t="s">
        <v>159</v>
      </c>
      <c r="B950" t="s">
        <v>132</v>
      </c>
      <c r="C950">
        <v>1</v>
      </c>
      <c r="D950">
        <v>11.99</v>
      </c>
      <c r="E950">
        <v>2</v>
      </c>
      <c r="F950" t="s">
        <v>146</v>
      </c>
      <c r="G950">
        <f>Table7[[#This Row],[Quantity Ordered]]*Table7[[#This Row],[Price Each]]</f>
        <v>11.99</v>
      </c>
    </row>
    <row r="951" spans="1:7" x14ac:dyDescent="0.3">
      <c r="A951" t="s">
        <v>159</v>
      </c>
      <c r="B951" t="s">
        <v>132</v>
      </c>
      <c r="C951">
        <v>1</v>
      </c>
      <c r="D951">
        <v>11.99</v>
      </c>
      <c r="E951">
        <v>4</v>
      </c>
      <c r="F951" t="s">
        <v>147</v>
      </c>
      <c r="G951">
        <f>Table7[[#This Row],[Quantity Ordered]]*Table7[[#This Row],[Price Each]]</f>
        <v>11.99</v>
      </c>
    </row>
    <row r="952" spans="1:7" x14ac:dyDescent="0.3">
      <c r="A952" t="s">
        <v>159</v>
      </c>
      <c r="B952" t="s">
        <v>139</v>
      </c>
      <c r="C952">
        <v>1</v>
      </c>
      <c r="D952">
        <v>11.95</v>
      </c>
      <c r="E952">
        <v>3</v>
      </c>
      <c r="F952" t="s">
        <v>133</v>
      </c>
      <c r="G952">
        <f>Table7[[#This Row],[Quantity Ordered]]*Table7[[#This Row],[Price Each]]</f>
        <v>11.95</v>
      </c>
    </row>
    <row r="953" spans="1:7" x14ac:dyDescent="0.3">
      <c r="A953" t="s">
        <v>159</v>
      </c>
      <c r="B953" t="s">
        <v>144</v>
      </c>
      <c r="C953">
        <v>1</v>
      </c>
      <c r="D953">
        <v>400</v>
      </c>
      <c r="E953">
        <v>1</v>
      </c>
      <c r="F953" t="s">
        <v>149</v>
      </c>
      <c r="G953">
        <f>Table7[[#This Row],[Quantity Ordered]]*Table7[[#This Row],[Price Each]]</f>
        <v>400</v>
      </c>
    </row>
    <row r="954" spans="1:7" x14ac:dyDescent="0.3">
      <c r="A954" t="s">
        <v>159</v>
      </c>
      <c r="B954" t="s">
        <v>139</v>
      </c>
      <c r="C954">
        <v>1</v>
      </c>
      <c r="D954">
        <v>11.95</v>
      </c>
      <c r="E954">
        <v>4</v>
      </c>
      <c r="F954" t="s">
        <v>149</v>
      </c>
      <c r="G954">
        <f>Table7[[#This Row],[Quantity Ordered]]*Table7[[#This Row],[Price Each]]</f>
        <v>11.95</v>
      </c>
    </row>
    <row r="955" spans="1:7" x14ac:dyDescent="0.3">
      <c r="A955" t="s">
        <v>159</v>
      </c>
      <c r="B955" t="s">
        <v>141</v>
      </c>
      <c r="C955">
        <v>1</v>
      </c>
      <c r="D955">
        <v>150</v>
      </c>
      <c r="E955">
        <v>3</v>
      </c>
      <c r="F955" t="s">
        <v>133</v>
      </c>
      <c r="G955">
        <f>Table7[[#This Row],[Quantity Ordered]]*Table7[[#This Row],[Price Each]]</f>
        <v>150</v>
      </c>
    </row>
    <row r="956" spans="1:7" x14ac:dyDescent="0.3">
      <c r="A956" t="s">
        <v>159</v>
      </c>
      <c r="B956" t="s">
        <v>139</v>
      </c>
      <c r="C956">
        <v>1</v>
      </c>
      <c r="D956">
        <v>11.95</v>
      </c>
      <c r="E956">
        <v>3</v>
      </c>
      <c r="F956" t="s">
        <v>133</v>
      </c>
      <c r="G956">
        <f>Table7[[#This Row],[Quantity Ordered]]*Table7[[#This Row],[Price Each]]</f>
        <v>11.95</v>
      </c>
    </row>
    <row r="957" spans="1:7" x14ac:dyDescent="0.3">
      <c r="A957" t="s">
        <v>159</v>
      </c>
      <c r="B957" t="s">
        <v>137</v>
      </c>
      <c r="C957">
        <v>4</v>
      </c>
      <c r="D957">
        <v>2.99</v>
      </c>
      <c r="E957">
        <v>3</v>
      </c>
      <c r="F957" t="s">
        <v>149</v>
      </c>
      <c r="G957">
        <f>Table7[[#This Row],[Quantity Ordered]]*Table7[[#This Row],[Price Each]]</f>
        <v>11.96</v>
      </c>
    </row>
    <row r="958" spans="1:7" x14ac:dyDescent="0.3">
      <c r="A958" t="s">
        <v>159</v>
      </c>
      <c r="B958" t="s">
        <v>138</v>
      </c>
      <c r="C958">
        <v>1</v>
      </c>
      <c r="D958">
        <v>389.99</v>
      </c>
      <c r="E958">
        <v>4</v>
      </c>
      <c r="F958" t="s">
        <v>133</v>
      </c>
      <c r="G958">
        <f>Table7[[#This Row],[Quantity Ordered]]*Table7[[#This Row],[Price Each]]</f>
        <v>389.99</v>
      </c>
    </row>
    <row r="959" spans="1:7" x14ac:dyDescent="0.3">
      <c r="A959" t="s">
        <v>159</v>
      </c>
      <c r="B959" t="s">
        <v>152</v>
      </c>
      <c r="C959">
        <v>1</v>
      </c>
      <c r="D959">
        <v>379.99</v>
      </c>
      <c r="E959">
        <v>2</v>
      </c>
      <c r="F959" t="s">
        <v>135</v>
      </c>
      <c r="G959">
        <f>Table7[[#This Row],[Quantity Ordered]]*Table7[[#This Row],[Price Each]]</f>
        <v>379.99</v>
      </c>
    </row>
    <row r="960" spans="1:7" x14ac:dyDescent="0.3">
      <c r="A960" t="s">
        <v>159</v>
      </c>
      <c r="B960" t="s">
        <v>145</v>
      </c>
      <c r="C960">
        <v>3</v>
      </c>
      <c r="D960">
        <v>3.84</v>
      </c>
      <c r="E960">
        <v>4</v>
      </c>
      <c r="F960" t="s">
        <v>149</v>
      </c>
      <c r="G960">
        <f>Table7[[#This Row],[Quantity Ordered]]*Table7[[#This Row],[Price Each]]</f>
        <v>11.52</v>
      </c>
    </row>
    <row r="961" spans="1:7" x14ac:dyDescent="0.3">
      <c r="A961" t="s">
        <v>159</v>
      </c>
      <c r="B961" t="s">
        <v>145</v>
      </c>
      <c r="C961">
        <v>2</v>
      </c>
      <c r="D961">
        <v>3.84</v>
      </c>
      <c r="E961">
        <v>2</v>
      </c>
      <c r="F961" t="s">
        <v>147</v>
      </c>
      <c r="G961">
        <f>Table7[[#This Row],[Quantity Ordered]]*Table7[[#This Row],[Price Each]]</f>
        <v>7.68</v>
      </c>
    </row>
    <row r="962" spans="1:7" x14ac:dyDescent="0.3">
      <c r="A962" t="s">
        <v>159</v>
      </c>
      <c r="B962" t="s">
        <v>145</v>
      </c>
      <c r="C962">
        <v>3</v>
      </c>
      <c r="D962">
        <v>3.84</v>
      </c>
      <c r="E962">
        <v>3</v>
      </c>
      <c r="F962" t="s">
        <v>133</v>
      </c>
      <c r="G962">
        <f>Table7[[#This Row],[Quantity Ordered]]*Table7[[#This Row],[Price Each]]</f>
        <v>11.52</v>
      </c>
    </row>
    <row r="963" spans="1:7" x14ac:dyDescent="0.3">
      <c r="A963" t="s">
        <v>159</v>
      </c>
      <c r="B963" t="s">
        <v>142</v>
      </c>
      <c r="C963">
        <v>1</v>
      </c>
      <c r="D963">
        <v>1700</v>
      </c>
      <c r="E963">
        <v>4</v>
      </c>
      <c r="F963" t="s">
        <v>133</v>
      </c>
      <c r="G963">
        <f>Table7[[#This Row],[Quantity Ordered]]*Table7[[#This Row],[Price Each]]</f>
        <v>1700</v>
      </c>
    </row>
    <row r="964" spans="1:7" x14ac:dyDescent="0.3">
      <c r="A964" t="s">
        <v>159</v>
      </c>
      <c r="B964" t="s">
        <v>132</v>
      </c>
      <c r="C964">
        <v>1</v>
      </c>
      <c r="D964">
        <v>11.99</v>
      </c>
      <c r="E964">
        <v>2</v>
      </c>
      <c r="F964" t="s">
        <v>135</v>
      </c>
      <c r="G964">
        <f>Table7[[#This Row],[Quantity Ordered]]*Table7[[#This Row],[Price Each]]</f>
        <v>11.99</v>
      </c>
    </row>
    <row r="965" spans="1:7" x14ac:dyDescent="0.3">
      <c r="A965" t="s">
        <v>159</v>
      </c>
      <c r="B965" t="s">
        <v>139</v>
      </c>
      <c r="C965">
        <v>1</v>
      </c>
      <c r="D965">
        <v>11.95</v>
      </c>
      <c r="E965">
        <v>2</v>
      </c>
      <c r="F965" t="s">
        <v>146</v>
      </c>
      <c r="G965">
        <f>Table7[[#This Row],[Quantity Ordered]]*Table7[[#This Row],[Price Each]]</f>
        <v>11.95</v>
      </c>
    </row>
    <row r="966" spans="1:7" x14ac:dyDescent="0.3">
      <c r="A966" t="s">
        <v>159</v>
      </c>
      <c r="B966" t="s">
        <v>141</v>
      </c>
      <c r="C966">
        <v>1</v>
      </c>
      <c r="D966">
        <v>150</v>
      </c>
      <c r="E966">
        <v>4</v>
      </c>
      <c r="F966" t="s">
        <v>146</v>
      </c>
      <c r="G966">
        <f>Table7[[#This Row],[Quantity Ordered]]*Table7[[#This Row],[Price Each]]</f>
        <v>150</v>
      </c>
    </row>
    <row r="967" spans="1:7" x14ac:dyDescent="0.3">
      <c r="A967" t="s">
        <v>159</v>
      </c>
      <c r="B967" t="s">
        <v>152</v>
      </c>
      <c r="C967">
        <v>1</v>
      </c>
      <c r="D967">
        <v>379.99</v>
      </c>
      <c r="E967">
        <v>2</v>
      </c>
      <c r="F967" t="s">
        <v>133</v>
      </c>
      <c r="G967">
        <f>Table7[[#This Row],[Quantity Ordered]]*Table7[[#This Row],[Price Each]]</f>
        <v>379.99</v>
      </c>
    </row>
    <row r="968" spans="1:7" x14ac:dyDescent="0.3">
      <c r="A968" t="s">
        <v>159</v>
      </c>
      <c r="B968" t="s">
        <v>142</v>
      </c>
      <c r="C968">
        <v>1</v>
      </c>
      <c r="D968">
        <v>1700</v>
      </c>
      <c r="E968">
        <v>4</v>
      </c>
      <c r="F968" t="s">
        <v>131</v>
      </c>
      <c r="G968">
        <f>Table7[[#This Row],[Quantity Ordered]]*Table7[[#This Row],[Price Each]]</f>
        <v>1700</v>
      </c>
    </row>
    <row r="969" spans="1:7" x14ac:dyDescent="0.3">
      <c r="A969" t="s">
        <v>159</v>
      </c>
      <c r="B969" t="s">
        <v>132</v>
      </c>
      <c r="C969">
        <v>1</v>
      </c>
      <c r="D969">
        <v>11.99</v>
      </c>
      <c r="E969">
        <v>4</v>
      </c>
      <c r="F969" t="s">
        <v>129</v>
      </c>
      <c r="G969">
        <f>Table7[[#This Row],[Quantity Ordered]]*Table7[[#This Row],[Price Each]]</f>
        <v>11.99</v>
      </c>
    </row>
    <row r="970" spans="1:7" x14ac:dyDescent="0.3">
      <c r="A970" t="s">
        <v>159</v>
      </c>
      <c r="B970" t="s">
        <v>132</v>
      </c>
      <c r="C970">
        <v>1</v>
      </c>
      <c r="D970">
        <v>11.99</v>
      </c>
      <c r="E970">
        <v>3</v>
      </c>
      <c r="F970" t="s">
        <v>129</v>
      </c>
      <c r="G970">
        <f>Table7[[#This Row],[Quantity Ordered]]*Table7[[#This Row],[Price Each]]</f>
        <v>11.99</v>
      </c>
    </row>
    <row r="971" spans="1:7" x14ac:dyDescent="0.3">
      <c r="A971" t="s">
        <v>159</v>
      </c>
      <c r="B971" t="s">
        <v>132</v>
      </c>
      <c r="C971">
        <v>1</v>
      </c>
      <c r="D971">
        <v>11.99</v>
      </c>
      <c r="E971">
        <v>4</v>
      </c>
      <c r="F971" t="s">
        <v>135</v>
      </c>
      <c r="G971">
        <f>Table7[[#This Row],[Quantity Ordered]]*Table7[[#This Row],[Price Each]]</f>
        <v>11.99</v>
      </c>
    </row>
    <row r="972" spans="1:7" x14ac:dyDescent="0.3">
      <c r="A972" t="s">
        <v>159</v>
      </c>
      <c r="B972" t="s">
        <v>140</v>
      </c>
      <c r="C972">
        <v>1</v>
      </c>
      <c r="D972">
        <v>99.99</v>
      </c>
      <c r="E972">
        <v>1</v>
      </c>
      <c r="F972" t="s">
        <v>150</v>
      </c>
      <c r="G972">
        <f>Table7[[#This Row],[Quantity Ordered]]*Table7[[#This Row],[Price Each]]</f>
        <v>99.99</v>
      </c>
    </row>
    <row r="973" spans="1:7" x14ac:dyDescent="0.3">
      <c r="A973" t="s">
        <v>159</v>
      </c>
      <c r="B973" t="s">
        <v>134</v>
      </c>
      <c r="C973">
        <v>1</v>
      </c>
      <c r="D973">
        <v>149.99</v>
      </c>
      <c r="E973">
        <v>2</v>
      </c>
      <c r="F973" t="s">
        <v>133</v>
      </c>
      <c r="G973">
        <f>Table7[[#This Row],[Quantity Ordered]]*Table7[[#This Row],[Price Each]]</f>
        <v>149.99</v>
      </c>
    </row>
    <row r="974" spans="1:7" x14ac:dyDescent="0.3">
      <c r="A974" t="s">
        <v>159</v>
      </c>
      <c r="B974" t="s">
        <v>141</v>
      </c>
      <c r="C974">
        <v>1</v>
      </c>
      <c r="D974">
        <v>150</v>
      </c>
      <c r="E974">
        <v>4</v>
      </c>
      <c r="F974" t="s">
        <v>150</v>
      </c>
      <c r="G974">
        <f>Table7[[#This Row],[Quantity Ordered]]*Table7[[#This Row],[Price Each]]</f>
        <v>150</v>
      </c>
    </row>
    <row r="975" spans="1:7" x14ac:dyDescent="0.3">
      <c r="A975" t="s">
        <v>159</v>
      </c>
      <c r="B975" t="s">
        <v>139</v>
      </c>
      <c r="C975">
        <v>1</v>
      </c>
      <c r="D975">
        <v>11.95</v>
      </c>
      <c r="E975">
        <v>3</v>
      </c>
      <c r="F975" t="s">
        <v>150</v>
      </c>
      <c r="G975">
        <f>Table7[[#This Row],[Quantity Ordered]]*Table7[[#This Row],[Price Each]]</f>
        <v>11.95</v>
      </c>
    </row>
    <row r="976" spans="1:7" x14ac:dyDescent="0.3">
      <c r="A976" t="s">
        <v>159</v>
      </c>
      <c r="B976" t="s">
        <v>145</v>
      </c>
      <c r="C976">
        <v>2</v>
      </c>
      <c r="D976">
        <v>3.84</v>
      </c>
      <c r="E976">
        <v>3</v>
      </c>
      <c r="F976" t="s">
        <v>147</v>
      </c>
      <c r="G976">
        <f>Table7[[#This Row],[Quantity Ordered]]*Table7[[#This Row],[Price Each]]</f>
        <v>7.68</v>
      </c>
    </row>
    <row r="977" spans="1:7" x14ac:dyDescent="0.3">
      <c r="A977" t="s">
        <v>159</v>
      </c>
      <c r="B977" t="s">
        <v>139</v>
      </c>
      <c r="C977">
        <v>1</v>
      </c>
      <c r="D977">
        <v>11.95</v>
      </c>
      <c r="E977">
        <v>1</v>
      </c>
      <c r="F977" t="s">
        <v>129</v>
      </c>
      <c r="G977">
        <f>Table7[[#This Row],[Quantity Ordered]]*Table7[[#This Row],[Price Each]]</f>
        <v>11.95</v>
      </c>
    </row>
    <row r="978" spans="1:7" x14ac:dyDescent="0.3">
      <c r="A978" t="s">
        <v>159</v>
      </c>
      <c r="B978" t="s">
        <v>139</v>
      </c>
      <c r="C978">
        <v>1</v>
      </c>
      <c r="D978">
        <v>11.95</v>
      </c>
      <c r="E978">
        <v>4</v>
      </c>
      <c r="F978" t="s">
        <v>149</v>
      </c>
      <c r="G978">
        <f>Table7[[#This Row],[Quantity Ordered]]*Table7[[#This Row],[Price Each]]</f>
        <v>11.95</v>
      </c>
    </row>
    <row r="979" spans="1:7" x14ac:dyDescent="0.3">
      <c r="A979" t="s">
        <v>159</v>
      </c>
      <c r="B979" t="s">
        <v>130</v>
      </c>
      <c r="C979">
        <v>1</v>
      </c>
      <c r="D979">
        <v>14.95</v>
      </c>
      <c r="E979">
        <v>2</v>
      </c>
      <c r="F979" t="s">
        <v>146</v>
      </c>
      <c r="G979">
        <f>Table7[[#This Row],[Quantity Ordered]]*Table7[[#This Row],[Price Each]]</f>
        <v>14.95</v>
      </c>
    </row>
    <row r="980" spans="1:7" x14ac:dyDescent="0.3">
      <c r="A980" t="s">
        <v>159</v>
      </c>
      <c r="B980" t="s">
        <v>137</v>
      </c>
      <c r="C980">
        <v>4</v>
      </c>
      <c r="D980">
        <v>2.99</v>
      </c>
      <c r="E980">
        <v>4</v>
      </c>
      <c r="F980" t="s">
        <v>149</v>
      </c>
      <c r="G980">
        <f>Table7[[#This Row],[Quantity Ordered]]*Table7[[#This Row],[Price Each]]</f>
        <v>11.96</v>
      </c>
    </row>
    <row r="981" spans="1:7" x14ac:dyDescent="0.3">
      <c r="A981" t="s">
        <v>159</v>
      </c>
      <c r="B981" t="s">
        <v>132</v>
      </c>
      <c r="C981">
        <v>1</v>
      </c>
      <c r="D981">
        <v>11.99</v>
      </c>
      <c r="E981">
        <v>2</v>
      </c>
      <c r="F981" t="s">
        <v>146</v>
      </c>
      <c r="G981">
        <f>Table7[[#This Row],[Quantity Ordered]]*Table7[[#This Row],[Price Each]]</f>
        <v>11.99</v>
      </c>
    </row>
    <row r="982" spans="1:7" x14ac:dyDescent="0.3">
      <c r="A982" t="s">
        <v>159</v>
      </c>
      <c r="B982" t="s">
        <v>132</v>
      </c>
      <c r="C982">
        <v>1</v>
      </c>
      <c r="D982">
        <v>11.99</v>
      </c>
      <c r="E982">
        <v>2</v>
      </c>
      <c r="F982" t="s">
        <v>149</v>
      </c>
      <c r="G982">
        <f>Table7[[#This Row],[Quantity Ordered]]*Table7[[#This Row],[Price Each]]</f>
        <v>11.99</v>
      </c>
    </row>
    <row r="983" spans="1:7" x14ac:dyDescent="0.3">
      <c r="A983" t="s">
        <v>159</v>
      </c>
      <c r="B983" t="s">
        <v>141</v>
      </c>
      <c r="C983">
        <v>1</v>
      </c>
      <c r="D983">
        <v>150</v>
      </c>
      <c r="E983">
        <v>3</v>
      </c>
      <c r="F983" t="s">
        <v>146</v>
      </c>
      <c r="G983">
        <f>Table7[[#This Row],[Quantity Ordered]]*Table7[[#This Row],[Price Each]]</f>
        <v>150</v>
      </c>
    </row>
    <row r="984" spans="1:7" x14ac:dyDescent="0.3">
      <c r="A984" t="s">
        <v>159</v>
      </c>
      <c r="B984" t="s">
        <v>128</v>
      </c>
      <c r="C984">
        <v>1</v>
      </c>
      <c r="D984">
        <v>700</v>
      </c>
      <c r="E984">
        <v>2</v>
      </c>
      <c r="F984" t="s">
        <v>135</v>
      </c>
      <c r="G984">
        <f>Table7[[#This Row],[Quantity Ordered]]*Table7[[#This Row],[Price Each]]</f>
        <v>700</v>
      </c>
    </row>
    <row r="985" spans="1:7" x14ac:dyDescent="0.3">
      <c r="A985" t="s">
        <v>159</v>
      </c>
      <c r="B985" t="s">
        <v>130</v>
      </c>
      <c r="C985">
        <v>1</v>
      </c>
      <c r="D985">
        <v>14.95</v>
      </c>
      <c r="E985">
        <v>3</v>
      </c>
      <c r="F985" t="s">
        <v>129</v>
      </c>
      <c r="G985">
        <f>Table7[[#This Row],[Quantity Ordered]]*Table7[[#This Row],[Price Each]]</f>
        <v>14.95</v>
      </c>
    </row>
    <row r="986" spans="1:7" x14ac:dyDescent="0.3">
      <c r="A986" t="s">
        <v>159</v>
      </c>
      <c r="B986" t="s">
        <v>137</v>
      </c>
      <c r="C986">
        <v>1</v>
      </c>
      <c r="D986">
        <v>2.99</v>
      </c>
      <c r="E986">
        <v>1</v>
      </c>
      <c r="F986" t="s">
        <v>133</v>
      </c>
      <c r="G986">
        <f>Table7[[#This Row],[Quantity Ordered]]*Table7[[#This Row],[Price Each]]</f>
        <v>2.99</v>
      </c>
    </row>
    <row r="987" spans="1:7" x14ac:dyDescent="0.3">
      <c r="A987" t="s">
        <v>159</v>
      </c>
      <c r="B987" t="s">
        <v>141</v>
      </c>
      <c r="C987">
        <v>1</v>
      </c>
      <c r="D987">
        <v>150</v>
      </c>
      <c r="E987">
        <v>2</v>
      </c>
      <c r="F987" t="s">
        <v>133</v>
      </c>
      <c r="G987">
        <f>Table7[[#This Row],[Quantity Ordered]]*Table7[[#This Row],[Price Each]]</f>
        <v>150</v>
      </c>
    </row>
    <row r="988" spans="1:7" x14ac:dyDescent="0.3">
      <c r="A988" t="s">
        <v>159</v>
      </c>
      <c r="B988" t="s">
        <v>142</v>
      </c>
      <c r="C988">
        <v>1</v>
      </c>
      <c r="D988">
        <v>1700</v>
      </c>
      <c r="E988">
        <v>1</v>
      </c>
      <c r="F988" t="s">
        <v>131</v>
      </c>
      <c r="G988">
        <f>Table7[[#This Row],[Quantity Ordered]]*Table7[[#This Row],[Price Each]]</f>
        <v>1700</v>
      </c>
    </row>
    <row r="989" spans="1:7" x14ac:dyDescent="0.3">
      <c r="A989" t="s">
        <v>159</v>
      </c>
      <c r="B989" t="s">
        <v>137</v>
      </c>
      <c r="C989">
        <v>1</v>
      </c>
      <c r="D989">
        <v>2.99</v>
      </c>
      <c r="E989">
        <v>1</v>
      </c>
      <c r="F989" t="s">
        <v>147</v>
      </c>
      <c r="G989">
        <f>Table7[[#This Row],[Quantity Ordered]]*Table7[[#This Row],[Price Each]]</f>
        <v>2.99</v>
      </c>
    </row>
    <row r="990" spans="1:7" x14ac:dyDescent="0.3">
      <c r="A990" t="s">
        <v>159</v>
      </c>
      <c r="B990" t="s">
        <v>153</v>
      </c>
      <c r="C990">
        <v>1</v>
      </c>
      <c r="D990">
        <v>999.99</v>
      </c>
      <c r="E990">
        <v>2</v>
      </c>
      <c r="F990" t="s">
        <v>133</v>
      </c>
      <c r="G990">
        <f>Table7[[#This Row],[Quantity Ordered]]*Table7[[#This Row],[Price Each]]</f>
        <v>999.99</v>
      </c>
    </row>
    <row r="991" spans="1:7" x14ac:dyDescent="0.3">
      <c r="A991" t="s">
        <v>159</v>
      </c>
      <c r="B991" t="s">
        <v>139</v>
      </c>
      <c r="C991">
        <v>1</v>
      </c>
      <c r="D991">
        <v>11.95</v>
      </c>
      <c r="E991">
        <v>3</v>
      </c>
      <c r="F991" t="s">
        <v>136</v>
      </c>
      <c r="G991">
        <f>Table7[[#This Row],[Quantity Ordered]]*Table7[[#This Row],[Price Each]]</f>
        <v>11.95</v>
      </c>
    </row>
    <row r="992" spans="1:7" x14ac:dyDescent="0.3">
      <c r="A992" t="s">
        <v>159</v>
      </c>
      <c r="B992" t="s">
        <v>134</v>
      </c>
      <c r="C992">
        <v>1</v>
      </c>
      <c r="D992">
        <v>149.99</v>
      </c>
      <c r="E992">
        <v>1</v>
      </c>
      <c r="F992" t="s">
        <v>129</v>
      </c>
      <c r="G992">
        <f>Table7[[#This Row],[Quantity Ordered]]*Table7[[#This Row],[Price Each]]</f>
        <v>149.99</v>
      </c>
    </row>
    <row r="993" spans="1:7" x14ac:dyDescent="0.3">
      <c r="A993" t="s">
        <v>159</v>
      </c>
      <c r="B993" t="s">
        <v>132</v>
      </c>
      <c r="C993">
        <v>1</v>
      </c>
      <c r="D993">
        <v>11.99</v>
      </c>
      <c r="E993">
        <v>2</v>
      </c>
      <c r="F993" t="s">
        <v>149</v>
      </c>
      <c r="G993">
        <f>Table7[[#This Row],[Quantity Ordered]]*Table7[[#This Row],[Price Each]]</f>
        <v>11.99</v>
      </c>
    </row>
    <row r="994" spans="1:7" x14ac:dyDescent="0.3">
      <c r="A994" t="s">
        <v>159</v>
      </c>
      <c r="B994" t="s">
        <v>152</v>
      </c>
      <c r="C994">
        <v>1</v>
      </c>
      <c r="D994">
        <v>379.99</v>
      </c>
      <c r="E994">
        <v>1</v>
      </c>
      <c r="F994" t="s">
        <v>129</v>
      </c>
      <c r="G994">
        <f>Table7[[#This Row],[Quantity Ordered]]*Table7[[#This Row],[Price Each]]</f>
        <v>379.99</v>
      </c>
    </row>
    <row r="995" spans="1:7" x14ac:dyDescent="0.3">
      <c r="A995" t="s">
        <v>159</v>
      </c>
      <c r="B995" t="s">
        <v>137</v>
      </c>
      <c r="C995">
        <v>2</v>
      </c>
      <c r="D995">
        <v>2.99</v>
      </c>
      <c r="E995">
        <v>4</v>
      </c>
      <c r="F995" t="s">
        <v>135</v>
      </c>
      <c r="G995">
        <f>Table7[[#This Row],[Quantity Ordered]]*Table7[[#This Row],[Price Each]]</f>
        <v>5.98</v>
      </c>
    </row>
    <row r="996" spans="1:7" x14ac:dyDescent="0.3">
      <c r="A996" t="s">
        <v>159</v>
      </c>
      <c r="B996" t="s">
        <v>140</v>
      </c>
      <c r="C996">
        <v>1</v>
      </c>
      <c r="D996">
        <v>99.99</v>
      </c>
      <c r="E996">
        <v>1</v>
      </c>
      <c r="F996" t="s">
        <v>129</v>
      </c>
      <c r="G996">
        <f>Table7[[#This Row],[Quantity Ordered]]*Table7[[#This Row],[Price Each]]</f>
        <v>99.99</v>
      </c>
    </row>
    <row r="997" spans="1:7" x14ac:dyDescent="0.3">
      <c r="A997" t="s">
        <v>159</v>
      </c>
      <c r="B997" t="s">
        <v>152</v>
      </c>
      <c r="C997">
        <v>1</v>
      </c>
      <c r="D997">
        <v>379.99</v>
      </c>
      <c r="E997">
        <v>2</v>
      </c>
      <c r="F997" t="s">
        <v>135</v>
      </c>
      <c r="G997">
        <f>Table7[[#This Row],[Quantity Ordered]]*Table7[[#This Row],[Price Each]]</f>
        <v>379.99</v>
      </c>
    </row>
    <row r="998" spans="1:7" x14ac:dyDescent="0.3">
      <c r="A998" t="s">
        <v>159</v>
      </c>
      <c r="B998" t="s">
        <v>151</v>
      </c>
      <c r="C998">
        <v>1</v>
      </c>
      <c r="D998">
        <v>109.99</v>
      </c>
      <c r="E998">
        <v>4</v>
      </c>
      <c r="F998" t="s">
        <v>131</v>
      </c>
      <c r="G998">
        <f>Table7[[#This Row],[Quantity Ordered]]*Table7[[#This Row],[Price Each]]</f>
        <v>109.99</v>
      </c>
    </row>
    <row r="999" spans="1:7" x14ac:dyDescent="0.3">
      <c r="A999" t="s">
        <v>159</v>
      </c>
      <c r="B999" t="s">
        <v>139</v>
      </c>
      <c r="C999">
        <v>1</v>
      </c>
      <c r="D999">
        <v>11.95</v>
      </c>
      <c r="E999">
        <v>1</v>
      </c>
      <c r="F999" t="s">
        <v>135</v>
      </c>
      <c r="G999">
        <f>Table7[[#This Row],[Quantity Ordered]]*Table7[[#This Row],[Price Each]]</f>
        <v>11.95</v>
      </c>
    </row>
    <row r="1000" spans="1:7" x14ac:dyDescent="0.3">
      <c r="A1000" t="s">
        <v>159</v>
      </c>
      <c r="B1000" t="s">
        <v>139</v>
      </c>
      <c r="C1000">
        <v>1</v>
      </c>
      <c r="D1000">
        <v>11.95</v>
      </c>
      <c r="E1000">
        <v>2</v>
      </c>
      <c r="F1000" t="s">
        <v>136</v>
      </c>
      <c r="G1000">
        <f>Table7[[#This Row],[Quantity Ordered]]*Table7[[#This Row],[Price Each]]</f>
        <v>11.95</v>
      </c>
    </row>
    <row r="1001" spans="1:7" x14ac:dyDescent="0.3">
      <c r="A1001" t="s">
        <v>159</v>
      </c>
      <c r="B1001" t="s">
        <v>152</v>
      </c>
      <c r="C1001">
        <v>1</v>
      </c>
      <c r="D1001">
        <v>379.99</v>
      </c>
      <c r="E1001">
        <v>1</v>
      </c>
      <c r="F1001" t="s">
        <v>133</v>
      </c>
      <c r="G1001">
        <f>Table7[[#This Row],[Quantity Ordered]]*Table7[[#This Row],[Price Each]]</f>
        <v>379.99</v>
      </c>
    </row>
    <row r="1002" spans="1:7" x14ac:dyDescent="0.3">
      <c r="A1002" t="s">
        <v>159</v>
      </c>
      <c r="B1002" t="s">
        <v>151</v>
      </c>
      <c r="C1002">
        <v>1</v>
      </c>
      <c r="D1002">
        <v>109.99</v>
      </c>
      <c r="E1002">
        <v>3</v>
      </c>
      <c r="F1002" t="s">
        <v>133</v>
      </c>
      <c r="G1002">
        <f>Table7[[#This Row],[Quantity Ordered]]*Table7[[#This Row],[Price Each]]</f>
        <v>109.99</v>
      </c>
    </row>
    <row r="1003" spans="1:7" x14ac:dyDescent="0.3">
      <c r="A1003" t="s">
        <v>159</v>
      </c>
      <c r="B1003" t="s">
        <v>148</v>
      </c>
      <c r="C1003">
        <v>1</v>
      </c>
      <c r="D1003">
        <v>600</v>
      </c>
      <c r="E1003">
        <v>4</v>
      </c>
      <c r="F1003" t="s">
        <v>129</v>
      </c>
      <c r="G1003">
        <f>Table7[[#This Row],[Quantity Ordered]]*Table7[[#This Row],[Price Each]]</f>
        <v>600</v>
      </c>
    </row>
    <row r="1004" spans="1:7" x14ac:dyDescent="0.3">
      <c r="A1004" t="s">
        <v>159</v>
      </c>
      <c r="B1004" t="s">
        <v>139</v>
      </c>
      <c r="C1004">
        <v>1</v>
      </c>
      <c r="D1004">
        <v>11.95</v>
      </c>
      <c r="E1004">
        <v>2</v>
      </c>
      <c r="F1004" t="s">
        <v>129</v>
      </c>
      <c r="G1004">
        <f>Table7[[#This Row],[Quantity Ordered]]*Table7[[#This Row],[Price Each]]</f>
        <v>11.95</v>
      </c>
    </row>
    <row r="1005" spans="1:7" x14ac:dyDescent="0.3">
      <c r="A1005" t="s">
        <v>159</v>
      </c>
      <c r="B1005" t="s">
        <v>134</v>
      </c>
      <c r="C1005">
        <v>1</v>
      </c>
      <c r="D1005">
        <v>149.99</v>
      </c>
      <c r="E1005">
        <v>4</v>
      </c>
      <c r="F1005" t="s">
        <v>129</v>
      </c>
      <c r="G1005">
        <f>Table7[[#This Row],[Quantity Ordered]]*Table7[[#This Row],[Price Each]]</f>
        <v>149.99</v>
      </c>
    </row>
    <row r="1006" spans="1:7" x14ac:dyDescent="0.3">
      <c r="A1006" t="s">
        <v>159</v>
      </c>
      <c r="B1006" t="s">
        <v>153</v>
      </c>
      <c r="C1006">
        <v>1</v>
      </c>
      <c r="D1006">
        <v>999.99</v>
      </c>
      <c r="E1006">
        <v>1</v>
      </c>
      <c r="F1006" t="s">
        <v>135</v>
      </c>
      <c r="G1006">
        <f>Table7[[#This Row],[Quantity Ordered]]*Table7[[#This Row],[Price Each]]</f>
        <v>999.99</v>
      </c>
    </row>
    <row r="1007" spans="1:7" x14ac:dyDescent="0.3">
      <c r="A1007" t="s">
        <v>159</v>
      </c>
      <c r="B1007" t="s">
        <v>141</v>
      </c>
      <c r="C1007">
        <v>1</v>
      </c>
      <c r="D1007">
        <v>150</v>
      </c>
      <c r="E1007">
        <v>2</v>
      </c>
      <c r="F1007" t="s">
        <v>129</v>
      </c>
      <c r="G1007">
        <f>Table7[[#This Row],[Quantity Ordered]]*Table7[[#This Row],[Price Each]]</f>
        <v>150</v>
      </c>
    </row>
    <row r="1008" spans="1:7" x14ac:dyDescent="0.3">
      <c r="A1008" t="s">
        <v>159</v>
      </c>
      <c r="B1008" t="s">
        <v>145</v>
      </c>
      <c r="C1008">
        <v>1</v>
      </c>
      <c r="D1008">
        <v>3.84</v>
      </c>
      <c r="E1008">
        <v>4</v>
      </c>
      <c r="F1008" t="s">
        <v>131</v>
      </c>
      <c r="G1008">
        <f>Table7[[#This Row],[Quantity Ordered]]*Table7[[#This Row],[Price Each]]</f>
        <v>3.84</v>
      </c>
    </row>
    <row r="1009" spans="1:7" x14ac:dyDescent="0.3">
      <c r="A1009" t="s">
        <v>159</v>
      </c>
      <c r="B1009" t="s">
        <v>145</v>
      </c>
      <c r="C1009">
        <v>1</v>
      </c>
      <c r="D1009">
        <v>3.84</v>
      </c>
      <c r="E1009">
        <v>2</v>
      </c>
      <c r="F1009" t="s">
        <v>133</v>
      </c>
      <c r="G1009">
        <f>Table7[[#This Row],[Quantity Ordered]]*Table7[[#This Row],[Price Each]]</f>
        <v>3.84</v>
      </c>
    </row>
    <row r="1010" spans="1:7" x14ac:dyDescent="0.3">
      <c r="A1010" t="s">
        <v>159</v>
      </c>
      <c r="B1010" t="s">
        <v>145</v>
      </c>
      <c r="C1010">
        <v>2</v>
      </c>
      <c r="D1010">
        <v>3.84</v>
      </c>
      <c r="E1010">
        <v>4</v>
      </c>
      <c r="F1010" t="s">
        <v>133</v>
      </c>
      <c r="G1010">
        <f>Table7[[#This Row],[Quantity Ordered]]*Table7[[#This Row],[Price Each]]</f>
        <v>7.68</v>
      </c>
    </row>
    <row r="1011" spans="1:7" x14ac:dyDescent="0.3">
      <c r="A1011" t="s">
        <v>159</v>
      </c>
      <c r="B1011" t="s">
        <v>151</v>
      </c>
      <c r="C1011">
        <v>1</v>
      </c>
      <c r="D1011">
        <v>109.99</v>
      </c>
      <c r="E1011">
        <v>4</v>
      </c>
      <c r="F1011" t="s">
        <v>150</v>
      </c>
      <c r="G1011">
        <f>Table7[[#This Row],[Quantity Ordered]]*Table7[[#This Row],[Price Each]]</f>
        <v>109.99</v>
      </c>
    </row>
    <row r="1012" spans="1:7" x14ac:dyDescent="0.3">
      <c r="A1012" t="s">
        <v>159</v>
      </c>
      <c r="B1012" t="s">
        <v>143</v>
      </c>
      <c r="C1012">
        <v>1</v>
      </c>
      <c r="D1012">
        <v>300</v>
      </c>
      <c r="E1012">
        <v>3</v>
      </c>
      <c r="F1012" t="s">
        <v>147</v>
      </c>
      <c r="G1012">
        <f>Table7[[#This Row],[Quantity Ordered]]*Table7[[#This Row],[Price Each]]</f>
        <v>300</v>
      </c>
    </row>
    <row r="1013" spans="1:7" x14ac:dyDescent="0.3">
      <c r="A1013" t="s">
        <v>159</v>
      </c>
      <c r="B1013" t="s">
        <v>137</v>
      </c>
      <c r="C1013">
        <v>1</v>
      </c>
      <c r="D1013">
        <v>2.99</v>
      </c>
      <c r="E1013">
        <v>4</v>
      </c>
      <c r="F1013" t="s">
        <v>133</v>
      </c>
      <c r="G1013">
        <f>Table7[[#This Row],[Quantity Ordered]]*Table7[[#This Row],[Price Each]]</f>
        <v>2.99</v>
      </c>
    </row>
    <row r="1014" spans="1:7" x14ac:dyDescent="0.3">
      <c r="A1014" t="s">
        <v>159</v>
      </c>
      <c r="B1014" t="s">
        <v>134</v>
      </c>
      <c r="C1014">
        <v>1</v>
      </c>
      <c r="D1014">
        <v>149.99</v>
      </c>
      <c r="E1014">
        <v>3</v>
      </c>
      <c r="F1014" t="s">
        <v>150</v>
      </c>
      <c r="G1014">
        <f>Table7[[#This Row],[Quantity Ordered]]*Table7[[#This Row],[Price Each]]</f>
        <v>149.99</v>
      </c>
    </row>
    <row r="1015" spans="1:7" x14ac:dyDescent="0.3">
      <c r="A1015" t="s">
        <v>159</v>
      </c>
      <c r="B1015" t="s">
        <v>140</v>
      </c>
      <c r="C1015">
        <v>1</v>
      </c>
      <c r="D1015">
        <v>99.99</v>
      </c>
      <c r="E1015">
        <v>4</v>
      </c>
      <c r="F1015" t="s">
        <v>147</v>
      </c>
      <c r="G1015">
        <f>Table7[[#This Row],[Quantity Ordered]]*Table7[[#This Row],[Price Each]]</f>
        <v>99.99</v>
      </c>
    </row>
    <row r="1016" spans="1:7" x14ac:dyDescent="0.3">
      <c r="A1016" t="s">
        <v>159</v>
      </c>
      <c r="B1016" t="s">
        <v>140</v>
      </c>
      <c r="C1016">
        <v>1</v>
      </c>
      <c r="D1016">
        <v>99.99</v>
      </c>
      <c r="E1016">
        <v>2</v>
      </c>
      <c r="F1016" t="s">
        <v>135</v>
      </c>
      <c r="G1016">
        <f>Table7[[#This Row],[Quantity Ordered]]*Table7[[#This Row],[Price Each]]</f>
        <v>99.99</v>
      </c>
    </row>
    <row r="1017" spans="1:7" x14ac:dyDescent="0.3">
      <c r="A1017" t="s">
        <v>159</v>
      </c>
      <c r="B1017" t="s">
        <v>140</v>
      </c>
      <c r="C1017">
        <v>1</v>
      </c>
      <c r="D1017">
        <v>99.99</v>
      </c>
      <c r="E1017">
        <v>4</v>
      </c>
      <c r="F1017" t="s">
        <v>149</v>
      </c>
      <c r="G1017">
        <f>Table7[[#This Row],[Quantity Ordered]]*Table7[[#This Row],[Price Each]]</f>
        <v>99.99</v>
      </c>
    </row>
    <row r="1018" spans="1:7" x14ac:dyDescent="0.3">
      <c r="A1018" t="s">
        <v>159</v>
      </c>
      <c r="B1018" t="s">
        <v>142</v>
      </c>
      <c r="C1018">
        <v>1</v>
      </c>
      <c r="D1018">
        <v>1700</v>
      </c>
      <c r="E1018">
        <v>2</v>
      </c>
      <c r="F1018" t="s">
        <v>133</v>
      </c>
      <c r="G1018">
        <f>Table7[[#This Row],[Quantity Ordered]]*Table7[[#This Row],[Price Each]]</f>
        <v>1700</v>
      </c>
    </row>
    <row r="1019" spans="1:7" x14ac:dyDescent="0.3">
      <c r="A1019" t="s">
        <v>159</v>
      </c>
      <c r="B1019" t="s">
        <v>140</v>
      </c>
      <c r="C1019">
        <v>1</v>
      </c>
      <c r="D1019">
        <v>99.99</v>
      </c>
      <c r="E1019">
        <v>1</v>
      </c>
      <c r="F1019" t="s">
        <v>147</v>
      </c>
      <c r="G1019">
        <f>Table7[[#This Row],[Quantity Ordered]]*Table7[[#This Row],[Price Each]]</f>
        <v>99.99</v>
      </c>
    </row>
    <row r="1020" spans="1:7" x14ac:dyDescent="0.3">
      <c r="A1020" t="s">
        <v>159</v>
      </c>
      <c r="B1020" t="s">
        <v>140</v>
      </c>
      <c r="C1020">
        <v>1</v>
      </c>
      <c r="D1020">
        <v>99.99</v>
      </c>
      <c r="E1020">
        <v>1</v>
      </c>
      <c r="F1020" t="s">
        <v>149</v>
      </c>
      <c r="G1020">
        <f>Table7[[#This Row],[Quantity Ordered]]*Table7[[#This Row],[Price Each]]</f>
        <v>99.99</v>
      </c>
    </row>
    <row r="1021" spans="1:7" x14ac:dyDescent="0.3">
      <c r="A1021" t="s">
        <v>159</v>
      </c>
      <c r="B1021" t="s">
        <v>152</v>
      </c>
      <c r="C1021">
        <v>1</v>
      </c>
      <c r="D1021">
        <v>379.99</v>
      </c>
      <c r="E1021">
        <v>2</v>
      </c>
      <c r="F1021" t="s">
        <v>136</v>
      </c>
      <c r="G1021">
        <f>Table7[[#This Row],[Quantity Ordered]]*Table7[[#This Row],[Price Each]]</f>
        <v>379.99</v>
      </c>
    </row>
    <row r="1022" spans="1:7" x14ac:dyDescent="0.3">
      <c r="A1022" t="s">
        <v>159</v>
      </c>
      <c r="B1022" t="s">
        <v>145</v>
      </c>
      <c r="C1022">
        <v>1</v>
      </c>
      <c r="D1022">
        <v>3.84</v>
      </c>
      <c r="E1022">
        <v>4</v>
      </c>
      <c r="F1022" t="s">
        <v>133</v>
      </c>
      <c r="G1022">
        <f>Table7[[#This Row],[Quantity Ordered]]*Table7[[#This Row],[Price Each]]</f>
        <v>3.84</v>
      </c>
    </row>
    <row r="1023" spans="1:7" x14ac:dyDescent="0.3">
      <c r="A1023" t="s">
        <v>159</v>
      </c>
      <c r="B1023" t="s">
        <v>132</v>
      </c>
      <c r="C1023">
        <v>1</v>
      </c>
      <c r="D1023">
        <v>11.99</v>
      </c>
      <c r="E1023">
        <v>2</v>
      </c>
      <c r="F1023" t="s">
        <v>149</v>
      </c>
      <c r="G1023">
        <f>Table7[[#This Row],[Quantity Ordered]]*Table7[[#This Row],[Price Each]]</f>
        <v>11.99</v>
      </c>
    </row>
    <row r="1024" spans="1:7" x14ac:dyDescent="0.3">
      <c r="A1024" t="s">
        <v>159</v>
      </c>
      <c r="B1024" t="s">
        <v>145</v>
      </c>
      <c r="C1024">
        <v>3</v>
      </c>
      <c r="D1024">
        <v>3.84</v>
      </c>
      <c r="E1024">
        <v>3</v>
      </c>
      <c r="F1024" t="s">
        <v>135</v>
      </c>
      <c r="G1024">
        <f>Table7[[#This Row],[Quantity Ordered]]*Table7[[#This Row],[Price Each]]</f>
        <v>11.52</v>
      </c>
    </row>
    <row r="1025" spans="1:7" x14ac:dyDescent="0.3">
      <c r="A1025" t="s">
        <v>159</v>
      </c>
      <c r="B1025" t="s">
        <v>141</v>
      </c>
      <c r="C1025">
        <v>1</v>
      </c>
      <c r="D1025">
        <v>150</v>
      </c>
      <c r="E1025">
        <v>1</v>
      </c>
      <c r="F1025" t="s">
        <v>149</v>
      </c>
      <c r="G1025">
        <f>Table7[[#This Row],[Quantity Ordered]]*Table7[[#This Row],[Price Each]]</f>
        <v>150</v>
      </c>
    </row>
    <row r="1026" spans="1:7" x14ac:dyDescent="0.3">
      <c r="A1026" t="s">
        <v>159</v>
      </c>
      <c r="B1026" t="s">
        <v>137</v>
      </c>
      <c r="C1026">
        <v>3</v>
      </c>
      <c r="D1026">
        <v>2.99</v>
      </c>
      <c r="E1026">
        <v>2</v>
      </c>
      <c r="F1026" t="s">
        <v>135</v>
      </c>
      <c r="G1026">
        <f>Table7[[#This Row],[Quantity Ordered]]*Table7[[#This Row],[Price Each]]</f>
        <v>8.9700000000000006</v>
      </c>
    </row>
    <row r="1027" spans="1:7" x14ac:dyDescent="0.3">
      <c r="A1027" t="s">
        <v>159</v>
      </c>
      <c r="B1027" t="s">
        <v>143</v>
      </c>
      <c r="C1027">
        <v>1</v>
      </c>
      <c r="D1027">
        <v>300</v>
      </c>
      <c r="E1027">
        <v>3</v>
      </c>
      <c r="F1027" t="s">
        <v>150</v>
      </c>
      <c r="G1027">
        <f>Table7[[#This Row],[Quantity Ordered]]*Table7[[#This Row],[Price Each]]</f>
        <v>300</v>
      </c>
    </row>
    <row r="1028" spans="1:7" x14ac:dyDescent="0.3">
      <c r="A1028" t="s">
        <v>159</v>
      </c>
      <c r="B1028" t="s">
        <v>137</v>
      </c>
      <c r="C1028">
        <v>1</v>
      </c>
      <c r="D1028">
        <v>2.99</v>
      </c>
      <c r="E1028">
        <v>2</v>
      </c>
      <c r="F1028" t="s">
        <v>133</v>
      </c>
      <c r="G1028">
        <f>Table7[[#This Row],[Quantity Ordered]]*Table7[[#This Row],[Price Each]]</f>
        <v>2.99</v>
      </c>
    </row>
    <row r="1029" spans="1:7" x14ac:dyDescent="0.3">
      <c r="A1029" t="s">
        <v>159</v>
      </c>
      <c r="B1029" t="s">
        <v>140</v>
      </c>
      <c r="C1029">
        <v>1</v>
      </c>
      <c r="D1029">
        <v>99.99</v>
      </c>
      <c r="E1029">
        <v>4</v>
      </c>
      <c r="F1029" t="s">
        <v>135</v>
      </c>
      <c r="G1029">
        <f>Table7[[#This Row],[Quantity Ordered]]*Table7[[#This Row],[Price Each]]</f>
        <v>99.99</v>
      </c>
    </row>
    <row r="1030" spans="1:7" x14ac:dyDescent="0.3">
      <c r="A1030" t="s">
        <v>159</v>
      </c>
      <c r="B1030" t="s">
        <v>132</v>
      </c>
      <c r="C1030">
        <v>1</v>
      </c>
      <c r="D1030">
        <v>11.99</v>
      </c>
      <c r="E1030">
        <v>3</v>
      </c>
      <c r="F1030" t="s">
        <v>133</v>
      </c>
      <c r="G1030">
        <f>Table7[[#This Row],[Quantity Ordered]]*Table7[[#This Row],[Price Each]]</f>
        <v>11.99</v>
      </c>
    </row>
    <row r="1031" spans="1:7" x14ac:dyDescent="0.3">
      <c r="A1031" t="s">
        <v>159</v>
      </c>
      <c r="B1031" t="s">
        <v>134</v>
      </c>
      <c r="C1031">
        <v>1</v>
      </c>
      <c r="D1031">
        <v>149.99</v>
      </c>
      <c r="E1031">
        <v>2</v>
      </c>
      <c r="F1031" t="s">
        <v>135</v>
      </c>
      <c r="G1031">
        <f>Table7[[#This Row],[Quantity Ordered]]*Table7[[#This Row],[Price Each]]</f>
        <v>149.99</v>
      </c>
    </row>
    <row r="1032" spans="1:7" x14ac:dyDescent="0.3">
      <c r="A1032" t="s">
        <v>159</v>
      </c>
      <c r="B1032" t="s">
        <v>143</v>
      </c>
      <c r="C1032">
        <v>1</v>
      </c>
      <c r="D1032">
        <v>300</v>
      </c>
      <c r="E1032">
        <v>3</v>
      </c>
      <c r="F1032" t="s">
        <v>150</v>
      </c>
      <c r="G1032">
        <f>Table7[[#This Row],[Quantity Ordered]]*Table7[[#This Row],[Price Each]]</f>
        <v>300</v>
      </c>
    </row>
    <row r="1033" spans="1:7" x14ac:dyDescent="0.3">
      <c r="A1033" t="s">
        <v>159</v>
      </c>
      <c r="B1033" t="s">
        <v>143</v>
      </c>
      <c r="C1033">
        <v>1</v>
      </c>
      <c r="D1033">
        <v>300</v>
      </c>
      <c r="E1033">
        <v>2</v>
      </c>
      <c r="F1033" t="s">
        <v>131</v>
      </c>
      <c r="G1033">
        <f>Table7[[#This Row],[Quantity Ordered]]*Table7[[#This Row],[Price Each]]</f>
        <v>300</v>
      </c>
    </row>
    <row r="1034" spans="1:7" x14ac:dyDescent="0.3">
      <c r="A1034" t="s">
        <v>159</v>
      </c>
      <c r="B1034" t="s">
        <v>145</v>
      </c>
      <c r="C1034">
        <v>1</v>
      </c>
      <c r="D1034">
        <v>3.84</v>
      </c>
      <c r="E1034">
        <v>1</v>
      </c>
      <c r="F1034" t="s">
        <v>135</v>
      </c>
      <c r="G1034">
        <f>Table7[[#This Row],[Quantity Ordered]]*Table7[[#This Row],[Price Each]]</f>
        <v>3.84</v>
      </c>
    </row>
    <row r="1035" spans="1:7" x14ac:dyDescent="0.3">
      <c r="A1035" t="s">
        <v>159</v>
      </c>
      <c r="B1035" t="s">
        <v>132</v>
      </c>
      <c r="C1035">
        <v>1</v>
      </c>
      <c r="D1035">
        <v>11.99</v>
      </c>
      <c r="E1035">
        <v>3</v>
      </c>
      <c r="F1035" t="s">
        <v>133</v>
      </c>
      <c r="G1035">
        <f>Table7[[#This Row],[Quantity Ordered]]*Table7[[#This Row],[Price Each]]</f>
        <v>11.99</v>
      </c>
    </row>
    <row r="1036" spans="1:7" x14ac:dyDescent="0.3">
      <c r="A1036" t="s">
        <v>159</v>
      </c>
      <c r="B1036" t="s">
        <v>139</v>
      </c>
      <c r="C1036">
        <v>1</v>
      </c>
      <c r="D1036">
        <v>11.95</v>
      </c>
      <c r="E1036">
        <v>4</v>
      </c>
      <c r="F1036" t="s">
        <v>135</v>
      </c>
      <c r="G1036">
        <f>Table7[[#This Row],[Quantity Ordered]]*Table7[[#This Row],[Price Each]]</f>
        <v>11.95</v>
      </c>
    </row>
    <row r="1037" spans="1:7" x14ac:dyDescent="0.3">
      <c r="A1037" t="s">
        <v>159</v>
      </c>
      <c r="B1037" t="s">
        <v>130</v>
      </c>
      <c r="C1037">
        <v>1</v>
      </c>
      <c r="D1037">
        <v>14.95</v>
      </c>
      <c r="E1037">
        <v>1</v>
      </c>
      <c r="F1037" t="s">
        <v>149</v>
      </c>
      <c r="G1037">
        <f>Table7[[#This Row],[Quantity Ordered]]*Table7[[#This Row],[Price Each]]</f>
        <v>14.95</v>
      </c>
    </row>
    <row r="1038" spans="1:7" x14ac:dyDescent="0.3">
      <c r="A1038" t="s">
        <v>159</v>
      </c>
      <c r="B1038" t="s">
        <v>137</v>
      </c>
      <c r="C1038">
        <v>3</v>
      </c>
      <c r="D1038">
        <v>2.99</v>
      </c>
      <c r="E1038">
        <v>1</v>
      </c>
      <c r="F1038" t="s">
        <v>136</v>
      </c>
      <c r="G1038">
        <f>Table7[[#This Row],[Quantity Ordered]]*Table7[[#This Row],[Price Each]]</f>
        <v>8.9700000000000006</v>
      </c>
    </row>
    <row r="1039" spans="1:7" x14ac:dyDescent="0.3">
      <c r="A1039" t="s">
        <v>159</v>
      </c>
      <c r="B1039" t="s">
        <v>132</v>
      </c>
      <c r="C1039">
        <v>1</v>
      </c>
      <c r="D1039">
        <v>11.99</v>
      </c>
      <c r="E1039">
        <v>2</v>
      </c>
      <c r="F1039" t="s">
        <v>136</v>
      </c>
      <c r="G1039">
        <f>Table7[[#This Row],[Quantity Ordered]]*Table7[[#This Row],[Price Each]]</f>
        <v>11.99</v>
      </c>
    </row>
    <row r="1040" spans="1:7" x14ac:dyDescent="0.3">
      <c r="A1040" t="s">
        <v>159</v>
      </c>
      <c r="B1040" t="s">
        <v>142</v>
      </c>
      <c r="C1040">
        <v>1</v>
      </c>
      <c r="D1040">
        <v>1700</v>
      </c>
      <c r="E1040">
        <v>2</v>
      </c>
      <c r="F1040" t="s">
        <v>133</v>
      </c>
      <c r="G1040">
        <f>Table7[[#This Row],[Quantity Ordered]]*Table7[[#This Row],[Price Each]]</f>
        <v>1700</v>
      </c>
    </row>
    <row r="1041" spans="1:7" x14ac:dyDescent="0.3">
      <c r="A1041" t="s">
        <v>159</v>
      </c>
      <c r="B1041" t="s">
        <v>134</v>
      </c>
      <c r="C1041">
        <v>1</v>
      </c>
      <c r="D1041">
        <v>149.99</v>
      </c>
      <c r="E1041">
        <v>2</v>
      </c>
      <c r="F1041" t="s">
        <v>147</v>
      </c>
      <c r="G1041">
        <f>Table7[[#This Row],[Quantity Ordered]]*Table7[[#This Row],[Price Each]]</f>
        <v>149.99</v>
      </c>
    </row>
    <row r="1042" spans="1:7" x14ac:dyDescent="0.3">
      <c r="A1042" t="s">
        <v>159</v>
      </c>
      <c r="B1042" t="s">
        <v>148</v>
      </c>
      <c r="C1042">
        <v>1</v>
      </c>
      <c r="D1042">
        <v>600</v>
      </c>
      <c r="E1042">
        <v>2</v>
      </c>
      <c r="F1042" t="s">
        <v>133</v>
      </c>
      <c r="G1042">
        <f>Table7[[#This Row],[Quantity Ordered]]*Table7[[#This Row],[Price Each]]</f>
        <v>600</v>
      </c>
    </row>
    <row r="1043" spans="1:7" x14ac:dyDescent="0.3">
      <c r="A1043" t="s">
        <v>159</v>
      </c>
      <c r="B1043" t="s">
        <v>139</v>
      </c>
      <c r="C1043">
        <v>1</v>
      </c>
      <c r="D1043">
        <v>11.95</v>
      </c>
      <c r="E1043">
        <v>3</v>
      </c>
      <c r="F1043" t="s">
        <v>133</v>
      </c>
      <c r="G1043">
        <f>Table7[[#This Row],[Quantity Ordered]]*Table7[[#This Row],[Price Each]]</f>
        <v>11.95</v>
      </c>
    </row>
    <row r="1044" spans="1:7" x14ac:dyDescent="0.3">
      <c r="A1044" t="s">
        <v>159</v>
      </c>
      <c r="B1044" t="s">
        <v>132</v>
      </c>
      <c r="C1044">
        <v>2</v>
      </c>
      <c r="D1044">
        <v>11.99</v>
      </c>
      <c r="E1044">
        <v>3</v>
      </c>
      <c r="F1044" t="s">
        <v>131</v>
      </c>
      <c r="G1044">
        <f>Table7[[#This Row],[Quantity Ordered]]*Table7[[#This Row],[Price Each]]</f>
        <v>23.98</v>
      </c>
    </row>
    <row r="1045" spans="1:7" x14ac:dyDescent="0.3">
      <c r="A1045" t="s">
        <v>159</v>
      </c>
      <c r="B1045" t="s">
        <v>132</v>
      </c>
      <c r="C1045">
        <v>2</v>
      </c>
      <c r="D1045">
        <v>11.99</v>
      </c>
      <c r="E1045">
        <v>2</v>
      </c>
      <c r="F1045" t="s">
        <v>135</v>
      </c>
      <c r="G1045">
        <f>Table7[[#This Row],[Quantity Ordered]]*Table7[[#This Row],[Price Each]]</f>
        <v>23.98</v>
      </c>
    </row>
    <row r="1046" spans="1:7" x14ac:dyDescent="0.3">
      <c r="A1046" t="s">
        <v>159</v>
      </c>
      <c r="B1046" t="s">
        <v>130</v>
      </c>
      <c r="C1046">
        <v>1</v>
      </c>
      <c r="D1046">
        <v>14.95</v>
      </c>
      <c r="E1046">
        <v>3</v>
      </c>
      <c r="F1046" t="s">
        <v>135</v>
      </c>
      <c r="G1046">
        <f>Table7[[#This Row],[Quantity Ordered]]*Table7[[#This Row],[Price Each]]</f>
        <v>14.95</v>
      </c>
    </row>
    <row r="1047" spans="1:7" x14ac:dyDescent="0.3">
      <c r="A1047" t="s">
        <v>159</v>
      </c>
      <c r="B1047" t="s">
        <v>130</v>
      </c>
      <c r="C1047">
        <v>1</v>
      </c>
      <c r="D1047">
        <v>14.95</v>
      </c>
      <c r="E1047">
        <v>4</v>
      </c>
      <c r="F1047" t="s">
        <v>135</v>
      </c>
      <c r="G1047">
        <f>Table7[[#This Row],[Quantity Ordered]]*Table7[[#This Row],[Price Each]]</f>
        <v>14.95</v>
      </c>
    </row>
    <row r="1048" spans="1:7" x14ac:dyDescent="0.3">
      <c r="A1048" t="s">
        <v>159</v>
      </c>
      <c r="B1048" t="s">
        <v>145</v>
      </c>
      <c r="C1048">
        <v>1</v>
      </c>
      <c r="D1048">
        <v>3.84</v>
      </c>
      <c r="E1048">
        <v>1</v>
      </c>
      <c r="F1048" t="s">
        <v>135</v>
      </c>
      <c r="G1048">
        <f>Table7[[#This Row],[Quantity Ordered]]*Table7[[#This Row],[Price Each]]</f>
        <v>3.84</v>
      </c>
    </row>
    <row r="1049" spans="1:7" x14ac:dyDescent="0.3">
      <c r="A1049" t="s">
        <v>159</v>
      </c>
      <c r="B1049" t="s">
        <v>137</v>
      </c>
      <c r="C1049">
        <v>1</v>
      </c>
      <c r="D1049">
        <v>2.99</v>
      </c>
      <c r="E1049">
        <v>1</v>
      </c>
      <c r="F1049" t="s">
        <v>135</v>
      </c>
      <c r="G1049">
        <f>Table7[[#This Row],[Quantity Ordered]]*Table7[[#This Row],[Price Each]]</f>
        <v>2.99</v>
      </c>
    </row>
    <row r="1050" spans="1:7" x14ac:dyDescent="0.3">
      <c r="A1050" t="s">
        <v>159</v>
      </c>
      <c r="B1050" t="s">
        <v>137</v>
      </c>
      <c r="C1050">
        <v>1</v>
      </c>
      <c r="D1050">
        <v>2.99</v>
      </c>
      <c r="E1050">
        <v>4</v>
      </c>
      <c r="F1050" t="s">
        <v>135</v>
      </c>
      <c r="G1050">
        <f>Table7[[#This Row],[Quantity Ordered]]*Table7[[#This Row],[Price Each]]</f>
        <v>2.99</v>
      </c>
    </row>
    <row r="1051" spans="1:7" x14ac:dyDescent="0.3">
      <c r="A1051" t="s">
        <v>159</v>
      </c>
      <c r="B1051" t="s">
        <v>145</v>
      </c>
      <c r="C1051">
        <v>2</v>
      </c>
      <c r="D1051">
        <v>3.84</v>
      </c>
      <c r="E1051">
        <v>1</v>
      </c>
      <c r="F1051" t="s">
        <v>135</v>
      </c>
      <c r="G1051">
        <f>Table7[[#This Row],[Quantity Ordered]]*Table7[[#This Row],[Price Each]]</f>
        <v>7.68</v>
      </c>
    </row>
    <row r="1052" spans="1:7" x14ac:dyDescent="0.3">
      <c r="A1052" t="s">
        <v>159</v>
      </c>
      <c r="B1052" t="s">
        <v>145</v>
      </c>
      <c r="C1052">
        <v>2</v>
      </c>
      <c r="D1052">
        <v>3.84</v>
      </c>
      <c r="E1052">
        <v>1</v>
      </c>
      <c r="F1052" t="s">
        <v>129</v>
      </c>
      <c r="G1052">
        <f>Table7[[#This Row],[Quantity Ordered]]*Table7[[#This Row],[Price Each]]</f>
        <v>7.68</v>
      </c>
    </row>
    <row r="1053" spans="1:7" x14ac:dyDescent="0.3">
      <c r="A1053" t="s">
        <v>159</v>
      </c>
      <c r="B1053" t="s">
        <v>152</v>
      </c>
      <c r="C1053">
        <v>1</v>
      </c>
      <c r="D1053">
        <v>379.99</v>
      </c>
      <c r="E1053">
        <v>3</v>
      </c>
      <c r="F1053" t="s">
        <v>150</v>
      </c>
      <c r="G1053">
        <f>Table7[[#This Row],[Quantity Ordered]]*Table7[[#This Row],[Price Each]]</f>
        <v>379.99</v>
      </c>
    </row>
    <row r="1054" spans="1:7" x14ac:dyDescent="0.3">
      <c r="A1054" t="s">
        <v>159</v>
      </c>
      <c r="B1054" t="s">
        <v>139</v>
      </c>
      <c r="C1054">
        <v>1</v>
      </c>
      <c r="D1054">
        <v>11.95</v>
      </c>
      <c r="E1054">
        <v>2</v>
      </c>
      <c r="F1054" t="s">
        <v>150</v>
      </c>
      <c r="G1054">
        <f>Table7[[#This Row],[Quantity Ordered]]*Table7[[#This Row],[Price Each]]</f>
        <v>11.95</v>
      </c>
    </row>
    <row r="1055" spans="1:7" x14ac:dyDescent="0.3">
      <c r="A1055" t="s">
        <v>159</v>
      </c>
      <c r="B1055" t="s">
        <v>139</v>
      </c>
      <c r="C1055">
        <v>1</v>
      </c>
      <c r="D1055">
        <v>11.95</v>
      </c>
      <c r="E1055">
        <v>2</v>
      </c>
      <c r="F1055" t="s">
        <v>131</v>
      </c>
      <c r="G1055">
        <f>Table7[[#This Row],[Quantity Ordered]]*Table7[[#This Row],[Price Each]]</f>
        <v>11.95</v>
      </c>
    </row>
    <row r="1056" spans="1:7" x14ac:dyDescent="0.3">
      <c r="A1056" t="s">
        <v>159</v>
      </c>
      <c r="B1056" t="s">
        <v>139</v>
      </c>
      <c r="C1056">
        <v>1</v>
      </c>
      <c r="D1056">
        <v>11.95</v>
      </c>
      <c r="E1056">
        <v>3</v>
      </c>
      <c r="F1056" t="s">
        <v>133</v>
      </c>
      <c r="G1056">
        <f>Table7[[#This Row],[Quantity Ordered]]*Table7[[#This Row],[Price Each]]</f>
        <v>11.95</v>
      </c>
    </row>
    <row r="1057" spans="1:7" x14ac:dyDescent="0.3">
      <c r="A1057" t="s">
        <v>159</v>
      </c>
      <c r="B1057" t="s">
        <v>145</v>
      </c>
      <c r="C1057">
        <v>1</v>
      </c>
      <c r="D1057">
        <v>3.84</v>
      </c>
      <c r="E1057">
        <v>4</v>
      </c>
      <c r="F1057" t="s">
        <v>136</v>
      </c>
      <c r="G1057">
        <f>Table7[[#This Row],[Quantity Ordered]]*Table7[[#This Row],[Price Each]]</f>
        <v>3.84</v>
      </c>
    </row>
    <row r="1058" spans="1:7" x14ac:dyDescent="0.3">
      <c r="A1058" t="s">
        <v>159</v>
      </c>
      <c r="B1058" t="s">
        <v>142</v>
      </c>
      <c r="C1058">
        <v>1</v>
      </c>
      <c r="D1058">
        <v>1700</v>
      </c>
      <c r="E1058">
        <v>3</v>
      </c>
      <c r="F1058" t="s">
        <v>133</v>
      </c>
      <c r="G1058">
        <f>Table7[[#This Row],[Quantity Ordered]]*Table7[[#This Row],[Price Each]]</f>
        <v>1700</v>
      </c>
    </row>
    <row r="1059" spans="1:7" x14ac:dyDescent="0.3">
      <c r="A1059" t="s">
        <v>159</v>
      </c>
      <c r="B1059" t="s">
        <v>130</v>
      </c>
      <c r="C1059">
        <v>1</v>
      </c>
      <c r="D1059">
        <v>14.95</v>
      </c>
      <c r="E1059">
        <v>2</v>
      </c>
      <c r="F1059" t="s">
        <v>131</v>
      </c>
      <c r="G1059">
        <f>Table7[[#This Row],[Quantity Ordered]]*Table7[[#This Row],[Price Each]]</f>
        <v>14.95</v>
      </c>
    </row>
    <row r="1060" spans="1:7" x14ac:dyDescent="0.3">
      <c r="A1060" t="s">
        <v>159</v>
      </c>
      <c r="B1060" t="s">
        <v>140</v>
      </c>
      <c r="C1060">
        <v>1</v>
      </c>
      <c r="D1060">
        <v>99.99</v>
      </c>
      <c r="E1060">
        <v>2</v>
      </c>
      <c r="F1060" t="s">
        <v>146</v>
      </c>
      <c r="G1060">
        <f>Table7[[#This Row],[Quantity Ordered]]*Table7[[#This Row],[Price Each]]</f>
        <v>99.99</v>
      </c>
    </row>
    <row r="1061" spans="1:7" x14ac:dyDescent="0.3">
      <c r="A1061" t="s">
        <v>159</v>
      </c>
      <c r="B1061" t="s">
        <v>132</v>
      </c>
      <c r="C1061">
        <v>1</v>
      </c>
      <c r="D1061">
        <v>11.99</v>
      </c>
      <c r="E1061">
        <v>4</v>
      </c>
      <c r="F1061" t="s">
        <v>149</v>
      </c>
      <c r="G1061">
        <f>Table7[[#This Row],[Quantity Ordered]]*Table7[[#This Row],[Price Each]]</f>
        <v>11.99</v>
      </c>
    </row>
    <row r="1062" spans="1:7" x14ac:dyDescent="0.3">
      <c r="A1062" t="s">
        <v>159</v>
      </c>
      <c r="B1062" t="s">
        <v>130</v>
      </c>
      <c r="C1062">
        <v>1</v>
      </c>
      <c r="D1062">
        <v>14.95</v>
      </c>
      <c r="E1062">
        <v>4</v>
      </c>
      <c r="F1062" t="s">
        <v>129</v>
      </c>
      <c r="G1062">
        <f>Table7[[#This Row],[Quantity Ordered]]*Table7[[#This Row],[Price Each]]</f>
        <v>14.95</v>
      </c>
    </row>
    <row r="1063" spans="1:7" x14ac:dyDescent="0.3">
      <c r="A1063" t="s">
        <v>159</v>
      </c>
      <c r="B1063" t="s">
        <v>130</v>
      </c>
      <c r="C1063">
        <v>1</v>
      </c>
      <c r="D1063">
        <v>14.95</v>
      </c>
      <c r="E1063">
        <v>3</v>
      </c>
      <c r="F1063" t="s">
        <v>136</v>
      </c>
      <c r="G1063">
        <f>Table7[[#This Row],[Quantity Ordered]]*Table7[[#This Row],[Price Each]]</f>
        <v>14.95</v>
      </c>
    </row>
    <row r="1064" spans="1:7" x14ac:dyDescent="0.3">
      <c r="A1064" t="s">
        <v>159</v>
      </c>
      <c r="B1064" t="s">
        <v>153</v>
      </c>
      <c r="C1064">
        <v>1</v>
      </c>
      <c r="D1064">
        <v>999.99</v>
      </c>
      <c r="E1064">
        <v>1</v>
      </c>
      <c r="F1064" t="s">
        <v>133</v>
      </c>
      <c r="G1064">
        <f>Table7[[#This Row],[Quantity Ordered]]*Table7[[#This Row],[Price Each]]</f>
        <v>999.99</v>
      </c>
    </row>
    <row r="1065" spans="1:7" x14ac:dyDescent="0.3">
      <c r="A1065" t="s">
        <v>159</v>
      </c>
      <c r="B1065" t="s">
        <v>139</v>
      </c>
      <c r="C1065">
        <v>1</v>
      </c>
      <c r="D1065">
        <v>11.95</v>
      </c>
      <c r="E1065">
        <v>3</v>
      </c>
      <c r="F1065" t="s">
        <v>149</v>
      </c>
      <c r="G1065">
        <f>Table7[[#This Row],[Quantity Ordered]]*Table7[[#This Row],[Price Each]]</f>
        <v>11.95</v>
      </c>
    </row>
    <row r="1066" spans="1:7" x14ac:dyDescent="0.3">
      <c r="A1066" t="s">
        <v>159</v>
      </c>
      <c r="B1066" t="s">
        <v>134</v>
      </c>
      <c r="C1066">
        <v>1</v>
      </c>
      <c r="D1066">
        <v>149.99</v>
      </c>
      <c r="E1066">
        <v>4</v>
      </c>
      <c r="F1066" t="s">
        <v>135</v>
      </c>
      <c r="G1066">
        <f>Table7[[#This Row],[Quantity Ordered]]*Table7[[#This Row],[Price Each]]</f>
        <v>149.99</v>
      </c>
    </row>
    <row r="1067" spans="1:7" x14ac:dyDescent="0.3">
      <c r="A1067" t="s">
        <v>159</v>
      </c>
      <c r="B1067" t="s">
        <v>132</v>
      </c>
      <c r="C1067">
        <v>1</v>
      </c>
      <c r="D1067">
        <v>11.99</v>
      </c>
      <c r="E1067">
        <v>3</v>
      </c>
      <c r="F1067" t="s">
        <v>147</v>
      </c>
      <c r="G1067">
        <f>Table7[[#This Row],[Quantity Ordered]]*Table7[[#This Row],[Price Each]]</f>
        <v>11.99</v>
      </c>
    </row>
    <row r="1068" spans="1:7" x14ac:dyDescent="0.3">
      <c r="A1068" t="s">
        <v>159</v>
      </c>
      <c r="B1068" t="s">
        <v>143</v>
      </c>
      <c r="C1068">
        <v>1</v>
      </c>
      <c r="D1068">
        <v>300</v>
      </c>
      <c r="E1068">
        <v>2</v>
      </c>
      <c r="F1068" t="s">
        <v>133</v>
      </c>
      <c r="G1068">
        <f>Table7[[#This Row],[Quantity Ordered]]*Table7[[#This Row],[Price Each]]</f>
        <v>300</v>
      </c>
    </row>
    <row r="1069" spans="1:7" x14ac:dyDescent="0.3">
      <c r="A1069" t="s">
        <v>159</v>
      </c>
      <c r="B1069" t="s">
        <v>137</v>
      </c>
      <c r="C1069">
        <v>1</v>
      </c>
      <c r="D1069">
        <v>2.99</v>
      </c>
      <c r="E1069">
        <v>3</v>
      </c>
      <c r="F1069" t="s">
        <v>133</v>
      </c>
      <c r="G1069">
        <f>Table7[[#This Row],[Quantity Ordered]]*Table7[[#This Row],[Price Each]]</f>
        <v>2.99</v>
      </c>
    </row>
    <row r="1070" spans="1:7" x14ac:dyDescent="0.3">
      <c r="A1070" t="s">
        <v>159</v>
      </c>
      <c r="B1070" t="s">
        <v>128</v>
      </c>
      <c r="C1070">
        <v>1</v>
      </c>
      <c r="D1070">
        <v>700</v>
      </c>
      <c r="E1070">
        <v>1</v>
      </c>
      <c r="F1070" t="s">
        <v>146</v>
      </c>
      <c r="G1070">
        <f>Table7[[#This Row],[Quantity Ordered]]*Table7[[#This Row],[Price Each]]</f>
        <v>700</v>
      </c>
    </row>
    <row r="1071" spans="1:7" x14ac:dyDescent="0.3">
      <c r="A1071" t="s">
        <v>159</v>
      </c>
      <c r="B1071" t="s">
        <v>130</v>
      </c>
      <c r="C1071">
        <v>1</v>
      </c>
      <c r="D1071">
        <v>14.95</v>
      </c>
      <c r="E1071">
        <v>2</v>
      </c>
      <c r="F1071" t="s">
        <v>146</v>
      </c>
      <c r="G1071">
        <f>Table7[[#This Row],[Quantity Ordered]]*Table7[[#This Row],[Price Each]]</f>
        <v>14.95</v>
      </c>
    </row>
    <row r="1072" spans="1:7" x14ac:dyDescent="0.3">
      <c r="A1072" t="s">
        <v>159</v>
      </c>
      <c r="B1072" t="s">
        <v>154</v>
      </c>
      <c r="C1072">
        <v>1</v>
      </c>
      <c r="D1072">
        <v>600</v>
      </c>
      <c r="E1072">
        <v>1</v>
      </c>
      <c r="F1072" t="s">
        <v>149</v>
      </c>
      <c r="G1072">
        <f>Table7[[#This Row],[Quantity Ordered]]*Table7[[#This Row],[Price Each]]</f>
        <v>600</v>
      </c>
    </row>
    <row r="1073" spans="1:7" x14ac:dyDescent="0.3">
      <c r="A1073" t="s">
        <v>159</v>
      </c>
      <c r="B1073" t="s">
        <v>137</v>
      </c>
      <c r="C1073">
        <v>2</v>
      </c>
      <c r="D1073">
        <v>2.99</v>
      </c>
      <c r="E1073">
        <v>2</v>
      </c>
      <c r="F1073" t="s">
        <v>133</v>
      </c>
      <c r="G1073">
        <f>Table7[[#This Row],[Quantity Ordered]]*Table7[[#This Row],[Price Each]]</f>
        <v>5.98</v>
      </c>
    </row>
    <row r="1074" spans="1:7" x14ac:dyDescent="0.3">
      <c r="A1074" t="s">
        <v>159</v>
      </c>
      <c r="B1074" t="s">
        <v>128</v>
      </c>
      <c r="C1074">
        <v>1</v>
      </c>
      <c r="D1074">
        <v>700</v>
      </c>
      <c r="E1074">
        <v>3</v>
      </c>
      <c r="F1074" t="s">
        <v>150</v>
      </c>
      <c r="G1074">
        <f>Table7[[#This Row],[Quantity Ordered]]*Table7[[#This Row],[Price Each]]</f>
        <v>700</v>
      </c>
    </row>
    <row r="1075" spans="1:7" x14ac:dyDescent="0.3">
      <c r="A1075" t="s">
        <v>159</v>
      </c>
      <c r="B1075" t="s">
        <v>132</v>
      </c>
      <c r="C1075">
        <v>1</v>
      </c>
      <c r="D1075">
        <v>11.99</v>
      </c>
      <c r="E1075">
        <v>1</v>
      </c>
      <c r="F1075" t="s">
        <v>150</v>
      </c>
      <c r="G1075">
        <f>Table7[[#This Row],[Quantity Ordered]]*Table7[[#This Row],[Price Each]]</f>
        <v>11.99</v>
      </c>
    </row>
    <row r="1076" spans="1:7" x14ac:dyDescent="0.3">
      <c r="A1076" t="s">
        <v>159</v>
      </c>
      <c r="B1076" t="s">
        <v>139</v>
      </c>
      <c r="C1076">
        <v>1</v>
      </c>
      <c r="D1076">
        <v>11.95</v>
      </c>
      <c r="E1076">
        <v>2</v>
      </c>
      <c r="F1076" t="s">
        <v>149</v>
      </c>
      <c r="G1076">
        <f>Table7[[#This Row],[Quantity Ordered]]*Table7[[#This Row],[Price Each]]</f>
        <v>11.95</v>
      </c>
    </row>
    <row r="1077" spans="1:7" x14ac:dyDescent="0.3">
      <c r="A1077" t="s">
        <v>159</v>
      </c>
      <c r="B1077" t="s">
        <v>132</v>
      </c>
      <c r="C1077">
        <v>1</v>
      </c>
      <c r="D1077">
        <v>11.99</v>
      </c>
      <c r="E1077">
        <v>1</v>
      </c>
      <c r="F1077" t="s">
        <v>147</v>
      </c>
      <c r="G1077">
        <f>Table7[[#This Row],[Quantity Ordered]]*Table7[[#This Row],[Price Each]]</f>
        <v>11.99</v>
      </c>
    </row>
    <row r="1078" spans="1:7" x14ac:dyDescent="0.3">
      <c r="A1078" t="s">
        <v>159</v>
      </c>
      <c r="B1078" t="s">
        <v>154</v>
      </c>
      <c r="C1078">
        <v>1</v>
      </c>
      <c r="D1078">
        <v>600</v>
      </c>
      <c r="E1078">
        <v>1</v>
      </c>
      <c r="F1078" t="s">
        <v>129</v>
      </c>
      <c r="G1078">
        <f>Table7[[#This Row],[Quantity Ordered]]*Table7[[#This Row],[Price Each]]</f>
        <v>600</v>
      </c>
    </row>
    <row r="1079" spans="1:7" x14ac:dyDescent="0.3">
      <c r="A1079" t="s">
        <v>159</v>
      </c>
      <c r="B1079" t="s">
        <v>132</v>
      </c>
      <c r="C1079">
        <v>2</v>
      </c>
      <c r="D1079">
        <v>11.99</v>
      </c>
      <c r="E1079">
        <v>2</v>
      </c>
      <c r="F1079" t="s">
        <v>135</v>
      </c>
      <c r="G1079">
        <f>Table7[[#This Row],[Quantity Ordered]]*Table7[[#This Row],[Price Each]]</f>
        <v>23.98</v>
      </c>
    </row>
    <row r="1080" spans="1:7" x14ac:dyDescent="0.3">
      <c r="A1080" t="s">
        <v>159</v>
      </c>
      <c r="B1080" t="s">
        <v>145</v>
      </c>
      <c r="C1080">
        <v>4</v>
      </c>
      <c r="D1080">
        <v>3.84</v>
      </c>
      <c r="E1080">
        <v>4</v>
      </c>
      <c r="F1080" t="s">
        <v>146</v>
      </c>
      <c r="G1080">
        <f>Table7[[#This Row],[Quantity Ordered]]*Table7[[#This Row],[Price Each]]</f>
        <v>15.36</v>
      </c>
    </row>
    <row r="1081" spans="1:7" x14ac:dyDescent="0.3">
      <c r="A1081" t="s">
        <v>159</v>
      </c>
      <c r="B1081" t="s">
        <v>145</v>
      </c>
      <c r="C1081">
        <v>1</v>
      </c>
      <c r="D1081">
        <v>3.84</v>
      </c>
      <c r="E1081">
        <v>4</v>
      </c>
      <c r="F1081" t="s">
        <v>129</v>
      </c>
      <c r="G1081">
        <f>Table7[[#This Row],[Quantity Ordered]]*Table7[[#This Row],[Price Each]]</f>
        <v>3.84</v>
      </c>
    </row>
    <row r="1082" spans="1:7" x14ac:dyDescent="0.3">
      <c r="A1082" t="s">
        <v>159</v>
      </c>
      <c r="B1082" t="s">
        <v>145</v>
      </c>
      <c r="C1082">
        <v>1</v>
      </c>
      <c r="D1082">
        <v>3.84</v>
      </c>
      <c r="E1082">
        <v>2</v>
      </c>
      <c r="F1082" t="s">
        <v>135</v>
      </c>
      <c r="G1082">
        <f>Table7[[#This Row],[Quantity Ordered]]*Table7[[#This Row],[Price Each]]</f>
        <v>3.84</v>
      </c>
    </row>
    <row r="1083" spans="1:7" x14ac:dyDescent="0.3">
      <c r="A1083" t="s">
        <v>159</v>
      </c>
      <c r="B1083" t="s">
        <v>132</v>
      </c>
      <c r="C1083">
        <v>1</v>
      </c>
      <c r="D1083">
        <v>11.99</v>
      </c>
      <c r="E1083">
        <v>3</v>
      </c>
      <c r="F1083" t="s">
        <v>131</v>
      </c>
      <c r="G1083">
        <f>Table7[[#This Row],[Quantity Ordered]]*Table7[[#This Row],[Price Each]]</f>
        <v>11.99</v>
      </c>
    </row>
    <row r="1084" spans="1:7" x14ac:dyDescent="0.3">
      <c r="A1084" t="s">
        <v>159</v>
      </c>
      <c r="B1084" t="s">
        <v>152</v>
      </c>
      <c r="C1084">
        <v>1</v>
      </c>
      <c r="D1084">
        <v>379.99</v>
      </c>
      <c r="E1084">
        <v>4</v>
      </c>
      <c r="F1084" t="s">
        <v>150</v>
      </c>
      <c r="G1084">
        <f>Table7[[#This Row],[Quantity Ordered]]*Table7[[#This Row],[Price Each]]</f>
        <v>379.99</v>
      </c>
    </row>
    <row r="1085" spans="1:7" x14ac:dyDescent="0.3">
      <c r="A1085" t="s">
        <v>159</v>
      </c>
      <c r="B1085" t="s">
        <v>148</v>
      </c>
      <c r="C1085">
        <v>1</v>
      </c>
      <c r="D1085">
        <v>600</v>
      </c>
      <c r="E1085">
        <v>1</v>
      </c>
      <c r="F1085" t="s">
        <v>147</v>
      </c>
      <c r="G1085">
        <f>Table7[[#This Row],[Quantity Ordered]]*Table7[[#This Row],[Price Each]]</f>
        <v>600</v>
      </c>
    </row>
    <row r="1086" spans="1:7" x14ac:dyDescent="0.3">
      <c r="A1086" t="s">
        <v>159</v>
      </c>
      <c r="B1086" t="s">
        <v>148</v>
      </c>
      <c r="C1086">
        <v>1</v>
      </c>
      <c r="D1086">
        <v>600</v>
      </c>
      <c r="E1086">
        <v>1</v>
      </c>
      <c r="F1086" t="s">
        <v>133</v>
      </c>
      <c r="G1086">
        <f>Table7[[#This Row],[Quantity Ordered]]*Table7[[#This Row],[Price Each]]</f>
        <v>600</v>
      </c>
    </row>
    <row r="1087" spans="1:7" x14ac:dyDescent="0.3">
      <c r="A1087" t="s">
        <v>159</v>
      </c>
      <c r="B1087" t="s">
        <v>152</v>
      </c>
      <c r="C1087">
        <v>1</v>
      </c>
      <c r="D1087">
        <v>379.99</v>
      </c>
      <c r="E1087">
        <v>3</v>
      </c>
      <c r="F1087" t="s">
        <v>135</v>
      </c>
      <c r="G1087">
        <f>Table7[[#This Row],[Quantity Ordered]]*Table7[[#This Row],[Price Each]]</f>
        <v>379.99</v>
      </c>
    </row>
    <row r="1088" spans="1:7" x14ac:dyDescent="0.3">
      <c r="A1088" t="s">
        <v>159</v>
      </c>
      <c r="B1088" t="s">
        <v>143</v>
      </c>
      <c r="C1088">
        <v>1</v>
      </c>
      <c r="D1088">
        <v>300</v>
      </c>
      <c r="E1088">
        <v>2</v>
      </c>
      <c r="F1088" t="s">
        <v>135</v>
      </c>
      <c r="G1088">
        <f>Table7[[#This Row],[Quantity Ordered]]*Table7[[#This Row],[Price Each]]</f>
        <v>300</v>
      </c>
    </row>
    <row r="1089" spans="1:7" x14ac:dyDescent="0.3">
      <c r="A1089" t="s">
        <v>159</v>
      </c>
      <c r="B1089" t="s">
        <v>130</v>
      </c>
      <c r="C1089">
        <v>2</v>
      </c>
      <c r="D1089">
        <v>14.95</v>
      </c>
      <c r="E1089">
        <v>3</v>
      </c>
      <c r="F1089" t="s">
        <v>135</v>
      </c>
      <c r="G1089">
        <f>Table7[[#This Row],[Quantity Ordered]]*Table7[[#This Row],[Price Each]]</f>
        <v>29.9</v>
      </c>
    </row>
    <row r="1090" spans="1:7" x14ac:dyDescent="0.3">
      <c r="A1090" t="s">
        <v>159</v>
      </c>
      <c r="B1090" t="s">
        <v>140</v>
      </c>
      <c r="C1090">
        <v>1</v>
      </c>
      <c r="D1090">
        <v>99.99</v>
      </c>
      <c r="E1090">
        <v>4</v>
      </c>
      <c r="F1090" t="s">
        <v>147</v>
      </c>
      <c r="G1090">
        <f>Table7[[#This Row],[Quantity Ordered]]*Table7[[#This Row],[Price Each]]</f>
        <v>99.99</v>
      </c>
    </row>
    <row r="1091" spans="1:7" x14ac:dyDescent="0.3">
      <c r="A1091" t="s">
        <v>159</v>
      </c>
      <c r="B1091" t="s">
        <v>137</v>
      </c>
      <c r="C1091">
        <v>1</v>
      </c>
      <c r="D1091">
        <v>2.99</v>
      </c>
      <c r="E1091">
        <v>1</v>
      </c>
      <c r="F1091" t="s">
        <v>133</v>
      </c>
      <c r="G1091">
        <f>Table7[[#This Row],[Quantity Ordered]]*Table7[[#This Row],[Price Each]]</f>
        <v>2.99</v>
      </c>
    </row>
    <row r="1092" spans="1:7" x14ac:dyDescent="0.3">
      <c r="A1092" t="s">
        <v>159</v>
      </c>
      <c r="B1092" t="s">
        <v>139</v>
      </c>
      <c r="C1092">
        <v>1</v>
      </c>
      <c r="D1092">
        <v>11.95</v>
      </c>
      <c r="E1092">
        <v>4</v>
      </c>
      <c r="F1092" t="s">
        <v>135</v>
      </c>
      <c r="G1092">
        <f>Table7[[#This Row],[Quantity Ordered]]*Table7[[#This Row],[Price Each]]</f>
        <v>11.95</v>
      </c>
    </row>
    <row r="1093" spans="1:7" x14ac:dyDescent="0.3">
      <c r="A1093" t="s">
        <v>159</v>
      </c>
      <c r="B1093" t="s">
        <v>137</v>
      </c>
      <c r="C1093">
        <v>1</v>
      </c>
      <c r="D1093">
        <v>2.99</v>
      </c>
      <c r="E1093">
        <v>2</v>
      </c>
      <c r="F1093" t="s">
        <v>146</v>
      </c>
      <c r="G1093">
        <f>Table7[[#This Row],[Quantity Ordered]]*Table7[[#This Row],[Price Each]]</f>
        <v>2.99</v>
      </c>
    </row>
    <row r="1094" spans="1:7" x14ac:dyDescent="0.3">
      <c r="A1094" t="s">
        <v>159</v>
      </c>
      <c r="B1094" t="s">
        <v>141</v>
      </c>
      <c r="C1094">
        <v>1</v>
      </c>
      <c r="D1094">
        <v>150</v>
      </c>
      <c r="E1094">
        <v>4</v>
      </c>
      <c r="F1094" t="s">
        <v>129</v>
      </c>
      <c r="G1094">
        <f>Table7[[#This Row],[Quantity Ordered]]*Table7[[#This Row],[Price Each]]</f>
        <v>150</v>
      </c>
    </row>
    <row r="1095" spans="1:7" x14ac:dyDescent="0.3">
      <c r="A1095" t="s">
        <v>159</v>
      </c>
      <c r="B1095" t="s">
        <v>148</v>
      </c>
      <c r="C1095">
        <v>1</v>
      </c>
      <c r="D1095">
        <v>600</v>
      </c>
      <c r="E1095">
        <v>1</v>
      </c>
      <c r="F1095" t="s">
        <v>135</v>
      </c>
      <c r="G1095">
        <f>Table7[[#This Row],[Quantity Ordered]]*Table7[[#This Row],[Price Each]]</f>
        <v>600</v>
      </c>
    </row>
    <row r="1096" spans="1:7" x14ac:dyDescent="0.3">
      <c r="A1096" t="s">
        <v>159</v>
      </c>
      <c r="B1096" t="s">
        <v>145</v>
      </c>
      <c r="C1096">
        <v>1</v>
      </c>
      <c r="D1096">
        <v>3.84</v>
      </c>
      <c r="E1096">
        <v>2</v>
      </c>
      <c r="F1096" t="s">
        <v>136</v>
      </c>
      <c r="G1096">
        <f>Table7[[#This Row],[Quantity Ordered]]*Table7[[#This Row],[Price Each]]</f>
        <v>3.84</v>
      </c>
    </row>
    <row r="1097" spans="1:7" x14ac:dyDescent="0.3">
      <c r="A1097" t="s">
        <v>159</v>
      </c>
      <c r="B1097" t="s">
        <v>130</v>
      </c>
      <c r="C1097">
        <v>1</v>
      </c>
      <c r="D1097">
        <v>14.95</v>
      </c>
      <c r="E1097">
        <v>2</v>
      </c>
      <c r="F1097" t="s">
        <v>135</v>
      </c>
      <c r="G1097">
        <f>Table7[[#This Row],[Quantity Ordered]]*Table7[[#This Row],[Price Each]]</f>
        <v>14.95</v>
      </c>
    </row>
    <row r="1098" spans="1:7" x14ac:dyDescent="0.3">
      <c r="A1098" t="s">
        <v>159</v>
      </c>
      <c r="B1098" t="s">
        <v>145</v>
      </c>
      <c r="C1098">
        <v>1</v>
      </c>
      <c r="D1098">
        <v>3.84</v>
      </c>
      <c r="E1098">
        <v>3</v>
      </c>
      <c r="F1098" t="s">
        <v>149</v>
      </c>
      <c r="G1098">
        <f>Table7[[#This Row],[Quantity Ordered]]*Table7[[#This Row],[Price Each]]</f>
        <v>3.84</v>
      </c>
    </row>
    <row r="1099" spans="1:7" x14ac:dyDescent="0.3">
      <c r="A1099" t="s">
        <v>159</v>
      </c>
      <c r="B1099" t="s">
        <v>141</v>
      </c>
      <c r="C1099">
        <v>1</v>
      </c>
      <c r="D1099">
        <v>150</v>
      </c>
      <c r="E1099">
        <v>1</v>
      </c>
      <c r="F1099" t="s">
        <v>149</v>
      </c>
      <c r="G1099">
        <f>Table7[[#This Row],[Quantity Ordered]]*Table7[[#This Row],[Price Each]]</f>
        <v>150</v>
      </c>
    </row>
    <row r="1100" spans="1:7" x14ac:dyDescent="0.3">
      <c r="A1100" t="s">
        <v>159</v>
      </c>
      <c r="B1100" t="s">
        <v>153</v>
      </c>
      <c r="C1100">
        <v>1</v>
      </c>
      <c r="D1100">
        <v>999.99</v>
      </c>
      <c r="E1100">
        <v>2</v>
      </c>
      <c r="F1100" t="s">
        <v>133</v>
      </c>
      <c r="G1100">
        <f>Table7[[#This Row],[Quantity Ordered]]*Table7[[#This Row],[Price Each]]</f>
        <v>999.99</v>
      </c>
    </row>
    <row r="1101" spans="1:7" x14ac:dyDescent="0.3">
      <c r="A1101" t="s">
        <v>159</v>
      </c>
      <c r="B1101" t="s">
        <v>148</v>
      </c>
      <c r="C1101">
        <v>1</v>
      </c>
      <c r="D1101">
        <v>600</v>
      </c>
      <c r="E1101">
        <v>2</v>
      </c>
      <c r="F1101" t="s">
        <v>150</v>
      </c>
      <c r="G1101">
        <f>Table7[[#This Row],[Quantity Ordered]]*Table7[[#This Row],[Price Each]]</f>
        <v>600</v>
      </c>
    </row>
    <row r="1102" spans="1:7" x14ac:dyDescent="0.3">
      <c r="A1102" t="s">
        <v>159</v>
      </c>
      <c r="B1102" t="s">
        <v>139</v>
      </c>
      <c r="C1102">
        <v>1</v>
      </c>
      <c r="D1102">
        <v>11.95</v>
      </c>
      <c r="E1102">
        <v>3</v>
      </c>
      <c r="F1102" t="s">
        <v>150</v>
      </c>
      <c r="G1102">
        <f>Table7[[#This Row],[Quantity Ordered]]*Table7[[#This Row],[Price Each]]</f>
        <v>11.95</v>
      </c>
    </row>
    <row r="1103" spans="1:7" x14ac:dyDescent="0.3">
      <c r="A1103" t="s">
        <v>159</v>
      </c>
      <c r="B1103" t="s">
        <v>132</v>
      </c>
      <c r="C1103">
        <v>1</v>
      </c>
      <c r="D1103">
        <v>11.99</v>
      </c>
      <c r="E1103">
        <v>4</v>
      </c>
      <c r="F1103" t="s">
        <v>150</v>
      </c>
      <c r="G1103">
        <f>Table7[[#This Row],[Quantity Ordered]]*Table7[[#This Row],[Price Each]]</f>
        <v>11.99</v>
      </c>
    </row>
    <row r="1104" spans="1:7" x14ac:dyDescent="0.3">
      <c r="A1104" t="s">
        <v>159</v>
      </c>
      <c r="B1104" t="s">
        <v>137</v>
      </c>
      <c r="C1104">
        <v>1</v>
      </c>
      <c r="D1104">
        <v>2.99</v>
      </c>
      <c r="E1104">
        <v>1</v>
      </c>
      <c r="F1104" t="s">
        <v>135</v>
      </c>
      <c r="G1104">
        <f>Table7[[#This Row],[Quantity Ordered]]*Table7[[#This Row],[Price Each]]</f>
        <v>2.99</v>
      </c>
    </row>
    <row r="1105" spans="1:7" x14ac:dyDescent="0.3">
      <c r="A1105" t="s">
        <v>159</v>
      </c>
      <c r="B1105" t="s">
        <v>134</v>
      </c>
      <c r="C1105">
        <v>1</v>
      </c>
      <c r="D1105">
        <v>149.99</v>
      </c>
      <c r="E1105">
        <v>2</v>
      </c>
      <c r="F1105" t="s">
        <v>133</v>
      </c>
      <c r="G1105">
        <f>Table7[[#This Row],[Quantity Ordered]]*Table7[[#This Row],[Price Each]]</f>
        <v>149.99</v>
      </c>
    </row>
    <row r="1106" spans="1:7" x14ac:dyDescent="0.3">
      <c r="A1106" t="s">
        <v>159</v>
      </c>
      <c r="B1106" t="s">
        <v>141</v>
      </c>
      <c r="C1106">
        <v>1</v>
      </c>
      <c r="D1106">
        <v>150</v>
      </c>
      <c r="E1106">
        <v>4</v>
      </c>
      <c r="F1106" t="s">
        <v>146</v>
      </c>
      <c r="G1106">
        <f>Table7[[#This Row],[Quantity Ordered]]*Table7[[#This Row],[Price Each]]</f>
        <v>150</v>
      </c>
    </row>
    <row r="1107" spans="1:7" x14ac:dyDescent="0.3">
      <c r="A1107" t="s">
        <v>159</v>
      </c>
      <c r="B1107" t="s">
        <v>138</v>
      </c>
      <c r="C1107">
        <v>1</v>
      </c>
      <c r="D1107">
        <v>389.99</v>
      </c>
      <c r="E1107">
        <v>4</v>
      </c>
      <c r="F1107" t="s">
        <v>129</v>
      </c>
      <c r="G1107">
        <f>Table7[[#This Row],[Quantity Ordered]]*Table7[[#This Row],[Price Each]]</f>
        <v>389.99</v>
      </c>
    </row>
    <row r="1108" spans="1:7" x14ac:dyDescent="0.3">
      <c r="A1108" t="s">
        <v>159</v>
      </c>
      <c r="B1108" t="s">
        <v>145</v>
      </c>
      <c r="C1108">
        <v>2</v>
      </c>
      <c r="D1108">
        <v>3.84</v>
      </c>
      <c r="E1108">
        <v>4</v>
      </c>
      <c r="F1108" t="s">
        <v>149</v>
      </c>
      <c r="G1108">
        <f>Table7[[#This Row],[Quantity Ordered]]*Table7[[#This Row],[Price Each]]</f>
        <v>7.68</v>
      </c>
    </row>
    <row r="1109" spans="1:7" x14ac:dyDescent="0.3">
      <c r="A1109" t="s">
        <v>159</v>
      </c>
      <c r="B1109" t="s">
        <v>132</v>
      </c>
      <c r="C1109">
        <v>1</v>
      </c>
      <c r="D1109">
        <v>11.99</v>
      </c>
      <c r="E1109">
        <v>2</v>
      </c>
      <c r="F1109" t="s">
        <v>133</v>
      </c>
      <c r="G1109">
        <f>Table7[[#This Row],[Quantity Ordered]]*Table7[[#This Row],[Price Each]]</f>
        <v>11.99</v>
      </c>
    </row>
    <row r="1110" spans="1:7" x14ac:dyDescent="0.3">
      <c r="A1110" t="s">
        <v>159</v>
      </c>
      <c r="B1110" t="s">
        <v>152</v>
      </c>
      <c r="C1110">
        <v>1</v>
      </c>
      <c r="D1110">
        <v>379.99</v>
      </c>
      <c r="E1110">
        <v>2</v>
      </c>
      <c r="F1110" t="s">
        <v>147</v>
      </c>
      <c r="G1110">
        <f>Table7[[#This Row],[Quantity Ordered]]*Table7[[#This Row],[Price Each]]</f>
        <v>379.99</v>
      </c>
    </row>
    <row r="1111" spans="1:7" x14ac:dyDescent="0.3">
      <c r="A1111" t="s">
        <v>159</v>
      </c>
      <c r="B1111" t="s">
        <v>138</v>
      </c>
      <c r="C1111">
        <v>1</v>
      </c>
      <c r="D1111">
        <v>389.99</v>
      </c>
      <c r="E1111">
        <v>2</v>
      </c>
      <c r="F1111" t="s">
        <v>133</v>
      </c>
      <c r="G1111">
        <f>Table7[[#This Row],[Quantity Ordered]]*Table7[[#This Row],[Price Each]]</f>
        <v>389.99</v>
      </c>
    </row>
    <row r="1112" spans="1:7" x14ac:dyDescent="0.3">
      <c r="A1112" t="s">
        <v>159</v>
      </c>
      <c r="B1112" t="s">
        <v>141</v>
      </c>
      <c r="C1112">
        <v>1</v>
      </c>
      <c r="D1112">
        <v>150</v>
      </c>
      <c r="E1112">
        <v>3</v>
      </c>
      <c r="F1112" t="s">
        <v>146</v>
      </c>
      <c r="G1112">
        <f>Table7[[#This Row],[Quantity Ordered]]*Table7[[#This Row],[Price Each]]</f>
        <v>150</v>
      </c>
    </row>
    <row r="1113" spans="1:7" x14ac:dyDescent="0.3">
      <c r="A1113" t="s">
        <v>159</v>
      </c>
      <c r="B1113" t="s">
        <v>139</v>
      </c>
      <c r="C1113">
        <v>1</v>
      </c>
      <c r="D1113">
        <v>11.95</v>
      </c>
      <c r="E1113">
        <v>2</v>
      </c>
      <c r="F1113" t="s">
        <v>135</v>
      </c>
      <c r="G1113">
        <f>Table7[[#This Row],[Quantity Ordered]]*Table7[[#This Row],[Price Each]]</f>
        <v>11.95</v>
      </c>
    </row>
    <row r="1114" spans="1:7" x14ac:dyDescent="0.3">
      <c r="A1114" t="s">
        <v>159</v>
      </c>
      <c r="B1114" t="s">
        <v>130</v>
      </c>
      <c r="C1114">
        <v>1</v>
      </c>
      <c r="D1114">
        <v>14.95</v>
      </c>
      <c r="E1114">
        <v>1</v>
      </c>
      <c r="F1114" t="s">
        <v>129</v>
      </c>
      <c r="G1114">
        <f>Table7[[#This Row],[Quantity Ordered]]*Table7[[#This Row],[Price Each]]</f>
        <v>14.95</v>
      </c>
    </row>
    <row r="1115" spans="1:7" x14ac:dyDescent="0.3">
      <c r="A1115" t="s">
        <v>159</v>
      </c>
      <c r="B1115" t="s">
        <v>128</v>
      </c>
      <c r="C1115">
        <v>1</v>
      </c>
      <c r="D1115">
        <v>700</v>
      </c>
      <c r="E1115">
        <v>1</v>
      </c>
      <c r="F1115" t="s">
        <v>136</v>
      </c>
      <c r="G1115">
        <f>Table7[[#This Row],[Quantity Ordered]]*Table7[[#This Row],[Price Each]]</f>
        <v>700</v>
      </c>
    </row>
    <row r="1116" spans="1:7" x14ac:dyDescent="0.3">
      <c r="A1116" t="s">
        <v>159</v>
      </c>
      <c r="B1116" t="s">
        <v>132</v>
      </c>
      <c r="C1116">
        <v>1</v>
      </c>
      <c r="D1116">
        <v>11.99</v>
      </c>
      <c r="E1116">
        <v>3</v>
      </c>
      <c r="F1116" t="s">
        <v>136</v>
      </c>
      <c r="G1116">
        <f>Table7[[#This Row],[Quantity Ordered]]*Table7[[#This Row],[Price Each]]</f>
        <v>11.99</v>
      </c>
    </row>
    <row r="1117" spans="1:7" x14ac:dyDescent="0.3">
      <c r="A1117" t="s">
        <v>159</v>
      </c>
      <c r="B1117" t="s">
        <v>139</v>
      </c>
      <c r="C1117">
        <v>1</v>
      </c>
      <c r="D1117">
        <v>11.95</v>
      </c>
      <c r="E1117">
        <v>4</v>
      </c>
      <c r="F1117" t="s">
        <v>146</v>
      </c>
      <c r="G1117">
        <f>Table7[[#This Row],[Quantity Ordered]]*Table7[[#This Row],[Price Each]]</f>
        <v>11.95</v>
      </c>
    </row>
    <row r="1118" spans="1:7" x14ac:dyDescent="0.3">
      <c r="A1118" t="s">
        <v>159</v>
      </c>
      <c r="B1118" t="s">
        <v>140</v>
      </c>
      <c r="C1118">
        <v>1</v>
      </c>
      <c r="D1118">
        <v>99.99</v>
      </c>
      <c r="E1118">
        <v>1</v>
      </c>
      <c r="F1118" t="s">
        <v>135</v>
      </c>
      <c r="G1118">
        <f>Table7[[#This Row],[Quantity Ordered]]*Table7[[#This Row],[Price Each]]</f>
        <v>99.99</v>
      </c>
    </row>
    <row r="1119" spans="1:7" x14ac:dyDescent="0.3">
      <c r="A1119" t="s">
        <v>159</v>
      </c>
      <c r="B1119" t="s">
        <v>141</v>
      </c>
      <c r="C1119">
        <v>1</v>
      </c>
      <c r="D1119">
        <v>150</v>
      </c>
      <c r="E1119">
        <v>2</v>
      </c>
      <c r="F1119" t="s">
        <v>149</v>
      </c>
      <c r="G1119">
        <f>Table7[[#This Row],[Quantity Ordered]]*Table7[[#This Row],[Price Each]]</f>
        <v>150</v>
      </c>
    </row>
    <row r="1120" spans="1:7" x14ac:dyDescent="0.3">
      <c r="A1120" t="s">
        <v>159</v>
      </c>
      <c r="B1120" t="s">
        <v>139</v>
      </c>
      <c r="C1120">
        <v>1</v>
      </c>
      <c r="D1120">
        <v>11.95</v>
      </c>
      <c r="E1120">
        <v>3</v>
      </c>
      <c r="F1120" t="s">
        <v>131</v>
      </c>
      <c r="G1120">
        <f>Table7[[#This Row],[Quantity Ordered]]*Table7[[#This Row],[Price Each]]</f>
        <v>11.95</v>
      </c>
    </row>
    <row r="1121" spans="1:7" x14ac:dyDescent="0.3">
      <c r="A1121" t="s">
        <v>159</v>
      </c>
      <c r="B1121" t="s">
        <v>130</v>
      </c>
      <c r="C1121">
        <v>1</v>
      </c>
      <c r="D1121">
        <v>14.95</v>
      </c>
      <c r="E1121">
        <v>3</v>
      </c>
      <c r="F1121" t="s">
        <v>147</v>
      </c>
      <c r="G1121">
        <f>Table7[[#This Row],[Quantity Ordered]]*Table7[[#This Row],[Price Each]]</f>
        <v>14.95</v>
      </c>
    </row>
    <row r="1122" spans="1:7" x14ac:dyDescent="0.3">
      <c r="A1122" t="s">
        <v>159</v>
      </c>
      <c r="B1122" t="s">
        <v>137</v>
      </c>
      <c r="C1122">
        <v>2</v>
      </c>
      <c r="D1122">
        <v>2.99</v>
      </c>
      <c r="E1122">
        <v>1</v>
      </c>
      <c r="F1122" t="s">
        <v>133</v>
      </c>
      <c r="G1122">
        <f>Table7[[#This Row],[Quantity Ordered]]*Table7[[#This Row],[Price Each]]</f>
        <v>5.98</v>
      </c>
    </row>
    <row r="1123" spans="1:7" x14ac:dyDescent="0.3">
      <c r="A1123" t="s">
        <v>159</v>
      </c>
      <c r="B1123" t="s">
        <v>130</v>
      </c>
      <c r="C1123">
        <v>1</v>
      </c>
      <c r="D1123">
        <v>14.95</v>
      </c>
      <c r="E1123">
        <v>3</v>
      </c>
      <c r="F1123" t="s">
        <v>147</v>
      </c>
      <c r="G1123">
        <f>Table7[[#This Row],[Quantity Ordered]]*Table7[[#This Row],[Price Each]]</f>
        <v>14.95</v>
      </c>
    </row>
    <row r="1124" spans="1:7" x14ac:dyDescent="0.3">
      <c r="A1124" t="s">
        <v>159</v>
      </c>
      <c r="B1124" t="s">
        <v>138</v>
      </c>
      <c r="C1124">
        <v>1</v>
      </c>
      <c r="D1124">
        <v>389.99</v>
      </c>
      <c r="E1124">
        <v>4</v>
      </c>
      <c r="F1124" t="s">
        <v>149</v>
      </c>
      <c r="G1124">
        <f>Table7[[#This Row],[Quantity Ordered]]*Table7[[#This Row],[Price Each]]</f>
        <v>389.99</v>
      </c>
    </row>
    <row r="1125" spans="1:7" x14ac:dyDescent="0.3">
      <c r="A1125" t="s">
        <v>159</v>
      </c>
      <c r="B1125" t="s">
        <v>148</v>
      </c>
      <c r="C1125">
        <v>1</v>
      </c>
      <c r="D1125">
        <v>600</v>
      </c>
      <c r="E1125">
        <v>3</v>
      </c>
      <c r="F1125" t="s">
        <v>133</v>
      </c>
      <c r="G1125">
        <f>Table7[[#This Row],[Quantity Ordered]]*Table7[[#This Row],[Price Each]]</f>
        <v>600</v>
      </c>
    </row>
    <row r="1126" spans="1:7" x14ac:dyDescent="0.3">
      <c r="A1126" t="s">
        <v>159</v>
      </c>
      <c r="B1126" t="s">
        <v>132</v>
      </c>
      <c r="C1126">
        <v>1</v>
      </c>
      <c r="D1126">
        <v>11.99</v>
      </c>
      <c r="E1126">
        <v>1</v>
      </c>
      <c r="F1126" t="s">
        <v>133</v>
      </c>
      <c r="G1126">
        <f>Table7[[#This Row],[Quantity Ordered]]*Table7[[#This Row],[Price Each]]</f>
        <v>11.99</v>
      </c>
    </row>
    <row r="1127" spans="1:7" x14ac:dyDescent="0.3">
      <c r="A1127" t="s">
        <v>159</v>
      </c>
      <c r="B1127" t="s">
        <v>132</v>
      </c>
      <c r="C1127">
        <v>1</v>
      </c>
      <c r="D1127">
        <v>11.99</v>
      </c>
      <c r="E1127">
        <v>3</v>
      </c>
      <c r="F1127" t="s">
        <v>133</v>
      </c>
      <c r="G1127">
        <f>Table7[[#This Row],[Quantity Ordered]]*Table7[[#This Row],[Price Each]]</f>
        <v>11.99</v>
      </c>
    </row>
    <row r="1128" spans="1:7" x14ac:dyDescent="0.3">
      <c r="A1128" t="s">
        <v>159</v>
      </c>
      <c r="B1128" t="s">
        <v>137</v>
      </c>
      <c r="C1128">
        <v>2</v>
      </c>
      <c r="D1128">
        <v>2.99</v>
      </c>
      <c r="E1128">
        <v>3</v>
      </c>
      <c r="F1128" t="s">
        <v>146</v>
      </c>
      <c r="G1128">
        <f>Table7[[#This Row],[Quantity Ordered]]*Table7[[#This Row],[Price Each]]</f>
        <v>5.98</v>
      </c>
    </row>
    <row r="1129" spans="1:7" x14ac:dyDescent="0.3">
      <c r="A1129" t="s">
        <v>159</v>
      </c>
      <c r="B1129" t="s">
        <v>130</v>
      </c>
      <c r="C1129">
        <v>1</v>
      </c>
      <c r="D1129">
        <v>14.95</v>
      </c>
      <c r="E1129">
        <v>4</v>
      </c>
      <c r="F1129" t="s">
        <v>133</v>
      </c>
      <c r="G1129">
        <f>Table7[[#This Row],[Quantity Ordered]]*Table7[[#This Row],[Price Each]]</f>
        <v>14.95</v>
      </c>
    </row>
    <row r="1130" spans="1:7" x14ac:dyDescent="0.3">
      <c r="A1130" t="s">
        <v>159</v>
      </c>
      <c r="B1130" t="s">
        <v>137</v>
      </c>
      <c r="C1130">
        <v>1</v>
      </c>
      <c r="D1130">
        <v>2.99</v>
      </c>
      <c r="E1130">
        <v>4</v>
      </c>
      <c r="F1130" t="s">
        <v>133</v>
      </c>
      <c r="G1130">
        <f>Table7[[#This Row],[Quantity Ordered]]*Table7[[#This Row],[Price Each]]</f>
        <v>2.99</v>
      </c>
    </row>
    <row r="1131" spans="1:7" x14ac:dyDescent="0.3">
      <c r="A1131" t="s">
        <v>159</v>
      </c>
      <c r="B1131" t="s">
        <v>132</v>
      </c>
      <c r="C1131">
        <v>1</v>
      </c>
      <c r="D1131">
        <v>11.99</v>
      </c>
      <c r="E1131">
        <v>1</v>
      </c>
      <c r="F1131" t="s">
        <v>150</v>
      </c>
      <c r="G1131">
        <f>Table7[[#This Row],[Quantity Ordered]]*Table7[[#This Row],[Price Each]]</f>
        <v>11.99</v>
      </c>
    </row>
    <row r="1132" spans="1:7" x14ac:dyDescent="0.3">
      <c r="A1132" t="s">
        <v>159</v>
      </c>
      <c r="B1132" t="s">
        <v>142</v>
      </c>
      <c r="C1132">
        <v>1</v>
      </c>
      <c r="D1132">
        <v>1700</v>
      </c>
      <c r="E1132">
        <v>2</v>
      </c>
      <c r="F1132" t="s">
        <v>150</v>
      </c>
      <c r="G1132">
        <f>Table7[[#This Row],[Quantity Ordered]]*Table7[[#This Row],[Price Each]]</f>
        <v>1700</v>
      </c>
    </row>
    <row r="1133" spans="1:7" x14ac:dyDescent="0.3">
      <c r="A1133" t="s">
        <v>159</v>
      </c>
      <c r="B1133" t="s">
        <v>132</v>
      </c>
      <c r="C1133">
        <v>1</v>
      </c>
      <c r="D1133">
        <v>11.99</v>
      </c>
      <c r="E1133">
        <v>4</v>
      </c>
      <c r="F1133" t="s">
        <v>133</v>
      </c>
      <c r="G1133">
        <f>Table7[[#This Row],[Quantity Ordered]]*Table7[[#This Row],[Price Each]]</f>
        <v>11.99</v>
      </c>
    </row>
    <row r="1134" spans="1:7" x14ac:dyDescent="0.3">
      <c r="A1134" t="s">
        <v>159</v>
      </c>
      <c r="B1134" t="s">
        <v>130</v>
      </c>
      <c r="C1134">
        <v>1</v>
      </c>
      <c r="D1134">
        <v>14.95</v>
      </c>
      <c r="E1134">
        <v>4</v>
      </c>
      <c r="F1134" t="s">
        <v>149</v>
      </c>
      <c r="G1134">
        <f>Table7[[#This Row],[Quantity Ordered]]*Table7[[#This Row],[Price Each]]</f>
        <v>14.95</v>
      </c>
    </row>
    <row r="1135" spans="1:7" x14ac:dyDescent="0.3">
      <c r="A1135" t="s">
        <v>159</v>
      </c>
      <c r="B1135" t="s">
        <v>143</v>
      </c>
      <c r="C1135">
        <v>1</v>
      </c>
      <c r="D1135">
        <v>300</v>
      </c>
      <c r="E1135">
        <v>4</v>
      </c>
      <c r="F1135" t="s">
        <v>129</v>
      </c>
      <c r="G1135">
        <f>Table7[[#This Row],[Quantity Ordered]]*Table7[[#This Row],[Price Each]]</f>
        <v>300</v>
      </c>
    </row>
    <row r="1136" spans="1:7" x14ac:dyDescent="0.3">
      <c r="A1136" t="s">
        <v>159</v>
      </c>
      <c r="B1136" t="s">
        <v>145</v>
      </c>
      <c r="C1136">
        <v>2</v>
      </c>
      <c r="D1136">
        <v>3.84</v>
      </c>
      <c r="E1136">
        <v>1</v>
      </c>
      <c r="F1136" t="s">
        <v>129</v>
      </c>
      <c r="G1136">
        <f>Table7[[#This Row],[Quantity Ordered]]*Table7[[#This Row],[Price Each]]</f>
        <v>7.68</v>
      </c>
    </row>
    <row r="1137" spans="1:7" x14ac:dyDescent="0.3">
      <c r="A1137" t="s">
        <v>159</v>
      </c>
      <c r="B1137" t="s">
        <v>140</v>
      </c>
      <c r="C1137">
        <v>1</v>
      </c>
      <c r="D1137">
        <v>99.99</v>
      </c>
      <c r="E1137">
        <v>1</v>
      </c>
      <c r="F1137" t="s">
        <v>133</v>
      </c>
      <c r="G1137">
        <f>Table7[[#This Row],[Quantity Ordered]]*Table7[[#This Row],[Price Each]]</f>
        <v>99.99</v>
      </c>
    </row>
    <row r="1138" spans="1:7" x14ac:dyDescent="0.3">
      <c r="A1138" t="s">
        <v>159</v>
      </c>
      <c r="B1138" t="s">
        <v>148</v>
      </c>
      <c r="C1138">
        <v>1</v>
      </c>
      <c r="D1138">
        <v>600</v>
      </c>
      <c r="E1138">
        <v>1</v>
      </c>
      <c r="F1138" t="s">
        <v>133</v>
      </c>
      <c r="G1138">
        <f>Table7[[#This Row],[Quantity Ordered]]*Table7[[#This Row],[Price Each]]</f>
        <v>600</v>
      </c>
    </row>
    <row r="1139" spans="1:7" x14ac:dyDescent="0.3">
      <c r="A1139" t="s">
        <v>159</v>
      </c>
      <c r="B1139" t="s">
        <v>148</v>
      </c>
      <c r="C1139">
        <v>1</v>
      </c>
      <c r="D1139">
        <v>600</v>
      </c>
      <c r="E1139">
        <v>4</v>
      </c>
      <c r="F1139" t="s">
        <v>149</v>
      </c>
      <c r="G1139">
        <f>Table7[[#This Row],[Quantity Ordered]]*Table7[[#This Row],[Price Each]]</f>
        <v>600</v>
      </c>
    </row>
    <row r="1140" spans="1:7" x14ac:dyDescent="0.3">
      <c r="A1140" t="s">
        <v>159</v>
      </c>
      <c r="B1140" t="s">
        <v>128</v>
      </c>
      <c r="C1140">
        <v>1</v>
      </c>
      <c r="D1140">
        <v>700</v>
      </c>
      <c r="E1140">
        <v>2</v>
      </c>
      <c r="F1140" t="s">
        <v>149</v>
      </c>
      <c r="G1140">
        <f>Table7[[#This Row],[Quantity Ordered]]*Table7[[#This Row],[Price Each]]</f>
        <v>700</v>
      </c>
    </row>
    <row r="1141" spans="1:7" x14ac:dyDescent="0.3">
      <c r="A1141" t="s">
        <v>159</v>
      </c>
      <c r="B1141" t="s">
        <v>139</v>
      </c>
      <c r="C1141">
        <v>1</v>
      </c>
      <c r="D1141">
        <v>11.95</v>
      </c>
      <c r="E1141">
        <v>1</v>
      </c>
      <c r="F1141" t="s">
        <v>136</v>
      </c>
      <c r="G1141">
        <f>Table7[[#This Row],[Quantity Ordered]]*Table7[[#This Row],[Price Each]]</f>
        <v>11.95</v>
      </c>
    </row>
    <row r="1142" spans="1:7" x14ac:dyDescent="0.3">
      <c r="A1142" t="s">
        <v>159</v>
      </c>
      <c r="B1142" t="s">
        <v>138</v>
      </c>
      <c r="C1142">
        <v>1</v>
      </c>
      <c r="D1142">
        <v>389.99</v>
      </c>
      <c r="E1142">
        <v>2</v>
      </c>
      <c r="F1142" t="s">
        <v>147</v>
      </c>
      <c r="G1142">
        <f>Table7[[#This Row],[Quantity Ordered]]*Table7[[#This Row],[Price Each]]</f>
        <v>389.99</v>
      </c>
    </row>
    <row r="1143" spans="1:7" x14ac:dyDescent="0.3">
      <c r="A1143" t="s">
        <v>159</v>
      </c>
      <c r="B1143" t="s">
        <v>140</v>
      </c>
      <c r="C1143">
        <v>1</v>
      </c>
      <c r="D1143">
        <v>99.99</v>
      </c>
      <c r="E1143">
        <v>3</v>
      </c>
      <c r="F1143" t="s">
        <v>133</v>
      </c>
      <c r="G1143">
        <f>Table7[[#This Row],[Quantity Ordered]]*Table7[[#This Row],[Price Each]]</f>
        <v>99.99</v>
      </c>
    </row>
    <row r="1144" spans="1:7" x14ac:dyDescent="0.3">
      <c r="A1144" t="s">
        <v>159</v>
      </c>
      <c r="B1144" t="s">
        <v>137</v>
      </c>
      <c r="C1144">
        <v>1</v>
      </c>
      <c r="D1144">
        <v>2.99</v>
      </c>
      <c r="E1144">
        <v>1</v>
      </c>
      <c r="F1144" t="s">
        <v>129</v>
      </c>
      <c r="G1144">
        <f>Table7[[#This Row],[Quantity Ordered]]*Table7[[#This Row],[Price Each]]</f>
        <v>2.99</v>
      </c>
    </row>
    <row r="1145" spans="1:7" x14ac:dyDescent="0.3">
      <c r="A1145" t="s">
        <v>159</v>
      </c>
      <c r="B1145" t="s">
        <v>134</v>
      </c>
      <c r="C1145">
        <v>1</v>
      </c>
      <c r="D1145">
        <v>149.99</v>
      </c>
      <c r="E1145">
        <v>3</v>
      </c>
      <c r="F1145" t="s">
        <v>147</v>
      </c>
      <c r="G1145">
        <f>Table7[[#This Row],[Quantity Ordered]]*Table7[[#This Row],[Price Each]]</f>
        <v>149.99</v>
      </c>
    </row>
    <row r="1146" spans="1:7" x14ac:dyDescent="0.3">
      <c r="A1146" t="s">
        <v>159</v>
      </c>
      <c r="B1146" t="s">
        <v>145</v>
      </c>
      <c r="C1146">
        <v>3</v>
      </c>
      <c r="D1146">
        <v>3.84</v>
      </c>
      <c r="E1146">
        <v>1</v>
      </c>
      <c r="F1146" t="s">
        <v>131</v>
      </c>
      <c r="G1146">
        <f>Table7[[#This Row],[Quantity Ordered]]*Table7[[#This Row],[Price Each]]</f>
        <v>11.52</v>
      </c>
    </row>
    <row r="1147" spans="1:7" x14ac:dyDescent="0.3">
      <c r="A1147" t="s">
        <v>159</v>
      </c>
      <c r="B1147" t="s">
        <v>145</v>
      </c>
      <c r="C1147">
        <v>1</v>
      </c>
      <c r="D1147">
        <v>3.84</v>
      </c>
      <c r="E1147">
        <v>2</v>
      </c>
      <c r="F1147" t="s">
        <v>133</v>
      </c>
      <c r="G1147">
        <f>Table7[[#This Row],[Quantity Ordered]]*Table7[[#This Row],[Price Each]]</f>
        <v>3.84</v>
      </c>
    </row>
    <row r="1148" spans="1:7" x14ac:dyDescent="0.3">
      <c r="A1148" t="s">
        <v>159</v>
      </c>
      <c r="B1148" t="s">
        <v>130</v>
      </c>
      <c r="C1148">
        <v>1</v>
      </c>
      <c r="D1148">
        <v>14.95</v>
      </c>
      <c r="E1148">
        <v>1</v>
      </c>
      <c r="F1148" t="s">
        <v>146</v>
      </c>
      <c r="G1148">
        <f>Table7[[#This Row],[Quantity Ordered]]*Table7[[#This Row],[Price Each]]</f>
        <v>14.95</v>
      </c>
    </row>
    <row r="1149" spans="1:7" x14ac:dyDescent="0.3">
      <c r="A1149" t="s">
        <v>159</v>
      </c>
      <c r="B1149" t="s">
        <v>137</v>
      </c>
      <c r="C1149">
        <v>1</v>
      </c>
      <c r="D1149">
        <v>2.99</v>
      </c>
      <c r="E1149">
        <v>1</v>
      </c>
      <c r="F1149" t="s">
        <v>135</v>
      </c>
      <c r="G1149">
        <f>Table7[[#This Row],[Quantity Ordered]]*Table7[[#This Row],[Price Each]]</f>
        <v>2.99</v>
      </c>
    </row>
    <row r="1150" spans="1:7" x14ac:dyDescent="0.3">
      <c r="A1150" t="s">
        <v>159</v>
      </c>
      <c r="B1150" t="s">
        <v>139</v>
      </c>
      <c r="C1150">
        <v>3</v>
      </c>
      <c r="D1150">
        <v>11.95</v>
      </c>
      <c r="E1150">
        <v>2</v>
      </c>
      <c r="F1150" t="s">
        <v>133</v>
      </c>
      <c r="G1150">
        <f>Table7[[#This Row],[Quantity Ordered]]*Table7[[#This Row],[Price Each]]</f>
        <v>35.849999999999994</v>
      </c>
    </row>
    <row r="1151" spans="1:7" x14ac:dyDescent="0.3">
      <c r="A1151" t="s">
        <v>159</v>
      </c>
      <c r="B1151" t="s">
        <v>139</v>
      </c>
      <c r="C1151">
        <v>1</v>
      </c>
      <c r="D1151">
        <v>11.95</v>
      </c>
      <c r="E1151">
        <v>4</v>
      </c>
      <c r="F1151" t="s">
        <v>136</v>
      </c>
      <c r="G1151">
        <f>Table7[[#This Row],[Quantity Ordered]]*Table7[[#This Row],[Price Each]]</f>
        <v>11.95</v>
      </c>
    </row>
    <row r="1152" spans="1:7" x14ac:dyDescent="0.3">
      <c r="A1152" t="s">
        <v>159</v>
      </c>
      <c r="B1152" t="s">
        <v>148</v>
      </c>
      <c r="C1152">
        <v>1</v>
      </c>
      <c r="D1152">
        <v>600</v>
      </c>
      <c r="E1152">
        <v>3</v>
      </c>
      <c r="F1152" t="s">
        <v>133</v>
      </c>
      <c r="G1152">
        <f>Table7[[#This Row],[Quantity Ordered]]*Table7[[#This Row],[Price Each]]</f>
        <v>600</v>
      </c>
    </row>
    <row r="1153" spans="1:7" x14ac:dyDescent="0.3">
      <c r="A1153" t="s">
        <v>159</v>
      </c>
      <c r="B1153" t="s">
        <v>137</v>
      </c>
      <c r="C1153">
        <v>1</v>
      </c>
      <c r="D1153">
        <v>2.99</v>
      </c>
      <c r="E1153">
        <v>2</v>
      </c>
      <c r="F1153" t="s">
        <v>150</v>
      </c>
      <c r="G1153">
        <f>Table7[[#This Row],[Quantity Ordered]]*Table7[[#This Row],[Price Each]]</f>
        <v>2.99</v>
      </c>
    </row>
    <row r="1154" spans="1:7" x14ac:dyDescent="0.3">
      <c r="A1154" t="s">
        <v>159</v>
      </c>
      <c r="B1154" t="s">
        <v>139</v>
      </c>
      <c r="C1154">
        <v>1</v>
      </c>
      <c r="D1154">
        <v>11.95</v>
      </c>
      <c r="E1154">
        <v>2</v>
      </c>
      <c r="F1154" t="s">
        <v>150</v>
      </c>
      <c r="G1154">
        <f>Table7[[#This Row],[Quantity Ordered]]*Table7[[#This Row],[Price Each]]</f>
        <v>11.95</v>
      </c>
    </row>
    <row r="1155" spans="1:7" x14ac:dyDescent="0.3">
      <c r="A1155" t="s">
        <v>159</v>
      </c>
      <c r="B1155" t="s">
        <v>130</v>
      </c>
      <c r="C1155">
        <v>1</v>
      </c>
      <c r="D1155">
        <v>14.95</v>
      </c>
      <c r="E1155">
        <v>1</v>
      </c>
      <c r="F1155" t="s">
        <v>149</v>
      </c>
      <c r="G1155">
        <f>Table7[[#This Row],[Quantity Ordered]]*Table7[[#This Row],[Price Each]]</f>
        <v>14.95</v>
      </c>
    </row>
    <row r="1156" spans="1:7" x14ac:dyDescent="0.3">
      <c r="A1156" t="s">
        <v>159</v>
      </c>
      <c r="B1156" t="s">
        <v>151</v>
      </c>
      <c r="C1156">
        <v>1</v>
      </c>
      <c r="D1156">
        <v>109.99</v>
      </c>
      <c r="E1156">
        <v>1</v>
      </c>
      <c r="F1156" t="s">
        <v>131</v>
      </c>
      <c r="G1156">
        <f>Table7[[#This Row],[Quantity Ordered]]*Table7[[#This Row],[Price Each]]</f>
        <v>109.99</v>
      </c>
    </row>
    <row r="1157" spans="1:7" x14ac:dyDescent="0.3">
      <c r="A1157" t="s">
        <v>159</v>
      </c>
      <c r="B1157" t="s">
        <v>145</v>
      </c>
      <c r="C1157">
        <v>1</v>
      </c>
      <c r="D1157">
        <v>3.84</v>
      </c>
      <c r="E1157">
        <v>3</v>
      </c>
      <c r="F1157" t="s">
        <v>131</v>
      </c>
      <c r="G1157">
        <f>Table7[[#This Row],[Quantity Ordered]]*Table7[[#This Row],[Price Each]]</f>
        <v>3.84</v>
      </c>
    </row>
    <row r="1158" spans="1:7" x14ac:dyDescent="0.3">
      <c r="A1158" t="s">
        <v>159</v>
      </c>
      <c r="B1158" t="s">
        <v>151</v>
      </c>
      <c r="C1158">
        <v>1</v>
      </c>
      <c r="D1158">
        <v>109.99</v>
      </c>
      <c r="E1158">
        <v>4</v>
      </c>
      <c r="F1158" t="s">
        <v>131</v>
      </c>
      <c r="G1158">
        <f>Table7[[#This Row],[Quantity Ordered]]*Table7[[#This Row],[Price Each]]</f>
        <v>109.99</v>
      </c>
    </row>
    <row r="1159" spans="1:7" x14ac:dyDescent="0.3">
      <c r="A1159" t="s">
        <v>159</v>
      </c>
      <c r="B1159" t="s">
        <v>132</v>
      </c>
      <c r="C1159">
        <v>2</v>
      </c>
      <c r="D1159">
        <v>11.99</v>
      </c>
      <c r="E1159">
        <v>4</v>
      </c>
      <c r="F1159" t="s">
        <v>131</v>
      </c>
      <c r="G1159">
        <f>Table7[[#This Row],[Quantity Ordered]]*Table7[[#This Row],[Price Each]]</f>
        <v>23.98</v>
      </c>
    </row>
    <row r="1160" spans="1:7" x14ac:dyDescent="0.3">
      <c r="A1160" t="s">
        <v>159</v>
      </c>
      <c r="B1160" t="s">
        <v>132</v>
      </c>
      <c r="C1160">
        <v>1</v>
      </c>
      <c r="D1160">
        <v>11.99</v>
      </c>
      <c r="E1160">
        <v>3</v>
      </c>
      <c r="F1160" t="s">
        <v>129</v>
      </c>
      <c r="G1160">
        <f>Table7[[#This Row],[Quantity Ordered]]*Table7[[#This Row],[Price Each]]</f>
        <v>11.99</v>
      </c>
    </row>
    <row r="1161" spans="1:7" x14ac:dyDescent="0.3">
      <c r="A1161" t="s">
        <v>159</v>
      </c>
      <c r="B1161" t="s">
        <v>140</v>
      </c>
      <c r="C1161">
        <v>1</v>
      </c>
      <c r="D1161">
        <v>99.99</v>
      </c>
      <c r="E1161">
        <v>1</v>
      </c>
      <c r="F1161" t="s">
        <v>133</v>
      </c>
      <c r="G1161">
        <f>Table7[[#This Row],[Quantity Ordered]]*Table7[[#This Row],[Price Each]]</f>
        <v>99.99</v>
      </c>
    </row>
    <row r="1162" spans="1:7" x14ac:dyDescent="0.3">
      <c r="A1162" t="s">
        <v>159</v>
      </c>
      <c r="B1162" t="s">
        <v>138</v>
      </c>
      <c r="C1162">
        <v>1</v>
      </c>
      <c r="D1162">
        <v>389.99</v>
      </c>
      <c r="E1162">
        <v>1</v>
      </c>
      <c r="F1162" t="s">
        <v>135</v>
      </c>
      <c r="G1162">
        <f>Table7[[#This Row],[Quantity Ordered]]*Table7[[#This Row],[Price Each]]</f>
        <v>389.99</v>
      </c>
    </row>
    <row r="1163" spans="1:7" x14ac:dyDescent="0.3">
      <c r="A1163" t="s">
        <v>159</v>
      </c>
      <c r="B1163" t="s">
        <v>145</v>
      </c>
      <c r="C1163">
        <v>1</v>
      </c>
      <c r="D1163">
        <v>3.84</v>
      </c>
      <c r="E1163">
        <v>4</v>
      </c>
      <c r="F1163" t="s">
        <v>133</v>
      </c>
      <c r="G1163">
        <f>Table7[[#This Row],[Quantity Ordered]]*Table7[[#This Row],[Price Each]]</f>
        <v>3.84</v>
      </c>
    </row>
    <row r="1164" spans="1:7" x14ac:dyDescent="0.3">
      <c r="A1164" t="s">
        <v>159</v>
      </c>
      <c r="B1164" t="s">
        <v>138</v>
      </c>
      <c r="C1164">
        <v>1</v>
      </c>
      <c r="D1164">
        <v>389.99</v>
      </c>
      <c r="E1164">
        <v>4</v>
      </c>
      <c r="F1164" t="s">
        <v>135</v>
      </c>
      <c r="G1164">
        <f>Table7[[#This Row],[Quantity Ordered]]*Table7[[#This Row],[Price Each]]</f>
        <v>389.99</v>
      </c>
    </row>
    <row r="1165" spans="1:7" x14ac:dyDescent="0.3">
      <c r="A1165" t="s">
        <v>159</v>
      </c>
      <c r="B1165" t="s">
        <v>137</v>
      </c>
      <c r="C1165">
        <v>2</v>
      </c>
      <c r="D1165">
        <v>2.99</v>
      </c>
      <c r="E1165">
        <v>4</v>
      </c>
      <c r="F1165" t="s">
        <v>135</v>
      </c>
      <c r="G1165">
        <f>Table7[[#This Row],[Quantity Ordered]]*Table7[[#This Row],[Price Each]]</f>
        <v>5.98</v>
      </c>
    </row>
    <row r="1166" spans="1:7" x14ac:dyDescent="0.3">
      <c r="A1166" t="s">
        <v>159</v>
      </c>
      <c r="B1166" t="s">
        <v>132</v>
      </c>
      <c r="C1166">
        <v>1</v>
      </c>
      <c r="D1166">
        <v>11.99</v>
      </c>
      <c r="E1166">
        <v>1</v>
      </c>
      <c r="F1166" t="s">
        <v>133</v>
      </c>
      <c r="G1166">
        <f>Table7[[#This Row],[Quantity Ordered]]*Table7[[#This Row],[Price Each]]</f>
        <v>11.99</v>
      </c>
    </row>
    <row r="1167" spans="1:7" x14ac:dyDescent="0.3">
      <c r="A1167" t="s">
        <v>159</v>
      </c>
      <c r="B1167" t="s">
        <v>148</v>
      </c>
      <c r="C1167">
        <v>1</v>
      </c>
      <c r="D1167">
        <v>600</v>
      </c>
      <c r="E1167">
        <v>2</v>
      </c>
      <c r="F1167" t="s">
        <v>133</v>
      </c>
      <c r="G1167">
        <f>Table7[[#This Row],[Quantity Ordered]]*Table7[[#This Row],[Price Each]]</f>
        <v>600</v>
      </c>
    </row>
    <row r="1168" spans="1:7" x14ac:dyDescent="0.3">
      <c r="A1168" t="s">
        <v>159</v>
      </c>
      <c r="B1168" t="s">
        <v>140</v>
      </c>
      <c r="C1168">
        <v>1</v>
      </c>
      <c r="D1168">
        <v>99.99</v>
      </c>
      <c r="E1168">
        <v>1</v>
      </c>
      <c r="F1168" t="s">
        <v>146</v>
      </c>
      <c r="G1168">
        <f>Table7[[#This Row],[Quantity Ordered]]*Table7[[#This Row],[Price Each]]</f>
        <v>99.99</v>
      </c>
    </row>
    <row r="1169" spans="1:7" x14ac:dyDescent="0.3">
      <c r="A1169" t="s">
        <v>159</v>
      </c>
      <c r="B1169" t="s">
        <v>145</v>
      </c>
      <c r="C1169">
        <v>1</v>
      </c>
      <c r="D1169">
        <v>3.84</v>
      </c>
      <c r="E1169">
        <v>2</v>
      </c>
      <c r="F1169" t="s">
        <v>133</v>
      </c>
      <c r="G1169">
        <f>Table7[[#This Row],[Quantity Ordered]]*Table7[[#This Row],[Price Each]]</f>
        <v>3.84</v>
      </c>
    </row>
    <row r="1170" spans="1:7" x14ac:dyDescent="0.3">
      <c r="A1170" t="s">
        <v>159</v>
      </c>
      <c r="B1170" t="s">
        <v>128</v>
      </c>
      <c r="C1170">
        <v>1</v>
      </c>
      <c r="D1170">
        <v>700</v>
      </c>
      <c r="E1170">
        <v>2</v>
      </c>
      <c r="F1170" t="s">
        <v>147</v>
      </c>
      <c r="G1170">
        <f>Table7[[#This Row],[Quantity Ordered]]*Table7[[#This Row],[Price Each]]</f>
        <v>700</v>
      </c>
    </row>
    <row r="1171" spans="1:7" x14ac:dyDescent="0.3">
      <c r="A1171" t="s">
        <v>159</v>
      </c>
      <c r="B1171" t="s">
        <v>132</v>
      </c>
      <c r="C1171">
        <v>1</v>
      </c>
      <c r="D1171">
        <v>11.99</v>
      </c>
      <c r="E1171">
        <v>2</v>
      </c>
      <c r="F1171" t="s">
        <v>147</v>
      </c>
      <c r="G1171">
        <f>Table7[[#This Row],[Quantity Ordered]]*Table7[[#This Row],[Price Each]]</f>
        <v>11.99</v>
      </c>
    </row>
    <row r="1172" spans="1:7" x14ac:dyDescent="0.3">
      <c r="A1172" t="s">
        <v>159</v>
      </c>
      <c r="B1172" t="s">
        <v>140</v>
      </c>
      <c r="C1172">
        <v>1</v>
      </c>
      <c r="D1172">
        <v>99.99</v>
      </c>
      <c r="E1172">
        <v>4</v>
      </c>
      <c r="F1172" t="s">
        <v>129</v>
      </c>
      <c r="G1172">
        <f>Table7[[#This Row],[Quantity Ordered]]*Table7[[#This Row],[Price Each]]</f>
        <v>99.99</v>
      </c>
    </row>
    <row r="1173" spans="1:7" x14ac:dyDescent="0.3">
      <c r="A1173" t="s">
        <v>159</v>
      </c>
      <c r="B1173" t="s">
        <v>132</v>
      </c>
      <c r="C1173">
        <v>1</v>
      </c>
      <c r="D1173">
        <v>11.99</v>
      </c>
      <c r="E1173">
        <v>2</v>
      </c>
      <c r="F1173" t="s">
        <v>133</v>
      </c>
      <c r="G1173">
        <f>Table7[[#This Row],[Quantity Ordered]]*Table7[[#This Row],[Price Each]]</f>
        <v>11.99</v>
      </c>
    </row>
    <row r="1174" spans="1:7" x14ac:dyDescent="0.3">
      <c r="A1174" t="s">
        <v>159</v>
      </c>
      <c r="B1174" t="s">
        <v>128</v>
      </c>
      <c r="C1174">
        <v>1</v>
      </c>
      <c r="D1174">
        <v>700</v>
      </c>
      <c r="E1174">
        <v>4</v>
      </c>
      <c r="F1174" t="s">
        <v>135</v>
      </c>
      <c r="G1174">
        <f>Table7[[#This Row],[Quantity Ordered]]*Table7[[#This Row],[Price Each]]</f>
        <v>700</v>
      </c>
    </row>
    <row r="1175" spans="1:7" x14ac:dyDescent="0.3">
      <c r="A1175" t="s">
        <v>159</v>
      </c>
      <c r="B1175" t="s">
        <v>142</v>
      </c>
      <c r="C1175">
        <v>1</v>
      </c>
      <c r="D1175">
        <v>1700</v>
      </c>
      <c r="E1175">
        <v>2</v>
      </c>
      <c r="F1175" t="s">
        <v>133</v>
      </c>
      <c r="G1175">
        <f>Table7[[#This Row],[Quantity Ordered]]*Table7[[#This Row],[Price Each]]</f>
        <v>1700</v>
      </c>
    </row>
    <row r="1176" spans="1:7" x14ac:dyDescent="0.3">
      <c r="A1176" t="s">
        <v>159</v>
      </c>
      <c r="B1176" t="s">
        <v>128</v>
      </c>
      <c r="C1176">
        <v>1</v>
      </c>
      <c r="D1176">
        <v>700</v>
      </c>
      <c r="E1176">
        <v>1</v>
      </c>
      <c r="F1176" t="s">
        <v>136</v>
      </c>
      <c r="G1176">
        <f>Table7[[#This Row],[Quantity Ordered]]*Table7[[#This Row],[Price Each]]</f>
        <v>700</v>
      </c>
    </row>
    <row r="1177" spans="1:7" x14ac:dyDescent="0.3">
      <c r="A1177" t="s">
        <v>159</v>
      </c>
      <c r="B1177" t="s">
        <v>142</v>
      </c>
      <c r="C1177">
        <v>1</v>
      </c>
      <c r="D1177">
        <v>1700</v>
      </c>
      <c r="E1177">
        <v>4</v>
      </c>
      <c r="F1177" t="s">
        <v>150</v>
      </c>
      <c r="G1177">
        <f>Table7[[#This Row],[Quantity Ordered]]*Table7[[#This Row],[Price Each]]</f>
        <v>1700</v>
      </c>
    </row>
    <row r="1178" spans="1:7" x14ac:dyDescent="0.3">
      <c r="A1178" t="s">
        <v>159</v>
      </c>
      <c r="B1178" t="s">
        <v>128</v>
      </c>
      <c r="C1178">
        <v>1</v>
      </c>
      <c r="D1178">
        <v>700</v>
      </c>
      <c r="E1178">
        <v>4</v>
      </c>
      <c r="F1178" t="s">
        <v>135</v>
      </c>
      <c r="G1178">
        <f>Table7[[#This Row],[Quantity Ordered]]*Table7[[#This Row],[Price Each]]</f>
        <v>700</v>
      </c>
    </row>
    <row r="1179" spans="1:7" x14ac:dyDescent="0.3">
      <c r="A1179" t="s">
        <v>159</v>
      </c>
      <c r="B1179" t="s">
        <v>141</v>
      </c>
      <c r="C1179">
        <v>1</v>
      </c>
      <c r="D1179">
        <v>150</v>
      </c>
      <c r="E1179">
        <v>2</v>
      </c>
      <c r="F1179" t="s">
        <v>133</v>
      </c>
      <c r="G1179">
        <f>Table7[[#This Row],[Quantity Ordered]]*Table7[[#This Row],[Price Each]]</f>
        <v>150</v>
      </c>
    </row>
    <row r="1180" spans="1:7" x14ac:dyDescent="0.3">
      <c r="A1180" t="s">
        <v>159</v>
      </c>
      <c r="B1180" t="s">
        <v>132</v>
      </c>
      <c r="C1180">
        <v>1</v>
      </c>
      <c r="D1180">
        <v>11.99</v>
      </c>
      <c r="E1180">
        <v>1</v>
      </c>
      <c r="F1180" t="s">
        <v>146</v>
      </c>
      <c r="G1180">
        <f>Table7[[#This Row],[Quantity Ordered]]*Table7[[#This Row],[Price Each]]</f>
        <v>11.99</v>
      </c>
    </row>
    <row r="1181" spans="1:7" x14ac:dyDescent="0.3">
      <c r="A1181" t="s">
        <v>159</v>
      </c>
      <c r="B1181" t="s">
        <v>139</v>
      </c>
      <c r="C1181">
        <v>1</v>
      </c>
      <c r="D1181">
        <v>11.95</v>
      </c>
      <c r="E1181">
        <v>3</v>
      </c>
      <c r="F1181" t="s">
        <v>147</v>
      </c>
      <c r="G1181">
        <f>Table7[[#This Row],[Quantity Ordered]]*Table7[[#This Row],[Price Each]]</f>
        <v>11.95</v>
      </c>
    </row>
    <row r="1182" spans="1:7" x14ac:dyDescent="0.3">
      <c r="A1182" t="s">
        <v>159</v>
      </c>
      <c r="B1182" t="s">
        <v>128</v>
      </c>
      <c r="C1182">
        <v>1</v>
      </c>
      <c r="D1182">
        <v>700</v>
      </c>
      <c r="E1182">
        <v>4</v>
      </c>
      <c r="F1182" t="s">
        <v>149</v>
      </c>
      <c r="G1182">
        <f>Table7[[#This Row],[Quantity Ordered]]*Table7[[#This Row],[Price Each]]</f>
        <v>700</v>
      </c>
    </row>
    <row r="1183" spans="1:7" x14ac:dyDescent="0.3">
      <c r="A1183" t="s">
        <v>159</v>
      </c>
      <c r="B1183" t="s">
        <v>137</v>
      </c>
      <c r="C1183">
        <v>1</v>
      </c>
      <c r="D1183">
        <v>2.99</v>
      </c>
      <c r="E1183">
        <v>1</v>
      </c>
      <c r="F1183" t="s">
        <v>150</v>
      </c>
      <c r="G1183">
        <f>Table7[[#This Row],[Quantity Ordered]]*Table7[[#This Row],[Price Each]]</f>
        <v>2.99</v>
      </c>
    </row>
    <row r="1184" spans="1:7" x14ac:dyDescent="0.3">
      <c r="A1184" t="s">
        <v>159</v>
      </c>
      <c r="B1184" t="s">
        <v>141</v>
      </c>
      <c r="C1184">
        <v>1</v>
      </c>
      <c r="D1184">
        <v>150</v>
      </c>
      <c r="E1184">
        <v>1</v>
      </c>
      <c r="F1184" t="s">
        <v>146</v>
      </c>
      <c r="G1184">
        <f>Table7[[#This Row],[Quantity Ordered]]*Table7[[#This Row],[Price Each]]</f>
        <v>150</v>
      </c>
    </row>
    <row r="1185" spans="1:7" x14ac:dyDescent="0.3">
      <c r="A1185" t="s">
        <v>159</v>
      </c>
      <c r="B1185" t="s">
        <v>128</v>
      </c>
      <c r="C1185">
        <v>1</v>
      </c>
      <c r="D1185">
        <v>700</v>
      </c>
      <c r="E1185">
        <v>2</v>
      </c>
      <c r="F1185" t="s">
        <v>131</v>
      </c>
      <c r="G1185">
        <f>Table7[[#This Row],[Quantity Ordered]]*Table7[[#This Row],[Price Each]]</f>
        <v>700</v>
      </c>
    </row>
    <row r="1186" spans="1:7" x14ac:dyDescent="0.3">
      <c r="A1186" t="s">
        <v>159</v>
      </c>
      <c r="B1186" t="s">
        <v>140</v>
      </c>
      <c r="C1186">
        <v>1</v>
      </c>
      <c r="D1186">
        <v>99.99</v>
      </c>
      <c r="E1186">
        <v>2</v>
      </c>
      <c r="F1186" t="s">
        <v>133</v>
      </c>
      <c r="G1186">
        <f>Table7[[#This Row],[Quantity Ordered]]*Table7[[#This Row],[Price Each]]</f>
        <v>99.99</v>
      </c>
    </row>
    <row r="1187" spans="1:7" x14ac:dyDescent="0.3">
      <c r="A1187" t="s">
        <v>159</v>
      </c>
      <c r="B1187" t="s">
        <v>151</v>
      </c>
      <c r="C1187">
        <v>1</v>
      </c>
      <c r="D1187">
        <v>109.99</v>
      </c>
      <c r="E1187">
        <v>2</v>
      </c>
      <c r="F1187" t="s">
        <v>133</v>
      </c>
      <c r="G1187">
        <f>Table7[[#This Row],[Quantity Ordered]]*Table7[[#This Row],[Price Each]]</f>
        <v>109.99</v>
      </c>
    </row>
    <row r="1188" spans="1:7" x14ac:dyDescent="0.3">
      <c r="A1188" t="s">
        <v>159</v>
      </c>
      <c r="B1188" t="s">
        <v>148</v>
      </c>
      <c r="C1188">
        <v>1</v>
      </c>
      <c r="D1188">
        <v>600</v>
      </c>
      <c r="E1188">
        <v>4</v>
      </c>
      <c r="F1188" t="s">
        <v>150</v>
      </c>
      <c r="G1188">
        <f>Table7[[#This Row],[Quantity Ordered]]*Table7[[#This Row],[Price Each]]</f>
        <v>600</v>
      </c>
    </row>
    <row r="1189" spans="1:7" x14ac:dyDescent="0.3">
      <c r="A1189" t="s">
        <v>159</v>
      </c>
      <c r="B1189" t="s">
        <v>137</v>
      </c>
      <c r="C1189">
        <v>1</v>
      </c>
      <c r="D1189">
        <v>2.99</v>
      </c>
      <c r="E1189">
        <v>1</v>
      </c>
      <c r="F1189" t="s">
        <v>136</v>
      </c>
      <c r="G1189">
        <f>Table7[[#This Row],[Quantity Ordered]]*Table7[[#This Row],[Price Each]]</f>
        <v>2.99</v>
      </c>
    </row>
    <row r="1190" spans="1:7" x14ac:dyDescent="0.3">
      <c r="A1190" t="s">
        <v>159</v>
      </c>
      <c r="B1190" t="s">
        <v>134</v>
      </c>
      <c r="C1190">
        <v>1</v>
      </c>
      <c r="D1190">
        <v>149.99</v>
      </c>
      <c r="E1190">
        <v>1</v>
      </c>
      <c r="F1190" t="s">
        <v>135</v>
      </c>
      <c r="G1190">
        <f>Table7[[#This Row],[Quantity Ordered]]*Table7[[#This Row],[Price Each]]</f>
        <v>149.99</v>
      </c>
    </row>
    <row r="1191" spans="1:7" x14ac:dyDescent="0.3">
      <c r="A1191" t="s">
        <v>159</v>
      </c>
      <c r="B1191" t="s">
        <v>132</v>
      </c>
      <c r="C1191">
        <v>1</v>
      </c>
      <c r="D1191">
        <v>11.99</v>
      </c>
      <c r="E1191">
        <v>1</v>
      </c>
      <c r="F1191" t="s">
        <v>133</v>
      </c>
      <c r="G1191">
        <f>Table7[[#This Row],[Quantity Ordered]]*Table7[[#This Row],[Price Each]]</f>
        <v>11.99</v>
      </c>
    </row>
    <row r="1192" spans="1:7" x14ac:dyDescent="0.3">
      <c r="A1192" t="s">
        <v>159</v>
      </c>
      <c r="B1192" t="s">
        <v>139</v>
      </c>
      <c r="C1192">
        <v>1</v>
      </c>
      <c r="D1192">
        <v>11.95</v>
      </c>
      <c r="E1192">
        <v>4</v>
      </c>
      <c r="F1192" t="s">
        <v>133</v>
      </c>
      <c r="G1192">
        <f>Table7[[#This Row],[Quantity Ordered]]*Table7[[#This Row],[Price Each]]</f>
        <v>11.95</v>
      </c>
    </row>
    <row r="1193" spans="1:7" x14ac:dyDescent="0.3">
      <c r="A1193" t="s">
        <v>159</v>
      </c>
      <c r="B1193" t="s">
        <v>137</v>
      </c>
      <c r="C1193">
        <v>1</v>
      </c>
      <c r="D1193">
        <v>2.99</v>
      </c>
      <c r="E1193">
        <v>2</v>
      </c>
      <c r="F1193" t="s">
        <v>133</v>
      </c>
      <c r="G1193">
        <f>Table7[[#This Row],[Quantity Ordered]]*Table7[[#This Row],[Price Each]]</f>
        <v>2.99</v>
      </c>
    </row>
    <row r="1194" spans="1:7" x14ac:dyDescent="0.3">
      <c r="A1194" t="s">
        <v>159</v>
      </c>
      <c r="B1194" t="s">
        <v>148</v>
      </c>
      <c r="C1194">
        <v>1</v>
      </c>
      <c r="D1194">
        <v>600</v>
      </c>
      <c r="E1194">
        <v>2</v>
      </c>
      <c r="F1194" t="s">
        <v>135</v>
      </c>
      <c r="G1194">
        <f>Table7[[#This Row],[Quantity Ordered]]*Table7[[#This Row],[Price Each]]</f>
        <v>600</v>
      </c>
    </row>
    <row r="1195" spans="1:7" x14ac:dyDescent="0.3">
      <c r="A1195" t="s">
        <v>159</v>
      </c>
      <c r="B1195" t="s">
        <v>137</v>
      </c>
      <c r="C1195">
        <v>1</v>
      </c>
      <c r="D1195">
        <v>2.99</v>
      </c>
      <c r="E1195">
        <v>3</v>
      </c>
      <c r="F1195" t="s">
        <v>150</v>
      </c>
      <c r="G1195">
        <f>Table7[[#This Row],[Quantity Ordered]]*Table7[[#This Row],[Price Each]]</f>
        <v>2.99</v>
      </c>
    </row>
    <row r="1196" spans="1:7" x14ac:dyDescent="0.3">
      <c r="A1196" t="s">
        <v>159</v>
      </c>
      <c r="B1196" t="s">
        <v>143</v>
      </c>
      <c r="C1196">
        <v>1</v>
      </c>
      <c r="D1196">
        <v>300</v>
      </c>
      <c r="E1196">
        <v>3</v>
      </c>
      <c r="F1196" t="s">
        <v>135</v>
      </c>
      <c r="G1196">
        <f>Table7[[#This Row],[Quantity Ordered]]*Table7[[#This Row],[Price Each]]</f>
        <v>300</v>
      </c>
    </row>
    <row r="1197" spans="1:7" x14ac:dyDescent="0.3">
      <c r="A1197" t="s">
        <v>159</v>
      </c>
      <c r="B1197" t="s">
        <v>138</v>
      </c>
      <c r="C1197">
        <v>1</v>
      </c>
      <c r="D1197">
        <v>389.99</v>
      </c>
      <c r="E1197">
        <v>4</v>
      </c>
      <c r="F1197" t="s">
        <v>131</v>
      </c>
      <c r="G1197">
        <f>Table7[[#This Row],[Quantity Ordered]]*Table7[[#This Row],[Price Each]]</f>
        <v>389.99</v>
      </c>
    </row>
    <row r="1198" spans="1:7" x14ac:dyDescent="0.3">
      <c r="A1198" t="s">
        <v>159</v>
      </c>
      <c r="B1198" t="s">
        <v>139</v>
      </c>
      <c r="C1198">
        <v>1</v>
      </c>
      <c r="D1198">
        <v>11.95</v>
      </c>
      <c r="E1198">
        <v>4</v>
      </c>
      <c r="F1198" t="s">
        <v>135</v>
      </c>
      <c r="G1198">
        <f>Table7[[#This Row],[Quantity Ordered]]*Table7[[#This Row],[Price Each]]</f>
        <v>11.95</v>
      </c>
    </row>
    <row r="1199" spans="1:7" x14ac:dyDescent="0.3">
      <c r="A1199" t="s">
        <v>159</v>
      </c>
      <c r="B1199" t="s">
        <v>130</v>
      </c>
      <c r="C1199">
        <v>1</v>
      </c>
      <c r="D1199">
        <v>14.95</v>
      </c>
      <c r="E1199">
        <v>1</v>
      </c>
      <c r="F1199" t="s">
        <v>133</v>
      </c>
      <c r="G1199">
        <f>Table7[[#This Row],[Quantity Ordered]]*Table7[[#This Row],[Price Each]]</f>
        <v>14.95</v>
      </c>
    </row>
    <row r="1200" spans="1:7" x14ac:dyDescent="0.3">
      <c r="A1200" t="s">
        <v>159</v>
      </c>
      <c r="B1200" t="s">
        <v>148</v>
      </c>
      <c r="C1200">
        <v>1</v>
      </c>
      <c r="D1200">
        <v>600</v>
      </c>
      <c r="E1200">
        <v>3</v>
      </c>
      <c r="F1200" t="s">
        <v>147</v>
      </c>
      <c r="G1200">
        <f>Table7[[#This Row],[Quantity Ordered]]*Table7[[#This Row],[Price Each]]</f>
        <v>600</v>
      </c>
    </row>
    <row r="1201" spans="1:7" x14ac:dyDescent="0.3">
      <c r="A1201" t="s">
        <v>159</v>
      </c>
      <c r="B1201" t="s">
        <v>139</v>
      </c>
      <c r="C1201">
        <v>1</v>
      </c>
      <c r="D1201">
        <v>11.95</v>
      </c>
      <c r="E1201">
        <v>4</v>
      </c>
      <c r="F1201" t="s">
        <v>147</v>
      </c>
      <c r="G1201">
        <f>Table7[[#This Row],[Quantity Ordered]]*Table7[[#This Row],[Price Each]]</f>
        <v>11.95</v>
      </c>
    </row>
    <row r="1202" spans="1:7" x14ac:dyDescent="0.3">
      <c r="A1202" t="s">
        <v>159</v>
      </c>
      <c r="B1202" t="s">
        <v>145</v>
      </c>
      <c r="C1202">
        <v>2</v>
      </c>
      <c r="D1202">
        <v>3.84</v>
      </c>
      <c r="E1202">
        <v>2</v>
      </c>
      <c r="F1202" t="s">
        <v>129</v>
      </c>
      <c r="G1202">
        <f>Table7[[#This Row],[Quantity Ordered]]*Table7[[#This Row],[Price Each]]</f>
        <v>7.68</v>
      </c>
    </row>
    <row r="1203" spans="1:7" x14ac:dyDescent="0.3">
      <c r="A1203" t="s">
        <v>159</v>
      </c>
      <c r="B1203" t="s">
        <v>137</v>
      </c>
      <c r="C1203">
        <v>2</v>
      </c>
      <c r="D1203">
        <v>2.99</v>
      </c>
      <c r="E1203">
        <v>3</v>
      </c>
      <c r="F1203" t="s">
        <v>135</v>
      </c>
      <c r="G1203">
        <f>Table7[[#This Row],[Quantity Ordered]]*Table7[[#This Row],[Price Each]]</f>
        <v>5.98</v>
      </c>
    </row>
    <row r="1204" spans="1:7" x14ac:dyDescent="0.3">
      <c r="A1204" t="s">
        <v>159</v>
      </c>
      <c r="B1204" t="s">
        <v>134</v>
      </c>
      <c r="C1204">
        <v>1</v>
      </c>
      <c r="D1204">
        <v>149.99</v>
      </c>
      <c r="E1204">
        <v>4</v>
      </c>
      <c r="F1204" t="s">
        <v>150</v>
      </c>
      <c r="G1204">
        <f>Table7[[#This Row],[Quantity Ordered]]*Table7[[#This Row],[Price Each]]</f>
        <v>149.99</v>
      </c>
    </row>
    <row r="1205" spans="1:7" x14ac:dyDescent="0.3">
      <c r="A1205" t="s">
        <v>159</v>
      </c>
      <c r="B1205" t="s">
        <v>140</v>
      </c>
      <c r="C1205">
        <v>1</v>
      </c>
      <c r="D1205">
        <v>99.99</v>
      </c>
      <c r="E1205">
        <v>4</v>
      </c>
      <c r="F1205" t="s">
        <v>149</v>
      </c>
      <c r="G1205">
        <f>Table7[[#This Row],[Quantity Ordered]]*Table7[[#This Row],[Price Each]]</f>
        <v>99.99</v>
      </c>
    </row>
    <row r="1206" spans="1:7" x14ac:dyDescent="0.3">
      <c r="A1206" t="s">
        <v>159</v>
      </c>
      <c r="B1206" t="s">
        <v>137</v>
      </c>
      <c r="C1206">
        <v>1</v>
      </c>
      <c r="D1206">
        <v>2.99</v>
      </c>
      <c r="E1206">
        <v>2</v>
      </c>
      <c r="F1206" t="s">
        <v>150</v>
      </c>
      <c r="G1206">
        <f>Table7[[#This Row],[Quantity Ordered]]*Table7[[#This Row],[Price Each]]</f>
        <v>2.99</v>
      </c>
    </row>
    <row r="1207" spans="1:7" x14ac:dyDescent="0.3">
      <c r="A1207" t="s">
        <v>159</v>
      </c>
      <c r="B1207" t="s">
        <v>130</v>
      </c>
      <c r="C1207">
        <v>1</v>
      </c>
      <c r="D1207">
        <v>14.95</v>
      </c>
      <c r="E1207">
        <v>2</v>
      </c>
      <c r="F1207" t="s">
        <v>133</v>
      </c>
      <c r="G1207">
        <f>Table7[[#This Row],[Quantity Ordered]]*Table7[[#This Row],[Price Each]]</f>
        <v>14.95</v>
      </c>
    </row>
    <row r="1208" spans="1:7" x14ac:dyDescent="0.3">
      <c r="A1208" t="s">
        <v>159</v>
      </c>
      <c r="B1208" t="s">
        <v>137</v>
      </c>
      <c r="C1208">
        <v>1</v>
      </c>
      <c r="D1208">
        <v>2.99</v>
      </c>
      <c r="E1208">
        <v>3</v>
      </c>
      <c r="F1208" t="s">
        <v>135</v>
      </c>
      <c r="G1208">
        <f>Table7[[#This Row],[Quantity Ordered]]*Table7[[#This Row],[Price Each]]</f>
        <v>2.99</v>
      </c>
    </row>
    <row r="1209" spans="1:7" x14ac:dyDescent="0.3">
      <c r="A1209" t="s">
        <v>159</v>
      </c>
      <c r="B1209" t="s">
        <v>152</v>
      </c>
      <c r="C1209">
        <v>1</v>
      </c>
      <c r="D1209">
        <v>379.99</v>
      </c>
      <c r="E1209">
        <v>4</v>
      </c>
      <c r="F1209" t="s">
        <v>129</v>
      </c>
      <c r="G1209">
        <f>Table7[[#This Row],[Quantity Ordered]]*Table7[[#This Row],[Price Each]]</f>
        <v>379.99</v>
      </c>
    </row>
    <row r="1210" spans="1:7" x14ac:dyDescent="0.3">
      <c r="A1210" t="s">
        <v>159</v>
      </c>
      <c r="B1210" t="s">
        <v>134</v>
      </c>
      <c r="C1210">
        <v>1</v>
      </c>
      <c r="D1210">
        <v>149.99</v>
      </c>
      <c r="E1210">
        <v>1</v>
      </c>
      <c r="F1210" t="s">
        <v>133</v>
      </c>
      <c r="G1210">
        <f>Table7[[#This Row],[Quantity Ordered]]*Table7[[#This Row],[Price Each]]</f>
        <v>149.99</v>
      </c>
    </row>
    <row r="1211" spans="1:7" x14ac:dyDescent="0.3">
      <c r="A1211" t="s">
        <v>159</v>
      </c>
      <c r="B1211" t="s">
        <v>128</v>
      </c>
      <c r="C1211">
        <v>1</v>
      </c>
      <c r="D1211">
        <v>700</v>
      </c>
      <c r="E1211">
        <v>2</v>
      </c>
      <c r="F1211" t="s">
        <v>149</v>
      </c>
      <c r="G1211">
        <f>Table7[[#This Row],[Quantity Ordered]]*Table7[[#This Row],[Price Each]]</f>
        <v>700</v>
      </c>
    </row>
    <row r="1212" spans="1:7" x14ac:dyDescent="0.3">
      <c r="A1212" t="s">
        <v>159</v>
      </c>
      <c r="B1212" t="s">
        <v>130</v>
      </c>
      <c r="C1212">
        <v>1</v>
      </c>
      <c r="D1212">
        <v>14.95</v>
      </c>
      <c r="E1212">
        <v>2</v>
      </c>
      <c r="F1212" t="s">
        <v>149</v>
      </c>
      <c r="G1212">
        <f>Table7[[#This Row],[Quantity Ordered]]*Table7[[#This Row],[Price Each]]</f>
        <v>14.95</v>
      </c>
    </row>
    <row r="1213" spans="1:7" x14ac:dyDescent="0.3">
      <c r="A1213" t="s">
        <v>159</v>
      </c>
      <c r="B1213" t="s">
        <v>139</v>
      </c>
      <c r="C1213">
        <v>1</v>
      </c>
      <c r="D1213">
        <v>11.95</v>
      </c>
      <c r="E1213">
        <v>1</v>
      </c>
      <c r="F1213" t="s">
        <v>135</v>
      </c>
      <c r="G1213">
        <f>Table7[[#This Row],[Quantity Ordered]]*Table7[[#This Row],[Price Each]]</f>
        <v>11.95</v>
      </c>
    </row>
    <row r="1214" spans="1:7" x14ac:dyDescent="0.3">
      <c r="A1214" t="s">
        <v>159</v>
      </c>
      <c r="B1214" t="s">
        <v>145</v>
      </c>
      <c r="C1214">
        <v>1</v>
      </c>
      <c r="D1214">
        <v>3.84</v>
      </c>
      <c r="E1214">
        <v>4</v>
      </c>
      <c r="F1214" t="s">
        <v>133</v>
      </c>
      <c r="G1214">
        <f>Table7[[#This Row],[Quantity Ordered]]*Table7[[#This Row],[Price Each]]</f>
        <v>3.84</v>
      </c>
    </row>
    <row r="1215" spans="1:7" x14ac:dyDescent="0.3">
      <c r="A1215" t="s">
        <v>159</v>
      </c>
      <c r="B1215" t="s">
        <v>138</v>
      </c>
      <c r="C1215">
        <v>1</v>
      </c>
      <c r="D1215">
        <v>389.99</v>
      </c>
      <c r="E1215">
        <v>2</v>
      </c>
      <c r="F1215" t="s">
        <v>146</v>
      </c>
      <c r="G1215">
        <f>Table7[[#This Row],[Quantity Ordered]]*Table7[[#This Row],[Price Each]]</f>
        <v>389.99</v>
      </c>
    </row>
    <row r="1216" spans="1:7" x14ac:dyDescent="0.3">
      <c r="A1216" t="s">
        <v>159</v>
      </c>
      <c r="B1216" t="s">
        <v>132</v>
      </c>
      <c r="C1216">
        <v>1</v>
      </c>
      <c r="D1216">
        <v>11.99</v>
      </c>
      <c r="E1216">
        <v>3</v>
      </c>
      <c r="F1216" t="s">
        <v>133</v>
      </c>
      <c r="G1216">
        <f>Table7[[#This Row],[Quantity Ordered]]*Table7[[#This Row],[Price Each]]</f>
        <v>11.99</v>
      </c>
    </row>
    <row r="1217" spans="1:7" x14ac:dyDescent="0.3">
      <c r="A1217" t="s">
        <v>159</v>
      </c>
      <c r="B1217" t="s">
        <v>137</v>
      </c>
      <c r="C1217">
        <v>1</v>
      </c>
      <c r="D1217">
        <v>2.99</v>
      </c>
      <c r="E1217">
        <v>4</v>
      </c>
      <c r="F1217" t="s">
        <v>133</v>
      </c>
      <c r="G1217">
        <f>Table7[[#This Row],[Quantity Ordered]]*Table7[[#This Row],[Price Each]]</f>
        <v>2.99</v>
      </c>
    </row>
    <row r="1218" spans="1:7" x14ac:dyDescent="0.3">
      <c r="A1218" t="s">
        <v>159</v>
      </c>
      <c r="B1218" t="s">
        <v>132</v>
      </c>
      <c r="C1218">
        <v>1</v>
      </c>
      <c r="D1218">
        <v>11.99</v>
      </c>
      <c r="E1218">
        <v>3</v>
      </c>
      <c r="F1218" t="s">
        <v>146</v>
      </c>
      <c r="G1218">
        <f>Table7[[#This Row],[Quantity Ordered]]*Table7[[#This Row],[Price Each]]</f>
        <v>11.99</v>
      </c>
    </row>
    <row r="1219" spans="1:7" x14ac:dyDescent="0.3">
      <c r="A1219" t="s">
        <v>159</v>
      </c>
      <c r="B1219" t="s">
        <v>144</v>
      </c>
      <c r="C1219">
        <v>1</v>
      </c>
      <c r="D1219">
        <v>400</v>
      </c>
      <c r="E1219">
        <v>1</v>
      </c>
      <c r="F1219" t="s">
        <v>133</v>
      </c>
      <c r="G1219">
        <f>Table7[[#This Row],[Quantity Ordered]]*Table7[[#This Row],[Price Each]]</f>
        <v>400</v>
      </c>
    </row>
    <row r="1220" spans="1:7" x14ac:dyDescent="0.3">
      <c r="A1220" t="s">
        <v>159</v>
      </c>
      <c r="B1220" t="s">
        <v>139</v>
      </c>
      <c r="C1220">
        <v>1</v>
      </c>
      <c r="D1220">
        <v>11.95</v>
      </c>
      <c r="E1220">
        <v>3</v>
      </c>
      <c r="F1220" t="s">
        <v>133</v>
      </c>
      <c r="G1220">
        <f>Table7[[#This Row],[Quantity Ordered]]*Table7[[#This Row],[Price Each]]</f>
        <v>11.95</v>
      </c>
    </row>
    <row r="1221" spans="1:7" x14ac:dyDescent="0.3">
      <c r="A1221" t="s">
        <v>159</v>
      </c>
      <c r="B1221" t="s">
        <v>145</v>
      </c>
      <c r="C1221">
        <v>1</v>
      </c>
      <c r="D1221">
        <v>3.84</v>
      </c>
      <c r="E1221">
        <v>3</v>
      </c>
      <c r="F1221" t="s">
        <v>131</v>
      </c>
      <c r="G1221">
        <f>Table7[[#This Row],[Quantity Ordered]]*Table7[[#This Row],[Price Each]]</f>
        <v>3.84</v>
      </c>
    </row>
    <row r="1222" spans="1:7" x14ac:dyDescent="0.3">
      <c r="A1222" t="s">
        <v>159</v>
      </c>
      <c r="B1222" t="s">
        <v>132</v>
      </c>
      <c r="C1222">
        <v>1</v>
      </c>
      <c r="D1222">
        <v>11.99</v>
      </c>
      <c r="E1222">
        <v>2</v>
      </c>
      <c r="F1222" t="s">
        <v>129</v>
      </c>
      <c r="G1222">
        <f>Table7[[#This Row],[Quantity Ordered]]*Table7[[#This Row],[Price Each]]</f>
        <v>11.99</v>
      </c>
    </row>
    <row r="1223" spans="1:7" x14ac:dyDescent="0.3">
      <c r="A1223" t="s">
        <v>159</v>
      </c>
      <c r="B1223" t="s">
        <v>140</v>
      </c>
      <c r="C1223">
        <v>1</v>
      </c>
      <c r="D1223">
        <v>99.99</v>
      </c>
      <c r="E1223">
        <v>2</v>
      </c>
      <c r="F1223" t="s">
        <v>147</v>
      </c>
      <c r="G1223">
        <f>Table7[[#This Row],[Quantity Ordered]]*Table7[[#This Row],[Price Each]]</f>
        <v>99.99</v>
      </c>
    </row>
    <row r="1224" spans="1:7" x14ac:dyDescent="0.3">
      <c r="A1224" t="s">
        <v>159</v>
      </c>
      <c r="B1224" t="s">
        <v>144</v>
      </c>
      <c r="C1224">
        <v>1</v>
      </c>
      <c r="D1224">
        <v>400</v>
      </c>
      <c r="E1224">
        <v>2</v>
      </c>
      <c r="F1224" t="s">
        <v>147</v>
      </c>
      <c r="G1224">
        <f>Table7[[#This Row],[Quantity Ordered]]*Table7[[#This Row],[Price Each]]</f>
        <v>400</v>
      </c>
    </row>
    <row r="1225" spans="1:7" x14ac:dyDescent="0.3">
      <c r="A1225" t="s">
        <v>159</v>
      </c>
      <c r="B1225" t="s">
        <v>139</v>
      </c>
      <c r="C1225">
        <v>1</v>
      </c>
      <c r="D1225">
        <v>11.95</v>
      </c>
      <c r="E1225">
        <v>1</v>
      </c>
      <c r="F1225" t="s">
        <v>133</v>
      </c>
      <c r="G1225">
        <f>Table7[[#This Row],[Quantity Ordered]]*Table7[[#This Row],[Price Each]]</f>
        <v>11.95</v>
      </c>
    </row>
    <row r="1226" spans="1:7" x14ac:dyDescent="0.3">
      <c r="A1226" t="s">
        <v>159</v>
      </c>
      <c r="B1226" t="s">
        <v>137</v>
      </c>
      <c r="C1226">
        <v>1</v>
      </c>
      <c r="D1226">
        <v>2.99</v>
      </c>
      <c r="E1226">
        <v>1</v>
      </c>
      <c r="F1226" t="s">
        <v>133</v>
      </c>
      <c r="G1226">
        <f>Table7[[#This Row],[Quantity Ordered]]*Table7[[#This Row],[Price Each]]</f>
        <v>2.99</v>
      </c>
    </row>
    <row r="1227" spans="1:7" x14ac:dyDescent="0.3">
      <c r="A1227" t="s">
        <v>159</v>
      </c>
      <c r="B1227" t="s">
        <v>145</v>
      </c>
      <c r="C1227">
        <v>1</v>
      </c>
      <c r="D1227">
        <v>3.84</v>
      </c>
      <c r="E1227">
        <v>3</v>
      </c>
      <c r="F1227" t="s">
        <v>133</v>
      </c>
      <c r="G1227">
        <f>Table7[[#This Row],[Quantity Ordered]]*Table7[[#This Row],[Price Each]]</f>
        <v>3.84</v>
      </c>
    </row>
    <row r="1228" spans="1:7" x14ac:dyDescent="0.3">
      <c r="A1228" t="s">
        <v>159</v>
      </c>
      <c r="B1228" t="s">
        <v>130</v>
      </c>
      <c r="C1228">
        <v>1</v>
      </c>
      <c r="D1228">
        <v>14.95</v>
      </c>
      <c r="E1228">
        <v>1</v>
      </c>
      <c r="F1228" t="s">
        <v>133</v>
      </c>
      <c r="G1228">
        <f>Table7[[#This Row],[Quantity Ordered]]*Table7[[#This Row],[Price Each]]</f>
        <v>14.95</v>
      </c>
    </row>
    <row r="1229" spans="1:7" x14ac:dyDescent="0.3">
      <c r="A1229" t="s">
        <v>159</v>
      </c>
      <c r="B1229" t="s">
        <v>145</v>
      </c>
      <c r="C1229">
        <v>1</v>
      </c>
      <c r="D1229">
        <v>3.84</v>
      </c>
      <c r="E1229">
        <v>3</v>
      </c>
      <c r="F1229" t="s">
        <v>129</v>
      </c>
      <c r="G1229">
        <f>Table7[[#This Row],[Quantity Ordered]]*Table7[[#This Row],[Price Each]]</f>
        <v>3.84</v>
      </c>
    </row>
    <row r="1230" spans="1:7" x14ac:dyDescent="0.3">
      <c r="A1230" t="s">
        <v>159</v>
      </c>
      <c r="B1230" t="s">
        <v>148</v>
      </c>
      <c r="C1230">
        <v>1</v>
      </c>
      <c r="D1230">
        <v>600</v>
      </c>
      <c r="E1230">
        <v>4</v>
      </c>
      <c r="F1230" t="s">
        <v>135</v>
      </c>
      <c r="G1230">
        <f>Table7[[#This Row],[Quantity Ordered]]*Table7[[#This Row],[Price Each]]</f>
        <v>600</v>
      </c>
    </row>
    <row r="1231" spans="1:7" x14ac:dyDescent="0.3">
      <c r="A1231" t="s">
        <v>159</v>
      </c>
      <c r="B1231" t="s">
        <v>139</v>
      </c>
      <c r="C1231">
        <v>1</v>
      </c>
      <c r="D1231">
        <v>11.95</v>
      </c>
      <c r="E1231">
        <v>1</v>
      </c>
      <c r="F1231" t="s">
        <v>135</v>
      </c>
      <c r="G1231">
        <f>Table7[[#This Row],[Quantity Ordered]]*Table7[[#This Row],[Price Each]]</f>
        <v>11.95</v>
      </c>
    </row>
    <row r="1232" spans="1:7" x14ac:dyDescent="0.3">
      <c r="A1232" t="s">
        <v>159</v>
      </c>
      <c r="B1232" t="s">
        <v>152</v>
      </c>
      <c r="C1232">
        <v>1</v>
      </c>
      <c r="D1232">
        <v>379.99</v>
      </c>
      <c r="E1232">
        <v>2</v>
      </c>
      <c r="F1232" t="s">
        <v>147</v>
      </c>
      <c r="G1232">
        <f>Table7[[#This Row],[Quantity Ordered]]*Table7[[#This Row],[Price Each]]</f>
        <v>379.99</v>
      </c>
    </row>
    <row r="1233" spans="1:7" x14ac:dyDescent="0.3">
      <c r="A1233" t="s">
        <v>159</v>
      </c>
      <c r="B1233" t="s">
        <v>130</v>
      </c>
      <c r="C1233">
        <v>1</v>
      </c>
      <c r="D1233">
        <v>14.95</v>
      </c>
      <c r="E1233">
        <v>3</v>
      </c>
      <c r="F1233" t="s">
        <v>135</v>
      </c>
      <c r="G1233">
        <f>Table7[[#This Row],[Quantity Ordered]]*Table7[[#This Row],[Price Each]]</f>
        <v>14.95</v>
      </c>
    </row>
    <row r="1234" spans="1:7" x14ac:dyDescent="0.3">
      <c r="A1234" t="s">
        <v>159</v>
      </c>
      <c r="B1234" t="s">
        <v>139</v>
      </c>
      <c r="C1234">
        <v>1</v>
      </c>
      <c r="D1234">
        <v>11.95</v>
      </c>
      <c r="E1234">
        <v>2</v>
      </c>
      <c r="F1234" t="s">
        <v>133</v>
      </c>
      <c r="G1234">
        <f>Table7[[#This Row],[Quantity Ordered]]*Table7[[#This Row],[Price Each]]</f>
        <v>11.95</v>
      </c>
    </row>
    <row r="1235" spans="1:7" x14ac:dyDescent="0.3">
      <c r="A1235" t="s">
        <v>159</v>
      </c>
      <c r="B1235" t="s">
        <v>148</v>
      </c>
      <c r="C1235">
        <v>1</v>
      </c>
      <c r="D1235">
        <v>600</v>
      </c>
      <c r="E1235">
        <v>4</v>
      </c>
      <c r="F1235" t="s">
        <v>135</v>
      </c>
      <c r="G1235">
        <f>Table7[[#This Row],[Quantity Ordered]]*Table7[[#This Row],[Price Each]]</f>
        <v>600</v>
      </c>
    </row>
    <row r="1236" spans="1:7" x14ac:dyDescent="0.3">
      <c r="A1236" t="s">
        <v>159</v>
      </c>
      <c r="B1236" t="s">
        <v>151</v>
      </c>
      <c r="C1236">
        <v>1</v>
      </c>
      <c r="D1236">
        <v>109.99</v>
      </c>
      <c r="E1236">
        <v>3</v>
      </c>
      <c r="F1236" t="s">
        <v>131</v>
      </c>
      <c r="G1236">
        <f>Table7[[#This Row],[Quantity Ordered]]*Table7[[#This Row],[Price Each]]</f>
        <v>109.99</v>
      </c>
    </row>
    <row r="1237" spans="1:7" x14ac:dyDescent="0.3">
      <c r="A1237" t="s">
        <v>159</v>
      </c>
      <c r="B1237" t="s">
        <v>138</v>
      </c>
      <c r="C1237">
        <v>1</v>
      </c>
      <c r="D1237">
        <v>389.99</v>
      </c>
      <c r="E1237">
        <v>4</v>
      </c>
      <c r="F1237" t="s">
        <v>150</v>
      </c>
      <c r="G1237">
        <f>Table7[[#This Row],[Quantity Ordered]]*Table7[[#This Row],[Price Each]]</f>
        <v>389.99</v>
      </c>
    </row>
    <row r="1238" spans="1:7" x14ac:dyDescent="0.3">
      <c r="A1238" t="s">
        <v>159</v>
      </c>
      <c r="B1238" t="s">
        <v>145</v>
      </c>
      <c r="C1238">
        <v>2</v>
      </c>
      <c r="D1238">
        <v>3.84</v>
      </c>
      <c r="E1238">
        <v>4</v>
      </c>
      <c r="F1238" t="s">
        <v>131</v>
      </c>
      <c r="G1238">
        <f>Table7[[#This Row],[Quantity Ordered]]*Table7[[#This Row],[Price Each]]</f>
        <v>7.68</v>
      </c>
    </row>
    <row r="1239" spans="1:7" x14ac:dyDescent="0.3">
      <c r="A1239" t="s">
        <v>159</v>
      </c>
      <c r="B1239" t="s">
        <v>130</v>
      </c>
      <c r="C1239">
        <v>2</v>
      </c>
      <c r="D1239">
        <v>14.95</v>
      </c>
      <c r="E1239">
        <v>4</v>
      </c>
      <c r="F1239" t="s">
        <v>149</v>
      </c>
      <c r="G1239">
        <f>Table7[[#This Row],[Quantity Ordered]]*Table7[[#This Row],[Price Each]]</f>
        <v>29.9</v>
      </c>
    </row>
    <row r="1240" spans="1:7" x14ac:dyDescent="0.3">
      <c r="A1240" t="s">
        <v>159</v>
      </c>
      <c r="B1240" t="s">
        <v>141</v>
      </c>
      <c r="C1240">
        <v>1</v>
      </c>
      <c r="D1240">
        <v>150</v>
      </c>
      <c r="E1240">
        <v>1</v>
      </c>
      <c r="F1240" t="s">
        <v>136</v>
      </c>
      <c r="G1240">
        <f>Table7[[#This Row],[Quantity Ordered]]*Table7[[#This Row],[Price Each]]</f>
        <v>150</v>
      </c>
    </row>
    <row r="1241" spans="1:7" x14ac:dyDescent="0.3">
      <c r="A1241" t="s">
        <v>159</v>
      </c>
      <c r="B1241" t="s">
        <v>145</v>
      </c>
      <c r="C1241">
        <v>1</v>
      </c>
      <c r="D1241">
        <v>3.84</v>
      </c>
      <c r="E1241">
        <v>1</v>
      </c>
      <c r="F1241" t="s">
        <v>146</v>
      </c>
      <c r="G1241">
        <f>Table7[[#This Row],[Quantity Ordered]]*Table7[[#This Row],[Price Each]]</f>
        <v>3.84</v>
      </c>
    </row>
    <row r="1242" spans="1:7" x14ac:dyDescent="0.3">
      <c r="A1242" t="s">
        <v>159</v>
      </c>
      <c r="B1242" t="s">
        <v>153</v>
      </c>
      <c r="C1242">
        <v>1</v>
      </c>
      <c r="D1242">
        <v>999.99</v>
      </c>
      <c r="E1242">
        <v>1</v>
      </c>
      <c r="F1242" t="s">
        <v>133</v>
      </c>
      <c r="G1242">
        <f>Table7[[#This Row],[Quantity Ordered]]*Table7[[#This Row],[Price Each]]</f>
        <v>999.99</v>
      </c>
    </row>
    <row r="1243" spans="1:7" x14ac:dyDescent="0.3">
      <c r="A1243" t="s">
        <v>159</v>
      </c>
      <c r="B1243" t="s">
        <v>148</v>
      </c>
      <c r="C1243">
        <v>1</v>
      </c>
      <c r="D1243">
        <v>600</v>
      </c>
      <c r="E1243">
        <v>3</v>
      </c>
      <c r="F1243" t="s">
        <v>149</v>
      </c>
      <c r="G1243">
        <f>Table7[[#This Row],[Quantity Ordered]]*Table7[[#This Row],[Price Each]]</f>
        <v>600</v>
      </c>
    </row>
    <row r="1244" spans="1:7" x14ac:dyDescent="0.3">
      <c r="A1244" t="s">
        <v>159</v>
      </c>
      <c r="B1244" t="s">
        <v>132</v>
      </c>
      <c r="C1244">
        <v>2</v>
      </c>
      <c r="D1244">
        <v>11.99</v>
      </c>
      <c r="E1244">
        <v>2</v>
      </c>
      <c r="F1244" t="s">
        <v>149</v>
      </c>
      <c r="G1244">
        <f>Table7[[#This Row],[Quantity Ordered]]*Table7[[#This Row],[Price Each]]</f>
        <v>23.98</v>
      </c>
    </row>
    <row r="1245" spans="1:7" x14ac:dyDescent="0.3">
      <c r="A1245" t="s">
        <v>159</v>
      </c>
      <c r="B1245" t="s">
        <v>152</v>
      </c>
      <c r="C1245">
        <v>1</v>
      </c>
      <c r="D1245">
        <v>379.99</v>
      </c>
      <c r="E1245">
        <v>4</v>
      </c>
      <c r="F1245" t="s">
        <v>135</v>
      </c>
      <c r="G1245">
        <f>Table7[[#This Row],[Quantity Ordered]]*Table7[[#This Row],[Price Each]]</f>
        <v>379.99</v>
      </c>
    </row>
    <row r="1246" spans="1:7" x14ac:dyDescent="0.3">
      <c r="A1246" t="s">
        <v>159</v>
      </c>
      <c r="B1246" t="s">
        <v>128</v>
      </c>
      <c r="C1246">
        <v>1</v>
      </c>
      <c r="D1246">
        <v>700</v>
      </c>
      <c r="E1246">
        <v>2</v>
      </c>
      <c r="F1246" t="s">
        <v>133</v>
      </c>
      <c r="G1246">
        <f>Table7[[#This Row],[Quantity Ordered]]*Table7[[#This Row],[Price Each]]</f>
        <v>700</v>
      </c>
    </row>
    <row r="1247" spans="1:7" x14ac:dyDescent="0.3">
      <c r="A1247" t="s">
        <v>159</v>
      </c>
      <c r="B1247" t="s">
        <v>145</v>
      </c>
      <c r="C1247">
        <v>2</v>
      </c>
      <c r="D1247">
        <v>3.84</v>
      </c>
      <c r="E1247">
        <v>4</v>
      </c>
      <c r="F1247" t="s">
        <v>150</v>
      </c>
      <c r="G1247">
        <f>Table7[[#This Row],[Quantity Ordered]]*Table7[[#This Row],[Price Each]]</f>
        <v>7.68</v>
      </c>
    </row>
    <row r="1248" spans="1:7" x14ac:dyDescent="0.3">
      <c r="A1248" t="s">
        <v>159</v>
      </c>
      <c r="B1248" t="s">
        <v>139</v>
      </c>
      <c r="C1248">
        <v>1</v>
      </c>
      <c r="D1248">
        <v>11.95</v>
      </c>
      <c r="E1248">
        <v>1</v>
      </c>
      <c r="F1248" t="s">
        <v>133</v>
      </c>
      <c r="G1248">
        <f>Table7[[#This Row],[Quantity Ordered]]*Table7[[#This Row],[Price Each]]</f>
        <v>11.95</v>
      </c>
    </row>
    <row r="1249" spans="1:7" x14ac:dyDescent="0.3">
      <c r="A1249" t="s">
        <v>159</v>
      </c>
      <c r="B1249" t="s">
        <v>130</v>
      </c>
      <c r="C1249">
        <v>1</v>
      </c>
      <c r="D1249">
        <v>14.95</v>
      </c>
      <c r="E1249">
        <v>2</v>
      </c>
      <c r="F1249" t="s">
        <v>135</v>
      </c>
      <c r="G1249">
        <f>Table7[[#This Row],[Quantity Ordered]]*Table7[[#This Row],[Price Each]]</f>
        <v>14.95</v>
      </c>
    </row>
    <row r="1250" spans="1:7" x14ac:dyDescent="0.3">
      <c r="A1250" t="s">
        <v>159</v>
      </c>
      <c r="B1250" t="s">
        <v>139</v>
      </c>
      <c r="C1250">
        <v>1</v>
      </c>
      <c r="D1250">
        <v>11.95</v>
      </c>
      <c r="E1250">
        <v>4</v>
      </c>
      <c r="F1250" t="s">
        <v>149</v>
      </c>
      <c r="G1250">
        <f>Table7[[#This Row],[Quantity Ordered]]*Table7[[#This Row],[Price Each]]</f>
        <v>11.95</v>
      </c>
    </row>
    <row r="1251" spans="1:7" x14ac:dyDescent="0.3">
      <c r="A1251" t="s">
        <v>159</v>
      </c>
      <c r="B1251" t="s">
        <v>137</v>
      </c>
      <c r="C1251">
        <v>1</v>
      </c>
      <c r="D1251">
        <v>2.99</v>
      </c>
      <c r="E1251">
        <v>1</v>
      </c>
      <c r="F1251" t="s">
        <v>133</v>
      </c>
      <c r="G1251">
        <f>Table7[[#This Row],[Quantity Ordered]]*Table7[[#This Row],[Price Each]]</f>
        <v>2.99</v>
      </c>
    </row>
    <row r="1252" spans="1:7" x14ac:dyDescent="0.3">
      <c r="A1252" t="s">
        <v>159</v>
      </c>
      <c r="B1252" t="s">
        <v>134</v>
      </c>
      <c r="C1252">
        <v>1</v>
      </c>
      <c r="D1252">
        <v>149.99</v>
      </c>
      <c r="E1252">
        <v>4</v>
      </c>
      <c r="F1252" t="s">
        <v>133</v>
      </c>
      <c r="G1252">
        <f>Table7[[#This Row],[Quantity Ordered]]*Table7[[#This Row],[Price Each]]</f>
        <v>149.99</v>
      </c>
    </row>
    <row r="1253" spans="1:7" x14ac:dyDescent="0.3">
      <c r="A1253" t="s">
        <v>159</v>
      </c>
      <c r="B1253" t="s">
        <v>139</v>
      </c>
      <c r="C1253">
        <v>1</v>
      </c>
      <c r="D1253">
        <v>11.95</v>
      </c>
      <c r="E1253">
        <v>1</v>
      </c>
      <c r="F1253" t="s">
        <v>136</v>
      </c>
      <c r="G1253">
        <f>Table7[[#This Row],[Quantity Ordered]]*Table7[[#This Row],[Price Each]]</f>
        <v>11.95</v>
      </c>
    </row>
    <row r="1254" spans="1:7" x14ac:dyDescent="0.3">
      <c r="A1254" t="s">
        <v>159</v>
      </c>
      <c r="B1254" t="s">
        <v>141</v>
      </c>
      <c r="C1254">
        <v>1</v>
      </c>
      <c r="D1254">
        <v>150</v>
      </c>
      <c r="E1254">
        <v>3</v>
      </c>
      <c r="F1254" t="s">
        <v>135</v>
      </c>
      <c r="G1254">
        <f>Table7[[#This Row],[Quantity Ordered]]*Table7[[#This Row],[Price Each]]</f>
        <v>150</v>
      </c>
    </row>
    <row r="1255" spans="1:7" x14ac:dyDescent="0.3">
      <c r="A1255" t="s">
        <v>159</v>
      </c>
      <c r="B1255" t="s">
        <v>142</v>
      </c>
      <c r="C1255">
        <v>1</v>
      </c>
      <c r="D1255">
        <v>1700</v>
      </c>
      <c r="E1255">
        <v>1</v>
      </c>
      <c r="F1255" t="s">
        <v>129</v>
      </c>
      <c r="G1255">
        <f>Table7[[#This Row],[Quantity Ordered]]*Table7[[#This Row],[Price Each]]</f>
        <v>1700</v>
      </c>
    </row>
    <row r="1256" spans="1:7" x14ac:dyDescent="0.3">
      <c r="A1256" t="s">
        <v>159</v>
      </c>
      <c r="B1256" t="s">
        <v>144</v>
      </c>
      <c r="C1256">
        <v>1</v>
      </c>
      <c r="D1256">
        <v>400</v>
      </c>
      <c r="E1256">
        <v>1</v>
      </c>
      <c r="F1256" t="s">
        <v>146</v>
      </c>
      <c r="G1256">
        <f>Table7[[#This Row],[Quantity Ordered]]*Table7[[#This Row],[Price Each]]</f>
        <v>400</v>
      </c>
    </row>
    <row r="1257" spans="1:7" x14ac:dyDescent="0.3">
      <c r="A1257" t="s">
        <v>159</v>
      </c>
      <c r="B1257" t="s">
        <v>152</v>
      </c>
      <c r="C1257">
        <v>1</v>
      </c>
      <c r="D1257">
        <v>379.99</v>
      </c>
      <c r="E1257">
        <v>1</v>
      </c>
      <c r="F1257" t="s">
        <v>131</v>
      </c>
      <c r="G1257">
        <f>Table7[[#This Row],[Quantity Ordered]]*Table7[[#This Row],[Price Each]]</f>
        <v>379.99</v>
      </c>
    </row>
    <row r="1258" spans="1:7" x14ac:dyDescent="0.3">
      <c r="A1258" t="s">
        <v>159</v>
      </c>
      <c r="B1258" t="s">
        <v>132</v>
      </c>
      <c r="C1258">
        <v>1</v>
      </c>
      <c r="D1258">
        <v>11.99</v>
      </c>
      <c r="E1258">
        <v>4</v>
      </c>
      <c r="F1258" t="s">
        <v>136</v>
      </c>
      <c r="G1258">
        <f>Table7[[#This Row],[Quantity Ordered]]*Table7[[#This Row],[Price Each]]</f>
        <v>11.99</v>
      </c>
    </row>
    <row r="1259" spans="1:7" x14ac:dyDescent="0.3">
      <c r="A1259" t="s">
        <v>159</v>
      </c>
      <c r="B1259" t="s">
        <v>132</v>
      </c>
      <c r="C1259">
        <v>1</v>
      </c>
      <c r="D1259">
        <v>11.99</v>
      </c>
      <c r="E1259">
        <v>1</v>
      </c>
      <c r="F1259" t="s">
        <v>147</v>
      </c>
      <c r="G1259">
        <f>Table7[[#This Row],[Quantity Ordered]]*Table7[[#This Row],[Price Each]]</f>
        <v>11.99</v>
      </c>
    </row>
    <row r="1260" spans="1:7" x14ac:dyDescent="0.3">
      <c r="A1260" t="s">
        <v>159</v>
      </c>
      <c r="B1260" t="s">
        <v>142</v>
      </c>
      <c r="C1260">
        <v>1</v>
      </c>
      <c r="D1260">
        <v>1700</v>
      </c>
      <c r="E1260">
        <v>1</v>
      </c>
      <c r="F1260" t="s">
        <v>129</v>
      </c>
      <c r="G1260">
        <f>Table7[[#This Row],[Quantity Ordered]]*Table7[[#This Row],[Price Each]]</f>
        <v>1700</v>
      </c>
    </row>
    <row r="1261" spans="1:7" x14ac:dyDescent="0.3">
      <c r="A1261" t="s">
        <v>159</v>
      </c>
      <c r="B1261" t="s">
        <v>145</v>
      </c>
      <c r="C1261">
        <v>1</v>
      </c>
      <c r="D1261">
        <v>3.84</v>
      </c>
      <c r="E1261">
        <v>1</v>
      </c>
      <c r="F1261" t="s">
        <v>147</v>
      </c>
      <c r="G1261">
        <f>Table7[[#This Row],[Quantity Ordered]]*Table7[[#This Row],[Price Each]]</f>
        <v>3.84</v>
      </c>
    </row>
    <row r="1262" spans="1:7" x14ac:dyDescent="0.3">
      <c r="A1262" t="s">
        <v>159</v>
      </c>
      <c r="B1262" t="s">
        <v>151</v>
      </c>
      <c r="C1262">
        <v>1</v>
      </c>
      <c r="D1262">
        <v>109.99</v>
      </c>
      <c r="E1262">
        <v>3</v>
      </c>
      <c r="F1262" t="s">
        <v>131</v>
      </c>
      <c r="G1262">
        <f>Table7[[#This Row],[Quantity Ordered]]*Table7[[#This Row],[Price Each]]</f>
        <v>109.99</v>
      </c>
    </row>
    <row r="1263" spans="1:7" x14ac:dyDescent="0.3">
      <c r="A1263" t="s">
        <v>159</v>
      </c>
      <c r="B1263" t="s">
        <v>130</v>
      </c>
      <c r="C1263">
        <v>1</v>
      </c>
      <c r="D1263">
        <v>14.95</v>
      </c>
      <c r="E1263">
        <v>1</v>
      </c>
      <c r="F1263" t="s">
        <v>149</v>
      </c>
      <c r="G1263">
        <f>Table7[[#This Row],[Quantity Ordered]]*Table7[[#This Row],[Price Each]]</f>
        <v>14.95</v>
      </c>
    </row>
    <row r="1264" spans="1:7" x14ac:dyDescent="0.3">
      <c r="A1264" t="s">
        <v>159</v>
      </c>
      <c r="B1264" t="s">
        <v>143</v>
      </c>
      <c r="C1264">
        <v>1</v>
      </c>
      <c r="D1264">
        <v>300</v>
      </c>
      <c r="E1264">
        <v>3</v>
      </c>
      <c r="F1264" t="s">
        <v>149</v>
      </c>
      <c r="G1264">
        <f>Table7[[#This Row],[Quantity Ordered]]*Table7[[#This Row],[Price Each]]</f>
        <v>300</v>
      </c>
    </row>
    <row r="1265" spans="1:7" x14ac:dyDescent="0.3">
      <c r="A1265" t="s">
        <v>159</v>
      </c>
      <c r="B1265" t="s">
        <v>128</v>
      </c>
      <c r="C1265">
        <v>1</v>
      </c>
      <c r="D1265">
        <v>700</v>
      </c>
      <c r="E1265">
        <v>4</v>
      </c>
      <c r="F1265" t="s">
        <v>135</v>
      </c>
      <c r="G1265">
        <f>Table7[[#This Row],[Quantity Ordered]]*Table7[[#This Row],[Price Each]]</f>
        <v>700</v>
      </c>
    </row>
    <row r="1266" spans="1:7" x14ac:dyDescent="0.3">
      <c r="A1266" t="s">
        <v>159</v>
      </c>
      <c r="B1266" t="s">
        <v>137</v>
      </c>
      <c r="C1266">
        <v>1</v>
      </c>
      <c r="D1266">
        <v>2.99</v>
      </c>
      <c r="E1266">
        <v>3</v>
      </c>
      <c r="F1266" t="s">
        <v>129</v>
      </c>
      <c r="G1266">
        <f>Table7[[#This Row],[Quantity Ordered]]*Table7[[#This Row],[Price Each]]</f>
        <v>2.99</v>
      </c>
    </row>
    <row r="1267" spans="1:7" x14ac:dyDescent="0.3">
      <c r="A1267" t="s">
        <v>159</v>
      </c>
      <c r="B1267" t="s">
        <v>152</v>
      </c>
      <c r="C1267">
        <v>1</v>
      </c>
      <c r="D1267">
        <v>379.99</v>
      </c>
      <c r="E1267">
        <v>3</v>
      </c>
      <c r="F1267" t="s">
        <v>149</v>
      </c>
      <c r="G1267">
        <f>Table7[[#This Row],[Quantity Ordered]]*Table7[[#This Row],[Price Each]]</f>
        <v>379.99</v>
      </c>
    </row>
    <row r="1268" spans="1:7" x14ac:dyDescent="0.3">
      <c r="A1268" t="s">
        <v>159</v>
      </c>
      <c r="B1268" t="s">
        <v>140</v>
      </c>
      <c r="C1268">
        <v>1</v>
      </c>
      <c r="D1268">
        <v>99.99</v>
      </c>
      <c r="E1268">
        <v>3</v>
      </c>
      <c r="F1268" t="s">
        <v>133</v>
      </c>
      <c r="G1268">
        <f>Table7[[#This Row],[Quantity Ordered]]*Table7[[#This Row],[Price Each]]</f>
        <v>99.99</v>
      </c>
    </row>
    <row r="1269" spans="1:7" x14ac:dyDescent="0.3">
      <c r="A1269" t="s">
        <v>159</v>
      </c>
      <c r="B1269" t="s">
        <v>132</v>
      </c>
      <c r="C1269">
        <v>1</v>
      </c>
      <c r="D1269">
        <v>11.99</v>
      </c>
      <c r="E1269">
        <v>4</v>
      </c>
      <c r="F1269" t="s">
        <v>133</v>
      </c>
      <c r="G1269">
        <f>Table7[[#This Row],[Quantity Ordered]]*Table7[[#This Row],[Price Each]]</f>
        <v>11.99</v>
      </c>
    </row>
    <row r="1270" spans="1:7" x14ac:dyDescent="0.3">
      <c r="A1270" t="s">
        <v>159</v>
      </c>
      <c r="B1270" t="s">
        <v>152</v>
      </c>
      <c r="C1270">
        <v>1</v>
      </c>
      <c r="D1270">
        <v>379.99</v>
      </c>
      <c r="E1270">
        <v>2</v>
      </c>
      <c r="F1270" t="s">
        <v>146</v>
      </c>
      <c r="G1270">
        <f>Table7[[#This Row],[Quantity Ordered]]*Table7[[#This Row],[Price Each]]</f>
        <v>379.99</v>
      </c>
    </row>
    <row r="1271" spans="1:7" x14ac:dyDescent="0.3">
      <c r="A1271" t="s">
        <v>159</v>
      </c>
      <c r="B1271" t="s">
        <v>141</v>
      </c>
      <c r="C1271">
        <v>1</v>
      </c>
      <c r="D1271">
        <v>150</v>
      </c>
      <c r="E1271">
        <v>1</v>
      </c>
      <c r="F1271" t="s">
        <v>146</v>
      </c>
      <c r="G1271">
        <f>Table7[[#This Row],[Quantity Ordered]]*Table7[[#This Row],[Price Each]]</f>
        <v>150</v>
      </c>
    </row>
    <row r="1272" spans="1:7" x14ac:dyDescent="0.3">
      <c r="A1272" t="s">
        <v>159</v>
      </c>
      <c r="B1272" t="s">
        <v>132</v>
      </c>
      <c r="C1272">
        <v>1</v>
      </c>
      <c r="D1272">
        <v>11.99</v>
      </c>
      <c r="E1272">
        <v>4</v>
      </c>
      <c r="F1272" t="s">
        <v>150</v>
      </c>
      <c r="G1272">
        <f>Table7[[#This Row],[Quantity Ordered]]*Table7[[#This Row],[Price Each]]</f>
        <v>11.99</v>
      </c>
    </row>
    <row r="1273" spans="1:7" x14ac:dyDescent="0.3">
      <c r="A1273" t="s">
        <v>159</v>
      </c>
      <c r="B1273" t="s">
        <v>134</v>
      </c>
      <c r="C1273">
        <v>1</v>
      </c>
      <c r="D1273">
        <v>149.99</v>
      </c>
      <c r="E1273">
        <v>1</v>
      </c>
      <c r="F1273" t="s">
        <v>136</v>
      </c>
      <c r="G1273">
        <f>Table7[[#This Row],[Quantity Ordered]]*Table7[[#This Row],[Price Each]]</f>
        <v>149.99</v>
      </c>
    </row>
    <row r="1274" spans="1:7" x14ac:dyDescent="0.3">
      <c r="A1274" t="s">
        <v>159</v>
      </c>
      <c r="B1274" t="s">
        <v>128</v>
      </c>
      <c r="C1274">
        <v>1</v>
      </c>
      <c r="D1274">
        <v>700</v>
      </c>
      <c r="E1274">
        <v>4</v>
      </c>
      <c r="F1274" t="s">
        <v>147</v>
      </c>
      <c r="G1274">
        <f>Table7[[#This Row],[Quantity Ordered]]*Table7[[#This Row],[Price Each]]</f>
        <v>700</v>
      </c>
    </row>
    <row r="1275" spans="1:7" x14ac:dyDescent="0.3">
      <c r="A1275" t="s">
        <v>159</v>
      </c>
      <c r="B1275" t="s">
        <v>152</v>
      </c>
      <c r="C1275">
        <v>1</v>
      </c>
      <c r="D1275">
        <v>379.99</v>
      </c>
      <c r="E1275">
        <v>1</v>
      </c>
      <c r="F1275" t="s">
        <v>150</v>
      </c>
      <c r="G1275">
        <f>Table7[[#This Row],[Quantity Ordered]]*Table7[[#This Row],[Price Each]]</f>
        <v>379.99</v>
      </c>
    </row>
    <row r="1276" spans="1:7" x14ac:dyDescent="0.3">
      <c r="A1276" t="s">
        <v>159</v>
      </c>
      <c r="B1276" t="s">
        <v>137</v>
      </c>
      <c r="C1276">
        <v>1</v>
      </c>
      <c r="D1276">
        <v>2.99</v>
      </c>
      <c r="E1276">
        <v>4</v>
      </c>
      <c r="F1276" t="s">
        <v>129</v>
      </c>
      <c r="G1276">
        <f>Table7[[#This Row],[Quantity Ordered]]*Table7[[#This Row],[Price Each]]</f>
        <v>2.99</v>
      </c>
    </row>
    <row r="1277" spans="1:7" x14ac:dyDescent="0.3">
      <c r="A1277" t="s">
        <v>159</v>
      </c>
      <c r="B1277" t="s">
        <v>137</v>
      </c>
      <c r="C1277">
        <v>1</v>
      </c>
      <c r="D1277">
        <v>2.99</v>
      </c>
      <c r="E1277">
        <v>4</v>
      </c>
      <c r="F1277" t="s">
        <v>131</v>
      </c>
      <c r="G1277">
        <f>Table7[[#This Row],[Quantity Ordered]]*Table7[[#This Row],[Price Each]]</f>
        <v>2.99</v>
      </c>
    </row>
    <row r="1278" spans="1:7" x14ac:dyDescent="0.3">
      <c r="A1278" t="s">
        <v>159</v>
      </c>
      <c r="B1278" t="s">
        <v>144</v>
      </c>
      <c r="C1278">
        <v>1</v>
      </c>
      <c r="D1278">
        <v>400</v>
      </c>
      <c r="E1278">
        <v>1</v>
      </c>
      <c r="F1278" t="s">
        <v>147</v>
      </c>
      <c r="G1278">
        <f>Table7[[#This Row],[Quantity Ordered]]*Table7[[#This Row],[Price Each]]</f>
        <v>400</v>
      </c>
    </row>
    <row r="1279" spans="1:7" x14ac:dyDescent="0.3">
      <c r="A1279" t="s">
        <v>159</v>
      </c>
      <c r="B1279" t="s">
        <v>140</v>
      </c>
      <c r="C1279">
        <v>1</v>
      </c>
      <c r="D1279">
        <v>99.99</v>
      </c>
      <c r="E1279">
        <v>3</v>
      </c>
      <c r="F1279" t="s">
        <v>147</v>
      </c>
      <c r="G1279">
        <f>Table7[[#This Row],[Quantity Ordered]]*Table7[[#This Row],[Price Each]]</f>
        <v>99.99</v>
      </c>
    </row>
    <row r="1280" spans="1:7" x14ac:dyDescent="0.3">
      <c r="A1280" t="s">
        <v>159</v>
      </c>
      <c r="B1280" t="s">
        <v>145</v>
      </c>
      <c r="C1280">
        <v>1</v>
      </c>
      <c r="D1280">
        <v>3.84</v>
      </c>
      <c r="E1280">
        <v>4</v>
      </c>
      <c r="F1280" t="s">
        <v>129</v>
      </c>
      <c r="G1280">
        <f>Table7[[#This Row],[Quantity Ordered]]*Table7[[#This Row],[Price Each]]</f>
        <v>3.84</v>
      </c>
    </row>
    <row r="1281" spans="1:7" x14ac:dyDescent="0.3">
      <c r="A1281" t="s">
        <v>159</v>
      </c>
      <c r="B1281" t="s">
        <v>139</v>
      </c>
      <c r="C1281">
        <v>1</v>
      </c>
      <c r="D1281">
        <v>11.95</v>
      </c>
      <c r="E1281">
        <v>3</v>
      </c>
      <c r="F1281" t="s">
        <v>133</v>
      </c>
      <c r="G1281">
        <f>Table7[[#This Row],[Quantity Ordered]]*Table7[[#This Row],[Price Each]]</f>
        <v>11.95</v>
      </c>
    </row>
    <row r="1282" spans="1:7" x14ac:dyDescent="0.3">
      <c r="A1282" t="s">
        <v>159</v>
      </c>
      <c r="B1282" t="s">
        <v>143</v>
      </c>
      <c r="C1282">
        <v>1</v>
      </c>
      <c r="D1282">
        <v>300</v>
      </c>
      <c r="E1282">
        <v>1</v>
      </c>
      <c r="F1282" t="s">
        <v>133</v>
      </c>
      <c r="G1282">
        <f>Table7[[#This Row],[Quantity Ordered]]*Table7[[#This Row],[Price Each]]</f>
        <v>300</v>
      </c>
    </row>
    <row r="1283" spans="1:7" x14ac:dyDescent="0.3">
      <c r="A1283" t="s">
        <v>159</v>
      </c>
      <c r="B1283" t="s">
        <v>130</v>
      </c>
      <c r="C1283">
        <v>1</v>
      </c>
      <c r="D1283">
        <v>14.95</v>
      </c>
      <c r="E1283">
        <v>1</v>
      </c>
      <c r="F1283" t="s">
        <v>149</v>
      </c>
      <c r="G1283">
        <f>Table7[[#This Row],[Quantity Ordered]]*Table7[[#This Row],[Price Each]]</f>
        <v>14.95</v>
      </c>
    </row>
    <row r="1284" spans="1:7" x14ac:dyDescent="0.3">
      <c r="A1284" t="s">
        <v>159</v>
      </c>
      <c r="B1284" t="s">
        <v>141</v>
      </c>
      <c r="C1284">
        <v>1</v>
      </c>
      <c r="D1284">
        <v>150</v>
      </c>
      <c r="E1284">
        <v>1</v>
      </c>
      <c r="F1284" t="s">
        <v>133</v>
      </c>
      <c r="G1284">
        <f>Table7[[#This Row],[Quantity Ordered]]*Table7[[#This Row],[Price Each]]</f>
        <v>150</v>
      </c>
    </row>
    <row r="1285" spans="1:7" x14ac:dyDescent="0.3">
      <c r="A1285" t="s">
        <v>159</v>
      </c>
      <c r="B1285" t="s">
        <v>139</v>
      </c>
      <c r="C1285">
        <v>1</v>
      </c>
      <c r="D1285">
        <v>11.95</v>
      </c>
      <c r="E1285">
        <v>1</v>
      </c>
      <c r="F1285" t="s">
        <v>136</v>
      </c>
      <c r="G1285">
        <f>Table7[[#This Row],[Quantity Ordered]]*Table7[[#This Row],[Price Each]]</f>
        <v>11.95</v>
      </c>
    </row>
    <row r="1286" spans="1:7" x14ac:dyDescent="0.3">
      <c r="A1286" t="s">
        <v>159</v>
      </c>
      <c r="B1286" t="s">
        <v>138</v>
      </c>
      <c r="C1286">
        <v>1</v>
      </c>
      <c r="D1286">
        <v>389.99</v>
      </c>
      <c r="E1286">
        <v>1</v>
      </c>
      <c r="F1286" t="s">
        <v>129</v>
      </c>
      <c r="G1286">
        <f>Table7[[#This Row],[Quantity Ordered]]*Table7[[#This Row],[Price Each]]</f>
        <v>389.99</v>
      </c>
    </row>
    <row r="1287" spans="1:7" x14ac:dyDescent="0.3">
      <c r="A1287" t="s">
        <v>159</v>
      </c>
      <c r="B1287" t="s">
        <v>140</v>
      </c>
      <c r="C1287">
        <v>1</v>
      </c>
      <c r="D1287">
        <v>99.99</v>
      </c>
      <c r="E1287">
        <v>1</v>
      </c>
      <c r="F1287" t="s">
        <v>135</v>
      </c>
      <c r="G1287">
        <f>Table7[[#This Row],[Quantity Ordered]]*Table7[[#This Row],[Price Each]]</f>
        <v>99.99</v>
      </c>
    </row>
    <row r="1288" spans="1:7" x14ac:dyDescent="0.3">
      <c r="A1288" t="s">
        <v>159</v>
      </c>
      <c r="B1288" t="s">
        <v>132</v>
      </c>
      <c r="C1288">
        <v>1</v>
      </c>
      <c r="D1288">
        <v>11.99</v>
      </c>
      <c r="E1288">
        <v>4</v>
      </c>
      <c r="F1288" t="s">
        <v>136</v>
      </c>
      <c r="G1288">
        <f>Table7[[#This Row],[Quantity Ordered]]*Table7[[#This Row],[Price Each]]</f>
        <v>11.99</v>
      </c>
    </row>
    <row r="1289" spans="1:7" x14ac:dyDescent="0.3">
      <c r="A1289" t="s">
        <v>159</v>
      </c>
      <c r="B1289" t="s">
        <v>130</v>
      </c>
      <c r="C1289">
        <v>1</v>
      </c>
      <c r="D1289">
        <v>14.95</v>
      </c>
      <c r="E1289">
        <v>3</v>
      </c>
      <c r="F1289" t="s">
        <v>129</v>
      </c>
      <c r="G1289">
        <f>Table7[[#This Row],[Quantity Ordered]]*Table7[[#This Row],[Price Each]]</f>
        <v>14.95</v>
      </c>
    </row>
    <row r="1290" spans="1:7" x14ac:dyDescent="0.3">
      <c r="A1290" t="s">
        <v>159</v>
      </c>
      <c r="B1290" t="s">
        <v>142</v>
      </c>
      <c r="C1290">
        <v>1</v>
      </c>
      <c r="D1290">
        <v>1700</v>
      </c>
      <c r="E1290">
        <v>4</v>
      </c>
      <c r="F1290" t="s">
        <v>149</v>
      </c>
      <c r="G1290">
        <f>Table7[[#This Row],[Quantity Ordered]]*Table7[[#This Row],[Price Each]]</f>
        <v>1700</v>
      </c>
    </row>
    <row r="1291" spans="1:7" x14ac:dyDescent="0.3">
      <c r="A1291" t="s">
        <v>159</v>
      </c>
      <c r="B1291" t="s">
        <v>130</v>
      </c>
      <c r="C1291">
        <v>1</v>
      </c>
      <c r="D1291">
        <v>14.95</v>
      </c>
      <c r="E1291">
        <v>3</v>
      </c>
      <c r="F1291" t="s">
        <v>135</v>
      </c>
      <c r="G1291">
        <f>Table7[[#This Row],[Quantity Ordered]]*Table7[[#This Row],[Price Each]]</f>
        <v>14.95</v>
      </c>
    </row>
    <row r="1292" spans="1:7" x14ac:dyDescent="0.3">
      <c r="A1292" t="s">
        <v>159</v>
      </c>
      <c r="B1292" t="s">
        <v>130</v>
      </c>
      <c r="C1292">
        <v>1</v>
      </c>
      <c r="D1292">
        <v>14.95</v>
      </c>
      <c r="E1292">
        <v>3</v>
      </c>
      <c r="F1292" t="s">
        <v>129</v>
      </c>
      <c r="G1292">
        <f>Table7[[#This Row],[Quantity Ordered]]*Table7[[#This Row],[Price Each]]</f>
        <v>14.95</v>
      </c>
    </row>
    <row r="1293" spans="1:7" x14ac:dyDescent="0.3">
      <c r="A1293" t="s">
        <v>159</v>
      </c>
      <c r="B1293" t="s">
        <v>137</v>
      </c>
      <c r="C1293">
        <v>3</v>
      </c>
      <c r="D1293">
        <v>2.99</v>
      </c>
      <c r="E1293">
        <v>4</v>
      </c>
      <c r="F1293" t="s">
        <v>146</v>
      </c>
      <c r="G1293">
        <f>Table7[[#This Row],[Quantity Ordered]]*Table7[[#This Row],[Price Each]]</f>
        <v>8.9700000000000006</v>
      </c>
    </row>
    <row r="1294" spans="1:7" x14ac:dyDescent="0.3">
      <c r="A1294" t="s">
        <v>159</v>
      </c>
      <c r="B1294" t="s">
        <v>141</v>
      </c>
      <c r="C1294">
        <v>1</v>
      </c>
      <c r="D1294">
        <v>150</v>
      </c>
      <c r="E1294">
        <v>2</v>
      </c>
      <c r="F1294" t="s">
        <v>147</v>
      </c>
      <c r="G1294">
        <f>Table7[[#This Row],[Quantity Ordered]]*Table7[[#This Row],[Price Each]]</f>
        <v>150</v>
      </c>
    </row>
    <row r="1295" spans="1:7" x14ac:dyDescent="0.3">
      <c r="A1295" t="s">
        <v>159</v>
      </c>
      <c r="B1295" t="s">
        <v>132</v>
      </c>
      <c r="C1295">
        <v>1</v>
      </c>
      <c r="D1295">
        <v>11.99</v>
      </c>
      <c r="E1295">
        <v>1</v>
      </c>
      <c r="F1295" t="s">
        <v>129</v>
      </c>
      <c r="G1295">
        <f>Table7[[#This Row],[Quantity Ordered]]*Table7[[#This Row],[Price Each]]</f>
        <v>11.99</v>
      </c>
    </row>
    <row r="1296" spans="1:7" x14ac:dyDescent="0.3">
      <c r="A1296" t="s">
        <v>160</v>
      </c>
      <c r="B1296" t="s">
        <v>152</v>
      </c>
      <c r="C1296">
        <v>1</v>
      </c>
      <c r="D1296">
        <v>379.99</v>
      </c>
      <c r="E1296">
        <v>3</v>
      </c>
      <c r="F1296" t="s">
        <v>150</v>
      </c>
      <c r="G1296">
        <f>Table7[[#This Row],[Quantity Ordered]]*Table7[[#This Row],[Price Each]]</f>
        <v>379.99</v>
      </c>
    </row>
    <row r="1297" spans="1:7" x14ac:dyDescent="0.3">
      <c r="A1297" t="s">
        <v>160</v>
      </c>
      <c r="B1297" t="s">
        <v>140</v>
      </c>
      <c r="C1297">
        <v>1</v>
      </c>
      <c r="D1297">
        <v>99.99</v>
      </c>
      <c r="E1297">
        <v>2</v>
      </c>
      <c r="F1297" t="s">
        <v>150</v>
      </c>
      <c r="G1297">
        <f>Table7[[#This Row],[Quantity Ordered]]*Table7[[#This Row],[Price Each]]</f>
        <v>99.99</v>
      </c>
    </row>
    <row r="1298" spans="1:7" x14ac:dyDescent="0.3">
      <c r="A1298" t="s">
        <v>160</v>
      </c>
      <c r="B1298" t="s">
        <v>137</v>
      </c>
      <c r="C1298">
        <v>2</v>
      </c>
      <c r="D1298">
        <v>2.99</v>
      </c>
      <c r="E1298">
        <v>1</v>
      </c>
      <c r="F1298" t="s">
        <v>129</v>
      </c>
      <c r="G1298">
        <f>Table7[[#This Row],[Quantity Ordered]]*Table7[[#This Row],[Price Each]]</f>
        <v>5.98</v>
      </c>
    </row>
    <row r="1299" spans="1:7" x14ac:dyDescent="0.3">
      <c r="A1299" t="s">
        <v>160</v>
      </c>
      <c r="B1299" t="s">
        <v>145</v>
      </c>
      <c r="C1299">
        <v>3</v>
      </c>
      <c r="D1299">
        <v>3.84</v>
      </c>
      <c r="E1299">
        <v>1</v>
      </c>
      <c r="F1299" t="s">
        <v>150</v>
      </c>
      <c r="G1299">
        <f>Table7[[#This Row],[Quantity Ordered]]*Table7[[#This Row],[Price Each]]</f>
        <v>11.52</v>
      </c>
    </row>
    <row r="1300" spans="1:7" x14ac:dyDescent="0.3">
      <c r="A1300" t="s">
        <v>160</v>
      </c>
      <c r="B1300" t="s">
        <v>139</v>
      </c>
      <c r="C1300">
        <v>1</v>
      </c>
      <c r="D1300">
        <v>11.95</v>
      </c>
      <c r="E1300">
        <v>3</v>
      </c>
      <c r="F1300" t="s">
        <v>133</v>
      </c>
      <c r="G1300">
        <f>Table7[[#This Row],[Quantity Ordered]]*Table7[[#This Row],[Price Each]]</f>
        <v>11.95</v>
      </c>
    </row>
    <row r="1301" spans="1:7" x14ac:dyDescent="0.3">
      <c r="A1301" t="s">
        <v>160</v>
      </c>
      <c r="B1301" t="s">
        <v>145</v>
      </c>
      <c r="C1301">
        <v>1</v>
      </c>
      <c r="D1301">
        <v>3.84</v>
      </c>
      <c r="E1301">
        <v>1</v>
      </c>
      <c r="F1301" t="s">
        <v>150</v>
      </c>
      <c r="G1301">
        <f>Table7[[#This Row],[Quantity Ordered]]*Table7[[#This Row],[Price Each]]</f>
        <v>3.84</v>
      </c>
    </row>
    <row r="1302" spans="1:7" x14ac:dyDescent="0.3">
      <c r="A1302" t="s">
        <v>160</v>
      </c>
      <c r="B1302" t="s">
        <v>145</v>
      </c>
      <c r="C1302">
        <v>2</v>
      </c>
      <c r="D1302">
        <v>3.84</v>
      </c>
      <c r="E1302">
        <v>1</v>
      </c>
      <c r="F1302" t="s">
        <v>150</v>
      </c>
      <c r="G1302">
        <f>Table7[[#This Row],[Quantity Ordered]]*Table7[[#This Row],[Price Each]]</f>
        <v>7.68</v>
      </c>
    </row>
    <row r="1303" spans="1:7" x14ac:dyDescent="0.3">
      <c r="A1303" t="s">
        <v>160</v>
      </c>
      <c r="B1303" t="s">
        <v>145</v>
      </c>
      <c r="C1303">
        <v>1</v>
      </c>
      <c r="D1303">
        <v>3.84</v>
      </c>
      <c r="E1303">
        <v>2</v>
      </c>
      <c r="F1303" t="s">
        <v>147</v>
      </c>
      <c r="G1303">
        <f>Table7[[#This Row],[Quantity Ordered]]*Table7[[#This Row],[Price Each]]</f>
        <v>3.84</v>
      </c>
    </row>
    <row r="1304" spans="1:7" x14ac:dyDescent="0.3">
      <c r="A1304" t="s">
        <v>160</v>
      </c>
      <c r="B1304" t="s">
        <v>130</v>
      </c>
      <c r="C1304">
        <v>1</v>
      </c>
      <c r="D1304">
        <v>14.95</v>
      </c>
      <c r="E1304">
        <v>4</v>
      </c>
      <c r="F1304" t="s">
        <v>149</v>
      </c>
      <c r="G1304">
        <f>Table7[[#This Row],[Quantity Ordered]]*Table7[[#This Row],[Price Each]]</f>
        <v>14.95</v>
      </c>
    </row>
    <row r="1305" spans="1:7" x14ac:dyDescent="0.3">
      <c r="A1305" t="s">
        <v>160</v>
      </c>
      <c r="B1305" t="s">
        <v>153</v>
      </c>
      <c r="C1305">
        <v>1</v>
      </c>
      <c r="D1305">
        <v>999.99</v>
      </c>
      <c r="E1305">
        <v>3</v>
      </c>
      <c r="F1305" t="s">
        <v>135</v>
      </c>
      <c r="G1305">
        <f>Table7[[#This Row],[Quantity Ordered]]*Table7[[#This Row],[Price Each]]</f>
        <v>999.99</v>
      </c>
    </row>
    <row r="1306" spans="1:7" x14ac:dyDescent="0.3">
      <c r="A1306" t="s">
        <v>160</v>
      </c>
      <c r="B1306" t="s">
        <v>137</v>
      </c>
      <c r="C1306">
        <v>1</v>
      </c>
      <c r="D1306">
        <v>2.99</v>
      </c>
      <c r="E1306">
        <v>4</v>
      </c>
      <c r="F1306" t="s">
        <v>136</v>
      </c>
      <c r="G1306">
        <f>Table7[[#This Row],[Quantity Ordered]]*Table7[[#This Row],[Price Each]]</f>
        <v>2.99</v>
      </c>
    </row>
    <row r="1307" spans="1:7" x14ac:dyDescent="0.3">
      <c r="A1307" t="s">
        <v>160</v>
      </c>
      <c r="B1307" t="s">
        <v>138</v>
      </c>
      <c r="C1307">
        <v>1</v>
      </c>
      <c r="D1307">
        <v>389.99</v>
      </c>
      <c r="E1307">
        <v>2</v>
      </c>
      <c r="F1307" t="s">
        <v>133</v>
      </c>
      <c r="G1307">
        <f>Table7[[#This Row],[Quantity Ordered]]*Table7[[#This Row],[Price Each]]</f>
        <v>389.99</v>
      </c>
    </row>
    <row r="1308" spans="1:7" x14ac:dyDescent="0.3">
      <c r="A1308" t="s">
        <v>160</v>
      </c>
      <c r="B1308" t="s">
        <v>134</v>
      </c>
      <c r="C1308">
        <v>1</v>
      </c>
      <c r="D1308">
        <v>149.99</v>
      </c>
      <c r="E1308">
        <v>2</v>
      </c>
      <c r="F1308" t="s">
        <v>149</v>
      </c>
      <c r="G1308">
        <f>Table7[[#This Row],[Quantity Ordered]]*Table7[[#This Row],[Price Each]]</f>
        <v>149.99</v>
      </c>
    </row>
    <row r="1309" spans="1:7" x14ac:dyDescent="0.3">
      <c r="A1309" t="s">
        <v>160</v>
      </c>
      <c r="B1309" t="s">
        <v>145</v>
      </c>
      <c r="C1309">
        <v>1</v>
      </c>
      <c r="D1309">
        <v>3.84</v>
      </c>
      <c r="E1309">
        <v>1</v>
      </c>
      <c r="F1309" t="s">
        <v>129</v>
      </c>
      <c r="G1309">
        <f>Table7[[#This Row],[Quantity Ordered]]*Table7[[#This Row],[Price Each]]</f>
        <v>3.84</v>
      </c>
    </row>
    <row r="1310" spans="1:7" x14ac:dyDescent="0.3">
      <c r="A1310" t="s">
        <v>160</v>
      </c>
      <c r="B1310" t="s">
        <v>132</v>
      </c>
      <c r="C1310">
        <v>1</v>
      </c>
      <c r="D1310">
        <v>11.99</v>
      </c>
      <c r="E1310">
        <v>4</v>
      </c>
      <c r="F1310" t="s">
        <v>133</v>
      </c>
      <c r="G1310">
        <f>Table7[[#This Row],[Quantity Ordered]]*Table7[[#This Row],[Price Each]]</f>
        <v>11.99</v>
      </c>
    </row>
    <row r="1311" spans="1:7" x14ac:dyDescent="0.3">
      <c r="A1311" t="s">
        <v>160</v>
      </c>
      <c r="B1311" t="s">
        <v>140</v>
      </c>
      <c r="C1311">
        <v>1</v>
      </c>
      <c r="D1311">
        <v>99.99</v>
      </c>
      <c r="E1311">
        <v>2</v>
      </c>
      <c r="F1311" t="s">
        <v>149</v>
      </c>
      <c r="G1311">
        <f>Table7[[#This Row],[Quantity Ordered]]*Table7[[#This Row],[Price Each]]</f>
        <v>99.99</v>
      </c>
    </row>
    <row r="1312" spans="1:7" x14ac:dyDescent="0.3">
      <c r="A1312" t="s">
        <v>160</v>
      </c>
      <c r="B1312" t="s">
        <v>139</v>
      </c>
      <c r="C1312">
        <v>1</v>
      </c>
      <c r="D1312">
        <v>11.95</v>
      </c>
      <c r="E1312">
        <v>4</v>
      </c>
      <c r="F1312" t="s">
        <v>129</v>
      </c>
      <c r="G1312">
        <f>Table7[[#This Row],[Quantity Ordered]]*Table7[[#This Row],[Price Each]]</f>
        <v>11.95</v>
      </c>
    </row>
    <row r="1313" spans="1:7" x14ac:dyDescent="0.3">
      <c r="A1313" t="s">
        <v>160</v>
      </c>
      <c r="B1313" t="s">
        <v>130</v>
      </c>
      <c r="C1313">
        <v>1</v>
      </c>
      <c r="D1313">
        <v>14.95</v>
      </c>
      <c r="E1313">
        <v>4</v>
      </c>
      <c r="F1313" t="s">
        <v>135</v>
      </c>
      <c r="G1313">
        <f>Table7[[#This Row],[Quantity Ordered]]*Table7[[#This Row],[Price Each]]</f>
        <v>14.95</v>
      </c>
    </row>
    <row r="1314" spans="1:7" x14ac:dyDescent="0.3">
      <c r="A1314" t="s">
        <v>160</v>
      </c>
      <c r="B1314" t="s">
        <v>153</v>
      </c>
      <c r="C1314">
        <v>1</v>
      </c>
      <c r="D1314">
        <v>999.99</v>
      </c>
      <c r="E1314">
        <v>4</v>
      </c>
      <c r="F1314" t="s">
        <v>150</v>
      </c>
      <c r="G1314">
        <f>Table7[[#This Row],[Quantity Ordered]]*Table7[[#This Row],[Price Each]]</f>
        <v>999.99</v>
      </c>
    </row>
    <row r="1315" spans="1:7" x14ac:dyDescent="0.3">
      <c r="A1315" t="s">
        <v>160</v>
      </c>
      <c r="B1315" t="s">
        <v>145</v>
      </c>
      <c r="C1315">
        <v>1</v>
      </c>
      <c r="D1315">
        <v>3.84</v>
      </c>
      <c r="E1315">
        <v>3</v>
      </c>
      <c r="F1315" t="s">
        <v>133</v>
      </c>
      <c r="G1315">
        <f>Table7[[#This Row],[Quantity Ordered]]*Table7[[#This Row],[Price Each]]</f>
        <v>3.84</v>
      </c>
    </row>
    <row r="1316" spans="1:7" x14ac:dyDescent="0.3">
      <c r="A1316" t="s">
        <v>160</v>
      </c>
      <c r="B1316" t="s">
        <v>132</v>
      </c>
      <c r="C1316">
        <v>1</v>
      </c>
      <c r="D1316">
        <v>11.99</v>
      </c>
      <c r="E1316">
        <v>1</v>
      </c>
      <c r="F1316" t="s">
        <v>133</v>
      </c>
      <c r="G1316">
        <f>Table7[[#This Row],[Quantity Ordered]]*Table7[[#This Row],[Price Each]]</f>
        <v>11.99</v>
      </c>
    </row>
    <row r="1317" spans="1:7" x14ac:dyDescent="0.3">
      <c r="A1317" t="s">
        <v>160</v>
      </c>
      <c r="B1317" t="s">
        <v>130</v>
      </c>
      <c r="C1317">
        <v>1</v>
      </c>
      <c r="D1317">
        <v>14.95</v>
      </c>
      <c r="E1317">
        <v>4</v>
      </c>
      <c r="F1317" t="s">
        <v>133</v>
      </c>
      <c r="G1317">
        <f>Table7[[#This Row],[Quantity Ordered]]*Table7[[#This Row],[Price Each]]</f>
        <v>14.95</v>
      </c>
    </row>
    <row r="1318" spans="1:7" x14ac:dyDescent="0.3">
      <c r="A1318" t="s">
        <v>160</v>
      </c>
      <c r="B1318" t="s">
        <v>139</v>
      </c>
      <c r="C1318">
        <v>1</v>
      </c>
      <c r="D1318">
        <v>11.95</v>
      </c>
      <c r="E1318">
        <v>3</v>
      </c>
      <c r="F1318" t="s">
        <v>133</v>
      </c>
      <c r="G1318">
        <f>Table7[[#This Row],[Quantity Ordered]]*Table7[[#This Row],[Price Each]]</f>
        <v>11.95</v>
      </c>
    </row>
    <row r="1319" spans="1:7" x14ac:dyDescent="0.3">
      <c r="A1319" t="s">
        <v>160</v>
      </c>
      <c r="B1319" t="s">
        <v>132</v>
      </c>
      <c r="C1319">
        <v>1</v>
      </c>
      <c r="D1319">
        <v>11.99</v>
      </c>
      <c r="E1319">
        <v>3</v>
      </c>
      <c r="F1319" t="s">
        <v>133</v>
      </c>
      <c r="G1319">
        <f>Table7[[#This Row],[Quantity Ordered]]*Table7[[#This Row],[Price Each]]</f>
        <v>11.99</v>
      </c>
    </row>
    <row r="1320" spans="1:7" x14ac:dyDescent="0.3">
      <c r="A1320" t="s">
        <v>160</v>
      </c>
      <c r="B1320" t="s">
        <v>140</v>
      </c>
      <c r="C1320">
        <v>1</v>
      </c>
      <c r="D1320">
        <v>99.99</v>
      </c>
      <c r="E1320">
        <v>4</v>
      </c>
      <c r="F1320" t="s">
        <v>133</v>
      </c>
      <c r="G1320">
        <f>Table7[[#This Row],[Quantity Ordered]]*Table7[[#This Row],[Price Each]]</f>
        <v>99.99</v>
      </c>
    </row>
    <row r="1321" spans="1:7" x14ac:dyDescent="0.3">
      <c r="A1321" t="s">
        <v>160</v>
      </c>
      <c r="B1321" t="s">
        <v>137</v>
      </c>
      <c r="C1321">
        <v>1</v>
      </c>
      <c r="D1321">
        <v>2.99</v>
      </c>
      <c r="E1321">
        <v>3</v>
      </c>
      <c r="F1321" t="s">
        <v>133</v>
      </c>
      <c r="G1321">
        <f>Table7[[#This Row],[Quantity Ordered]]*Table7[[#This Row],[Price Each]]</f>
        <v>2.99</v>
      </c>
    </row>
    <row r="1322" spans="1:7" x14ac:dyDescent="0.3">
      <c r="A1322" t="s">
        <v>160</v>
      </c>
      <c r="B1322" t="s">
        <v>139</v>
      </c>
      <c r="C1322">
        <v>1</v>
      </c>
      <c r="D1322">
        <v>11.95</v>
      </c>
      <c r="E1322">
        <v>3</v>
      </c>
      <c r="F1322" t="s">
        <v>131</v>
      </c>
      <c r="G1322">
        <f>Table7[[#This Row],[Quantity Ordered]]*Table7[[#This Row],[Price Each]]</f>
        <v>11.95</v>
      </c>
    </row>
    <row r="1323" spans="1:7" x14ac:dyDescent="0.3">
      <c r="A1323" t="s">
        <v>160</v>
      </c>
      <c r="B1323" t="s">
        <v>145</v>
      </c>
      <c r="C1323">
        <v>1</v>
      </c>
      <c r="D1323">
        <v>3.84</v>
      </c>
      <c r="E1323">
        <v>4</v>
      </c>
      <c r="F1323" t="s">
        <v>150</v>
      </c>
      <c r="G1323">
        <f>Table7[[#This Row],[Quantity Ordered]]*Table7[[#This Row],[Price Each]]</f>
        <v>3.84</v>
      </c>
    </row>
    <row r="1324" spans="1:7" x14ac:dyDescent="0.3">
      <c r="A1324" t="s">
        <v>160</v>
      </c>
      <c r="B1324" t="s">
        <v>145</v>
      </c>
      <c r="C1324">
        <v>1</v>
      </c>
      <c r="D1324">
        <v>3.84</v>
      </c>
      <c r="E1324">
        <v>2</v>
      </c>
      <c r="F1324" t="s">
        <v>147</v>
      </c>
      <c r="G1324">
        <f>Table7[[#This Row],[Quantity Ordered]]*Table7[[#This Row],[Price Each]]</f>
        <v>3.84</v>
      </c>
    </row>
    <row r="1325" spans="1:7" x14ac:dyDescent="0.3">
      <c r="A1325" t="s">
        <v>160</v>
      </c>
      <c r="B1325" t="s">
        <v>130</v>
      </c>
      <c r="C1325">
        <v>1</v>
      </c>
      <c r="D1325">
        <v>14.95</v>
      </c>
      <c r="E1325">
        <v>2</v>
      </c>
      <c r="F1325" t="s">
        <v>133</v>
      </c>
      <c r="G1325">
        <f>Table7[[#This Row],[Quantity Ordered]]*Table7[[#This Row],[Price Each]]</f>
        <v>14.95</v>
      </c>
    </row>
    <row r="1326" spans="1:7" x14ac:dyDescent="0.3">
      <c r="A1326" t="s">
        <v>160</v>
      </c>
      <c r="B1326" t="s">
        <v>137</v>
      </c>
      <c r="C1326">
        <v>1</v>
      </c>
      <c r="D1326">
        <v>2.99</v>
      </c>
      <c r="E1326">
        <v>4</v>
      </c>
      <c r="F1326" t="s">
        <v>150</v>
      </c>
      <c r="G1326">
        <f>Table7[[#This Row],[Quantity Ordered]]*Table7[[#This Row],[Price Each]]</f>
        <v>2.99</v>
      </c>
    </row>
    <row r="1327" spans="1:7" x14ac:dyDescent="0.3">
      <c r="A1327" t="s">
        <v>160</v>
      </c>
      <c r="B1327" t="s">
        <v>145</v>
      </c>
      <c r="C1327">
        <v>1</v>
      </c>
      <c r="D1327">
        <v>3.84</v>
      </c>
      <c r="E1327">
        <v>1</v>
      </c>
      <c r="F1327" t="s">
        <v>135</v>
      </c>
      <c r="G1327">
        <f>Table7[[#This Row],[Quantity Ordered]]*Table7[[#This Row],[Price Each]]</f>
        <v>3.84</v>
      </c>
    </row>
    <row r="1328" spans="1:7" x14ac:dyDescent="0.3">
      <c r="A1328" t="s">
        <v>160</v>
      </c>
      <c r="B1328" t="s">
        <v>139</v>
      </c>
      <c r="C1328">
        <v>1</v>
      </c>
      <c r="D1328">
        <v>11.95</v>
      </c>
      <c r="E1328">
        <v>2</v>
      </c>
      <c r="F1328" t="s">
        <v>133</v>
      </c>
      <c r="G1328">
        <f>Table7[[#This Row],[Quantity Ordered]]*Table7[[#This Row],[Price Each]]</f>
        <v>11.95</v>
      </c>
    </row>
    <row r="1329" spans="1:7" x14ac:dyDescent="0.3">
      <c r="A1329" t="s">
        <v>160</v>
      </c>
      <c r="B1329" t="s">
        <v>141</v>
      </c>
      <c r="C1329">
        <v>1</v>
      </c>
      <c r="D1329">
        <v>150</v>
      </c>
      <c r="E1329">
        <v>3</v>
      </c>
      <c r="F1329" t="s">
        <v>131</v>
      </c>
      <c r="G1329">
        <f>Table7[[#This Row],[Quantity Ordered]]*Table7[[#This Row],[Price Each]]</f>
        <v>150</v>
      </c>
    </row>
    <row r="1330" spans="1:7" x14ac:dyDescent="0.3">
      <c r="A1330" t="s">
        <v>160</v>
      </c>
      <c r="B1330" t="s">
        <v>148</v>
      </c>
      <c r="C1330">
        <v>1</v>
      </c>
      <c r="D1330">
        <v>600</v>
      </c>
      <c r="E1330">
        <v>1</v>
      </c>
      <c r="F1330" t="s">
        <v>129</v>
      </c>
      <c r="G1330">
        <f>Table7[[#This Row],[Quantity Ordered]]*Table7[[#This Row],[Price Each]]</f>
        <v>600</v>
      </c>
    </row>
    <row r="1331" spans="1:7" x14ac:dyDescent="0.3">
      <c r="A1331" t="s">
        <v>160</v>
      </c>
      <c r="B1331" t="s">
        <v>139</v>
      </c>
      <c r="C1331">
        <v>2</v>
      </c>
      <c r="D1331">
        <v>11.95</v>
      </c>
      <c r="E1331">
        <v>4</v>
      </c>
      <c r="F1331" t="s">
        <v>129</v>
      </c>
      <c r="G1331">
        <f>Table7[[#This Row],[Quantity Ordered]]*Table7[[#This Row],[Price Each]]</f>
        <v>23.9</v>
      </c>
    </row>
    <row r="1332" spans="1:7" x14ac:dyDescent="0.3">
      <c r="A1332" t="s">
        <v>160</v>
      </c>
      <c r="B1332" t="s">
        <v>139</v>
      </c>
      <c r="C1332">
        <v>1</v>
      </c>
      <c r="D1332">
        <v>11.95</v>
      </c>
      <c r="E1332">
        <v>3</v>
      </c>
      <c r="F1332" t="s">
        <v>149</v>
      </c>
      <c r="G1332">
        <f>Table7[[#This Row],[Quantity Ordered]]*Table7[[#This Row],[Price Each]]</f>
        <v>11.95</v>
      </c>
    </row>
    <row r="1333" spans="1:7" x14ac:dyDescent="0.3">
      <c r="A1333" t="s">
        <v>160</v>
      </c>
      <c r="B1333" t="s">
        <v>140</v>
      </c>
      <c r="C1333">
        <v>1</v>
      </c>
      <c r="D1333">
        <v>99.99</v>
      </c>
      <c r="E1333">
        <v>4</v>
      </c>
      <c r="F1333" t="s">
        <v>129</v>
      </c>
      <c r="G1333">
        <f>Table7[[#This Row],[Quantity Ordered]]*Table7[[#This Row],[Price Each]]</f>
        <v>99.99</v>
      </c>
    </row>
    <row r="1334" spans="1:7" x14ac:dyDescent="0.3">
      <c r="A1334" t="s">
        <v>160</v>
      </c>
      <c r="B1334" t="s">
        <v>137</v>
      </c>
      <c r="C1334">
        <v>1</v>
      </c>
      <c r="D1334">
        <v>2.99</v>
      </c>
      <c r="E1334">
        <v>3</v>
      </c>
      <c r="F1334" t="s">
        <v>149</v>
      </c>
      <c r="G1334">
        <f>Table7[[#This Row],[Quantity Ordered]]*Table7[[#This Row],[Price Each]]</f>
        <v>2.99</v>
      </c>
    </row>
    <row r="1335" spans="1:7" x14ac:dyDescent="0.3">
      <c r="A1335" t="s">
        <v>160</v>
      </c>
      <c r="B1335" t="s">
        <v>148</v>
      </c>
      <c r="C1335">
        <v>1</v>
      </c>
      <c r="D1335">
        <v>600</v>
      </c>
      <c r="E1335">
        <v>2</v>
      </c>
      <c r="F1335" t="s">
        <v>150</v>
      </c>
      <c r="G1335">
        <f>Table7[[#This Row],[Quantity Ordered]]*Table7[[#This Row],[Price Each]]</f>
        <v>600</v>
      </c>
    </row>
    <row r="1336" spans="1:7" x14ac:dyDescent="0.3">
      <c r="A1336" t="s">
        <v>160</v>
      </c>
      <c r="B1336" t="s">
        <v>139</v>
      </c>
      <c r="C1336">
        <v>1</v>
      </c>
      <c r="D1336">
        <v>11.95</v>
      </c>
      <c r="E1336">
        <v>2</v>
      </c>
      <c r="F1336" t="s">
        <v>147</v>
      </c>
      <c r="G1336">
        <f>Table7[[#This Row],[Quantity Ordered]]*Table7[[#This Row],[Price Each]]</f>
        <v>11.95</v>
      </c>
    </row>
    <row r="1337" spans="1:7" x14ac:dyDescent="0.3">
      <c r="A1337" t="s">
        <v>160</v>
      </c>
      <c r="B1337" t="s">
        <v>138</v>
      </c>
      <c r="C1337">
        <v>1</v>
      </c>
      <c r="D1337">
        <v>389.99</v>
      </c>
      <c r="E1337">
        <v>2</v>
      </c>
      <c r="F1337" t="s">
        <v>135</v>
      </c>
      <c r="G1337">
        <f>Table7[[#This Row],[Quantity Ordered]]*Table7[[#This Row],[Price Each]]</f>
        <v>389.99</v>
      </c>
    </row>
    <row r="1338" spans="1:7" x14ac:dyDescent="0.3">
      <c r="A1338" t="s">
        <v>160</v>
      </c>
      <c r="B1338" t="s">
        <v>140</v>
      </c>
      <c r="C1338">
        <v>1</v>
      </c>
      <c r="D1338">
        <v>99.99</v>
      </c>
      <c r="E1338">
        <v>3</v>
      </c>
      <c r="F1338" t="s">
        <v>150</v>
      </c>
      <c r="G1338">
        <f>Table7[[#This Row],[Quantity Ordered]]*Table7[[#This Row],[Price Each]]</f>
        <v>99.99</v>
      </c>
    </row>
    <row r="1339" spans="1:7" x14ac:dyDescent="0.3">
      <c r="A1339" t="s">
        <v>160</v>
      </c>
      <c r="B1339" t="s">
        <v>134</v>
      </c>
      <c r="C1339">
        <v>1</v>
      </c>
      <c r="D1339">
        <v>149.99</v>
      </c>
      <c r="E1339">
        <v>3</v>
      </c>
      <c r="F1339" t="s">
        <v>149</v>
      </c>
      <c r="G1339">
        <f>Table7[[#This Row],[Quantity Ordered]]*Table7[[#This Row],[Price Each]]</f>
        <v>149.99</v>
      </c>
    </row>
    <row r="1340" spans="1:7" x14ac:dyDescent="0.3">
      <c r="A1340" t="s">
        <v>160</v>
      </c>
      <c r="B1340" t="s">
        <v>137</v>
      </c>
      <c r="C1340">
        <v>1</v>
      </c>
      <c r="D1340">
        <v>2.99</v>
      </c>
      <c r="E1340">
        <v>3</v>
      </c>
      <c r="F1340" t="s">
        <v>149</v>
      </c>
      <c r="G1340">
        <f>Table7[[#This Row],[Quantity Ordered]]*Table7[[#This Row],[Price Each]]</f>
        <v>2.99</v>
      </c>
    </row>
    <row r="1341" spans="1:7" x14ac:dyDescent="0.3">
      <c r="A1341" t="s">
        <v>160</v>
      </c>
      <c r="B1341" t="s">
        <v>142</v>
      </c>
      <c r="C1341">
        <v>1</v>
      </c>
      <c r="D1341">
        <v>1700</v>
      </c>
      <c r="E1341">
        <v>4</v>
      </c>
      <c r="F1341" t="s">
        <v>131</v>
      </c>
      <c r="G1341">
        <f>Table7[[#This Row],[Quantity Ordered]]*Table7[[#This Row],[Price Each]]</f>
        <v>1700</v>
      </c>
    </row>
    <row r="1342" spans="1:7" x14ac:dyDescent="0.3">
      <c r="A1342" t="s">
        <v>160</v>
      </c>
      <c r="B1342" t="s">
        <v>143</v>
      </c>
      <c r="C1342">
        <v>1</v>
      </c>
      <c r="D1342">
        <v>300</v>
      </c>
      <c r="E1342">
        <v>4</v>
      </c>
      <c r="F1342" t="s">
        <v>133</v>
      </c>
      <c r="G1342">
        <f>Table7[[#This Row],[Quantity Ordered]]*Table7[[#This Row],[Price Each]]</f>
        <v>300</v>
      </c>
    </row>
    <row r="1343" spans="1:7" x14ac:dyDescent="0.3">
      <c r="A1343" t="s">
        <v>160</v>
      </c>
      <c r="B1343" t="s">
        <v>152</v>
      </c>
      <c r="C1343">
        <v>1</v>
      </c>
      <c r="D1343">
        <v>379.99</v>
      </c>
      <c r="E1343">
        <v>2</v>
      </c>
      <c r="F1343" t="s">
        <v>135</v>
      </c>
      <c r="G1343">
        <f>Table7[[#This Row],[Quantity Ordered]]*Table7[[#This Row],[Price Each]]</f>
        <v>379.99</v>
      </c>
    </row>
    <row r="1344" spans="1:7" x14ac:dyDescent="0.3">
      <c r="A1344" t="s">
        <v>160</v>
      </c>
      <c r="B1344" t="s">
        <v>130</v>
      </c>
      <c r="C1344">
        <v>1</v>
      </c>
      <c r="D1344">
        <v>14.95</v>
      </c>
      <c r="E1344">
        <v>1</v>
      </c>
      <c r="F1344" t="s">
        <v>147</v>
      </c>
      <c r="G1344">
        <f>Table7[[#This Row],[Quantity Ordered]]*Table7[[#This Row],[Price Each]]</f>
        <v>14.95</v>
      </c>
    </row>
    <row r="1345" spans="1:7" x14ac:dyDescent="0.3">
      <c r="A1345" t="s">
        <v>160</v>
      </c>
      <c r="B1345" t="s">
        <v>141</v>
      </c>
      <c r="C1345">
        <v>1</v>
      </c>
      <c r="D1345">
        <v>150</v>
      </c>
      <c r="E1345">
        <v>1</v>
      </c>
      <c r="F1345" t="s">
        <v>136</v>
      </c>
      <c r="G1345">
        <f>Table7[[#This Row],[Quantity Ordered]]*Table7[[#This Row],[Price Each]]</f>
        <v>150</v>
      </c>
    </row>
    <row r="1346" spans="1:7" x14ac:dyDescent="0.3">
      <c r="A1346" t="s">
        <v>160</v>
      </c>
      <c r="B1346" t="s">
        <v>137</v>
      </c>
      <c r="C1346">
        <v>1</v>
      </c>
      <c r="D1346">
        <v>2.99</v>
      </c>
      <c r="E1346">
        <v>3</v>
      </c>
      <c r="F1346" t="s">
        <v>136</v>
      </c>
      <c r="G1346">
        <f>Table7[[#This Row],[Quantity Ordered]]*Table7[[#This Row],[Price Each]]</f>
        <v>2.99</v>
      </c>
    </row>
    <row r="1347" spans="1:7" x14ac:dyDescent="0.3">
      <c r="A1347" t="s">
        <v>160</v>
      </c>
      <c r="B1347" t="s">
        <v>137</v>
      </c>
      <c r="C1347">
        <v>1</v>
      </c>
      <c r="D1347">
        <v>2.99</v>
      </c>
      <c r="E1347">
        <v>2</v>
      </c>
      <c r="F1347" t="s">
        <v>133</v>
      </c>
      <c r="G1347">
        <f>Table7[[#This Row],[Quantity Ordered]]*Table7[[#This Row],[Price Each]]</f>
        <v>2.99</v>
      </c>
    </row>
    <row r="1348" spans="1:7" x14ac:dyDescent="0.3">
      <c r="A1348" t="s">
        <v>160</v>
      </c>
      <c r="B1348" t="s">
        <v>151</v>
      </c>
      <c r="C1348">
        <v>1</v>
      </c>
      <c r="D1348">
        <v>109.99</v>
      </c>
      <c r="E1348">
        <v>3</v>
      </c>
      <c r="F1348" t="s">
        <v>135</v>
      </c>
      <c r="G1348">
        <f>Table7[[#This Row],[Quantity Ordered]]*Table7[[#This Row],[Price Each]]</f>
        <v>109.99</v>
      </c>
    </row>
    <row r="1349" spans="1:7" x14ac:dyDescent="0.3">
      <c r="A1349" t="s">
        <v>160</v>
      </c>
      <c r="B1349" t="s">
        <v>132</v>
      </c>
      <c r="C1349">
        <v>1</v>
      </c>
      <c r="D1349">
        <v>11.99</v>
      </c>
      <c r="E1349">
        <v>4</v>
      </c>
      <c r="F1349" t="s">
        <v>133</v>
      </c>
      <c r="G1349">
        <f>Table7[[#This Row],[Quantity Ordered]]*Table7[[#This Row],[Price Each]]</f>
        <v>11.99</v>
      </c>
    </row>
    <row r="1350" spans="1:7" x14ac:dyDescent="0.3">
      <c r="A1350" t="s">
        <v>160</v>
      </c>
      <c r="B1350" t="s">
        <v>139</v>
      </c>
      <c r="C1350">
        <v>1</v>
      </c>
      <c r="D1350">
        <v>11.95</v>
      </c>
      <c r="E1350">
        <v>2</v>
      </c>
      <c r="F1350" t="s">
        <v>135</v>
      </c>
      <c r="G1350">
        <f>Table7[[#This Row],[Quantity Ordered]]*Table7[[#This Row],[Price Each]]</f>
        <v>11.95</v>
      </c>
    </row>
    <row r="1351" spans="1:7" x14ac:dyDescent="0.3">
      <c r="A1351" t="s">
        <v>160</v>
      </c>
      <c r="B1351" t="s">
        <v>151</v>
      </c>
      <c r="C1351">
        <v>1</v>
      </c>
      <c r="D1351">
        <v>109.99</v>
      </c>
      <c r="E1351">
        <v>4</v>
      </c>
      <c r="F1351" t="s">
        <v>129</v>
      </c>
      <c r="G1351">
        <f>Table7[[#This Row],[Quantity Ordered]]*Table7[[#This Row],[Price Each]]</f>
        <v>109.99</v>
      </c>
    </row>
    <row r="1352" spans="1:7" x14ac:dyDescent="0.3">
      <c r="A1352" t="s">
        <v>160</v>
      </c>
      <c r="B1352" t="s">
        <v>137</v>
      </c>
      <c r="C1352">
        <v>2</v>
      </c>
      <c r="D1352">
        <v>2.99</v>
      </c>
      <c r="E1352">
        <v>1</v>
      </c>
      <c r="F1352" t="s">
        <v>147</v>
      </c>
      <c r="G1352">
        <f>Table7[[#This Row],[Quantity Ordered]]*Table7[[#This Row],[Price Each]]</f>
        <v>5.98</v>
      </c>
    </row>
    <row r="1353" spans="1:7" x14ac:dyDescent="0.3">
      <c r="A1353" t="s">
        <v>160</v>
      </c>
      <c r="B1353" t="s">
        <v>144</v>
      </c>
      <c r="C1353">
        <v>1</v>
      </c>
      <c r="D1353">
        <v>400</v>
      </c>
      <c r="E1353">
        <v>3</v>
      </c>
      <c r="F1353" t="s">
        <v>150</v>
      </c>
      <c r="G1353">
        <f>Table7[[#This Row],[Quantity Ordered]]*Table7[[#This Row],[Price Each]]</f>
        <v>400</v>
      </c>
    </row>
    <row r="1354" spans="1:7" x14ac:dyDescent="0.3">
      <c r="A1354" t="s">
        <v>160</v>
      </c>
      <c r="B1354" t="s">
        <v>138</v>
      </c>
      <c r="C1354">
        <v>1</v>
      </c>
      <c r="D1354">
        <v>389.99</v>
      </c>
      <c r="E1354">
        <v>4</v>
      </c>
      <c r="F1354" t="s">
        <v>147</v>
      </c>
      <c r="G1354">
        <f>Table7[[#This Row],[Quantity Ordered]]*Table7[[#This Row],[Price Each]]</f>
        <v>389.99</v>
      </c>
    </row>
    <row r="1355" spans="1:7" x14ac:dyDescent="0.3">
      <c r="A1355" t="s">
        <v>160</v>
      </c>
      <c r="B1355" t="s">
        <v>152</v>
      </c>
      <c r="C1355">
        <v>1</v>
      </c>
      <c r="D1355">
        <v>379.99</v>
      </c>
      <c r="E1355">
        <v>2</v>
      </c>
      <c r="F1355" t="s">
        <v>135</v>
      </c>
      <c r="G1355">
        <f>Table7[[#This Row],[Quantity Ordered]]*Table7[[#This Row],[Price Each]]</f>
        <v>379.99</v>
      </c>
    </row>
    <row r="1356" spans="1:7" x14ac:dyDescent="0.3">
      <c r="A1356" t="s">
        <v>160</v>
      </c>
      <c r="B1356" t="s">
        <v>138</v>
      </c>
      <c r="C1356">
        <v>1</v>
      </c>
      <c r="D1356">
        <v>389.99</v>
      </c>
      <c r="E1356">
        <v>4</v>
      </c>
      <c r="F1356" t="s">
        <v>150</v>
      </c>
      <c r="G1356">
        <f>Table7[[#This Row],[Quantity Ordered]]*Table7[[#This Row],[Price Each]]</f>
        <v>389.99</v>
      </c>
    </row>
    <row r="1357" spans="1:7" x14ac:dyDescent="0.3">
      <c r="A1357" t="s">
        <v>160</v>
      </c>
      <c r="B1357" t="s">
        <v>153</v>
      </c>
      <c r="C1357">
        <v>1</v>
      </c>
      <c r="D1357">
        <v>999.99</v>
      </c>
      <c r="E1357">
        <v>4</v>
      </c>
      <c r="F1357" t="s">
        <v>129</v>
      </c>
      <c r="G1357">
        <f>Table7[[#This Row],[Quantity Ordered]]*Table7[[#This Row],[Price Each]]</f>
        <v>999.99</v>
      </c>
    </row>
    <row r="1358" spans="1:7" x14ac:dyDescent="0.3">
      <c r="A1358" t="s">
        <v>160</v>
      </c>
      <c r="B1358" t="s">
        <v>132</v>
      </c>
      <c r="C1358">
        <v>1</v>
      </c>
      <c r="D1358">
        <v>11.99</v>
      </c>
      <c r="E1358">
        <v>1</v>
      </c>
      <c r="F1358" t="s">
        <v>131</v>
      </c>
      <c r="G1358">
        <f>Table7[[#This Row],[Quantity Ordered]]*Table7[[#This Row],[Price Each]]</f>
        <v>11.99</v>
      </c>
    </row>
    <row r="1359" spans="1:7" x14ac:dyDescent="0.3">
      <c r="A1359" t="s">
        <v>160</v>
      </c>
      <c r="B1359" t="s">
        <v>140</v>
      </c>
      <c r="C1359">
        <v>1</v>
      </c>
      <c r="D1359">
        <v>99.99</v>
      </c>
      <c r="E1359">
        <v>4</v>
      </c>
      <c r="F1359" t="s">
        <v>147</v>
      </c>
      <c r="G1359">
        <f>Table7[[#This Row],[Quantity Ordered]]*Table7[[#This Row],[Price Each]]</f>
        <v>99.99</v>
      </c>
    </row>
    <row r="1360" spans="1:7" x14ac:dyDescent="0.3">
      <c r="A1360" t="s">
        <v>160</v>
      </c>
      <c r="B1360" t="s">
        <v>145</v>
      </c>
      <c r="C1360">
        <v>1</v>
      </c>
      <c r="D1360">
        <v>3.84</v>
      </c>
      <c r="E1360">
        <v>4</v>
      </c>
      <c r="F1360" t="s">
        <v>135</v>
      </c>
      <c r="G1360">
        <f>Table7[[#This Row],[Quantity Ordered]]*Table7[[#This Row],[Price Each]]</f>
        <v>3.84</v>
      </c>
    </row>
    <row r="1361" spans="1:7" x14ac:dyDescent="0.3">
      <c r="A1361" t="s">
        <v>160</v>
      </c>
      <c r="B1361" t="s">
        <v>145</v>
      </c>
      <c r="C1361">
        <v>3</v>
      </c>
      <c r="D1361">
        <v>3.84</v>
      </c>
      <c r="E1361">
        <v>1</v>
      </c>
      <c r="F1361" t="s">
        <v>149</v>
      </c>
      <c r="G1361">
        <f>Table7[[#This Row],[Quantity Ordered]]*Table7[[#This Row],[Price Each]]</f>
        <v>11.52</v>
      </c>
    </row>
    <row r="1362" spans="1:7" x14ac:dyDescent="0.3">
      <c r="A1362" t="s">
        <v>160</v>
      </c>
      <c r="B1362" t="s">
        <v>132</v>
      </c>
      <c r="C1362">
        <v>1</v>
      </c>
      <c r="D1362">
        <v>11.99</v>
      </c>
      <c r="E1362">
        <v>2</v>
      </c>
      <c r="F1362" t="s">
        <v>136</v>
      </c>
      <c r="G1362">
        <f>Table7[[#This Row],[Quantity Ordered]]*Table7[[#This Row],[Price Each]]</f>
        <v>11.99</v>
      </c>
    </row>
    <row r="1363" spans="1:7" x14ac:dyDescent="0.3">
      <c r="A1363" t="s">
        <v>160</v>
      </c>
      <c r="B1363" t="s">
        <v>145</v>
      </c>
      <c r="C1363">
        <v>3</v>
      </c>
      <c r="D1363">
        <v>3.84</v>
      </c>
      <c r="E1363">
        <v>1</v>
      </c>
      <c r="F1363" t="s">
        <v>135</v>
      </c>
      <c r="G1363">
        <f>Table7[[#This Row],[Quantity Ordered]]*Table7[[#This Row],[Price Each]]</f>
        <v>11.52</v>
      </c>
    </row>
    <row r="1364" spans="1:7" x14ac:dyDescent="0.3">
      <c r="A1364" t="s">
        <v>160</v>
      </c>
      <c r="B1364" t="s">
        <v>139</v>
      </c>
      <c r="C1364">
        <v>1</v>
      </c>
      <c r="D1364">
        <v>11.95</v>
      </c>
      <c r="E1364">
        <v>3</v>
      </c>
      <c r="F1364" t="s">
        <v>133</v>
      </c>
      <c r="G1364">
        <f>Table7[[#This Row],[Quantity Ordered]]*Table7[[#This Row],[Price Each]]</f>
        <v>11.95</v>
      </c>
    </row>
    <row r="1365" spans="1:7" x14ac:dyDescent="0.3">
      <c r="A1365" t="s">
        <v>160</v>
      </c>
      <c r="B1365" t="s">
        <v>139</v>
      </c>
      <c r="C1365">
        <v>2</v>
      </c>
      <c r="D1365">
        <v>11.95</v>
      </c>
      <c r="E1365">
        <v>4</v>
      </c>
      <c r="F1365" t="s">
        <v>149</v>
      </c>
      <c r="G1365">
        <f>Table7[[#This Row],[Quantity Ordered]]*Table7[[#This Row],[Price Each]]</f>
        <v>23.9</v>
      </c>
    </row>
    <row r="1366" spans="1:7" x14ac:dyDescent="0.3">
      <c r="A1366" t="s">
        <v>160</v>
      </c>
      <c r="B1366" t="s">
        <v>141</v>
      </c>
      <c r="C1366">
        <v>1</v>
      </c>
      <c r="D1366">
        <v>150</v>
      </c>
      <c r="E1366">
        <v>2</v>
      </c>
      <c r="F1366" t="s">
        <v>150</v>
      </c>
      <c r="G1366">
        <f>Table7[[#This Row],[Quantity Ordered]]*Table7[[#This Row],[Price Each]]</f>
        <v>150</v>
      </c>
    </row>
    <row r="1367" spans="1:7" x14ac:dyDescent="0.3">
      <c r="A1367" t="s">
        <v>160</v>
      </c>
      <c r="B1367" t="s">
        <v>137</v>
      </c>
      <c r="C1367">
        <v>1</v>
      </c>
      <c r="D1367">
        <v>2.99</v>
      </c>
      <c r="E1367">
        <v>1</v>
      </c>
      <c r="F1367" t="s">
        <v>135</v>
      </c>
      <c r="G1367">
        <f>Table7[[#This Row],[Quantity Ordered]]*Table7[[#This Row],[Price Each]]</f>
        <v>2.99</v>
      </c>
    </row>
    <row r="1368" spans="1:7" x14ac:dyDescent="0.3">
      <c r="A1368" t="s">
        <v>160</v>
      </c>
      <c r="B1368" t="s">
        <v>151</v>
      </c>
      <c r="C1368">
        <v>1</v>
      </c>
      <c r="D1368">
        <v>109.99</v>
      </c>
      <c r="E1368">
        <v>4</v>
      </c>
      <c r="F1368" t="s">
        <v>135</v>
      </c>
      <c r="G1368">
        <f>Table7[[#This Row],[Quantity Ordered]]*Table7[[#This Row],[Price Each]]</f>
        <v>109.99</v>
      </c>
    </row>
    <row r="1369" spans="1:7" x14ac:dyDescent="0.3">
      <c r="A1369" t="s">
        <v>160</v>
      </c>
      <c r="B1369" t="s">
        <v>144</v>
      </c>
      <c r="C1369">
        <v>1</v>
      </c>
      <c r="D1369">
        <v>400</v>
      </c>
      <c r="E1369">
        <v>1</v>
      </c>
      <c r="F1369" t="s">
        <v>149</v>
      </c>
      <c r="G1369">
        <f>Table7[[#This Row],[Quantity Ordered]]*Table7[[#This Row],[Price Each]]</f>
        <v>400</v>
      </c>
    </row>
    <row r="1370" spans="1:7" x14ac:dyDescent="0.3">
      <c r="A1370" t="s">
        <v>160</v>
      </c>
      <c r="B1370" t="s">
        <v>132</v>
      </c>
      <c r="C1370">
        <v>1</v>
      </c>
      <c r="D1370">
        <v>11.99</v>
      </c>
      <c r="E1370">
        <v>2</v>
      </c>
      <c r="F1370" t="s">
        <v>150</v>
      </c>
      <c r="G1370">
        <f>Table7[[#This Row],[Quantity Ordered]]*Table7[[#This Row],[Price Each]]</f>
        <v>11.99</v>
      </c>
    </row>
    <row r="1371" spans="1:7" x14ac:dyDescent="0.3">
      <c r="A1371" t="s">
        <v>160</v>
      </c>
      <c r="B1371" t="s">
        <v>139</v>
      </c>
      <c r="C1371">
        <v>1</v>
      </c>
      <c r="D1371">
        <v>11.95</v>
      </c>
      <c r="E1371">
        <v>1</v>
      </c>
      <c r="F1371" t="s">
        <v>133</v>
      </c>
      <c r="G1371">
        <f>Table7[[#This Row],[Quantity Ordered]]*Table7[[#This Row],[Price Each]]</f>
        <v>11.95</v>
      </c>
    </row>
    <row r="1372" spans="1:7" x14ac:dyDescent="0.3">
      <c r="A1372" t="s">
        <v>160</v>
      </c>
      <c r="B1372" t="s">
        <v>140</v>
      </c>
      <c r="C1372">
        <v>1</v>
      </c>
      <c r="D1372">
        <v>99.99</v>
      </c>
      <c r="E1372">
        <v>4</v>
      </c>
      <c r="F1372" t="s">
        <v>133</v>
      </c>
      <c r="G1372">
        <f>Table7[[#This Row],[Quantity Ordered]]*Table7[[#This Row],[Price Each]]</f>
        <v>99.99</v>
      </c>
    </row>
    <row r="1373" spans="1:7" x14ac:dyDescent="0.3">
      <c r="A1373" t="s">
        <v>160</v>
      </c>
      <c r="B1373" t="s">
        <v>134</v>
      </c>
      <c r="C1373">
        <v>1</v>
      </c>
      <c r="D1373">
        <v>149.99</v>
      </c>
      <c r="E1373">
        <v>1</v>
      </c>
      <c r="F1373" t="s">
        <v>133</v>
      </c>
      <c r="G1373">
        <f>Table7[[#This Row],[Quantity Ordered]]*Table7[[#This Row],[Price Each]]</f>
        <v>149.99</v>
      </c>
    </row>
    <row r="1374" spans="1:7" x14ac:dyDescent="0.3">
      <c r="A1374" t="s">
        <v>160</v>
      </c>
      <c r="B1374" t="s">
        <v>145</v>
      </c>
      <c r="C1374">
        <v>1</v>
      </c>
      <c r="D1374">
        <v>3.84</v>
      </c>
      <c r="E1374">
        <v>2</v>
      </c>
      <c r="F1374" t="s">
        <v>129</v>
      </c>
      <c r="G1374">
        <f>Table7[[#This Row],[Quantity Ordered]]*Table7[[#This Row],[Price Each]]</f>
        <v>3.84</v>
      </c>
    </row>
    <row r="1375" spans="1:7" x14ac:dyDescent="0.3">
      <c r="A1375" t="s">
        <v>160</v>
      </c>
      <c r="B1375" t="s">
        <v>145</v>
      </c>
      <c r="C1375">
        <v>2</v>
      </c>
      <c r="D1375">
        <v>3.84</v>
      </c>
      <c r="E1375">
        <v>2</v>
      </c>
      <c r="F1375" t="s">
        <v>150</v>
      </c>
      <c r="G1375">
        <f>Table7[[#This Row],[Quantity Ordered]]*Table7[[#This Row],[Price Each]]</f>
        <v>7.68</v>
      </c>
    </row>
    <row r="1376" spans="1:7" x14ac:dyDescent="0.3">
      <c r="A1376" t="s">
        <v>160</v>
      </c>
      <c r="B1376" t="s">
        <v>143</v>
      </c>
      <c r="C1376">
        <v>1</v>
      </c>
      <c r="D1376">
        <v>300</v>
      </c>
      <c r="E1376">
        <v>1</v>
      </c>
      <c r="F1376" t="s">
        <v>136</v>
      </c>
      <c r="G1376">
        <f>Table7[[#This Row],[Quantity Ordered]]*Table7[[#This Row],[Price Each]]</f>
        <v>300</v>
      </c>
    </row>
    <row r="1377" spans="1:7" x14ac:dyDescent="0.3">
      <c r="A1377" t="s">
        <v>160</v>
      </c>
      <c r="B1377" t="s">
        <v>139</v>
      </c>
      <c r="C1377">
        <v>1</v>
      </c>
      <c r="D1377">
        <v>11.95</v>
      </c>
      <c r="E1377">
        <v>2</v>
      </c>
      <c r="F1377" t="s">
        <v>133</v>
      </c>
      <c r="G1377">
        <f>Table7[[#This Row],[Quantity Ordered]]*Table7[[#This Row],[Price Each]]</f>
        <v>11.95</v>
      </c>
    </row>
    <row r="1378" spans="1:7" x14ac:dyDescent="0.3">
      <c r="A1378" t="s">
        <v>160</v>
      </c>
      <c r="B1378" t="s">
        <v>138</v>
      </c>
      <c r="C1378">
        <v>1</v>
      </c>
      <c r="D1378">
        <v>389.99</v>
      </c>
      <c r="E1378">
        <v>1</v>
      </c>
      <c r="F1378" t="s">
        <v>136</v>
      </c>
      <c r="G1378">
        <f>Table7[[#This Row],[Quantity Ordered]]*Table7[[#This Row],[Price Each]]</f>
        <v>389.99</v>
      </c>
    </row>
    <row r="1379" spans="1:7" x14ac:dyDescent="0.3">
      <c r="A1379" t="s">
        <v>160</v>
      </c>
      <c r="B1379" t="s">
        <v>139</v>
      </c>
      <c r="C1379">
        <v>1</v>
      </c>
      <c r="D1379">
        <v>11.95</v>
      </c>
      <c r="E1379">
        <v>3</v>
      </c>
      <c r="F1379" t="s">
        <v>135</v>
      </c>
      <c r="G1379">
        <f>Table7[[#This Row],[Quantity Ordered]]*Table7[[#This Row],[Price Each]]</f>
        <v>11.95</v>
      </c>
    </row>
    <row r="1380" spans="1:7" x14ac:dyDescent="0.3">
      <c r="A1380" t="s">
        <v>160</v>
      </c>
      <c r="B1380" t="s">
        <v>132</v>
      </c>
      <c r="C1380">
        <v>1</v>
      </c>
      <c r="D1380">
        <v>11.99</v>
      </c>
      <c r="E1380">
        <v>1</v>
      </c>
      <c r="F1380" t="s">
        <v>146</v>
      </c>
      <c r="G1380">
        <f>Table7[[#This Row],[Quantity Ordered]]*Table7[[#This Row],[Price Each]]</f>
        <v>11.99</v>
      </c>
    </row>
    <row r="1381" spans="1:7" x14ac:dyDescent="0.3">
      <c r="A1381" t="s">
        <v>160</v>
      </c>
      <c r="B1381" t="s">
        <v>128</v>
      </c>
      <c r="C1381">
        <v>1</v>
      </c>
      <c r="D1381">
        <v>700</v>
      </c>
      <c r="E1381">
        <v>1</v>
      </c>
      <c r="F1381" t="s">
        <v>131</v>
      </c>
      <c r="G1381">
        <f>Table7[[#This Row],[Quantity Ordered]]*Table7[[#This Row],[Price Each]]</f>
        <v>700</v>
      </c>
    </row>
    <row r="1382" spans="1:7" x14ac:dyDescent="0.3">
      <c r="A1382" t="s">
        <v>160</v>
      </c>
      <c r="B1382" t="s">
        <v>139</v>
      </c>
      <c r="C1382">
        <v>1</v>
      </c>
      <c r="D1382">
        <v>11.95</v>
      </c>
      <c r="E1382">
        <v>4</v>
      </c>
      <c r="F1382" t="s">
        <v>129</v>
      </c>
      <c r="G1382">
        <f>Table7[[#This Row],[Quantity Ordered]]*Table7[[#This Row],[Price Each]]</f>
        <v>11.95</v>
      </c>
    </row>
    <row r="1383" spans="1:7" x14ac:dyDescent="0.3">
      <c r="A1383" t="s">
        <v>160</v>
      </c>
      <c r="B1383" t="s">
        <v>141</v>
      </c>
      <c r="C1383">
        <v>1</v>
      </c>
      <c r="D1383">
        <v>150</v>
      </c>
      <c r="E1383">
        <v>3</v>
      </c>
      <c r="F1383" t="s">
        <v>150</v>
      </c>
      <c r="G1383">
        <f>Table7[[#This Row],[Quantity Ordered]]*Table7[[#This Row],[Price Each]]</f>
        <v>150</v>
      </c>
    </row>
    <row r="1384" spans="1:7" x14ac:dyDescent="0.3">
      <c r="A1384" t="s">
        <v>160</v>
      </c>
      <c r="B1384" t="s">
        <v>139</v>
      </c>
      <c r="C1384">
        <v>1</v>
      </c>
      <c r="D1384">
        <v>11.95</v>
      </c>
      <c r="E1384">
        <v>3</v>
      </c>
      <c r="F1384" t="s">
        <v>129</v>
      </c>
      <c r="G1384">
        <f>Table7[[#This Row],[Quantity Ordered]]*Table7[[#This Row],[Price Each]]</f>
        <v>11.95</v>
      </c>
    </row>
    <row r="1385" spans="1:7" x14ac:dyDescent="0.3">
      <c r="A1385" t="s">
        <v>160</v>
      </c>
      <c r="B1385" t="s">
        <v>144</v>
      </c>
      <c r="C1385">
        <v>1</v>
      </c>
      <c r="D1385">
        <v>400</v>
      </c>
      <c r="E1385">
        <v>4</v>
      </c>
      <c r="F1385" t="s">
        <v>131</v>
      </c>
      <c r="G1385">
        <f>Table7[[#This Row],[Quantity Ordered]]*Table7[[#This Row],[Price Each]]</f>
        <v>400</v>
      </c>
    </row>
    <row r="1386" spans="1:7" x14ac:dyDescent="0.3">
      <c r="A1386" t="s">
        <v>160</v>
      </c>
      <c r="B1386" t="s">
        <v>137</v>
      </c>
      <c r="C1386">
        <v>3</v>
      </c>
      <c r="D1386">
        <v>2.99</v>
      </c>
      <c r="E1386">
        <v>1</v>
      </c>
      <c r="F1386" t="s">
        <v>133</v>
      </c>
      <c r="G1386">
        <f>Table7[[#This Row],[Quantity Ordered]]*Table7[[#This Row],[Price Each]]</f>
        <v>8.9700000000000006</v>
      </c>
    </row>
    <row r="1387" spans="1:7" x14ac:dyDescent="0.3">
      <c r="A1387" t="s">
        <v>160</v>
      </c>
      <c r="B1387" t="s">
        <v>155</v>
      </c>
      <c r="C1387">
        <v>1</v>
      </c>
      <c r="D1387">
        <v>600</v>
      </c>
      <c r="E1387">
        <v>4</v>
      </c>
      <c r="F1387" t="s">
        <v>150</v>
      </c>
      <c r="G1387">
        <f>Table7[[#This Row],[Quantity Ordered]]*Table7[[#This Row],[Price Each]]</f>
        <v>600</v>
      </c>
    </row>
    <row r="1388" spans="1:7" x14ac:dyDescent="0.3">
      <c r="A1388" t="s">
        <v>160</v>
      </c>
      <c r="B1388" t="s">
        <v>152</v>
      </c>
      <c r="C1388">
        <v>1</v>
      </c>
      <c r="D1388">
        <v>379.99</v>
      </c>
      <c r="E1388">
        <v>2</v>
      </c>
      <c r="F1388" t="s">
        <v>149</v>
      </c>
      <c r="G1388">
        <f>Table7[[#This Row],[Quantity Ordered]]*Table7[[#This Row],[Price Each]]</f>
        <v>379.99</v>
      </c>
    </row>
    <row r="1389" spans="1:7" x14ac:dyDescent="0.3">
      <c r="A1389" t="s">
        <v>160</v>
      </c>
      <c r="B1389" t="s">
        <v>142</v>
      </c>
      <c r="C1389">
        <v>1</v>
      </c>
      <c r="D1389">
        <v>1700</v>
      </c>
      <c r="E1389">
        <v>4</v>
      </c>
      <c r="F1389" t="s">
        <v>149</v>
      </c>
      <c r="G1389">
        <f>Table7[[#This Row],[Quantity Ordered]]*Table7[[#This Row],[Price Each]]</f>
        <v>1700</v>
      </c>
    </row>
    <row r="1390" spans="1:7" x14ac:dyDescent="0.3">
      <c r="A1390" t="s">
        <v>160</v>
      </c>
      <c r="B1390" t="s">
        <v>142</v>
      </c>
      <c r="C1390">
        <v>1</v>
      </c>
      <c r="D1390">
        <v>1700</v>
      </c>
      <c r="E1390">
        <v>2</v>
      </c>
      <c r="F1390" t="s">
        <v>147</v>
      </c>
      <c r="G1390">
        <f>Table7[[#This Row],[Quantity Ordered]]*Table7[[#This Row],[Price Each]]</f>
        <v>1700</v>
      </c>
    </row>
    <row r="1391" spans="1:7" x14ac:dyDescent="0.3">
      <c r="A1391" t="s">
        <v>160</v>
      </c>
      <c r="B1391" t="s">
        <v>145</v>
      </c>
      <c r="C1391">
        <v>1</v>
      </c>
      <c r="D1391">
        <v>3.84</v>
      </c>
      <c r="E1391">
        <v>4</v>
      </c>
      <c r="F1391" t="s">
        <v>149</v>
      </c>
      <c r="G1391">
        <f>Table7[[#This Row],[Quantity Ordered]]*Table7[[#This Row],[Price Each]]</f>
        <v>3.84</v>
      </c>
    </row>
    <row r="1392" spans="1:7" x14ac:dyDescent="0.3">
      <c r="A1392" t="s">
        <v>160</v>
      </c>
      <c r="B1392" t="s">
        <v>134</v>
      </c>
      <c r="C1392">
        <v>1</v>
      </c>
      <c r="D1392">
        <v>149.99</v>
      </c>
      <c r="E1392">
        <v>2</v>
      </c>
      <c r="F1392" t="s">
        <v>135</v>
      </c>
      <c r="G1392">
        <f>Table7[[#This Row],[Quantity Ordered]]*Table7[[#This Row],[Price Each]]</f>
        <v>149.99</v>
      </c>
    </row>
    <row r="1393" spans="1:7" x14ac:dyDescent="0.3">
      <c r="A1393" t="s">
        <v>160</v>
      </c>
      <c r="B1393" t="s">
        <v>132</v>
      </c>
      <c r="C1393">
        <v>1</v>
      </c>
      <c r="D1393">
        <v>11.99</v>
      </c>
      <c r="E1393">
        <v>3</v>
      </c>
      <c r="F1393" t="s">
        <v>133</v>
      </c>
      <c r="G1393">
        <f>Table7[[#This Row],[Quantity Ordered]]*Table7[[#This Row],[Price Each]]</f>
        <v>11.99</v>
      </c>
    </row>
    <row r="1394" spans="1:7" x14ac:dyDescent="0.3">
      <c r="A1394" t="s">
        <v>160</v>
      </c>
      <c r="B1394" t="s">
        <v>139</v>
      </c>
      <c r="C1394">
        <v>1</v>
      </c>
      <c r="D1394">
        <v>11.95</v>
      </c>
      <c r="E1394">
        <v>3</v>
      </c>
      <c r="F1394" t="s">
        <v>133</v>
      </c>
      <c r="G1394">
        <f>Table7[[#This Row],[Quantity Ordered]]*Table7[[#This Row],[Price Each]]</f>
        <v>11.95</v>
      </c>
    </row>
    <row r="1395" spans="1:7" x14ac:dyDescent="0.3">
      <c r="A1395" t="s">
        <v>160</v>
      </c>
      <c r="B1395" t="s">
        <v>134</v>
      </c>
      <c r="C1395">
        <v>1</v>
      </c>
      <c r="D1395">
        <v>149.99</v>
      </c>
      <c r="E1395">
        <v>1</v>
      </c>
      <c r="F1395" t="s">
        <v>129</v>
      </c>
      <c r="G1395">
        <f>Table7[[#This Row],[Quantity Ordered]]*Table7[[#This Row],[Price Each]]</f>
        <v>149.99</v>
      </c>
    </row>
    <row r="1396" spans="1:7" x14ac:dyDescent="0.3">
      <c r="A1396" t="s">
        <v>160</v>
      </c>
      <c r="B1396" t="s">
        <v>128</v>
      </c>
      <c r="C1396">
        <v>1</v>
      </c>
      <c r="D1396">
        <v>700</v>
      </c>
      <c r="E1396">
        <v>4</v>
      </c>
      <c r="F1396" t="s">
        <v>135</v>
      </c>
      <c r="G1396">
        <f>Table7[[#This Row],[Quantity Ordered]]*Table7[[#This Row],[Price Each]]</f>
        <v>700</v>
      </c>
    </row>
    <row r="1397" spans="1:7" x14ac:dyDescent="0.3">
      <c r="A1397" t="s">
        <v>160</v>
      </c>
      <c r="B1397" t="s">
        <v>130</v>
      </c>
      <c r="C1397">
        <v>1</v>
      </c>
      <c r="D1397">
        <v>14.95</v>
      </c>
      <c r="E1397">
        <v>4</v>
      </c>
      <c r="F1397" t="s">
        <v>135</v>
      </c>
      <c r="G1397">
        <f>Table7[[#This Row],[Quantity Ordered]]*Table7[[#This Row],[Price Each]]</f>
        <v>14.95</v>
      </c>
    </row>
    <row r="1398" spans="1:7" x14ac:dyDescent="0.3">
      <c r="A1398" t="s">
        <v>160</v>
      </c>
      <c r="B1398" t="s">
        <v>137</v>
      </c>
      <c r="C1398">
        <v>2</v>
      </c>
      <c r="D1398">
        <v>2.99</v>
      </c>
      <c r="E1398">
        <v>2</v>
      </c>
      <c r="F1398" t="s">
        <v>147</v>
      </c>
      <c r="G1398">
        <f>Table7[[#This Row],[Quantity Ordered]]*Table7[[#This Row],[Price Each]]</f>
        <v>5.98</v>
      </c>
    </row>
    <row r="1399" spans="1:7" x14ac:dyDescent="0.3">
      <c r="A1399" t="s">
        <v>160</v>
      </c>
      <c r="B1399" t="s">
        <v>145</v>
      </c>
      <c r="C1399">
        <v>2</v>
      </c>
      <c r="D1399">
        <v>3.84</v>
      </c>
      <c r="E1399">
        <v>4</v>
      </c>
      <c r="F1399" t="s">
        <v>147</v>
      </c>
      <c r="G1399">
        <f>Table7[[#This Row],[Quantity Ordered]]*Table7[[#This Row],[Price Each]]</f>
        <v>7.68</v>
      </c>
    </row>
    <row r="1400" spans="1:7" x14ac:dyDescent="0.3">
      <c r="A1400" t="s">
        <v>160</v>
      </c>
      <c r="B1400" t="s">
        <v>130</v>
      </c>
      <c r="C1400">
        <v>1</v>
      </c>
      <c r="D1400">
        <v>14.95</v>
      </c>
      <c r="E1400">
        <v>1</v>
      </c>
      <c r="F1400" t="s">
        <v>149</v>
      </c>
      <c r="G1400">
        <f>Table7[[#This Row],[Quantity Ordered]]*Table7[[#This Row],[Price Each]]</f>
        <v>14.95</v>
      </c>
    </row>
    <row r="1401" spans="1:7" x14ac:dyDescent="0.3">
      <c r="A1401" t="s">
        <v>160</v>
      </c>
      <c r="B1401" t="s">
        <v>145</v>
      </c>
      <c r="C1401">
        <v>1</v>
      </c>
      <c r="D1401">
        <v>3.84</v>
      </c>
      <c r="E1401">
        <v>2</v>
      </c>
      <c r="F1401" t="s">
        <v>146</v>
      </c>
      <c r="G1401">
        <f>Table7[[#This Row],[Quantity Ordered]]*Table7[[#This Row],[Price Each]]</f>
        <v>3.84</v>
      </c>
    </row>
    <row r="1402" spans="1:7" x14ac:dyDescent="0.3">
      <c r="A1402" t="s">
        <v>160</v>
      </c>
      <c r="B1402" t="s">
        <v>134</v>
      </c>
      <c r="C1402">
        <v>1</v>
      </c>
      <c r="D1402">
        <v>149.99</v>
      </c>
      <c r="E1402">
        <v>3</v>
      </c>
      <c r="F1402" t="s">
        <v>131</v>
      </c>
      <c r="G1402">
        <f>Table7[[#This Row],[Quantity Ordered]]*Table7[[#This Row],[Price Each]]</f>
        <v>149.99</v>
      </c>
    </row>
    <row r="1403" spans="1:7" x14ac:dyDescent="0.3">
      <c r="A1403" t="s">
        <v>160</v>
      </c>
      <c r="B1403" t="s">
        <v>139</v>
      </c>
      <c r="C1403">
        <v>1</v>
      </c>
      <c r="D1403">
        <v>11.95</v>
      </c>
      <c r="E1403">
        <v>2</v>
      </c>
      <c r="F1403" t="s">
        <v>135</v>
      </c>
      <c r="G1403">
        <f>Table7[[#This Row],[Quantity Ordered]]*Table7[[#This Row],[Price Each]]</f>
        <v>11.95</v>
      </c>
    </row>
    <row r="1404" spans="1:7" x14ac:dyDescent="0.3">
      <c r="A1404" t="s">
        <v>160</v>
      </c>
      <c r="B1404" t="s">
        <v>148</v>
      </c>
      <c r="C1404">
        <v>1</v>
      </c>
      <c r="D1404">
        <v>600</v>
      </c>
      <c r="E1404">
        <v>1</v>
      </c>
      <c r="F1404" t="s">
        <v>150</v>
      </c>
      <c r="G1404">
        <f>Table7[[#This Row],[Quantity Ordered]]*Table7[[#This Row],[Price Each]]</f>
        <v>600</v>
      </c>
    </row>
    <row r="1405" spans="1:7" x14ac:dyDescent="0.3">
      <c r="A1405" t="s">
        <v>160</v>
      </c>
      <c r="B1405" t="s">
        <v>137</v>
      </c>
      <c r="C1405">
        <v>2</v>
      </c>
      <c r="D1405">
        <v>2.99</v>
      </c>
      <c r="E1405">
        <v>3</v>
      </c>
      <c r="F1405" t="s">
        <v>133</v>
      </c>
      <c r="G1405">
        <f>Table7[[#This Row],[Quantity Ordered]]*Table7[[#This Row],[Price Each]]</f>
        <v>5.98</v>
      </c>
    </row>
    <row r="1406" spans="1:7" x14ac:dyDescent="0.3">
      <c r="A1406" t="s">
        <v>160</v>
      </c>
      <c r="B1406" t="s">
        <v>139</v>
      </c>
      <c r="C1406">
        <v>1</v>
      </c>
      <c r="D1406">
        <v>11.95</v>
      </c>
      <c r="E1406">
        <v>1</v>
      </c>
      <c r="F1406" t="s">
        <v>149</v>
      </c>
      <c r="G1406">
        <f>Table7[[#This Row],[Quantity Ordered]]*Table7[[#This Row],[Price Each]]</f>
        <v>11.95</v>
      </c>
    </row>
    <row r="1407" spans="1:7" x14ac:dyDescent="0.3">
      <c r="A1407" t="s">
        <v>160</v>
      </c>
      <c r="B1407" t="s">
        <v>140</v>
      </c>
      <c r="C1407">
        <v>1</v>
      </c>
      <c r="D1407">
        <v>99.99</v>
      </c>
      <c r="E1407">
        <v>3</v>
      </c>
      <c r="F1407" t="s">
        <v>133</v>
      </c>
      <c r="G1407">
        <f>Table7[[#This Row],[Quantity Ordered]]*Table7[[#This Row],[Price Each]]</f>
        <v>99.99</v>
      </c>
    </row>
    <row r="1408" spans="1:7" x14ac:dyDescent="0.3">
      <c r="A1408" t="s">
        <v>160</v>
      </c>
      <c r="B1408" t="s">
        <v>140</v>
      </c>
      <c r="C1408">
        <v>1</v>
      </c>
      <c r="D1408">
        <v>99.99</v>
      </c>
      <c r="E1408">
        <v>1</v>
      </c>
      <c r="F1408" t="s">
        <v>131</v>
      </c>
      <c r="G1408">
        <f>Table7[[#This Row],[Quantity Ordered]]*Table7[[#This Row],[Price Each]]</f>
        <v>99.99</v>
      </c>
    </row>
    <row r="1409" spans="1:7" x14ac:dyDescent="0.3">
      <c r="A1409" t="s">
        <v>160</v>
      </c>
      <c r="B1409" t="s">
        <v>153</v>
      </c>
      <c r="C1409">
        <v>1</v>
      </c>
      <c r="D1409">
        <v>999.99</v>
      </c>
      <c r="E1409">
        <v>2</v>
      </c>
      <c r="F1409" t="s">
        <v>149</v>
      </c>
      <c r="G1409">
        <f>Table7[[#This Row],[Quantity Ordered]]*Table7[[#This Row],[Price Each]]</f>
        <v>999.99</v>
      </c>
    </row>
    <row r="1410" spans="1:7" x14ac:dyDescent="0.3">
      <c r="A1410" t="s">
        <v>160</v>
      </c>
      <c r="B1410" t="s">
        <v>139</v>
      </c>
      <c r="C1410">
        <v>1</v>
      </c>
      <c r="D1410">
        <v>11.95</v>
      </c>
      <c r="E1410">
        <v>4</v>
      </c>
      <c r="F1410" t="s">
        <v>129</v>
      </c>
      <c r="G1410">
        <f>Table7[[#This Row],[Quantity Ordered]]*Table7[[#This Row],[Price Each]]</f>
        <v>11.95</v>
      </c>
    </row>
    <row r="1411" spans="1:7" x14ac:dyDescent="0.3">
      <c r="A1411" t="s">
        <v>160</v>
      </c>
      <c r="B1411" t="s">
        <v>143</v>
      </c>
      <c r="C1411">
        <v>1</v>
      </c>
      <c r="D1411">
        <v>300</v>
      </c>
      <c r="E1411">
        <v>3</v>
      </c>
      <c r="F1411" t="s">
        <v>146</v>
      </c>
      <c r="G1411">
        <f>Table7[[#This Row],[Quantity Ordered]]*Table7[[#This Row],[Price Each]]</f>
        <v>300</v>
      </c>
    </row>
    <row r="1412" spans="1:7" x14ac:dyDescent="0.3">
      <c r="A1412" t="s">
        <v>160</v>
      </c>
      <c r="B1412" t="s">
        <v>130</v>
      </c>
      <c r="C1412">
        <v>2</v>
      </c>
      <c r="D1412">
        <v>14.95</v>
      </c>
      <c r="E1412">
        <v>4</v>
      </c>
      <c r="F1412" t="s">
        <v>150</v>
      </c>
      <c r="G1412">
        <f>Table7[[#This Row],[Quantity Ordered]]*Table7[[#This Row],[Price Each]]</f>
        <v>29.9</v>
      </c>
    </row>
    <row r="1413" spans="1:7" x14ac:dyDescent="0.3">
      <c r="A1413" t="s">
        <v>160</v>
      </c>
      <c r="B1413" t="s">
        <v>151</v>
      </c>
      <c r="C1413">
        <v>1</v>
      </c>
      <c r="D1413">
        <v>109.99</v>
      </c>
      <c r="E1413">
        <v>1</v>
      </c>
      <c r="F1413" t="s">
        <v>129</v>
      </c>
      <c r="G1413">
        <f>Table7[[#This Row],[Quantity Ordered]]*Table7[[#This Row],[Price Each]]</f>
        <v>109.99</v>
      </c>
    </row>
    <row r="1414" spans="1:7" x14ac:dyDescent="0.3">
      <c r="A1414" t="s">
        <v>160</v>
      </c>
      <c r="B1414" t="s">
        <v>130</v>
      </c>
      <c r="C1414">
        <v>1</v>
      </c>
      <c r="D1414">
        <v>14.95</v>
      </c>
      <c r="E1414">
        <v>3</v>
      </c>
      <c r="F1414" t="s">
        <v>150</v>
      </c>
      <c r="G1414">
        <f>Table7[[#This Row],[Quantity Ordered]]*Table7[[#This Row],[Price Each]]</f>
        <v>14.95</v>
      </c>
    </row>
    <row r="1415" spans="1:7" x14ac:dyDescent="0.3">
      <c r="A1415" t="s">
        <v>160</v>
      </c>
      <c r="B1415" t="s">
        <v>132</v>
      </c>
      <c r="C1415">
        <v>1</v>
      </c>
      <c r="D1415">
        <v>11.99</v>
      </c>
      <c r="E1415">
        <v>4</v>
      </c>
      <c r="F1415" t="s">
        <v>133</v>
      </c>
      <c r="G1415">
        <f>Table7[[#This Row],[Quantity Ordered]]*Table7[[#This Row],[Price Each]]</f>
        <v>11.99</v>
      </c>
    </row>
    <row r="1416" spans="1:7" x14ac:dyDescent="0.3">
      <c r="A1416" t="s">
        <v>160</v>
      </c>
      <c r="B1416" t="s">
        <v>128</v>
      </c>
      <c r="C1416">
        <v>1</v>
      </c>
      <c r="D1416">
        <v>700</v>
      </c>
      <c r="E1416">
        <v>3</v>
      </c>
      <c r="F1416" t="s">
        <v>129</v>
      </c>
      <c r="G1416">
        <f>Table7[[#This Row],[Quantity Ordered]]*Table7[[#This Row],[Price Each]]</f>
        <v>700</v>
      </c>
    </row>
    <row r="1417" spans="1:7" x14ac:dyDescent="0.3">
      <c r="A1417" t="s">
        <v>160</v>
      </c>
      <c r="B1417" t="s">
        <v>130</v>
      </c>
      <c r="C1417">
        <v>1</v>
      </c>
      <c r="D1417">
        <v>14.95</v>
      </c>
      <c r="E1417">
        <v>2</v>
      </c>
      <c r="F1417" t="s">
        <v>129</v>
      </c>
      <c r="G1417">
        <f>Table7[[#This Row],[Quantity Ordered]]*Table7[[#This Row],[Price Each]]</f>
        <v>14.95</v>
      </c>
    </row>
    <row r="1418" spans="1:7" x14ac:dyDescent="0.3">
      <c r="A1418" t="s">
        <v>160</v>
      </c>
      <c r="B1418" t="s">
        <v>145</v>
      </c>
      <c r="C1418">
        <v>1</v>
      </c>
      <c r="D1418">
        <v>3.84</v>
      </c>
      <c r="E1418">
        <v>2</v>
      </c>
      <c r="F1418" t="s">
        <v>133</v>
      </c>
      <c r="G1418">
        <f>Table7[[#This Row],[Quantity Ordered]]*Table7[[#This Row],[Price Each]]</f>
        <v>3.84</v>
      </c>
    </row>
    <row r="1419" spans="1:7" x14ac:dyDescent="0.3">
      <c r="A1419" t="s">
        <v>160</v>
      </c>
      <c r="B1419" t="s">
        <v>141</v>
      </c>
      <c r="C1419">
        <v>1</v>
      </c>
      <c r="D1419">
        <v>150</v>
      </c>
      <c r="E1419">
        <v>2</v>
      </c>
      <c r="F1419" t="s">
        <v>135</v>
      </c>
      <c r="G1419">
        <f>Table7[[#This Row],[Quantity Ordered]]*Table7[[#This Row],[Price Each]]</f>
        <v>150</v>
      </c>
    </row>
    <row r="1420" spans="1:7" x14ac:dyDescent="0.3">
      <c r="A1420" t="s">
        <v>160</v>
      </c>
      <c r="B1420" t="s">
        <v>132</v>
      </c>
      <c r="C1420">
        <v>1</v>
      </c>
      <c r="D1420">
        <v>11.99</v>
      </c>
      <c r="E1420">
        <v>2</v>
      </c>
      <c r="F1420" t="s">
        <v>136</v>
      </c>
      <c r="G1420">
        <f>Table7[[#This Row],[Quantity Ordered]]*Table7[[#This Row],[Price Each]]</f>
        <v>11.99</v>
      </c>
    </row>
    <row r="1421" spans="1:7" x14ac:dyDescent="0.3">
      <c r="A1421" t="s">
        <v>160</v>
      </c>
      <c r="B1421" t="s">
        <v>139</v>
      </c>
      <c r="C1421">
        <v>1</v>
      </c>
      <c r="D1421">
        <v>11.95</v>
      </c>
      <c r="E1421">
        <v>3</v>
      </c>
      <c r="F1421" t="s">
        <v>133</v>
      </c>
      <c r="G1421">
        <f>Table7[[#This Row],[Quantity Ordered]]*Table7[[#This Row],[Price Each]]</f>
        <v>11.95</v>
      </c>
    </row>
    <row r="1422" spans="1:7" x14ac:dyDescent="0.3">
      <c r="A1422" t="s">
        <v>160</v>
      </c>
      <c r="B1422" t="s">
        <v>139</v>
      </c>
      <c r="C1422">
        <v>3</v>
      </c>
      <c r="D1422">
        <v>11.95</v>
      </c>
      <c r="E1422">
        <v>4</v>
      </c>
      <c r="F1422" t="s">
        <v>147</v>
      </c>
      <c r="G1422">
        <f>Table7[[#This Row],[Quantity Ordered]]*Table7[[#This Row],[Price Each]]</f>
        <v>35.849999999999994</v>
      </c>
    </row>
    <row r="1423" spans="1:7" x14ac:dyDescent="0.3">
      <c r="A1423" t="s">
        <v>160</v>
      </c>
      <c r="B1423" t="s">
        <v>137</v>
      </c>
      <c r="C1423">
        <v>2</v>
      </c>
      <c r="D1423">
        <v>2.99</v>
      </c>
      <c r="E1423">
        <v>1</v>
      </c>
      <c r="F1423" t="s">
        <v>133</v>
      </c>
      <c r="G1423">
        <f>Table7[[#This Row],[Quantity Ordered]]*Table7[[#This Row],[Price Each]]</f>
        <v>5.98</v>
      </c>
    </row>
    <row r="1424" spans="1:7" x14ac:dyDescent="0.3">
      <c r="A1424" t="s">
        <v>160</v>
      </c>
      <c r="B1424" t="s">
        <v>139</v>
      </c>
      <c r="C1424">
        <v>1</v>
      </c>
      <c r="D1424">
        <v>11.95</v>
      </c>
      <c r="E1424">
        <v>3</v>
      </c>
      <c r="F1424" t="s">
        <v>146</v>
      </c>
      <c r="G1424">
        <f>Table7[[#This Row],[Quantity Ordered]]*Table7[[#This Row],[Price Each]]</f>
        <v>11.95</v>
      </c>
    </row>
    <row r="1425" spans="1:7" x14ac:dyDescent="0.3">
      <c r="A1425" t="s">
        <v>160</v>
      </c>
      <c r="B1425" t="s">
        <v>139</v>
      </c>
      <c r="C1425">
        <v>1</v>
      </c>
      <c r="D1425">
        <v>11.95</v>
      </c>
      <c r="E1425">
        <v>4</v>
      </c>
      <c r="F1425" t="s">
        <v>133</v>
      </c>
      <c r="G1425">
        <f>Table7[[#This Row],[Quantity Ordered]]*Table7[[#This Row],[Price Each]]</f>
        <v>11.95</v>
      </c>
    </row>
    <row r="1426" spans="1:7" x14ac:dyDescent="0.3">
      <c r="A1426" t="s">
        <v>160</v>
      </c>
      <c r="B1426" t="s">
        <v>148</v>
      </c>
      <c r="C1426">
        <v>1</v>
      </c>
      <c r="D1426">
        <v>600</v>
      </c>
      <c r="E1426">
        <v>1</v>
      </c>
      <c r="F1426" t="s">
        <v>150</v>
      </c>
      <c r="G1426">
        <f>Table7[[#This Row],[Quantity Ordered]]*Table7[[#This Row],[Price Each]]</f>
        <v>600</v>
      </c>
    </row>
    <row r="1427" spans="1:7" x14ac:dyDescent="0.3">
      <c r="A1427" t="s">
        <v>160</v>
      </c>
      <c r="B1427" t="s">
        <v>145</v>
      </c>
      <c r="C1427">
        <v>1</v>
      </c>
      <c r="D1427">
        <v>3.84</v>
      </c>
      <c r="E1427">
        <v>4</v>
      </c>
      <c r="F1427" t="s">
        <v>135</v>
      </c>
      <c r="G1427">
        <f>Table7[[#This Row],[Quantity Ordered]]*Table7[[#This Row],[Price Each]]</f>
        <v>3.84</v>
      </c>
    </row>
    <row r="1428" spans="1:7" x14ac:dyDescent="0.3">
      <c r="A1428" t="s">
        <v>160</v>
      </c>
      <c r="B1428" t="s">
        <v>143</v>
      </c>
      <c r="C1428">
        <v>1</v>
      </c>
      <c r="D1428">
        <v>300</v>
      </c>
      <c r="E1428">
        <v>3</v>
      </c>
      <c r="F1428" t="s">
        <v>136</v>
      </c>
      <c r="G1428">
        <f>Table7[[#This Row],[Quantity Ordered]]*Table7[[#This Row],[Price Each]]</f>
        <v>300</v>
      </c>
    </row>
    <row r="1429" spans="1:7" x14ac:dyDescent="0.3">
      <c r="A1429" t="s">
        <v>160</v>
      </c>
      <c r="B1429" t="s">
        <v>138</v>
      </c>
      <c r="C1429">
        <v>1</v>
      </c>
      <c r="D1429">
        <v>389.99</v>
      </c>
      <c r="E1429">
        <v>4</v>
      </c>
      <c r="F1429" t="s">
        <v>133</v>
      </c>
      <c r="G1429">
        <f>Table7[[#This Row],[Quantity Ordered]]*Table7[[#This Row],[Price Each]]</f>
        <v>389.99</v>
      </c>
    </row>
    <row r="1430" spans="1:7" x14ac:dyDescent="0.3">
      <c r="A1430" t="s">
        <v>160</v>
      </c>
      <c r="B1430" t="s">
        <v>128</v>
      </c>
      <c r="C1430">
        <v>1</v>
      </c>
      <c r="D1430">
        <v>700</v>
      </c>
      <c r="E1430">
        <v>2</v>
      </c>
      <c r="F1430" t="s">
        <v>129</v>
      </c>
      <c r="G1430">
        <f>Table7[[#This Row],[Quantity Ordered]]*Table7[[#This Row],[Price Each]]</f>
        <v>700</v>
      </c>
    </row>
    <row r="1431" spans="1:7" x14ac:dyDescent="0.3">
      <c r="A1431" t="s">
        <v>160</v>
      </c>
      <c r="B1431" t="s">
        <v>132</v>
      </c>
      <c r="C1431">
        <v>1</v>
      </c>
      <c r="D1431">
        <v>11.99</v>
      </c>
      <c r="E1431">
        <v>1</v>
      </c>
      <c r="F1431" t="s">
        <v>149</v>
      </c>
      <c r="G1431">
        <f>Table7[[#This Row],[Quantity Ordered]]*Table7[[#This Row],[Price Each]]</f>
        <v>11.99</v>
      </c>
    </row>
    <row r="1432" spans="1:7" x14ac:dyDescent="0.3">
      <c r="A1432" t="s">
        <v>160</v>
      </c>
      <c r="B1432" t="s">
        <v>138</v>
      </c>
      <c r="C1432">
        <v>1</v>
      </c>
      <c r="D1432">
        <v>389.99</v>
      </c>
      <c r="E1432">
        <v>3</v>
      </c>
      <c r="F1432" t="s">
        <v>133</v>
      </c>
      <c r="G1432">
        <f>Table7[[#This Row],[Quantity Ordered]]*Table7[[#This Row],[Price Each]]</f>
        <v>389.99</v>
      </c>
    </row>
    <row r="1433" spans="1:7" x14ac:dyDescent="0.3">
      <c r="A1433" t="s">
        <v>160</v>
      </c>
      <c r="B1433" t="s">
        <v>134</v>
      </c>
      <c r="C1433">
        <v>1</v>
      </c>
      <c r="D1433">
        <v>149.99</v>
      </c>
      <c r="E1433">
        <v>3</v>
      </c>
      <c r="F1433" t="s">
        <v>129</v>
      </c>
      <c r="G1433">
        <f>Table7[[#This Row],[Quantity Ordered]]*Table7[[#This Row],[Price Each]]</f>
        <v>149.99</v>
      </c>
    </row>
    <row r="1434" spans="1:7" x14ac:dyDescent="0.3">
      <c r="A1434" t="s">
        <v>160</v>
      </c>
      <c r="B1434" t="s">
        <v>141</v>
      </c>
      <c r="C1434">
        <v>1</v>
      </c>
      <c r="D1434">
        <v>150</v>
      </c>
      <c r="E1434">
        <v>4</v>
      </c>
      <c r="F1434" t="s">
        <v>146</v>
      </c>
      <c r="G1434">
        <f>Table7[[#This Row],[Quantity Ordered]]*Table7[[#This Row],[Price Each]]</f>
        <v>150</v>
      </c>
    </row>
    <row r="1435" spans="1:7" x14ac:dyDescent="0.3">
      <c r="A1435" t="s">
        <v>160</v>
      </c>
      <c r="B1435" t="s">
        <v>137</v>
      </c>
      <c r="C1435">
        <v>1</v>
      </c>
      <c r="D1435">
        <v>2.99</v>
      </c>
      <c r="E1435">
        <v>4</v>
      </c>
      <c r="F1435" t="s">
        <v>146</v>
      </c>
      <c r="G1435">
        <f>Table7[[#This Row],[Quantity Ordered]]*Table7[[#This Row],[Price Each]]</f>
        <v>2.99</v>
      </c>
    </row>
    <row r="1436" spans="1:7" x14ac:dyDescent="0.3">
      <c r="A1436" t="s">
        <v>160</v>
      </c>
      <c r="B1436" t="s">
        <v>145</v>
      </c>
      <c r="C1436">
        <v>1</v>
      </c>
      <c r="D1436">
        <v>3.84</v>
      </c>
      <c r="E1436">
        <v>1</v>
      </c>
      <c r="F1436" t="s">
        <v>150</v>
      </c>
      <c r="G1436">
        <f>Table7[[#This Row],[Quantity Ordered]]*Table7[[#This Row],[Price Each]]</f>
        <v>3.84</v>
      </c>
    </row>
    <row r="1437" spans="1:7" x14ac:dyDescent="0.3">
      <c r="A1437" t="s">
        <v>160</v>
      </c>
      <c r="B1437" t="s">
        <v>141</v>
      </c>
      <c r="C1437">
        <v>1</v>
      </c>
      <c r="D1437">
        <v>150</v>
      </c>
      <c r="E1437">
        <v>3</v>
      </c>
      <c r="F1437" t="s">
        <v>133</v>
      </c>
      <c r="G1437">
        <f>Table7[[#This Row],[Quantity Ordered]]*Table7[[#This Row],[Price Each]]</f>
        <v>150</v>
      </c>
    </row>
    <row r="1438" spans="1:7" x14ac:dyDescent="0.3">
      <c r="A1438" t="s">
        <v>160</v>
      </c>
      <c r="B1438" t="s">
        <v>138</v>
      </c>
      <c r="C1438">
        <v>1</v>
      </c>
      <c r="D1438">
        <v>389.99</v>
      </c>
      <c r="E1438">
        <v>3</v>
      </c>
      <c r="F1438" t="s">
        <v>133</v>
      </c>
      <c r="G1438">
        <f>Table7[[#This Row],[Quantity Ordered]]*Table7[[#This Row],[Price Each]]</f>
        <v>389.99</v>
      </c>
    </row>
    <row r="1439" spans="1:7" x14ac:dyDescent="0.3">
      <c r="A1439" t="s">
        <v>160</v>
      </c>
      <c r="B1439" t="s">
        <v>141</v>
      </c>
      <c r="C1439">
        <v>1</v>
      </c>
      <c r="D1439">
        <v>150</v>
      </c>
      <c r="E1439">
        <v>1</v>
      </c>
      <c r="F1439" t="s">
        <v>133</v>
      </c>
      <c r="G1439">
        <f>Table7[[#This Row],[Quantity Ordered]]*Table7[[#This Row],[Price Each]]</f>
        <v>150</v>
      </c>
    </row>
    <row r="1440" spans="1:7" x14ac:dyDescent="0.3">
      <c r="A1440" t="s">
        <v>160</v>
      </c>
      <c r="B1440" t="s">
        <v>140</v>
      </c>
      <c r="C1440">
        <v>1</v>
      </c>
      <c r="D1440">
        <v>99.99</v>
      </c>
      <c r="E1440">
        <v>2</v>
      </c>
      <c r="F1440" t="s">
        <v>150</v>
      </c>
      <c r="G1440">
        <f>Table7[[#This Row],[Quantity Ordered]]*Table7[[#This Row],[Price Each]]</f>
        <v>99.99</v>
      </c>
    </row>
    <row r="1441" spans="1:7" x14ac:dyDescent="0.3">
      <c r="A1441" t="s">
        <v>160</v>
      </c>
      <c r="B1441" t="s">
        <v>141</v>
      </c>
      <c r="C1441">
        <v>1</v>
      </c>
      <c r="D1441">
        <v>150</v>
      </c>
      <c r="E1441">
        <v>4</v>
      </c>
      <c r="F1441" t="s">
        <v>135</v>
      </c>
      <c r="G1441">
        <f>Table7[[#This Row],[Quantity Ordered]]*Table7[[#This Row],[Price Each]]</f>
        <v>150</v>
      </c>
    </row>
    <row r="1442" spans="1:7" x14ac:dyDescent="0.3">
      <c r="A1442" t="s">
        <v>160</v>
      </c>
      <c r="B1442" t="s">
        <v>128</v>
      </c>
      <c r="C1442">
        <v>1</v>
      </c>
      <c r="D1442">
        <v>700</v>
      </c>
      <c r="E1442">
        <v>1</v>
      </c>
      <c r="F1442" t="s">
        <v>135</v>
      </c>
      <c r="G1442">
        <f>Table7[[#This Row],[Quantity Ordered]]*Table7[[#This Row],[Price Each]]</f>
        <v>700</v>
      </c>
    </row>
    <row r="1443" spans="1:7" x14ac:dyDescent="0.3">
      <c r="A1443" t="s">
        <v>160</v>
      </c>
      <c r="B1443" t="s">
        <v>137</v>
      </c>
      <c r="C1443">
        <v>1</v>
      </c>
      <c r="D1443">
        <v>2.99</v>
      </c>
      <c r="E1443">
        <v>4</v>
      </c>
      <c r="F1443" t="s">
        <v>129</v>
      </c>
      <c r="G1443">
        <f>Table7[[#This Row],[Quantity Ordered]]*Table7[[#This Row],[Price Each]]</f>
        <v>2.99</v>
      </c>
    </row>
    <row r="1444" spans="1:7" x14ac:dyDescent="0.3">
      <c r="A1444" t="s">
        <v>160</v>
      </c>
      <c r="B1444" t="s">
        <v>148</v>
      </c>
      <c r="C1444">
        <v>1</v>
      </c>
      <c r="D1444">
        <v>600</v>
      </c>
      <c r="E1444">
        <v>4</v>
      </c>
      <c r="F1444" t="s">
        <v>133</v>
      </c>
      <c r="G1444">
        <f>Table7[[#This Row],[Quantity Ordered]]*Table7[[#This Row],[Price Each]]</f>
        <v>600</v>
      </c>
    </row>
    <row r="1445" spans="1:7" x14ac:dyDescent="0.3">
      <c r="A1445" t="s">
        <v>160</v>
      </c>
      <c r="B1445" t="s">
        <v>137</v>
      </c>
      <c r="C1445">
        <v>2</v>
      </c>
      <c r="D1445">
        <v>2.99</v>
      </c>
      <c r="E1445">
        <v>3</v>
      </c>
      <c r="F1445" t="s">
        <v>135</v>
      </c>
      <c r="G1445">
        <f>Table7[[#This Row],[Quantity Ordered]]*Table7[[#This Row],[Price Each]]</f>
        <v>5.98</v>
      </c>
    </row>
    <row r="1446" spans="1:7" x14ac:dyDescent="0.3">
      <c r="A1446" t="s">
        <v>160</v>
      </c>
      <c r="B1446" t="s">
        <v>137</v>
      </c>
      <c r="C1446">
        <v>1</v>
      </c>
      <c r="D1446">
        <v>2.99</v>
      </c>
      <c r="E1446">
        <v>1</v>
      </c>
      <c r="F1446" t="s">
        <v>146</v>
      </c>
      <c r="G1446">
        <f>Table7[[#This Row],[Quantity Ordered]]*Table7[[#This Row],[Price Each]]</f>
        <v>2.99</v>
      </c>
    </row>
    <row r="1447" spans="1:7" x14ac:dyDescent="0.3">
      <c r="A1447" t="s">
        <v>160</v>
      </c>
      <c r="B1447" t="s">
        <v>128</v>
      </c>
      <c r="C1447">
        <v>1</v>
      </c>
      <c r="D1447">
        <v>700</v>
      </c>
      <c r="E1447">
        <v>2</v>
      </c>
      <c r="F1447" t="s">
        <v>129</v>
      </c>
      <c r="G1447">
        <f>Table7[[#This Row],[Quantity Ordered]]*Table7[[#This Row],[Price Each]]</f>
        <v>700</v>
      </c>
    </row>
    <row r="1448" spans="1:7" x14ac:dyDescent="0.3">
      <c r="A1448" t="s">
        <v>160</v>
      </c>
      <c r="B1448" t="s">
        <v>142</v>
      </c>
      <c r="C1448">
        <v>1</v>
      </c>
      <c r="D1448">
        <v>1700</v>
      </c>
      <c r="E1448">
        <v>1</v>
      </c>
      <c r="F1448" t="s">
        <v>149</v>
      </c>
      <c r="G1448">
        <f>Table7[[#This Row],[Quantity Ordered]]*Table7[[#This Row],[Price Each]]</f>
        <v>1700</v>
      </c>
    </row>
    <row r="1449" spans="1:7" x14ac:dyDescent="0.3">
      <c r="A1449" t="s">
        <v>160</v>
      </c>
      <c r="B1449" t="s">
        <v>142</v>
      </c>
      <c r="C1449">
        <v>1</v>
      </c>
      <c r="D1449">
        <v>1700</v>
      </c>
      <c r="E1449">
        <v>1</v>
      </c>
      <c r="F1449" t="s">
        <v>135</v>
      </c>
      <c r="G1449">
        <f>Table7[[#This Row],[Quantity Ordered]]*Table7[[#This Row],[Price Each]]</f>
        <v>1700</v>
      </c>
    </row>
    <row r="1450" spans="1:7" x14ac:dyDescent="0.3">
      <c r="A1450" t="s">
        <v>160</v>
      </c>
      <c r="B1450" t="s">
        <v>139</v>
      </c>
      <c r="C1450">
        <v>1</v>
      </c>
      <c r="D1450">
        <v>11.95</v>
      </c>
      <c r="E1450">
        <v>2</v>
      </c>
      <c r="F1450" t="s">
        <v>147</v>
      </c>
      <c r="G1450">
        <f>Table7[[#This Row],[Quantity Ordered]]*Table7[[#This Row],[Price Each]]</f>
        <v>11.95</v>
      </c>
    </row>
    <row r="1451" spans="1:7" x14ac:dyDescent="0.3">
      <c r="A1451" t="s">
        <v>160</v>
      </c>
      <c r="B1451" t="s">
        <v>152</v>
      </c>
      <c r="C1451">
        <v>1</v>
      </c>
      <c r="D1451">
        <v>379.99</v>
      </c>
      <c r="E1451">
        <v>1</v>
      </c>
      <c r="F1451" t="s">
        <v>133</v>
      </c>
      <c r="G1451">
        <f>Table7[[#This Row],[Quantity Ordered]]*Table7[[#This Row],[Price Each]]</f>
        <v>379.99</v>
      </c>
    </row>
    <row r="1452" spans="1:7" x14ac:dyDescent="0.3">
      <c r="A1452" t="s">
        <v>160</v>
      </c>
      <c r="B1452" t="s">
        <v>130</v>
      </c>
      <c r="C1452">
        <v>1</v>
      </c>
      <c r="D1452">
        <v>14.95</v>
      </c>
      <c r="E1452">
        <v>1</v>
      </c>
      <c r="F1452" t="s">
        <v>133</v>
      </c>
      <c r="G1452">
        <f>Table7[[#This Row],[Quantity Ordered]]*Table7[[#This Row],[Price Each]]</f>
        <v>14.95</v>
      </c>
    </row>
    <row r="1453" spans="1:7" x14ac:dyDescent="0.3">
      <c r="A1453" t="s">
        <v>160</v>
      </c>
      <c r="B1453" t="s">
        <v>140</v>
      </c>
      <c r="C1453">
        <v>1</v>
      </c>
      <c r="D1453">
        <v>99.99</v>
      </c>
      <c r="E1453">
        <v>3</v>
      </c>
      <c r="F1453" t="s">
        <v>133</v>
      </c>
      <c r="G1453">
        <f>Table7[[#This Row],[Quantity Ordered]]*Table7[[#This Row],[Price Each]]</f>
        <v>99.99</v>
      </c>
    </row>
    <row r="1454" spans="1:7" x14ac:dyDescent="0.3">
      <c r="A1454" t="s">
        <v>160</v>
      </c>
      <c r="B1454" t="s">
        <v>132</v>
      </c>
      <c r="C1454">
        <v>1</v>
      </c>
      <c r="D1454">
        <v>11.99</v>
      </c>
      <c r="E1454">
        <v>3</v>
      </c>
      <c r="F1454" t="s">
        <v>133</v>
      </c>
      <c r="G1454">
        <f>Table7[[#This Row],[Quantity Ordered]]*Table7[[#This Row],[Price Each]]</f>
        <v>11.99</v>
      </c>
    </row>
    <row r="1455" spans="1:7" x14ac:dyDescent="0.3">
      <c r="A1455" t="s">
        <v>160</v>
      </c>
      <c r="B1455" t="s">
        <v>141</v>
      </c>
      <c r="C1455">
        <v>1</v>
      </c>
      <c r="D1455">
        <v>150</v>
      </c>
      <c r="E1455">
        <v>1</v>
      </c>
      <c r="F1455" t="s">
        <v>133</v>
      </c>
      <c r="G1455">
        <f>Table7[[#This Row],[Quantity Ordered]]*Table7[[#This Row],[Price Each]]</f>
        <v>150</v>
      </c>
    </row>
    <row r="1456" spans="1:7" x14ac:dyDescent="0.3">
      <c r="A1456" t="s">
        <v>160</v>
      </c>
      <c r="B1456" t="s">
        <v>145</v>
      </c>
      <c r="C1456">
        <v>1</v>
      </c>
      <c r="D1456">
        <v>3.84</v>
      </c>
      <c r="E1456">
        <v>4</v>
      </c>
      <c r="F1456" t="s">
        <v>146</v>
      </c>
      <c r="G1456">
        <f>Table7[[#This Row],[Quantity Ordered]]*Table7[[#This Row],[Price Each]]</f>
        <v>3.84</v>
      </c>
    </row>
    <row r="1457" spans="1:7" x14ac:dyDescent="0.3">
      <c r="A1457" t="s">
        <v>160</v>
      </c>
      <c r="B1457" t="s">
        <v>130</v>
      </c>
      <c r="C1457">
        <v>1</v>
      </c>
      <c r="D1457">
        <v>14.95</v>
      </c>
      <c r="E1457">
        <v>1</v>
      </c>
      <c r="F1457" t="s">
        <v>146</v>
      </c>
      <c r="G1457">
        <f>Table7[[#This Row],[Quantity Ordered]]*Table7[[#This Row],[Price Each]]</f>
        <v>14.95</v>
      </c>
    </row>
    <row r="1458" spans="1:7" x14ac:dyDescent="0.3">
      <c r="A1458" t="s">
        <v>160</v>
      </c>
      <c r="B1458" t="s">
        <v>137</v>
      </c>
      <c r="C1458">
        <v>1</v>
      </c>
      <c r="D1458">
        <v>2.99</v>
      </c>
      <c r="E1458">
        <v>4</v>
      </c>
      <c r="F1458" t="s">
        <v>133</v>
      </c>
      <c r="G1458">
        <f>Table7[[#This Row],[Quantity Ordered]]*Table7[[#This Row],[Price Each]]</f>
        <v>2.99</v>
      </c>
    </row>
    <row r="1459" spans="1:7" x14ac:dyDescent="0.3">
      <c r="A1459" t="s">
        <v>160</v>
      </c>
      <c r="B1459" t="s">
        <v>128</v>
      </c>
      <c r="C1459">
        <v>1</v>
      </c>
      <c r="D1459">
        <v>700</v>
      </c>
      <c r="E1459">
        <v>4</v>
      </c>
      <c r="F1459" t="s">
        <v>133</v>
      </c>
      <c r="G1459">
        <f>Table7[[#This Row],[Quantity Ordered]]*Table7[[#This Row],[Price Each]]</f>
        <v>700</v>
      </c>
    </row>
    <row r="1460" spans="1:7" x14ac:dyDescent="0.3">
      <c r="A1460" t="s">
        <v>160</v>
      </c>
      <c r="B1460" t="s">
        <v>137</v>
      </c>
      <c r="C1460">
        <v>2</v>
      </c>
      <c r="D1460">
        <v>2.99</v>
      </c>
      <c r="E1460">
        <v>2</v>
      </c>
      <c r="F1460" t="s">
        <v>131</v>
      </c>
      <c r="G1460">
        <f>Table7[[#This Row],[Quantity Ordered]]*Table7[[#This Row],[Price Each]]</f>
        <v>5.98</v>
      </c>
    </row>
    <row r="1461" spans="1:7" x14ac:dyDescent="0.3">
      <c r="A1461" t="s">
        <v>160</v>
      </c>
      <c r="B1461" t="s">
        <v>141</v>
      </c>
      <c r="C1461">
        <v>1</v>
      </c>
      <c r="D1461">
        <v>150</v>
      </c>
      <c r="E1461">
        <v>4</v>
      </c>
      <c r="F1461" t="s">
        <v>133</v>
      </c>
      <c r="G1461">
        <f>Table7[[#This Row],[Quantity Ordered]]*Table7[[#This Row],[Price Each]]</f>
        <v>150</v>
      </c>
    </row>
    <row r="1462" spans="1:7" x14ac:dyDescent="0.3">
      <c r="A1462" t="s">
        <v>160</v>
      </c>
      <c r="B1462" t="s">
        <v>132</v>
      </c>
      <c r="C1462">
        <v>1</v>
      </c>
      <c r="D1462">
        <v>11.99</v>
      </c>
      <c r="E1462">
        <v>4</v>
      </c>
      <c r="F1462" t="s">
        <v>133</v>
      </c>
      <c r="G1462">
        <f>Table7[[#This Row],[Quantity Ordered]]*Table7[[#This Row],[Price Each]]</f>
        <v>11.99</v>
      </c>
    </row>
    <row r="1463" spans="1:7" x14ac:dyDescent="0.3">
      <c r="A1463" t="s">
        <v>160</v>
      </c>
      <c r="B1463" t="s">
        <v>140</v>
      </c>
      <c r="C1463">
        <v>1</v>
      </c>
      <c r="D1463">
        <v>99.99</v>
      </c>
      <c r="E1463">
        <v>4</v>
      </c>
      <c r="F1463" t="s">
        <v>147</v>
      </c>
      <c r="G1463">
        <f>Table7[[#This Row],[Quantity Ordered]]*Table7[[#This Row],[Price Each]]</f>
        <v>99.99</v>
      </c>
    </row>
    <row r="1464" spans="1:7" x14ac:dyDescent="0.3">
      <c r="A1464" t="s">
        <v>160</v>
      </c>
      <c r="B1464" t="s">
        <v>130</v>
      </c>
      <c r="C1464">
        <v>1</v>
      </c>
      <c r="D1464">
        <v>14.95</v>
      </c>
      <c r="E1464">
        <v>4</v>
      </c>
      <c r="F1464" t="s">
        <v>135</v>
      </c>
      <c r="G1464">
        <f>Table7[[#This Row],[Quantity Ordered]]*Table7[[#This Row],[Price Each]]</f>
        <v>14.95</v>
      </c>
    </row>
    <row r="1465" spans="1:7" x14ac:dyDescent="0.3">
      <c r="A1465" t="s">
        <v>160</v>
      </c>
      <c r="B1465" t="s">
        <v>137</v>
      </c>
      <c r="C1465">
        <v>1</v>
      </c>
      <c r="D1465">
        <v>2.99</v>
      </c>
      <c r="E1465">
        <v>2</v>
      </c>
      <c r="F1465" t="s">
        <v>135</v>
      </c>
      <c r="G1465">
        <f>Table7[[#This Row],[Quantity Ordered]]*Table7[[#This Row],[Price Each]]</f>
        <v>2.99</v>
      </c>
    </row>
    <row r="1466" spans="1:7" x14ac:dyDescent="0.3">
      <c r="A1466" t="s">
        <v>160</v>
      </c>
      <c r="B1466" t="s">
        <v>148</v>
      </c>
      <c r="C1466">
        <v>1</v>
      </c>
      <c r="D1466">
        <v>600</v>
      </c>
      <c r="E1466">
        <v>1</v>
      </c>
      <c r="F1466" t="s">
        <v>150</v>
      </c>
      <c r="G1466">
        <f>Table7[[#This Row],[Quantity Ordered]]*Table7[[#This Row],[Price Each]]</f>
        <v>600</v>
      </c>
    </row>
    <row r="1467" spans="1:7" x14ac:dyDescent="0.3">
      <c r="A1467" t="s">
        <v>160</v>
      </c>
      <c r="B1467" t="s">
        <v>139</v>
      </c>
      <c r="C1467">
        <v>1</v>
      </c>
      <c r="D1467">
        <v>11.95</v>
      </c>
      <c r="E1467">
        <v>2</v>
      </c>
      <c r="F1467" t="s">
        <v>150</v>
      </c>
      <c r="G1467">
        <f>Table7[[#This Row],[Quantity Ordered]]*Table7[[#This Row],[Price Each]]</f>
        <v>11.95</v>
      </c>
    </row>
    <row r="1468" spans="1:7" x14ac:dyDescent="0.3">
      <c r="A1468" t="s">
        <v>160</v>
      </c>
      <c r="B1468" t="s">
        <v>153</v>
      </c>
      <c r="C1468">
        <v>1</v>
      </c>
      <c r="D1468">
        <v>999.99</v>
      </c>
      <c r="E1468">
        <v>3</v>
      </c>
      <c r="F1468" t="s">
        <v>149</v>
      </c>
      <c r="G1468">
        <f>Table7[[#This Row],[Quantity Ordered]]*Table7[[#This Row],[Price Each]]</f>
        <v>999.99</v>
      </c>
    </row>
    <row r="1469" spans="1:7" x14ac:dyDescent="0.3">
      <c r="A1469" t="s">
        <v>160</v>
      </c>
      <c r="B1469" t="s">
        <v>140</v>
      </c>
      <c r="C1469">
        <v>1</v>
      </c>
      <c r="D1469">
        <v>99.99</v>
      </c>
      <c r="E1469">
        <v>2</v>
      </c>
      <c r="F1469" t="s">
        <v>150</v>
      </c>
      <c r="G1469">
        <f>Table7[[#This Row],[Quantity Ordered]]*Table7[[#This Row],[Price Each]]</f>
        <v>99.99</v>
      </c>
    </row>
    <row r="1470" spans="1:7" x14ac:dyDescent="0.3">
      <c r="A1470" t="s">
        <v>160</v>
      </c>
      <c r="B1470" t="s">
        <v>132</v>
      </c>
      <c r="C1470">
        <v>1</v>
      </c>
      <c r="D1470">
        <v>11.99</v>
      </c>
      <c r="E1470">
        <v>3</v>
      </c>
      <c r="F1470" t="s">
        <v>147</v>
      </c>
      <c r="G1470">
        <f>Table7[[#This Row],[Quantity Ordered]]*Table7[[#This Row],[Price Each]]</f>
        <v>11.99</v>
      </c>
    </row>
    <row r="1471" spans="1:7" x14ac:dyDescent="0.3">
      <c r="A1471" t="s">
        <v>160</v>
      </c>
      <c r="B1471" t="s">
        <v>139</v>
      </c>
      <c r="C1471">
        <v>1</v>
      </c>
      <c r="D1471">
        <v>11.95</v>
      </c>
      <c r="E1471">
        <v>4</v>
      </c>
      <c r="F1471" t="s">
        <v>129</v>
      </c>
      <c r="G1471">
        <f>Table7[[#This Row],[Quantity Ordered]]*Table7[[#This Row],[Price Each]]</f>
        <v>11.95</v>
      </c>
    </row>
    <row r="1472" spans="1:7" x14ac:dyDescent="0.3">
      <c r="A1472" t="s">
        <v>160</v>
      </c>
      <c r="B1472" t="s">
        <v>137</v>
      </c>
      <c r="C1472">
        <v>1</v>
      </c>
      <c r="D1472">
        <v>2.99</v>
      </c>
      <c r="E1472">
        <v>4</v>
      </c>
      <c r="F1472" t="s">
        <v>147</v>
      </c>
      <c r="G1472">
        <f>Table7[[#This Row],[Quantity Ordered]]*Table7[[#This Row],[Price Each]]</f>
        <v>2.99</v>
      </c>
    </row>
    <row r="1473" spans="1:7" x14ac:dyDescent="0.3">
      <c r="A1473" t="s">
        <v>160</v>
      </c>
      <c r="B1473" t="s">
        <v>138</v>
      </c>
      <c r="C1473">
        <v>1</v>
      </c>
      <c r="D1473">
        <v>389.99</v>
      </c>
      <c r="E1473">
        <v>2</v>
      </c>
      <c r="F1473" t="s">
        <v>147</v>
      </c>
      <c r="G1473">
        <f>Table7[[#This Row],[Quantity Ordered]]*Table7[[#This Row],[Price Each]]</f>
        <v>389.99</v>
      </c>
    </row>
    <row r="1474" spans="1:7" x14ac:dyDescent="0.3">
      <c r="A1474" t="s">
        <v>160</v>
      </c>
      <c r="B1474" t="s">
        <v>130</v>
      </c>
      <c r="C1474">
        <v>1</v>
      </c>
      <c r="D1474">
        <v>14.95</v>
      </c>
      <c r="E1474">
        <v>3</v>
      </c>
      <c r="F1474" t="s">
        <v>147</v>
      </c>
      <c r="G1474">
        <f>Table7[[#This Row],[Quantity Ordered]]*Table7[[#This Row],[Price Each]]</f>
        <v>14.95</v>
      </c>
    </row>
    <row r="1475" spans="1:7" x14ac:dyDescent="0.3">
      <c r="A1475" t="s">
        <v>160</v>
      </c>
      <c r="B1475" t="s">
        <v>134</v>
      </c>
      <c r="C1475">
        <v>1</v>
      </c>
      <c r="D1475">
        <v>149.99</v>
      </c>
      <c r="E1475">
        <v>3</v>
      </c>
      <c r="F1475" t="s">
        <v>146</v>
      </c>
      <c r="G1475">
        <f>Table7[[#This Row],[Quantity Ordered]]*Table7[[#This Row],[Price Each]]</f>
        <v>149.99</v>
      </c>
    </row>
    <row r="1476" spans="1:7" x14ac:dyDescent="0.3">
      <c r="A1476" t="s">
        <v>160</v>
      </c>
      <c r="B1476" t="s">
        <v>132</v>
      </c>
      <c r="C1476">
        <v>1</v>
      </c>
      <c r="D1476">
        <v>11.99</v>
      </c>
      <c r="E1476">
        <v>1</v>
      </c>
      <c r="F1476" t="s">
        <v>136</v>
      </c>
      <c r="G1476">
        <f>Table7[[#This Row],[Quantity Ordered]]*Table7[[#This Row],[Price Each]]</f>
        <v>11.99</v>
      </c>
    </row>
    <row r="1477" spans="1:7" x14ac:dyDescent="0.3">
      <c r="A1477" t="s">
        <v>160</v>
      </c>
      <c r="B1477" t="s">
        <v>145</v>
      </c>
      <c r="C1477">
        <v>1</v>
      </c>
      <c r="D1477">
        <v>3.84</v>
      </c>
      <c r="E1477">
        <v>1</v>
      </c>
      <c r="F1477" t="s">
        <v>131</v>
      </c>
      <c r="G1477">
        <f>Table7[[#This Row],[Quantity Ordered]]*Table7[[#This Row],[Price Each]]</f>
        <v>3.84</v>
      </c>
    </row>
    <row r="1478" spans="1:7" x14ac:dyDescent="0.3">
      <c r="A1478" t="s">
        <v>160</v>
      </c>
      <c r="B1478" t="s">
        <v>132</v>
      </c>
      <c r="C1478">
        <v>1</v>
      </c>
      <c r="D1478">
        <v>11.99</v>
      </c>
      <c r="E1478">
        <v>4</v>
      </c>
      <c r="F1478" t="s">
        <v>133</v>
      </c>
      <c r="G1478">
        <f>Table7[[#This Row],[Quantity Ordered]]*Table7[[#This Row],[Price Each]]</f>
        <v>11.99</v>
      </c>
    </row>
    <row r="1479" spans="1:7" x14ac:dyDescent="0.3">
      <c r="A1479" t="s">
        <v>160</v>
      </c>
      <c r="B1479" t="s">
        <v>130</v>
      </c>
      <c r="C1479">
        <v>1</v>
      </c>
      <c r="D1479">
        <v>14.95</v>
      </c>
      <c r="E1479">
        <v>3</v>
      </c>
      <c r="F1479" t="s">
        <v>133</v>
      </c>
      <c r="G1479">
        <f>Table7[[#This Row],[Quantity Ordered]]*Table7[[#This Row],[Price Each]]</f>
        <v>14.95</v>
      </c>
    </row>
    <row r="1480" spans="1:7" x14ac:dyDescent="0.3">
      <c r="A1480" t="s">
        <v>160</v>
      </c>
      <c r="B1480" t="s">
        <v>130</v>
      </c>
      <c r="C1480">
        <v>1</v>
      </c>
      <c r="D1480">
        <v>14.95</v>
      </c>
      <c r="E1480">
        <v>4</v>
      </c>
      <c r="F1480" t="s">
        <v>146</v>
      </c>
      <c r="G1480">
        <f>Table7[[#This Row],[Quantity Ordered]]*Table7[[#This Row],[Price Each]]</f>
        <v>14.95</v>
      </c>
    </row>
    <row r="1481" spans="1:7" x14ac:dyDescent="0.3">
      <c r="A1481" t="s">
        <v>160</v>
      </c>
      <c r="B1481" t="s">
        <v>145</v>
      </c>
      <c r="C1481">
        <v>1</v>
      </c>
      <c r="D1481">
        <v>3.84</v>
      </c>
      <c r="E1481">
        <v>4</v>
      </c>
      <c r="F1481" t="s">
        <v>131</v>
      </c>
      <c r="G1481">
        <f>Table7[[#This Row],[Quantity Ordered]]*Table7[[#This Row],[Price Each]]</f>
        <v>3.84</v>
      </c>
    </row>
    <row r="1482" spans="1:7" x14ac:dyDescent="0.3">
      <c r="A1482" t="s">
        <v>160</v>
      </c>
      <c r="B1482" t="s">
        <v>140</v>
      </c>
      <c r="C1482">
        <v>1</v>
      </c>
      <c r="D1482">
        <v>99.99</v>
      </c>
      <c r="E1482">
        <v>4</v>
      </c>
      <c r="F1482" t="s">
        <v>146</v>
      </c>
      <c r="G1482">
        <f>Table7[[#This Row],[Quantity Ordered]]*Table7[[#This Row],[Price Each]]</f>
        <v>99.99</v>
      </c>
    </row>
    <row r="1483" spans="1:7" x14ac:dyDescent="0.3">
      <c r="A1483" t="s">
        <v>160</v>
      </c>
      <c r="B1483" t="s">
        <v>145</v>
      </c>
      <c r="C1483">
        <v>1</v>
      </c>
      <c r="D1483">
        <v>3.84</v>
      </c>
      <c r="E1483">
        <v>1</v>
      </c>
      <c r="F1483" t="s">
        <v>133</v>
      </c>
      <c r="G1483">
        <f>Table7[[#This Row],[Quantity Ordered]]*Table7[[#This Row],[Price Each]]</f>
        <v>3.84</v>
      </c>
    </row>
    <row r="1484" spans="1:7" x14ac:dyDescent="0.3">
      <c r="A1484" t="s">
        <v>160</v>
      </c>
      <c r="B1484" t="s">
        <v>152</v>
      </c>
      <c r="C1484">
        <v>1</v>
      </c>
      <c r="D1484">
        <v>379.99</v>
      </c>
      <c r="E1484">
        <v>3</v>
      </c>
      <c r="F1484" t="s">
        <v>135</v>
      </c>
      <c r="G1484">
        <f>Table7[[#This Row],[Quantity Ordered]]*Table7[[#This Row],[Price Each]]</f>
        <v>379.99</v>
      </c>
    </row>
    <row r="1485" spans="1:7" x14ac:dyDescent="0.3">
      <c r="A1485" t="s">
        <v>160</v>
      </c>
      <c r="B1485" t="s">
        <v>139</v>
      </c>
      <c r="C1485">
        <v>1</v>
      </c>
      <c r="D1485">
        <v>11.95</v>
      </c>
      <c r="E1485">
        <v>1</v>
      </c>
      <c r="F1485" t="s">
        <v>149</v>
      </c>
      <c r="G1485">
        <f>Table7[[#This Row],[Quantity Ordered]]*Table7[[#This Row],[Price Each]]</f>
        <v>11.95</v>
      </c>
    </row>
    <row r="1486" spans="1:7" x14ac:dyDescent="0.3">
      <c r="A1486" t="s">
        <v>160</v>
      </c>
      <c r="B1486" t="s">
        <v>145</v>
      </c>
      <c r="C1486">
        <v>1</v>
      </c>
      <c r="D1486">
        <v>3.84</v>
      </c>
      <c r="E1486">
        <v>3</v>
      </c>
      <c r="F1486" t="s">
        <v>149</v>
      </c>
      <c r="G1486">
        <f>Table7[[#This Row],[Quantity Ordered]]*Table7[[#This Row],[Price Each]]</f>
        <v>3.84</v>
      </c>
    </row>
    <row r="1487" spans="1:7" x14ac:dyDescent="0.3">
      <c r="A1487" t="s">
        <v>161</v>
      </c>
      <c r="B1487" t="s">
        <v>139</v>
      </c>
      <c r="C1487">
        <v>1</v>
      </c>
      <c r="D1487">
        <v>11.95</v>
      </c>
      <c r="E1487">
        <v>1</v>
      </c>
      <c r="F1487" t="s">
        <v>133</v>
      </c>
      <c r="G1487">
        <f>Table7[[#This Row],[Quantity Ordered]]*Table7[[#This Row],[Price Each]]</f>
        <v>11.95</v>
      </c>
    </row>
    <row r="1488" spans="1:7" x14ac:dyDescent="0.3">
      <c r="A1488" t="s">
        <v>161</v>
      </c>
      <c r="B1488" t="s">
        <v>130</v>
      </c>
      <c r="C1488">
        <v>1</v>
      </c>
      <c r="D1488">
        <v>14.95</v>
      </c>
      <c r="E1488">
        <v>4</v>
      </c>
      <c r="F1488" t="s">
        <v>133</v>
      </c>
      <c r="G1488">
        <f>Table7[[#This Row],[Quantity Ordered]]*Table7[[#This Row],[Price Each]]</f>
        <v>14.95</v>
      </c>
    </row>
    <row r="1489" spans="1:7" x14ac:dyDescent="0.3">
      <c r="A1489" t="s">
        <v>161</v>
      </c>
      <c r="B1489" t="s">
        <v>132</v>
      </c>
      <c r="C1489">
        <v>1</v>
      </c>
      <c r="D1489">
        <v>11.99</v>
      </c>
      <c r="E1489">
        <v>4</v>
      </c>
      <c r="F1489" t="s">
        <v>133</v>
      </c>
      <c r="G1489">
        <f>Table7[[#This Row],[Quantity Ordered]]*Table7[[#This Row],[Price Each]]</f>
        <v>11.99</v>
      </c>
    </row>
    <row r="1490" spans="1:7" x14ac:dyDescent="0.3">
      <c r="A1490" t="s">
        <v>161</v>
      </c>
      <c r="B1490" t="s">
        <v>132</v>
      </c>
      <c r="C1490">
        <v>1</v>
      </c>
      <c r="D1490">
        <v>11.99</v>
      </c>
      <c r="E1490">
        <v>3</v>
      </c>
      <c r="F1490" t="s">
        <v>135</v>
      </c>
      <c r="G1490">
        <f>Table7[[#This Row],[Quantity Ordered]]*Table7[[#This Row],[Price Each]]</f>
        <v>11.99</v>
      </c>
    </row>
    <row r="1491" spans="1:7" x14ac:dyDescent="0.3">
      <c r="A1491" t="s">
        <v>161</v>
      </c>
      <c r="B1491" t="s">
        <v>151</v>
      </c>
      <c r="C1491">
        <v>1</v>
      </c>
      <c r="D1491">
        <v>109.99</v>
      </c>
      <c r="E1491">
        <v>1</v>
      </c>
      <c r="F1491" t="s">
        <v>149</v>
      </c>
      <c r="G1491">
        <f>Table7[[#This Row],[Quantity Ordered]]*Table7[[#This Row],[Price Each]]</f>
        <v>109.99</v>
      </c>
    </row>
    <row r="1492" spans="1:7" x14ac:dyDescent="0.3">
      <c r="A1492" t="s">
        <v>161</v>
      </c>
      <c r="B1492" t="s">
        <v>139</v>
      </c>
      <c r="C1492">
        <v>1</v>
      </c>
      <c r="D1492">
        <v>11.95</v>
      </c>
      <c r="E1492">
        <v>3</v>
      </c>
      <c r="F1492" t="s">
        <v>146</v>
      </c>
      <c r="G1492">
        <f>Table7[[#This Row],[Quantity Ordered]]*Table7[[#This Row],[Price Each]]</f>
        <v>11.95</v>
      </c>
    </row>
    <row r="1493" spans="1:7" x14ac:dyDescent="0.3">
      <c r="A1493" t="s">
        <v>161</v>
      </c>
      <c r="B1493" t="s">
        <v>140</v>
      </c>
      <c r="C1493">
        <v>1</v>
      </c>
      <c r="D1493">
        <v>99.99</v>
      </c>
      <c r="E1493">
        <v>2</v>
      </c>
      <c r="F1493" t="s">
        <v>133</v>
      </c>
      <c r="G1493">
        <f>Table7[[#This Row],[Quantity Ordered]]*Table7[[#This Row],[Price Each]]</f>
        <v>99.99</v>
      </c>
    </row>
    <row r="1494" spans="1:7" x14ac:dyDescent="0.3">
      <c r="A1494" t="s">
        <v>161</v>
      </c>
      <c r="B1494" t="s">
        <v>151</v>
      </c>
      <c r="C1494">
        <v>1</v>
      </c>
      <c r="D1494">
        <v>109.99</v>
      </c>
      <c r="E1494">
        <v>3</v>
      </c>
      <c r="F1494" t="s">
        <v>131</v>
      </c>
      <c r="G1494">
        <f>Table7[[#This Row],[Quantity Ordered]]*Table7[[#This Row],[Price Each]]</f>
        <v>109.99</v>
      </c>
    </row>
    <row r="1495" spans="1:7" x14ac:dyDescent="0.3">
      <c r="A1495" t="s">
        <v>161</v>
      </c>
      <c r="B1495" t="s">
        <v>141</v>
      </c>
      <c r="C1495">
        <v>1</v>
      </c>
      <c r="D1495">
        <v>150</v>
      </c>
      <c r="E1495">
        <v>1</v>
      </c>
      <c r="F1495" t="s">
        <v>136</v>
      </c>
      <c r="G1495">
        <f>Table7[[#This Row],[Quantity Ordered]]*Table7[[#This Row],[Price Each]]</f>
        <v>150</v>
      </c>
    </row>
    <row r="1496" spans="1:7" x14ac:dyDescent="0.3">
      <c r="A1496" t="s">
        <v>161</v>
      </c>
      <c r="B1496" t="s">
        <v>138</v>
      </c>
      <c r="C1496">
        <v>1</v>
      </c>
      <c r="D1496">
        <v>389.99</v>
      </c>
      <c r="E1496">
        <v>2</v>
      </c>
      <c r="F1496" t="s">
        <v>133</v>
      </c>
      <c r="G1496">
        <f>Table7[[#This Row],[Quantity Ordered]]*Table7[[#This Row],[Price Each]]</f>
        <v>389.99</v>
      </c>
    </row>
    <row r="1497" spans="1:7" x14ac:dyDescent="0.3">
      <c r="A1497" t="s">
        <v>161</v>
      </c>
      <c r="B1497" t="s">
        <v>139</v>
      </c>
      <c r="C1497">
        <v>2</v>
      </c>
      <c r="D1497">
        <v>11.95</v>
      </c>
      <c r="E1497">
        <v>1</v>
      </c>
      <c r="F1497" t="s">
        <v>149</v>
      </c>
      <c r="G1497">
        <f>Table7[[#This Row],[Quantity Ordered]]*Table7[[#This Row],[Price Each]]</f>
        <v>23.9</v>
      </c>
    </row>
    <row r="1498" spans="1:7" x14ac:dyDescent="0.3">
      <c r="A1498" t="s">
        <v>161</v>
      </c>
      <c r="B1498" t="s">
        <v>132</v>
      </c>
      <c r="C1498">
        <v>1</v>
      </c>
      <c r="D1498">
        <v>11.99</v>
      </c>
      <c r="E1498">
        <v>2</v>
      </c>
      <c r="F1498" t="s">
        <v>147</v>
      </c>
      <c r="G1498">
        <f>Table7[[#This Row],[Quantity Ordered]]*Table7[[#This Row],[Price Each]]</f>
        <v>11.99</v>
      </c>
    </row>
    <row r="1499" spans="1:7" x14ac:dyDescent="0.3">
      <c r="A1499" t="s">
        <v>161</v>
      </c>
      <c r="B1499" t="s">
        <v>130</v>
      </c>
      <c r="C1499">
        <v>1</v>
      </c>
      <c r="D1499">
        <v>14.95</v>
      </c>
      <c r="E1499">
        <v>4</v>
      </c>
      <c r="F1499" t="s">
        <v>149</v>
      </c>
      <c r="G1499">
        <f>Table7[[#This Row],[Quantity Ordered]]*Table7[[#This Row],[Price Each]]</f>
        <v>14.95</v>
      </c>
    </row>
    <row r="1500" spans="1:7" x14ac:dyDescent="0.3">
      <c r="A1500" t="s">
        <v>161</v>
      </c>
      <c r="B1500" t="s">
        <v>141</v>
      </c>
      <c r="C1500">
        <v>1</v>
      </c>
      <c r="D1500">
        <v>150</v>
      </c>
      <c r="E1500">
        <v>3</v>
      </c>
      <c r="F1500" t="s">
        <v>133</v>
      </c>
      <c r="G1500">
        <f>Table7[[#This Row],[Quantity Ordered]]*Table7[[#This Row],[Price Each]]</f>
        <v>150</v>
      </c>
    </row>
    <row r="1501" spans="1:7" x14ac:dyDescent="0.3">
      <c r="A1501" t="s">
        <v>161</v>
      </c>
      <c r="B1501" t="s">
        <v>140</v>
      </c>
      <c r="C1501">
        <v>1</v>
      </c>
      <c r="D1501">
        <v>99.99</v>
      </c>
      <c r="E1501">
        <v>1</v>
      </c>
      <c r="F1501" t="s">
        <v>135</v>
      </c>
      <c r="G1501">
        <f>Table7[[#This Row],[Quantity Ordered]]*Table7[[#This Row],[Price Each]]</f>
        <v>99.99</v>
      </c>
    </row>
    <row r="1502" spans="1:7" x14ac:dyDescent="0.3">
      <c r="A1502" t="s">
        <v>161</v>
      </c>
      <c r="B1502" t="s">
        <v>142</v>
      </c>
      <c r="C1502">
        <v>1</v>
      </c>
      <c r="D1502">
        <v>1700</v>
      </c>
      <c r="E1502">
        <v>2</v>
      </c>
      <c r="F1502" t="s">
        <v>135</v>
      </c>
      <c r="G1502">
        <f>Table7[[#This Row],[Quantity Ordered]]*Table7[[#This Row],[Price Each]]</f>
        <v>1700</v>
      </c>
    </row>
    <row r="1503" spans="1:7" x14ac:dyDescent="0.3">
      <c r="A1503" t="s">
        <v>161</v>
      </c>
      <c r="B1503" t="s">
        <v>139</v>
      </c>
      <c r="C1503">
        <v>1</v>
      </c>
      <c r="D1503">
        <v>11.95</v>
      </c>
      <c r="E1503">
        <v>4</v>
      </c>
      <c r="F1503" t="s">
        <v>136</v>
      </c>
      <c r="G1503">
        <f>Table7[[#This Row],[Quantity Ordered]]*Table7[[#This Row],[Price Each]]</f>
        <v>11.95</v>
      </c>
    </row>
    <row r="1504" spans="1:7" x14ac:dyDescent="0.3">
      <c r="A1504" t="s">
        <v>161</v>
      </c>
      <c r="B1504" t="s">
        <v>137</v>
      </c>
      <c r="C1504">
        <v>1</v>
      </c>
      <c r="D1504">
        <v>2.99</v>
      </c>
      <c r="E1504">
        <v>3</v>
      </c>
      <c r="F1504" t="s">
        <v>133</v>
      </c>
      <c r="G1504">
        <f>Table7[[#This Row],[Quantity Ordered]]*Table7[[#This Row],[Price Each]]</f>
        <v>2.99</v>
      </c>
    </row>
    <row r="1505" spans="1:7" x14ac:dyDescent="0.3">
      <c r="A1505" t="s">
        <v>161</v>
      </c>
      <c r="B1505" t="s">
        <v>138</v>
      </c>
      <c r="C1505">
        <v>1</v>
      </c>
      <c r="D1505">
        <v>389.99</v>
      </c>
      <c r="E1505">
        <v>3</v>
      </c>
      <c r="F1505" t="s">
        <v>133</v>
      </c>
      <c r="G1505">
        <f>Table7[[#This Row],[Quantity Ordered]]*Table7[[#This Row],[Price Each]]</f>
        <v>389.99</v>
      </c>
    </row>
    <row r="1506" spans="1:7" x14ac:dyDescent="0.3">
      <c r="A1506" t="s">
        <v>161</v>
      </c>
      <c r="B1506" t="s">
        <v>134</v>
      </c>
      <c r="C1506">
        <v>1</v>
      </c>
      <c r="D1506">
        <v>149.99</v>
      </c>
      <c r="E1506">
        <v>2</v>
      </c>
      <c r="F1506" t="s">
        <v>136</v>
      </c>
      <c r="G1506">
        <f>Table7[[#This Row],[Quantity Ordered]]*Table7[[#This Row],[Price Each]]</f>
        <v>149.99</v>
      </c>
    </row>
    <row r="1507" spans="1:7" x14ac:dyDescent="0.3">
      <c r="A1507" t="s">
        <v>161</v>
      </c>
      <c r="B1507" t="s">
        <v>134</v>
      </c>
      <c r="C1507">
        <v>1</v>
      </c>
      <c r="D1507">
        <v>149.99</v>
      </c>
      <c r="E1507">
        <v>4</v>
      </c>
      <c r="F1507" t="s">
        <v>129</v>
      </c>
      <c r="G1507">
        <f>Table7[[#This Row],[Quantity Ordered]]*Table7[[#This Row],[Price Each]]</f>
        <v>149.99</v>
      </c>
    </row>
    <row r="1508" spans="1:7" x14ac:dyDescent="0.3">
      <c r="A1508" t="s">
        <v>161</v>
      </c>
      <c r="B1508" t="s">
        <v>128</v>
      </c>
      <c r="C1508">
        <v>1</v>
      </c>
      <c r="D1508">
        <v>700</v>
      </c>
      <c r="E1508">
        <v>3</v>
      </c>
      <c r="F1508" t="s">
        <v>135</v>
      </c>
      <c r="G1508">
        <f>Table7[[#This Row],[Quantity Ordered]]*Table7[[#This Row],[Price Each]]</f>
        <v>700</v>
      </c>
    </row>
    <row r="1509" spans="1:7" x14ac:dyDescent="0.3">
      <c r="A1509" t="s">
        <v>161</v>
      </c>
      <c r="B1509" t="s">
        <v>142</v>
      </c>
      <c r="C1509">
        <v>1</v>
      </c>
      <c r="D1509">
        <v>1700</v>
      </c>
      <c r="E1509">
        <v>4</v>
      </c>
      <c r="F1509" t="s">
        <v>133</v>
      </c>
      <c r="G1509">
        <f>Table7[[#This Row],[Quantity Ordered]]*Table7[[#This Row],[Price Each]]</f>
        <v>1700</v>
      </c>
    </row>
    <row r="1510" spans="1:7" x14ac:dyDescent="0.3">
      <c r="A1510" t="s">
        <v>161</v>
      </c>
      <c r="B1510" t="s">
        <v>153</v>
      </c>
      <c r="C1510">
        <v>1</v>
      </c>
      <c r="D1510">
        <v>999.99</v>
      </c>
      <c r="E1510">
        <v>4</v>
      </c>
      <c r="F1510" t="s">
        <v>135</v>
      </c>
      <c r="G1510">
        <f>Table7[[#This Row],[Quantity Ordered]]*Table7[[#This Row],[Price Each]]</f>
        <v>999.99</v>
      </c>
    </row>
    <row r="1511" spans="1:7" x14ac:dyDescent="0.3">
      <c r="A1511" t="s">
        <v>161</v>
      </c>
      <c r="B1511" t="s">
        <v>132</v>
      </c>
      <c r="C1511">
        <v>1</v>
      </c>
      <c r="D1511">
        <v>11.99</v>
      </c>
      <c r="E1511">
        <v>1</v>
      </c>
      <c r="F1511" t="s">
        <v>131</v>
      </c>
      <c r="G1511">
        <f>Table7[[#This Row],[Quantity Ordered]]*Table7[[#This Row],[Price Each]]</f>
        <v>11.99</v>
      </c>
    </row>
    <row r="1512" spans="1:7" x14ac:dyDescent="0.3">
      <c r="A1512" t="s">
        <v>161</v>
      </c>
      <c r="B1512" t="s">
        <v>145</v>
      </c>
      <c r="C1512">
        <v>1</v>
      </c>
      <c r="D1512">
        <v>3.84</v>
      </c>
      <c r="E1512">
        <v>4</v>
      </c>
      <c r="F1512" t="s">
        <v>131</v>
      </c>
      <c r="G1512">
        <f>Table7[[#This Row],[Quantity Ordered]]*Table7[[#This Row],[Price Each]]</f>
        <v>3.84</v>
      </c>
    </row>
    <row r="1513" spans="1:7" x14ac:dyDescent="0.3">
      <c r="A1513" t="s">
        <v>161</v>
      </c>
      <c r="B1513" t="s">
        <v>148</v>
      </c>
      <c r="C1513">
        <v>1</v>
      </c>
      <c r="D1513">
        <v>600</v>
      </c>
      <c r="E1513">
        <v>3</v>
      </c>
      <c r="F1513" t="s">
        <v>150</v>
      </c>
      <c r="G1513">
        <f>Table7[[#This Row],[Quantity Ordered]]*Table7[[#This Row],[Price Each]]</f>
        <v>600</v>
      </c>
    </row>
    <row r="1514" spans="1:7" x14ac:dyDescent="0.3">
      <c r="A1514" t="s">
        <v>161</v>
      </c>
      <c r="B1514" t="s">
        <v>139</v>
      </c>
      <c r="C1514">
        <v>1</v>
      </c>
      <c r="D1514">
        <v>11.95</v>
      </c>
      <c r="E1514">
        <v>3</v>
      </c>
      <c r="F1514" t="s">
        <v>135</v>
      </c>
      <c r="G1514">
        <f>Table7[[#This Row],[Quantity Ordered]]*Table7[[#This Row],[Price Each]]</f>
        <v>11.95</v>
      </c>
    </row>
    <row r="1515" spans="1:7" x14ac:dyDescent="0.3">
      <c r="A1515" t="s">
        <v>161</v>
      </c>
      <c r="B1515" t="s">
        <v>142</v>
      </c>
      <c r="C1515">
        <v>1</v>
      </c>
      <c r="D1515">
        <v>1700</v>
      </c>
      <c r="E1515">
        <v>1</v>
      </c>
      <c r="F1515" t="s">
        <v>135</v>
      </c>
      <c r="G1515">
        <f>Table7[[#This Row],[Quantity Ordered]]*Table7[[#This Row],[Price Each]]</f>
        <v>1700</v>
      </c>
    </row>
    <row r="1516" spans="1:7" x14ac:dyDescent="0.3">
      <c r="A1516" t="s">
        <v>161</v>
      </c>
      <c r="B1516" t="s">
        <v>141</v>
      </c>
      <c r="C1516">
        <v>1</v>
      </c>
      <c r="D1516">
        <v>150</v>
      </c>
      <c r="E1516">
        <v>3</v>
      </c>
      <c r="F1516" t="s">
        <v>150</v>
      </c>
      <c r="G1516">
        <f>Table7[[#This Row],[Quantity Ordered]]*Table7[[#This Row],[Price Each]]</f>
        <v>150</v>
      </c>
    </row>
    <row r="1517" spans="1:7" x14ac:dyDescent="0.3">
      <c r="A1517" t="s">
        <v>161</v>
      </c>
      <c r="B1517" t="s">
        <v>132</v>
      </c>
      <c r="C1517">
        <v>1</v>
      </c>
      <c r="D1517">
        <v>11.99</v>
      </c>
      <c r="E1517">
        <v>4</v>
      </c>
      <c r="F1517" t="s">
        <v>131</v>
      </c>
      <c r="G1517">
        <f>Table7[[#This Row],[Quantity Ordered]]*Table7[[#This Row],[Price Each]]</f>
        <v>11.99</v>
      </c>
    </row>
    <row r="1518" spans="1:7" x14ac:dyDescent="0.3">
      <c r="A1518" t="s">
        <v>161</v>
      </c>
      <c r="B1518" t="s">
        <v>152</v>
      </c>
      <c r="C1518">
        <v>1</v>
      </c>
      <c r="D1518">
        <v>379.99</v>
      </c>
      <c r="E1518">
        <v>2</v>
      </c>
      <c r="F1518" t="s">
        <v>135</v>
      </c>
      <c r="G1518">
        <f>Table7[[#This Row],[Quantity Ordered]]*Table7[[#This Row],[Price Each]]</f>
        <v>379.99</v>
      </c>
    </row>
    <row r="1519" spans="1:7" x14ac:dyDescent="0.3">
      <c r="A1519" t="s">
        <v>161</v>
      </c>
      <c r="B1519" t="s">
        <v>139</v>
      </c>
      <c r="C1519">
        <v>1</v>
      </c>
      <c r="D1519">
        <v>11.95</v>
      </c>
      <c r="E1519">
        <v>2</v>
      </c>
      <c r="F1519" t="s">
        <v>146</v>
      </c>
      <c r="G1519">
        <f>Table7[[#This Row],[Quantity Ordered]]*Table7[[#This Row],[Price Each]]</f>
        <v>11.95</v>
      </c>
    </row>
    <row r="1520" spans="1:7" x14ac:dyDescent="0.3">
      <c r="A1520" t="s">
        <v>161</v>
      </c>
      <c r="B1520" t="s">
        <v>132</v>
      </c>
      <c r="C1520">
        <v>1</v>
      </c>
      <c r="D1520">
        <v>11.99</v>
      </c>
      <c r="E1520">
        <v>1</v>
      </c>
      <c r="F1520" t="s">
        <v>146</v>
      </c>
      <c r="G1520">
        <f>Table7[[#This Row],[Quantity Ordered]]*Table7[[#This Row],[Price Each]]</f>
        <v>11.99</v>
      </c>
    </row>
    <row r="1521" spans="1:7" x14ac:dyDescent="0.3">
      <c r="A1521" t="s">
        <v>161</v>
      </c>
      <c r="B1521" t="s">
        <v>145</v>
      </c>
      <c r="C1521">
        <v>1</v>
      </c>
      <c r="D1521">
        <v>3.84</v>
      </c>
      <c r="E1521">
        <v>2</v>
      </c>
      <c r="F1521" t="s">
        <v>133</v>
      </c>
      <c r="G1521">
        <f>Table7[[#This Row],[Quantity Ordered]]*Table7[[#This Row],[Price Each]]</f>
        <v>3.84</v>
      </c>
    </row>
    <row r="1522" spans="1:7" x14ac:dyDescent="0.3">
      <c r="A1522" t="s">
        <v>161</v>
      </c>
      <c r="B1522" t="s">
        <v>134</v>
      </c>
      <c r="C1522">
        <v>1</v>
      </c>
      <c r="D1522">
        <v>149.99</v>
      </c>
      <c r="E1522">
        <v>1</v>
      </c>
      <c r="F1522" t="s">
        <v>136</v>
      </c>
      <c r="G1522">
        <f>Table7[[#This Row],[Quantity Ordered]]*Table7[[#This Row],[Price Each]]</f>
        <v>149.99</v>
      </c>
    </row>
    <row r="1523" spans="1:7" x14ac:dyDescent="0.3">
      <c r="A1523" t="s">
        <v>161</v>
      </c>
      <c r="B1523" t="s">
        <v>137</v>
      </c>
      <c r="C1523">
        <v>2</v>
      </c>
      <c r="D1523">
        <v>2.99</v>
      </c>
      <c r="E1523">
        <v>1</v>
      </c>
      <c r="F1523" t="s">
        <v>149</v>
      </c>
      <c r="G1523">
        <f>Table7[[#This Row],[Quantity Ordered]]*Table7[[#This Row],[Price Each]]</f>
        <v>5.98</v>
      </c>
    </row>
    <row r="1524" spans="1:7" x14ac:dyDescent="0.3">
      <c r="A1524" t="s">
        <v>161</v>
      </c>
      <c r="B1524" t="s">
        <v>139</v>
      </c>
      <c r="C1524">
        <v>1</v>
      </c>
      <c r="D1524">
        <v>11.95</v>
      </c>
      <c r="E1524">
        <v>2</v>
      </c>
      <c r="F1524" t="s">
        <v>133</v>
      </c>
      <c r="G1524">
        <f>Table7[[#This Row],[Quantity Ordered]]*Table7[[#This Row],[Price Each]]</f>
        <v>11.95</v>
      </c>
    </row>
    <row r="1525" spans="1:7" x14ac:dyDescent="0.3">
      <c r="A1525" t="s">
        <v>161</v>
      </c>
      <c r="B1525" t="s">
        <v>139</v>
      </c>
      <c r="C1525">
        <v>1</v>
      </c>
      <c r="D1525">
        <v>11.95</v>
      </c>
      <c r="E1525">
        <v>3</v>
      </c>
      <c r="F1525" t="s">
        <v>147</v>
      </c>
      <c r="G1525">
        <f>Table7[[#This Row],[Quantity Ordered]]*Table7[[#This Row],[Price Each]]</f>
        <v>11.95</v>
      </c>
    </row>
    <row r="1526" spans="1:7" x14ac:dyDescent="0.3">
      <c r="A1526" t="s">
        <v>161</v>
      </c>
      <c r="B1526" t="s">
        <v>139</v>
      </c>
      <c r="C1526">
        <v>1</v>
      </c>
      <c r="D1526">
        <v>11.95</v>
      </c>
      <c r="E1526">
        <v>4</v>
      </c>
      <c r="F1526" t="s">
        <v>136</v>
      </c>
      <c r="G1526">
        <f>Table7[[#This Row],[Quantity Ordered]]*Table7[[#This Row],[Price Each]]</f>
        <v>11.95</v>
      </c>
    </row>
    <row r="1527" spans="1:7" x14ac:dyDescent="0.3">
      <c r="A1527" t="s">
        <v>161</v>
      </c>
      <c r="B1527" t="s">
        <v>137</v>
      </c>
      <c r="C1527">
        <v>1</v>
      </c>
      <c r="D1527">
        <v>2.99</v>
      </c>
      <c r="E1527">
        <v>1</v>
      </c>
      <c r="F1527" t="s">
        <v>146</v>
      </c>
      <c r="G1527">
        <f>Table7[[#This Row],[Quantity Ordered]]*Table7[[#This Row],[Price Each]]</f>
        <v>2.99</v>
      </c>
    </row>
    <row r="1528" spans="1:7" x14ac:dyDescent="0.3">
      <c r="A1528" t="s">
        <v>161</v>
      </c>
      <c r="B1528" t="s">
        <v>134</v>
      </c>
      <c r="C1528">
        <v>1</v>
      </c>
      <c r="D1528">
        <v>149.99</v>
      </c>
      <c r="E1528">
        <v>1</v>
      </c>
      <c r="F1528" t="s">
        <v>149</v>
      </c>
      <c r="G1528">
        <f>Table7[[#This Row],[Quantity Ordered]]*Table7[[#This Row],[Price Each]]</f>
        <v>149.99</v>
      </c>
    </row>
    <row r="1529" spans="1:7" x14ac:dyDescent="0.3">
      <c r="A1529" t="s">
        <v>161</v>
      </c>
      <c r="B1529" t="s">
        <v>151</v>
      </c>
      <c r="C1529">
        <v>1</v>
      </c>
      <c r="D1529">
        <v>109.99</v>
      </c>
      <c r="E1529">
        <v>1</v>
      </c>
      <c r="F1529" t="s">
        <v>149</v>
      </c>
      <c r="G1529">
        <f>Table7[[#This Row],[Quantity Ordered]]*Table7[[#This Row],[Price Each]]</f>
        <v>109.99</v>
      </c>
    </row>
    <row r="1530" spans="1:7" x14ac:dyDescent="0.3">
      <c r="A1530" t="s">
        <v>161</v>
      </c>
      <c r="B1530" t="s">
        <v>140</v>
      </c>
      <c r="C1530">
        <v>1</v>
      </c>
      <c r="D1530">
        <v>99.99</v>
      </c>
      <c r="E1530">
        <v>1</v>
      </c>
      <c r="F1530" t="s">
        <v>135</v>
      </c>
      <c r="G1530">
        <f>Table7[[#This Row],[Quantity Ordered]]*Table7[[#This Row],[Price Each]]</f>
        <v>99.99</v>
      </c>
    </row>
    <row r="1531" spans="1:7" x14ac:dyDescent="0.3">
      <c r="A1531" t="s">
        <v>161</v>
      </c>
      <c r="B1531" t="s">
        <v>141</v>
      </c>
      <c r="C1531">
        <v>1</v>
      </c>
      <c r="D1531">
        <v>150</v>
      </c>
      <c r="E1531">
        <v>3</v>
      </c>
      <c r="F1531" t="s">
        <v>131</v>
      </c>
      <c r="G1531">
        <f>Table7[[#This Row],[Quantity Ordered]]*Table7[[#This Row],[Price Each]]</f>
        <v>150</v>
      </c>
    </row>
    <row r="1532" spans="1:7" x14ac:dyDescent="0.3">
      <c r="A1532" t="s">
        <v>161</v>
      </c>
      <c r="B1532" t="s">
        <v>130</v>
      </c>
      <c r="C1532">
        <v>1</v>
      </c>
      <c r="D1532">
        <v>14.95</v>
      </c>
      <c r="E1532">
        <v>1</v>
      </c>
      <c r="F1532" t="s">
        <v>136</v>
      </c>
      <c r="G1532">
        <f>Table7[[#This Row],[Quantity Ordered]]*Table7[[#This Row],[Price Each]]</f>
        <v>14.95</v>
      </c>
    </row>
    <row r="1533" spans="1:7" x14ac:dyDescent="0.3">
      <c r="A1533" t="s">
        <v>161</v>
      </c>
      <c r="B1533" t="s">
        <v>141</v>
      </c>
      <c r="C1533">
        <v>1</v>
      </c>
      <c r="D1533">
        <v>150</v>
      </c>
      <c r="E1533">
        <v>4</v>
      </c>
      <c r="F1533" t="s">
        <v>133</v>
      </c>
      <c r="G1533">
        <f>Table7[[#This Row],[Quantity Ordered]]*Table7[[#This Row],[Price Each]]</f>
        <v>150</v>
      </c>
    </row>
    <row r="1534" spans="1:7" x14ac:dyDescent="0.3">
      <c r="A1534" t="s">
        <v>161</v>
      </c>
      <c r="B1534" t="s">
        <v>137</v>
      </c>
      <c r="C1534">
        <v>1</v>
      </c>
      <c r="D1534">
        <v>2.99</v>
      </c>
      <c r="E1534">
        <v>4</v>
      </c>
      <c r="F1534" t="s">
        <v>133</v>
      </c>
      <c r="G1534">
        <f>Table7[[#This Row],[Quantity Ordered]]*Table7[[#This Row],[Price Each]]</f>
        <v>2.99</v>
      </c>
    </row>
    <row r="1535" spans="1:7" x14ac:dyDescent="0.3">
      <c r="A1535" t="s">
        <v>161</v>
      </c>
      <c r="B1535" t="s">
        <v>132</v>
      </c>
      <c r="C1535">
        <v>1</v>
      </c>
      <c r="D1535">
        <v>11.99</v>
      </c>
      <c r="E1535">
        <v>3</v>
      </c>
      <c r="F1535" t="s">
        <v>133</v>
      </c>
      <c r="G1535">
        <f>Table7[[#This Row],[Quantity Ordered]]*Table7[[#This Row],[Price Each]]</f>
        <v>11.99</v>
      </c>
    </row>
    <row r="1536" spans="1:7" x14ac:dyDescent="0.3">
      <c r="A1536" t="s">
        <v>161</v>
      </c>
      <c r="B1536" t="s">
        <v>132</v>
      </c>
      <c r="C1536">
        <v>1</v>
      </c>
      <c r="D1536">
        <v>11.99</v>
      </c>
      <c r="E1536">
        <v>2</v>
      </c>
      <c r="F1536" t="s">
        <v>149</v>
      </c>
      <c r="G1536">
        <f>Table7[[#This Row],[Quantity Ordered]]*Table7[[#This Row],[Price Each]]</f>
        <v>11.99</v>
      </c>
    </row>
    <row r="1537" spans="1:7" x14ac:dyDescent="0.3">
      <c r="A1537" t="s">
        <v>161</v>
      </c>
      <c r="B1537" t="s">
        <v>139</v>
      </c>
      <c r="C1537">
        <v>1</v>
      </c>
      <c r="D1537">
        <v>11.95</v>
      </c>
      <c r="E1537">
        <v>3</v>
      </c>
      <c r="F1537" t="s">
        <v>129</v>
      </c>
      <c r="G1537">
        <f>Table7[[#This Row],[Quantity Ordered]]*Table7[[#This Row],[Price Each]]</f>
        <v>11.95</v>
      </c>
    </row>
    <row r="1538" spans="1:7" x14ac:dyDescent="0.3">
      <c r="A1538" t="s">
        <v>161</v>
      </c>
      <c r="B1538" t="s">
        <v>154</v>
      </c>
      <c r="C1538">
        <v>1</v>
      </c>
      <c r="D1538">
        <v>600</v>
      </c>
      <c r="E1538">
        <v>1</v>
      </c>
      <c r="F1538" t="s">
        <v>133</v>
      </c>
      <c r="G1538">
        <f>Table7[[#This Row],[Quantity Ordered]]*Table7[[#This Row],[Price Each]]</f>
        <v>600</v>
      </c>
    </row>
    <row r="1539" spans="1:7" x14ac:dyDescent="0.3">
      <c r="A1539" t="s">
        <v>161</v>
      </c>
      <c r="B1539" t="s">
        <v>145</v>
      </c>
      <c r="C1539">
        <v>1</v>
      </c>
      <c r="D1539">
        <v>3.84</v>
      </c>
      <c r="E1539">
        <v>2</v>
      </c>
      <c r="F1539" t="s">
        <v>136</v>
      </c>
      <c r="G1539">
        <f>Table7[[#This Row],[Quantity Ordered]]*Table7[[#This Row],[Price Each]]</f>
        <v>3.84</v>
      </c>
    </row>
    <row r="1540" spans="1:7" x14ac:dyDescent="0.3">
      <c r="A1540" t="s">
        <v>161</v>
      </c>
      <c r="B1540" t="s">
        <v>130</v>
      </c>
      <c r="C1540">
        <v>1</v>
      </c>
      <c r="D1540">
        <v>14.95</v>
      </c>
      <c r="E1540">
        <v>1</v>
      </c>
      <c r="F1540" t="s">
        <v>136</v>
      </c>
      <c r="G1540">
        <f>Table7[[#This Row],[Quantity Ordered]]*Table7[[#This Row],[Price Each]]</f>
        <v>14.95</v>
      </c>
    </row>
    <row r="1541" spans="1:7" x14ac:dyDescent="0.3">
      <c r="A1541" t="s">
        <v>161</v>
      </c>
      <c r="B1541" t="s">
        <v>130</v>
      </c>
      <c r="C1541">
        <v>1</v>
      </c>
      <c r="D1541">
        <v>14.95</v>
      </c>
      <c r="E1541">
        <v>2</v>
      </c>
      <c r="F1541" t="s">
        <v>149</v>
      </c>
      <c r="G1541">
        <f>Table7[[#This Row],[Quantity Ordered]]*Table7[[#This Row],[Price Each]]</f>
        <v>14.95</v>
      </c>
    </row>
    <row r="1542" spans="1:7" x14ac:dyDescent="0.3">
      <c r="A1542" t="s">
        <v>161</v>
      </c>
      <c r="B1542" t="s">
        <v>130</v>
      </c>
      <c r="C1542">
        <v>1</v>
      </c>
      <c r="D1542">
        <v>14.95</v>
      </c>
      <c r="E1542">
        <v>3</v>
      </c>
      <c r="F1542" t="s">
        <v>150</v>
      </c>
      <c r="G1542">
        <f>Table7[[#This Row],[Quantity Ordered]]*Table7[[#This Row],[Price Each]]</f>
        <v>14.95</v>
      </c>
    </row>
    <row r="1543" spans="1:7" x14ac:dyDescent="0.3">
      <c r="A1543" t="s">
        <v>161</v>
      </c>
      <c r="B1543" t="s">
        <v>134</v>
      </c>
      <c r="C1543">
        <v>1</v>
      </c>
      <c r="D1543">
        <v>149.99</v>
      </c>
      <c r="E1543">
        <v>2</v>
      </c>
      <c r="F1543" t="s">
        <v>149</v>
      </c>
      <c r="G1543">
        <f>Table7[[#This Row],[Quantity Ordered]]*Table7[[#This Row],[Price Each]]</f>
        <v>149.99</v>
      </c>
    </row>
    <row r="1544" spans="1:7" x14ac:dyDescent="0.3">
      <c r="A1544" t="s">
        <v>161</v>
      </c>
      <c r="B1544" t="s">
        <v>138</v>
      </c>
      <c r="C1544">
        <v>1</v>
      </c>
      <c r="D1544">
        <v>389.99</v>
      </c>
      <c r="E1544">
        <v>4</v>
      </c>
      <c r="F1544" t="s">
        <v>133</v>
      </c>
      <c r="G1544">
        <f>Table7[[#This Row],[Quantity Ordered]]*Table7[[#This Row],[Price Each]]</f>
        <v>389.99</v>
      </c>
    </row>
    <row r="1545" spans="1:7" x14ac:dyDescent="0.3">
      <c r="A1545" t="s">
        <v>161</v>
      </c>
      <c r="B1545" t="s">
        <v>130</v>
      </c>
      <c r="C1545">
        <v>1</v>
      </c>
      <c r="D1545">
        <v>14.95</v>
      </c>
      <c r="E1545">
        <v>4</v>
      </c>
      <c r="F1545" t="s">
        <v>149</v>
      </c>
      <c r="G1545">
        <f>Table7[[#This Row],[Quantity Ordered]]*Table7[[#This Row],[Price Each]]</f>
        <v>14.95</v>
      </c>
    </row>
    <row r="1546" spans="1:7" x14ac:dyDescent="0.3">
      <c r="A1546" t="s">
        <v>161</v>
      </c>
      <c r="B1546" t="s">
        <v>142</v>
      </c>
      <c r="C1546">
        <v>1</v>
      </c>
      <c r="D1546">
        <v>1700</v>
      </c>
      <c r="E1546">
        <v>4</v>
      </c>
      <c r="F1546" t="s">
        <v>150</v>
      </c>
      <c r="G1546">
        <f>Table7[[#This Row],[Quantity Ordered]]*Table7[[#This Row],[Price Each]]</f>
        <v>1700</v>
      </c>
    </row>
    <row r="1547" spans="1:7" x14ac:dyDescent="0.3">
      <c r="A1547" t="s">
        <v>161</v>
      </c>
      <c r="B1547" t="s">
        <v>132</v>
      </c>
      <c r="C1547">
        <v>1</v>
      </c>
      <c r="D1547">
        <v>11.99</v>
      </c>
      <c r="E1547">
        <v>1</v>
      </c>
      <c r="F1547" t="s">
        <v>129</v>
      </c>
      <c r="G1547">
        <f>Table7[[#This Row],[Quantity Ordered]]*Table7[[#This Row],[Price Each]]</f>
        <v>11.99</v>
      </c>
    </row>
    <row r="1548" spans="1:7" x14ac:dyDescent="0.3">
      <c r="A1548" t="s">
        <v>161</v>
      </c>
      <c r="B1548" t="s">
        <v>141</v>
      </c>
      <c r="C1548">
        <v>1</v>
      </c>
      <c r="D1548">
        <v>150</v>
      </c>
      <c r="E1548">
        <v>1</v>
      </c>
      <c r="F1548" t="s">
        <v>129</v>
      </c>
      <c r="G1548">
        <f>Table7[[#This Row],[Quantity Ordered]]*Table7[[#This Row],[Price Each]]</f>
        <v>150</v>
      </c>
    </row>
    <row r="1549" spans="1:7" x14ac:dyDescent="0.3">
      <c r="A1549" t="s">
        <v>161</v>
      </c>
      <c r="B1549" t="s">
        <v>134</v>
      </c>
      <c r="C1549">
        <v>1</v>
      </c>
      <c r="D1549">
        <v>149.99</v>
      </c>
      <c r="E1549">
        <v>1</v>
      </c>
      <c r="F1549" t="s">
        <v>129</v>
      </c>
      <c r="G1549">
        <f>Table7[[#This Row],[Quantity Ordered]]*Table7[[#This Row],[Price Each]]</f>
        <v>149.99</v>
      </c>
    </row>
    <row r="1550" spans="1:7" x14ac:dyDescent="0.3">
      <c r="A1550" t="s">
        <v>161</v>
      </c>
      <c r="B1550" t="s">
        <v>139</v>
      </c>
      <c r="C1550">
        <v>1</v>
      </c>
      <c r="D1550">
        <v>11.95</v>
      </c>
      <c r="E1550">
        <v>4</v>
      </c>
      <c r="F1550" t="s">
        <v>146</v>
      </c>
      <c r="G1550">
        <f>Table7[[#This Row],[Quantity Ordered]]*Table7[[#This Row],[Price Each]]</f>
        <v>11.95</v>
      </c>
    </row>
    <row r="1551" spans="1:7" x14ac:dyDescent="0.3">
      <c r="A1551" t="s">
        <v>161</v>
      </c>
      <c r="B1551" t="s">
        <v>155</v>
      </c>
      <c r="C1551">
        <v>1</v>
      </c>
      <c r="D1551">
        <v>600</v>
      </c>
      <c r="E1551">
        <v>2</v>
      </c>
      <c r="F1551" t="s">
        <v>133</v>
      </c>
      <c r="G1551">
        <f>Table7[[#This Row],[Quantity Ordered]]*Table7[[#This Row],[Price Each]]</f>
        <v>600</v>
      </c>
    </row>
    <row r="1552" spans="1:7" x14ac:dyDescent="0.3">
      <c r="A1552" t="s">
        <v>161</v>
      </c>
      <c r="B1552" t="s">
        <v>132</v>
      </c>
      <c r="C1552">
        <v>1</v>
      </c>
      <c r="D1552">
        <v>11.99</v>
      </c>
      <c r="E1552">
        <v>3</v>
      </c>
      <c r="F1552" t="s">
        <v>135</v>
      </c>
      <c r="G1552">
        <f>Table7[[#This Row],[Quantity Ordered]]*Table7[[#This Row],[Price Each]]</f>
        <v>11.99</v>
      </c>
    </row>
    <row r="1553" spans="1:7" x14ac:dyDescent="0.3">
      <c r="A1553" t="s">
        <v>161</v>
      </c>
      <c r="B1553" t="s">
        <v>152</v>
      </c>
      <c r="C1553">
        <v>1</v>
      </c>
      <c r="D1553">
        <v>379.99</v>
      </c>
      <c r="E1553">
        <v>3</v>
      </c>
      <c r="F1553" t="s">
        <v>133</v>
      </c>
      <c r="G1553">
        <f>Table7[[#This Row],[Quantity Ordered]]*Table7[[#This Row],[Price Each]]</f>
        <v>379.99</v>
      </c>
    </row>
    <row r="1554" spans="1:7" x14ac:dyDescent="0.3">
      <c r="A1554" t="s">
        <v>161</v>
      </c>
      <c r="B1554" t="s">
        <v>144</v>
      </c>
      <c r="C1554">
        <v>1</v>
      </c>
      <c r="D1554">
        <v>400</v>
      </c>
      <c r="E1554">
        <v>3</v>
      </c>
      <c r="F1554" t="s">
        <v>131</v>
      </c>
      <c r="G1554">
        <f>Table7[[#This Row],[Quantity Ordered]]*Table7[[#This Row],[Price Each]]</f>
        <v>400</v>
      </c>
    </row>
    <row r="1555" spans="1:7" x14ac:dyDescent="0.3">
      <c r="A1555" t="s">
        <v>161</v>
      </c>
      <c r="B1555" t="s">
        <v>132</v>
      </c>
      <c r="C1555">
        <v>1</v>
      </c>
      <c r="D1555">
        <v>11.99</v>
      </c>
      <c r="E1555">
        <v>4</v>
      </c>
      <c r="F1555" t="s">
        <v>147</v>
      </c>
      <c r="G1555">
        <f>Table7[[#This Row],[Quantity Ordered]]*Table7[[#This Row],[Price Each]]</f>
        <v>11.99</v>
      </c>
    </row>
    <row r="1556" spans="1:7" x14ac:dyDescent="0.3">
      <c r="A1556" t="s">
        <v>161</v>
      </c>
      <c r="B1556" t="s">
        <v>140</v>
      </c>
      <c r="C1556">
        <v>1</v>
      </c>
      <c r="D1556">
        <v>99.99</v>
      </c>
      <c r="E1556">
        <v>2</v>
      </c>
      <c r="F1556" t="s">
        <v>135</v>
      </c>
      <c r="G1556">
        <f>Table7[[#This Row],[Quantity Ordered]]*Table7[[#This Row],[Price Each]]</f>
        <v>99.99</v>
      </c>
    </row>
    <row r="1557" spans="1:7" x14ac:dyDescent="0.3">
      <c r="A1557" t="s">
        <v>161</v>
      </c>
      <c r="B1557" t="s">
        <v>140</v>
      </c>
      <c r="C1557">
        <v>1</v>
      </c>
      <c r="D1557">
        <v>99.99</v>
      </c>
      <c r="E1557">
        <v>1</v>
      </c>
      <c r="F1557" t="s">
        <v>146</v>
      </c>
      <c r="G1557">
        <f>Table7[[#This Row],[Quantity Ordered]]*Table7[[#This Row],[Price Each]]</f>
        <v>99.99</v>
      </c>
    </row>
    <row r="1558" spans="1:7" x14ac:dyDescent="0.3">
      <c r="A1558" t="s">
        <v>161</v>
      </c>
      <c r="B1558" t="s">
        <v>134</v>
      </c>
      <c r="C1558">
        <v>1</v>
      </c>
      <c r="D1558">
        <v>149.99</v>
      </c>
      <c r="E1558">
        <v>2</v>
      </c>
      <c r="F1558" t="s">
        <v>133</v>
      </c>
      <c r="G1558">
        <f>Table7[[#This Row],[Quantity Ordered]]*Table7[[#This Row],[Price Each]]</f>
        <v>149.99</v>
      </c>
    </row>
    <row r="1559" spans="1:7" x14ac:dyDescent="0.3">
      <c r="A1559" t="s">
        <v>161</v>
      </c>
      <c r="B1559" t="s">
        <v>145</v>
      </c>
      <c r="C1559">
        <v>1</v>
      </c>
      <c r="D1559">
        <v>3.84</v>
      </c>
      <c r="E1559">
        <v>2</v>
      </c>
      <c r="F1559" t="s">
        <v>149</v>
      </c>
      <c r="G1559">
        <f>Table7[[#This Row],[Quantity Ordered]]*Table7[[#This Row],[Price Each]]</f>
        <v>3.84</v>
      </c>
    </row>
    <row r="1560" spans="1:7" x14ac:dyDescent="0.3">
      <c r="A1560" t="s">
        <v>161</v>
      </c>
      <c r="B1560" t="s">
        <v>138</v>
      </c>
      <c r="C1560">
        <v>1</v>
      </c>
      <c r="D1560">
        <v>389.99</v>
      </c>
      <c r="E1560">
        <v>2</v>
      </c>
      <c r="F1560" t="s">
        <v>133</v>
      </c>
      <c r="G1560">
        <f>Table7[[#This Row],[Quantity Ordered]]*Table7[[#This Row],[Price Each]]</f>
        <v>389.99</v>
      </c>
    </row>
    <row r="1561" spans="1:7" x14ac:dyDescent="0.3">
      <c r="A1561" t="s">
        <v>161</v>
      </c>
      <c r="B1561" t="s">
        <v>141</v>
      </c>
      <c r="C1561">
        <v>1</v>
      </c>
      <c r="D1561">
        <v>150</v>
      </c>
      <c r="E1561">
        <v>2</v>
      </c>
      <c r="F1561" t="s">
        <v>147</v>
      </c>
      <c r="G1561">
        <f>Table7[[#This Row],[Quantity Ordered]]*Table7[[#This Row],[Price Each]]</f>
        <v>150</v>
      </c>
    </row>
    <row r="1562" spans="1:7" x14ac:dyDescent="0.3">
      <c r="A1562" t="s">
        <v>161</v>
      </c>
      <c r="B1562" t="s">
        <v>130</v>
      </c>
      <c r="C1562">
        <v>1</v>
      </c>
      <c r="D1562">
        <v>14.95</v>
      </c>
      <c r="E1562">
        <v>3</v>
      </c>
      <c r="F1562" t="s">
        <v>150</v>
      </c>
      <c r="G1562">
        <f>Table7[[#This Row],[Quantity Ordered]]*Table7[[#This Row],[Price Each]]</f>
        <v>14.95</v>
      </c>
    </row>
    <row r="1563" spans="1:7" x14ac:dyDescent="0.3">
      <c r="A1563" t="s">
        <v>161</v>
      </c>
      <c r="B1563" t="s">
        <v>145</v>
      </c>
      <c r="C1563">
        <v>1</v>
      </c>
      <c r="D1563">
        <v>3.84</v>
      </c>
      <c r="E1563">
        <v>4</v>
      </c>
      <c r="F1563" t="s">
        <v>133</v>
      </c>
      <c r="G1563">
        <f>Table7[[#This Row],[Quantity Ordered]]*Table7[[#This Row],[Price Each]]</f>
        <v>3.84</v>
      </c>
    </row>
    <row r="1564" spans="1:7" x14ac:dyDescent="0.3">
      <c r="A1564" t="s">
        <v>161</v>
      </c>
      <c r="B1564" t="s">
        <v>142</v>
      </c>
      <c r="C1564">
        <v>1</v>
      </c>
      <c r="D1564">
        <v>1700</v>
      </c>
      <c r="E1564">
        <v>2</v>
      </c>
      <c r="F1564" t="s">
        <v>133</v>
      </c>
      <c r="G1564">
        <f>Table7[[#This Row],[Quantity Ordered]]*Table7[[#This Row],[Price Each]]</f>
        <v>1700</v>
      </c>
    </row>
    <row r="1565" spans="1:7" x14ac:dyDescent="0.3">
      <c r="A1565" t="s">
        <v>161</v>
      </c>
      <c r="B1565" t="s">
        <v>145</v>
      </c>
      <c r="C1565">
        <v>2</v>
      </c>
      <c r="D1565">
        <v>3.84</v>
      </c>
      <c r="E1565">
        <v>4</v>
      </c>
      <c r="F1565" t="s">
        <v>133</v>
      </c>
      <c r="G1565">
        <f>Table7[[#This Row],[Quantity Ordered]]*Table7[[#This Row],[Price Each]]</f>
        <v>7.68</v>
      </c>
    </row>
    <row r="1566" spans="1:7" x14ac:dyDescent="0.3">
      <c r="A1566" t="s">
        <v>161</v>
      </c>
      <c r="B1566" t="s">
        <v>130</v>
      </c>
      <c r="C1566">
        <v>1</v>
      </c>
      <c r="D1566">
        <v>14.95</v>
      </c>
      <c r="E1566">
        <v>4</v>
      </c>
      <c r="F1566" t="s">
        <v>133</v>
      </c>
      <c r="G1566">
        <f>Table7[[#This Row],[Quantity Ordered]]*Table7[[#This Row],[Price Each]]</f>
        <v>14.95</v>
      </c>
    </row>
    <row r="1567" spans="1:7" x14ac:dyDescent="0.3">
      <c r="A1567" t="s">
        <v>161</v>
      </c>
      <c r="B1567" t="s">
        <v>132</v>
      </c>
      <c r="C1567">
        <v>1</v>
      </c>
      <c r="D1567">
        <v>11.99</v>
      </c>
      <c r="E1567">
        <v>3</v>
      </c>
      <c r="F1567" t="s">
        <v>146</v>
      </c>
      <c r="G1567">
        <f>Table7[[#This Row],[Quantity Ordered]]*Table7[[#This Row],[Price Each]]</f>
        <v>11.99</v>
      </c>
    </row>
    <row r="1568" spans="1:7" x14ac:dyDescent="0.3">
      <c r="A1568" t="s">
        <v>161</v>
      </c>
      <c r="B1568" t="s">
        <v>148</v>
      </c>
      <c r="C1568">
        <v>1</v>
      </c>
      <c r="D1568">
        <v>600</v>
      </c>
      <c r="E1568">
        <v>3</v>
      </c>
      <c r="F1568" t="s">
        <v>149</v>
      </c>
      <c r="G1568">
        <f>Table7[[#This Row],[Quantity Ordered]]*Table7[[#This Row],[Price Each]]</f>
        <v>600</v>
      </c>
    </row>
    <row r="1569" spans="1:7" x14ac:dyDescent="0.3">
      <c r="A1569" t="s">
        <v>161</v>
      </c>
      <c r="B1569" t="s">
        <v>139</v>
      </c>
      <c r="C1569">
        <v>1</v>
      </c>
      <c r="D1569">
        <v>11.95</v>
      </c>
      <c r="E1569">
        <v>2</v>
      </c>
      <c r="F1569" t="s">
        <v>149</v>
      </c>
      <c r="G1569">
        <f>Table7[[#This Row],[Quantity Ordered]]*Table7[[#This Row],[Price Each]]</f>
        <v>11.95</v>
      </c>
    </row>
    <row r="1570" spans="1:7" x14ac:dyDescent="0.3">
      <c r="A1570" t="s">
        <v>161</v>
      </c>
      <c r="B1570" t="s">
        <v>130</v>
      </c>
      <c r="C1570">
        <v>1</v>
      </c>
      <c r="D1570">
        <v>14.95</v>
      </c>
      <c r="E1570">
        <v>1</v>
      </c>
      <c r="F1570" t="s">
        <v>150</v>
      </c>
      <c r="G1570">
        <f>Table7[[#This Row],[Quantity Ordered]]*Table7[[#This Row],[Price Each]]</f>
        <v>14.95</v>
      </c>
    </row>
    <row r="1571" spans="1:7" x14ac:dyDescent="0.3">
      <c r="A1571" t="s">
        <v>161</v>
      </c>
      <c r="B1571" t="s">
        <v>145</v>
      </c>
      <c r="C1571">
        <v>1</v>
      </c>
      <c r="D1571">
        <v>3.84</v>
      </c>
      <c r="E1571">
        <v>3</v>
      </c>
      <c r="F1571" t="s">
        <v>133</v>
      </c>
      <c r="G1571">
        <f>Table7[[#This Row],[Quantity Ordered]]*Table7[[#This Row],[Price Each]]</f>
        <v>3.84</v>
      </c>
    </row>
    <row r="1572" spans="1:7" x14ac:dyDescent="0.3">
      <c r="A1572" t="s">
        <v>161</v>
      </c>
      <c r="B1572" t="s">
        <v>137</v>
      </c>
      <c r="C1572">
        <v>3</v>
      </c>
      <c r="D1572">
        <v>2.99</v>
      </c>
      <c r="E1572">
        <v>3</v>
      </c>
      <c r="F1572" t="s">
        <v>149</v>
      </c>
      <c r="G1572">
        <f>Table7[[#This Row],[Quantity Ordered]]*Table7[[#This Row],[Price Each]]</f>
        <v>8.9700000000000006</v>
      </c>
    </row>
    <row r="1573" spans="1:7" x14ac:dyDescent="0.3">
      <c r="A1573" t="s">
        <v>161</v>
      </c>
      <c r="B1573" t="s">
        <v>145</v>
      </c>
      <c r="C1573">
        <v>1</v>
      </c>
      <c r="D1573">
        <v>3.84</v>
      </c>
      <c r="E1573">
        <v>3</v>
      </c>
      <c r="F1573" t="s">
        <v>136</v>
      </c>
      <c r="G1573">
        <f>Table7[[#This Row],[Quantity Ordered]]*Table7[[#This Row],[Price Each]]</f>
        <v>3.84</v>
      </c>
    </row>
    <row r="1574" spans="1:7" x14ac:dyDescent="0.3">
      <c r="A1574" t="s">
        <v>161</v>
      </c>
      <c r="B1574" t="s">
        <v>139</v>
      </c>
      <c r="C1574">
        <v>1</v>
      </c>
      <c r="D1574">
        <v>11.95</v>
      </c>
      <c r="E1574">
        <v>3</v>
      </c>
      <c r="F1574" t="s">
        <v>135</v>
      </c>
      <c r="G1574">
        <f>Table7[[#This Row],[Quantity Ordered]]*Table7[[#This Row],[Price Each]]</f>
        <v>11.95</v>
      </c>
    </row>
    <row r="1575" spans="1:7" x14ac:dyDescent="0.3">
      <c r="A1575" t="s">
        <v>161</v>
      </c>
      <c r="B1575" t="s">
        <v>140</v>
      </c>
      <c r="C1575">
        <v>1</v>
      </c>
      <c r="D1575">
        <v>99.99</v>
      </c>
      <c r="E1575">
        <v>2</v>
      </c>
      <c r="F1575" t="s">
        <v>129</v>
      </c>
      <c r="G1575">
        <f>Table7[[#This Row],[Quantity Ordered]]*Table7[[#This Row],[Price Each]]</f>
        <v>99.99</v>
      </c>
    </row>
    <row r="1576" spans="1:7" x14ac:dyDescent="0.3">
      <c r="A1576" t="s">
        <v>161</v>
      </c>
      <c r="B1576" t="s">
        <v>139</v>
      </c>
      <c r="C1576">
        <v>1</v>
      </c>
      <c r="D1576">
        <v>11.95</v>
      </c>
      <c r="E1576">
        <v>3</v>
      </c>
      <c r="F1576" t="s">
        <v>135</v>
      </c>
      <c r="G1576">
        <f>Table7[[#This Row],[Quantity Ordered]]*Table7[[#This Row],[Price Each]]</f>
        <v>11.95</v>
      </c>
    </row>
    <row r="1577" spans="1:7" x14ac:dyDescent="0.3">
      <c r="A1577" t="s">
        <v>161</v>
      </c>
      <c r="B1577" t="s">
        <v>142</v>
      </c>
      <c r="C1577">
        <v>1</v>
      </c>
      <c r="D1577">
        <v>1700</v>
      </c>
      <c r="E1577">
        <v>3</v>
      </c>
      <c r="F1577" t="s">
        <v>147</v>
      </c>
      <c r="G1577">
        <f>Table7[[#This Row],[Quantity Ordered]]*Table7[[#This Row],[Price Each]]</f>
        <v>1700</v>
      </c>
    </row>
    <row r="1578" spans="1:7" x14ac:dyDescent="0.3">
      <c r="A1578" t="s">
        <v>161</v>
      </c>
      <c r="B1578" t="s">
        <v>145</v>
      </c>
      <c r="C1578">
        <v>1</v>
      </c>
      <c r="D1578">
        <v>3.84</v>
      </c>
      <c r="E1578">
        <v>2</v>
      </c>
      <c r="F1578" t="s">
        <v>147</v>
      </c>
      <c r="G1578">
        <f>Table7[[#This Row],[Quantity Ordered]]*Table7[[#This Row],[Price Each]]</f>
        <v>3.84</v>
      </c>
    </row>
    <row r="1579" spans="1:7" x14ac:dyDescent="0.3">
      <c r="A1579" t="s">
        <v>161</v>
      </c>
      <c r="B1579" t="s">
        <v>144</v>
      </c>
      <c r="C1579">
        <v>1</v>
      </c>
      <c r="D1579">
        <v>400</v>
      </c>
      <c r="E1579">
        <v>2</v>
      </c>
      <c r="F1579" t="s">
        <v>136</v>
      </c>
      <c r="G1579">
        <f>Table7[[#This Row],[Quantity Ordered]]*Table7[[#This Row],[Price Each]]</f>
        <v>400</v>
      </c>
    </row>
    <row r="1580" spans="1:7" x14ac:dyDescent="0.3">
      <c r="A1580" t="s">
        <v>161</v>
      </c>
      <c r="B1580" t="s">
        <v>130</v>
      </c>
      <c r="C1580">
        <v>1</v>
      </c>
      <c r="D1580">
        <v>14.95</v>
      </c>
      <c r="E1580">
        <v>1</v>
      </c>
      <c r="F1580" t="s">
        <v>131</v>
      </c>
      <c r="G1580">
        <f>Table7[[#This Row],[Quantity Ordered]]*Table7[[#This Row],[Price Each]]</f>
        <v>14.95</v>
      </c>
    </row>
    <row r="1581" spans="1:7" x14ac:dyDescent="0.3">
      <c r="A1581" t="s">
        <v>161</v>
      </c>
      <c r="B1581" t="s">
        <v>139</v>
      </c>
      <c r="C1581">
        <v>1</v>
      </c>
      <c r="D1581">
        <v>11.95</v>
      </c>
      <c r="E1581">
        <v>2</v>
      </c>
      <c r="F1581" t="s">
        <v>133</v>
      </c>
      <c r="G1581">
        <f>Table7[[#This Row],[Quantity Ordered]]*Table7[[#This Row],[Price Each]]</f>
        <v>11.95</v>
      </c>
    </row>
    <row r="1582" spans="1:7" x14ac:dyDescent="0.3">
      <c r="A1582" t="s">
        <v>161</v>
      </c>
      <c r="B1582" t="s">
        <v>143</v>
      </c>
      <c r="C1582">
        <v>1</v>
      </c>
      <c r="D1582">
        <v>300</v>
      </c>
      <c r="E1582">
        <v>2</v>
      </c>
      <c r="F1582" t="s">
        <v>133</v>
      </c>
      <c r="G1582">
        <f>Table7[[#This Row],[Quantity Ordered]]*Table7[[#This Row],[Price Each]]</f>
        <v>300</v>
      </c>
    </row>
    <row r="1583" spans="1:7" x14ac:dyDescent="0.3">
      <c r="A1583" t="s">
        <v>161</v>
      </c>
      <c r="B1583" t="s">
        <v>143</v>
      </c>
      <c r="C1583">
        <v>1</v>
      </c>
      <c r="D1583">
        <v>300</v>
      </c>
      <c r="E1583">
        <v>4</v>
      </c>
      <c r="F1583" t="s">
        <v>133</v>
      </c>
      <c r="G1583">
        <f>Table7[[#This Row],[Quantity Ordered]]*Table7[[#This Row],[Price Each]]</f>
        <v>300</v>
      </c>
    </row>
    <row r="1584" spans="1:7" x14ac:dyDescent="0.3">
      <c r="A1584" t="s">
        <v>161</v>
      </c>
      <c r="B1584" t="s">
        <v>140</v>
      </c>
      <c r="C1584">
        <v>1</v>
      </c>
      <c r="D1584">
        <v>99.99</v>
      </c>
      <c r="E1584">
        <v>2</v>
      </c>
      <c r="F1584" t="s">
        <v>146</v>
      </c>
      <c r="G1584">
        <f>Table7[[#This Row],[Quantity Ordered]]*Table7[[#This Row],[Price Each]]</f>
        <v>99.99</v>
      </c>
    </row>
    <row r="1585" spans="1:7" x14ac:dyDescent="0.3">
      <c r="A1585" t="s">
        <v>161</v>
      </c>
      <c r="B1585" t="s">
        <v>130</v>
      </c>
      <c r="C1585">
        <v>2</v>
      </c>
      <c r="D1585">
        <v>14.95</v>
      </c>
      <c r="E1585">
        <v>4</v>
      </c>
      <c r="F1585" t="s">
        <v>146</v>
      </c>
      <c r="G1585">
        <f>Table7[[#This Row],[Quantity Ordered]]*Table7[[#This Row],[Price Each]]</f>
        <v>29.9</v>
      </c>
    </row>
    <row r="1586" spans="1:7" x14ac:dyDescent="0.3">
      <c r="A1586" t="s">
        <v>161</v>
      </c>
      <c r="B1586" t="s">
        <v>145</v>
      </c>
      <c r="C1586">
        <v>2</v>
      </c>
      <c r="D1586">
        <v>3.84</v>
      </c>
      <c r="E1586">
        <v>1</v>
      </c>
      <c r="F1586" t="s">
        <v>133</v>
      </c>
      <c r="G1586">
        <f>Table7[[#This Row],[Quantity Ordered]]*Table7[[#This Row],[Price Each]]</f>
        <v>7.68</v>
      </c>
    </row>
    <row r="1587" spans="1:7" x14ac:dyDescent="0.3">
      <c r="A1587" t="s">
        <v>161</v>
      </c>
      <c r="B1587" t="s">
        <v>153</v>
      </c>
      <c r="C1587">
        <v>1</v>
      </c>
      <c r="D1587">
        <v>999.99</v>
      </c>
      <c r="E1587">
        <v>3</v>
      </c>
      <c r="F1587" t="s">
        <v>133</v>
      </c>
      <c r="G1587">
        <f>Table7[[#This Row],[Quantity Ordered]]*Table7[[#This Row],[Price Each]]</f>
        <v>999.99</v>
      </c>
    </row>
    <row r="1588" spans="1:7" x14ac:dyDescent="0.3">
      <c r="A1588" t="s">
        <v>161</v>
      </c>
      <c r="B1588" t="s">
        <v>132</v>
      </c>
      <c r="C1588">
        <v>1</v>
      </c>
      <c r="D1588">
        <v>11.99</v>
      </c>
      <c r="E1588">
        <v>1</v>
      </c>
      <c r="F1588" t="s">
        <v>129</v>
      </c>
      <c r="G1588">
        <f>Table7[[#This Row],[Quantity Ordered]]*Table7[[#This Row],[Price Each]]</f>
        <v>11.99</v>
      </c>
    </row>
    <row r="1589" spans="1:7" x14ac:dyDescent="0.3">
      <c r="A1589" t="s">
        <v>161</v>
      </c>
      <c r="B1589" t="s">
        <v>137</v>
      </c>
      <c r="C1589">
        <v>1</v>
      </c>
      <c r="D1589">
        <v>2.99</v>
      </c>
      <c r="E1589">
        <v>2</v>
      </c>
      <c r="F1589" t="s">
        <v>135</v>
      </c>
      <c r="G1589">
        <f>Table7[[#This Row],[Quantity Ordered]]*Table7[[#This Row],[Price Each]]</f>
        <v>2.99</v>
      </c>
    </row>
    <row r="1590" spans="1:7" x14ac:dyDescent="0.3">
      <c r="A1590" t="s">
        <v>161</v>
      </c>
      <c r="B1590" t="s">
        <v>132</v>
      </c>
      <c r="C1590">
        <v>1</v>
      </c>
      <c r="D1590">
        <v>11.99</v>
      </c>
      <c r="E1590">
        <v>4</v>
      </c>
      <c r="F1590" t="s">
        <v>135</v>
      </c>
      <c r="G1590">
        <f>Table7[[#This Row],[Quantity Ordered]]*Table7[[#This Row],[Price Each]]</f>
        <v>11.99</v>
      </c>
    </row>
    <row r="1591" spans="1:7" x14ac:dyDescent="0.3">
      <c r="A1591" t="s">
        <v>161</v>
      </c>
      <c r="B1591" t="s">
        <v>145</v>
      </c>
      <c r="C1591">
        <v>1</v>
      </c>
      <c r="D1591">
        <v>3.84</v>
      </c>
      <c r="E1591">
        <v>2</v>
      </c>
      <c r="F1591" t="s">
        <v>129</v>
      </c>
      <c r="G1591">
        <f>Table7[[#This Row],[Quantity Ordered]]*Table7[[#This Row],[Price Each]]</f>
        <v>3.84</v>
      </c>
    </row>
    <row r="1592" spans="1:7" x14ac:dyDescent="0.3">
      <c r="A1592" t="s">
        <v>161</v>
      </c>
      <c r="B1592" t="s">
        <v>140</v>
      </c>
      <c r="C1592">
        <v>1</v>
      </c>
      <c r="D1592">
        <v>99.99</v>
      </c>
      <c r="E1592">
        <v>4</v>
      </c>
      <c r="F1592" t="s">
        <v>149</v>
      </c>
      <c r="G1592">
        <f>Table7[[#This Row],[Quantity Ordered]]*Table7[[#This Row],[Price Each]]</f>
        <v>99.99</v>
      </c>
    </row>
    <row r="1593" spans="1:7" x14ac:dyDescent="0.3">
      <c r="A1593" t="s">
        <v>161</v>
      </c>
      <c r="B1593" t="s">
        <v>139</v>
      </c>
      <c r="C1593">
        <v>1</v>
      </c>
      <c r="D1593">
        <v>11.95</v>
      </c>
      <c r="E1593">
        <v>4</v>
      </c>
      <c r="F1593" t="s">
        <v>150</v>
      </c>
      <c r="G1593">
        <f>Table7[[#This Row],[Quantity Ordered]]*Table7[[#This Row],[Price Each]]</f>
        <v>11.95</v>
      </c>
    </row>
    <row r="1594" spans="1:7" x14ac:dyDescent="0.3">
      <c r="A1594" t="s">
        <v>161</v>
      </c>
      <c r="B1594" t="s">
        <v>128</v>
      </c>
      <c r="C1594">
        <v>1</v>
      </c>
      <c r="D1594">
        <v>700</v>
      </c>
      <c r="E1594">
        <v>3</v>
      </c>
      <c r="F1594" t="s">
        <v>146</v>
      </c>
      <c r="G1594">
        <f>Table7[[#This Row],[Quantity Ordered]]*Table7[[#This Row],[Price Each]]</f>
        <v>700</v>
      </c>
    </row>
    <row r="1595" spans="1:7" x14ac:dyDescent="0.3">
      <c r="A1595" t="s">
        <v>161</v>
      </c>
      <c r="B1595" t="s">
        <v>145</v>
      </c>
      <c r="C1595">
        <v>1</v>
      </c>
      <c r="D1595">
        <v>3.84</v>
      </c>
      <c r="E1595">
        <v>3</v>
      </c>
      <c r="F1595" t="s">
        <v>150</v>
      </c>
      <c r="G1595">
        <f>Table7[[#This Row],[Quantity Ordered]]*Table7[[#This Row],[Price Each]]</f>
        <v>3.84</v>
      </c>
    </row>
    <row r="1596" spans="1:7" x14ac:dyDescent="0.3">
      <c r="A1596" t="s">
        <v>161</v>
      </c>
      <c r="B1596" t="s">
        <v>152</v>
      </c>
      <c r="C1596">
        <v>1</v>
      </c>
      <c r="D1596">
        <v>379.99</v>
      </c>
      <c r="E1596">
        <v>2</v>
      </c>
      <c r="F1596" t="s">
        <v>146</v>
      </c>
      <c r="G1596">
        <f>Table7[[#This Row],[Quantity Ordered]]*Table7[[#This Row],[Price Each]]</f>
        <v>379.99</v>
      </c>
    </row>
    <row r="1597" spans="1:7" x14ac:dyDescent="0.3">
      <c r="A1597" t="s">
        <v>161</v>
      </c>
      <c r="B1597" t="s">
        <v>138</v>
      </c>
      <c r="C1597">
        <v>1</v>
      </c>
      <c r="D1597">
        <v>389.99</v>
      </c>
      <c r="E1597">
        <v>2</v>
      </c>
      <c r="F1597" t="s">
        <v>135</v>
      </c>
      <c r="G1597">
        <f>Table7[[#This Row],[Quantity Ordered]]*Table7[[#This Row],[Price Each]]</f>
        <v>389.99</v>
      </c>
    </row>
    <row r="1598" spans="1:7" x14ac:dyDescent="0.3">
      <c r="A1598" t="s">
        <v>161</v>
      </c>
      <c r="B1598" t="s">
        <v>140</v>
      </c>
      <c r="C1598">
        <v>1</v>
      </c>
      <c r="D1598">
        <v>99.99</v>
      </c>
      <c r="E1598">
        <v>1</v>
      </c>
      <c r="F1598" t="s">
        <v>149</v>
      </c>
      <c r="G1598">
        <f>Table7[[#This Row],[Quantity Ordered]]*Table7[[#This Row],[Price Each]]</f>
        <v>99.99</v>
      </c>
    </row>
    <row r="1599" spans="1:7" x14ac:dyDescent="0.3">
      <c r="A1599" t="s">
        <v>161</v>
      </c>
      <c r="B1599" t="s">
        <v>132</v>
      </c>
      <c r="C1599">
        <v>2</v>
      </c>
      <c r="D1599">
        <v>11.99</v>
      </c>
      <c r="E1599">
        <v>2</v>
      </c>
      <c r="F1599" t="s">
        <v>133</v>
      </c>
      <c r="G1599">
        <f>Table7[[#This Row],[Quantity Ordered]]*Table7[[#This Row],[Price Each]]</f>
        <v>23.98</v>
      </c>
    </row>
    <row r="1600" spans="1:7" x14ac:dyDescent="0.3">
      <c r="A1600" t="s">
        <v>161</v>
      </c>
      <c r="B1600" t="s">
        <v>145</v>
      </c>
      <c r="C1600">
        <v>1</v>
      </c>
      <c r="D1600">
        <v>3.84</v>
      </c>
      <c r="E1600">
        <v>1</v>
      </c>
      <c r="F1600" t="s">
        <v>129</v>
      </c>
      <c r="G1600">
        <f>Table7[[#This Row],[Quantity Ordered]]*Table7[[#This Row],[Price Each]]</f>
        <v>3.84</v>
      </c>
    </row>
    <row r="1601" spans="1:7" x14ac:dyDescent="0.3">
      <c r="A1601" t="s">
        <v>161</v>
      </c>
      <c r="B1601" t="s">
        <v>128</v>
      </c>
      <c r="C1601">
        <v>1</v>
      </c>
      <c r="D1601">
        <v>700</v>
      </c>
      <c r="E1601">
        <v>3</v>
      </c>
      <c r="F1601" t="s">
        <v>129</v>
      </c>
      <c r="G1601">
        <f>Table7[[#This Row],[Quantity Ordered]]*Table7[[#This Row],[Price Each]]</f>
        <v>700</v>
      </c>
    </row>
    <row r="1602" spans="1:7" x14ac:dyDescent="0.3">
      <c r="A1602" t="s">
        <v>161</v>
      </c>
      <c r="B1602" t="s">
        <v>137</v>
      </c>
      <c r="C1602">
        <v>1</v>
      </c>
      <c r="D1602">
        <v>2.99</v>
      </c>
      <c r="E1602">
        <v>3</v>
      </c>
      <c r="F1602" t="s">
        <v>149</v>
      </c>
      <c r="G1602">
        <f>Table7[[#This Row],[Quantity Ordered]]*Table7[[#This Row],[Price Each]]</f>
        <v>2.99</v>
      </c>
    </row>
    <row r="1603" spans="1:7" x14ac:dyDescent="0.3">
      <c r="A1603" t="s">
        <v>161</v>
      </c>
      <c r="B1603" t="s">
        <v>145</v>
      </c>
      <c r="C1603">
        <v>3</v>
      </c>
      <c r="D1603">
        <v>3.84</v>
      </c>
      <c r="E1603">
        <v>3</v>
      </c>
      <c r="F1603" t="s">
        <v>133</v>
      </c>
      <c r="G1603">
        <f>Table7[[#This Row],[Quantity Ordered]]*Table7[[#This Row],[Price Each]]</f>
        <v>11.52</v>
      </c>
    </row>
    <row r="1604" spans="1:7" x14ac:dyDescent="0.3">
      <c r="A1604" t="s">
        <v>161</v>
      </c>
      <c r="B1604" t="s">
        <v>132</v>
      </c>
      <c r="C1604">
        <v>1</v>
      </c>
      <c r="D1604">
        <v>11.99</v>
      </c>
      <c r="E1604">
        <v>2</v>
      </c>
      <c r="F1604" t="s">
        <v>129</v>
      </c>
      <c r="G1604">
        <f>Table7[[#This Row],[Quantity Ordered]]*Table7[[#This Row],[Price Each]]</f>
        <v>11.99</v>
      </c>
    </row>
    <row r="1605" spans="1:7" x14ac:dyDescent="0.3">
      <c r="A1605" t="s">
        <v>161</v>
      </c>
      <c r="B1605" t="s">
        <v>139</v>
      </c>
      <c r="C1605">
        <v>1</v>
      </c>
      <c r="D1605">
        <v>11.95</v>
      </c>
      <c r="E1605">
        <v>1</v>
      </c>
      <c r="F1605" t="s">
        <v>133</v>
      </c>
      <c r="G1605">
        <f>Table7[[#This Row],[Quantity Ordered]]*Table7[[#This Row],[Price Each]]</f>
        <v>11.95</v>
      </c>
    </row>
    <row r="1606" spans="1:7" x14ac:dyDescent="0.3">
      <c r="A1606" t="s">
        <v>161</v>
      </c>
      <c r="B1606" t="s">
        <v>152</v>
      </c>
      <c r="C1606">
        <v>1</v>
      </c>
      <c r="D1606">
        <v>379.99</v>
      </c>
      <c r="E1606">
        <v>3</v>
      </c>
      <c r="F1606" t="s">
        <v>146</v>
      </c>
      <c r="G1606">
        <f>Table7[[#This Row],[Quantity Ordered]]*Table7[[#This Row],[Price Each]]</f>
        <v>379.99</v>
      </c>
    </row>
    <row r="1607" spans="1:7" x14ac:dyDescent="0.3">
      <c r="A1607" t="s">
        <v>161</v>
      </c>
      <c r="B1607" t="s">
        <v>143</v>
      </c>
      <c r="C1607">
        <v>1</v>
      </c>
      <c r="D1607">
        <v>300</v>
      </c>
      <c r="E1607">
        <v>3</v>
      </c>
      <c r="F1607" t="s">
        <v>150</v>
      </c>
      <c r="G1607">
        <f>Table7[[#This Row],[Quantity Ordered]]*Table7[[#This Row],[Price Each]]</f>
        <v>300</v>
      </c>
    </row>
    <row r="1608" spans="1:7" x14ac:dyDescent="0.3">
      <c r="A1608" t="s">
        <v>161</v>
      </c>
      <c r="B1608" t="s">
        <v>139</v>
      </c>
      <c r="C1608">
        <v>1</v>
      </c>
      <c r="D1608">
        <v>11.95</v>
      </c>
      <c r="E1608">
        <v>1</v>
      </c>
      <c r="F1608" t="s">
        <v>131</v>
      </c>
      <c r="G1608">
        <f>Table7[[#This Row],[Quantity Ordered]]*Table7[[#This Row],[Price Each]]</f>
        <v>11.95</v>
      </c>
    </row>
    <row r="1609" spans="1:7" x14ac:dyDescent="0.3">
      <c r="A1609" t="s">
        <v>161</v>
      </c>
      <c r="B1609" t="s">
        <v>139</v>
      </c>
      <c r="C1609">
        <v>1</v>
      </c>
      <c r="D1609">
        <v>11.95</v>
      </c>
      <c r="E1609">
        <v>1</v>
      </c>
      <c r="F1609" t="s">
        <v>133</v>
      </c>
      <c r="G1609">
        <f>Table7[[#This Row],[Quantity Ordered]]*Table7[[#This Row],[Price Each]]</f>
        <v>11.95</v>
      </c>
    </row>
    <row r="1610" spans="1:7" x14ac:dyDescent="0.3">
      <c r="A1610" t="s">
        <v>161</v>
      </c>
      <c r="B1610" t="s">
        <v>148</v>
      </c>
      <c r="C1610">
        <v>1</v>
      </c>
      <c r="D1610">
        <v>600</v>
      </c>
      <c r="E1610">
        <v>1</v>
      </c>
      <c r="F1610" t="s">
        <v>136</v>
      </c>
      <c r="G1610">
        <f>Table7[[#This Row],[Quantity Ordered]]*Table7[[#This Row],[Price Each]]</f>
        <v>600</v>
      </c>
    </row>
    <row r="1611" spans="1:7" x14ac:dyDescent="0.3">
      <c r="A1611" t="s">
        <v>161</v>
      </c>
      <c r="B1611" t="s">
        <v>144</v>
      </c>
      <c r="C1611">
        <v>1</v>
      </c>
      <c r="D1611">
        <v>400</v>
      </c>
      <c r="E1611">
        <v>3</v>
      </c>
      <c r="F1611" t="s">
        <v>149</v>
      </c>
      <c r="G1611">
        <f>Table7[[#This Row],[Quantity Ordered]]*Table7[[#This Row],[Price Each]]</f>
        <v>400</v>
      </c>
    </row>
    <row r="1612" spans="1:7" x14ac:dyDescent="0.3">
      <c r="A1612" t="s">
        <v>161</v>
      </c>
      <c r="B1612" t="s">
        <v>137</v>
      </c>
      <c r="C1612">
        <v>2</v>
      </c>
      <c r="D1612">
        <v>2.99</v>
      </c>
      <c r="E1612">
        <v>3</v>
      </c>
      <c r="F1612" t="s">
        <v>133</v>
      </c>
      <c r="G1612">
        <f>Table7[[#This Row],[Quantity Ordered]]*Table7[[#This Row],[Price Each]]</f>
        <v>5.98</v>
      </c>
    </row>
    <row r="1613" spans="1:7" x14ac:dyDescent="0.3">
      <c r="A1613" t="s">
        <v>161</v>
      </c>
      <c r="B1613" t="s">
        <v>128</v>
      </c>
      <c r="C1613">
        <v>1</v>
      </c>
      <c r="D1613">
        <v>700</v>
      </c>
      <c r="E1613">
        <v>2</v>
      </c>
      <c r="F1613" t="s">
        <v>133</v>
      </c>
      <c r="G1613">
        <f>Table7[[#This Row],[Quantity Ordered]]*Table7[[#This Row],[Price Each]]</f>
        <v>700</v>
      </c>
    </row>
    <row r="1614" spans="1:7" x14ac:dyDescent="0.3">
      <c r="A1614" t="s">
        <v>161</v>
      </c>
      <c r="B1614" t="s">
        <v>134</v>
      </c>
      <c r="C1614">
        <v>1</v>
      </c>
      <c r="D1614">
        <v>149.99</v>
      </c>
      <c r="E1614">
        <v>1</v>
      </c>
      <c r="F1614" t="s">
        <v>150</v>
      </c>
      <c r="G1614">
        <f>Table7[[#This Row],[Quantity Ordered]]*Table7[[#This Row],[Price Each]]</f>
        <v>149.99</v>
      </c>
    </row>
    <row r="1615" spans="1:7" x14ac:dyDescent="0.3">
      <c r="A1615" t="s">
        <v>161</v>
      </c>
      <c r="B1615" t="s">
        <v>132</v>
      </c>
      <c r="C1615">
        <v>1</v>
      </c>
      <c r="D1615">
        <v>11.99</v>
      </c>
      <c r="E1615">
        <v>1</v>
      </c>
      <c r="F1615" t="s">
        <v>147</v>
      </c>
      <c r="G1615">
        <f>Table7[[#This Row],[Quantity Ordered]]*Table7[[#This Row],[Price Each]]</f>
        <v>11.99</v>
      </c>
    </row>
    <row r="1616" spans="1:7" x14ac:dyDescent="0.3">
      <c r="A1616" t="s">
        <v>161</v>
      </c>
      <c r="B1616" t="s">
        <v>132</v>
      </c>
      <c r="C1616">
        <v>1</v>
      </c>
      <c r="D1616">
        <v>11.99</v>
      </c>
      <c r="E1616">
        <v>1</v>
      </c>
      <c r="F1616" t="s">
        <v>133</v>
      </c>
      <c r="G1616">
        <f>Table7[[#This Row],[Quantity Ordered]]*Table7[[#This Row],[Price Each]]</f>
        <v>11.99</v>
      </c>
    </row>
    <row r="1617" spans="1:7" x14ac:dyDescent="0.3">
      <c r="A1617" t="s">
        <v>161</v>
      </c>
      <c r="B1617" t="s">
        <v>142</v>
      </c>
      <c r="C1617">
        <v>1</v>
      </c>
      <c r="D1617">
        <v>1700</v>
      </c>
      <c r="E1617">
        <v>4</v>
      </c>
      <c r="F1617" t="s">
        <v>129</v>
      </c>
      <c r="G1617">
        <f>Table7[[#This Row],[Quantity Ordered]]*Table7[[#This Row],[Price Each]]</f>
        <v>1700</v>
      </c>
    </row>
    <row r="1618" spans="1:7" x14ac:dyDescent="0.3">
      <c r="A1618" t="s">
        <v>161</v>
      </c>
      <c r="B1618" t="s">
        <v>137</v>
      </c>
      <c r="C1618">
        <v>1</v>
      </c>
      <c r="D1618">
        <v>2.99</v>
      </c>
      <c r="E1618">
        <v>1</v>
      </c>
      <c r="F1618" t="s">
        <v>135</v>
      </c>
      <c r="G1618">
        <f>Table7[[#This Row],[Quantity Ordered]]*Table7[[#This Row],[Price Each]]</f>
        <v>2.99</v>
      </c>
    </row>
    <row r="1619" spans="1:7" x14ac:dyDescent="0.3">
      <c r="A1619" t="s">
        <v>161</v>
      </c>
      <c r="B1619" t="s">
        <v>132</v>
      </c>
      <c r="C1619">
        <v>1</v>
      </c>
      <c r="D1619">
        <v>11.99</v>
      </c>
      <c r="E1619">
        <v>2</v>
      </c>
      <c r="F1619" t="s">
        <v>149</v>
      </c>
      <c r="G1619">
        <f>Table7[[#This Row],[Quantity Ordered]]*Table7[[#This Row],[Price Each]]</f>
        <v>11.99</v>
      </c>
    </row>
    <row r="1620" spans="1:7" x14ac:dyDescent="0.3">
      <c r="A1620" t="s">
        <v>161</v>
      </c>
      <c r="B1620" t="s">
        <v>138</v>
      </c>
      <c r="C1620">
        <v>1</v>
      </c>
      <c r="D1620">
        <v>389.99</v>
      </c>
      <c r="E1620">
        <v>1</v>
      </c>
      <c r="F1620" t="s">
        <v>135</v>
      </c>
      <c r="G1620">
        <f>Table7[[#This Row],[Quantity Ordered]]*Table7[[#This Row],[Price Each]]</f>
        <v>389.99</v>
      </c>
    </row>
    <row r="1621" spans="1:7" x14ac:dyDescent="0.3">
      <c r="A1621" t="s">
        <v>161</v>
      </c>
      <c r="B1621" t="s">
        <v>130</v>
      </c>
      <c r="C1621">
        <v>1</v>
      </c>
      <c r="D1621">
        <v>14.95</v>
      </c>
      <c r="E1621">
        <v>3</v>
      </c>
      <c r="F1621" t="s">
        <v>129</v>
      </c>
      <c r="G1621">
        <f>Table7[[#This Row],[Quantity Ordered]]*Table7[[#This Row],[Price Each]]</f>
        <v>14.95</v>
      </c>
    </row>
    <row r="1622" spans="1:7" x14ac:dyDescent="0.3">
      <c r="A1622" t="s">
        <v>161</v>
      </c>
      <c r="B1622" t="s">
        <v>143</v>
      </c>
      <c r="C1622">
        <v>1</v>
      </c>
      <c r="D1622">
        <v>300</v>
      </c>
      <c r="E1622">
        <v>2</v>
      </c>
      <c r="F1622" t="s">
        <v>133</v>
      </c>
      <c r="G1622">
        <f>Table7[[#This Row],[Quantity Ordered]]*Table7[[#This Row],[Price Each]]</f>
        <v>300</v>
      </c>
    </row>
    <row r="1623" spans="1:7" x14ac:dyDescent="0.3">
      <c r="A1623" t="s">
        <v>161</v>
      </c>
      <c r="B1623" t="s">
        <v>137</v>
      </c>
      <c r="C1623">
        <v>4</v>
      </c>
      <c r="D1623">
        <v>2.99</v>
      </c>
      <c r="E1623">
        <v>3</v>
      </c>
      <c r="F1623" t="s">
        <v>149</v>
      </c>
      <c r="G1623">
        <f>Table7[[#This Row],[Quantity Ordered]]*Table7[[#This Row],[Price Each]]</f>
        <v>11.96</v>
      </c>
    </row>
    <row r="1624" spans="1:7" x14ac:dyDescent="0.3">
      <c r="A1624" t="s">
        <v>161</v>
      </c>
      <c r="B1624" t="s">
        <v>140</v>
      </c>
      <c r="C1624">
        <v>1</v>
      </c>
      <c r="D1624">
        <v>99.99</v>
      </c>
      <c r="E1624">
        <v>3</v>
      </c>
      <c r="F1624" t="s">
        <v>131</v>
      </c>
      <c r="G1624">
        <f>Table7[[#This Row],[Quantity Ordered]]*Table7[[#This Row],[Price Each]]</f>
        <v>99.99</v>
      </c>
    </row>
    <row r="1625" spans="1:7" x14ac:dyDescent="0.3">
      <c r="A1625" t="s">
        <v>161</v>
      </c>
      <c r="B1625" t="s">
        <v>134</v>
      </c>
      <c r="C1625">
        <v>1</v>
      </c>
      <c r="D1625">
        <v>149.99</v>
      </c>
      <c r="E1625">
        <v>4</v>
      </c>
      <c r="F1625" t="s">
        <v>146</v>
      </c>
      <c r="G1625">
        <f>Table7[[#This Row],[Quantity Ordered]]*Table7[[#This Row],[Price Each]]</f>
        <v>149.99</v>
      </c>
    </row>
    <row r="1626" spans="1:7" x14ac:dyDescent="0.3">
      <c r="A1626" t="s">
        <v>161</v>
      </c>
      <c r="B1626" t="s">
        <v>130</v>
      </c>
      <c r="C1626">
        <v>1</v>
      </c>
      <c r="D1626">
        <v>14.95</v>
      </c>
      <c r="E1626">
        <v>2</v>
      </c>
      <c r="F1626" t="s">
        <v>149</v>
      </c>
      <c r="G1626">
        <f>Table7[[#This Row],[Quantity Ordered]]*Table7[[#This Row],[Price Each]]</f>
        <v>14.95</v>
      </c>
    </row>
    <row r="1627" spans="1:7" x14ac:dyDescent="0.3">
      <c r="A1627" t="s">
        <v>161</v>
      </c>
      <c r="B1627" t="s">
        <v>130</v>
      </c>
      <c r="C1627">
        <v>1</v>
      </c>
      <c r="D1627">
        <v>14.95</v>
      </c>
      <c r="E1627">
        <v>3</v>
      </c>
      <c r="F1627" t="s">
        <v>147</v>
      </c>
      <c r="G1627">
        <f>Table7[[#This Row],[Quantity Ordered]]*Table7[[#This Row],[Price Each]]</f>
        <v>14.95</v>
      </c>
    </row>
    <row r="1628" spans="1:7" x14ac:dyDescent="0.3">
      <c r="A1628" t="s">
        <v>161</v>
      </c>
      <c r="B1628" t="s">
        <v>137</v>
      </c>
      <c r="C1628">
        <v>1</v>
      </c>
      <c r="D1628">
        <v>2.99</v>
      </c>
      <c r="E1628">
        <v>4</v>
      </c>
      <c r="F1628" t="s">
        <v>129</v>
      </c>
      <c r="G1628">
        <f>Table7[[#This Row],[Quantity Ordered]]*Table7[[#This Row],[Price Each]]</f>
        <v>2.99</v>
      </c>
    </row>
    <row r="1629" spans="1:7" x14ac:dyDescent="0.3">
      <c r="A1629" t="s">
        <v>161</v>
      </c>
      <c r="B1629" t="s">
        <v>140</v>
      </c>
      <c r="C1629">
        <v>1</v>
      </c>
      <c r="D1629">
        <v>99.99</v>
      </c>
      <c r="E1629">
        <v>2</v>
      </c>
      <c r="F1629" t="s">
        <v>135</v>
      </c>
      <c r="G1629">
        <f>Table7[[#This Row],[Quantity Ordered]]*Table7[[#This Row],[Price Each]]</f>
        <v>99.99</v>
      </c>
    </row>
    <row r="1630" spans="1:7" x14ac:dyDescent="0.3">
      <c r="A1630" t="s">
        <v>161</v>
      </c>
      <c r="B1630" t="s">
        <v>142</v>
      </c>
      <c r="C1630">
        <v>1</v>
      </c>
      <c r="D1630">
        <v>1700</v>
      </c>
      <c r="E1630">
        <v>3</v>
      </c>
      <c r="F1630" t="s">
        <v>135</v>
      </c>
      <c r="G1630">
        <f>Table7[[#This Row],[Quantity Ordered]]*Table7[[#This Row],[Price Each]]</f>
        <v>1700</v>
      </c>
    </row>
    <row r="1631" spans="1:7" x14ac:dyDescent="0.3">
      <c r="A1631" t="s">
        <v>161</v>
      </c>
      <c r="B1631" t="s">
        <v>140</v>
      </c>
      <c r="C1631">
        <v>1</v>
      </c>
      <c r="D1631">
        <v>99.99</v>
      </c>
      <c r="E1631">
        <v>1</v>
      </c>
      <c r="F1631" t="s">
        <v>135</v>
      </c>
      <c r="G1631">
        <f>Table7[[#This Row],[Quantity Ordered]]*Table7[[#This Row],[Price Each]]</f>
        <v>99.99</v>
      </c>
    </row>
    <row r="1632" spans="1:7" x14ac:dyDescent="0.3">
      <c r="A1632" t="s">
        <v>161</v>
      </c>
      <c r="B1632" t="s">
        <v>152</v>
      </c>
      <c r="C1632">
        <v>1</v>
      </c>
      <c r="D1632">
        <v>379.99</v>
      </c>
      <c r="E1632">
        <v>4</v>
      </c>
      <c r="F1632" t="s">
        <v>129</v>
      </c>
      <c r="G1632">
        <f>Table7[[#This Row],[Quantity Ordered]]*Table7[[#This Row],[Price Each]]</f>
        <v>379.99</v>
      </c>
    </row>
    <row r="1633" spans="1:7" x14ac:dyDescent="0.3">
      <c r="A1633" t="s">
        <v>161</v>
      </c>
      <c r="B1633" t="s">
        <v>137</v>
      </c>
      <c r="C1633">
        <v>2</v>
      </c>
      <c r="D1633">
        <v>2.99</v>
      </c>
      <c r="E1633">
        <v>1</v>
      </c>
      <c r="F1633" t="s">
        <v>133</v>
      </c>
      <c r="G1633">
        <f>Table7[[#This Row],[Quantity Ordered]]*Table7[[#This Row],[Price Each]]</f>
        <v>5.98</v>
      </c>
    </row>
    <row r="1634" spans="1:7" x14ac:dyDescent="0.3">
      <c r="A1634" t="s">
        <v>161</v>
      </c>
      <c r="B1634" t="s">
        <v>132</v>
      </c>
      <c r="C1634">
        <v>1</v>
      </c>
      <c r="D1634">
        <v>11.99</v>
      </c>
      <c r="E1634">
        <v>2</v>
      </c>
      <c r="F1634" t="s">
        <v>133</v>
      </c>
      <c r="G1634">
        <f>Table7[[#This Row],[Quantity Ordered]]*Table7[[#This Row],[Price Each]]</f>
        <v>11.99</v>
      </c>
    </row>
    <row r="1635" spans="1:7" x14ac:dyDescent="0.3">
      <c r="A1635" t="s">
        <v>161</v>
      </c>
      <c r="B1635" t="s">
        <v>132</v>
      </c>
      <c r="C1635">
        <v>1</v>
      </c>
      <c r="D1635">
        <v>11.99</v>
      </c>
      <c r="E1635">
        <v>2</v>
      </c>
      <c r="F1635" t="s">
        <v>133</v>
      </c>
      <c r="G1635">
        <f>Table7[[#This Row],[Quantity Ordered]]*Table7[[#This Row],[Price Each]]</f>
        <v>11.99</v>
      </c>
    </row>
    <row r="1636" spans="1:7" x14ac:dyDescent="0.3">
      <c r="A1636" t="s">
        <v>161</v>
      </c>
      <c r="B1636" t="s">
        <v>142</v>
      </c>
      <c r="C1636">
        <v>1</v>
      </c>
      <c r="D1636">
        <v>1700</v>
      </c>
      <c r="E1636">
        <v>2</v>
      </c>
      <c r="F1636" t="s">
        <v>129</v>
      </c>
      <c r="G1636">
        <f>Table7[[#This Row],[Quantity Ordered]]*Table7[[#This Row],[Price Each]]</f>
        <v>1700</v>
      </c>
    </row>
    <row r="1637" spans="1:7" x14ac:dyDescent="0.3">
      <c r="A1637" t="s">
        <v>161</v>
      </c>
      <c r="B1637" t="s">
        <v>137</v>
      </c>
      <c r="C1637">
        <v>1</v>
      </c>
      <c r="D1637">
        <v>2.99</v>
      </c>
      <c r="E1637">
        <v>2</v>
      </c>
      <c r="F1637" t="s">
        <v>147</v>
      </c>
      <c r="G1637">
        <f>Table7[[#This Row],[Quantity Ordered]]*Table7[[#This Row],[Price Each]]</f>
        <v>2.99</v>
      </c>
    </row>
    <row r="1638" spans="1:7" x14ac:dyDescent="0.3">
      <c r="A1638" t="s">
        <v>161</v>
      </c>
      <c r="B1638" t="s">
        <v>132</v>
      </c>
      <c r="C1638">
        <v>1</v>
      </c>
      <c r="D1638">
        <v>11.99</v>
      </c>
      <c r="E1638">
        <v>1</v>
      </c>
      <c r="F1638" t="s">
        <v>133</v>
      </c>
      <c r="G1638">
        <f>Table7[[#This Row],[Quantity Ordered]]*Table7[[#This Row],[Price Each]]</f>
        <v>11.99</v>
      </c>
    </row>
    <row r="1639" spans="1:7" x14ac:dyDescent="0.3">
      <c r="A1639" t="s">
        <v>161</v>
      </c>
      <c r="B1639" t="s">
        <v>137</v>
      </c>
      <c r="C1639">
        <v>1</v>
      </c>
      <c r="D1639">
        <v>2.99</v>
      </c>
      <c r="E1639">
        <v>4</v>
      </c>
      <c r="F1639" t="s">
        <v>136</v>
      </c>
      <c r="G1639">
        <f>Table7[[#This Row],[Quantity Ordered]]*Table7[[#This Row],[Price Each]]</f>
        <v>2.99</v>
      </c>
    </row>
    <row r="1640" spans="1:7" x14ac:dyDescent="0.3">
      <c r="A1640" t="s">
        <v>161</v>
      </c>
      <c r="B1640" t="s">
        <v>132</v>
      </c>
      <c r="C1640">
        <v>1</v>
      </c>
      <c r="D1640">
        <v>11.99</v>
      </c>
      <c r="E1640">
        <v>1</v>
      </c>
      <c r="F1640" t="s">
        <v>150</v>
      </c>
      <c r="G1640">
        <f>Table7[[#This Row],[Quantity Ordered]]*Table7[[#This Row],[Price Each]]</f>
        <v>11.99</v>
      </c>
    </row>
    <row r="1641" spans="1:7" x14ac:dyDescent="0.3">
      <c r="A1641" t="s">
        <v>161</v>
      </c>
      <c r="B1641" t="s">
        <v>145</v>
      </c>
      <c r="C1641">
        <v>1</v>
      </c>
      <c r="D1641">
        <v>3.84</v>
      </c>
      <c r="E1641">
        <v>4</v>
      </c>
      <c r="F1641" t="s">
        <v>133</v>
      </c>
      <c r="G1641">
        <f>Table7[[#This Row],[Quantity Ordered]]*Table7[[#This Row],[Price Each]]</f>
        <v>3.84</v>
      </c>
    </row>
    <row r="1642" spans="1:7" x14ac:dyDescent="0.3">
      <c r="A1642" t="s">
        <v>161</v>
      </c>
      <c r="B1642" t="s">
        <v>132</v>
      </c>
      <c r="C1642">
        <v>1</v>
      </c>
      <c r="D1642">
        <v>11.99</v>
      </c>
      <c r="E1642">
        <v>2</v>
      </c>
      <c r="F1642" t="s">
        <v>150</v>
      </c>
      <c r="G1642">
        <f>Table7[[#This Row],[Quantity Ordered]]*Table7[[#This Row],[Price Each]]</f>
        <v>11.99</v>
      </c>
    </row>
    <row r="1643" spans="1:7" x14ac:dyDescent="0.3">
      <c r="A1643" t="s">
        <v>161</v>
      </c>
      <c r="B1643" t="s">
        <v>132</v>
      </c>
      <c r="C1643">
        <v>1</v>
      </c>
      <c r="D1643">
        <v>11.99</v>
      </c>
      <c r="E1643">
        <v>4</v>
      </c>
      <c r="F1643" t="s">
        <v>129</v>
      </c>
      <c r="G1643">
        <f>Table7[[#This Row],[Quantity Ordered]]*Table7[[#This Row],[Price Each]]</f>
        <v>11.99</v>
      </c>
    </row>
    <row r="1644" spans="1:7" x14ac:dyDescent="0.3">
      <c r="A1644" t="s">
        <v>161</v>
      </c>
      <c r="B1644" t="s">
        <v>144</v>
      </c>
      <c r="C1644">
        <v>1</v>
      </c>
      <c r="D1644">
        <v>400</v>
      </c>
      <c r="E1644">
        <v>3</v>
      </c>
      <c r="F1644" t="s">
        <v>135</v>
      </c>
      <c r="G1644">
        <f>Table7[[#This Row],[Quantity Ordered]]*Table7[[#This Row],[Price Each]]</f>
        <v>400</v>
      </c>
    </row>
    <row r="1645" spans="1:7" x14ac:dyDescent="0.3">
      <c r="A1645" t="s">
        <v>161</v>
      </c>
      <c r="B1645" t="s">
        <v>140</v>
      </c>
      <c r="C1645">
        <v>1</v>
      </c>
      <c r="D1645">
        <v>99.99</v>
      </c>
      <c r="E1645">
        <v>4</v>
      </c>
      <c r="F1645" t="s">
        <v>133</v>
      </c>
      <c r="G1645">
        <f>Table7[[#This Row],[Quantity Ordered]]*Table7[[#This Row],[Price Each]]</f>
        <v>99.99</v>
      </c>
    </row>
    <row r="1646" spans="1:7" x14ac:dyDescent="0.3">
      <c r="A1646" t="s">
        <v>161</v>
      </c>
      <c r="B1646" t="s">
        <v>145</v>
      </c>
      <c r="C1646">
        <v>1</v>
      </c>
      <c r="D1646">
        <v>3.84</v>
      </c>
      <c r="E1646">
        <v>2</v>
      </c>
      <c r="F1646" t="s">
        <v>147</v>
      </c>
      <c r="G1646">
        <f>Table7[[#This Row],[Quantity Ordered]]*Table7[[#This Row],[Price Each]]</f>
        <v>3.84</v>
      </c>
    </row>
    <row r="1647" spans="1:7" x14ac:dyDescent="0.3">
      <c r="A1647" t="s">
        <v>161</v>
      </c>
      <c r="B1647" t="s">
        <v>138</v>
      </c>
      <c r="C1647">
        <v>1</v>
      </c>
      <c r="D1647">
        <v>389.99</v>
      </c>
      <c r="E1647">
        <v>2</v>
      </c>
      <c r="F1647" t="s">
        <v>135</v>
      </c>
      <c r="G1647">
        <f>Table7[[#This Row],[Quantity Ordered]]*Table7[[#This Row],[Price Each]]</f>
        <v>389.99</v>
      </c>
    </row>
    <row r="1648" spans="1:7" x14ac:dyDescent="0.3">
      <c r="A1648" t="s">
        <v>161</v>
      </c>
      <c r="B1648" t="s">
        <v>134</v>
      </c>
      <c r="C1648">
        <v>1</v>
      </c>
      <c r="D1648">
        <v>149.99</v>
      </c>
      <c r="E1648">
        <v>3</v>
      </c>
      <c r="F1648" t="s">
        <v>150</v>
      </c>
      <c r="G1648">
        <f>Table7[[#This Row],[Quantity Ordered]]*Table7[[#This Row],[Price Each]]</f>
        <v>149.99</v>
      </c>
    </row>
    <row r="1649" spans="1:7" x14ac:dyDescent="0.3">
      <c r="A1649" t="s">
        <v>161</v>
      </c>
      <c r="B1649" t="s">
        <v>143</v>
      </c>
      <c r="C1649">
        <v>1</v>
      </c>
      <c r="D1649">
        <v>300</v>
      </c>
      <c r="E1649">
        <v>4</v>
      </c>
      <c r="F1649" t="s">
        <v>129</v>
      </c>
      <c r="G1649">
        <f>Table7[[#This Row],[Quantity Ordered]]*Table7[[#This Row],[Price Each]]</f>
        <v>300</v>
      </c>
    </row>
    <row r="1650" spans="1:7" x14ac:dyDescent="0.3">
      <c r="A1650" t="s">
        <v>161</v>
      </c>
      <c r="B1650" t="s">
        <v>145</v>
      </c>
      <c r="C1650">
        <v>1</v>
      </c>
      <c r="D1650">
        <v>3.84</v>
      </c>
      <c r="E1650">
        <v>1</v>
      </c>
      <c r="F1650" t="s">
        <v>129</v>
      </c>
      <c r="G1650">
        <f>Table7[[#This Row],[Quantity Ordered]]*Table7[[#This Row],[Price Each]]</f>
        <v>3.84</v>
      </c>
    </row>
    <row r="1651" spans="1:7" x14ac:dyDescent="0.3">
      <c r="A1651" t="s">
        <v>161</v>
      </c>
      <c r="B1651" t="s">
        <v>130</v>
      </c>
      <c r="C1651">
        <v>1</v>
      </c>
      <c r="D1651">
        <v>14.95</v>
      </c>
      <c r="E1651">
        <v>4</v>
      </c>
      <c r="F1651" t="s">
        <v>131</v>
      </c>
      <c r="G1651">
        <f>Table7[[#This Row],[Quantity Ordered]]*Table7[[#This Row],[Price Each]]</f>
        <v>14.95</v>
      </c>
    </row>
    <row r="1652" spans="1:7" x14ac:dyDescent="0.3">
      <c r="A1652" t="s">
        <v>161</v>
      </c>
      <c r="B1652" t="s">
        <v>128</v>
      </c>
      <c r="C1652">
        <v>1</v>
      </c>
      <c r="D1652">
        <v>700</v>
      </c>
      <c r="E1652">
        <v>2</v>
      </c>
      <c r="F1652" t="s">
        <v>133</v>
      </c>
      <c r="G1652">
        <f>Table7[[#This Row],[Quantity Ordered]]*Table7[[#This Row],[Price Each]]</f>
        <v>700</v>
      </c>
    </row>
    <row r="1653" spans="1:7" x14ac:dyDescent="0.3">
      <c r="A1653" t="s">
        <v>161</v>
      </c>
      <c r="B1653" t="s">
        <v>130</v>
      </c>
      <c r="C1653">
        <v>1</v>
      </c>
      <c r="D1653">
        <v>14.95</v>
      </c>
      <c r="E1653">
        <v>3</v>
      </c>
      <c r="F1653" t="s">
        <v>133</v>
      </c>
      <c r="G1653">
        <f>Table7[[#This Row],[Quantity Ordered]]*Table7[[#This Row],[Price Each]]</f>
        <v>14.95</v>
      </c>
    </row>
    <row r="1654" spans="1:7" x14ac:dyDescent="0.3">
      <c r="A1654" t="s">
        <v>161</v>
      </c>
      <c r="B1654" t="s">
        <v>137</v>
      </c>
      <c r="C1654">
        <v>2</v>
      </c>
      <c r="D1654">
        <v>2.99</v>
      </c>
      <c r="E1654">
        <v>2</v>
      </c>
      <c r="F1654" t="s">
        <v>149</v>
      </c>
      <c r="G1654">
        <f>Table7[[#This Row],[Quantity Ordered]]*Table7[[#This Row],[Price Each]]</f>
        <v>5.98</v>
      </c>
    </row>
    <row r="1655" spans="1:7" x14ac:dyDescent="0.3">
      <c r="A1655" t="s">
        <v>161</v>
      </c>
      <c r="B1655" t="s">
        <v>145</v>
      </c>
      <c r="C1655">
        <v>1</v>
      </c>
      <c r="D1655">
        <v>3.84</v>
      </c>
      <c r="E1655">
        <v>1</v>
      </c>
      <c r="F1655" t="s">
        <v>133</v>
      </c>
      <c r="G1655">
        <f>Table7[[#This Row],[Quantity Ordered]]*Table7[[#This Row],[Price Each]]</f>
        <v>3.84</v>
      </c>
    </row>
    <row r="1656" spans="1:7" x14ac:dyDescent="0.3">
      <c r="A1656" t="s">
        <v>161</v>
      </c>
      <c r="B1656" t="s">
        <v>145</v>
      </c>
      <c r="C1656">
        <v>3</v>
      </c>
      <c r="D1656">
        <v>3.84</v>
      </c>
      <c r="E1656">
        <v>1</v>
      </c>
      <c r="F1656" t="s">
        <v>149</v>
      </c>
      <c r="G1656">
        <f>Table7[[#This Row],[Quantity Ordered]]*Table7[[#This Row],[Price Each]]</f>
        <v>11.52</v>
      </c>
    </row>
    <row r="1657" spans="1:7" x14ac:dyDescent="0.3">
      <c r="A1657" t="s">
        <v>161</v>
      </c>
      <c r="B1657" t="s">
        <v>153</v>
      </c>
      <c r="C1657">
        <v>1</v>
      </c>
      <c r="D1657">
        <v>999.99</v>
      </c>
      <c r="E1657">
        <v>1</v>
      </c>
      <c r="F1657" t="s">
        <v>150</v>
      </c>
      <c r="G1657">
        <f>Table7[[#This Row],[Quantity Ordered]]*Table7[[#This Row],[Price Each]]</f>
        <v>999.99</v>
      </c>
    </row>
    <row r="1658" spans="1:7" x14ac:dyDescent="0.3">
      <c r="A1658" t="s">
        <v>161</v>
      </c>
      <c r="B1658" t="s">
        <v>153</v>
      </c>
      <c r="C1658">
        <v>1</v>
      </c>
      <c r="D1658">
        <v>999.99</v>
      </c>
      <c r="E1658">
        <v>3</v>
      </c>
      <c r="F1658" t="s">
        <v>135</v>
      </c>
      <c r="G1658">
        <f>Table7[[#This Row],[Quantity Ordered]]*Table7[[#This Row],[Price Each]]</f>
        <v>999.99</v>
      </c>
    </row>
    <row r="1659" spans="1:7" x14ac:dyDescent="0.3">
      <c r="A1659" t="s">
        <v>161</v>
      </c>
      <c r="B1659" t="s">
        <v>137</v>
      </c>
      <c r="C1659">
        <v>2</v>
      </c>
      <c r="D1659">
        <v>2.99</v>
      </c>
      <c r="E1659">
        <v>4</v>
      </c>
      <c r="F1659" t="s">
        <v>133</v>
      </c>
      <c r="G1659">
        <f>Table7[[#This Row],[Quantity Ordered]]*Table7[[#This Row],[Price Each]]</f>
        <v>5.98</v>
      </c>
    </row>
    <row r="1660" spans="1:7" x14ac:dyDescent="0.3">
      <c r="A1660" t="s">
        <v>161</v>
      </c>
      <c r="B1660" t="s">
        <v>132</v>
      </c>
      <c r="C1660">
        <v>1</v>
      </c>
      <c r="D1660">
        <v>11.99</v>
      </c>
      <c r="E1660">
        <v>4</v>
      </c>
      <c r="F1660" t="s">
        <v>135</v>
      </c>
      <c r="G1660">
        <f>Table7[[#This Row],[Quantity Ordered]]*Table7[[#This Row],[Price Each]]</f>
        <v>11.99</v>
      </c>
    </row>
    <row r="1661" spans="1:7" x14ac:dyDescent="0.3">
      <c r="A1661" t="s">
        <v>161</v>
      </c>
      <c r="B1661" t="s">
        <v>141</v>
      </c>
      <c r="C1661">
        <v>1</v>
      </c>
      <c r="D1661">
        <v>150</v>
      </c>
      <c r="E1661">
        <v>1</v>
      </c>
      <c r="F1661" t="s">
        <v>136</v>
      </c>
      <c r="G1661">
        <f>Table7[[#This Row],[Quantity Ordered]]*Table7[[#This Row],[Price Each]]</f>
        <v>150</v>
      </c>
    </row>
    <row r="1662" spans="1:7" x14ac:dyDescent="0.3">
      <c r="A1662" t="s">
        <v>161</v>
      </c>
      <c r="B1662" t="s">
        <v>139</v>
      </c>
      <c r="C1662">
        <v>2</v>
      </c>
      <c r="D1662">
        <v>11.95</v>
      </c>
      <c r="E1662">
        <v>4</v>
      </c>
      <c r="F1662" t="s">
        <v>129</v>
      </c>
      <c r="G1662">
        <f>Table7[[#This Row],[Quantity Ordered]]*Table7[[#This Row],[Price Each]]</f>
        <v>23.9</v>
      </c>
    </row>
    <row r="1663" spans="1:7" x14ac:dyDescent="0.3">
      <c r="A1663" t="s">
        <v>161</v>
      </c>
      <c r="B1663" t="s">
        <v>130</v>
      </c>
      <c r="C1663">
        <v>1</v>
      </c>
      <c r="D1663">
        <v>14.95</v>
      </c>
      <c r="E1663">
        <v>3</v>
      </c>
      <c r="F1663" t="s">
        <v>149</v>
      </c>
      <c r="G1663">
        <f>Table7[[#This Row],[Quantity Ordered]]*Table7[[#This Row],[Price Each]]</f>
        <v>14.95</v>
      </c>
    </row>
    <row r="1664" spans="1:7" x14ac:dyDescent="0.3">
      <c r="A1664" t="s">
        <v>161</v>
      </c>
      <c r="B1664" t="s">
        <v>142</v>
      </c>
      <c r="C1664">
        <v>1</v>
      </c>
      <c r="D1664">
        <v>1700</v>
      </c>
      <c r="E1664">
        <v>1</v>
      </c>
      <c r="F1664" t="s">
        <v>149</v>
      </c>
      <c r="G1664">
        <f>Table7[[#This Row],[Quantity Ordered]]*Table7[[#This Row],[Price Each]]</f>
        <v>1700</v>
      </c>
    </row>
    <row r="1665" spans="1:7" x14ac:dyDescent="0.3">
      <c r="A1665" t="s">
        <v>161</v>
      </c>
      <c r="B1665" t="s">
        <v>148</v>
      </c>
      <c r="C1665">
        <v>1</v>
      </c>
      <c r="D1665">
        <v>600</v>
      </c>
      <c r="E1665">
        <v>1</v>
      </c>
      <c r="F1665" t="s">
        <v>147</v>
      </c>
      <c r="G1665">
        <f>Table7[[#This Row],[Quantity Ordered]]*Table7[[#This Row],[Price Each]]</f>
        <v>600</v>
      </c>
    </row>
    <row r="1666" spans="1:7" x14ac:dyDescent="0.3">
      <c r="A1666" t="s">
        <v>161</v>
      </c>
      <c r="B1666" t="s">
        <v>132</v>
      </c>
      <c r="C1666">
        <v>1</v>
      </c>
      <c r="D1666">
        <v>11.99</v>
      </c>
      <c r="E1666">
        <v>1</v>
      </c>
      <c r="F1666" t="s">
        <v>147</v>
      </c>
      <c r="G1666">
        <f>Table7[[#This Row],[Quantity Ordered]]*Table7[[#This Row],[Price Each]]</f>
        <v>11.99</v>
      </c>
    </row>
    <row r="1667" spans="1:7" x14ac:dyDescent="0.3">
      <c r="A1667" t="s">
        <v>161</v>
      </c>
      <c r="B1667" t="s">
        <v>137</v>
      </c>
      <c r="C1667">
        <v>3</v>
      </c>
      <c r="D1667">
        <v>2.99</v>
      </c>
      <c r="E1667">
        <v>1</v>
      </c>
      <c r="F1667" t="s">
        <v>149</v>
      </c>
      <c r="G1667">
        <f>Table7[[#This Row],[Quantity Ordered]]*Table7[[#This Row],[Price Each]]</f>
        <v>8.9700000000000006</v>
      </c>
    </row>
    <row r="1668" spans="1:7" x14ac:dyDescent="0.3">
      <c r="A1668" t="s">
        <v>161</v>
      </c>
      <c r="B1668" t="s">
        <v>141</v>
      </c>
      <c r="C1668">
        <v>1</v>
      </c>
      <c r="D1668">
        <v>150</v>
      </c>
      <c r="E1668">
        <v>3</v>
      </c>
      <c r="F1668" t="s">
        <v>133</v>
      </c>
      <c r="G1668">
        <f>Table7[[#This Row],[Quantity Ordered]]*Table7[[#This Row],[Price Each]]</f>
        <v>150</v>
      </c>
    </row>
    <row r="1669" spans="1:7" x14ac:dyDescent="0.3">
      <c r="A1669" t="s">
        <v>161</v>
      </c>
      <c r="B1669" t="s">
        <v>141</v>
      </c>
      <c r="C1669">
        <v>1</v>
      </c>
      <c r="D1669">
        <v>150</v>
      </c>
      <c r="E1669">
        <v>4</v>
      </c>
      <c r="F1669" t="s">
        <v>133</v>
      </c>
      <c r="G1669">
        <f>Table7[[#This Row],[Quantity Ordered]]*Table7[[#This Row],[Price Each]]</f>
        <v>150</v>
      </c>
    </row>
    <row r="1670" spans="1:7" x14ac:dyDescent="0.3">
      <c r="A1670" t="s">
        <v>161</v>
      </c>
      <c r="B1670" t="s">
        <v>145</v>
      </c>
      <c r="C1670">
        <v>1</v>
      </c>
      <c r="D1670">
        <v>3.84</v>
      </c>
      <c r="E1670">
        <v>2</v>
      </c>
      <c r="F1670" t="s">
        <v>146</v>
      </c>
      <c r="G1670">
        <f>Table7[[#This Row],[Quantity Ordered]]*Table7[[#This Row],[Price Each]]</f>
        <v>3.84</v>
      </c>
    </row>
    <row r="1671" spans="1:7" x14ac:dyDescent="0.3">
      <c r="A1671" t="s">
        <v>161</v>
      </c>
      <c r="B1671" t="s">
        <v>145</v>
      </c>
      <c r="C1671">
        <v>1</v>
      </c>
      <c r="D1671">
        <v>3.84</v>
      </c>
      <c r="E1671">
        <v>2</v>
      </c>
      <c r="F1671" t="s">
        <v>133</v>
      </c>
      <c r="G1671">
        <f>Table7[[#This Row],[Quantity Ordered]]*Table7[[#This Row],[Price Each]]</f>
        <v>3.84</v>
      </c>
    </row>
    <row r="1672" spans="1:7" x14ac:dyDescent="0.3">
      <c r="A1672" t="s">
        <v>161</v>
      </c>
      <c r="B1672" t="s">
        <v>153</v>
      </c>
      <c r="C1672">
        <v>1</v>
      </c>
      <c r="D1672">
        <v>999.99</v>
      </c>
      <c r="E1672">
        <v>1</v>
      </c>
      <c r="F1672" t="s">
        <v>150</v>
      </c>
      <c r="G1672">
        <f>Table7[[#This Row],[Quantity Ordered]]*Table7[[#This Row],[Price Each]]</f>
        <v>999.99</v>
      </c>
    </row>
    <row r="1673" spans="1:7" x14ac:dyDescent="0.3">
      <c r="A1673" t="s">
        <v>161</v>
      </c>
      <c r="B1673" t="s">
        <v>134</v>
      </c>
      <c r="C1673">
        <v>1</v>
      </c>
      <c r="D1673">
        <v>149.99</v>
      </c>
      <c r="E1673">
        <v>4</v>
      </c>
      <c r="F1673" t="s">
        <v>149</v>
      </c>
      <c r="G1673">
        <f>Table7[[#This Row],[Quantity Ordered]]*Table7[[#This Row],[Price Each]]</f>
        <v>149.99</v>
      </c>
    </row>
    <row r="1674" spans="1:7" x14ac:dyDescent="0.3">
      <c r="A1674" t="s">
        <v>161</v>
      </c>
      <c r="B1674" t="s">
        <v>145</v>
      </c>
      <c r="C1674">
        <v>1</v>
      </c>
      <c r="D1674">
        <v>3.84</v>
      </c>
      <c r="E1674">
        <v>2</v>
      </c>
      <c r="F1674" t="s">
        <v>129</v>
      </c>
      <c r="G1674">
        <f>Table7[[#This Row],[Quantity Ordered]]*Table7[[#This Row],[Price Each]]</f>
        <v>3.84</v>
      </c>
    </row>
    <row r="1675" spans="1:7" x14ac:dyDescent="0.3">
      <c r="A1675" t="s">
        <v>161</v>
      </c>
      <c r="B1675" t="s">
        <v>137</v>
      </c>
      <c r="C1675">
        <v>1</v>
      </c>
      <c r="D1675">
        <v>2.99</v>
      </c>
      <c r="E1675">
        <v>4</v>
      </c>
      <c r="F1675" t="s">
        <v>150</v>
      </c>
      <c r="G1675">
        <f>Table7[[#This Row],[Quantity Ordered]]*Table7[[#This Row],[Price Each]]</f>
        <v>2.99</v>
      </c>
    </row>
    <row r="1676" spans="1:7" x14ac:dyDescent="0.3">
      <c r="A1676" t="s">
        <v>161</v>
      </c>
      <c r="B1676" t="s">
        <v>141</v>
      </c>
      <c r="C1676">
        <v>1</v>
      </c>
      <c r="D1676">
        <v>150</v>
      </c>
      <c r="E1676">
        <v>3</v>
      </c>
      <c r="F1676" t="s">
        <v>133</v>
      </c>
      <c r="G1676">
        <f>Table7[[#This Row],[Quantity Ordered]]*Table7[[#This Row],[Price Each]]</f>
        <v>150</v>
      </c>
    </row>
    <row r="1677" spans="1:7" x14ac:dyDescent="0.3">
      <c r="A1677" t="s">
        <v>161</v>
      </c>
      <c r="B1677" t="s">
        <v>128</v>
      </c>
      <c r="C1677">
        <v>1</v>
      </c>
      <c r="D1677">
        <v>700</v>
      </c>
      <c r="E1677">
        <v>2</v>
      </c>
      <c r="F1677" t="s">
        <v>150</v>
      </c>
      <c r="G1677">
        <f>Table7[[#This Row],[Quantity Ordered]]*Table7[[#This Row],[Price Each]]</f>
        <v>700</v>
      </c>
    </row>
    <row r="1678" spans="1:7" x14ac:dyDescent="0.3">
      <c r="A1678" t="s">
        <v>161</v>
      </c>
      <c r="B1678" t="s">
        <v>132</v>
      </c>
      <c r="C1678">
        <v>1</v>
      </c>
      <c r="D1678">
        <v>11.99</v>
      </c>
      <c r="E1678">
        <v>4</v>
      </c>
      <c r="F1678" t="s">
        <v>150</v>
      </c>
      <c r="G1678">
        <f>Table7[[#This Row],[Quantity Ordered]]*Table7[[#This Row],[Price Each]]</f>
        <v>11.99</v>
      </c>
    </row>
    <row r="1679" spans="1:7" x14ac:dyDescent="0.3">
      <c r="A1679" t="s">
        <v>161</v>
      </c>
      <c r="B1679" t="s">
        <v>148</v>
      </c>
      <c r="C1679">
        <v>1</v>
      </c>
      <c r="D1679">
        <v>600</v>
      </c>
      <c r="E1679">
        <v>4</v>
      </c>
      <c r="F1679" t="s">
        <v>136</v>
      </c>
      <c r="G1679">
        <f>Table7[[#This Row],[Quantity Ordered]]*Table7[[#This Row],[Price Each]]</f>
        <v>600</v>
      </c>
    </row>
    <row r="1680" spans="1:7" x14ac:dyDescent="0.3">
      <c r="A1680" t="s">
        <v>161</v>
      </c>
      <c r="B1680" t="s">
        <v>128</v>
      </c>
      <c r="C1680">
        <v>1</v>
      </c>
      <c r="D1680">
        <v>700</v>
      </c>
      <c r="E1680">
        <v>3</v>
      </c>
      <c r="F1680" t="s">
        <v>150</v>
      </c>
      <c r="G1680">
        <f>Table7[[#This Row],[Quantity Ordered]]*Table7[[#This Row],[Price Each]]</f>
        <v>700</v>
      </c>
    </row>
    <row r="1681" spans="1:7" x14ac:dyDescent="0.3">
      <c r="A1681" t="s">
        <v>161</v>
      </c>
      <c r="B1681" t="s">
        <v>132</v>
      </c>
      <c r="C1681">
        <v>1</v>
      </c>
      <c r="D1681">
        <v>11.99</v>
      </c>
      <c r="E1681">
        <v>2</v>
      </c>
      <c r="F1681" t="s">
        <v>150</v>
      </c>
      <c r="G1681">
        <f>Table7[[#This Row],[Quantity Ordered]]*Table7[[#This Row],[Price Each]]</f>
        <v>11.99</v>
      </c>
    </row>
    <row r="1682" spans="1:7" x14ac:dyDescent="0.3">
      <c r="A1682" t="s">
        <v>161</v>
      </c>
      <c r="B1682" t="s">
        <v>137</v>
      </c>
      <c r="C1682">
        <v>2</v>
      </c>
      <c r="D1682">
        <v>2.99</v>
      </c>
      <c r="E1682">
        <v>4</v>
      </c>
      <c r="F1682" t="s">
        <v>149</v>
      </c>
      <c r="G1682">
        <f>Table7[[#This Row],[Quantity Ordered]]*Table7[[#This Row],[Price Each]]</f>
        <v>5.98</v>
      </c>
    </row>
    <row r="1683" spans="1:7" x14ac:dyDescent="0.3">
      <c r="A1683" t="s">
        <v>161</v>
      </c>
      <c r="B1683" t="s">
        <v>134</v>
      </c>
      <c r="C1683">
        <v>1</v>
      </c>
      <c r="D1683">
        <v>149.99</v>
      </c>
      <c r="E1683">
        <v>1</v>
      </c>
      <c r="F1683" t="s">
        <v>133</v>
      </c>
      <c r="G1683">
        <f>Table7[[#This Row],[Quantity Ordered]]*Table7[[#This Row],[Price Each]]</f>
        <v>149.99</v>
      </c>
    </row>
    <row r="1684" spans="1:7" x14ac:dyDescent="0.3">
      <c r="A1684" t="s">
        <v>161</v>
      </c>
      <c r="B1684" t="s">
        <v>138</v>
      </c>
      <c r="C1684">
        <v>1</v>
      </c>
      <c r="D1684">
        <v>389.99</v>
      </c>
      <c r="E1684">
        <v>1</v>
      </c>
      <c r="F1684" t="s">
        <v>135</v>
      </c>
      <c r="G1684">
        <f>Table7[[#This Row],[Quantity Ordered]]*Table7[[#This Row],[Price Each]]</f>
        <v>389.99</v>
      </c>
    </row>
    <row r="1685" spans="1:7" x14ac:dyDescent="0.3">
      <c r="A1685" t="s">
        <v>161</v>
      </c>
      <c r="B1685" t="s">
        <v>130</v>
      </c>
      <c r="C1685">
        <v>1</v>
      </c>
      <c r="D1685">
        <v>14.95</v>
      </c>
      <c r="E1685">
        <v>3</v>
      </c>
      <c r="F1685" t="s">
        <v>133</v>
      </c>
      <c r="G1685">
        <f>Table7[[#This Row],[Quantity Ordered]]*Table7[[#This Row],[Price Each]]</f>
        <v>14.95</v>
      </c>
    </row>
    <row r="1686" spans="1:7" x14ac:dyDescent="0.3">
      <c r="A1686" t="s">
        <v>161</v>
      </c>
      <c r="B1686" t="s">
        <v>139</v>
      </c>
      <c r="C1686">
        <v>1</v>
      </c>
      <c r="D1686">
        <v>11.95</v>
      </c>
      <c r="E1686">
        <v>2</v>
      </c>
      <c r="F1686" t="s">
        <v>146</v>
      </c>
      <c r="G1686">
        <f>Table7[[#This Row],[Quantity Ordered]]*Table7[[#This Row],[Price Each]]</f>
        <v>11.95</v>
      </c>
    </row>
    <row r="1687" spans="1:7" x14ac:dyDescent="0.3">
      <c r="A1687" t="s">
        <v>161</v>
      </c>
      <c r="B1687" t="s">
        <v>140</v>
      </c>
      <c r="C1687">
        <v>1</v>
      </c>
      <c r="D1687">
        <v>99.99</v>
      </c>
      <c r="E1687">
        <v>1</v>
      </c>
      <c r="F1687" t="s">
        <v>135</v>
      </c>
      <c r="G1687">
        <f>Table7[[#This Row],[Quantity Ordered]]*Table7[[#This Row],[Price Each]]</f>
        <v>99.99</v>
      </c>
    </row>
    <row r="1688" spans="1:7" x14ac:dyDescent="0.3">
      <c r="A1688" t="s">
        <v>161</v>
      </c>
      <c r="B1688" t="s">
        <v>134</v>
      </c>
      <c r="C1688">
        <v>1</v>
      </c>
      <c r="D1688">
        <v>149.99</v>
      </c>
      <c r="E1688">
        <v>3</v>
      </c>
      <c r="F1688" t="s">
        <v>133</v>
      </c>
      <c r="G1688">
        <f>Table7[[#This Row],[Quantity Ordered]]*Table7[[#This Row],[Price Each]]</f>
        <v>149.99</v>
      </c>
    </row>
    <row r="1689" spans="1:7" x14ac:dyDescent="0.3">
      <c r="A1689" t="s">
        <v>161</v>
      </c>
      <c r="B1689" t="s">
        <v>152</v>
      </c>
      <c r="C1689">
        <v>1</v>
      </c>
      <c r="D1689">
        <v>379.99</v>
      </c>
      <c r="E1689">
        <v>4</v>
      </c>
      <c r="F1689" t="s">
        <v>147</v>
      </c>
      <c r="G1689">
        <f>Table7[[#This Row],[Quantity Ordered]]*Table7[[#This Row],[Price Each]]</f>
        <v>379.99</v>
      </c>
    </row>
    <row r="1690" spans="1:7" x14ac:dyDescent="0.3">
      <c r="A1690" t="s">
        <v>161</v>
      </c>
      <c r="B1690" t="s">
        <v>128</v>
      </c>
      <c r="C1690">
        <v>1</v>
      </c>
      <c r="D1690">
        <v>700</v>
      </c>
      <c r="E1690">
        <v>3</v>
      </c>
      <c r="F1690" t="s">
        <v>133</v>
      </c>
      <c r="G1690">
        <f>Table7[[#This Row],[Quantity Ordered]]*Table7[[#This Row],[Price Each]]</f>
        <v>700</v>
      </c>
    </row>
    <row r="1691" spans="1:7" x14ac:dyDescent="0.3">
      <c r="A1691" t="s">
        <v>161</v>
      </c>
      <c r="B1691" t="s">
        <v>141</v>
      </c>
      <c r="C1691">
        <v>1</v>
      </c>
      <c r="D1691">
        <v>150</v>
      </c>
      <c r="E1691">
        <v>4</v>
      </c>
      <c r="F1691" t="s">
        <v>129</v>
      </c>
      <c r="G1691">
        <f>Table7[[#This Row],[Quantity Ordered]]*Table7[[#This Row],[Price Each]]</f>
        <v>150</v>
      </c>
    </row>
    <row r="1692" spans="1:7" x14ac:dyDescent="0.3">
      <c r="A1692" t="s">
        <v>161</v>
      </c>
      <c r="B1692" t="s">
        <v>130</v>
      </c>
      <c r="C1692">
        <v>1</v>
      </c>
      <c r="D1692">
        <v>14.95</v>
      </c>
      <c r="E1692">
        <v>1</v>
      </c>
      <c r="F1692" t="s">
        <v>135</v>
      </c>
      <c r="G1692">
        <f>Table7[[#This Row],[Quantity Ordered]]*Table7[[#This Row],[Price Each]]</f>
        <v>14.95</v>
      </c>
    </row>
    <row r="1693" spans="1:7" x14ac:dyDescent="0.3">
      <c r="A1693" t="s">
        <v>161</v>
      </c>
      <c r="B1693" t="s">
        <v>141</v>
      </c>
      <c r="C1693">
        <v>1</v>
      </c>
      <c r="D1693">
        <v>150</v>
      </c>
      <c r="E1693">
        <v>2</v>
      </c>
      <c r="F1693" t="s">
        <v>131</v>
      </c>
      <c r="G1693">
        <f>Table7[[#This Row],[Quantity Ordered]]*Table7[[#This Row],[Price Each]]</f>
        <v>150</v>
      </c>
    </row>
    <row r="1694" spans="1:7" x14ac:dyDescent="0.3">
      <c r="A1694" t="s">
        <v>162</v>
      </c>
      <c r="B1694" t="s">
        <v>140</v>
      </c>
      <c r="C1694">
        <v>1</v>
      </c>
      <c r="D1694">
        <v>99.99</v>
      </c>
      <c r="E1694">
        <v>3</v>
      </c>
      <c r="F1694" t="s">
        <v>149</v>
      </c>
      <c r="G1694">
        <f>Table7[[#This Row],[Quantity Ordered]]*Table7[[#This Row],[Price Each]]</f>
        <v>99.99</v>
      </c>
    </row>
    <row r="1695" spans="1:7" x14ac:dyDescent="0.3">
      <c r="A1695" t="s">
        <v>162</v>
      </c>
      <c r="B1695" t="s">
        <v>144</v>
      </c>
      <c r="C1695">
        <v>1</v>
      </c>
      <c r="D1695">
        <v>400</v>
      </c>
      <c r="E1695">
        <v>4</v>
      </c>
      <c r="F1695" t="s">
        <v>133</v>
      </c>
      <c r="G1695">
        <f>Table7[[#This Row],[Quantity Ordered]]*Table7[[#This Row],[Price Each]]</f>
        <v>400</v>
      </c>
    </row>
    <row r="1696" spans="1:7" x14ac:dyDescent="0.3">
      <c r="A1696" t="s">
        <v>162</v>
      </c>
      <c r="B1696" t="s">
        <v>137</v>
      </c>
      <c r="C1696">
        <v>1</v>
      </c>
      <c r="D1696">
        <v>2.99</v>
      </c>
      <c r="E1696">
        <v>3</v>
      </c>
      <c r="F1696" t="s">
        <v>135</v>
      </c>
      <c r="G1696">
        <f>Table7[[#This Row],[Quantity Ordered]]*Table7[[#This Row],[Price Each]]</f>
        <v>2.99</v>
      </c>
    </row>
    <row r="1697" spans="1:7" x14ac:dyDescent="0.3">
      <c r="A1697" t="s">
        <v>162</v>
      </c>
      <c r="B1697" t="s">
        <v>152</v>
      </c>
      <c r="C1697">
        <v>1</v>
      </c>
      <c r="D1697">
        <v>379.99</v>
      </c>
      <c r="E1697">
        <v>4</v>
      </c>
      <c r="F1697" t="s">
        <v>146</v>
      </c>
      <c r="G1697">
        <f>Table7[[#This Row],[Quantity Ordered]]*Table7[[#This Row],[Price Each]]</f>
        <v>379.99</v>
      </c>
    </row>
    <row r="1698" spans="1:7" x14ac:dyDescent="0.3">
      <c r="A1698" t="s">
        <v>162</v>
      </c>
      <c r="B1698" t="s">
        <v>139</v>
      </c>
      <c r="C1698">
        <v>1</v>
      </c>
      <c r="D1698">
        <v>11.95</v>
      </c>
      <c r="E1698">
        <v>2</v>
      </c>
      <c r="F1698" t="s">
        <v>129</v>
      </c>
      <c r="G1698">
        <f>Table7[[#This Row],[Quantity Ordered]]*Table7[[#This Row],[Price Each]]</f>
        <v>11.95</v>
      </c>
    </row>
    <row r="1699" spans="1:7" x14ac:dyDescent="0.3">
      <c r="A1699" t="s">
        <v>162</v>
      </c>
      <c r="B1699" t="s">
        <v>132</v>
      </c>
      <c r="C1699">
        <v>1</v>
      </c>
      <c r="D1699">
        <v>11.99</v>
      </c>
      <c r="E1699">
        <v>3</v>
      </c>
      <c r="F1699" t="s">
        <v>133</v>
      </c>
      <c r="G1699">
        <f>Table7[[#This Row],[Quantity Ordered]]*Table7[[#This Row],[Price Each]]</f>
        <v>11.99</v>
      </c>
    </row>
    <row r="1700" spans="1:7" x14ac:dyDescent="0.3">
      <c r="A1700" t="s">
        <v>162</v>
      </c>
      <c r="B1700" t="s">
        <v>144</v>
      </c>
      <c r="C1700">
        <v>1</v>
      </c>
      <c r="D1700">
        <v>400</v>
      </c>
      <c r="E1700">
        <v>1</v>
      </c>
      <c r="F1700" t="s">
        <v>149</v>
      </c>
      <c r="G1700">
        <f>Table7[[#This Row],[Quantity Ordered]]*Table7[[#This Row],[Price Each]]</f>
        <v>400</v>
      </c>
    </row>
    <row r="1701" spans="1:7" x14ac:dyDescent="0.3">
      <c r="A1701" t="s">
        <v>162</v>
      </c>
      <c r="B1701" t="s">
        <v>128</v>
      </c>
      <c r="C1701">
        <v>1</v>
      </c>
      <c r="D1701">
        <v>700</v>
      </c>
      <c r="E1701">
        <v>1</v>
      </c>
      <c r="F1701" t="s">
        <v>135</v>
      </c>
      <c r="G1701">
        <f>Table7[[#This Row],[Quantity Ordered]]*Table7[[#This Row],[Price Each]]</f>
        <v>700</v>
      </c>
    </row>
    <row r="1702" spans="1:7" x14ac:dyDescent="0.3">
      <c r="A1702" t="s">
        <v>162</v>
      </c>
      <c r="B1702" t="s">
        <v>137</v>
      </c>
      <c r="C1702">
        <v>1</v>
      </c>
      <c r="D1702">
        <v>2.99</v>
      </c>
      <c r="E1702">
        <v>4</v>
      </c>
      <c r="F1702" t="s">
        <v>131</v>
      </c>
      <c r="G1702">
        <f>Table7[[#This Row],[Quantity Ordered]]*Table7[[#This Row],[Price Each]]</f>
        <v>2.99</v>
      </c>
    </row>
    <row r="1703" spans="1:7" x14ac:dyDescent="0.3">
      <c r="A1703" t="s">
        <v>162</v>
      </c>
      <c r="B1703" t="s">
        <v>145</v>
      </c>
      <c r="C1703">
        <v>1</v>
      </c>
      <c r="D1703">
        <v>3.84</v>
      </c>
      <c r="E1703">
        <v>1</v>
      </c>
      <c r="F1703" t="s">
        <v>133</v>
      </c>
      <c r="G1703">
        <f>Table7[[#This Row],[Quantity Ordered]]*Table7[[#This Row],[Price Each]]</f>
        <v>3.84</v>
      </c>
    </row>
    <row r="1704" spans="1:7" x14ac:dyDescent="0.3">
      <c r="A1704" t="s">
        <v>162</v>
      </c>
      <c r="B1704" t="s">
        <v>137</v>
      </c>
      <c r="C1704">
        <v>1</v>
      </c>
      <c r="D1704">
        <v>2.99</v>
      </c>
      <c r="E1704">
        <v>1</v>
      </c>
      <c r="F1704" t="s">
        <v>135</v>
      </c>
      <c r="G1704">
        <f>Table7[[#This Row],[Quantity Ordered]]*Table7[[#This Row],[Price Each]]</f>
        <v>2.99</v>
      </c>
    </row>
    <row r="1705" spans="1:7" x14ac:dyDescent="0.3">
      <c r="A1705" t="s">
        <v>162</v>
      </c>
      <c r="B1705" t="s">
        <v>132</v>
      </c>
      <c r="C1705">
        <v>1</v>
      </c>
      <c r="D1705">
        <v>11.99</v>
      </c>
      <c r="E1705">
        <v>4</v>
      </c>
      <c r="F1705" t="s">
        <v>136</v>
      </c>
      <c r="G1705">
        <f>Table7[[#This Row],[Quantity Ordered]]*Table7[[#This Row],[Price Each]]</f>
        <v>11.99</v>
      </c>
    </row>
    <row r="1706" spans="1:7" x14ac:dyDescent="0.3">
      <c r="A1706" t="s">
        <v>162</v>
      </c>
      <c r="B1706" t="s">
        <v>128</v>
      </c>
      <c r="C1706">
        <v>1</v>
      </c>
      <c r="D1706">
        <v>700</v>
      </c>
      <c r="E1706">
        <v>1</v>
      </c>
      <c r="F1706" t="s">
        <v>136</v>
      </c>
      <c r="G1706">
        <f>Table7[[#This Row],[Quantity Ordered]]*Table7[[#This Row],[Price Each]]</f>
        <v>700</v>
      </c>
    </row>
    <row r="1707" spans="1:7" x14ac:dyDescent="0.3">
      <c r="A1707" t="s">
        <v>162</v>
      </c>
      <c r="B1707" t="s">
        <v>130</v>
      </c>
      <c r="C1707">
        <v>1</v>
      </c>
      <c r="D1707">
        <v>14.95</v>
      </c>
      <c r="E1707">
        <v>4</v>
      </c>
      <c r="F1707" t="s">
        <v>133</v>
      </c>
      <c r="G1707">
        <f>Table7[[#This Row],[Quantity Ordered]]*Table7[[#This Row],[Price Each]]</f>
        <v>14.95</v>
      </c>
    </row>
    <row r="1708" spans="1:7" x14ac:dyDescent="0.3">
      <c r="A1708" t="s">
        <v>162</v>
      </c>
      <c r="B1708" t="s">
        <v>134</v>
      </c>
      <c r="C1708">
        <v>1</v>
      </c>
      <c r="D1708">
        <v>149.99</v>
      </c>
      <c r="E1708">
        <v>1</v>
      </c>
      <c r="F1708" t="s">
        <v>150</v>
      </c>
      <c r="G1708">
        <f>Table7[[#This Row],[Quantity Ordered]]*Table7[[#This Row],[Price Each]]</f>
        <v>149.99</v>
      </c>
    </row>
    <row r="1709" spans="1:7" x14ac:dyDescent="0.3">
      <c r="A1709" t="s">
        <v>162</v>
      </c>
      <c r="B1709" t="s">
        <v>141</v>
      </c>
      <c r="C1709">
        <v>1</v>
      </c>
      <c r="D1709">
        <v>150</v>
      </c>
      <c r="E1709">
        <v>3</v>
      </c>
      <c r="F1709" t="s">
        <v>146</v>
      </c>
      <c r="G1709">
        <f>Table7[[#This Row],[Quantity Ordered]]*Table7[[#This Row],[Price Each]]</f>
        <v>150</v>
      </c>
    </row>
    <row r="1710" spans="1:7" x14ac:dyDescent="0.3">
      <c r="A1710" t="s">
        <v>162</v>
      </c>
      <c r="B1710" t="s">
        <v>139</v>
      </c>
      <c r="C1710">
        <v>1</v>
      </c>
      <c r="D1710">
        <v>11.95</v>
      </c>
      <c r="E1710">
        <v>3</v>
      </c>
      <c r="F1710" t="s">
        <v>136</v>
      </c>
      <c r="G1710">
        <f>Table7[[#This Row],[Quantity Ordered]]*Table7[[#This Row],[Price Each]]</f>
        <v>11.95</v>
      </c>
    </row>
    <row r="1711" spans="1:7" x14ac:dyDescent="0.3">
      <c r="A1711" t="s">
        <v>162</v>
      </c>
      <c r="B1711" t="s">
        <v>141</v>
      </c>
      <c r="C1711">
        <v>1</v>
      </c>
      <c r="D1711">
        <v>150</v>
      </c>
      <c r="E1711">
        <v>4</v>
      </c>
      <c r="F1711" t="s">
        <v>149</v>
      </c>
      <c r="G1711">
        <f>Table7[[#This Row],[Quantity Ordered]]*Table7[[#This Row],[Price Each]]</f>
        <v>150</v>
      </c>
    </row>
    <row r="1712" spans="1:7" x14ac:dyDescent="0.3">
      <c r="A1712" t="s">
        <v>162</v>
      </c>
      <c r="B1712" t="s">
        <v>134</v>
      </c>
      <c r="C1712">
        <v>1</v>
      </c>
      <c r="D1712">
        <v>149.99</v>
      </c>
      <c r="E1712">
        <v>3</v>
      </c>
      <c r="F1712" t="s">
        <v>136</v>
      </c>
      <c r="G1712">
        <f>Table7[[#This Row],[Quantity Ordered]]*Table7[[#This Row],[Price Each]]</f>
        <v>149.99</v>
      </c>
    </row>
    <row r="1713" spans="1:7" x14ac:dyDescent="0.3">
      <c r="A1713" t="s">
        <v>162</v>
      </c>
      <c r="B1713" t="s">
        <v>142</v>
      </c>
      <c r="C1713">
        <v>1</v>
      </c>
      <c r="D1713">
        <v>1700</v>
      </c>
      <c r="E1713">
        <v>1</v>
      </c>
      <c r="F1713" t="s">
        <v>149</v>
      </c>
      <c r="G1713">
        <f>Table7[[#This Row],[Quantity Ordered]]*Table7[[#This Row],[Price Each]]</f>
        <v>1700</v>
      </c>
    </row>
    <row r="1714" spans="1:7" x14ac:dyDescent="0.3">
      <c r="A1714" t="s">
        <v>162</v>
      </c>
      <c r="B1714" t="s">
        <v>140</v>
      </c>
      <c r="C1714">
        <v>1</v>
      </c>
      <c r="D1714">
        <v>99.99</v>
      </c>
      <c r="E1714">
        <v>1</v>
      </c>
      <c r="F1714" t="s">
        <v>149</v>
      </c>
      <c r="G1714">
        <f>Table7[[#This Row],[Quantity Ordered]]*Table7[[#This Row],[Price Each]]</f>
        <v>99.99</v>
      </c>
    </row>
    <row r="1715" spans="1:7" x14ac:dyDescent="0.3">
      <c r="A1715" t="s">
        <v>162</v>
      </c>
      <c r="B1715" t="s">
        <v>132</v>
      </c>
      <c r="C1715">
        <v>2</v>
      </c>
      <c r="D1715">
        <v>11.99</v>
      </c>
      <c r="E1715">
        <v>4</v>
      </c>
      <c r="F1715" t="s">
        <v>135</v>
      </c>
      <c r="G1715">
        <f>Table7[[#This Row],[Quantity Ordered]]*Table7[[#This Row],[Price Each]]</f>
        <v>23.98</v>
      </c>
    </row>
    <row r="1716" spans="1:7" x14ac:dyDescent="0.3">
      <c r="A1716" t="s">
        <v>162</v>
      </c>
      <c r="B1716" t="s">
        <v>132</v>
      </c>
      <c r="C1716">
        <v>1</v>
      </c>
      <c r="D1716">
        <v>11.99</v>
      </c>
      <c r="E1716">
        <v>1</v>
      </c>
      <c r="F1716" t="s">
        <v>129</v>
      </c>
      <c r="G1716">
        <f>Table7[[#This Row],[Quantity Ordered]]*Table7[[#This Row],[Price Each]]</f>
        <v>11.99</v>
      </c>
    </row>
    <row r="1717" spans="1:7" x14ac:dyDescent="0.3">
      <c r="A1717" t="s">
        <v>162</v>
      </c>
      <c r="B1717" t="s">
        <v>152</v>
      </c>
      <c r="C1717">
        <v>1</v>
      </c>
      <c r="D1717">
        <v>379.99</v>
      </c>
      <c r="E1717">
        <v>2</v>
      </c>
      <c r="F1717" t="s">
        <v>150</v>
      </c>
      <c r="G1717">
        <f>Table7[[#This Row],[Quantity Ordered]]*Table7[[#This Row],[Price Each]]</f>
        <v>379.99</v>
      </c>
    </row>
    <row r="1718" spans="1:7" x14ac:dyDescent="0.3">
      <c r="A1718" t="s">
        <v>162</v>
      </c>
      <c r="B1718" t="s">
        <v>132</v>
      </c>
      <c r="C1718">
        <v>1</v>
      </c>
      <c r="D1718">
        <v>11.99</v>
      </c>
      <c r="E1718">
        <v>4</v>
      </c>
      <c r="F1718" t="s">
        <v>150</v>
      </c>
      <c r="G1718">
        <f>Table7[[#This Row],[Quantity Ordered]]*Table7[[#This Row],[Price Each]]</f>
        <v>11.99</v>
      </c>
    </row>
    <row r="1719" spans="1:7" x14ac:dyDescent="0.3">
      <c r="A1719" t="s">
        <v>162</v>
      </c>
      <c r="B1719" t="s">
        <v>137</v>
      </c>
      <c r="C1719">
        <v>2</v>
      </c>
      <c r="D1719">
        <v>2.99</v>
      </c>
      <c r="E1719">
        <v>4</v>
      </c>
      <c r="F1719" t="s">
        <v>133</v>
      </c>
      <c r="G1719">
        <f>Table7[[#This Row],[Quantity Ordered]]*Table7[[#This Row],[Price Each]]</f>
        <v>5.98</v>
      </c>
    </row>
    <row r="1720" spans="1:7" x14ac:dyDescent="0.3">
      <c r="A1720" t="s">
        <v>162</v>
      </c>
      <c r="B1720" t="s">
        <v>141</v>
      </c>
      <c r="C1720">
        <v>1</v>
      </c>
      <c r="D1720">
        <v>150</v>
      </c>
      <c r="E1720">
        <v>2</v>
      </c>
      <c r="F1720" t="s">
        <v>149</v>
      </c>
      <c r="G1720">
        <f>Table7[[#This Row],[Quantity Ordered]]*Table7[[#This Row],[Price Each]]</f>
        <v>150</v>
      </c>
    </row>
    <row r="1721" spans="1:7" x14ac:dyDescent="0.3">
      <c r="A1721" t="s">
        <v>162</v>
      </c>
      <c r="B1721" t="s">
        <v>154</v>
      </c>
      <c r="C1721">
        <v>1</v>
      </c>
      <c r="D1721">
        <v>600</v>
      </c>
      <c r="E1721">
        <v>4</v>
      </c>
      <c r="F1721" t="s">
        <v>129</v>
      </c>
      <c r="G1721">
        <f>Table7[[#This Row],[Quantity Ordered]]*Table7[[#This Row],[Price Each]]</f>
        <v>600</v>
      </c>
    </row>
    <row r="1722" spans="1:7" x14ac:dyDescent="0.3">
      <c r="A1722" t="s">
        <v>162</v>
      </c>
      <c r="B1722" t="s">
        <v>153</v>
      </c>
      <c r="C1722">
        <v>1</v>
      </c>
      <c r="D1722">
        <v>999.99</v>
      </c>
      <c r="E1722">
        <v>1</v>
      </c>
      <c r="F1722" t="s">
        <v>146</v>
      </c>
      <c r="G1722">
        <f>Table7[[#This Row],[Quantity Ordered]]*Table7[[#This Row],[Price Each]]</f>
        <v>999.99</v>
      </c>
    </row>
    <row r="1723" spans="1:7" x14ac:dyDescent="0.3">
      <c r="A1723" t="s">
        <v>162</v>
      </c>
      <c r="B1723" t="s">
        <v>141</v>
      </c>
      <c r="C1723">
        <v>1</v>
      </c>
      <c r="D1723">
        <v>150</v>
      </c>
      <c r="E1723">
        <v>2</v>
      </c>
      <c r="F1723" t="s">
        <v>150</v>
      </c>
      <c r="G1723">
        <f>Table7[[#This Row],[Quantity Ordered]]*Table7[[#This Row],[Price Each]]</f>
        <v>150</v>
      </c>
    </row>
    <row r="1724" spans="1:7" x14ac:dyDescent="0.3">
      <c r="A1724" t="s">
        <v>162</v>
      </c>
      <c r="B1724" t="s">
        <v>130</v>
      </c>
      <c r="C1724">
        <v>1</v>
      </c>
      <c r="D1724">
        <v>14.95</v>
      </c>
      <c r="E1724">
        <v>1</v>
      </c>
      <c r="F1724" t="s">
        <v>149</v>
      </c>
      <c r="G1724">
        <f>Table7[[#This Row],[Quantity Ordered]]*Table7[[#This Row],[Price Each]]</f>
        <v>14.95</v>
      </c>
    </row>
    <row r="1725" spans="1:7" x14ac:dyDescent="0.3">
      <c r="A1725" t="s">
        <v>162</v>
      </c>
      <c r="B1725" t="s">
        <v>130</v>
      </c>
      <c r="C1725">
        <v>1</v>
      </c>
      <c r="D1725">
        <v>14.95</v>
      </c>
      <c r="E1725">
        <v>2</v>
      </c>
      <c r="F1725" t="s">
        <v>133</v>
      </c>
      <c r="G1725">
        <f>Table7[[#This Row],[Quantity Ordered]]*Table7[[#This Row],[Price Each]]</f>
        <v>14.95</v>
      </c>
    </row>
    <row r="1726" spans="1:7" x14ac:dyDescent="0.3">
      <c r="A1726" t="s">
        <v>162</v>
      </c>
      <c r="B1726" t="s">
        <v>151</v>
      </c>
      <c r="C1726">
        <v>1</v>
      </c>
      <c r="D1726">
        <v>109.99</v>
      </c>
      <c r="E1726">
        <v>1</v>
      </c>
      <c r="F1726" t="s">
        <v>129</v>
      </c>
      <c r="G1726">
        <f>Table7[[#This Row],[Quantity Ordered]]*Table7[[#This Row],[Price Each]]</f>
        <v>109.99</v>
      </c>
    </row>
    <row r="1727" spans="1:7" x14ac:dyDescent="0.3">
      <c r="A1727" t="s">
        <v>162</v>
      </c>
      <c r="B1727" t="s">
        <v>140</v>
      </c>
      <c r="C1727">
        <v>1</v>
      </c>
      <c r="D1727">
        <v>99.99</v>
      </c>
      <c r="E1727">
        <v>4</v>
      </c>
      <c r="F1727" t="s">
        <v>149</v>
      </c>
      <c r="G1727">
        <f>Table7[[#This Row],[Quantity Ordered]]*Table7[[#This Row],[Price Each]]</f>
        <v>99.99</v>
      </c>
    </row>
    <row r="1728" spans="1:7" x14ac:dyDescent="0.3">
      <c r="A1728" t="s">
        <v>162</v>
      </c>
      <c r="B1728" t="s">
        <v>138</v>
      </c>
      <c r="C1728">
        <v>1</v>
      </c>
      <c r="D1728">
        <v>389.99</v>
      </c>
      <c r="E1728">
        <v>1</v>
      </c>
      <c r="F1728" t="s">
        <v>129</v>
      </c>
      <c r="G1728">
        <f>Table7[[#This Row],[Quantity Ordered]]*Table7[[#This Row],[Price Each]]</f>
        <v>389.99</v>
      </c>
    </row>
    <row r="1729" spans="1:7" x14ac:dyDescent="0.3">
      <c r="A1729" t="s">
        <v>162</v>
      </c>
      <c r="B1729" t="s">
        <v>139</v>
      </c>
      <c r="C1729">
        <v>3</v>
      </c>
      <c r="D1729">
        <v>11.95</v>
      </c>
      <c r="E1729">
        <v>1</v>
      </c>
      <c r="F1729" t="s">
        <v>133</v>
      </c>
      <c r="G1729">
        <f>Table7[[#This Row],[Quantity Ordered]]*Table7[[#This Row],[Price Each]]</f>
        <v>35.849999999999994</v>
      </c>
    </row>
    <row r="1730" spans="1:7" x14ac:dyDescent="0.3">
      <c r="A1730" t="s">
        <v>162</v>
      </c>
      <c r="B1730" t="s">
        <v>145</v>
      </c>
      <c r="C1730">
        <v>1</v>
      </c>
      <c r="D1730">
        <v>3.84</v>
      </c>
      <c r="E1730">
        <v>3</v>
      </c>
      <c r="F1730" t="s">
        <v>135</v>
      </c>
      <c r="G1730">
        <f>Table7[[#This Row],[Quantity Ordered]]*Table7[[#This Row],[Price Each]]</f>
        <v>3.84</v>
      </c>
    </row>
    <row r="1731" spans="1:7" x14ac:dyDescent="0.3">
      <c r="A1731" t="s">
        <v>162</v>
      </c>
      <c r="B1731" t="s">
        <v>148</v>
      </c>
      <c r="C1731">
        <v>1</v>
      </c>
      <c r="D1731">
        <v>600</v>
      </c>
      <c r="E1731">
        <v>4</v>
      </c>
      <c r="F1731" t="s">
        <v>135</v>
      </c>
      <c r="G1731">
        <f>Table7[[#This Row],[Quantity Ordered]]*Table7[[#This Row],[Price Each]]</f>
        <v>600</v>
      </c>
    </row>
    <row r="1732" spans="1:7" x14ac:dyDescent="0.3">
      <c r="A1732" t="s">
        <v>162</v>
      </c>
      <c r="B1732" t="s">
        <v>132</v>
      </c>
      <c r="C1732">
        <v>1</v>
      </c>
      <c r="D1732">
        <v>11.99</v>
      </c>
      <c r="E1732">
        <v>2</v>
      </c>
      <c r="F1732" t="s">
        <v>133</v>
      </c>
      <c r="G1732">
        <f>Table7[[#This Row],[Quantity Ordered]]*Table7[[#This Row],[Price Each]]</f>
        <v>11.99</v>
      </c>
    </row>
    <row r="1733" spans="1:7" x14ac:dyDescent="0.3">
      <c r="A1733" t="s">
        <v>162</v>
      </c>
      <c r="B1733" t="s">
        <v>139</v>
      </c>
      <c r="C1733">
        <v>2</v>
      </c>
      <c r="D1733">
        <v>11.95</v>
      </c>
      <c r="E1733">
        <v>4</v>
      </c>
      <c r="F1733" t="s">
        <v>150</v>
      </c>
      <c r="G1733">
        <f>Table7[[#This Row],[Quantity Ordered]]*Table7[[#This Row],[Price Each]]</f>
        <v>23.9</v>
      </c>
    </row>
    <row r="1734" spans="1:7" x14ac:dyDescent="0.3">
      <c r="A1734" t="s">
        <v>162</v>
      </c>
      <c r="B1734" t="s">
        <v>141</v>
      </c>
      <c r="C1734">
        <v>1</v>
      </c>
      <c r="D1734">
        <v>150</v>
      </c>
      <c r="E1734">
        <v>4</v>
      </c>
      <c r="F1734" t="s">
        <v>146</v>
      </c>
      <c r="G1734">
        <f>Table7[[#This Row],[Quantity Ordered]]*Table7[[#This Row],[Price Each]]</f>
        <v>150</v>
      </c>
    </row>
    <row r="1735" spans="1:7" x14ac:dyDescent="0.3">
      <c r="A1735" t="s">
        <v>162</v>
      </c>
      <c r="B1735" t="s">
        <v>130</v>
      </c>
      <c r="C1735">
        <v>1</v>
      </c>
      <c r="D1735">
        <v>14.95</v>
      </c>
      <c r="E1735">
        <v>4</v>
      </c>
      <c r="F1735" t="s">
        <v>149</v>
      </c>
      <c r="G1735">
        <f>Table7[[#This Row],[Quantity Ordered]]*Table7[[#This Row],[Price Each]]</f>
        <v>14.95</v>
      </c>
    </row>
    <row r="1736" spans="1:7" x14ac:dyDescent="0.3">
      <c r="A1736" t="s">
        <v>162</v>
      </c>
      <c r="B1736" t="s">
        <v>152</v>
      </c>
      <c r="C1736">
        <v>1</v>
      </c>
      <c r="D1736">
        <v>379.99</v>
      </c>
      <c r="E1736">
        <v>2</v>
      </c>
      <c r="F1736" t="s">
        <v>135</v>
      </c>
      <c r="G1736">
        <f>Table7[[#This Row],[Quantity Ordered]]*Table7[[#This Row],[Price Each]]</f>
        <v>379.99</v>
      </c>
    </row>
    <row r="1737" spans="1:7" x14ac:dyDescent="0.3">
      <c r="A1737" t="s">
        <v>162</v>
      </c>
      <c r="B1737" t="s">
        <v>152</v>
      </c>
      <c r="C1737">
        <v>1</v>
      </c>
      <c r="D1737">
        <v>379.99</v>
      </c>
      <c r="E1737">
        <v>2</v>
      </c>
      <c r="F1737" t="s">
        <v>131</v>
      </c>
      <c r="G1737">
        <f>Table7[[#This Row],[Quantity Ordered]]*Table7[[#This Row],[Price Each]]</f>
        <v>379.99</v>
      </c>
    </row>
    <row r="1738" spans="1:7" x14ac:dyDescent="0.3">
      <c r="A1738" t="s">
        <v>162</v>
      </c>
      <c r="B1738" t="s">
        <v>130</v>
      </c>
      <c r="C1738">
        <v>1</v>
      </c>
      <c r="D1738">
        <v>14.95</v>
      </c>
      <c r="E1738">
        <v>1</v>
      </c>
      <c r="F1738" t="s">
        <v>133</v>
      </c>
      <c r="G1738">
        <f>Table7[[#This Row],[Quantity Ordered]]*Table7[[#This Row],[Price Each]]</f>
        <v>14.95</v>
      </c>
    </row>
    <row r="1739" spans="1:7" x14ac:dyDescent="0.3">
      <c r="A1739" t="s">
        <v>162</v>
      </c>
      <c r="B1739" t="s">
        <v>143</v>
      </c>
      <c r="C1739">
        <v>1</v>
      </c>
      <c r="D1739">
        <v>300</v>
      </c>
      <c r="E1739">
        <v>2</v>
      </c>
      <c r="F1739" t="s">
        <v>146</v>
      </c>
      <c r="G1739">
        <f>Table7[[#This Row],[Quantity Ordered]]*Table7[[#This Row],[Price Each]]</f>
        <v>300</v>
      </c>
    </row>
    <row r="1740" spans="1:7" x14ac:dyDescent="0.3">
      <c r="A1740" t="s">
        <v>162</v>
      </c>
      <c r="B1740" t="s">
        <v>140</v>
      </c>
      <c r="C1740">
        <v>1</v>
      </c>
      <c r="D1740">
        <v>99.99</v>
      </c>
      <c r="E1740">
        <v>3</v>
      </c>
      <c r="F1740" t="s">
        <v>131</v>
      </c>
      <c r="G1740">
        <f>Table7[[#This Row],[Quantity Ordered]]*Table7[[#This Row],[Price Each]]</f>
        <v>99.99</v>
      </c>
    </row>
    <row r="1741" spans="1:7" x14ac:dyDescent="0.3">
      <c r="A1741" t="s">
        <v>162</v>
      </c>
      <c r="B1741" t="s">
        <v>130</v>
      </c>
      <c r="C1741">
        <v>1</v>
      </c>
      <c r="D1741">
        <v>14.95</v>
      </c>
      <c r="E1741">
        <v>1</v>
      </c>
      <c r="F1741" t="s">
        <v>133</v>
      </c>
      <c r="G1741">
        <f>Table7[[#This Row],[Quantity Ordered]]*Table7[[#This Row],[Price Each]]</f>
        <v>14.95</v>
      </c>
    </row>
    <row r="1742" spans="1:7" x14ac:dyDescent="0.3">
      <c r="A1742" t="s">
        <v>162</v>
      </c>
      <c r="B1742" t="s">
        <v>139</v>
      </c>
      <c r="C1742">
        <v>1</v>
      </c>
      <c r="D1742">
        <v>11.95</v>
      </c>
      <c r="E1742">
        <v>4</v>
      </c>
      <c r="F1742" t="s">
        <v>131</v>
      </c>
      <c r="G1742">
        <f>Table7[[#This Row],[Quantity Ordered]]*Table7[[#This Row],[Price Each]]</f>
        <v>11.95</v>
      </c>
    </row>
    <row r="1743" spans="1:7" x14ac:dyDescent="0.3">
      <c r="A1743" t="s">
        <v>162</v>
      </c>
      <c r="B1743" t="s">
        <v>139</v>
      </c>
      <c r="C1743">
        <v>1</v>
      </c>
      <c r="D1743">
        <v>11.95</v>
      </c>
      <c r="E1743">
        <v>3</v>
      </c>
      <c r="F1743" t="s">
        <v>149</v>
      </c>
      <c r="G1743">
        <f>Table7[[#This Row],[Quantity Ordered]]*Table7[[#This Row],[Price Each]]</f>
        <v>11.95</v>
      </c>
    </row>
    <row r="1744" spans="1:7" x14ac:dyDescent="0.3">
      <c r="A1744" t="s">
        <v>162</v>
      </c>
      <c r="B1744" t="s">
        <v>137</v>
      </c>
      <c r="C1744">
        <v>1</v>
      </c>
      <c r="D1744">
        <v>2.99</v>
      </c>
      <c r="E1744">
        <v>1</v>
      </c>
      <c r="F1744" t="s">
        <v>131</v>
      </c>
      <c r="G1744">
        <f>Table7[[#This Row],[Quantity Ordered]]*Table7[[#This Row],[Price Each]]</f>
        <v>2.99</v>
      </c>
    </row>
    <row r="1745" spans="1:7" x14ac:dyDescent="0.3">
      <c r="A1745" t="s">
        <v>162</v>
      </c>
      <c r="B1745" t="s">
        <v>145</v>
      </c>
      <c r="C1745">
        <v>2</v>
      </c>
      <c r="D1745">
        <v>3.84</v>
      </c>
      <c r="E1745">
        <v>4</v>
      </c>
      <c r="F1745" t="s">
        <v>133</v>
      </c>
      <c r="G1745">
        <f>Table7[[#This Row],[Quantity Ordered]]*Table7[[#This Row],[Price Each]]</f>
        <v>7.68</v>
      </c>
    </row>
    <row r="1746" spans="1:7" x14ac:dyDescent="0.3">
      <c r="A1746" t="s">
        <v>162</v>
      </c>
      <c r="B1746" t="s">
        <v>140</v>
      </c>
      <c r="C1746">
        <v>1</v>
      </c>
      <c r="D1746">
        <v>99.99</v>
      </c>
      <c r="E1746">
        <v>2</v>
      </c>
      <c r="F1746" t="s">
        <v>129</v>
      </c>
      <c r="G1746">
        <f>Table7[[#This Row],[Quantity Ordered]]*Table7[[#This Row],[Price Each]]</f>
        <v>99.99</v>
      </c>
    </row>
    <row r="1747" spans="1:7" x14ac:dyDescent="0.3">
      <c r="A1747" t="s">
        <v>162</v>
      </c>
      <c r="B1747" t="s">
        <v>153</v>
      </c>
      <c r="C1747">
        <v>1</v>
      </c>
      <c r="D1747">
        <v>999.99</v>
      </c>
      <c r="E1747">
        <v>1</v>
      </c>
      <c r="F1747" t="s">
        <v>146</v>
      </c>
      <c r="G1747">
        <f>Table7[[#This Row],[Quantity Ordered]]*Table7[[#This Row],[Price Each]]</f>
        <v>999.99</v>
      </c>
    </row>
    <row r="1748" spans="1:7" x14ac:dyDescent="0.3">
      <c r="A1748" t="s">
        <v>162</v>
      </c>
      <c r="B1748" t="s">
        <v>145</v>
      </c>
      <c r="C1748">
        <v>1</v>
      </c>
      <c r="D1748">
        <v>3.84</v>
      </c>
      <c r="E1748">
        <v>4</v>
      </c>
      <c r="F1748" t="s">
        <v>133</v>
      </c>
      <c r="G1748">
        <f>Table7[[#This Row],[Quantity Ordered]]*Table7[[#This Row],[Price Each]]</f>
        <v>3.84</v>
      </c>
    </row>
    <row r="1749" spans="1:7" x14ac:dyDescent="0.3">
      <c r="A1749" t="s">
        <v>162</v>
      </c>
      <c r="B1749" t="s">
        <v>132</v>
      </c>
      <c r="C1749">
        <v>1</v>
      </c>
      <c r="D1749">
        <v>11.99</v>
      </c>
      <c r="E1749">
        <v>2</v>
      </c>
      <c r="F1749" t="s">
        <v>150</v>
      </c>
      <c r="G1749">
        <f>Table7[[#This Row],[Quantity Ordered]]*Table7[[#This Row],[Price Each]]</f>
        <v>11.99</v>
      </c>
    </row>
    <row r="1750" spans="1:7" x14ac:dyDescent="0.3">
      <c r="A1750" t="s">
        <v>162</v>
      </c>
      <c r="B1750" t="s">
        <v>139</v>
      </c>
      <c r="C1750">
        <v>1</v>
      </c>
      <c r="D1750">
        <v>11.95</v>
      </c>
      <c r="E1750">
        <v>1</v>
      </c>
      <c r="F1750" t="s">
        <v>146</v>
      </c>
      <c r="G1750">
        <f>Table7[[#This Row],[Quantity Ordered]]*Table7[[#This Row],[Price Each]]</f>
        <v>11.95</v>
      </c>
    </row>
    <row r="1751" spans="1:7" x14ac:dyDescent="0.3">
      <c r="A1751" t="s">
        <v>162</v>
      </c>
      <c r="B1751" t="s">
        <v>140</v>
      </c>
      <c r="C1751">
        <v>1</v>
      </c>
      <c r="D1751">
        <v>99.99</v>
      </c>
      <c r="E1751">
        <v>4</v>
      </c>
      <c r="F1751" t="s">
        <v>133</v>
      </c>
      <c r="G1751">
        <f>Table7[[#This Row],[Quantity Ordered]]*Table7[[#This Row],[Price Each]]</f>
        <v>99.99</v>
      </c>
    </row>
    <row r="1752" spans="1:7" x14ac:dyDescent="0.3">
      <c r="A1752" t="s">
        <v>162</v>
      </c>
      <c r="B1752" t="s">
        <v>138</v>
      </c>
      <c r="C1752">
        <v>1</v>
      </c>
      <c r="D1752">
        <v>389.99</v>
      </c>
      <c r="E1752">
        <v>2</v>
      </c>
      <c r="F1752" t="s">
        <v>133</v>
      </c>
      <c r="G1752">
        <f>Table7[[#This Row],[Quantity Ordered]]*Table7[[#This Row],[Price Each]]</f>
        <v>389.99</v>
      </c>
    </row>
    <row r="1753" spans="1:7" x14ac:dyDescent="0.3">
      <c r="A1753" t="s">
        <v>162</v>
      </c>
      <c r="B1753" t="s">
        <v>141</v>
      </c>
      <c r="C1753">
        <v>1</v>
      </c>
      <c r="D1753">
        <v>150</v>
      </c>
      <c r="E1753">
        <v>2</v>
      </c>
      <c r="F1753" t="s">
        <v>133</v>
      </c>
      <c r="G1753">
        <f>Table7[[#This Row],[Quantity Ordered]]*Table7[[#This Row],[Price Each]]</f>
        <v>150</v>
      </c>
    </row>
    <row r="1754" spans="1:7" x14ac:dyDescent="0.3">
      <c r="A1754" t="s">
        <v>162</v>
      </c>
      <c r="B1754" t="s">
        <v>137</v>
      </c>
      <c r="C1754">
        <v>1</v>
      </c>
      <c r="D1754">
        <v>2.99</v>
      </c>
      <c r="E1754">
        <v>3</v>
      </c>
      <c r="F1754" t="s">
        <v>147</v>
      </c>
      <c r="G1754">
        <f>Table7[[#This Row],[Quantity Ordered]]*Table7[[#This Row],[Price Each]]</f>
        <v>2.99</v>
      </c>
    </row>
    <row r="1755" spans="1:7" x14ac:dyDescent="0.3">
      <c r="A1755" t="s">
        <v>162</v>
      </c>
      <c r="B1755" t="s">
        <v>137</v>
      </c>
      <c r="C1755">
        <v>1</v>
      </c>
      <c r="D1755">
        <v>2.99</v>
      </c>
      <c r="E1755">
        <v>3</v>
      </c>
      <c r="F1755" t="s">
        <v>149</v>
      </c>
      <c r="G1755">
        <f>Table7[[#This Row],[Quantity Ordered]]*Table7[[#This Row],[Price Each]]</f>
        <v>2.99</v>
      </c>
    </row>
    <row r="1756" spans="1:7" x14ac:dyDescent="0.3">
      <c r="A1756" t="s">
        <v>162</v>
      </c>
      <c r="B1756" t="s">
        <v>139</v>
      </c>
      <c r="C1756">
        <v>1</v>
      </c>
      <c r="D1756">
        <v>11.95</v>
      </c>
      <c r="E1756">
        <v>4</v>
      </c>
      <c r="F1756" t="s">
        <v>149</v>
      </c>
      <c r="G1756">
        <f>Table7[[#This Row],[Quantity Ordered]]*Table7[[#This Row],[Price Each]]</f>
        <v>11.95</v>
      </c>
    </row>
    <row r="1757" spans="1:7" x14ac:dyDescent="0.3">
      <c r="A1757" t="s">
        <v>162</v>
      </c>
      <c r="B1757" t="s">
        <v>151</v>
      </c>
      <c r="C1757">
        <v>1</v>
      </c>
      <c r="D1757">
        <v>109.99</v>
      </c>
      <c r="E1757">
        <v>4</v>
      </c>
      <c r="F1757" t="s">
        <v>149</v>
      </c>
      <c r="G1757">
        <f>Table7[[#This Row],[Quantity Ordered]]*Table7[[#This Row],[Price Each]]</f>
        <v>109.99</v>
      </c>
    </row>
    <row r="1758" spans="1:7" x14ac:dyDescent="0.3">
      <c r="A1758" t="s">
        <v>162</v>
      </c>
      <c r="B1758" t="s">
        <v>145</v>
      </c>
      <c r="C1758">
        <v>2</v>
      </c>
      <c r="D1758">
        <v>3.84</v>
      </c>
      <c r="E1758">
        <v>3</v>
      </c>
      <c r="F1758" t="s">
        <v>149</v>
      </c>
      <c r="G1758">
        <f>Table7[[#This Row],[Quantity Ordered]]*Table7[[#This Row],[Price Each]]</f>
        <v>7.68</v>
      </c>
    </row>
    <row r="1759" spans="1:7" x14ac:dyDescent="0.3">
      <c r="A1759" t="s">
        <v>162</v>
      </c>
      <c r="B1759" t="s">
        <v>128</v>
      </c>
      <c r="C1759">
        <v>1</v>
      </c>
      <c r="D1759">
        <v>700</v>
      </c>
      <c r="E1759">
        <v>4</v>
      </c>
      <c r="F1759" t="s">
        <v>133</v>
      </c>
      <c r="G1759">
        <f>Table7[[#This Row],[Quantity Ordered]]*Table7[[#This Row],[Price Each]]</f>
        <v>700</v>
      </c>
    </row>
    <row r="1760" spans="1:7" x14ac:dyDescent="0.3">
      <c r="A1760" t="s">
        <v>162</v>
      </c>
      <c r="B1760" t="s">
        <v>140</v>
      </c>
      <c r="C1760">
        <v>1</v>
      </c>
      <c r="D1760">
        <v>99.99</v>
      </c>
      <c r="E1760">
        <v>2</v>
      </c>
      <c r="F1760" t="s">
        <v>133</v>
      </c>
      <c r="G1760">
        <f>Table7[[#This Row],[Quantity Ordered]]*Table7[[#This Row],[Price Each]]</f>
        <v>99.99</v>
      </c>
    </row>
    <row r="1761" spans="1:7" x14ac:dyDescent="0.3">
      <c r="A1761" t="s">
        <v>162</v>
      </c>
      <c r="B1761" t="s">
        <v>132</v>
      </c>
      <c r="C1761">
        <v>2</v>
      </c>
      <c r="D1761">
        <v>11.99</v>
      </c>
      <c r="E1761">
        <v>2</v>
      </c>
      <c r="F1761" t="s">
        <v>147</v>
      </c>
      <c r="G1761">
        <f>Table7[[#This Row],[Quantity Ordered]]*Table7[[#This Row],[Price Each]]</f>
        <v>23.98</v>
      </c>
    </row>
    <row r="1762" spans="1:7" x14ac:dyDescent="0.3">
      <c r="A1762" t="s">
        <v>162</v>
      </c>
      <c r="B1762" t="s">
        <v>130</v>
      </c>
      <c r="C1762">
        <v>2</v>
      </c>
      <c r="D1762">
        <v>14.95</v>
      </c>
      <c r="E1762">
        <v>1</v>
      </c>
      <c r="F1762" t="s">
        <v>135</v>
      </c>
      <c r="G1762">
        <f>Table7[[#This Row],[Quantity Ordered]]*Table7[[#This Row],[Price Each]]</f>
        <v>29.9</v>
      </c>
    </row>
    <row r="1763" spans="1:7" x14ac:dyDescent="0.3">
      <c r="A1763" t="s">
        <v>162</v>
      </c>
      <c r="B1763" t="s">
        <v>142</v>
      </c>
      <c r="C1763">
        <v>1</v>
      </c>
      <c r="D1763">
        <v>1700</v>
      </c>
      <c r="E1763">
        <v>3</v>
      </c>
      <c r="F1763" t="s">
        <v>149</v>
      </c>
      <c r="G1763">
        <f>Table7[[#This Row],[Quantity Ordered]]*Table7[[#This Row],[Price Each]]</f>
        <v>1700</v>
      </c>
    </row>
    <row r="1764" spans="1:7" x14ac:dyDescent="0.3">
      <c r="A1764" t="s">
        <v>162</v>
      </c>
      <c r="B1764" t="s">
        <v>145</v>
      </c>
      <c r="C1764">
        <v>1</v>
      </c>
      <c r="D1764">
        <v>3.84</v>
      </c>
      <c r="E1764">
        <v>2</v>
      </c>
      <c r="F1764" t="s">
        <v>133</v>
      </c>
      <c r="G1764">
        <f>Table7[[#This Row],[Quantity Ordered]]*Table7[[#This Row],[Price Each]]</f>
        <v>3.84</v>
      </c>
    </row>
    <row r="1765" spans="1:7" x14ac:dyDescent="0.3">
      <c r="A1765" t="s">
        <v>162</v>
      </c>
      <c r="B1765" t="s">
        <v>130</v>
      </c>
      <c r="C1765">
        <v>1</v>
      </c>
      <c r="D1765">
        <v>14.95</v>
      </c>
      <c r="E1765">
        <v>1</v>
      </c>
      <c r="F1765" t="s">
        <v>150</v>
      </c>
      <c r="G1765">
        <f>Table7[[#This Row],[Quantity Ordered]]*Table7[[#This Row],[Price Each]]</f>
        <v>14.95</v>
      </c>
    </row>
    <row r="1766" spans="1:7" x14ac:dyDescent="0.3">
      <c r="A1766" t="s">
        <v>162</v>
      </c>
      <c r="B1766" t="s">
        <v>137</v>
      </c>
      <c r="C1766">
        <v>1</v>
      </c>
      <c r="D1766">
        <v>2.99</v>
      </c>
      <c r="E1766">
        <v>4</v>
      </c>
      <c r="F1766" t="s">
        <v>149</v>
      </c>
      <c r="G1766">
        <f>Table7[[#This Row],[Quantity Ordered]]*Table7[[#This Row],[Price Each]]</f>
        <v>2.99</v>
      </c>
    </row>
    <row r="1767" spans="1:7" x14ac:dyDescent="0.3">
      <c r="A1767" t="s">
        <v>162</v>
      </c>
      <c r="B1767" t="s">
        <v>134</v>
      </c>
      <c r="C1767">
        <v>1</v>
      </c>
      <c r="D1767">
        <v>149.99</v>
      </c>
      <c r="E1767">
        <v>4</v>
      </c>
      <c r="F1767" t="s">
        <v>150</v>
      </c>
      <c r="G1767">
        <f>Table7[[#This Row],[Quantity Ordered]]*Table7[[#This Row],[Price Each]]</f>
        <v>149.99</v>
      </c>
    </row>
    <row r="1768" spans="1:7" x14ac:dyDescent="0.3">
      <c r="A1768" t="s">
        <v>162</v>
      </c>
      <c r="B1768" t="s">
        <v>130</v>
      </c>
      <c r="C1768">
        <v>1</v>
      </c>
      <c r="D1768">
        <v>14.95</v>
      </c>
      <c r="E1768">
        <v>2</v>
      </c>
      <c r="F1768" t="s">
        <v>133</v>
      </c>
      <c r="G1768">
        <f>Table7[[#This Row],[Quantity Ordered]]*Table7[[#This Row],[Price Each]]</f>
        <v>14.95</v>
      </c>
    </row>
    <row r="1769" spans="1:7" x14ac:dyDescent="0.3">
      <c r="A1769" t="s">
        <v>162</v>
      </c>
      <c r="B1769" t="s">
        <v>142</v>
      </c>
      <c r="C1769">
        <v>1</v>
      </c>
      <c r="D1769">
        <v>1700</v>
      </c>
      <c r="E1769">
        <v>1</v>
      </c>
      <c r="F1769" t="s">
        <v>135</v>
      </c>
      <c r="G1769">
        <f>Table7[[#This Row],[Quantity Ordered]]*Table7[[#This Row],[Price Each]]</f>
        <v>1700</v>
      </c>
    </row>
    <row r="1770" spans="1:7" x14ac:dyDescent="0.3">
      <c r="A1770" t="s">
        <v>162</v>
      </c>
      <c r="B1770" t="s">
        <v>128</v>
      </c>
      <c r="C1770">
        <v>1</v>
      </c>
      <c r="D1770">
        <v>700</v>
      </c>
      <c r="E1770">
        <v>2</v>
      </c>
      <c r="F1770" t="s">
        <v>149</v>
      </c>
      <c r="G1770">
        <f>Table7[[#This Row],[Quantity Ordered]]*Table7[[#This Row],[Price Each]]</f>
        <v>700</v>
      </c>
    </row>
    <row r="1771" spans="1:7" x14ac:dyDescent="0.3">
      <c r="A1771" t="s">
        <v>162</v>
      </c>
      <c r="B1771" t="s">
        <v>130</v>
      </c>
      <c r="C1771">
        <v>1</v>
      </c>
      <c r="D1771">
        <v>14.95</v>
      </c>
      <c r="E1771">
        <v>3</v>
      </c>
      <c r="F1771" t="s">
        <v>149</v>
      </c>
      <c r="G1771">
        <f>Table7[[#This Row],[Quantity Ordered]]*Table7[[#This Row],[Price Each]]</f>
        <v>14.95</v>
      </c>
    </row>
    <row r="1772" spans="1:7" x14ac:dyDescent="0.3">
      <c r="A1772" t="s">
        <v>162</v>
      </c>
      <c r="B1772" t="s">
        <v>141</v>
      </c>
      <c r="C1772">
        <v>1</v>
      </c>
      <c r="D1772">
        <v>150</v>
      </c>
      <c r="E1772">
        <v>3</v>
      </c>
      <c r="F1772" t="s">
        <v>149</v>
      </c>
      <c r="G1772">
        <f>Table7[[#This Row],[Quantity Ordered]]*Table7[[#This Row],[Price Each]]</f>
        <v>150</v>
      </c>
    </row>
    <row r="1773" spans="1:7" x14ac:dyDescent="0.3">
      <c r="A1773" t="s">
        <v>162</v>
      </c>
      <c r="B1773" t="s">
        <v>141</v>
      </c>
      <c r="C1773">
        <v>1</v>
      </c>
      <c r="D1773">
        <v>150</v>
      </c>
      <c r="E1773">
        <v>4</v>
      </c>
      <c r="F1773" t="s">
        <v>133</v>
      </c>
      <c r="G1773">
        <f>Table7[[#This Row],[Quantity Ordered]]*Table7[[#This Row],[Price Each]]</f>
        <v>150</v>
      </c>
    </row>
    <row r="1774" spans="1:7" x14ac:dyDescent="0.3">
      <c r="A1774" t="s">
        <v>162</v>
      </c>
      <c r="B1774" t="s">
        <v>132</v>
      </c>
      <c r="C1774">
        <v>1</v>
      </c>
      <c r="D1774">
        <v>11.99</v>
      </c>
      <c r="E1774">
        <v>3</v>
      </c>
      <c r="F1774" t="s">
        <v>133</v>
      </c>
      <c r="G1774">
        <f>Table7[[#This Row],[Quantity Ordered]]*Table7[[#This Row],[Price Each]]</f>
        <v>11.99</v>
      </c>
    </row>
    <row r="1775" spans="1:7" x14ac:dyDescent="0.3">
      <c r="A1775" t="s">
        <v>162</v>
      </c>
      <c r="B1775" t="s">
        <v>130</v>
      </c>
      <c r="C1775">
        <v>1</v>
      </c>
      <c r="D1775">
        <v>14.95</v>
      </c>
      <c r="E1775">
        <v>4</v>
      </c>
      <c r="F1775" t="s">
        <v>133</v>
      </c>
      <c r="G1775">
        <f>Table7[[#This Row],[Quantity Ordered]]*Table7[[#This Row],[Price Each]]</f>
        <v>14.95</v>
      </c>
    </row>
    <row r="1776" spans="1:7" x14ac:dyDescent="0.3">
      <c r="A1776" t="s">
        <v>162</v>
      </c>
      <c r="B1776" t="s">
        <v>140</v>
      </c>
      <c r="C1776">
        <v>1</v>
      </c>
      <c r="D1776">
        <v>99.99</v>
      </c>
      <c r="E1776">
        <v>3</v>
      </c>
      <c r="F1776" t="s">
        <v>131</v>
      </c>
      <c r="G1776">
        <f>Table7[[#This Row],[Quantity Ordered]]*Table7[[#This Row],[Price Each]]</f>
        <v>99.99</v>
      </c>
    </row>
    <row r="1777" spans="1:7" x14ac:dyDescent="0.3">
      <c r="A1777" t="s">
        <v>162</v>
      </c>
      <c r="B1777" t="s">
        <v>139</v>
      </c>
      <c r="C1777">
        <v>1</v>
      </c>
      <c r="D1777">
        <v>11.95</v>
      </c>
      <c r="E1777">
        <v>4</v>
      </c>
      <c r="F1777" t="s">
        <v>150</v>
      </c>
      <c r="G1777">
        <f>Table7[[#This Row],[Quantity Ordered]]*Table7[[#This Row],[Price Each]]</f>
        <v>11.95</v>
      </c>
    </row>
    <row r="1778" spans="1:7" x14ac:dyDescent="0.3">
      <c r="A1778" t="s">
        <v>162</v>
      </c>
      <c r="B1778" t="s">
        <v>144</v>
      </c>
      <c r="C1778">
        <v>1</v>
      </c>
      <c r="D1778">
        <v>400</v>
      </c>
      <c r="E1778">
        <v>2</v>
      </c>
      <c r="F1778" t="s">
        <v>149</v>
      </c>
      <c r="G1778">
        <f>Table7[[#This Row],[Quantity Ordered]]*Table7[[#This Row],[Price Each]]</f>
        <v>400</v>
      </c>
    </row>
    <row r="1779" spans="1:7" x14ac:dyDescent="0.3">
      <c r="A1779" t="s">
        <v>162</v>
      </c>
      <c r="B1779" t="s">
        <v>153</v>
      </c>
      <c r="C1779">
        <v>1</v>
      </c>
      <c r="D1779">
        <v>999.99</v>
      </c>
      <c r="E1779">
        <v>1</v>
      </c>
      <c r="F1779" t="s">
        <v>150</v>
      </c>
      <c r="G1779">
        <f>Table7[[#This Row],[Quantity Ordered]]*Table7[[#This Row],[Price Each]]</f>
        <v>999.99</v>
      </c>
    </row>
    <row r="1780" spans="1:7" x14ac:dyDescent="0.3">
      <c r="A1780" t="s">
        <v>162</v>
      </c>
      <c r="B1780" t="s">
        <v>130</v>
      </c>
      <c r="C1780">
        <v>1</v>
      </c>
      <c r="D1780">
        <v>14.95</v>
      </c>
      <c r="E1780">
        <v>4</v>
      </c>
      <c r="F1780" t="s">
        <v>129</v>
      </c>
      <c r="G1780">
        <f>Table7[[#This Row],[Quantity Ordered]]*Table7[[#This Row],[Price Each]]</f>
        <v>14.95</v>
      </c>
    </row>
    <row r="1781" spans="1:7" x14ac:dyDescent="0.3">
      <c r="A1781" t="s">
        <v>162</v>
      </c>
      <c r="B1781" t="s">
        <v>137</v>
      </c>
      <c r="C1781">
        <v>2</v>
      </c>
      <c r="D1781">
        <v>2.99</v>
      </c>
      <c r="E1781">
        <v>4</v>
      </c>
      <c r="F1781" t="s">
        <v>129</v>
      </c>
      <c r="G1781">
        <f>Table7[[#This Row],[Quantity Ordered]]*Table7[[#This Row],[Price Each]]</f>
        <v>5.98</v>
      </c>
    </row>
    <row r="1782" spans="1:7" x14ac:dyDescent="0.3">
      <c r="A1782" t="s">
        <v>162</v>
      </c>
      <c r="B1782" t="s">
        <v>140</v>
      </c>
      <c r="C1782">
        <v>1</v>
      </c>
      <c r="D1782">
        <v>99.99</v>
      </c>
      <c r="E1782">
        <v>4</v>
      </c>
      <c r="F1782" t="s">
        <v>147</v>
      </c>
      <c r="G1782">
        <f>Table7[[#This Row],[Quantity Ordered]]*Table7[[#This Row],[Price Each]]</f>
        <v>99.99</v>
      </c>
    </row>
    <row r="1783" spans="1:7" x14ac:dyDescent="0.3">
      <c r="A1783" t="s">
        <v>162</v>
      </c>
      <c r="B1783" t="s">
        <v>139</v>
      </c>
      <c r="C1783">
        <v>1</v>
      </c>
      <c r="D1783">
        <v>11.95</v>
      </c>
      <c r="E1783">
        <v>4</v>
      </c>
      <c r="F1783" t="s">
        <v>131</v>
      </c>
      <c r="G1783">
        <f>Table7[[#This Row],[Quantity Ordered]]*Table7[[#This Row],[Price Each]]</f>
        <v>11.95</v>
      </c>
    </row>
    <row r="1784" spans="1:7" x14ac:dyDescent="0.3">
      <c r="A1784" t="s">
        <v>162</v>
      </c>
      <c r="B1784" t="s">
        <v>151</v>
      </c>
      <c r="C1784">
        <v>1</v>
      </c>
      <c r="D1784">
        <v>109.99</v>
      </c>
      <c r="E1784">
        <v>3</v>
      </c>
      <c r="F1784" t="s">
        <v>129</v>
      </c>
      <c r="G1784">
        <f>Table7[[#This Row],[Quantity Ordered]]*Table7[[#This Row],[Price Each]]</f>
        <v>109.99</v>
      </c>
    </row>
    <row r="1785" spans="1:7" x14ac:dyDescent="0.3">
      <c r="A1785" t="s">
        <v>162</v>
      </c>
      <c r="B1785" t="s">
        <v>155</v>
      </c>
      <c r="C1785">
        <v>1</v>
      </c>
      <c r="D1785">
        <v>600</v>
      </c>
      <c r="E1785">
        <v>3</v>
      </c>
      <c r="F1785" t="s">
        <v>133</v>
      </c>
      <c r="G1785">
        <f>Table7[[#This Row],[Quantity Ordered]]*Table7[[#This Row],[Price Each]]</f>
        <v>600</v>
      </c>
    </row>
    <row r="1786" spans="1:7" x14ac:dyDescent="0.3">
      <c r="A1786" t="s">
        <v>162</v>
      </c>
      <c r="B1786" t="s">
        <v>151</v>
      </c>
      <c r="C1786">
        <v>2</v>
      </c>
      <c r="D1786">
        <v>109.99</v>
      </c>
      <c r="E1786">
        <v>3</v>
      </c>
      <c r="F1786" t="s">
        <v>146</v>
      </c>
      <c r="G1786">
        <f>Table7[[#This Row],[Quantity Ordered]]*Table7[[#This Row],[Price Each]]</f>
        <v>219.98</v>
      </c>
    </row>
    <row r="1787" spans="1:7" x14ac:dyDescent="0.3">
      <c r="A1787" t="s">
        <v>162</v>
      </c>
      <c r="B1787" t="s">
        <v>145</v>
      </c>
      <c r="C1787">
        <v>1</v>
      </c>
      <c r="D1787">
        <v>3.84</v>
      </c>
      <c r="E1787">
        <v>3</v>
      </c>
      <c r="F1787" t="s">
        <v>150</v>
      </c>
      <c r="G1787">
        <f>Table7[[#This Row],[Quantity Ordered]]*Table7[[#This Row],[Price Each]]</f>
        <v>3.84</v>
      </c>
    </row>
    <row r="1788" spans="1:7" x14ac:dyDescent="0.3">
      <c r="A1788" t="s">
        <v>162</v>
      </c>
      <c r="B1788" t="s">
        <v>134</v>
      </c>
      <c r="C1788">
        <v>1</v>
      </c>
      <c r="D1788">
        <v>149.99</v>
      </c>
      <c r="E1788">
        <v>4</v>
      </c>
      <c r="F1788" t="s">
        <v>136</v>
      </c>
      <c r="G1788">
        <f>Table7[[#This Row],[Quantity Ordered]]*Table7[[#This Row],[Price Each]]</f>
        <v>149.99</v>
      </c>
    </row>
    <row r="1789" spans="1:7" x14ac:dyDescent="0.3">
      <c r="A1789" t="s">
        <v>162</v>
      </c>
      <c r="B1789" t="s">
        <v>132</v>
      </c>
      <c r="C1789">
        <v>1</v>
      </c>
      <c r="D1789">
        <v>11.99</v>
      </c>
      <c r="E1789">
        <v>2</v>
      </c>
      <c r="F1789" t="s">
        <v>149</v>
      </c>
      <c r="G1789">
        <f>Table7[[#This Row],[Quantity Ordered]]*Table7[[#This Row],[Price Each]]</f>
        <v>11.99</v>
      </c>
    </row>
    <row r="1790" spans="1:7" x14ac:dyDescent="0.3">
      <c r="A1790" t="s">
        <v>162</v>
      </c>
      <c r="B1790" t="s">
        <v>130</v>
      </c>
      <c r="C1790">
        <v>1</v>
      </c>
      <c r="D1790">
        <v>14.95</v>
      </c>
      <c r="E1790">
        <v>1</v>
      </c>
      <c r="F1790" t="s">
        <v>133</v>
      </c>
      <c r="G1790">
        <f>Table7[[#This Row],[Quantity Ordered]]*Table7[[#This Row],[Price Each]]</f>
        <v>14.95</v>
      </c>
    </row>
    <row r="1791" spans="1:7" x14ac:dyDescent="0.3">
      <c r="A1791" t="s">
        <v>162</v>
      </c>
      <c r="B1791" t="s">
        <v>140</v>
      </c>
      <c r="C1791">
        <v>1</v>
      </c>
      <c r="D1791">
        <v>99.99</v>
      </c>
      <c r="E1791">
        <v>1</v>
      </c>
      <c r="F1791" t="s">
        <v>146</v>
      </c>
      <c r="G1791">
        <f>Table7[[#This Row],[Quantity Ordered]]*Table7[[#This Row],[Price Each]]</f>
        <v>99.99</v>
      </c>
    </row>
    <row r="1792" spans="1:7" x14ac:dyDescent="0.3">
      <c r="A1792" t="s">
        <v>162</v>
      </c>
      <c r="B1792" t="s">
        <v>137</v>
      </c>
      <c r="C1792">
        <v>1</v>
      </c>
      <c r="D1792">
        <v>2.99</v>
      </c>
      <c r="E1792">
        <v>3</v>
      </c>
      <c r="F1792" t="s">
        <v>136</v>
      </c>
      <c r="G1792">
        <f>Table7[[#This Row],[Quantity Ordered]]*Table7[[#This Row],[Price Each]]</f>
        <v>2.99</v>
      </c>
    </row>
    <row r="1793" spans="1:7" x14ac:dyDescent="0.3">
      <c r="A1793" t="s">
        <v>162</v>
      </c>
      <c r="B1793" t="s">
        <v>145</v>
      </c>
      <c r="C1793">
        <v>1</v>
      </c>
      <c r="D1793">
        <v>3.84</v>
      </c>
      <c r="E1793">
        <v>4</v>
      </c>
      <c r="F1793" t="s">
        <v>149</v>
      </c>
      <c r="G1793">
        <f>Table7[[#This Row],[Quantity Ordered]]*Table7[[#This Row],[Price Each]]</f>
        <v>3.84</v>
      </c>
    </row>
    <row r="1794" spans="1:7" x14ac:dyDescent="0.3">
      <c r="A1794" t="s">
        <v>162</v>
      </c>
      <c r="B1794" t="s">
        <v>137</v>
      </c>
      <c r="C1794">
        <v>1</v>
      </c>
      <c r="D1794">
        <v>2.99</v>
      </c>
      <c r="E1794">
        <v>3</v>
      </c>
      <c r="F1794" t="s">
        <v>150</v>
      </c>
      <c r="G1794">
        <f>Table7[[#This Row],[Quantity Ordered]]*Table7[[#This Row],[Price Each]]</f>
        <v>2.99</v>
      </c>
    </row>
    <row r="1795" spans="1:7" x14ac:dyDescent="0.3">
      <c r="A1795" t="s">
        <v>162</v>
      </c>
      <c r="B1795" t="s">
        <v>134</v>
      </c>
      <c r="C1795">
        <v>1</v>
      </c>
      <c r="D1795">
        <v>149.99</v>
      </c>
      <c r="E1795">
        <v>3</v>
      </c>
      <c r="F1795" t="s">
        <v>149</v>
      </c>
      <c r="G1795">
        <f>Table7[[#This Row],[Quantity Ordered]]*Table7[[#This Row],[Price Each]]</f>
        <v>149.99</v>
      </c>
    </row>
    <row r="1796" spans="1:7" x14ac:dyDescent="0.3">
      <c r="A1796" t="s">
        <v>162</v>
      </c>
      <c r="B1796" t="s">
        <v>145</v>
      </c>
      <c r="C1796">
        <v>1</v>
      </c>
      <c r="D1796">
        <v>3.84</v>
      </c>
      <c r="E1796">
        <v>1</v>
      </c>
      <c r="F1796" t="s">
        <v>131</v>
      </c>
      <c r="G1796">
        <f>Table7[[#This Row],[Quantity Ordered]]*Table7[[#This Row],[Price Each]]</f>
        <v>3.84</v>
      </c>
    </row>
    <row r="1797" spans="1:7" x14ac:dyDescent="0.3">
      <c r="A1797" t="s">
        <v>162</v>
      </c>
      <c r="B1797" t="s">
        <v>143</v>
      </c>
      <c r="C1797">
        <v>1</v>
      </c>
      <c r="D1797">
        <v>300</v>
      </c>
      <c r="E1797">
        <v>1</v>
      </c>
      <c r="F1797" t="s">
        <v>150</v>
      </c>
      <c r="G1797">
        <f>Table7[[#This Row],[Quantity Ordered]]*Table7[[#This Row],[Price Each]]</f>
        <v>300</v>
      </c>
    </row>
    <row r="1798" spans="1:7" x14ac:dyDescent="0.3">
      <c r="A1798" t="s">
        <v>162</v>
      </c>
      <c r="B1798" t="s">
        <v>138</v>
      </c>
      <c r="C1798">
        <v>1</v>
      </c>
      <c r="D1798">
        <v>389.99</v>
      </c>
      <c r="E1798">
        <v>1</v>
      </c>
      <c r="F1798" t="s">
        <v>147</v>
      </c>
      <c r="G1798">
        <f>Table7[[#This Row],[Quantity Ordered]]*Table7[[#This Row],[Price Each]]</f>
        <v>389.99</v>
      </c>
    </row>
    <row r="1799" spans="1:7" x14ac:dyDescent="0.3">
      <c r="A1799" t="s">
        <v>162</v>
      </c>
      <c r="B1799" t="s">
        <v>137</v>
      </c>
      <c r="C1799">
        <v>1</v>
      </c>
      <c r="D1799">
        <v>2.99</v>
      </c>
      <c r="E1799">
        <v>3</v>
      </c>
      <c r="F1799" t="s">
        <v>150</v>
      </c>
      <c r="G1799">
        <f>Table7[[#This Row],[Quantity Ordered]]*Table7[[#This Row],[Price Each]]</f>
        <v>2.99</v>
      </c>
    </row>
    <row r="1800" spans="1:7" x14ac:dyDescent="0.3">
      <c r="A1800" t="s">
        <v>162</v>
      </c>
      <c r="B1800" t="s">
        <v>141</v>
      </c>
      <c r="C1800">
        <v>1</v>
      </c>
      <c r="D1800">
        <v>150</v>
      </c>
      <c r="E1800">
        <v>3</v>
      </c>
      <c r="F1800" t="s">
        <v>146</v>
      </c>
      <c r="G1800">
        <f>Table7[[#This Row],[Quantity Ordered]]*Table7[[#This Row],[Price Each]]</f>
        <v>150</v>
      </c>
    </row>
    <row r="1801" spans="1:7" x14ac:dyDescent="0.3">
      <c r="A1801" t="s">
        <v>162</v>
      </c>
      <c r="B1801" t="s">
        <v>145</v>
      </c>
      <c r="C1801">
        <v>2</v>
      </c>
      <c r="D1801">
        <v>3.84</v>
      </c>
      <c r="E1801">
        <v>3</v>
      </c>
      <c r="F1801" t="s">
        <v>136</v>
      </c>
      <c r="G1801">
        <f>Table7[[#This Row],[Quantity Ordered]]*Table7[[#This Row],[Price Each]]</f>
        <v>7.68</v>
      </c>
    </row>
    <row r="1802" spans="1:7" x14ac:dyDescent="0.3">
      <c r="A1802" t="s">
        <v>162</v>
      </c>
      <c r="B1802" t="s">
        <v>141</v>
      </c>
      <c r="C1802">
        <v>1</v>
      </c>
      <c r="D1802">
        <v>150</v>
      </c>
      <c r="E1802">
        <v>4</v>
      </c>
      <c r="F1802" t="s">
        <v>135</v>
      </c>
      <c r="G1802">
        <f>Table7[[#This Row],[Quantity Ordered]]*Table7[[#This Row],[Price Each]]</f>
        <v>150</v>
      </c>
    </row>
    <row r="1803" spans="1:7" x14ac:dyDescent="0.3">
      <c r="A1803" t="s">
        <v>162</v>
      </c>
      <c r="B1803" t="s">
        <v>141</v>
      </c>
      <c r="C1803">
        <v>1</v>
      </c>
      <c r="D1803">
        <v>150</v>
      </c>
      <c r="E1803">
        <v>3</v>
      </c>
      <c r="F1803" t="s">
        <v>133</v>
      </c>
      <c r="G1803">
        <f>Table7[[#This Row],[Quantity Ordered]]*Table7[[#This Row],[Price Each]]</f>
        <v>150</v>
      </c>
    </row>
    <row r="1804" spans="1:7" x14ac:dyDescent="0.3">
      <c r="A1804" t="s">
        <v>162</v>
      </c>
      <c r="B1804" t="s">
        <v>138</v>
      </c>
      <c r="C1804">
        <v>1</v>
      </c>
      <c r="D1804">
        <v>389.99</v>
      </c>
      <c r="E1804">
        <v>3</v>
      </c>
      <c r="F1804" t="s">
        <v>147</v>
      </c>
      <c r="G1804">
        <f>Table7[[#This Row],[Quantity Ordered]]*Table7[[#This Row],[Price Each]]</f>
        <v>389.99</v>
      </c>
    </row>
    <row r="1805" spans="1:7" x14ac:dyDescent="0.3">
      <c r="A1805" t="s">
        <v>162</v>
      </c>
      <c r="B1805" t="s">
        <v>141</v>
      </c>
      <c r="C1805">
        <v>1</v>
      </c>
      <c r="D1805">
        <v>150</v>
      </c>
      <c r="E1805">
        <v>4</v>
      </c>
      <c r="F1805" t="s">
        <v>131</v>
      </c>
      <c r="G1805">
        <f>Table7[[#This Row],[Quantity Ordered]]*Table7[[#This Row],[Price Each]]</f>
        <v>150</v>
      </c>
    </row>
    <row r="1806" spans="1:7" x14ac:dyDescent="0.3">
      <c r="A1806" t="s">
        <v>162</v>
      </c>
      <c r="B1806" t="s">
        <v>137</v>
      </c>
      <c r="C1806">
        <v>1</v>
      </c>
      <c r="D1806">
        <v>2.99</v>
      </c>
      <c r="E1806">
        <v>3</v>
      </c>
      <c r="F1806" t="s">
        <v>133</v>
      </c>
      <c r="G1806">
        <f>Table7[[#This Row],[Quantity Ordered]]*Table7[[#This Row],[Price Each]]</f>
        <v>2.99</v>
      </c>
    </row>
    <row r="1807" spans="1:7" x14ac:dyDescent="0.3">
      <c r="A1807" t="s">
        <v>162</v>
      </c>
      <c r="B1807" t="s">
        <v>141</v>
      </c>
      <c r="C1807">
        <v>1</v>
      </c>
      <c r="D1807">
        <v>150</v>
      </c>
      <c r="E1807">
        <v>2</v>
      </c>
      <c r="F1807" t="s">
        <v>135</v>
      </c>
      <c r="G1807">
        <f>Table7[[#This Row],[Quantity Ordered]]*Table7[[#This Row],[Price Each]]</f>
        <v>150</v>
      </c>
    </row>
    <row r="1808" spans="1:7" x14ac:dyDescent="0.3">
      <c r="A1808" t="s">
        <v>162</v>
      </c>
      <c r="B1808" t="s">
        <v>139</v>
      </c>
      <c r="C1808">
        <v>1</v>
      </c>
      <c r="D1808">
        <v>11.95</v>
      </c>
      <c r="E1808">
        <v>2</v>
      </c>
      <c r="F1808" t="s">
        <v>147</v>
      </c>
      <c r="G1808">
        <f>Table7[[#This Row],[Quantity Ordered]]*Table7[[#This Row],[Price Each]]</f>
        <v>11.95</v>
      </c>
    </row>
    <row r="1809" spans="1:7" x14ac:dyDescent="0.3">
      <c r="A1809" t="s">
        <v>162</v>
      </c>
      <c r="B1809" t="s">
        <v>132</v>
      </c>
      <c r="C1809">
        <v>1</v>
      </c>
      <c r="D1809">
        <v>11.99</v>
      </c>
      <c r="E1809">
        <v>4</v>
      </c>
      <c r="F1809" t="s">
        <v>149</v>
      </c>
      <c r="G1809">
        <f>Table7[[#This Row],[Quantity Ordered]]*Table7[[#This Row],[Price Each]]</f>
        <v>11.99</v>
      </c>
    </row>
    <row r="1810" spans="1:7" x14ac:dyDescent="0.3">
      <c r="A1810" t="s">
        <v>162</v>
      </c>
      <c r="B1810" t="s">
        <v>151</v>
      </c>
      <c r="C1810">
        <v>1</v>
      </c>
      <c r="D1810">
        <v>109.99</v>
      </c>
      <c r="E1810">
        <v>3</v>
      </c>
      <c r="F1810" t="s">
        <v>131</v>
      </c>
      <c r="G1810">
        <f>Table7[[#This Row],[Quantity Ordered]]*Table7[[#This Row],[Price Each]]</f>
        <v>109.99</v>
      </c>
    </row>
    <row r="1811" spans="1:7" x14ac:dyDescent="0.3">
      <c r="A1811" t="s">
        <v>162</v>
      </c>
      <c r="B1811" t="s">
        <v>148</v>
      </c>
      <c r="C1811">
        <v>1</v>
      </c>
      <c r="D1811">
        <v>600</v>
      </c>
      <c r="E1811">
        <v>4</v>
      </c>
      <c r="F1811" t="s">
        <v>131</v>
      </c>
      <c r="G1811">
        <f>Table7[[#This Row],[Quantity Ordered]]*Table7[[#This Row],[Price Each]]</f>
        <v>600</v>
      </c>
    </row>
    <row r="1812" spans="1:7" x14ac:dyDescent="0.3">
      <c r="A1812" t="s">
        <v>162</v>
      </c>
      <c r="B1812" t="s">
        <v>139</v>
      </c>
      <c r="C1812">
        <v>1</v>
      </c>
      <c r="D1812">
        <v>11.95</v>
      </c>
      <c r="E1812">
        <v>4</v>
      </c>
      <c r="F1812" t="s">
        <v>131</v>
      </c>
      <c r="G1812">
        <f>Table7[[#This Row],[Quantity Ordered]]*Table7[[#This Row],[Price Each]]</f>
        <v>11.95</v>
      </c>
    </row>
    <row r="1813" spans="1:7" x14ac:dyDescent="0.3">
      <c r="A1813" t="s">
        <v>162</v>
      </c>
      <c r="B1813" t="s">
        <v>141</v>
      </c>
      <c r="C1813">
        <v>1</v>
      </c>
      <c r="D1813">
        <v>150</v>
      </c>
      <c r="E1813">
        <v>1</v>
      </c>
      <c r="F1813" t="s">
        <v>150</v>
      </c>
      <c r="G1813">
        <f>Table7[[#This Row],[Quantity Ordered]]*Table7[[#This Row],[Price Each]]</f>
        <v>150</v>
      </c>
    </row>
    <row r="1814" spans="1:7" x14ac:dyDescent="0.3">
      <c r="A1814" t="s">
        <v>162</v>
      </c>
      <c r="B1814" t="s">
        <v>138</v>
      </c>
      <c r="C1814">
        <v>1</v>
      </c>
      <c r="D1814">
        <v>389.99</v>
      </c>
      <c r="E1814">
        <v>2</v>
      </c>
      <c r="F1814" t="s">
        <v>133</v>
      </c>
      <c r="G1814">
        <f>Table7[[#This Row],[Quantity Ordered]]*Table7[[#This Row],[Price Each]]</f>
        <v>389.99</v>
      </c>
    </row>
    <row r="1815" spans="1:7" x14ac:dyDescent="0.3">
      <c r="A1815" t="s">
        <v>162</v>
      </c>
      <c r="B1815" t="s">
        <v>143</v>
      </c>
      <c r="C1815">
        <v>1</v>
      </c>
      <c r="D1815">
        <v>300</v>
      </c>
      <c r="E1815">
        <v>4</v>
      </c>
      <c r="F1815" t="s">
        <v>131</v>
      </c>
      <c r="G1815">
        <f>Table7[[#This Row],[Quantity Ordered]]*Table7[[#This Row],[Price Each]]</f>
        <v>300</v>
      </c>
    </row>
    <row r="1816" spans="1:7" x14ac:dyDescent="0.3">
      <c r="A1816" t="s">
        <v>162</v>
      </c>
      <c r="B1816" t="s">
        <v>141</v>
      </c>
      <c r="C1816">
        <v>1</v>
      </c>
      <c r="D1816">
        <v>150</v>
      </c>
      <c r="E1816">
        <v>3</v>
      </c>
      <c r="F1816" t="s">
        <v>131</v>
      </c>
      <c r="G1816">
        <f>Table7[[#This Row],[Quantity Ordered]]*Table7[[#This Row],[Price Each]]</f>
        <v>150</v>
      </c>
    </row>
    <row r="1817" spans="1:7" x14ac:dyDescent="0.3">
      <c r="A1817" t="s">
        <v>162</v>
      </c>
      <c r="B1817" t="s">
        <v>139</v>
      </c>
      <c r="C1817">
        <v>1</v>
      </c>
      <c r="D1817">
        <v>11.95</v>
      </c>
      <c r="E1817">
        <v>1</v>
      </c>
      <c r="F1817" t="s">
        <v>129</v>
      </c>
      <c r="G1817">
        <f>Table7[[#This Row],[Quantity Ordered]]*Table7[[#This Row],[Price Each]]</f>
        <v>11.95</v>
      </c>
    </row>
    <row r="1818" spans="1:7" x14ac:dyDescent="0.3">
      <c r="A1818" t="s">
        <v>162</v>
      </c>
      <c r="B1818" t="s">
        <v>130</v>
      </c>
      <c r="C1818">
        <v>1</v>
      </c>
      <c r="D1818">
        <v>14.95</v>
      </c>
      <c r="E1818">
        <v>4</v>
      </c>
      <c r="F1818" t="s">
        <v>133</v>
      </c>
      <c r="G1818">
        <f>Table7[[#This Row],[Quantity Ordered]]*Table7[[#This Row],[Price Each]]</f>
        <v>14.95</v>
      </c>
    </row>
    <row r="1819" spans="1:7" x14ac:dyDescent="0.3">
      <c r="A1819" t="s">
        <v>162</v>
      </c>
      <c r="B1819" t="s">
        <v>148</v>
      </c>
      <c r="C1819">
        <v>1</v>
      </c>
      <c r="D1819">
        <v>600</v>
      </c>
      <c r="E1819">
        <v>2</v>
      </c>
      <c r="F1819" t="s">
        <v>150</v>
      </c>
      <c r="G1819">
        <f>Table7[[#This Row],[Quantity Ordered]]*Table7[[#This Row],[Price Each]]</f>
        <v>600</v>
      </c>
    </row>
    <row r="1820" spans="1:7" x14ac:dyDescent="0.3">
      <c r="A1820" t="s">
        <v>162</v>
      </c>
      <c r="B1820" t="s">
        <v>128</v>
      </c>
      <c r="C1820">
        <v>1</v>
      </c>
      <c r="D1820">
        <v>700</v>
      </c>
      <c r="E1820">
        <v>3</v>
      </c>
      <c r="F1820" t="s">
        <v>133</v>
      </c>
      <c r="G1820">
        <f>Table7[[#This Row],[Quantity Ordered]]*Table7[[#This Row],[Price Each]]</f>
        <v>700</v>
      </c>
    </row>
    <row r="1821" spans="1:7" x14ac:dyDescent="0.3">
      <c r="A1821" t="s">
        <v>162</v>
      </c>
      <c r="B1821" t="s">
        <v>145</v>
      </c>
      <c r="C1821">
        <v>1</v>
      </c>
      <c r="D1821">
        <v>3.84</v>
      </c>
      <c r="E1821">
        <v>2</v>
      </c>
      <c r="F1821" t="s">
        <v>133</v>
      </c>
      <c r="G1821">
        <f>Table7[[#This Row],[Quantity Ordered]]*Table7[[#This Row],[Price Each]]</f>
        <v>3.84</v>
      </c>
    </row>
    <row r="1822" spans="1:7" x14ac:dyDescent="0.3">
      <c r="A1822" t="s">
        <v>162</v>
      </c>
      <c r="B1822" t="s">
        <v>130</v>
      </c>
      <c r="C1822">
        <v>2</v>
      </c>
      <c r="D1822">
        <v>14.95</v>
      </c>
      <c r="E1822">
        <v>2</v>
      </c>
      <c r="F1822" t="s">
        <v>146</v>
      </c>
      <c r="G1822">
        <f>Table7[[#This Row],[Quantity Ordered]]*Table7[[#This Row],[Price Each]]</f>
        <v>29.9</v>
      </c>
    </row>
    <row r="1823" spans="1:7" x14ac:dyDescent="0.3">
      <c r="A1823" t="s">
        <v>162</v>
      </c>
      <c r="B1823" t="s">
        <v>140</v>
      </c>
      <c r="C1823">
        <v>1</v>
      </c>
      <c r="D1823">
        <v>99.99</v>
      </c>
      <c r="E1823">
        <v>3</v>
      </c>
      <c r="F1823" t="s">
        <v>136</v>
      </c>
      <c r="G1823">
        <f>Table7[[#This Row],[Quantity Ordered]]*Table7[[#This Row],[Price Each]]</f>
        <v>99.99</v>
      </c>
    </row>
    <row r="1824" spans="1:7" x14ac:dyDescent="0.3">
      <c r="A1824" t="s">
        <v>162</v>
      </c>
      <c r="B1824" t="s">
        <v>137</v>
      </c>
      <c r="C1824">
        <v>1</v>
      </c>
      <c r="D1824">
        <v>2.99</v>
      </c>
      <c r="E1824">
        <v>1</v>
      </c>
      <c r="F1824" t="s">
        <v>133</v>
      </c>
      <c r="G1824">
        <f>Table7[[#This Row],[Quantity Ordered]]*Table7[[#This Row],[Price Each]]</f>
        <v>2.99</v>
      </c>
    </row>
    <row r="1825" spans="1:7" x14ac:dyDescent="0.3">
      <c r="A1825" t="s">
        <v>162</v>
      </c>
      <c r="B1825" t="s">
        <v>132</v>
      </c>
      <c r="C1825">
        <v>1</v>
      </c>
      <c r="D1825">
        <v>11.99</v>
      </c>
      <c r="E1825">
        <v>4</v>
      </c>
      <c r="F1825" t="s">
        <v>133</v>
      </c>
      <c r="G1825">
        <f>Table7[[#This Row],[Quantity Ordered]]*Table7[[#This Row],[Price Each]]</f>
        <v>11.99</v>
      </c>
    </row>
    <row r="1826" spans="1:7" x14ac:dyDescent="0.3">
      <c r="A1826" t="s">
        <v>162</v>
      </c>
      <c r="B1826" t="s">
        <v>141</v>
      </c>
      <c r="C1826">
        <v>1</v>
      </c>
      <c r="D1826">
        <v>150</v>
      </c>
      <c r="E1826">
        <v>2</v>
      </c>
      <c r="F1826" t="s">
        <v>129</v>
      </c>
      <c r="G1826">
        <f>Table7[[#This Row],[Quantity Ordered]]*Table7[[#This Row],[Price Each]]</f>
        <v>150</v>
      </c>
    </row>
    <row r="1827" spans="1:7" x14ac:dyDescent="0.3">
      <c r="A1827" t="s">
        <v>162</v>
      </c>
      <c r="B1827" t="s">
        <v>139</v>
      </c>
      <c r="C1827">
        <v>1</v>
      </c>
      <c r="D1827">
        <v>11.95</v>
      </c>
      <c r="E1827">
        <v>2</v>
      </c>
      <c r="F1827" t="s">
        <v>136</v>
      </c>
      <c r="G1827">
        <f>Table7[[#This Row],[Quantity Ordered]]*Table7[[#This Row],[Price Each]]</f>
        <v>11.95</v>
      </c>
    </row>
    <row r="1828" spans="1:7" x14ac:dyDescent="0.3">
      <c r="A1828" t="s">
        <v>162</v>
      </c>
      <c r="B1828" t="s">
        <v>141</v>
      </c>
      <c r="C1828">
        <v>1</v>
      </c>
      <c r="D1828">
        <v>150</v>
      </c>
      <c r="E1828">
        <v>2</v>
      </c>
      <c r="F1828" t="s">
        <v>133</v>
      </c>
      <c r="G1828">
        <f>Table7[[#This Row],[Quantity Ordered]]*Table7[[#This Row],[Price Each]]</f>
        <v>150</v>
      </c>
    </row>
    <row r="1829" spans="1:7" x14ac:dyDescent="0.3">
      <c r="A1829" t="s">
        <v>162</v>
      </c>
      <c r="B1829" t="s">
        <v>130</v>
      </c>
      <c r="C1829">
        <v>1</v>
      </c>
      <c r="D1829">
        <v>14.95</v>
      </c>
      <c r="E1829">
        <v>4</v>
      </c>
      <c r="F1829" t="s">
        <v>147</v>
      </c>
      <c r="G1829">
        <f>Table7[[#This Row],[Quantity Ordered]]*Table7[[#This Row],[Price Each]]</f>
        <v>14.95</v>
      </c>
    </row>
    <row r="1830" spans="1:7" x14ac:dyDescent="0.3">
      <c r="A1830" t="s">
        <v>162</v>
      </c>
      <c r="B1830" t="s">
        <v>140</v>
      </c>
      <c r="C1830">
        <v>1</v>
      </c>
      <c r="D1830">
        <v>99.99</v>
      </c>
      <c r="E1830">
        <v>1</v>
      </c>
      <c r="F1830" t="s">
        <v>146</v>
      </c>
      <c r="G1830">
        <f>Table7[[#This Row],[Quantity Ordered]]*Table7[[#This Row],[Price Each]]</f>
        <v>99.99</v>
      </c>
    </row>
    <row r="1831" spans="1:7" x14ac:dyDescent="0.3">
      <c r="A1831" t="s">
        <v>162</v>
      </c>
      <c r="B1831" t="s">
        <v>137</v>
      </c>
      <c r="C1831">
        <v>2</v>
      </c>
      <c r="D1831">
        <v>2.99</v>
      </c>
      <c r="E1831">
        <v>3</v>
      </c>
      <c r="F1831" t="s">
        <v>146</v>
      </c>
      <c r="G1831">
        <f>Table7[[#This Row],[Quantity Ordered]]*Table7[[#This Row],[Price Each]]</f>
        <v>5.98</v>
      </c>
    </row>
    <row r="1832" spans="1:7" x14ac:dyDescent="0.3">
      <c r="A1832" t="s">
        <v>162</v>
      </c>
      <c r="B1832" t="s">
        <v>132</v>
      </c>
      <c r="C1832">
        <v>1</v>
      </c>
      <c r="D1832">
        <v>11.99</v>
      </c>
      <c r="E1832">
        <v>2</v>
      </c>
      <c r="F1832" t="s">
        <v>147</v>
      </c>
      <c r="G1832">
        <f>Table7[[#This Row],[Quantity Ordered]]*Table7[[#This Row],[Price Each]]</f>
        <v>11.99</v>
      </c>
    </row>
    <row r="1833" spans="1:7" x14ac:dyDescent="0.3">
      <c r="A1833" t="s">
        <v>162</v>
      </c>
      <c r="B1833" t="s">
        <v>145</v>
      </c>
      <c r="C1833">
        <v>2</v>
      </c>
      <c r="D1833">
        <v>3.84</v>
      </c>
      <c r="E1833">
        <v>3</v>
      </c>
      <c r="F1833" t="s">
        <v>135</v>
      </c>
      <c r="G1833">
        <f>Table7[[#This Row],[Quantity Ordered]]*Table7[[#This Row],[Price Each]]</f>
        <v>7.68</v>
      </c>
    </row>
    <row r="1834" spans="1:7" x14ac:dyDescent="0.3">
      <c r="A1834" t="s">
        <v>162</v>
      </c>
      <c r="B1834" t="s">
        <v>130</v>
      </c>
      <c r="C1834">
        <v>1</v>
      </c>
      <c r="D1834">
        <v>14.95</v>
      </c>
      <c r="E1834">
        <v>1</v>
      </c>
      <c r="F1834" t="s">
        <v>136</v>
      </c>
      <c r="G1834">
        <f>Table7[[#This Row],[Quantity Ordered]]*Table7[[#This Row],[Price Each]]</f>
        <v>14.95</v>
      </c>
    </row>
    <row r="1835" spans="1:7" x14ac:dyDescent="0.3">
      <c r="A1835" t="s">
        <v>162</v>
      </c>
      <c r="B1835" t="s">
        <v>132</v>
      </c>
      <c r="C1835">
        <v>1</v>
      </c>
      <c r="D1835">
        <v>11.99</v>
      </c>
      <c r="E1835">
        <v>3</v>
      </c>
      <c r="F1835" t="s">
        <v>149</v>
      </c>
      <c r="G1835">
        <f>Table7[[#This Row],[Quantity Ordered]]*Table7[[#This Row],[Price Each]]</f>
        <v>11.99</v>
      </c>
    </row>
    <row r="1836" spans="1:7" x14ac:dyDescent="0.3">
      <c r="A1836" t="s">
        <v>162</v>
      </c>
      <c r="B1836" t="s">
        <v>144</v>
      </c>
      <c r="C1836">
        <v>1</v>
      </c>
      <c r="D1836">
        <v>400</v>
      </c>
      <c r="E1836">
        <v>2</v>
      </c>
      <c r="F1836" t="s">
        <v>136</v>
      </c>
      <c r="G1836">
        <f>Table7[[#This Row],[Quantity Ordered]]*Table7[[#This Row],[Price Each]]</f>
        <v>400</v>
      </c>
    </row>
    <row r="1837" spans="1:7" x14ac:dyDescent="0.3">
      <c r="A1837" t="s">
        <v>162</v>
      </c>
      <c r="B1837" t="s">
        <v>139</v>
      </c>
      <c r="C1837">
        <v>1</v>
      </c>
      <c r="D1837">
        <v>11.95</v>
      </c>
      <c r="E1837">
        <v>2</v>
      </c>
      <c r="F1837" t="s">
        <v>136</v>
      </c>
      <c r="G1837">
        <f>Table7[[#This Row],[Quantity Ordered]]*Table7[[#This Row],[Price Each]]</f>
        <v>11.95</v>
      </c>
    </row>
    <row r="1838" spans="1:7" x14ac:dyDescent="0.3">
      <c r="A1838" t="s">
        <v>162</v>
      </c>
      <c r="B1838" t="s">
        <v>139</v>
      </c>
      <c r="C1838">
        <v>1</v>
      </c>
      <c r="D1838">
        <v>11.95</v>
      </c>
      <c r="E1838">
        <v>4</v>
      </c>
      <c r="F1838" t="s">
        <v>150</v>
      </c>
      <c r="G1838">
        <f>Table7[[#This Row],[Quantity Ordered]]*Table7[[#This Row],[Price Each]]</f>
        <v>11.95</v>
      </c>
    </row>
    <row r="1839" spans="1:7" x14ac:dyDescent="0.3">
      <c r="A1839" t="s">
        <v>162</v>
      </c>
      <c r="B1839" t="s">
        <v>145</v>
      </c>
      <c r="C1839">
        <v>2</v>
      </c>
      <c r="D1839">
        <v>3.84</v>
      </c>
      <c r="E1839">
        <v>4</v>
      </c>
      <c r="F1839" t="s">
        <v>133</v>
      </c>
      <c r="G1839">
        <f>Table7[[#This Row],[Quantity Ordered]]*Table7[[#This Row],[Price Each]]</f>
        <v>7.68</v>
      </c>
    </row>
    <row r="1840" spans="1:7" x14ac:dyDescent="0.3">
      <c r="A1840" t="s">
        <v>162</v>
      </c>
      <c r="B1840" t="s">
        <v>138</v>
      </c>
      <c r="C1840">
        <v>1</v>
      </c>
      <c r="D1840">
        <v>389.99</v>
      </c>
      <c r="E1840">
        <v>2</v>
      </c>
      <c r="F1840" t="s">
        <v>135</v>
      </c>
      <c r="G1840">
        <f>Table7[[#This Row],[Quantity Ordered]]*Table7[[#This Row],[Price Each]]</f>
        <v>389.99</v>
      </c>
    </row>
    <row r="1841" spans="1:7" x14ac:dyDescent="0.3">
      <c r="A1841" t="s">
        <v>162</v>
      </c>
      <c r="B1841" t="s">
        <v>139</v>
      </c>
      <c r="C1841">
        <v>1</v>
      </c>
      <c r="D1841">
        <v>11.95</v>
      </c>
      <c r="E1841">
        <v>3</v>
      </c>
      <c r="F1841" t="s">
        <v>133</v>
      </c>
      <c r="G1841">
        <f>Table7[[#This Row],[Quantity Ordered]]*Table7[[#This Row],[Price Each]]</f>
        <v>11.95</v>
      </c>
    </row>
    <row r="1842" spans="1:7" x14ac:dyDescent="0.3">
      <c r="A1842" t="s">
        <v>162</v>
      </c>
      <c r="B1842" t="s">
        <v>130</v>
      </c>
      <c r="C1842">
        <v>1</v>
      </c>
      <c r="D1842">
        <v>14.95</v>
      </c>
      <c r="E1842">
        <v>1</v>
      </c>
      <c r="F1842" t="s">
        <v>133</v>
      </c>
      <c r="G1842">
        <f>Table7[[#This Row],[Quantity Ordered]]*Table7[[#This Row],[Price Each]]</f>
        <v>14.95</v>
      </c>
    </row>
    <row r="1843" spans="1:7" x14ac:dyDescent="0.3">
      <c r="A1843" t="s">
        <v>162</v>
      </c>
      <c r="B1843" t="s">
        <v>141</v>
      </c>
      <c r="C1843">
        <v>1</v>
      </c>
      <c r="D1843">
        <v>150</v>
      </c>
      <c r="E1843">
        <v>1</v>
      </c>
      <c r="F1843" t="s">
        <v>129</v>
      </c>
      <c r="G1843">
        <f>Table7[[#This Row],[Quantity Ordered]]*Table7[[#This Row],[Price Each]]</f>
        <v>150</v>
      </c>
    </row>
    <row r="1844" spans="1:7" x14ac:dyDescent="0.3">
      <c r="A1844" t="s">
        <v>162</v>
      </c>
      <c r="B1844" t="s">
        <v>137</v>
      </c>
      <c r="C1844">
        <v>1</v>
      </c>
      <c r="D1844">
        <v>2.99</v>
      </c>
      <c r="E1844">
        <v>4</v>
      </c>
      <c r="F1844" t="s">
        <v>129</v>
      </c>
      <c r="G1844">
        <f>Table7[[#This Row],[Quantity Ordered]]*Table7[[#This Row],[Price Each]]</f>
        <v>2.99</v>
      </c>
    </row>
    <row r="1845" spans="1:7" x14ac:dyDescent="0.3">
      <c r="A1845" t="s">
        <v>162</v>
      </c>
      <c r="B1845" t="s">
        <v>128</v>
      </c>
      <c r="C1845">
        <v>1</v>
      </c>
      <c r="D1845">
        <v>700</v>
      </c>
      <c r="E1845">
        <v>4</v>
      </c>
      <c r="F1845" t="s">
        <v>149</v>
      </c>
      <c r="G1845">
        <f>Table7[[#This Row],[Quantity Ordered]]*Table7[[#This Row],[Price Each]]</f>
        <v>700</v>
      </c>
    </row>
    <row r="1846" spans="1:7" x14ac:dyDescent="0.3">
      <c r="A1846" t="s">
        <v>162</v>
      </c>
      <c r="B1846" t="s">
        <v>132</v>
      </c>
      <c r="C1846">
        <v>1</v>
      </c>
      <c r="D1846">
        <v>11.99</v>
      </c>
      <c r="E1846">
        <v>2</v>
      </c>
      <c r="F1846" t="s">
        <v>149</v>
      </c>
      <c r="G1846">
        <f>Table7[[#This Row],[Quantity Ordered]]*Table7[[#This Row],[Price Each]]</f>
        <v>11.99</v>
      </c>
    </row>
    <row r="1847" spans="1:7" x14ac:dyDescent="0.3">
      <c r="A1847" t="s">
        <v>162</v>
      </c>
      <c r="B1847" t="s">
        <v>134</v>
      </c>
      <c r="C1847">
        <v>1</v>
      </c>
      <c r="D1847">
        <v>149.99</v>
      </c>
      <c r="E1847">
        <v>1</v>
      </c>
      <c r="F1847" t="s">
        <v>133</v>
      </c>
      <c r="G1847">
        <f>Table7[[#This Row],[Quantity Ordered]]*Table7[[#This Row],[Price Each]]</f>
        <v>149.99</v>
      </c>
    </row>
    <row r="1848" spans="1:7" x14ac:dyDescent="0.3">
      <c r="A1848" t="s">
        <v>162</v>
      </c>
      <c r="B1848" t="s">
        <v>137</v>
      </c>
      <c r="C1848">
        <v>1</v>
      </c>
      <c r="D1848">
        <v>2.99</v>
      </c>
      <c r="E1848">
        <v>3</v>
      </c>
      <c r="F1848" t="s">
        <v>133</v>
      </c>
      <c r="G1848">
        <f>Table7[[#This Row],[Quantity Ordered]]*Table7[[#This Row],[Price Each]]</f>
        <v>2.99</v>
      </c>
    </row>
    <row r="1849" spans="1:7" x14ac:dyDescent="0.3">
      <c r="A1849" t="s">
        <v>162</v>
      </c>
      <c r="B1849" t="s">
        <v>139</v>
      </c>
      <c r="C1849">
        <v>1</v>
      </c>
      <c r="D1849">
        <v>11.95</v>
      </c>
      <c r="E1849">
        <v>2</v>
      </c>
      <c r="F1849" t="s">
        <v>133</v>
      </c>
      <c r="G1849">
        <f>Table7[[#This Row],[Quantity Ordered]]*Table7[[#This Row],[Price Each]]</f>
        <v>11.95</v>
      </c>
    </row>
    <row r="1850" spans="1:7" x14ac:dyDescent="0.3">
      <c r="A1850" t="s">
        <v>162</v>
      </c>
      <c r="B1850" t="s">
        <v>137</v>
      </c>
      <c r="C1850">
        <v>5</v>
      </c>
      <c r="D1850">
        <v>2.99</v>
      </c>
      <c r="E1850">
        <v>3</v>
      </c>
      <c r="F1850" t="s">
        <v>135</v>
      </c>
      <c r="G1850">
        <f>Table7[[#This Row],[Quantity Ordered]]*Table7[[#This Row],[Price Each]]</f>
        <v>14.950000000000001</v>
      </c>
    </row>
    <row r="1851" spans="1:7" x14ac:dyDescent="0.3">
      <c r="A1851" t="s">
        <v>162</v>
      </c>
      <c r="B1851" t="s">
        <v>130</v>
      </c>
      <c r="C1851">
        <v>1</v>
      </c>
      <c r="D1851">
        <v>14.95</v>
      </c>
      <c r="E1851">
        <v>1</v>
      </c>
      <c r="F1851" t="s">
        <v>131</v>
      </c>
      <c r="G1851">
        <f>Table7[[#This Row],[Quantity Ordered]]*Table7[[#This Row],[Price Each]]</f>
        <v>14.95</v>
      </c>
    </row>
    <row r="1852" spans="1:7" x14ac:dyDescent="0.3">
      <c r="A1852" t="s">
        <v>162</v>
      </c>
      <c r="B1852" t="s">
        <v>130</v>
      </c>
      <c r="C1852">
        <v>1</v>
      </c>
      <c r="D1852">
        <v>14.95</v>
      </c>
      <c r="E1852">
        <v>4</v>
      </c>
      <c r="F1852" t="s">
        <v>135</v>
      </c>
      <c r="G1852">
        <f>Table7[[#This Row],[Quantity Ordered]]*Table7[[#This Row],[Price Each]]</f>
        <v>14.95</v>
      </c>
    </row>
    <row r="1853" spans="1:7" x14ac:dyDescent="0.3">
      <c r="A1853" t="s">
        <v>162</v>
      </c>
      <c r="B1853" t="s">
        <v>138</v>
      </c>
      <c r="C1853">
        <v>1</v>
      </c>
      <c r="D1853">
        <v>389.99</v>
      </c>
      <c r="E1853">
        <v>4</v>
      </c>
      <c r="F1853" t="s">
        <v>129</v>
      </c>
      <c r="G1853">
        <f>Table7[[#This Row],[Quantity Ordered]]*Table7[[#This Row],[Price Each]]</f>
        <v>389.99</v>
      </c>
    </row>
    <row r="1854" spans="1:7" x14ac:dyDescent="0.3">
      <c r="A1854" t="s">
        <v>162</v>
      </c>
      <c r="B1854" t="s">
        <v>138</v>
      </c>
      <c r="C1854">
        <v>1</v>
      </c>
      <c r="D1854">
        <v>389.99</v>
      </c>
      <c r="E1854">
        <v>3</v>
      </c>
      <c r="F1854" t="s">
        <v>133</v>
      </c>
      <c r="G1854">
        <f>Table7[[#This Row],[Quantity Ordered]]*Table7[[#This Row],[Price Each]]</f>
        <v>389.99</v>
      </c>
    </row>
    <row r="1855" spans="1:7" x14ac:dyDescent="0.3">
      <c r="A1855" t="s">
        <v>162</v>
      </c>
      <c r="B1855" t="s">
        <v>148</v>
      </c>
      <c r="C1855">
        <v>1</v>
      </c>
      <c r="D1855">
        <v>600</v>
      </c>
      <c r="E1855">
        <v>4</v>
      </c>
      <c r="F1855" t="s">
        <v>129</v>
      </c>
      <c r="G1855">
        <f>Table7[[#This Row],[Quantity Ordered]]*Table7[[#This Row],[Price Each]]</f>
        <v>600</v>
      </c>
    </row>
    <row r="1856" spans="1:7" x14ac:dyDescent="0.3">
      <c r="A1856" t="s">
        <v>162</v>
      </c>
      <c r="B1856" t="s">
        <v>140</v>
      </c>
      <c r="C1856">
        <v>1</v>
      </c>
      <c r="D1856">
        <v>99.99</v>
      </c>
      <c r="E1856">
        <v>2</v>
      </c>
      <c r="F1856" t="s">
        <v>129</v>
      </c>
      <c r="G1856">
        <f>Table7[[#This Row],[Quantity Ordered]]*Table7[[#This Row],[Price Each]]</f>
        <v>99.99</v>
      </c>
    </row>
    <row r="1857" spans="1:7" x14ac:dyDescent="0.3">
      <c r="A1857" t="s">
        <v>162</v>
      </c>
      <c r="B1857" t="s">
        <v>132</v>
      </c>
      <c r="C1857">
        <v>1</v>
      </c>
      <c r="D1857">
        <v>11.99</v>
      </c>
      <c r="E1857">
        <v>2</v>
      </c>
      <c r="F1857" t="s">
        <v>129</v>
      </c>
      <c r="G1857">
        <f>Table7[[#This Row],[Quantity Ordered]]*Table7[[#This Row],[Price Each]]</f>
        <v>11.99</v>
      </c>
    </row>
    <row r="1858" spans="1:7" x14ac:dyDescent="0.3">
      <c r="A1858" t="s">
        <v>162</v>
      </c>
      <c r="B1858" t="s">
        <v>152</v>
      </c>
      <c r="C1858">
        <v>1</v>
      </c>
      <c r="D1858">
        <v>379.99</v>
      </c>
      <c r="E1858">
        <v>3</v>
      </c>
      <c r="F1858" t="s">
        <v>150</v>
      </c>
      <c r="G1858">
        <f>Table7[[#This Row],[Quantity Ordered]]*Table7[[#This Row],[Price Each]]</f>
        <v>379.99</v>
      </c>
    </row>
    <row r="1859" spans="1:7" x14ac:dyDescent="0.3">
      <c r="A1859" t="s">
        <v>162</v>
      </c>
      <c r="B1859" t="s">
        <v>140</v>
      </c>
      <c r="C1859">
        <v>1</v>
      </c>
      <c r="D1859">
        <v>99.99</v>
      </c>
      <c r="E1859">
        <v>2</v>
      </c>
      <c r="F1859" t="s">
        <v>129</v>
      </c>
      <c r="G1859">
        <f>Table7[[#This Row],[Quantity Ordered]]*Table7[[#This Row],[Price Each]]</f>
        <v>99.99</v>
      </c>
    </row>
    <row r="1860" spans="1:7" x14ac:dyDescent="0.3">
      <c r="A1860" t="s">
        <v>162</v>
      </c>
      <c r="B1860" t="s">
        <v>132</v>
      </c>
      <c r="C1860">
        <v>1</v>
      </c>
      <c r="D1860">
        <v>11.99</v>
      </c>
      <c r="E1860">
        <v>4</v>
      </c>
      <c r="F1860" t="s">
        <v>150</v>
      </c>
      <c r="G1860">
        <f>Table7[[#This Row],[Quantity Ordered]]*Table7[[#This Row],[Price Each]]</f>
        <v>11.99</v>
      </c>
    </row>
    <row r="1861" spans="1:7" x14ac:dyDescent="0.3">
      <c r="A1861" t="s">
        <v>162</v>
      </c>
      <c r="B1861" t="s">
        <v>132</v>
      </c>
      <c r="C1861">
        <v>1</v>
      </c>
      <c r="D1861">
        <v>11.99</v>
      </c>
      <c r="E1861">
        <v>1</v>
      </c>
      <c r="F1861" t="s">
        <v>135</v>
      </c>
      <c r="G1861">
        <f>Table7[[#This Row],[Quantity Ordered]]*Table7[[#This Row],[Price Each]]</f>
        <v>11.99</v>
      </c>
    </row>
    <row r="1862" spans="1:7" x14ac:dyDescent="0.3">
      <c r="A1862" t="s">
        <v>162</v>
      </c>
      <c r="B1862" t="s">
        <v>140</v>
      </c>
      <c r="C1862">
        <v>1</v>
      </c>
      <c r="D1862">
        <v>99.99</v>
      </c>
      <c r="E1862">
        <v>1</v>
      </c>
      <c r="F1862" t="s">
        <v>133</v>
      </c>
      <c r="G1862">
        <f>Table7[[#This Row],[Quantity Ordered]]*Table7[[#This Row],[Price Each]]</f>
        <v>99.99</v>
      </c>
    </row>
    <row r="1863" spans="1:7" x14ac:dyDescent="0.3">
      <c r="A1863" t="s">
        <v>162</v>
      </c>
      <c r="B1863" t="s">
        <v>137</v>
      </c>
      <c r="C1863">
        <v>1</v>
      </c>
      <c r="D1863">
        <v>2.99</v>
      </c>
      <c r="E1863">
        <v>1</v>
      </c>
      <c r="F1863" t="s">
        <v>149</v>
      </c>
      <c r="G1863">
        <f>Table7[[#This Row],[Quantity Ordered]]*Table7[[#This Row],[Price Each]]</f>
        <v>2.99</v>
      </c>
    </row>
    <row r="1864" spans="1:7" x14ac:dyDescent="0.3">
      <c r="A1864" t="s">
        <v>162</v>
      </c>
      <c r="B1864" t="s">
        <v>148</v>
      </c>
      <c r="C1864">
        <v>1</v>
      </c>
      <c r="D1864">
        <v>600</v>
      </c>
      <c r="E1864">
        <v>3</v>
      </c>
      <c r="F1864" t="s">
        <v>147</v>
      </c>
      <c r="G1864">
        <f>Table7[[#This Row],[Quantity Ordered]]*Table7[[#This Row],[Price Each]]</f>
        <v>600</v>
      </c>
    </row>
    <row r="1865" spans="1:7" x14ac:dyDescent="0.3">
      <c r="A1865" t="s">
        <v>162</v>
      </c>
      <c r="B1865" t="s">
        <v>140</v>
      </c>
      <c r="C1865">
        <v>1</v>
      </c>
      <c r="D1865">
        <v>99.99</v>
      </c>
      <c r="E1865">
        <v>1</v>
      </c>
      <c r="F1865" t="s">
        <v>133</v>
      </c>
      <c r="G1865">
        <f>Table7[[#This Row],[Quantity Ordered]]*Table7[[#This Row],[Price Each]]</f>
        <v>99.99</v>
      </c>
    </row>
    <row r="1866" spans="1:7" x14ac:dyDescent="0.3">
      <c r="A1866" t="s">
        <v>162</v>
      </c>
      <c r="B1866" t="s">
        <v>145</v>
      </c>
      <c r="C1866">
        <v>1</v>
      </c>
      <c r="D1866">
        <v>3.84</v>
      </c>
      <c r="E1866">
        <v>2</v>
      </c>
      <c r="F1866" t="s">
        <v>149</v>
      </c>
      <c r="G1866">
        <f>Table7[[#This Row],[Quantity Ordered]]*Table7[[#This Row],[Price Each]]</f>
        <v>3.84</v>
      </c>
    </row>
    <row r="1867" spans="1:7" x14ac:dyDescent="0.3">
      <c r="A1867" t="s">
        <v>162</v>
      </c>
      <c r="B1867" t="s">
        <v>145</v>
      </c>
      <c r="C1867">
        <v>1</v>
      </c>
      <c r="D1867">
        <v>3.84</v>
      </c>
      <c r="E1867">
        <v>2</v>
      </c>
      <c r="F1867" t="s">
        <v>147</v>
      </c>
      <c r="G1867">
        <f>Table7[[#This Row],[Quantity Ordered]]*Table7[[#This Row],[Price Each]]</f>
        <v>3.84</v>
      </c>
    </row>
    <row r="1868" spans="1:7" x14ac:dyDescent="0.3">
      <c r="A1868" t="s">
        <v>162</v>
      </c>
      <c r="B1868" t="s">
        <v>145</v>
      </c>
      <c r="C1868">
        <v>1</v>
      </c>
      <c r="D1868">
        <v>3.84</v>
      </c>
      <c r="E1868">
        <v>3</v>
      </c>
      <c r="F1868" t="s">
        <v>135</v>
      </c>
      <c r="G1868">
        <f>Table7[[#This Row],[Quantity Ordered]]*Table7[[#This Row],[Price Each]]</f>
        <v>3.84</v>
      </c>
    </row>
    <row r="1869" spans="1:7" x14ac:dyDescent="0.3">
      <c r="A1869" t="s">
        <v>162</v>
      </c>
      <c r="B1869" t="s">
        <v>130</v>
      </c>
      <c r="C1869">
        <v>1</v>
      </c>
      <c r="D1869">
        <v>14.95</v>
      </c>
      <c r="E1869">
        <v>2</v>
      </c>
      <c r="F1869" t="s">
        <v>147</v>
      </c>
      <c r="G1869">
        <f>Table7[[#This Row],[Quantity Ordered]]*Table7[[#This Row],[Price Each]]</f>
        <v>14.95</v>
      </c>
    </row>
    <row r="1870" spans="1:7" x14ac:dyDescent="0.3">
      <c r="A1870" t="s">
        <v>162</v>
      </c>
      <c r="B1870" t="s">
        <v>142</v>
      </c>
      <c r="C1870">
        <v>1</v>
      </c>
      <c r="D1870">
        <v>1700</v>
      </c>
      <c r="E1870">
        <v>1</v>
      </c>
      <c r="F1870" t="s">
        <v>146</v>
      </c>
      <c r="G1870">
        <f>Table7[[#This Row],[Quantity Ordered]]*Table7[[#This Row],[Price Each]]</f>
        <v>1700</v>
      </c>
    </row>
    <row r="1871" spans="1:7" x14ac:dyDescent="0.3">
      <c r="A1871" t="s">
        <v>162</v>
      </c>
      <c r="B1871" t="s">
        <v>153</v>
      </c>
      <c r="C1871">
        <v>1</v>
      </c>
      <c r="D1871">
        <v>999.99</v>
      </c>
      <c r="E1871">
        <v>3</v>
      </c>
      <c r="F1871" t="s">
        <v>149</v>
      </c>
      <c r="G1871">
        <f>Table7[[#This Row],[Quantity Ordered]]*Table7[[#This Row],[Price Each]]</f>
        <v>999.99</v>
      </c>
    </row>
    <row r="1872" spans="1:7" x14ac:dyDescent="0.3">
      <c r="A1872" t="s">
        <v>162</v>
      </c>
      <c r="B1872" t="s">
        <v>128</v>
      </c>
      <c r="C1872">
        <v>1</v>
      </c>
      <c r="D1872">
        <v>700</v>
      </c>
      <c r="E1872">
        <v>3</v>
      </c>
      <c r="F1872" t="s">
        <v>133</v>
      </c>
      <c r="G1872">
        <f>Table7[[#This Row],[Quantity Ordered]]*Table7[[#This Row],[Price Each]]</f>
        <v>700</v>
      </c>
    </row>
    <row r="1873" spans="1:7" x14ac:dyDescent="0.3">
      <c r="A1873" t="s">
        <v>162</v>
      </c>
      <c r="B1873" t="s">
        <v>130</v>
      </c>
      <c r="C1873">
        <v>1</v>
      </c>
      <c r="D1873">
        <v>14.95</v>
      </c>
      <c r="E1873">
        <v>3</v>
      </c>
      <c r="F1873" t="s">
        <v>133</v>
      </c>
      <c r="G1873">
        <f>Table7[[#This Row],[Quantity Ordered]]*Table7[[#This Row],[Price Each]]</f>
        <v>14.95</v>
      </c>
    </row>
    <row r="1874" spans="1:7" x14ac:dyDescent="0.3">
      <c r="A1874" t="s">
        <v>162</v>
      </c>
      <c r="B1874" t="s">
        <v>141</v>
      </c>
      <c r="C1874">
        <v>1</v>
      </c>
      <c r="D1874">
        <v>150</v>
      </c>
      <c r="E1874">
        <v>2</v>
      </c>
      <c r="F1874" t="s">
        <v>133</v>
      </c>
      <c r="G1874">
        <f>Table7[[#This Row],[Quantity Ordered]]*Table7[[#This Row],[Price Each]]</f>
        <v>150</v>
      </c>
    </row>
    <row r="1875" spans="1:7" x14ac:dyDescent="0.3">
      <c r="A1875" t="s">
        <v>162</v>
      </c>
      <c r="B1875" t="s">
        <v>148</v>
      </c>
      <c r="C1875">
        <v>1</v>
      </c>
      <c r="D1875">
        <v>600</v>
      </c>
      <c r="E1875">
        <v>4</v>
      </c>
      <c r="F1875" t="s">
        <v>150</v>
      </c>
      <c r="G1875">
        <f>Table7[[#This Row],[Quantity Ordered]]*Table7[[#This Row],[Price Each]]</f>
        <v>600</v>
      </c>
    </row>
    <row r="1876" spans="1:7" x14ac:dyDescent="0.3">
      <c r="A1876" t="s">
        <v>162</v>
      </c>
      <c r="B1876" t="s">
        <v>139</v>
      </c>
      <c r="C1876">
        <v>1</v>
      </c>
      <c r="D1876">
        <v>11.95</v>
      </c>
      <c r="E1876">
        <v>2</v>
      </c>
      <c r="F1876" t="s">
        <v>146</v>
      </c>
      <c r="G1876">
        <f>Table7[[#This Row],[Quantity Ordered]]*Table7[[#This Row],[Price Each]]</f>
        <v>11.95</v>
      </c>
    </row>
    <row r="1877" spans="1:7" x14ac:dyDescent="0.3">
      <c r="A1877" t="s">
        <v>162</v>
      </c>
      <c r="B1877" t="s">
        <v>142</v>
      </c>
      <c r="C1877">
        <v>1</v>
      </c>
      <c r="D1877">
        <v>1700</v>
      </c>
      <c r="E1877">
        <v>3</v>
      </c>
      <c r="F1877" t="s">
        <v>131</v>
      </c>
      <c r="G1877">
        <f>Table7[[#This Row],[Quantity Ordered]]*Table7[[#This Row],[Price Each]]</f>
        <v>1700</v>
      </c>
    </row>
    <row r="1878" spans="1:7" x14ac:dyDescent="0.3">
      <c r="A1878" t="s">
        <v>162</v>
      </c>
      <c r="B1878" t="s">
        <v>134</v>
      </c>
      <c r="C1878">
        <v>1</v>
      </c>
      <c r="D1878">
        <v>149.99</v>
      </c>
      <c r="E1878">
        <v>4</v>
      </c>
      <c r="F1878" t="s">
        <v>133</v>
      </c>
      <c r="G1878">
        <f>Table7[[#This Row],[Quantity Ordered]]*Table7[[#This Row],[Price Each]]</f>
        <v>149.99</v>
      </c>
    </row>
    <row r="1879" spans="1:7" x14ac:dyDescent="0.3">
      <c r="A1879" t="s">
        <v>162</v>
      </c>
      <c r="B1879" t="s">
        <v>139</v>
      </c>
      <c r="C1879">
        <v>1</v>
      </c>
      <c r="D1879">
        <v>11.95</v>
      </c>
      <c r="E1879">
        <v>3</v>
      </c>
      <c r="F1879" t="s">
        <v>149</v>
      </c>
      <c r="G1879">
        <f>Table7[[#This Row],[Quantity Ordered]]*Table7[[#This Row],[Price Each]]</f>
        <v>11.95</v>
      </c>
    </row>
    <row r="1880" spans="1:7" x14ac:dyDescent="0.3">
      <c r="A1880" t="s">
        <v>162</v>
      </c>
      <c r="B1880" t="s">
        <v>134</v>
      </c>
      <c r="C1880">
        <v>1</v>
      </c>
      <c r="D1880">
        <v>149.99</v>
      </c>
      <c r="E1880">
        <v>1</v>
      </c>
      <c r="F1880" t="s">
        <v>146</v>
      </c>
      <c r="G1880">
        <f>Table7[[#This Row],[Quantity Ordered]]*Table7[[#This Row],[Price Each]]</f>
        <v>149.99</v>
      </c>
    </row>
    <row r="1881" spans="1:7" x14ac:dyDescent="0.3">
      <c r="A1881" t="s">
        <v>162</v>
      </c>
      <c r="B1881" t="s">
        <v>137</v>
      </c>
      <c r="C1881">
        <v>2</v>
      </c>
      <c r="D1881">
        <v>2.99</v>
      </c>
      <c r="E1881">
        <v>1</v>
      </c>
      <c r="F1881" t="s">
        <v>129</v>
      </c>
      <c r="G1881">
        <f>Table7[[#This Row],[Quantity Ordered]]*Table7[[#This Row],[Price Each]]</f>
        <v>5.98</v>
      </c>
    </row>
    <row r="1882" spans="1:7" x14ac:dyDescent="0.3">
      <c r="A1882" t="s">
        <v>162</v>
      </c>
      <c r="B1882" t="s">
        <v>130</v>
      </c>
      <c r="C1882">
        <v>1</v>
      </c>
      <c r="D1882">
        <v>14.95</v>
      </c>
      <c r="E1882">
        <v>3</v>
      </c>
      <c r="F1882" t="s">
        <v>146</v>
      </c>
      <c r="G1882">
        <f>Table7[[#This Row],[Quantity Ordered]]*Table7[[#This Row],[Price Each]]</f>
        <v>14.95</v>
      </c>
    </row>
    <row r="1883" spans="1:7" x14ac:dyDescent="0.3">
      <c r="A1883" t="s">
        <v>162</v>
      </c>
      <c r="B1883" t="s">
        <v>130</v>
      </c>
      <c r="C1883">
        <v>1</v>
      </c>
      <c r="D1883">
        <v>14.95</v>
      </c>
      <c r="E1883">
        <v>2</v>
      </c>
      <c r="F1883" t="s">
        <v>129</v>
      </c>
      <c r="G1883">
        <f>Table7[[#This Row],[Quantity Ordered]]*Table7[[#This Row],[Price Each]]</f>
        <v>14.95</v>
      </c>
    </row>
    <row r="1884" spans="1:7" x14ac:dyDescent="0.3">
      <c r="A1884" t="s">
        <v>162</v>
      </c>
      <c r="B1884" t="s">
        <v>132</v>
      </c>
      <c r="C1884">
        <v>1</v>
      </c>
      <c r="D1884">
        <v>11.99</v>
      </c>
      <c r="E1884">
        <v>2</v>
      </c>
      <c r="F1884" t="s">
        <v>135</v>
      </c>
      <c r="G1884">
        <f>Table7[[#This Row],[Quantity Ordered]]*Table7[[#This Row],[Price Each]]</f>
        <v>11.99</v>
      </c>
    </row>
    <row r="1885" spans="1:7" x14ac:dyDescent="0.3">
      <c r="A1885" t="s">
        <v>162</v>
      </c>
      <c r="B1885" t="s">
        <v>140</v>
      </c>
      <c r="C1885">
        <v>1</v>
      </c>
      <c r="D1885">
        <v>99.99</v>
      </c>
      <c r="E1885">
        <v>4</v>
      </c>
      <c r="F1885" t="s">
        <v>136</v>
      </c>
      <c r="G1885">
        <f>Table7[[#This Row],[Quantity Ordered]]*Table7[[#This Row],[Price Each]]</f>
        <v>99.99</v>
      </c>
    </row>
    <row r="1886" spans="1:7" x14ac:dyDescent="0.3">
      <c r="A1886" t="s">
        <v>162</v>
      </c>
      <c r="B1886" t="s">
        <v>137</v>
      </c>
      <c r="C1886">
        <v>1</v>
      </c>
      <c r="D1886">
        <v>2.99</v>
      </c>
      <c r="E1886">
        <v>2</v>
      </c>
      <c r="F1886" t="s">
        <v>136</v>
      </c>
      <c r="G1886">
        <f>Table7[[#This Row],[Quantity Ordered]]*Table7[[#This Row],[Price Each]]</f>
        <v>2.99</v>
      </c>
    </row>
    <row r="1887" spans="1:7" x14ac:dyDescent="0.3">
      <c r="A1887" t="s">
        <v>162</v>
      </c>
      <c r="B1887" t="s">
        <v>154</v>
      </c>
      <c r="C1887">
        <v>1</v>
      </c>
      <c r="D1887">
        <v>600</v>
      </c>
      <c r="E1887">
        <v>3</v>
      </c>
      <c r="F1887" t="s">
        <v>133</v>
      </c>
      <c r="G1887">
        <f>Table7[[#This Row],[Quantity Ordered]]*Table7[[#This Row],[Price Each]]</f>
        <v>600</v>
      </c>
    </row>
    <row r="1888" spans="1:7" x14ac:dyDescent="0.3">
      <c r="A1888" t="s">
        <v>162</v>
      </c>
      <c r="B1888" t="s">
        <v>141</v>
      </c>
      <c r="C1888">
        <v>1</v>
      </c>
      <c r="D1888">
        <v>150</v>
      </c>
      <c r="E1888">
        <v>3</v>
      </c>
      <c r="F1888" t="s">
        <v>133</v>
      </c>
      <c r="G1888">
        <f>Table7[[#This Row],[Quantity Ordered]]*Table7[[#This Row],[Price Each]]</f>
        <v>150</v>
      </c>
    </row>
    <row r="1889" spans="1:7" x14ac:dyDescent="0.3">
      <c r="A1889" t="s">
        <v>162</v>
      </c>
      <c r="B1889" t="s">
        <v>151</v>
      </c>
      <c r="C1889">
        <v>1</v>
      </c>
      <c r="D1889">
        <v>109.99</v>
      </c>
      <c r="E1889">
        <v>1</v>
      </c>
      <c r="F1889" t="s">
        <v>133</v>
      </c>
      <c r="G1889">
        <f>Table7[[#This Row],[Quantity Ordered]]*Table7[[#This Row],[Price Each]]</f>
        <v>109.99</v>
      </c>
    </row>
    <row r="1890" spans="1:7" x14ac:dyDescent="0.3">
      <c r="A1890" t="s">
        <v>162</v>
      </c>
      <c r="B1890" t="s">
        <v>137</v>
      </c>
      <c r="C1890">
        <v>1</v>
      </c>
      <c r="D1890">
        <v>2.99</v>
      </c>
      <c r="E1890">
        <v>1</v>
      </c>
      <c r="F1890" t="s">
        <v>133</v>
      </c>
      <c r="G1890">
        <f>Table7[[#This Row],[Quantity Ordered]]*Table7[[#This Row],[Price Each]]</f>
        <v>2.99</v>
      </c>
    </row>
    <row r="1891" spans="1:7" x14ac:dyDescent="0.3">
      <c r="A1891" t="s">
        <v>162</v>
      </c>
      <c r="B1891" t="s">
        <v>132</v>
      </c>
      <c r="C1891">
        <v>1</v>
      </c>
      <c r="D1891">
        <v>11.99</v>
      </c>
      <c r="E1891">
        <v>2</v>
      </c>
      <c r="F1891" t="s">
        <v>147</v>
      </c>
      <c r="G1891">
        <f>Table7[[#This Row],[Quantity Ordered]]*Table7[[#This Row],[Price Each]]</f>
        <v>11.99</v>
      </c>
    </row>
    <row r="1892" spans="1:7" x14ac:dyDescent="0.3">
      <c r="A1892" t="s">
        <v>162</v>
      </c>
      <c r="B1892" t="s">
        <v>139</v>
      </c>
      <c r="C1892">
        <v>1</v>
      </c>
      <c r="D1892">
        <v>11.95</v>
      </c>
      <c r="E1892">
        <v>1</v>
      </c>
      <c r="F1892" t="s">
        <v>136</v>
      </c>
      <c r="G1892">
        <f>Table7[[#This Row],[Quantity Ordered]]*Table7[[#This Row],[Price Each]]</f>
        <v>11.95</v>
      </c>
    </row>
    <row r="1893" spans="1:7" x14ac:dyDescent="0.3">
      <c r="A1893" t="s">
        <v>162</v>
      </c>
      <c r="B1893" t="s">
        <v>128</v>
      </c>
      <c r="C1893">
        <v>1</v>
      </c>
      <c r="D1893">
        <v>700</v>
      </c>
      <c r="E1893">
        <v>4</v>
      </c>
      <c r="F1893" t="s">
        <v>149</v>
      </c>
      <c r="G1893">
        <f>Table7[[#This Row],[Quantity Ordered]]*Table7[[#This Row],[Price Each]]</f>
        <v>700</v>
      </c>
    </row>
    <row r="1894" spans="1:7" x14ac:dyDescent="0.3">
      <c r="A1894" t="s">
        <v>162</v>
      </c>
      <c r="B1894" t="s">
        <v>130</v>
      </c>
      <c r="C1894">
        <v>1</v>
      </c>
      <c r="D1894">
        <v>14.95</v>
      </c>
      <c r="E1894">
        <v>3</v>
      </c>
      <c r="F1894" t="s">
        <v>149</v>
      </c>
      <c r="G1894">
        <f>Table7[[#This Row],[Quantity Ordered]]*Table7[[#This Row],[Price Each]]</f>
        <v>14.95</v>
      </c>
    </row>
    <row r="1895" spans="1:7" x14ac:dyDescent="0.3">
      <c r="A1895" t="s">
        <v>162</v>
      </c>
      <c r="B1895" t="s">
        <v>132</v>
      </c>
      <c r="C1895">
        <v>1</v>
      </c>
      <c r="D1895">
        <v>11.99</v>
      </c>
      <c r="E1895">
        <v>4</v>
      </c>
      <c r="F1895" t="s">
        <v>133</v>
      </c>
      <c r="G1895">
        <f>Table7[[#This Row],[Quantity Ordered]]*Table7[[#This Row],[Price Each]]</f>
        <v>11.99</v>
      </c>
    </row>
    <row r="1896" spans="1:7" x14ac:dyDescent="0.3">
      <c r="A1896" t="s">
        <v>162</v>
      </c>
      <c r="B1896" t="s">
        <v>151</v>
      </c>
      <c r="C1896">
        <v>1</v>
      </c>
      <c r="D1896">
        <v>109.99</v>
      </c>
      <c r="E1896">
        <v>4</v>
      </c>
      <c r="F1896" t="s">
        <v>149</v>
      </c>
      <c r="G1896">
        <f>Table7[[#This Row],[Quantity Ordered]]*Table7[[#This Row],[Price Each]]</f>
        <v>109.99</v>
      </c>
    </row>
    <row r="1897" spans="1:7" x14ac:dyDescent="0.3">
      <c r="A1897" t="s">
        <v>162</v>
      </c>
      <c r="B1897" t="s">
        <v>137</v>
      </c>
      <c r="C1897">
        <v>1</v>
      </c>
      <c r="D1897">
        <v>2.99</v>
      </c>
      <c r="E1897">
        <v>2</v>
      </c>
      <c r="F1897" t="s">
        <v>149</v>
      </c>
      <c r="G1897">
        <f>Table7[[#This Row],[Quantity Ordered]]*Table7[[#This Row],[Price Each]]</f>
        <v>2.99</v>
      </c>
    </row>
    <row r="1898" spans="1:7" x14ac:dyDescent="0.3">
      <c r="A1898" t="s">
        <v>162</v>
      </c>
      <c r="B1898" t="s">
        <v>139</v>
      </c>
      <c r="C1898">
        <v>1</v>
      </c>
      <c r="D1898">
        <v>11.95</v>
      </c>
      <c r="E1898">
        <v>4</v>
      </c>
      <c r="F1898" t="s">
        <v>133</v>
      </c>
      <c r="G1898">
        <f>Table7[[#This Row],[Quantity Ordered]]*Table7[[#This Row],[Price Each]]</f>
        <v>11.95</v>
      </c>
    </row>
    <row r="1899" spans="1:7" x14ac:dyDescent="0.3">
      <c r="A1899" t="s">
        <v>162</v>
      </c>
      <c r="B1899" t="s">
        <v>130</v>
      </c>
      <c r="C1899">
        <v>1</v>
      </c>
      <c r="D1899">
        <v>14.95</v>
      </c>
      <c r="E1899">
        <v>4</v>
      </c>
      <c r="F1899" t="s">
        <v>133</v>
      </c>
      <c r="G1899">
        <f>Table7[[#This Row],[Quantity Ordered]]*Table7[[#This Row],[Price Each]]</f>
        <v>14.95</v>
      </c>
    </row>
    <row r="1900" spans="1:7" x14ac:dyDescent="0.3">
      <c r="A1900" t="s">
        <v>162</v>
      </c>
      <c r="B1900" t="s">
        <v>139</v>
      </c>
      <c r="C1900">
        <v>1</v>
      </c>
      <c r="D1900">
        <v>11.95</v>
      </c>
      <c r="E1900">
        <v>3</v>
      </c>
      <c r="F1900" t="s">
        <v>135</v>
      </c>
      <c r="G1900">
        <f>Table7[[#This Row],[Quantity Ordered]]*Table7[[#This Row],[Price Each]]</f>
        <v>11.95</v>
      </c>
    </row>
    <row r="1901" spans="1:7" x14ac:dyDescent="0.3">
      <c r="A1901" t="s">
        <v>162</v>
      </c>
      <c r="B1901" t="s">
        <v>132</v>
      </c>
      <c r="C1901">
        <v>2</v>
      </c>
      <c r="D1901">
        <v>11.99</v>
      </c>
      <c r="E1901">
        <v>4</v>
      </c>
      <c r="F1901" t="s">
        <v>135</v>
      </c>
      <c r="G1901">
        <f>Table7[[#This Row],[Quantity Ordered]]*Table7[[#This Row],[Price Each]]</f>
        <v>23.98</v>
      </c>
    </row>
    <row r="1902" spans="1:7" x14ac:dyDescent="0.3">
      <c r="A1902" t="s">
        <v>162</v>
      </c>
      <c r="B1902" t="s">
        <v>137</v>
      </c>
      <c r="C1902">
        <v>1</v>
      </c>
      <c r="D1902">
        <v>2.99</v>
      </c>
      <c r="E1902">
        <v>2</v>
      </c>
      <c r="F1902" t="s">
        <v>133</v>
      </c>
      <c r="G1902">
        <f>Table7[[#This Row],[Quantity Ordered]]*Table7[[#This Row],[Price Each]]</f>
        <v>2.99</v>
      </c>
    </row>
    <row r="1903" spans="1:7" x14ac:dyDescent="0.3">
      <c r="A1903" t="s">
        <v>162</v>
      </c>
      <c r="B1903" t="s">
        <v>141</v>
      </c>
      <c r="C1903">
        <v>1</v>
      </c>
      <c r="D1903">
        <v>150</v>
      </c>
      <c r="E1903">
        <v>1</v>
      </c>
      <c r="F1903" t="s">
        <v>150</v>
      </c>
      <c r="G1903">
        <f>Table7[[#This Row],[Quantity Ordered]]*Table7[[#This Row],[Price Each]]</f>
        <v>150</v>
      </c>
    </row>
    <row r="1904" spans="1:7" x14ac:dyDescent="0.3">
      <c r="A1904" t="s">
        <v>162</v>
      </c>
      <c r="B1904" t="s">
        <v>137</v>
      </c>
      <c r="C1904">
        <v>1</v>
      </c>
      <c r="D1904">
        <v>2.99</v>
      </c>
      <c r="E1904">
        <v>3</v>
      </c>
      <c r="F1904" t="s">
        <v>147</v>
      </c>
      <c r="G1904">
        <f>Table7[[#This Row],[Quantity Ordered]]*Table7[[#This Row],[Price Each]]</f>
        <v>2.99</v>
      </c>
    </row>
    <row r="1905" spans="1:7" x14ac:dyDescent="0.3">
      <c r="A1905" t="s">
        <v>162</v>
      </c>
      <c r="B1905" t="s">
        <v>128</v>
      </c>
      <c r="C1905">
        <v>1</v>
      </c>
      <c r="D1905">
        <v>700</v>
      </c>
      <c r="E1905">
        <v>3</v>
      </c>
      <c r="F1905" t="s">
        <v>129</v>
      </c>
      <c r="G1905">
        <f>Table7[[#This Row],[Quantity Ordered]]*Table7[[#This Row],[Price Each]]</f>
        <v>700</v>
      </c>
    </row>
    <row r="1906" spans="1:7" x14ac:dyDescent="0.3">
      <c r="A1906" t="s">
        <v>162</v>
      </c>
      <c r="B1906" t="s">
        <v>152</v>
      </c>
      <c r="C1906">
        <v>1</v>
      </c>
      <c r="D1906">
        <v>379.99</v>
      </c>
      <c r="E1906">
        <v>4</v>
      </c>
      <c r="F1906" t="s">
        <v>149</v>
      </c>
      <c r="G1906">
        <f>Table7[[#This Row],[Quantity Ordered]]*Table7[[#This Row],[Price Each]]</f>
        <v>379.99</v>
      </c>
    </row>
    <row r="1907" spans="1:7" x14ac:dyDescent="0.3">
      <c r="A1907" t="s">
        <v>162</v>
      </c>
      <c r="B1907" t="s">
        <v>137</v>
      </c>
      <c r="C1907">
        <v>2</v>
      </c>
      <c r="D1907">
        <v>2.99</v>
      </c>
      <c r="E1907">
        <v>4</v>
      </c>
      <c r="F1907" t="s">
        <v>147</v>
      </c>
      <c r="G1907">
        <f>Table7[[#This Row],[Quantity Ordered]]*Table7[[#This Row],[Price Each]]</f>
        <v>5.98</v>
      </c>
    </row>
    <row r="1908" spans="1:7" x14ac:dyDescent="0.3">
      <c r="A1908" t="s">
        <v>162</v>
      </c>
      <c r="B1908" t="s">
        <v>140</v>
      </c>
      <c r="C1908">
        <v>1</v>
      </c>
      <c r="D1908">
        <v>99.99</v>
      </c>
      <c r="E1908">
        <v>1</v>
      </c>
      <c r="F1908" t="s">
        <v>146</v>
      </c>
      <c r="G1908">
        <f>Table7[[#This Row],[Quantity Ordered]]*Table7[[#This Row],[Price Each]]</f>
        <v>99.99</v>
      </c>
    </row>
    <row r="1909" spans="1:7" x14ac:dyDescent="0.3">
      <c r="A1909" t="s">
        <v>162</v>
      </c>
      <c r="B1909" t="s">
        <v>141</v>
      </c>
      <c r="C1909">
        <v>1</v>
      </c>
      <c r="D1909">
        <v>150</v>
      </c>
      <c r="E1909">
        <v>4</v>
      </c>
      <c r="F1909" t="s">
        <v>129</v>
      </c>
      <c r="G1909">
        <f>Table7[[#This Row],[Quantity Ordered]]*Table7[[#This Row],[Price Each]]</f>
        <v>150</v>
      </c>
    </row>
    <row r="1910" spans="1:7" x14ac:dyDescent="0.3">
      <c r="A1910" t="s">
        <v>162</v>
      </c>
      <c r="B1910" t="s">
        <v>134</v>
      </c>
      <c r="C1910">
        <v>1</v>
      </c>
      <c r="D1910">
        <v>149.99</v>
      </c>
      <c r="E1910">
        <v>3</v>
      </c>
      <c r="F1910" t="s">
        <v>129</v>
      </c>
      <c r="G1910">
        <f>Table7[[#This Row],[Quantity Ordered]]*Table7[[#This Row],[Price Each]]</f>
        <v>149.99</v>
      </c>
    </row>
    <row r="1911" spans="1:7" x14ac:dyDescent="0.3">
      <c r="A1911" t="s">
        <v>162</v>
      </c>
      <c r="B1911" t="s">
        <v>143</v>
      </c>
      <c r="C1911">
        <v>1</v>
      </c>
      <c r="D1911">
        <v>300</v>
      </c>
      <c r="E1911">
        <v>1</v>
      </c>
      <c r="F1911" t="s">
        <v>133</v>
      </c>
      <c r="G1911">
        <f>Table7[[#This Row],[Quantity Ordered]]*Table7[[#This Row],[Price Each]]</f>
        <v>300</v>
      </c>
    </row>
    <row r="1912" spans="1:7" x14ac:dyDescent="0.3">
      <c r="A1912" t="s">
        <v>162</v>
      </c>
      <c r="B1912" t="s">
        <v>148</v>
      </c>
      <c r="C1912">
        <v>1</v>
      </c>
      <c r="D1912">
        <v>600</v>
      </c>
      <c r="E1912">
        <v>3</v>
      </c>
      <c r="F1912" t="s">
        <v>129</v>
      </c>
      <c r="G1912">
        <f>Table7[[#This Row],[Quantity Ordered]]*Table7[[#This Row],[Price Each]]</f>
        <v>600</v>
      </c>
    </row>
    <row r="1913" spans="1:7" x14ac:dyDescent="0.3">
      <c r="A1913" t="s">
        <v>162</v>
      </c>
      <c r="B1913" t="s">
        <v>139</v>
      </c>
      <c r="C1913">
        <v>1</v>
      </c>
      <c r="D1913">
        <v>11.95</v>
      </c>
      <c r="E1913">
        <v>1</v>
      </c>
      <c r="F1913" t="s">
        <v>135</v>
      </c>
      <c r="G1913">
        <f>Table7[[#This Row],[Quantity Ordered]]*Table7[[#This Row],[Price Each]]</f>
        <v>11.95</v>
      </c>
    </row>
    <row r="1914" spans="1:7" x14ac:dyDescent="0.3">
      <c r="A1914" t="s">
        <v>162</v>
      </c>
      <c r="B1914" t="s">
        <v>132</v>
      </c>
      <c r="C1914">
        <v>1</v>
      </c>
      <c r="D1914">
        <v>11.99</v>
      </c>
      <c r="E1914">
        <v>2</v>
      </c>
      <c r="F1914" t="s">
        <v>129</v>
      </c>
      <c r="G1914">
        <f>Table7[[#This Row],[Quantity Ordered]]*Table7[[#This Row],[Price Each]]</f>
        <v>11.99</v>
      </c>
    </row>
    <row r="1915" spans="1:7" x14ac:dyDescent="0.3">
      <c r="A1915" t="s">
        <v>162</v>
      </c>
      <c r="B1915" t="s">
        <v>145</v>
      </c>
      <c r="C1915">
        <v>3</v>
      </c>
      <c r="D1915">
        <v>3.84</v>
      </c>
      <c r="E1915">
        <v>1</v>
      </c>
      <c r="F1915" t="s">
        <v>129</v>
      </c>
      <c r="G1915">
        <f>Table7[[#This Row],[Quantity Ordered]]*Table7[[#This Row],[Price Each]]</f>
        <v>11.52</v>
      </c>
    </row>
    <row r="1916" spans="1:7" x14ac:dyDescent="0.3">
      <c r="A1916" t="s">
        <v>162</v>
      </c>
      <c r="B1916" t="s">
        <v>128</v>
      </c>
      <c r="C1916">
        <v>1</v>
      </c>
      <c r="D1916">
        <v>700</v>
      </c>
      <c r="E1916">
        <v>3</v>
      </c>
      <c r="F1916" t="s">
        <v>135</v>
      </c>
      <c r="G1916">
        <f>Table7[[#This Row],[Quantity Ordered]]*Table7[[#This Row],[Price Each]]</f>
        <v>700</v>
      </c>
    </row>
    <row r="1917" spans="1:7" x14ac:dyDescent="0.3">
      <c r="A1917" t="s">
        <v>162</v>
      </c>
      <c r="B1917" t="s">
        <v>151</v>
      </c>
      <c r="C1917">
        <v>1</v>
      </c>
      <c r="D1917">
        <v>109.99</v>
      </c>
      <c r="E1917">
        <v>4</v>
      </c>
      <c r="F1917" t="s">
        <v>135</v>
      </c>
      <c r="G1917">
        <f>Table7[[#This Row],[Quantity Ordered]]*Table7[[#This Row],[Price Each]]</f>
        <v>109.99</v>
      </c>
    </row>
    <row r="1918" spans="1:7" x14ac:dyDescent="0.3">
      <c r="A1918" t="s">
        <v>162</v>
      </c>
      <c r="B1918" t="s">
        <v>139</v>
      </c>
      <c r="C1918">
        <v>2</v>
      </c>
      <c r="D1918">
        <v>11.95</v>
      </c>
      <c r="E1918">
        <v>4</v>
      </c>
      <c r="F1918" t="s">
        <v>135</v>
      </c>
      <c r="G1918">
        <f>Table7[[#This Row],[Quantity Ordered]]*Table7[[#This Row],[Price Each]]</f>
        <v>23.9</v>
      </c>
    </row>
    <row r="1919" spans="1:7" x14ac:dyDescent="0.3">
      <c r="A1919" t="s">
        <v>162</v>
      </c>
      <c r="B1919" t="s">
        <v>139</v>
      </c>
      <c r="C1919">
        <v>1</v>
      </c>
      <c r="D1919">
        <v>11.95</v>
      </c>
      <c r="E1919">
        <v>1</v>
      </c>
      <c r="F1919" t="s">
        <v>133</v>
      </c>
      <c r="G1919">
        <f>Table7[[#This Row],[Quantity Ordered]]*Table7[[#This Row],[Price Each]]</f>
        <v>11.95</v>
      </c>
    </row>
    <row r="1920" spans="1:7" x14ac:dyDescent="0.3">
      <c r="A1920" t="s">
        <v>162</v>
      </c>
      <c r="B1920" t="s">
        <v>139</v>
      </c>
      <c r="C1920">
        <v>1</v>
      </c>
      <c r="D1920">
        <v>11.95</v>
      </c>
      <c r="E1920">
        <v>2</v>
      </c>
      <c r="F1920" t="s">
        <v>149</v>
      </c>
      <c r="G1920">
        <f>Table7[[#This Row],[Quantity Ordered]]*Table7[[#This Row],[Price Each]]</f>
        <v>11.95</v>
      </c>
    </row>
    <row r="1921" spans="1:7" x14ac:dyDescent="0.3">
      <c r="A1921" t="s">
        <v>162</v>
      </c>
      <c r="B1921" t="s">
        <v>130</v>
      </c>
      <c r="C1921">
        <v>1</v>
      </c>
      <c r="D1921">
        <v>14.95</v>
      </c>
      <c r="E1921">
        <v>1</v>
      </c>
      <c r="F1921" t="s">
        <v>133</v>
      </c>
      <c r="G1921">
        <f>Table7[[#This Row],[Quantity Ordered]]*Table7[[#This Row],[Price Each]]</f>
        <v>14.95</v>
      </c>
    </row>
    <row r="1922" spans="1:7" x14ac:dyDescent="0.3">
      <c r="A1922" t="s">
        <v>162</v>
      </c>
      <c r="B1922" t="s">
        <v>141</v>
      </c>
      <c r="C1922">
        <v>1</v>
      </c>
      <c r="D1922">
        <v>150</v>
      </c>
      <c r="E1922">
        <v>3</v>
      </c>
      <c r="F1922" t="s">
        <v>133</v>
      </c>
      <c r="G1922">
        <f>Table7[[#This Row],[Quantity Ordered]]*Table7[[#This Row],[Price Each]]</f>
        <v>150</v>
      </c>
    </row>
    <row r="1923" spans="1:7" x14ac:dyDescent="0.3">
      <c r="A1923" t="s">
        <v>162</v>
      </c>
      <c r="B1923" t="s">
        <v>139</v>
      </c>
      <c r="C1923">
        <v>1</v>
      </c>
      <c r="D1923">
        <v>11.95</v>
      </c>
      <c r="E1923">
        <v>4</v>
      </c>
      <c r="F1923" t="s">
        <v>129</v>
      </c>
      <c r="G1923">
        <f>Table7[[#This Row],[Quantity Ordered]]*Table7[[#This Row],[Price Each]]</f>
        <v>11.95</v>
      </c>
    </row>
    <row r="1924" spans="1:7" x14ac:dyDescent="0.3">
      <c r="A1924" t="s">
        <v>162</v>
      </c>
      <c r="B1924" t="s">
        <v>128</v>
      </c>
      <c r="C1924">
        <v>1</v>
      </c>
      <c r="D1924">
        <v>700</v>
      </c>
      <c r="E1924">
        <v>2</v>
      </c>
      <c r="F1924" t="s">
        <v>133</v>
      </c>
      <c r="G1924">
        <f>Table7[[#This Row],[Quantity Ordered]]*Table7[[#This Row],[Price Each]]</f>
        <v>700</v>
      </c>
    </row>
    <row r="1925" spans="1:7" x14ac:dyDescent="0.3">
      <c r="A1925" t="s">
        <v>162</v>
      </c>
      <c r="B1925" t="s">
        <v>132</v>
      </c>
      <c r="C1925">
        <v>1</v>
      </c>
      <c r="D1925">
        <v>11.99</v>
      </c>
      <c r="E1925">
        <v>4</v>
      </c>
      <c r="F1925" t="s">
        <v>133</v>
      </c>
      <c r="G1925">
        <f>Table7[[#This Row],[Quantity Ordered]]*Table7[[#This Row],[Price Each]]</f>
        <v>11.99</v>
      </c>
    </row>
    <row r="1926" spans="1:7" x14ac:dyDescent="0.3">
      <c r="A1926" t="s">
        <v>162</v>
      </c>
      <c r="B1926" t="s">
        <v>140</v>
      </c>
      <c r="C1926">
        <v>1</v>
      </c>
      <c r="D1926">
        <v>99.99</v>
      </c>
      <c r="E1926">
        <v>4</v>
      </c>
      <c r="F1926" t="s">
        <v>133</v>
      </c>
      <c r="G1926">
        <f>Table7[[#This Row],[Quantity Ordered]]*Table7[[#This Row],[Price Each]]</f>
        <v>99.99</v>
      </c>
    </row>
    <row r="1927" spans="1:7" x14ac:dyDescent="0.3">
      <c r="A1927" t="s">
        <v>162</v>
      </c>
      <c r="B1927" t="s">
        <v>141</v>
      </c>
      <c r="C1927">
        <v>1</v>
      </c>
      <c r="D1927">
        <v>150</v>
      </c>
      <c r="E1927">
        <v>3</v>
      </c>
      <c r="F1927" t="s">
        <v>133</v>
      </c>
      <c r="G1927">
        <f>Table7[[#This Row],[Quantity Ordered]]*Table7[[#This Row],[Price Each]]</f>
        <v>150</v>
      </c>
    </row>
    <row r="1928" spans="1:7" x14ac:dyDescent="0.3">
      <c r="A1928" t="s">
        <v>162</v>
      </c>
      <c r="B1928" t="s">
        <v>132</v>
      </c>
      <c r="C1928">
        <v>1</v>
      </c>
      <c r="D1928">
        <v>11.99</v>
      </c>
      <c r="E1928">
        <v>2</v>
      </c>
      <c r="F1928" t="s">
        <v>135</v>
      </c>
      <c r="G1928">
        <f>Table7[[#This Row],[Quantity Ordered]]*Table7[[#This Row],[Price Each]]</f>
        <v>11.99</v>
      </c>
    </row>
    <row r="1929" spans="1:7" x14ac:dyDescent="0.3">
      <c r="A1929" t="s">
        <v>162</v>
      </c>
      <c r="B1929" t="s">
        <v>134</v>
      </c>
      <c r="C1929">
        <v>1</v>
      </c>
      <c r="D1929">
        <v>149.99</v>
      </c>
      <c r="E1929">
        <v>3</v>
      </c>
      <c r="F1929" t="s">
        <v>150</v>
      </c>
      <c r="G1929">
        <f>Table7[[#This Row],[Quantity Ordered]]*Table7[[#This Row],[Price Each]]</f>
        <v>149.99</v>
      </c>
    </row>
    <row r="1930" spans="1:7" x14ac:dyDescent="0.3">
      <c r="A1930" t="s">
        <v>162</v>
      </c>
      <c r="B1930" t="s">
        <v>137</v>
      </c>
      <c r="C1930">
        <v>1</v>
      </c>
      <c r="D1930">
        <v>2.99</v>
      </c>
      <c r="E1930">
        <v>2</v>
      </c>
      <c r="F1930" t="s">
        <v>133</v>
      </c>
      <c r="G1930">
        <f>Table7[[#This Row],[Quantity Ordered]]*Table7[[#This Row],[Price Each]]</f>
        <v>2.99</v>
      </c>
    </row>
    <row r="1931" spans="1:7" x14ac:dyDescent="0.3">
      <c r="A1931" t="s">
        <v>162</v>
      </c>
      <c r="B1931" t="s">
        <v>130</v>
      </c>
      <c r="C1931">
        <v>1</v>
      </c>
      <c r="D1931">
        <v>14.95</v>
      </c>
      <c r="E1931">
        <v>4</v>
      </c>
      <c r="F1931" t="s">
        <v>135</v>
      </c>
      <c r="G1931">
        <f>Table7[[#This Row],[Quantity Ordered]]*Table7[[#This Row],[Price Each]]</f>
        <v>14.95</v>
      </c>
    </row>
    <row r="1932" spans="1:7" x14ac:dyDescent="0.3">
      <c r="A1932" t="s">
        <v>162</v>
      </c>
      <c r="B1932" t="s">
        <v>137</v>
      </c>
      <c r="C1932">
        <v>1</v>
      </c>
      <c r="D1932">
        <v>2.99</v>
      </c>
      <c r="E1932">
        <v>2</v>
      </c>
      <c r="F1932" t="s">
        <v>133</v>
      </c>
      <c r="G1932">
        <f>Table7[[#This Row],[Quantity Ordered]]*Table7[[#This Row],[Price Each]]</f>
        <v>2.99</v>
      </c>
    </row>
    <row r="1933" spans="1:7" x14ac:dyDescent="0.3">
      <c r="A1933" t="s">
        <v>162</v>
      </c>
      <c r="B1933" t="s">
        <v>148</v>
      </c>
      <c r="C1933">
        <v>1</v>
      </c>
      <c r="D1933">
        <v>600</v>
      </c>
      <c r="E1933">
        <v>4</v>
      </c>
      <c r="F1933" t="s">
        <v>135</v>
      </c>
      <c r="G1933">
        <f>Table7[[#This Row],[Quantity Ordered]]*Table7[[#This Row],[Price Each]]</f>
        <v>600</v>
      </c>
    </row>
    <row r="1934" spans="1:7" x14ac:dyDescent="0.3">
      <c r="A1934" t="s">
        <v>162</v>
      </c>
      <c r="B1934" t="s">
        <v>139</v>
      </c>
      <c r="C1934">
        <v>1</v>
      </c>
      <c r="D1934">
        <v>11.95</v>
      </c>
      <c r="E1934">
        <v>2</v>
      </c>
      <c r="F1934" t="s">
        <v>135</v>
      </c>
      <c r="G1934">
        <f>Table7[[#This Row],[Quantity Ordered]]*Table7[[#This Row],[Price Each]]</f>
        <v>11.95</v>
      </c>
    </row>
    <row r="1935" spans="1:7" x14ac:dyDescent="0.3">
      <c r="A1935" t="s">
        <v>162</v>
      </c>
      <c r="B1935" t="s">
        <v>138</v>
      </c>
      <c r="C1935">
        <v>1</v>
      </c>
      <c r="D1935">
        <v>389.99</v>
      </c>
      <c r="E1935">
        <v>3</v>
      </c>
      <c r="F1935" t="s">
        <v>131</v>
      </c>
      <c r="G1935">
        <f>Table7[[#This Row],[Quantity Ordered]]*Table7[[#This Row],[Price Each]]</f>
        <v>389.99</v>
      </c>
    </row>
    <row r="1936" spans="1:7" x14ac:dyDescent="0.3">
      <c r="A1936" t="s">
        <v>162</v>
      </c>
      <c r="B1936" t="s">
        <v>138</v>
      </c>
      <c r="C1936">
        <v>1</v>
      </c>
      <c r="D1936">
        <v>389.99</v>
      </c>
      <c r="E1936">
        <v>1</v>
      </c>
      <c r="F1936" t="s">
        <v>133</v>
      </c>
      <c r="G1936">
        <f>Table7[[#This Row],[Quantity Ordered]]*Table7[[#This Row],[Price Each]]</f>
        <v>389.99</v>
      </c>
    </row>
    <row r="1937" spans="1:7" x14ac:dyDescent="0.3">
      <c r="A1937" t="s">
        <v>162</v>
      </c>
      <c r="B1937" t="s">
        <v>132</v>
      </c>
      <c r="C1937">
        <v>1</v>
      </c>
      <c r="D1937">
        <v>11.99</v>
      </c>
      <c r="E1937">
        <v>2</v>
      </c>
      <c r="F1937" t="s">
        <v>133</v>
      </c>
      <c r="G1937">
        <f>Table7[[#This Row],[Quantity Ordered]]*Table7[[#This Row],[Price Each]]</f>
        <v>11.99</v>
      </c>
    </row>
    <row r="1938" spans="1:7" x14ac:dyDescent="0.3">
      <c r="A1938" t="s">
        <v>162</v>
      </c>
      <c r="B1938" t="s">
        <v>130</v>
      </c>
      <c r="C1938">
        <v>1</v>
      </c>
      <c r="D1938">
        <v>14.95</v>
      </c>
      <c r="E1938">
        <v>3</v>
      </c>
      <c r="F1938" t="s">
        <v>133</v>
      </c>
      <c r="G1938">
        <f>Table7[[#This Row],[Quantity Ordered]]*Table7[[#This Row],[Price Each]]</f>
        <v>14.95</v>
      </c>
    </row>
    <row r="1939" spans="1:7" x14ac:dyDescent="0.3">
      <c r="A1939" t="s">
        <v>162</v>
      </c>
      <c r="B1939" t="s">
        <v>151</v>
      </c>
      <c r="C1939">
        <v>1</v>
      </c>
      <c r="D1939">
        <v>109.99</v>
      </c>
      <c r="E1939">
        <v>2</v>
      </c>
      <c r="F1939" t="s">
        <v>146</v>
      </c>
      <c r="G1939">
        <f>Table7[[#This Row],[Quantity Ordered]]*Table7[[#This Row],[Price Each]]</f>
        <v>109.99</v>
      </c>
    </row>
    <row r="1940" spans="1:7" x14ac:dyDescent="0.3">
      <c r="A1940" t="s">
        <v>162</v>
      </c>
      <c r="B1940" t="s">
        <v>141</v>
      </c>
      <c r="C1940">
        <v>1</v>
      </c>
      <c r="D1940">
        <v>150</v>
      </c>
      <c r="E1940">
        <v>1</v>
      </c>
      <c r="F1940" t="s">
        <v>150</v>
      </c>
      <c r="G1940">
        <f>Table7[[#This Row],[Quantity Ordered]]*Table7[[#This Row],[Price Each]]</f>
        <v>150</v>
      </c>
    </row>
    <row r="1941" spans="1:7" x14ac:dyDescent="0.3">
      <c r="A1941" t="s">
        <v>162</v>
      </c>
      <c r="B1941" t="s">
        <v>132</v>
      </c>
      <c r="C1941">
        <v>1</v>
      </c>
      <c r="D1941">
        <v>11.99</v>
      </c>
      <c r="E1941">
        <v>1</v>
      </c>
      <c r="F1941" t="s">
        <v>146</v>
      </c>
      <c r="G1941">
        <f>Table7[[#This Row],[Quantity Ordered]]*Table7[[#This Row],[Price Each]]</f>
        <v>11.99</v>
      </c>
    </row>
    <row r="1942" spans="1:7" x14ac:dyDescent="0.3">
      <c r="A1942" t="s">
        <v>162</v>
      </c>
      <c r="B1942" t="s">
        <v>130</v>
      </c>
      <c r="C1942">
        <v>1</v>
      </c>
      <c r="D1942">
        <v>14.95</v>
      </c>
      <c r="E1942">
        <v>2</v>
      </c>
      <c r="F1942" t="s">
        <v>136</v>
      </c>
      <c r="G1942">
        <f>Table7[[#This Row],[Quantity Ordered]]*Table7[[#This Row],[Price Each]]</f>
        <v>14.95</v>
      </c>
    </row>
    <row r="1943" spans="1:7" x14ac:dyDescent="0.3">
      <c r="A1943" t="s">
        <v>162</v>
      </c>
      <c r="B1943" t="s">
        <v>130</v>
      </c>
      <c r="C1943">
        <v>1</v>
      </c>
      <c r="D1943">
        <v>14.95</v>
      </c>
      <c r="E1943">
        <v>2</v>
      </c>
      <c r="F1943" t="s">
        <v>129</v>
      </c>
      <c r="G1943">
        <f>Table7[[#This Row],[Quantity Ordered]]*Table7[[#This Row],[Price Each]]</f>
        <v>14.95</v>
      </c>
    </row>
    <row r="1944" spans="1:7" x14ac:dyDescent="0.3">
      <c r="A1944" t="s">
        <v>162</v>
      </c>
      <c r="B1944" t="s">
        <v>139</v>
      </c>
      <c r="C1944">
        <v>1</v>
      </c>
      <c r="D1944">
        <v>11.95</v>
      </c>
      <c r="E1944">
        <v>2</v>
      </c>
      <c r="F1944" t="s">
        <v>133</v>
      </c>
      <c r="G1944">
        <f>Table7[[#This Row],[Quantity Ordered]]*Table7[[#This Row],[Price Each]]</f>
        <v>11.95</v>
      </c>
    </row>
    <row r="1945" spans="1:7" x14ac:dyDescent="0.3">
      <c r="A1945" t="s">
        <v>162</v>
      </c>
      <c r="B1945" t="s">
        <v>143</v>
      </c>
      <c r="C1945">
        <v>1</v>
      </c>
      <c r="D1945">
        <v>300</v>
      </c>
      <c r="E1945">
        <v>4</v>
      </c>
      <c r="F1945" t="s">
        <v>135</v>
      </c>
      <c r="G1945">
        <f>Table7[[#This Row],[Quantity Ordered]]*Table7[[#This Row],[Price Each]]</f>
        <v>300</v>
      </c>
    </row>
    <row r="1946" spans="1:7" x14ac:dyDescent="0.3">
      <c r="A1946" t="s">
        <v>162</v>
      </c>
      <c r="B1946" t="s">
        <v>137</v>
      </c>
      <c r="C1946">
        <v>1</v>
      </c>
      <c r="D1946">
        <v>2.99</v>
      </c>
      <c r="E1946">
        <v>4</v>
      </c>
      <c r="F1946" t="s">
        <v>129</v>
      </c>
      <c r="G1946">
        <f>Table7[[#This Row],[Quantity Ordered]]*Table7[[#This Row],[Price Each]]</f>
        <v>2.99</v>
      </c>
    </row>
    <row r="1947" spans="1:7" x14ac:dyDescent="0.3">
      <c r="A1947" t="s">
        <v>162</v>
      </c>
      <c r="B1947" t="s">
        <v>153</v>
      </c>
      <c r="C1947">
        <v>1</v>
      </c>
      <c r="D1947">
        <v>999.99</v>
      </c>
      <c r="E1947">
        <v>2</v>
      </c>
      <c r="F1947" t="s">
        <v>147</v>
      </c>
      <c r="G1947">
        <f>Table7[[#This Row],[Quantity Ordered]]*Table7[[#This Row],[Price Each]]</f>
        <v>999.99</v>
      </c>
    </row>
    <row r="1948" spans="1:7" x14ac:dyDescent="0.3">
      <c r="A1948" t="s">
        <v>162</v>
      </c>
      <c r="B1948" t="s">
        <v>151</v>
      </c>
      <c r="C1948">
        <v>1</v>
      </c>
      <c r="D1948">
        <v>109.99</v>
      </c>
      <c r="E1948">
        <v>1</v>
      </c>
      <c r="F1948" t="s">
        <v>135</v>
      </c>
      <c r="G1948">
        <f>Table7[[#This Row],[Quantity Ordered]]*Table7[[#This Row],[Price Each]]</f>
        <v>109.99</v>
      </c>
    </row>
    <row r="1949" spans="1:7" x14ac:dyDescent="0.3">
      <c r="A1949" t="s">
        <v>162</v>
      </c>
      <c r="B1949" t="s">
        <v>130</v>
      </c>
      <c r="C1949">
        <v>1</v>
      </c>
      <c r="D1949">
        <v>14.95</v>
      </c>
      <c r="E1949">
        <v>2</v>
      </c>
      <c r="F1949" t="s">
        <v>133</v>
      </c>
      <c r="G1949">
        <f>Table7[[#This Row],[Quantity Ordered]]*Table7[[#This Row],[Price Each]]</f>
        <v>14.95</v>
      </c>
    </row>
    <row r="1950" spans="1:7" x14ac:dyDescent="0.3">
      <c r="A1950" t="s">
        <v>162</v>
      </c>
      <c r="B1950" t="s">
        <v>132</v>
      </c>
      <c r="C1950">
        <v>1</v>
      </c>
      <c r="D1950">
        <v>11.99</v>
      </c>
      <c r="E1950">
        <v>1</v>
      </c>
      <c r="F1950" t="s">
        <v>133</v>
      </c>
      <c r="G1950">
        <f>Table7[[#This Row],[Quantity Ordered]]*Table7[[#This Row],[Price Each]]</f>
        <v>11.99</v>
      </c>
    </row>
    <row r="1951" spans="1:7" x14ac:dyDescent="0.3">
      <c r="A1951" t="s">
        <v>162</v>
      </c>
      <c r="B1951" t="s">
        <v>141</v>
      </c>
      <c r="C1951">
        <v>1</v>
      </c>
      <c r="D1951">
        <v>150</v>
      </c>
      <c r="E1951">
        <v>2</v>
      </c>
      <c r="F1951" t="s">
        <v>131</v>
      </c>
      <c r="G1951">
        <f>Table7[[#This Row],[Quantity Ordered]]*Table7[[#This Row],[Price Each]]</f>
        <v>150</v>
      </c>
    </row>
    <row r="1952" spans="1:7" x14ac:dyDescent="0.3">
      <c r="A1952" t="s">
        <v>162</v>
      </c>
      <c r="B1952" t="s">
        <v>152</v>
      </c>
      <c r="C1952">
        <v>1</v>
      </c>
      <c r="D1952">
        <v>379.99</v>
      </c>
      <c r="E1952">
        <v>2</v>
      </c>
      <c r="F1952" t="s">
        <v>133</v>
      </c>
      <c r="G1952">
        <f>Table7[[#This Row],[Quantity Ordered]]*Table7[[#This Row],[Price Each]]</f>
        <v>379.99</v>
      </c>
    </row>
    <row r="1953" spans="1:7" x14ac:dyDescent="0.3">
      <c r="A1953" t="s">
        <v>162</v>
      </c>
      <c r="B1953" t="s">
        <v>154</v>
      </c>
      <c r="C1953">
        <v>1</v>
      </c>
      <c r="D1953">
        <v>600</v>
      </c>
      <c r="E1953">
        <v>3</v>
      </c>
      <c r="F1953" t="s">
        <v>136</v>
      </c>
      <c r="G1953">
        <f>Table7[[#This Row],[Quantity Ordered]]*Table7[[#This Row],[Price Each]]</f>
        <v>600</v>
      </c>
    </row>
    <row r="1954" spans="1:7" x14ac:dyDescent="0.3">
      <c r="A1954" t="s">
        <v>162</v>
      </c>
      <c r="B1954" t="s">
        <v>134</v>
      </c>
      <c r="C1954">
        <v>1</v>
      </c>
      <c r="D1954">
        <v>149.99</v>
      </c>
      <c r="E1954">
        <v>4</v>
      </c>
      <c r="F1954" t="s">
        <v>136</v>
      </c>
      <c r="G1954">
        <f>Table7[[#This Row],[Quantity Ordered]]*Table7[[#This Row],[Price Each]]</f>
        <v>149.99</v>
      </c>
    </row>
    <row r="1955" spans="1:7" x14ac:dyDescent="0.3">
      <c r="A1955" t="s">
        <v>162</v>
      </c>
      <c r="B1955" t="s">
        <v>130</v>
      </c>
      <c r="C1955">
        <v>1</v>
      </c>
      <c r="D1955">
        <v>14.95</v>
      </c>
      <c r="E1955">
        <v>3</v>
      </c>
      <c r="F1955" t="s">
        <v>135</v>
      </c>
      <c r="G1955">
        <f>Table7[[#This Row],[Quantity Ordered]]*Table7[[#This Row],[Price Each]]</f>
        <v>14.95</v>
      </c>
    </row>
    <row r="1956" spans="1:7" x14ac:dyDescent="0.3">
      <c r="A1956" t="s">
        <v>162</v>
      </c>
      <c r="B1956" t="s">
        <v>141</v>
      </c>
      <c r="C1956">
        <v>1</v>
      </c>
      <c r="D1956">
        <v>150</v>
      </c>
      <c r="E1956">
        <v>1</v>
      </c>
      <c r="F1956" t="s">
        <v>135</v>
      </c>
      <c r="G1956">
        <f>Table7[[#This Row],[Quantity Ordered]]*Table7[[#This Row],[Price Each]]</f>
        <v>150</v>
      </c>
    </row>
    <row r="1957" spans="1:7" x14ac:dyDescent="0.3">
      <c r="A1957" t="s">
        <v>162</v>
      </c>
      <c r="B1957" t="s">
        <v>155</v>
      </c>
      <c r="C1957">
        <v>1</v>
      </c>
      <c r="D1957">
        <v>600</v>
      </c>
      <c r="E1957">
        <v>4</v>
      </c>
      <c r="F1957" t="s">
        <v>147</v>
      </c>
      <c r="G1957">
        <f>Table7[[#This Row],[Quantity Ordered]]*Table7[[#This Row],[Price Each]]</f>
        <v>600</v>
      </c>
    </row>
    <row r="1958" spans="1:7" x14ac:dyDescent="0.3">
      <c r="A1958" t="s">
        <v>162</v>
      </c>
      <c r="B1958" t="s">
        <v>132</v>
      </c>
      <c r="C1958">
        <v>2</v>
      </c>
      <c r="D1958">
        <v>11.99</v>
      </c>
      <c r="E1958">
        <v>4</v>
      </c>
      <c r="F1958" t="s">
        <v>133</v>
      </c>
      <c r="G1958">
        <f>Table7[[#This Row],[Quantity Ordered]]*Table7[[#This Row],[Price Each]]</f>
        <v>23.98</v>
      </c>
    </row>
    <row r="1959" spans="1:7" x14ac:dyDescent="0.3">
      <c r="A1959" t="s">
        <v>162</v>
      </c>
      <c r="B1959" t="s">
        <v>145</v>
      </c>
      <c r="C1959">
        <v>2</v>
      </c>
      <c r="D1959">
        <v>3.84</v>
      </c>
      <c r="E1959">
        <v>3</v>
      </c>
      <c r="F1959" t="s">
        <v>149</v>
      </c>
      <c r="G1959">
        <f>Table7[[#This Row],[Quantity Ordered]]*Table7[[#This Row],[Price Each]]</f>
        <v>7.68</v>
      </c>
    </row>
    <row r="1960" spans="1:7" x14ac:dyDescent="0.3">
      <c r="A1960" t="s">
        <v>162</v>
      </c>
      <c r="B1960" t="s">
        <v>132</v>
      </c>
      <c r="C1960">
        <v>1</v>
      </c>
      <c r="D1960">
        <v>11.99</v>
      </c>
      <c r="E1960">
        <v>1</v>
      </c>
      <c r="F1960" t="s">
        <v>135</v>
      </c>
      <c r="G1960">
        <f>Table7[[#This Row],[Quantity Ordered]]*Table7[[#This Row],[Price Each]]</f>
        <v>11.99</v>
      </c>
    </row>
    <row r="1961" spans="1:7" x14ac:dyDescent="0.3">
      <c r="A1961" t="s">
        <v>162</v>
      </c>
      <c r="B1961" t="s">
        <v>141</v>
      </c>
      <c r="C1961">
        <v>1</v>
      </c>
      <c r="D1961">
        <v>150</v>
      </c>
      <c r="E1961">
        <v>4</v>
      </c>
      <c r="F1961" t="s">
        <v>133</v>
      </c>
      <c r="G1961">
        <f>Table7[[#This Row],[Quantity Ordered]]*Table7[[#This Row],[Price Each]]</f>
        <v>150</v>
      </c>
    </row>
    <row r="1962" spans="1:7" x14ac:dyDescent="0.3">
      <c r="A1962" t="s">
        <v>162</v>
      </c>
      <c r="B1962" t="s">
        <v>139</v>
      </c>
      <c r="C1962">
        <v>1</v>
      </c>
      <c r="D1962">
        <v>11.95</v>
      </c>
      <c r="E1962">
        <v>1</v>
      </c>
      <c r="F1962" t="s">
        <v>136</v>
      </c>
      <c r="G1962">
        <f>Table7[[#This Row],[Quantity Ordered]]*Table7[[#This Row],[Price Each]]</f>
        <v>11.95</v>
      </c>
    </row>
    <row r="1963" spans="1:7" x14ac:dyDescent="0.3">
      <c r="A1963" t="s">
        <v>162</v>
      </c>
      <c r="B1963" t="s">
        <v>134</v>
      </c>
      <c r="C1963">
        <v>1</v>
      </c>
      <c r="D1963">
        <v>149.99</v>
      </c>
      <c r="E1963">
        <v>4</v>
      </c>
      <c r="F1963" t="s">
        <v>135</v>
      </c>
      <c r="G1963">
        <f>Table7[[#This Row],[Quantity Ordered]]*Table7[[#This Row],[Price Each]]</f>
        <v>149.99</v>
      </c>
    </row>
    <row r="1964" spans="1:7" x14ac:dyDescent="0.3">
      <c r="A1964" t="s">
        <v>162</v>
      </c>
      <c r="B1964" t="s">
        <v>145</v>
      </c>
      <c r="C1964">
        <v>1</v>
      </c>
      <c r="D1964">
        <v>3.84</v>
      </c>
      <c r="E1964">
        <v>1</v>
      </c>
      <c r="F1964" t="s">
        <v>150</v>
      </c>
      <c r="G1964">
        <f>Table7[[#This Row],[Quantity Ordered]]*Table7[[#This Row],[Price Each]]</f>
        <v>3.84</v>
      </c>
    </row>
    <row r="1965" spans="1:7" x14ac:dyDescent="0.3">
      <c r="A1965" t="s">
        <v>162</v>
      </c>
      <c r="B1965" t="s">
        <v>130</v>
      </c>
      <c r="C1965">
        <v>1</v>
      </c>
      <c r="D1965">
        <v>14.95</v>
      </c>
      <c r="E1965">
        <v>3</v>
      </c>
      <c r="F1965" t="s">
        <v>135</v>
      </c>
      <c r="G1965">
        <f>Table7[[#This Row],[Quantity Ordered]]*Table7[[#This Row],[Price Each]]</f>
        <v>14.95</v>
      </c>
    </row>
    <row r="1966" spans="1:7" x14ac:dyDescent="0.3">
      <c r="A1966" t="s">
        <v>162</v>
      </c>
      <c r="B1966" t="s">
        <v>148</v>
      </c>
      <c r="C1966">
        <v>1</v>
      </c>
      <c r="D1966">
        <v>600</v>
      </c>
      <c r="E1966">
        <v>4</v>
      </c>
      <c r="F1966" t="s">
        <v>147</v>
      </c>
      <c r="G1966">
        <f>Table7[[#This Row],[Quantity Ordered]]*Table7[[#This Row],[Price Each]]</f>
        <v>600</v>
      </c>
    </row>
    <row r="1967" spans="1:7" x14ac:dyDescent="0.3">
      <c r="A1967" t="s">
        <v>162</v>
      </c>
      <c r="B1967" t="s">
        <v>140</v>
      </c>
      <c r="C1967">
        <v>1</v>
      </c>
      <c r="D1967">
        <v>99.99</v>
      </c>
      <c r="E1967">
        <v>1</v>
      </c>
      <c r="F1967" t="s">
        <v>133</v>
      </c>
      <c r="G1967">
        <f>Table7[[#This Row],[Quantity Ordered]]*Table7[[#This Row],[Price Each]]</f>
        <v>99.99</v>
      </c>
    </row>
    <row r="1968" spans="1:7" x14ac:dyDescent="0.3">
      <c r="A1968" t="s">
        <v>162</v>
      </c>
      <c r="B1968" t="s">
        <v>132</v>
      </c>
      <c r="C1968">
        <v>1</v>
      </c>
      <c r="D1968">
        <v>11.99</v>
      </c>
      <c r="E1968">
        <v>4</v>
      </c>
      <c r="F1968" t="s">
        <v>131</v>
      </c>
      <c r="G1968">
        <f>Table7[[#This Row],[Quantity Ordered]]*Table7[[#This Row],[Price Each]]</f>
        <v>11.99</v>
      </c>
    </row>
    <row r="1969" spans="1:7" x14ac:dyDescent="0.3">
      <c r="A1969" t="s">
        <v>162</v>
      </c>
      <c r="B1969" t="s">
        <v>151</v>
      </c>
      <c r="C1969">
        <v>1</v>
      </c>
      <c r="D1969">
        <v>109.99</v>
      </c>
      <c r="E1969">
        <v>3</v>
      </c>
      <c r="F1969" t="s">
        <v>131</v>
      </c>
      <c r="G1969">
        <f>Table7[[#This Row],[Quantity Ordered]]*Table7[[#This Row],[Price Each]]</f>
        <v>109.99</v>
      </c>
    </row>
    <row r="1970" spans="1:7" x14ac:dyDescent="0.3">
      <c r="A1970" t="s">
        <v>162</v>
      </c>
      <c r="B1970" t="s">
        <v>128</v>
      </c>
      <c r="C1970">
        <v>1</v>
      </c>
      <c r="D1970">
        <v>700</v>
      </c>
      <c r="E1970">
        <v>4</v>
      </c>
      <c r="F1970" t="s">
        <v>149</v>
      </c>
      <c r="G1970">
        <f>Table7[[#This Row],[Quantity Ordered]]*Table7[[#This Row],[Price Each]]</f>
        <v>700</v>
      </c>
    </row>
    <row r="1971" spans="1:7" x14ac:dyDescent="0.3">
      <c r="A1971" t="s">
        <v>162</v>
      </c>
      <c r="B1971" t="s">
        <v>137</v>
      </c>
      <c r="C1971">
        <v>2</v>
      </c>
      <c r="D1971">
        <v>2.99</v>
      </c>
      <c r="E1971">
        <v>2</v>
      </c>
      <c r="F1971" t="s">
        <v>133</v>
      </c>
      <c r="G1971">
        <f>Table7[[#This Row],[Quantity Ordered]]*Table7[[#This Row],[Price Each]]</f>
        <v>5.98</v>
      </c>
    </row>
    <row r="1972" spans="1:7" x14ac:dyDescent="0.3">
      <c r="A1972" t="s">
        <v>162</v>
      </c>
      <c r="B1972" t="s">
        <v>128</v>
      </c>
      <c r="C1972">
        <v>1</v>
      </c>
      <c r="D1972">
        <v>700</v>
      </c>
      <c r="E1972">
        <v>2</v>
      </c>
      <c r="F1972" t="s">
        <v>147</v>
      </c>
      <c r="G1972">
        <f>Table7[[#This Row],[Quantity Ordered]]*Table7[[#This Row],[Price Each]]</f>
        <v>700</v>
      </c>
    </row>
    <row r="1973" spans="1:7" x14ac:dyDescent="0.3">
      <c r="A1973" t="s">
        <v>162</v>
      </c>
      <c r="B1973" t="s">
        <v>130</v>
      </c>
      <c r="C1973">
        <v>1</v>
      </c>
      <c r="D1973">
        <v>14.95</v>
      </c>
      <c r="E1973">
        <v>2</v>
      </c>
      <c r="F1973" t="s">
        <v>147</v>
      </c>
      <c r="G1973">
        <f>Table7[[#This Row],[Quantity Ordered]]*Table7[[#This Row],[Price Each]]</f>
        <v>14.95</v>
      </c>
    </row>
    <row r="1974" spans="1:7" x14ac:dyDescent="0.3">
      <c r="A1974" t="s">
        <v>162</v>
      </c>
      <c r="B1974" t="s">
        <v>132</v>
      </c>
      <c r="C1974">
        <v>1</v>
      </c>
      <c r="D1974">
        <v>11.99</v>
      </c>
      <c r="E1974">
        <v>1</v>
      </c>
      <c r="F1974" t="s">
        <v>147</v>
      </c>
      <c r="G1974">
        <f>Table7[[#This Row],[Quantity Ordered]]*Table7[[#This Row],[Price Each]]</f>
        <v>11.99</v>
      </c>
    </row>
    <row r="1975" spans="1:7" x14ac:dyDescent="0.3">
      <c r="A1975" t="s">
        <v>162</v>
      </c>
      <c r="B1975" t="s">
        <v>137</v>
      </c>
      <c r="C1975">
        <v>1</v>
      </c>
      <c r="D1975">
        <v>2.99</v>
      </c>
      <c r="E1975">
        <v>1</v>
      </c>
      <c r="F1975" t="s">
        <v>135</v>
      </c>
      <c r="G1975">
        <f>Table7[[#This Row],[Quantity Ordered]]*Table7[[#This Row],[Price Each]]</f>
        <v>2.99</v>
      </c>
    </row>
    <row r="1976" spans="1:7" x14ac:dyDescent="0.3">
      <c r="A1976" t="s">
        <v>162</v>
      </c>
      <c r="B1976" t="s">
        <v>144</v>
      </c>
      <c r="C1976">
        <v>1</v>
      </c>
      <c r="D1976">
        <v>400</v>
      </c>
      <c r="E1976">
        <v>4</v>
      </c>
      <c r="F1976" t="s">
        <v>129</v>
      </c>
      <c r="G1976">
        <f>Table7[[#This Row],[Quantity Ordered]]*Table7[[#This Row],[Price Each]]</f>
        <v>400</v>
      </c>
    </row>
    <row r="1977" spans="1:7" x14ac:dyDescent="0.3">
      <c r="A1977" t="s">
        <v>162</v>
      </c>
      <c r="B1977" t="s">
        <v>140</v>
      </c>
      <c r="C1977">
        <v>1</v>
      </c>
      <c r="D1977">
        <v>99.99</v>
      </c>
      <c r="E1977">
        <v>3</v>
      </c>
      <c r="F1977" t="s">
        <v>131</v>
      </c>
      <c r="G1977">
        <f>Table7[[#This Row],[Quantity Ordered]]*Table7[[#This Row],[Price Each]]</f>
        <v>99.99</v>
      </c>
    </row>
    <row r="1978" spans="1:7" x14ac:dyDescent="0.3">
      <c r="A1978" t="s">
        <v>162</v>
      </c>
      <c r="B1978" t="s">
        <v>139</v>
      </c>
      <c r="C1978">
        <v>1</v>
      </c>
      <c r="D1978">
        <v>11.95</v>
      </c>
      <c r="E1978">
        <v>1</v>
      </c>
      <c r="F1978" t="s">
        <v>129</v>
      </c>
      <c r="G1978">
        <f>Table7[[#This Row],[Quantity Ordered]]*Table7[[#This Row],[Price Each]]</f>
        <v>11.95</v>
      </c>
    </row>
    <row r="1979" spans="1:7" x14ac:dyDescent="0.3">
      <c r="A1979" t="s">
        <v>162</v>
      </c>
      <c r="B1979" t="s">
        <v>130</v>
      </c>
      <c r="C1979">
        <v>1</v>
      </c>
      <c r="D1979">
        <v>14.95</v>
      </c>
      <c r="E1979">
        <v>1</v>
      </c>
      <c r="F1979" t="s">
        <v>129</v>
      </c>
      <c r="G1979">
        <f>Table7[[#This Row],[Quantity Ordered]]*Table7[[#This Row],[Price Each]]</f>
        <v>14.95</v>
      </c>
    </row>
    <row r="1980" spans="1:7" x14ac:dyDescent="0.3">
      <c r="A1980" t="s">
        <v>162</v>
      </c>
      <c r="B1980" t="s">
        <v>139</v>
      </c>
      <c r="C1980">
        <v>1</v>
      </c>
      <c r="D1980">
        <v>11.95</v>
      </c>
      <c r="E1980">
        <v>2</v>
      </c>
      <c r="F1980" t="s">
        <v>135</v>
      </c>
      <c r="G1980">
        <f>Table7[[#This Row],[Quantity Ordered]]*Table7[[#This Row],[Price Each]]</f>
        <v>11.95</v>
      </c>
    </row>
    <row r="1981" spans="1:7" x14ac:dyDescent="0.3">
      <c r="A1981" t="s">
        <v>162</v>
      </c>
      <c r="B1981" t="s">
        <v>140</v>
      </c>
      <c r="C1981">
        <v>1</v>
      </c>
      <c r="D1981">
        <v>99.99</v>
      </c>
      <c r="E1981">
        <v>4</v>
      </c>
      <c r="F1981" t="s">
        <v>133</v>
      </c>
      <c r="G1981">
        <f>Table7[[#This Row],[Quantity Ordered]]*Table7[[#This Row],[Price Each]]</f>
        <v>99.99</v>
      </c>
    </row>
    <row r="1982" spans="1:7" x14ac:dyDescent="0.3">
      <c r="A1982" t="s">
        <v>162</v>
      </c>
      <c r="B1982" t="s">
        <v>137</v>
      </c>
      <c r="C1982">
        <v>2</v>
      </c>
      <c r="D1982">
        <v>2.99</v>
      </c>
      <c r="E1982">
        <v>2</v>
      </c>
      <c r="F1982" t="s">
        <v>136</v>
      </c>
      <c r="G1982">
        <f>Table7[[#This Row],[Quantity Ordered]]*Table7[[#This Row],[Price Each]]</f>
        <v>5.98</v>
      </c>
    </row>
    <row r="1983" spans="1:7" x14ac:dyDescent="0.3">
      <c r="A1983" t="s">
        <v>162</v>
      </c>
      <c r="B1983" t="s">
        <v>137</v>
      </c>
      <c r="C1983">
        <v>1</v>
      </c>
      <c r="D1983">
        <v>2.99</v>
      </c>
      <c r="E1983">
        <v>3</v>
      </c>
      <c r="F1983" t="s">
        <v>133</v>
      </c>
      <c r="G1983">
        <f>Table7[[#This Row],[Quantity Ordered]]*Table7[[#This Row],[Price Each]]</f>
        <v>2.99</v>
      </c>
    </row>
    <row r="1984" spans="1:7" x14ac:dyDescent="0.3">
      <c r="A1984" t="s">
        <v>162</v>
      </c>
      <c r="B1984" t="s">
        <v>132</v>
      </c>
      <c r="C1984">
        <v>1</v>
      </c>
      <c r="D1984">
        <v>11.99</v>
      </c>
      <c r="E1984">
        <v>1</v>
      </c>
      <c r="F1984" t="s">
        <v>133</v>
      </c>
      <c r="G1984">
        <f>Table7[[#This Row],[Quantity Ordered]]*Table7[[#This Row],[Price Each]]</f>
        <v>11.99</v>
      </c>
    </row>
    <row r="1985" spans="1:7" x14ac:dyDescent="0.3">
      <c r="A1985" t="s">
        <v>162</v>
      </c>
      <c r="B1985" t="s">
        <v>152</v>
      </c>
      <c r="C1985">
        <v>1</v>
      </c>
      <c r="D1985">
        <v>379.99</v>
      </c>
      <c r="E1985">
        <v>2</v>
      </c>
      <c r="F1985" t="s">
        <v>131</v>
      </c>
      <c r="G1985">
        <f>Table7[[#This Row],[Quantity Ordered]]*Table7[[#This Row],[Price Each]]</f>
        <v>379.99</v>
      </c>
    </row>
    <row r="1986" spans="1:7" x14ac:dyDescent="0.3">
      <c r="A1986" t="s">
        <v>162</v>
      </c>
      <c r="B1986" t="s">
        <v>143</v>
      </c>
      <c r="C1986">
        <v>1</v>
      </c>
      <c r="D1986">
        <v>300</v>
      </c>
      <c r="E1986">
        <v>4</v>
      </c>
      <c r="F1986" t="s">
        <v>136</v>
      </c>
      <c r="G1986">
        <f>Table7[[#This Row],[Quantity Ordered]]*Table7[[#This Row],[Price Each]]</f>
        <v>300</v>
      </c>
    </row>
    <row r="1987" spans="1:7" x14ac:dyDescent="0.3">
      <c r="A1987" t="s">
        <v>162</v>
      </c>
      <c r="B1987" t="s">
        <v>132</v>
      </c>
      <c r="C1987">
        <v>1</v>
      </c>
      <c r="D1987">
        <v>11.99</v>
      </c>
      <c r="E1987">
        <v>1</v>
      </c>
      <c r="F1987" t="s">
        <v>133</v>
      </c>
      <c r="G1987">
        <f>Table7[[#This Row],[Quantity Ordered]]*Table7[[#This Row],[Price Each]]</f>
        <v>11.99</v>
      </c>
    </row>
    <row r="1988" spans="1:7" x14ac:dyDescent="0.3">
      <c r="A1988" t="s">
        <v>162</v>
      </c>
      <c r="B1988" t="s">
        <v>137</v>
      </c>
      <c r="C1988">
        <v>1</v>
      </c>
      <c r="D1988">
        <v>2.99</v>
      </c>
      <c r="E1988">
        <v>1</v>
      </c>
      <c r="F1988" t="s">
        <v>146</v>
      </c>
      <c r="G1988">
        <f>Table7[[#This Row],[Quantity Ordered]]*Table7[[#This Row],[Price Each]]</f>
        <v>2.99</v>
      </c>
    </row>
    <row r="1989" spans="1:7" x14ac:dyDescent="0.3">
      <c r="A1989" t="s">
        <v>162</v>
      </c>
      <c r="B1989" t="s">
        <v>137</v>
      </c>
      <c r="C1989">
        <v>1</v>
      </c>
      <c r="D1989">
        <v>2.99</v>
      </c>
      <c r="E1989">
        <v>2</v>
      </c>
      <c r="F1989" t="s">
        <v>150</v>
      </c>
      <c r="G1989">
        <f>Table7[[#This Row],[Quantity Ordered]]*Table7[[#This Row],[Price Each]]</f>
        <v>2.99</v>
      </c>
    </row>
    <row r="1990" spans="1:7" x14ac:dyDescent="0.3">
      <c r="A1990" t="s">
        <v>162</v>
      </c>
      <c r="B1990" t="s">
        <v>154</v>
      </c>
      <c r="C1990">
        <v>1</v>
      </c>
      <c r="D1990">
        <v>600</v>
      </c>
      <c r="E1990">
        <v>2</v>
      </c>
      <c r="F1990" t="s">
        <v>133</v>
      </c>
      <c r="G1990">
        <f>Table7[[#This Row],[Quantity Ordered]]*Table7[[#This Row],[Price Each]]</f>
        <v>600</v>
      </c>
    </row>
    <row r="1991" spans="1:7" x14ac:dyDescent="0.3">
      <c r="A1991" t="s">
        <v>162</v>
      </c>
      <c r="B1991" t="s">
        <v>140</v>
      </c>
      <c r="C1991">
        <v>1</v>
      </c>
      <c r="D1991">
        <v>99.99</v>
      </c>
      <c r="E1991">
        <v>3</v>
      </c>
      <c r="F1991" t="s">
        <v>146</v>
      </c>
      <c r="G1991">
        <f>Table7[[#This Row],[Quantity Ordered]]*Table7[[#This Row],[Price Each]]</f>
        <v>99.99</v>
      </c>
    </row>
    <row r="1992" spans="1:7" x14ac:dyDescent="0.3">
      <c r="A1992" t="s">
        <v>162</v>
      </c>
      <c r="B1992" t="s">
        <v>134</v>
      </c>
      <c r="C1992">
        <v>1</v>
      </c>
      <c r="D1992">
        <v>149.99</v>
      </c>
      <c r="E1992">
        <v>2</v>
      </c>
      <c r="F1992" t="s">
        <v>133</v>
      </c>
      <c r="G1992">
        <f>Table7[[#This Row],[Quantity Ordered]]*Table7[[#This Row],[Price Each]]</f>
        <v>149.99</v>
      </c>
    </row>
    <row r="1993" spans="1:7" x14ac:dyDescent="0.3">
      <c r="A1993" t="s">
        <v>162</v>
      </c>
      <c r="B1993" t="s">
        <v>134</v>
      </c>
      <c r="C1993">
        <v>1</v>
      </c>
      <c r="D1993">
        <v>149.99</v>
      </c>
      <c r="E1993">
        <v>3</v>
      </c>
      <c r="F1993" t="s">
        <v>147</v>
      </c>
      <c r="G1993">
        <f>Table7[[#This Row],[Quantity Ordered]]*Table7[[#This Row],[Price Each]]</f>
        <v>149.99</v>
      </c>
    </row>
    <row r="1994" spans="1:7" x14ac:dyDescent="0.3">
      <c r="A1994" t="s">
        <v>162</v>
      </c>
      <c r="B1994" t="s">
        <v>141</v>
      </c>
      <c r="C1994">
        <v>1</v>
      </c>
      <c r="D1994">
        <v>150</v>
      </c>
      <c r="E1994">
        <v>1</v>
      </c>
      <c r="F1994" t="s">
        <v>131</v>
      </c>
      <c r="G1994">
        <f>Table7[[#This Row],[Quantity Ordered]]*Table7[[#This Row],[Price Each]]</f>
        <v>150</v>
      </c>
    </row>
    <row r="1995" spans="1:7" x14ac:dyDescent="0.3">
      <c r="A1995" t="s">
        <v>162</v>
      </c>
      <c r="B1995" t="s">
        <v>134</v>
      </c>
      <c r="C1995">
        <v>1</v>
      </c>
      <c r="D1995">
        <v>149.99</v>
      </c>
      <c r="E1995">
        <v>3</v>
      </c>
      <c r="F1995" t="s">
        <v>149</v>
      </c>
      <c r="G1995">
        <f>Table7[[#This Row],[Quantity Ordered]]*Table7[[#This Row],[Price Each]]</f>
        <v>149.99</v>
      </c>
    </row>
    <row r="1996" spans="1:7" x14ac:dyDescent="0.3">
      <c r="A1996" t="s">
        <v>162</v>
      </c>
      <c r="B1996" t="s">
        <v>145</v>
      </c>
      <c r="C1996">
        <v>1</v>
      </c>
      <c r="D1996">
        <v>3.84</v>
      </c>
      <c r="E1996">
        <v>3</v>
      </c>
      <c r="F1996" t="s">
        <v>129</v>
      </c>
      <c r="G1996">
        <f>Table7[[#This Row],[Quantity Ordered]]*Table7[[#This Row],[Price Each]]</f>
        <v>3.84</v>
      </c>
    </row>
    <row r="1997" spans="1:7" x14ac:dyDescent="0.3">
      <c r="A1997" t="s">
        <v>162</v>
      </c>
      <c r="B1997" t="s">
        <v>139</v>
      </c>
      <c r="C1997">
        <v>1</v>
      </c>
      <c r="D1997">
        <v>11.95</v>
      </c>
      <c r="E1997">
        <v>1</v>
      </c>
      <c r="F1997" t="s">
        <v>135</v>
      </c>
      <c r="G1997">
        <f>Table7[[#This Row],[Quantity Ordered]]*Table7[[#This Row],[Price Each]]</f>
        <v>11.95</v>
      </c>
    </row>
    <row r="1998" spans="1:7" x14ac:dyDescent="0.3">
      <c r="A1998" t="s">
        <v>162</v>
      </c>
      <c r="B1998" t="s">
        <v>132</v>
      </c>
      <c r="C1998">
        <v>1</v>
      </c>
      <c r="D1998">
        <v>11.99</v>
      </c>
      <c r="E1998">
        <v>4</v>
      </c>
      <c r="F1998" t="s">
        <v>129</v>
      </c>
      <c r="G1998">
        <f>Table7[[#This Row],[Quantity Ordered]]*Table7[[#This Row],[Price Each]]</f>
        <v>11.99</v>
      </c>
    </row>
    <row r="1999" spans="1:7" x14ac:dyDescent="0.3">
      <c r="A1999" t="s">
        <v>162</v>
      </c>
      <c r="B1999" t="s">
        <v>138</v>
      </c>
      <c r="C1999">
        <v>1</v>
      </c>
      <c r="D1999">
        <v>389.99</v>
      </c>
      <c r="E1999">
        <v>1</v>
      </c>
      <c r="F1999" t="s">
        <v>147</v>
      </c>
      <c r="G1999">
        <f>Table7[[#This Row],[Quantity Ordered]]*Table7[[#This Row],[Price Each]]</f>
        <v>389.99</v>
      </c>
    </row>
    <row r="2000" spans="1:7" x14ac:dyDescent="0.3">
      <c r="A2000" t="s">
        <v>162</v>
      </c>
      <c r="B2000" t="s">
        <v>130</v>
      </c>
      <c r="C2000">
        <v>1</v>
      </c>
      <c r="D2000">
        <v>14.95</v>
      </c>
      <c r="E2000">
        <v>3</v>
      </c>
      <c r="F2000" t="s">
        <v>146</v>
      </c>
      <c r="G2000">
        <f>Table7[[#This Row],[Quantity Ordered]]*Table7[[#This Row],[Price Each]]</f>
        <v>14.95</v>
      </c>
    </row>
    <row r="2001" spans="1:7" x14ac:dyDescent="0.3">
      <c r="A2001" t="s">
        <v>162</v>
      </c>
      <c r="B2001" t="s">
        <v>145</v>
      </c>
      <c r="C2001">
        <v>1</v>
      </c>
      <c r="D2001">
        <v>3.84</v>
      </c>
      <c r="E2001">
        <v>3</v>
      </c>
      <c r="F2001" t="s">
        <v>135</v>
      </c>
      <c r="G2001">
        <f>Table7[[#This Row],[Quantity Ordered]]*Table7[[#This Row],[Price Each]]</f>
        <v>3.84</v>
      </c>
    </row>
    <row r="2002" spans="1:7" x14ac:dyDescent="0.3">
      <c r="A2002" t="s">
        <v>162</v>
      </c>
      <c r="B2002" t="s">
        <v>137</v>
      </c>
      <c r="C2002">
        <v>1</v>
      </c>
      <c r="D2002">
        <v>2.99</v>
      </c>
      <c r="E2002">
        <v>4</v>
      </c>
      <c r="F2002" t="s">
        <v>133</v>
      </c>
      <c r="G2002">
        <f>Table7[[#This Row],[Quantity Ordered]]*Table7[[#This Row],[Price Each]]</f>
        <v>2.99</v>
      </c>
    </row>
    <row r="2003" spans="1:7" x14ac:dyDescent="0.3">
      <c r="A2003" t="s">
        <v>162</v>
      </c>
      <c r="B2003" t="s">
        <v>128</v>
      </c>
      <c r="C2003">
        <v>1</v>
      </c>
      <c r="D2003">
        <v>700</v>
      </c>
      <c r="E2003">
        <v>1</v>
      </c>
      <c r="F2003" t="s">
        <v>146</v>
      </c>
      <c r="G2003">
        <f>Table7[[#This Row],[Quantity Ordered]]*Table7[[#This Row],[Price Each]]</f>
        <v>700</v>
      </c>
    </row>
    <row r="2004" spans="1:7" x14ac:dyDescent="0.3">
      <c r="A2004" t="s">
        <v>162</v>
      </c>
      <c r="B2004" t="s">
        <v>141</v>
      </c>
      <c r="C2004">
        <v>1</v>
      </c>
      <c r="D2004">
        <v>150</v>
      </c>
      <c r="E2004">
        <v>3</v>
      </c>
      <c r="F2004" t="s">
        <v>135</v>
      </c>
      <c r="G2004">
        <f>Table7[[#This Row],[Quantity Ordered]]*Table7[[#This Row],[Price Each]]</f>
        <v>150</v>
      </c>
    </row>
    <row r="2005" spans="1:7" x14ac:dyDescent="0.3">
      <c r="A2005" t="s">
        <v>162</v>
      </c>
      <c r="B2005" t="s">
        <v>132</v>
      </c>
      <c r="C2005">
        <v>1</v>
      </c>
      <c r="D2005">
        <v>11.99</v>
      </c>
      <c r="E2005">
        <v>2</v>
      </c>
      <c r="F2005" t="s">
        <v>150</v>
      </c>
      <c r="G2005">
        <f>Table7[[#This Row],[Quantity Ordered]]*Table7[[#This Row],[Price Each]]</f>
        <v>11.99</v>
      </c>
    </row>
    <row r="2006" spans="1:7" x14ac:dyDescent="0.3">
      <c r="A2006" t="s">
        <v>162</v>
      </c>
      <c r="B2006" t="s">
        <v>153</v>
      </c>
      <c r="C2006">
        <v>1</v>
      </c>
      <c r="D2006">
        <v>999.99</v>
      </c>
      <c r="E2006">
        <v>2</v>
      </c>
      <c r="F2006" t="s">
        <v>150</v>
      </c>
      <c r="G2006">
        <f>Table7[[#This Row],[Quantity Ordered]]*Table7[[#This Row],[Price Each]]</f>
        <v>999.99</v>
      </c>
    </row>
    <row r="2007" spans="1:7" x14ac:dyDescent="0.3">
      <c r="A2007" t="s">
        <v>162</v>
      </c>
      <c r="B2007" t="s">
        <v>154</v>
      </c>
      <c r="C2007">
        <v>1</v>
      </c>
      <c r="D2007">
        <v>600</v>
      </c>
      <c r="E2007">
        <v>1</v>
      </c>
      <c r="F2007" t="s">
        <v>149</v>
      </c>
      <c r="G2007">
        <f>Table7[[#This Row],[Quantity Ordered]]*Table7[[#This Row],[Price Each]]</f>
        <v>600</v>
      </c>
    </row>
    <row r="2008" spans="1:7" x14ac:dyDescent="0.3">
      <c r="A2008" t="s">
        <v>162</v>
      </c>
      <c r="B2008" t="s">
        <v>143</v>
      </c>
      <c r="C2008">
        <v>1</v>
      </c>
      <c r="D2008">
        <v>300</v>
      </c>
      <c r="E2008">
        <v>4</v>
      </c>
      <c r="F2008" t="s">
        <v>149</v>
      </c>
      <c r="G2008">
        <f>Table7[[#This Row],[Quantity Ordered]]*Table7[[#This Row],[Price Each]]</f>
        <v>300</v>
      </c>
    </row>
    <row r="2009" spans="1:7" x14ac:dyDescent="0.3">
      <c r="A2009" t="s">
        <v>162</v>
      </c>
      <c r="B2009" t="s">
        <v>138</v>
      </c>
      <c r="C2009">
        <v>1</v>
      </c>
      <c r="D2009">
        <v>389.99</v>
      </c>
      <c r="E2009">
        <v>3</v>
      </c>
      <c r="F2009" t="s">
        <v>149</v>
      </c>
      <c r="G2009">
        <f>Table7[[#This Row],[Quantity Ordered]]*Table7[[#This Row],[Price Each]]</f>
        <v>389.99</v>
      </c>
    </row>
    <row r="2010" spans="1:7" x14ac:dyDescent="0.3">
      <c r="A2010" t="s">
        <v>162</v>
      </c>
      <c r="B2010" t="s">
        <v>145</v>
      </c>
      <c r="C2010">
        <v>1</v>
      </c>
      <c r="D2010">
        <v>3.84</v>
      </c>
      <c r="E2010">
        <v>2</v>
      </c>
      <c r="F2010" t="s">
        <v>150</v>
      </c>
      <c r="G2010">
        <f>Table7[[#This Row],[Quantity Ordered]]*Table7[[#This Row],[Price Each]]</f>
        <v>3.84</v>
      </c>
    </row>
    <row r="2011" spans="1:7" x14ac:dyDescent="0.3">
      <c r="A2011" t="s">
        <v>162</v>
      </c>
      <c r="B2011" t="s">
        <v>148</v>
      </c>
      <c r="C2011">
        <v>1</v>
      </c>
      <c r="D2011">
        <v>600</v>
      </c>
      <c r="E2011">
        <v>4</v>
      </c>
      <c r="F2011" t="s">
        <v>149</v>
      </c>
      <c r="G2011">
        <f>Table7[[#This Row],[Quantity Ordered]]*Table7[[#This Row],[Price Each]]</f>
        <v>600</v>
      </c>
    </row>
    <row r="2012" spans="1:7" x14ac:dyDescent="0.3">
      <c r="A2012" t="s">
        <v>162</v>
      </c>
      <c r="B2012" t="s">
        <v>139</v>
      </c>
      <c r="C2012">
        <v>1</v>
      </c>
      <c r="D2012">
        <v>11.95</v>
      </c>
      <c r="E2012">
        <v>2</v>
      </c>
      <c r="F2012" t="s">
        <v>149</v>
      </c>
      <c r="G2012">
        <f>Table7[[#This Row],[Quantity Ordered]]*Table7[[#This Row],[Price Each]]</f>
        <v>11.95</v>
      </c>
    </row>
    <row r="2013" spans="1:7" x14ac:dyDescent="0.3">
      <c r="A2013" t="s">
        <v>162</v>
      </c>
      <c r="B2013" t="s">
        <v>153</v>
      </c>
      <c r="C2013">
        <v>1</v>
      </c>
      <c r="D2013">
        <v>999.99</v>
      </c>
      <c r="E2013">
        <v>4</v>
      </c>
      <c r="F2013" t="s">
        <v>135</v>
      </c>
      <c r="G2013">
        <f>Table7[[#This Row],[Quantity Ordered]]*Table7[[#This Row],[Price Each]]</f>
        <v>999.99</v>
      </c>
    </row>
    <row r="2014" spans="1:7" x14ac:dyDescent="0.3">
      <c r="A2014" t="s">
        <v>162</v>
      </c>
      <c r="B2014" t="s">
        <v>134</v>
      </c>
      <c r="C2014">
        <v>1</v>
      </c>
      <c r="D2014">
        <v>149.99</v>
      </c>
      <c r="E2014">
        <v>2</v>
      </c>
      <c r="F2014" t="s">
        <v>133</v>
      </c>
      <c r="G2014">
        <f>Table7[[#This Row],[Quantity Ordered]]*Table7[[#This Row],[Price Each]]</f>
        <v>149.99</v>
      </c>
    </row>
    <row r="2015" spans="1:7" x14ac:dyDescent="0.3">
      <c r="A2015" t="s">
        <v>162</v>
      </c>
      <c r="B2015" t="s">
        <v>134</v>
      </c>
      <c r="C2015">
        <v>1</v>
      </c>
      <c r="D2015">
        <v>149.99</v>
      </c>
      <c r="E2015">
        <v>1</v>
      </c>
      <c r="F2015" t="s">
        <v>146</v>
      </c>
      <c r="G2015">
        <f>Table7[[#This Row],[Quantity Ordered]]*Table7[[#This Row],[Price Each]]</f>
        <v>149.99</v>
      </c>
    </row>
    <row r="2016" spans="1:7" x14ac:dyDescent="0.3">
      <c r="A2016" t="s">
        <v>162</v>
      </c>
      <c r="B2016" t="s">
        <v>141</v>
      </c>
      <c r="C2016">
        <v>1</v>
      </c>
      <c r="D2016">
        <v>150</v>
      </c>
      <c r="E2016">
        <v>2</v>
      </c>
      <c r="F2016" t="s">
        <v>147</v>
      </c>
      <c r="G2016">
        <f>Table7[[#This Row],[Quantity Ordered]]*Table7[[#This Row],[Price Each]]</f>
        <v>150</v>
      </c>
    </row>
    <row r="2017" spans="1:7" x14ac:dyDescent="0.3">
      <c r="A2017" t="s">
        <v>162</v>
      </c>
      <c r="B2017" t="s">
        <v>137</v>
      </c>
      <c r="C2017">
        <v>1</v>
      </c>
      <c r="D2017">
        <v>2.99</v>
      </c>
      <c r="E2017">
        <v>3</v>
      </c>
      <c r="F2017" t="s">
        <v>135</v>
      </c>
      <c r="G2017">
        <f>Table7[[#This Row],[Quantity Ordered]]*Table7[[#This Row],[Price Each]]</f>
        <v>2.99</v>
      </c>
    </row>
    <row r="2018" spans="1:7" x14ac:dyDescent="0.3">
      <c r="A2018" t="s">
        <v>162</v>
      </c>
      <c r="B2018" t="s">
        <v>134</v>
      </c>
      <c r="C2018">
        <v>1</v>
      </c>
      <c r="D2018">
        <v>149.99</v>
      </c>
      <c r="E2018">
        <v>4</v>
      </c>
      <c r="F2018" t="s">
        <v>135</v>
      </c>
      <c r="G2018">
        <f>Table7[[#This Row],[Quantity Ordered]]*Table7[[#This Row],[Price Each]]</f>
        <v>149.99</v>
      </c>
    </row>
    <row r="2019" spans="1:7" x14ac:dyDescent="0.3">
      <c r="A2019" t="s">
        <v>162</v>
      </c>
      <c r="B2019" t="s">
        <v>145</v>
      </c>
      <c r="C2019">
        <v>1</v>
      </c>
      <c r="D2019">
        <v>3.84</v>
      </c>
      <c r="E2019">
        <v>3</v>
      </c>
      <c r="F2019" t="s">
        <v>150</v>
      </c>
      <c r="G2019">
        <f>Table7[[#This Row],[Quantity Ordered]]*Table7[[#This Row],[Price Each]]</f>
        <v>3.84</v>
      </c>
    </row>
    <row r="2020" spans="1:7" x14ac:dyDescent="0.3">
      <c r="A2020" t="s">
        <v>162</v>
      </c>
      <c r="B2020" t="s">
        <v>130</v>
      </c>
      <c r="C2020">
        <v>1</v>
      </c>
      <c r="D2020">
        <v>14.95</v>
      </c>
      <c r="E2020">
        <v>3</v>
      </c>
      <c r="F2020" t="s">
        <v>149</v>
      </c>
      <c r="G2020">
        <f>Table7[[#This Row],[Quantity Ordered]]*Table7[[#This Row],[Price Each]]</f>
        <v>14.95</v>
      </c>
    </row>
    <row r="2021" spans="1:7" x14ac:dyDescent="0.3">
      <c r="A2021" t="s">
        <v>162</v>
      </c>
      <c r="B2021" t="s">
        <v>134</v>
      </c>
      <c r="C2021">
        <v>1</v>
      </c>
      <c r="D2021">
        <v>149.99</v>
      </c>
      <c r="E2021">
        <v>3</v>
      </c>
      <c r="F2021" t="s">
        <v>133</v>
      </c>
      <c r="G2021">
        <f>Table7[[#This Row],[Quantity Ordered]]*Table7[[#This Row],[Price Each]]</f>
        <v>149.99</v>
      </c>
    </row>
    <row r="2022" spans="1:7" x14ac:dyDescent="0.3">
      <c r="A2022" t="s">
        <v>162</v>
      </c>
      <c r="B2022" t="s">
        <v>134</v>
      </c>
      <c r="C2022">
        <v>1</v>
      </c>
      <c r="D2022">
        <v>149.99</v>
      </c>
      <c r="E2022">
        <v>4</v>
      </c>
      <c r="F2022" t="s">
        <v>135</v>
      </c>
      <c r="G2022">
        <f>Table7[[#This Row],[Quantity Ordered]]*Table7[[#This Row],[Price Each]]</f>
        <v>149.99</v>
      </c>
    </row>
    <row r="2023" spans="1:7" x14ac:dyDescent="0.3">
      <c r="A2023" t="s">
        <v>162</v>
      </c>
      <c r="B2023" t="s">
        <v>134</v>
      </c>
      <c r="C2023">
        <v>1</v>
      </c>
      <c r="D2023">
        <v>149.99</v>
      </c>
      <c r="E2023">
        <v>2</v>
      </c>
      <c r="F2023" t="s">
        <v>149</v>
      </c>
      <c r="G2023">
        <f>Table7[[#This Row],[Quantity Ordered]]*Table7[[#This Row],[Price Each]]</f>
        <v>149.99</v>
      </c>
    </row>
    <row r="2024" spans="1:7" x14ac:dyDescent="0.3">
      <c r="A2024" t="s">
        <v>162</v>
      </c>
      <c r="B2024" t="s">
        <v>139</v>
      </c>
      <c r="C2024">
        <v>1</v>
      </c>
      <c r="D2024">
        <v>11.95</v>
      </c>
      <c r="E2024">
        <v>4</v>
      </c>
      <c r="F2024" t="s">
        <v>129</v>
      </c>
      <c r="G2024">
        <f>Table7[[#This Row],[Quantity Ordered]]*Table7[[#This Row],[Price Each]]</f>
        <v>11.95</v>
      </c>
    </row>
    <row r="2025" spans="1:7" x14ac:dyDescent="0.3">
      <c r="A2025" t="s">
        <v>162</v>
      </c>
      <c r="B2025" t="s">
        <v>137</v>
      </c>
      <c r="C2025">
        <v>3</v>
      </c>
      <c r="D2025">
        <v>2.99</v>
      </c>
      <c r="E2025">
        <v>2</v>
      </c>
      <c r="F2025" t="s">
        <v>149</v>
      </c>
      <c r="G2025">
        <f>Table7[[#This Row],[Quantity Ordered]]*Table7[[#This Row],[Price Each]]</f>
        <v>8.9700000000000006</v>
      </c>
    </row>
    <row r="2026" spans="1:7" x14ac:dyDescent="0.3">
      <c r="A2026" t="s">
        <v>162</v>
      </c>
      <c r="B2026" t="s">
        <v>153</v>
      </c>
      <c r="C2026">
        <v>1</v>
      </c>
      <c r="D2026">
        <v>999.99</v>
      </c>
      <c r="E2026">
        <v>1</v>
      </c>
      <c r="F2026" t="s">
        <v>129</v>
      </c>
      <c r="G2026">
        <f>Table7[[#This Row],[Quantity Ordered]]*Table7[[#This Row],[Price Each]]</f>
        <v>999.99</v>
      </c>
    </row>
    <row r="2027" spans="1:7" x14ac:dyDescent="0.3">
      <c r="A2027" t="s">
        <v>162</v>
      </c>
      <c r="B2027" t="s">
        <v>145</v>
      </c>
      <c r="C2027">
        <v>1</v>
      </c>
      <c r="D2027">
        <v>3.84</v>
      </c>
      <c r="E2027">
        <v>2</v>
      </c>
      <c r="F2027" t="s">
        <v>133</v>
      </c>
      <c r="G2027">
        <f>Table7[[#This Row],[Quantity Ordered]]*Table7[[#This Row],[Price Each]]</f>
        <v>3.84</v>
      </c>
    </row>
    <row r="2028" spans="1:7" x14ac:dyDescent="0.3">
      <c r="A2028" t="s">
        <v>162</v>
      </c>
      <c r="B2028" t="s">
        <v>140</v>
      </c>
      <c r="C2028">
        <v>1</v>
      </c>
      <c r="D2028">
        <v>99.99</v>
      </c>
      <c r="E2028">
        <v>4</v>
      </c>
      <c r="F2028" t="s">
        <v>133</v>
      </c>
      <c r="G2028">
        <f>Table7[[#This Row],[Quantity Ordered]]*Table7[[#This Row],[Price Each]]</f>
        <v>99.99</v>
      </c>
    </row>
    <row r="2029" spans="1:7" x14ac:dyDescent="0.3">
      <c r="A2029" t="s">
        <v>162</v>
      </c>
      <c r="B2029" t="s">
        <v>140</v>
      </c>
      <c r="C2029">
        <v>1</v>
      </c>
      <c r="D2029">
        <v>99.99</v>
      </c>
      <c r="E2029">
        <v>2</v>
      </c>
      <c r="F2029" t="s">
        <v>129</v>
      </c>
      <c r="G2029">
        <f>Table7[[#This Row],[Quantity Ordered]]*Table7[[#This Row],[Price Each]]</f>
        <v>99.99</v>
      </c>
    </row>
    <row r="2030" spans="1:7" x14ac:dyDescent="0.3">
      <c r="A2030" t="s">
        <v>162</v>
      </c>
      <c r="B2030" t="s">
        <v>130</v>
      </c>
      <c r="C2030">
        <v>1</v>
      </c>
      <c r="D2030">
        <v>14.95</v>
      </c>
      <c r="E2030">
        <v>3</v>
      </c>
      <c r="F2030" t="s">
        <v>149</v>
      </c>
      <c r="G2030">
        <f>Table7[[#This Row],[Quantity Ordered]]*Table7[[#This Row],[Price Each]]</f>
        <v>14.95</v>
      </c>
    </row>
    <row r="2031" spans="1:7" x14ac:dyDescent="0.3">
      <c r="A2031" t="s">
        <v>162</v>
      </c>
      <c r="B2031" t="s">
        <v>130</v>
      </c>
      <c r="C2031">
        <v>1</v>
      </c>
      <c r="D2031">
        <v>14.95</v>
      </c>
      <c r="E2031">
        <v>1</v>
      </c>
      <c r="F2031" t="s">
        <v>136</v>
      </c>
      <c r="G2031">
        <f>Table7[[#This Row],[Quantity Ordered]]*Table7[[#This Row],[Price Each]]</f>
        <v>14.95</v>
      </c>
    </row>
    <row r="2032" spans="1:7" x14ac:dyDescent="0.3">
      <c r="A2032" t="s">
        <v>162</v>
      </c>
      <c r="B2032" t="s">
        <v>152</v>
      </c>
      <c r="C2032">
        <v>1</v>
      </c>
      <c r="D2032">
        <v>379.99</v>
      </c>
      <c r="E2032">
        <v>4</v>
      </c>
      <c r="F2032" t="s">
        <v>135</v>
      </c>
      <c r="G2032">
        <f>Table7[[#This Row],[Quantity Ordered]]*Table7[[#This Row],[Price Each]]</f>
        <v>379.99</v>
      </c>
    </row>
    <row r="2033" spans="1:7" x14ac:dyDescent="0.3">
      <c r="A2033" t="s">
        <v>162</v>
      </c>
      <c r="B2033" t="s">
        <v>152</v>
      </c>
      <c r="C2033">
        <v>1</v>
      </c>
      <c r="D2033">
        <v>379.99</v>
      </c>
      <c r="E2033">
        <v>4</v>
      </c>
      <c r="F2033" t="s">
        <v>133</v>
      </c>
      <c r="G2033">
        <f>Table7[[#This Row],[Quantity Ordered]]*Table7[[#This Row],[Price Each]]</f>
        <v>379.99</v>
      </c>
    </row>
    <row r="2034" spans="1:7" x14ac:dyDescent="0.3">
      <c r="A2034" t="s">
        <v>162</v>
      </c>
      <c r="B2034" t="s">
        <v>137</v>
      </c>
      <c r="C2034">
        <v>1</v>
      </c>
      <c r="D2034">
        <v>2.99</v>
      </c>
      <c r="E2034">
        <v>4</v>
      </c>
      <c r="F2034" t="s">
        <v>129</v>
      </c>
      <c r="G2034">
        <f>Table7[[#This Row],[Quantity Ordered]]*Table7[[#This Row],[Price Each]]</f>
        <v>2.99</v>
      </c>
    </row>
    <row r="2035" spans="1:7" x14ac:dyDescent="0.3">
      <c r="A2035" t="s">
        <v>162</v>
      </c>
      <c r="B2035" t="s">
        <v>151</v>
      </c>
      <c r="C2035">
        <v>1</v>
      </c>
      <c r="D2035">
        <v>109.99</v>
      </c>
      <c r="E2035">
        <v>2</v>
      </c>
      <c r="F2035" t="s">
        <v>135</v>
      </c>
      <c r="G2035">
        <f>Table7[[#This Row],[Quantity Ordered]]*Table7[[#This Row],[Price Each]]</f>
        <v>109.99</v>
      </c>
    </row>
    <row r="2036" spans="1:7" x14ac:dyDescent="0.3">
      <c r="A2036" t="s">
        <v>162</v>
      </c>
      <c r="B2036" t="s">
        <v>141</v>
      </c>
      <c r="C2036">
        <v>1</v>
      </c>
      <c r="D2036">
        <v>150</v>
      </c>
      <c r="E2036">
        <v>3</v>
      </c>
      <c r="F2036" t="s">
        <v>133</v>
      </c>
      <c r="G2036">
        <f>Table7[[#This Row],[Quantity Ordered]]*Table7[[#This Row],[Price Each]]</f>
        <v>150</v>
      </c>
    </row>
    <row r="2037" spans="1:7" x14ac:dyDescent="0.3">
      <c r="A2037" t="s">
        <v>162</v>
      </c>
      <c r="B2037" t="s">
        <v>152</v>
      </c>
      <c r="C2037">
        <v>1</v>
      </c>
      <c r="D2037">
        <v>379.99</v>
      </c>
      <c r="E2037">
        <v>4</v>
      </c>
      <c r="F2037" t="s">
        <v>131</v>
      </c>
      <c r="G2037">
        <f>Table7[[#This Row],[Quantity Ordered]]*Table7[[#This Row],[Price Each]]</f>
        <v>379.99</v>
      </c>
    </row>
    <row r="2038" spans="1:7" x14ac:dyDescent="0.3">
      <c r="A2038" t="s">
        <v>162</v>
      </c>
      <c r="B2038" t="s">
        <v>139</v>
      </c>
      <c r="C2038">
        <v>1</v>
      </c>
      <c r="D2038">
        <v>11.95</v>
      </c>
      <c r="E2038">
        <v>1</v>
      </c>
      <c r="F2038" t="s">
        <v>133</v>
      </c>
      <c r="G2038">
        <f>Table7[[#This Row],[Quantity Ordered]]*Table7[[#This Row],[Price Each]]</f>
        <v>11.95</v>
      </c>
    </row>
    <row r="2039" spans="1:7" x14ac:dyDescent="0.3">
      <c r="A2039" t="s">
        <v>162</v>
      </c>
      <c r="B2039" t="s">
        <v>134</v>
      </c>
      <c r="C2039">
        <v>1</v>
      </c>
      <c r="D2039">
        <v>149.99</v>
      </c>
      <c r="E2039">
        <v>1</v>
      </c>
      <c r="F2039" t="s">
        <v>150</v>
      </c>
      <c r="G2039">
        <f>Table7[[#This Row],[Quantity Ordered]]*Table7[[#This Row],[Price Each]]</f>
        <v>149.99</v>
      </c>
    </row>
    <row r="2040" spans="1:7" x14ac:dyDescent="0.3">
      <c r="A2040" t="s">
        <v>162</v>
      </c>
      <c r="B2040" t="s">
        <v>139</v>
      </c>
      <c r="C2040">
        <v>1</v>
      </c>
      <c r="D2040">
        <v>11.95</v>
      </c>
      <c r="E2040">
        <v>4</v>
      </c>
      <c r="F2040" t="s">
        <v>149</v>
      </c>
      <c r="G2040">
        <f>Table7[[#This Row],[Quantity Ordered]]*Table7[[#This Row],[Price Each]]</f>
        <v>11.95</v>
      </c>
    </row>
    <row r="2041" spans="1:7" x14ac:dyDescent="0.3">
      <c r="A2041" t="s">
        <v>162</v>
      </c>
      <c r="B2041" t="s">
        <v>153</v>
      </c>
      <c r="C2041">
        <v>1</v>
      </c>
      <c r="D2041">
        <v>999.99</v>
      </c>
      <c r="E2041">
        <v>3</v>
      </c>
      <c r="F2041" t="s">
        <v>135</v>
      </c>
      <c r="G2041">
        <f>Table7[[#This Row],[Quantity Ordered]]*Table7[[#This Row],[Price Each]]</f>
        <v>999.99</v>
      </c>
    </row>
    <row r="2042" spans="1:7" x14ac:dyDescent="0.3">
      <c r="A2042" t="s">
        <v>162</v>
      </c>
      <c r="B2042" t="s">
        <v>132</v>
      </c>
      <c r="C2042">
        <v>1</v>
      </c>
      <c r="D2042">
        <v>11.99</v>
      </c>
      <c r="E2042">
        <v>3</v>
      </c>
      <c r="F2042" t="s">
        <v>135</v>
      </c>
      <c r="G2042">
        <f>Table7[[#This Row],[Quantity Ordered]]*Table7[[#This Row],[Price Each]]</f>
        <v>11.99</v>
      </c>
    </row>
    <row r="2043" spans="1:7" x14ac:dyDescent="0.3">
      <c r="A2043" t="s">
        <v>162</v>
      </c>
      <c r="B2043" t="s">
        <v>132</v>
      </c>
      <c r="C2043">
        <v>1</v>
      </c>
      <c r="D2043">
        <v>11.99</v>
      </c>
      <c r="E2043">
        <v>4</v>
      </c>
      <c r="F2043" t="s">
        <v>133</v>
      </c>
      <c r="G2043">
        <f>Table7[[#This Row],[Quantity Ordered]]*Table7[[#This Row],[Price Each]]</f>
        <v>11.99</v>
      </c>
    </row>
    <row r="2044" spans="1:7" x14ac:dyDescent="0.3">
      <c r="A2044" t="s">
        <v>162</v>
      </c>
      <c r="B2044" t="s">
        <v>132</v>
      </c>
      <c r="C2044">
        <v>1</v>
      </c>
      <c r="D2044">
        <v>11.99</v>
      </c>
      <c r="E2044">
        <v>2</v>
      </c>
      <c r="F2044" t="s">
        <v>135</v>
      </c>
      <c r="G2044">
        <f>Table7[[#This Row],[Quantity Ordered]]*Table7[[#This Row],[Price Each]]</f>
        <v>11.99</v>
      </c>
    </row>
    <row r="2045" spans="1:7" x14ac:dyDescent="0.3">
      <c r="A2045" t="s">
        <v>162</v>
      </c>
      <c r="B2045" t="s">
        <v>132</v>
      </c>
      <c r="C2045">
        <v>1</v>
      </c>
      <c r="D2045">
        <v>11.99</v>
      </c>
      <c r="E2045">
        <v>1</v>
      </c>
      <c r="F2045" t="s">
        <v>133</v>
      </c>
      <c r="G2045">
        <f>Table7[[#This Row],[Quantity Ordered]]*Table7[[#This Row],[Price Each]]</f>
        <v>11.99</v>
      </c>
    </row>
    <row r="2046" spans="1:7" x14ac:dyDescent="0.3">
      <c r="A2046" t="s">
        <v>162</v>
      </c>
      <c r="B2046" t="s">
        <v>139</v>
      </c>
      <c r="C2046">
        <v>1</v>
      </c>
      <c r="D2046">
        <v>11.95</v>
      </c>
      <c r="E2046">
        <v>1</v>
      </c>
      <c r="F2046" t="s">
        <v>133</v>
      </c>
      <c r="G2046">
        <f>Table7[[#This Row],[Quantity Ordered]]*Table7[[#This Row],[Price Each]]</f>
        <v>11.95</v>
      </c>
    </row>
    <row r="2047" spans="1:7" x14ac:dyDescent="0.3">
      <c r="A2047" t="s">
        <v>162</v>
      </c>
      <c r="B2047" t="s">
        <v>134</v>
      </c>
      <c r="C2047">
        <v>1</v>
      </c>
      <c r="D2047">
        <v>149.99</v>
      </c>
      <c r="E2047">
        <v>3</v>
      </c>
      <c r="F2047" t="s">
        <v>129</v>
      </c>
      <c r="G2047">
        <f>Table7[[#This Row],[Quantity Ordered]]*Table7[[#This Row],[Price Each]]</f>
        <v>149.99</v>
      </c>
    </row>
    <row r="2048" spans="1:7" x14ac:dyDescent="0.3">
      <c r="A2048" t="s">
        <v>162</v>
      </c>
      <c r="B2048" t="s">
        <v>134</v>
      </c>
      <c r="C2048">
        <v>1</v>
      </c>
      <c r="D2048">
        <v>149.99</v>
      </c>
      <c r="E2048">
        <v>4</v>
      </c>
      <c r="F2048" t="s">
        <v>147</v>
      </c>
      <c r="G2048">
        <f>Table7[[#This Row],[Quantity Ordered]]*Table7[[#This Row],[Price Each]]</f>
        <v>149.99</v>
      </c>
    </row>
    <row r="2049" spans="1:7" x14ac:dyDescent="0.3">
      <c r="A2049" t="s">
        <v>162</v>
      </c>
      <c r="B2049" t="s">
        <v>130</v>
      </c>
      <c r="C2049">
        <v>2</v>
      </c>
      <c r="D2049">
        <v>14.95</v>
      </c>
      <c r="E2049">
        <v>2</v>
      </c>
      <c r="F2049" t="s">
        <v>149</v>
      </c>
      <c r="G2049">
        <f>Table7[[#This Row],[Quantity Ordered]]*Table7[[#This Row],[Price Each]]</f>
        <v>29.9</v>
      </c>
    </row>
    <row r="2050" spans="1:7" x14ac:dyDescent="0.3">
      <c r="A2050" t="s">
        <v>162</v>
      </c>
      <c r="B2050" t="s">
        <v>130</v>
      </c>
      <c r="C2050">
        <v>1</v>
      </c>
      <c r="D2050">
        <v>14.95</v>
      </c>
      <c r="E2050">
        <v>1</v>
      </c>
      <c r="F2050" t="s">
        <v>135</v>
      </c>
      <c r="G2050">
        <f>Table7[[#This Row],[Quantity Ordered]]*Table7[[#This Row],[Price Each]]</f>
        <v>14.95</v>
      </c>
    </row>
    <row r="2051" spans="1:7" x14ac:dyDescent="0.3">
      <c r="A2051" t="s">
        <v>162</v>
      </c>
      <c r="B2051" t="s">
        <v>141</v>
      </c>
      <c r="C2051">
        <v>1</v>
      </c>
      <c r="D2051">
        <v>150</v>
      </c>
      <c r="E2051">
        <v>2</v>
      </c>
      <c r="F2051" t="s">
        <v>129</v>
      </c>
      <c r="G2051">
        <f>Table7[[#This Row],[Quantity Ordered]]*Table7[[#This Row],[Price Each]]</f>
        <v>150</v>
      </c>
    </row>
    <row r="2052" spans="1:7" x14ac:dyDescent="0.3">
      <c r="A2052" t="s">
        <v>162</v>
      </c>
      <c r="B2052" t="s">
        <v>138</v>
      </c>
      <c r="C2052">
        <v>1</v>
      </c>
      <c r="D2052">
        <v>389.99</v>
      </c>
      <c r="E2052">
        <v>3</v>
      </c>
      <c r="F2052" t="s">
        <v>150</v>
      </c>
      <c r="G2052">
        <f>Table7[[#This Row],[Quantity Ordered]]*Table7[[#This Row],[Price Each]]</f>
        <v>389.99</v>
      </c>
    </row>
    <row r="2053" spans="1:7" x14ac:dyDescent="0.3">
      <c r="A2053" t="s">
        <v>162</v>
      </c>
      <c r="B2053" t="s">
        <v>148</v>
      </c>
      <c r="C2053">
        <v>1</v>
      </c>
      <c r="D2053">
        <v>600</v>
      </c>
      <c r="E2053">
        <v>3</v>
      </c>
      <c r="F2053" t="s">
        <v>133</v>
      </c>
      <c r="G2053">
        <f>Table7[[#This Row],[Quantity Ordered]]*Table7[[#This Row],[Price Each]]</f>
        <v>600</v>
      </c>
    </row>
    <row r="2054" spans="1:7" x14ac:dyDescent="0.3">
      <c r="A2054" t="s">
        <v>162</v>
      </c>
      <c r="B2054" t="s">
        <v>138</v>
      </c>
      <c r="C2054">
        <v>1</v>
      </c>
      <c r="D2054">
        <v>389.99</v>
      </c>
      <c r="E2054">
        <v>2</v>
      </c>
      <c r="F2054" t="s">
        <v>149</v>
      </c>
      <c r="G2054">
        <f>Table7[[#This Row],[Quantity Ordered]]*Table7[[#This Row],[Price Each]]</f>
        <v>389.99</v>
      </c>
    </row>
    <row r="2055" spans="1:7" x14ac:dyDescent="0.3">
      <c r="A2055" t="s">
        <v>162</v>
      </c>
      <c r="B2055" t="s">
        <v>134</v>
      </c>
      <c r="C2055">
        <v>1</v>
      </c>
      <c r="D2055">
        <v>149.99</v>
      </c>
      <c r="E2055">
        <v>4</v>
      </c>
      <c r="F2055" t="s">
        <v>136</v>
      </c>
      <c r="G2055">
        <f>Table7[[#This Row],[Quantity Ordered]]*Table7[[#This Row],[Price Each]]</f>
        <v>149.99</v>
      </c>
    </row>
    <row r="2056" spans="1:7" x14ac:dyDescent="0.3">
      <c r="A2056" t="s">
        <v>162</v>
      </c>
      <c r="B2056" t="s">
        <v>132</v>
      </c>
      <c r="C2056">
        <v>1</v>
      </c>
      <c r="D2056">
        <v>11.99</v>
      </c>
      <c r="E2056">
        <v>4</v>
      </c>
      <c r="F2056" t="s">
        <v>133</v>
      </c>
      <c r="G2056">
        <f>Table7[[#This Row],[Quantity Ordered]]*Table7[[#This Row],[Price Each]]</f>
        <v>11.99</v>
      </c>
    </row>
    <row r="2057" spans="1:7" x14ac:dyDescent="0.3">
      <c r="A2057" t="s">
        <v>162</v>
      </c>
      <c r="B2057" t="s">
        <v>137</v>
      </c>
      <c r="C2057">
        <v>2</v>
      </c>
      <c r="D2057">
        <v>2.99</v>
      </c>
      <c r="E2057">
        <v>1</v>
      </c>
      <c r="F2057" t="s">
        <v>150</v>
      </c>
      <c r="G2057">
        <f>Table7[[#This Row],[Quantity Ordered]]*Table7[[#This Row],[Price Each]]</f>
        <v>5.98</v>
      </c>
    </row>
    <row r="2058" spans="1:7" x14ac:dyDescent="0.3">
      <c r="A2058" t="s">
        <v>162</v>
      </c>
      <c r="B2058" t="s">
        <v>137</v>
      </c>
      <c r="C2058">
        <v>1</v>
      </c>
      <c r="D2058">
        <v>2.99</v>
      </c>
      <c r="E2058">
        <v>1</v>
      </c>
      <c r="F2058" t="s">
        <v>133</v>
      </c>
      <c r="G2058">
        <f>Table7[[#This Row],[Quantity Ordered]]*Table7[[#This Row],[Price Each]]</f>
        <v>2.99</v>
      </c>
    </row>
    <row r="2059" spans="1:7" x14ac:dyDescent="0.3">
      <c r="A2059" t="s">
        <v>162</v>
      </c>
      <c r="B2059" t="s">
        <v>151</v>
      </c>
      <c r="C2059">
        <v>1</v>
      </c>
      <c r="D2059">
        <v>109.99</v>
      </c>
      <c r="E2059">
        <v>1</v>
      </c>
      <c r="F2059" t="s">
        <v>133</v>
      </c>
      <c r="G2059">
        <f>Table7[[#This Row],[Quantity Ordered]]*Table7[[#This Row],[Price Each]]</f>
        <v>109.99</v>
      </c>
    </row>
    <row r="2060" spans="1:7" x14ac:dyDescent="0.3">
      <c r="A2060" t="s">
        <v>162</v>
      </c>
      <c r="B2060" t="s">
        <v>130</v>
      </c>
      <c r="C2060">
        <v>1</v>
      </c>
      <c r="D2060">
        <v>14.95</v>
      </c>
      <c r="E2060">
        <v>2</v>
      </c>
      <c r="F2060" t="s">
        <v>149</v>
      </c>
      <c r="G2060">
        <f>Table7[[#This Row],[Quantity Ordered]]*Table7[[#This Row],[Price Each]]</f>
        <v>14.95</v>
      </c>
    </row>
    <row r="2061" spans="1:7" x14ac:dyDescent="0.3">
      <c r="A2061" t="s">
        <v>162</v>
      </c>
      <c r="B2061" t="s">
        <v>137</v>
      </c>
      <c r="C2061">
        <v>1</v>
      </c>
      <c r="D2061">
        <v>2.99</v>
      </c>
      <c r="E2061">
        <v>4</v>
      </c>
      <c r="F2061" t="s">
        <v>133</v>
      </c>
      <c r="G2061">
        <f>Table7[[#This Row],[Quantity Ordered]]*Table7[[#This Row],[Price Each]]</f>
        <v>2.99</v>
      </c>
    </row>
    <row r="2062" spans="1:7" x14ac:dyDescent="0.3">
      <c r="A2062" t="s">
        <v>162</v>
      </c>
      <c r="B2062" t="s">
        <v>144</v>
      </c>
      <c r="C2062">
        <v>1</v>
      </c>
      <c r="D2062">
        <v>400</v>
      </c>
      <c r="E2062">
        <v>3</v>
      </c>
      <c r="F2062" t="s">
        <v>149</v>
      </c>
      <c r="G2062">
        <f>Table7[[#This Row],[Quantity Ordered]]*Table7[[#This Row],[Price Each]]</f>
        <v>400</v>
      </c>
    </row>
    <row r="2063" spans="1:7" x14ac:dyDescent="0.3">
      <c r="A2063" t="s">
        <v>162</v>
      </c>
      <c r="B2063" t="s">
        <v>140</v>
      </c>
      <c r="C2063">
        <v>1</v>
      </c>
      <c r="D2063">
        <v>99.99</v>
      </c>
      <c r="E2063">
        <v>2</v>
      </c>
      <c r="F2063" t="s">
        <v>129</v>
      </c>
      <c r="G2063">
        <f>Table7[[#This Row],[Quantity Ordered]]*Table7[[#This Row],[Price Each]]</f>
        <v>99.99</v>
      </c>
    </row>
    <row r="2064" spans="1:7" x14ac:dyDescent="0.3">
      <c r="A2064" t="s">
        <v>162</v>
      </c>
      <c r="B2064" t="s">
        <v>145</v>
      </c>
      <c r="C2064">
        <v>1</v>
      </c>
      <c r="D2064">
        <v>3.84</v>
      </c>
      <c r="E2064">
        <v>2</v>
      </c>
      <c r="F2064" t="s">
        <v>146</v>
      </c>
      <c r="G2064">
        <f>Table7[[#This Row],[Quantity Ordered]]*Table7[[#This Row],[Price Each]]</f>
        <v>3.84</v>
      </c>
    </row>
    <row r="2065" spans="1:7" x14ac:dyDescent="0.3">
      <c r="A2065" t="s">
        <v>162</v>
      </c>
      <c r="B2065" t="s">
        <v>140</v>
      </c>
      <c r="C2065">
        <v>1</v>
      </c>
      <c r="D2065">
        <v>99.99</v>
      </c>
      <c r="E2065">
        <v>1</v>
      </c>
      <c r="F2065" t="s">
        <v>133</v>
      </c>
      <c r="G2065">
        <f>Table7[[#This Row],[Quantity Ordered]]*Table7[[#This Row],[Price Each]]</f>
        <v>99.99</v>
      </c>
    </row>
    <row r="2066" spans="1:7" x14ac:dyDescent="0.3">
      <c r="A2066" t="s">
        <v>162</v>
      </c>
      <c r="B2066" t="s">
        <v>142</v>
      </c>
      <c r="C2066">
        <v>1</v>
      </c>
      <c r="D2066">
        <v>1700</v>
      </c>
      <c r="E2066">
        <v>4</v>
      </c>
      <c r="F2066" t="s">
        <v>150</v>
      </c>
      <c r="G2066">
        <f>Table7[[#This Row],[Quantity Ordered]]*Table7[[#This Row],[Price Each]]</f>
        <v>1700</v>
      </c>
    </row>
    <row r="2067" spans="1:7" x14ac:dyDescent="0.3">
      <c r="A2067" t="s">
        <v>162</v>
      </c>
      <c r="B2067" t="s">
        <v>148</v>
      </c>
      <c r="C2067">
        <v>1</v>
      </c>
      <c r="D2067">
        <v>600</v>
      </c>
      <c r="E2067">
        <v>1</v>
      </c>
      <c r="F2067" t="s">
        <v>131</v>
      </c>
      <c r="G2067">
        <f>Table7[[#This Row],[Quantity Ordered]]*Table7[[#This Row],[Price Each]]</f>
        <v>600</v>
      </c>
    </row>
    <row r="2068" spans="1:7" x14ac:dyDescent="0.3">
      <c r="A2068" t="s">
        <v>162</v>
      </c>
      <c r="B2068" t="s">
        <v>153</v>
      </c>
      <c r="C2068">
        <v>1</v>
      </c>
      <c r="D2068">
        <v>999.99</v>
      </c>
      <c r="E2068">
        <v>2</v>
      </c>
      <c r="F2068" t="s">
        <v>135</v>
      </c>
      <c r="G2068">
        <f>Table7[[#This Row],[Quantity Ordered]]*Table7[[#This Row],[Price Each]]</f>
        <v>999.99</v>
      </c>
    </row>
    <row r="2069" spans="1:7" x14ac:dyDescent="0.3">
      <c r="A2069" t="s">
        <v>162</v>
      </c>
      <c r="B2069" t="s">
        <v>132</v>
      </c>
      <c r="C2069">
        <v>1</v>
      </c>
      <c r="D2069">
        <v>11.99</v>
      </c>
      <c r="E2069">
        <v>3</v>
      </c>
      <c r="F2069" t="s">
        <v>150</v>
      </c>
      <c r="G2069">
        <f>Table7[[#This Row],[Quantity Ordered]]*Table7[[#This Row],[Price Each]]</f>
        <v>11.99</v>
      </c>
    </row>
    <row r="2070" spans="1:7" x14ac:dyDescent="0.3">
      <c r="A2070" t="s">
        <v>162</v>
      </c>
      <c r="B2070" t="s">
        <v>145</v>
      </c>
      <c r="C2070">
        <v>2</v>
      </c>
      <c r="D2070">
        <v>3.84</v>
      </c>
      <c r="E2070">
        <v>2</v>
      </c>
      <c r="F2070" t="s">
        <v>133</v>
      </c>
      <c r="G2070">
        <f>Table7[[#This Row],[Quantity Ordered]]*Table7[[#This Row],[Price Each]]</f>
        <v>7.68</v>
      </c>
    </row>
    <row r="2071" spans="1:7" x14ac:dyDescent="0.3">
      <c r="A2071" t="s">
        <v>162</v>
      </c>
      <c r="B2071" t="s">
        <v>137</v>
      </c>
      <c r="C2071">
        <v>4</v>
      </c>
      <c r="D2071">
        <v>2.99</v>
      </c>
      <c r="E2071">
        <v>1</v>
      </c>
      <c r="F2071" t="s">
        <v>146</v>
      </c>
      <c r="G2071">
        <f>Table7[[#This Row],[Quantity Ordered]]*Table7[[#This Row],[Price Each]]</f>
        <v>11.96</v>
      </c>
    </row>
    <row r="2072" spans="1:7" x14ac:dyDescent="0.3">
      <c r="A2072" t="s">
        <v>162</v>
      </c>
      <c r="B2072" t="s">
        <v>145</v>
      </c>
      <c r="C2072">
        <v>1</v>
      </c>
      <c r="D2072">
        <v>3.84</v>
      </c>
      <c r="E2072">
        <v>2</v>
      </c>
      <c r="F2072" t="s">
        <v>149</v>
      </c>
      <c r="G2072">
        <f>Table7[[#This Row],[Quantity Ordered]]*Table7[[#This Row],[Price Each]]</f>
        <v>3.84</v>
      </c>
    </row>
    <row r="2073" spans="1:7" x14ac:dyDescent="0.3">
      <c r="A2073" t="s">
        <v>162</v>
      </c>
      <c r="B2073" t="s">
        <v>145</v>
      </c>
      <c r="C2073">
        <v>1</v>
      </c>
      <c r="D2073">
        <v>3.84</v>
      </c>
      <c r="E2073">
        <v>1</v>
      </c>
      <c r="F2073" t="s">
        <v>150</v>
      </c>
      <c r="G2073">
        <f>Table7[[#This Row],[Quantity Ordered]]*Table7[[#This Row],[Price Each]]</f>
        <v>3.84</v>
      </c>
    </row>
    <row r="2074" spans="1:7" x14ac:dyDescent="0.3">
      <c r="A2074" t="s">
        <v>162</v>
      </c>
      <c r="B2074" t="s">
        <v>132</v>
      </c>
      <c r="C2074">
        <v>1</v>
      </c>
      <c r="D2074">
        <v>11.99</v>
      </c>
      <c r="E2074">
        <v>2</v>
      </c>
      <c r="F2074" t="s">
        <v>135</v>
      </c>
      <c r="G2074">
        <f>Table7[[#This Row],[Quantity Ordered]]*Table7[[#This Row],[Price Each]]</f>
        <v>11.99</v>
      </c>
    </row>
    <row r="2075" spans="1:7" x14ac:dyDescent="0.3">
      <c r="A2075" t="s">
        <v>162</v>
      </c>
      <c r="B2075" t="s">
        <v>151</v>
      </c>
      <c r="C2075">
        <v>1</v>
      </c>
      <c r="D2075">
        <v>109.99</v>
      </c>
      <c r="E2075">
        <v>1</v>
      </c>
      <c r="F2075" t="s">
        <v>133</v>
      </c>
      <c r="G2075">
        <f>Table7[[#This Row],[Quantity Ordered]]*Table7[[#This Row],[Price Each]]</f>
        <v>109.99</v>
      </c>
    </row>
    <row r="2076" spans="1:7" x14ac:dyDescent="0.3">
      <c r="A2076" t="s">
        <v>162</v>
      </c>
      <c r="B2076" t="s">
        <v>132</v>
      </c>
      <c r="C2076">
        <v>1</v>
      </c>
      <c r="D2076">
        <v>11.99</v>
      </c>
      <c r="E2076">
        <v>1</v>
      </c>
      <c r="F2076" t="s">
        <v>135</v>
      </c>
      <c r="G2076">
        <f>Table7[[#This Row],[Quantity Ordered]]*Table7[[#This Row],[Price Each]]</f>
        <v>11.99</v>
      </c>
    </row>
    <row r="2077" spans="1:7" x14ac:dyDescent="0.3">
      <c r="A2077" t="s">
        <v>162</v>
      </c>
      <c r="B2077" t="s">
        <v>137</v>
      </c>
      <c r="C2077">
        <v>1</v>
      </c>
      <c r="D2077">
        <v>2.99</v>
      </c>
      <c r="E2077">
        <v>2</v>
      </c>
      <c r="F2077" t="s">
        <v>146</v>
      </c>
      <c r="G2077">
        <f>Table7[[#This Row],[Quantity Ordered]]*Table7[[#This Row],[Price Each]]</f>
        <v>2.99</v>
      </c>
    </row>
    <row r="2078" spans="1:7" x14ac:dyDescent="0.3">
      <c r="A2078" t="s">
        <v>162</v>
      </c>
      <c r="B2078" t="s">
        <v>141</v>
      </c>
      <c r="C2078">
        <v>1</v>
      </c>
      <c r="D2078">
        <v>150</v>
      </c>
      <c r="E2078">
        <v>3</v>
      </c>
      <c r="F2078" t="s">
        <v>146</v>
      </c>
      <c r="G2078">
        <f>Table7[[#This Row],[Quantity Ordered]]*Table7[[#This Row],[Price Each]]</f>
        <v>150</v>
      </c>
    </row>
    <row r="2079" spans="1:7" x14ac:dyDescent="0.3">
      <c r="A2079" t="s">
        <v>162</v>
      </c>
      <c r="B2079" t="s">
        <v>130</v>
      </c>
      <c r="C2079">
        <v>1</v>
      </c>
      <c r="D2079">
        <v>14.95</v>
      </c>
      <c r="E2079">
        <v>1</v>
      </c>
      <c r="F2079" t="s">
        <v>129</v>
      </c>
      <c r="G2079">
        <f>Table7[[#This Row],[Quantity Ordered]]*Table7[[#This Row],[Price Each]]</f>
        <v>14.95</v>
      </c>
    </row>
    <row r="2080" spans="1:7" x14ac:dyDescent="0.3">
      <c r="A2080" t="s">
        <v>162</v>
      </c>
      <c r="B2080" t="s">
        <v>130</v>
      </c>
      <c r="C2080">
        <v>1</v>
      </c>
      <c r="D2080">
        <v>14.95</v>
      </c>
      <c r="E2080">
        <v>2</v>
      </c>
      <c r="F2080" t="s">
        <v>129</v>
      </c>
      <c r="G2080">
        <f>Table7[[#This Row],[Quantity Ordered]]*Table7[[#This Row],[Price Each]]</f>
        <v>14.95</v>
      </c>
    </row>
    <row r="2081" spans="1:7" x14ac:dyDescent="0.3">
      <c r="A2081" t="s">
        <v>162</v>
      </c>
      <c r="B2081" t="s">
        <v>137</v>
      </c>
      <c r="C2081">
        <v>2</v>
      </c>
      <c r="D2081">
        <v>2.99</v>
      </c>
      <c r="E2081">
        <v>1</v>
      </c>
      <c r="F2081" t="s">
        <v>129</v>
      </c>
      <c r="G2081">
        <f>Table7[[#This Row],[Quantity Ordered]]*Table7[[#This Row],[Price Each]]</f>
        <v>5.98</v>
      </c>
    </row>
    <row r="2082" spans="1:7" x14ac:dyDescent="0.3">
      <c r="A2082" t="s">
        <v>162</v>
      </c>
      <c r="B2082" t="s">
        <v>137</v>
      </c>
      <c r="C2082">
        <v>1</v>
      </c>
      <c r="D2082">
        <v>2.99</v>
      </c>
      <c r="E2082">
        <v>1</v>
      </c>
      <c r="F2082" t="s">
        <v>147</v>
      </c>
      <c r="G2082">
        <f>Table7[[#This Row],[Quantity Ordered]]*Table7[[#This Row],[Price Each]]</f>
        <v>2.99</v>
      </c>
    </row>
    <row r="2083" spans="1:7" x14ac:dyDescent="0.3">
      <c r="A2083" t="s">
        <v>162</v>
      </c>
      <c r="B2083" t="s">
        <v>137</v>
      </c>
      <c r="C2083">
        <v>1</v>
      </c>
      <c r="D2083">
        <v>2.99</v>
      </c>
      <c r="E2083">
        <v>4</v>
      </c>
      <c r="F2083" t="s">
        <v>147</v>
      </c>
      <c r="G2083">
        <f>Table7[[#This Row],[Quantity Ordered]]*Table7[[#This Row],[Price Each]]</f>
        <v>2.99</v>
      </c>
    </row>
    <row r="2084" spans="1:7" x14ac:dyDescent="0.3">
      <c r="A2084" t="s">
        <v>162</v>
      </c>
      <c r="B2084" t="s">
        <v>138</v>
      </c>
      <c r="C2084">
        <v>1</v>
      </c>
      <c r="D2084">
        <v>389.99</v>
      </c>
      <c r="E2084">
        <v>2</v>
      </c>
      <c r="F2084" t="s">
        <v>146</v>
      </c>
      <c r="G2084">
        <f>Table7[[#This Row],[Quantity Ordered]]*Table7[[#This Row],[Price Each]]</f>
        <v>389.99</v>
      </c>
    </row>
    <row r="2085" spans="1:7" x14ac:dyDescent="0.3">
      <c r="A2085" t="s">
        <v>162</v>
      </c>
      <c r="B2085" t="s">
        <v>130</v>
      </c>
      <c r="C2085">
        <v>1</v>
      </c>
      <c r="D2085">
        <v>14.95</v>
      </c>
      <c r="E2085">
        <v>2</v>
      </c>
      <c r="F2085" t="s">
        <v>146</v>
      </c>
      <c r="G2085">
        <f>Table7[[#This Row],[Quantity Ordered]]*Table7[[#This Row],[Price Each]]</f>
        <v>14.95</v>
      </c>
    </row>
    <row r="2086" spans="1:7" x14ac:dyDescent="0.3">
      <c r="A2086" t="s">
        <v>162</v>
      </c>
      <c r="B2086" t="s">
        <v>141</v>
      </c>
      <c r="C2086">
        <v>1</v>
      </c>
      <c r="D2086">
        <v>150</v>
      </c>
      <c r="E2086">
        <v>4</v>
      </c>
      <c r="F2086" t="s">
        <v>135</v>
      </c>
      <c r="G2086">
        <f>Table7[[#This Row],[Quantity Ordered]]*Table7[[#This Row],[Price Each]]</f>
        <v>150</v>
      </c>
    </row>
    <row r="2087" spans="1:7" x14ac:dyDescent="0.3">
      <c r="A2087" t="s">
        <v>162</v>
      </c>
      <c r="B2087" t="s">
        <v>140</v>
      </c>
      <c r="C2087">
        <v>1</v>
      </c>
      <c r="D2087">
        <v>99.99</v>
      </c>
      <c r="E2087">
        <v>2</v>
      </c>
      <c r="F2087" t="s">
        <v>133</v>
      </c>
      <c r="G2087">
        <f>Table7[[#This Row],[Quantity Ordered]]*Table7[[#This Row],[Price Each]]</f>
        <v>99.99</v>
      </c>
    </row>
    <row r="2088" spans="1:7" x14ac:dyDescent="0.3">
      <c r="A2088" t="s">
        <v>162</v>
      </c>
      <c r="B2088" t="s">
        <v>137</v>
      </c>
      <c r="C2088">
        <v>1</v>
      </c>
      <c r="D2088">
        <v>2.99</v>
      </c>
      <c r="E2088">
        <v>3</v>
      </c>
      <c r="F2088" t="s">
        <v>149</v>
      </c>
      <c r="G2088">
        <f>Table7[[#This Row],[Quantity Ordered]]*Table7[[#This Row],[Price Each]]</f>
        <v>2.99</v>
      </c>
    </row>
    <row r="2089" spans="1:7" x14ac:dyDescent="0.3">
      <c r="A2089" t="s">
        <v>162</v>
      </c>
      <c r="B2089" t="s">
        <v>145</v>
      </c>
      <c r="C2089">
        <v>1</v>
      </c>
      <c r="D2089">
        <v>3.84</v>
      </c>
      <c r="E2089">
        <v>1</v>
      </c>
      <c r="F2089" t="s">
        <v>133</v>
      </c>
      <c r="G2089">
        <f>Table7[[#This Row],[Quantity Ordered]]*Table7[[#This Row],[Price Each]]</f>
        <v>3.84</v>
      </c>
    </row>
    <row r="2090" spans="1:7" x14ac:dyDescent="0.3">
      <c r="A2090" t="s">
        <v>162</v>
      </c>
      <c r="B2090" t="s">
        <v>140</v>
      </c>
      <c r="C2090">
        <v>1</v>
      </c>
      <c r="D2090">
        <v>99.99</v>
      </c>
      <c r="E2090">
        <v>4</v>
      </c>
      <c r="F2090" t="s">
        <v>150</v>
      </c>
      <c r="G2090">
        <f>Table7[[#This Row],[Quantity Ordered]]*Table7[[#This Row],[Price Each]]</f>
        <v>99.99</v>
      </c>
    </row>
    <row r="2091" spans="1:7" x14ac:dyDescent="0.3">
      <c r="A2091" t="s">
        <v>162</v>
      </c>
      <c r="B2091" t="s">
        <v>145</v>
      </c>
      <c r="C2091">
        <v>1</v>
      </c>
      <c r="D2091">
        <v>3.84</v>
      </c>
      <c r="E2091">
        <v>1</v>
      </c>
      <c r="F2091" t="s">
        <v>131</v>
      </c>
      <c r="G2091">
        <f>Table7[[#This Row],[Quantity Ordered]]*Table7[[#This Row],[Price Each]]</f>
        <v>3.84</v>
      </c>
    </row>
    <row r="2092" spans="1:7" x14ac:dyDescent="0.3">
      <c r="A2092" t="s">
        <v>162</v>
      </c>
      <c r="B2092" t="s">
        <v>137</v>
      </c>
      <c r="C2092">
        <v>2</v>
      </c>
      <c r="D2092">
        <v>2.99</v>
      </c>
      <c r="E2092">
        <v>4</v>
      </c>
      <c r="F2092" t="s">
        <v>149</v>
      </c>
      <c r="G2092">
        <f>Table7[[#This Row],[Quantity Ordered]]*Table7[[#This Row],[Price Each]]</f>
        <v>5.98</v>
      </c>
    </row>
    <row r="2093" spans="1:7" x14ac:dyDescent="0.3">
      <c r="A2093" t="s">
        <v>162</v>
      </c>
      <c r="B2093" t="s">
        <v>128</v>
      </c>
      <c r="C2093">
        <v>1</v>
      </c>
      <c r="D2093">
        <v>700</v>
      </c>
      <c r="E2093">
        <v>3</v>
      </c>
      <c r="F2093" t="s">
        <v>135</v>
      </c>
      <c r="G2093">
        <f>Table7[[#This Row],[Quantity Ordered]]*Table7[[#This Row],[Price Each]]</f>
        <v>700</v>
      </c>
    </row>
    <row r="2094" spans="1:7" x14ac:dyDescent="0.3">
      <c r="A2094" t="s">
        <v>162</v>
      </c>
      <c r="B2094" t="s">
        <v>139</v>
      </c>
      <c r="C2094">
        <v>1</v>
      </c>
      <c r="D2094">
        <v>11.95</v>
      </c>
      <c r="E2094">
        <v>2</v>
      </c>
      <c r="F2094" t="s">
        <v>133</v>
      </c>
      <c r="G2094">
        <f>Table7[[#This Row],[Quantity Ordered]]*Table7[[#This Row],[Price Each]]</f>
        <v>11.95</v>
      </c>
    </row>
    <row r="2095" spans="1:7" x14ac:dyDescent="0.3">
      <c r="A2095" t="s">
        <v>162</v>
      </c>
      <c r="B2095" t="s">
        <v>139</v>
      </c>
      <c r="C2095">
        <v>1</v>
      </c>
      <c r="D2095">
        <v>11.95</v>
      </c>
      <c r="E2095">
        <v>4</v>
      </c>
      <c r="F2095" t="s">
        <v>133</v>
      </c>
      <c r="G2095">
        <f>Table7[[#This Row],[Quantity Ordered]]*Table7[[#This Row],[Price Each]]</f>
        <v>11.95</v>
      </c>
    </row>
    <row r="2096" spans="1:7" x14ac:dyDescent="0.3">
      <c r="A2096" t="s">
        <v>162</v>
      </c>
      <c r="B2096" t="s">
        <v>139</v>
      </c>
      <c r="C2096">
        <v>2</v>
      </c>
      <c r="D2096">
        <v>11.95</v>
      </c>
      <c r="E2096">
        <v>3</v>
      </c>
      <c r="F2096" t="s">
        <v>147</v>
      </c>
      <c r="G2096">
        <f>Table7[[#This Row],[Quantity Ordered]]*Table7[[#This Row],[Price Each]]</f>
        <v>23.9</v>
      </c>
    </row>
    <row r="2097" spans="1:7" x14ac:dyDescent="0.3">
      <c r="A2097" t="s">
        <v>162</v>
      </c>
      <c r="B2097" t="s">
        <v>139</v>
      </c>
      <c r="C2097">
        <v>1</v>
      </c>
      <c r="D2097">
        <v>11.95</v>
      </c>
      <c r="E2097">
        <v>1</v>
      </c>
      <c r="F2097" t="s">
        <v>135</v>
      </c>
      <c r="G2097">
        <f>Table7[[#This Row],[Quantity Ordered]]*Table7[[#This Row],[Price Each]]</f>
        <v>11.95</v>
      </c>
    </row>
    <row r="2098" spans="1:7" x14ac:dyDescent="0.3">
      <c r="A2098" t="s">
        <v>162</v>
      </c>
      <c r="B2098" t="s">
        <v>139</v>
      </c>
      <c r="C2098">
        <v>1</v>
      </c>
      <c r="D2098">
        <v>11.95</v>
      </c>
      <c r="E2098">
        <v>1</v>
      </c>
      <c r="F2098" t="s">
        <v>135</v>
      </c>
      <c r="G2098">
        <f>Table7[[#This Row],[Quantity Ordered]]*Table7[[#This Row],[Price Each]]</f>
        <v>11.95</v>
      </c>
    </row>
    <row r="2099" spans="1:7" x14ac:dyDescent="0.3">
      <c r="A2099" t="s">
        <v>162</v>
      </c>
      <c r="B2099" t="s">
        <v>139</v>
      </c>
      <c r="C2099">
        <v>1</v>
      </c>
      <c r="D2099">
        <v>11.95</v>
      </c>
      <c r="E2099">
        <v>1</v>
      </c>
      <c r="F2099" t="s">
        <v>147</v>
      </c>
      <c r="G2099">
        <f>Table7[[#This Row],[Quantity Ordered]]*Table7[[#This Row],[Price Each]]</f>
        <v>11.95</v>
      </c>
    </row>
    <row r="2100" spans="1:7" x14ac:dyDescent="0.3">
      <c r="A2100" t="s">
        <v>162</v>
      </c>
      <c r="B2100" t="s">
        <v>134</v>
      </c>
      <c r="C2100">
        <v>1</v>
      </c>
      <c r="D2100">
        <v>149.99</v>
      </c>
      <c r="E2100">
        <v>3</v>
      </c>
      <c r="F2100" t="s">
        <v>135</v>
      </c>
      <c r="G2100">
        <f>Table7[[#This Row],[Quantity Ordered]]*Table7[[#This Row],[Price Each]]</f>
        <v>149.99</v>
      </c>
    </row>
    <row r="2101" spans="1:7" x14ac:dyDescent="0.3">
      <c r="A2101" t="s">
        <v>162</v>
      </c>
      <c r="B2101" t="s">
        <v>137</v>
      </c>
      <c r="C2101">
        <v>1</v>
      </c>
      <c r="D2101">
        <v>2.99</v>
      </c>
      <c r="E2101">
        <v>2</v>
      </c>
      <c r="F2101" t="s">
        <v>136</v>
      </c>
      <c r="G2101">
        <f>Table7[[#This Row],[Quantity Ordered]]*Table7[[#This Row],[Price Each]]</f>
        <v>2.99</v>
      </c>
    </row>
    <row r="2102" spans="1:7" x14ac:dyDescent="0.3">
      <c r="A2102" t="s">
        <v>162</v>
      </c>
      <c r="B2102" t="s">
        <v>132</v>
      </c>
      <c r="C2102">
        <v>1</v>
      </c>
      <c r="D2102">
        <v>11.99</v>
      </c>
      <c r="E2102">
        <v>1</v>
      </c>
      <c r="F2102" t="s">
        <v>133</v>
      </c>
      <c r="G2102">
        <f>Table7[[#This Row],[Quantity Ordered]]*Table7[[#This Row],[Price Each]]</f>
        <v>11.99</v>
      </c>
    </row>
    <row r="2103" spans="1:7" x14ac:dyDescent="0.3">
      <c r="A2103" t="s">
        <v>162</v>
      </c>
      <c r="B2103" t="s">
        <v>141</v>
      </c>
      <c r="C2103">
        <v>1</v>
      </c>
      <c r="D2103">
        <v>150</v>
      </c>
      <c r="E2103">
        <v>2</v>
      </c>
      <c r="F2103" t="s">
        <v>133</v>
      </c>
      <c r="G2103">
        <f>Table7[[#This Row],[Quantity Ordered]]*Table7[[#This Row],[Price Each]]</f>
        <v>150</v>
      </c>
    </row>
    <row r="2104" spans="1:7" x14ac:dyDescent="0.3">
      <c r="A2104" t="s">
        <v>162</v>
      </c>
      <c r="B2104" t="s">
        <v>134</v>
      </c>
      <c r="C2104">
        <v>1</v>
      </c>
      <c r="D2104">
        <v>149.99</v>
      </c>
      <c r="E2104">
        <v>2</v>
      </c>
      <c r="F2104" t="s">
        <v>149</v>
      </c>
      <c r="G2104">
        <f>Table7[[#This Row],[Quantity Ordered]]*Table7[[#This Row],[Price Each]]</f>
        <v>149.99</v>
      </c>
    </row>
    <row r="2105" spans="1:7" x14ac:dyDescent="0.3">
      <c r="A2105" t="s">
        <v>162</v>
      </c>
      <c r="B2105" t="s">
        <v>145</v>
      </c>
      <c r="C2105">
        <v>1</v>
      </c>
      <c r="D2105">
        <v>3.84</v>
      </c>
      <c r="E2105">
        <v>3</v>
      </c>
      <c r="F2105" t="s">
        <v>146</v>
      </c>
      <c r="G2105">
        <f>Table7[[#This Row],[Quantity Ordered]]*Table7[[#This Row],[Price Each]]</f>
        <v>3.84</v>
      </c>
    </row>
    <row r="2106" spans="1:7" x14ac:dyDescent="0.3">
      <c r="A2106" t="s">
        <v>162</v>
      </c>
      <c r="B2106" t="s">
        <v>139</v>
      </c>
      <c r="C2106">
        <v>1</v>
      </c>
      <c r="D2106">
        <v>11.95</v>
      </c>
      <c r="E2106">
        <v>4</v>
      </c>
      <c r="F2106" t="s">
        <v>150</v>
      </c>
      <c r="G2106">
        <f>Table7[[#This Row],[Quantity Ordered]]*Table7[[#This Row],[Price Each]]</f>
        <v>11.95</v>
      </c>
    </row>
    <row r="2107" spans="1:7" x14ac:dyDescent="0.3">
      <c r="A2107" t="s">
        <v>162</v>
      </c>
      <c r="B2107" t="s">
        <v>128</v>
      </c>
      <c r="C2107">
        <v>1</v>
      </c>
      <c r="D2107">
        <v>700</v>
      </c>
      <c r="E2107">
        <v>4</v>
      </c>
      <c r="F2107" t="s">
        <v>150</v>
      </c>
      <c r="G2107">
        <f>Table7[[#This Row],[Quantity Ordered]]*Table7[[#This Row],[Price Each]]</f>
        <v>700</v>
      </c>
    </row>
    <row r="2108" spans="1:7" x14ac:dyDescent="0.3">
      <c r="A2108" t="s">
        <v>162</v>
      </c>
      <c r="B2108" t="s">
        <v>132</v>
      </c>
      <c r="C2108">
        <v>1</v>
      </c>
      <c r="D2108">
        <v>11.99</v>
      </c>
      <c r="E2108">
        <v>4</v>
      </c>
      <c r="F2108" t="s">
        <v>136</v>
      </c>
      <c r="G2108">
        <f>Table7[[#This Row],[Quantity Ordered]]*Table7[[#This Row],[Price Each]]</f>
        <v>11.99</v>
      </c>
    </row>
    <row r="2109" spans="1:7" x14ac:dyDescent="0.3">
      <c r="A2109" t="s">
        <v>162</v>
      </c>
      <c r="B2109" t="s">
        <v>140</v>
      </c>
      <c r="C2109">
        <v>1</v>
      </c>
      <c r="D2109">
        <v>99.99</v>
      </c>
      <c r="E2109">
        <v>2</v>
      </c>
      <c r="F2109" t="s">
        <v>133</v>
      </c>
      <c r="G2109">
        <f>Table7[[#This Row],[Quantity Ordered]]*Table7[[#This Row],[Price Each]]</f>
        <v>99.99</v>
      </c>
    </row>
    <row r="2110" spans="1:7" x14ac:dyDescent="0.3">
      <c r="A2110" t="s">
        <v>162</v>
      </c>
      <c r="B2110" t="s">
        <v>128</v>
      </c>
      <c r="C2110">
        <v>1</v>
      </c>
      <c r="D2110">
        <v>700</v>
      </c>
      <c r="E2110">
        <v>4</v>
      </c>
      <c r="F2110" t="s">
        <v>133</v>
      </c>
      <c r="G2110">
        <f>Table7[[#This Row],[Quantity Ordered]]*Table7[[#This Row],[Price Each]]</f>
        <v>700</v>
      </c>
    </row>
    <row r="2111" spans="1:7" x14ac:dyDescent="0.3">
      <c r="A2111" t="s">
        <v>162</v>
      </c>
      <c r="B2111" t="s">
        <v>130</v>
      </c>
      <c r="C2111">
        <v>1</v>
      </c>
      <c r="D2111">
        <v>14.95</v>
      </c>
      <c r="E2111">
        <v>2</v>
      </c>
      <c r="F2111" t="s">
        <v>133</v>
      </c>
      <c r="G2111">
        <f>Table7[[#This Row],[Quantity Ordered]]*Table7[[#This Row],[Price Each]]</f>
        <v>14.95</v>
      </c>
    </row>
    <row r="2112" spans="1:7" x14ac:dyDescent="0.3">
      <c r="A2112" t="s">
        <v>162</v>
      </c>
      <c r="B2112" t="s">
        <v>132</v>
      </c>
      <c r="C2112">
        <v>1</v>
      </c>
      <c r="D2112">
        <v>11.99</v>
      </c>
      <c r="E2112">
        <v>2</v>
      </c>
      <c r="F2112" t="s">
        <v>133</v>
      </c>
      <c r="G2112">
        <f>Table7[[#This Row],[Quantity Ordered]]*Table7[[#This Row],[Price Each]]</f>
        <v>11.99</v>
      </c>
    </row>
    <row r="2113" spans="1:7" x14ac:dyDescent="0.3">
      <c r="A2113" t="s">
        <v>162</v>
      </c>
      <c r="B2113" t="s">
        <v>138</v>
      </c>
      <c r="C2113">
        <v>1</v>
      </c>
      <c r="D2113">
        <v>389.99</v>
      </c>
      <c r="E2113">
        <v>4</v>
      </c>
      <c r="F2113" t="s">
        <v>149</v>
      </c>
      <c r="G2113">
        <f>Table7[[#This Row],[Quantity Ordered]]*Table7[[#This Row],[Price Each]]</f>
        <v>389.99</v>
      </c>
    </row>
    <row r="2114" spans="1:7" x14ac:dyDescent="0.3">
      <c r="A2114" t="s">
        <v>162</v>
      </c>
      <c r="B2114" t="s">
        <v>140</v>
      </c>
      <c r="C2114">
        <v>1</v>
      </c>
      <c r="D2114">
        <v>99.99</v>
      </c>
      <c r="E2114">
        <v>1</v>
      </c>
      <c r="F2114" t="s">
        <v>135</v>
      </c>
      <c r="G2114">
        <f>Table7[[#This Row],[Quantity Ordered]]*Table7[[#This Row],[Price Each]]</f>
        <v>99.99</v>
      </c>
    </row>
    <row r="2115" spans="1:7" x14ac:dyDescent="0.3">
      <c r="A2115" t="s">
        <v>162</v>
      </c>
      <c r="B2115" t="s">
        <v>140</v>
      </c>
      <c r="C2115">
        <v>1</v>
      </c>
      <c r="D2115">
        <v>99.99</v>
      </c>
      <c r="E2115">
        <v>2</v>
      </c>
      <c r="F2115" t="s">
        <v>131</v>
      </c>
      <c r="G2115">
        <f>Table7[[#This Row],[Quantity Ordered]]*Table7[[#This Row],[Price Each]]</f>
        <v>99.99</v>
      </c>
    </row>
    <row r="2116" spans="1:7" x14ac:dyDescent="0.3">
      <c r="A2116" t="s">
        <v>162</v>
      </c>
      <c r="B2116" t="s">
        <v>140</v>
      </c>
      <c r="C2116">
        <v>1</v>
      </c>
      <c r="D2116">
        <v>99.99</v>
      </c>
      <c r="E2116">
        <v>4</v>
      </c>
      <c r="F2116" t="s">
        <v>149</v>
      </c>
      <c r="G2116">
        <f>Table7[[#This Row],[Quantity Ordered]]*Table7[[#This Row],[Price Each]]</f>
        <v>99.99</v>
      </c>
    </row>
    <row r="2117" spans="1:7" x14ac:dyDescent="0.3">
      <c r="A2117" t="s">
        <v>162</v>
      </c>
      <c r="B2117" t="s">
        <v>140</v>
      </c>
      <c r="C2117">
        <v>1</v>
      </c>
      <c r="D2117">
        <v>99.99</v>
      </c>
      <c r="E2117">
        <v>4</v>
      </c>
      <c r="F2117" t="s">
        <v>149</v>
      </c>
      <c r="G2117">
        <f>Table7[[#This Row],[Quantity Ordered]]*Table7[[#This Row],[Price Each]]</f>
        <v>99.99</v>
      </c>
    </row>
    <row r="2118" spans="1:7" x14ac:dyDescent="0.3">
      <c r="A2118" t="s">
        <v>162</v>
      </c>
      <c r="B2118" t="s">
        <v>153</v>
      </c>
      <c r="C2118">
        <v>1</v>
      </c>
      <c r="D2118">
        <v>999.99</v>
      </c>
      <c r="E2118">
        <v>1</v>
      </c>
      <c r="F2118" t="s">
        <v>133</v>
      </c>
      <c r="G2118">
        <f>Table7[[#This Row],[Quantity Ordered]]*Table7[[#This Row],[Price Each]]</f>
        <v>999.99</v>
      </c>
    </row>
    <row r="2119" spans="1:7" x14ac:dyDescent="0.3">
      <c r="A2119" t="s">
        <v>162</v>
      </c>
      <c r="B2119" t="s">
        <v>137</v>
      </c>
      <c r="C2119">
        <v>1</v>
      </c>
      <c r="D2119">
        <v>2.99</v>
      </c>
      <c r="E2119">
        <v>3</v>
      </c>
      <c r="F2119" t="s">
        <v>135</v>
      </c>
      <c r="G2119">
        <f>Table7[[#This Row],[Quantity Ordered]]*Table7[[#This Row],[Price Each]]</f>
        <v>2.99</v>
      </c>
    </row>
    <row r="2120" spans="1:7" x14ac:dyDescent="0.3">
      <c r="A2120" t="s">
        <v>162</v>
      </c>
      <c r="B2120" t="s">
        <v>140</v>
      </c>
      <c r="C2120">
        <v>1</v>
      </c>
      <c r="D2120">
        <v>99.99</v>
      </c>
      <c r="E2120">
        <v>4</v>
      </c>
      <c r="F2120" t="s">
        <v>147</v>
      </c>
      <c r="G2120">
        <f>Table7[[#This Row],[Quantity Ordered]]*Table7[[#This Row],[Price Each]]</f>
        <v>99.99</v>
      </c>
    </row>
    <row r="2121" spans="1:7" x14ac:dyDescent="0.3">
      <c r="A2121" t="s">
        <v>162</v>
      </c>
      <c r="B2121" t="s">
        <v>130</v>
      </c>
      <c r="C2121">
        <v>1</v>
      </c>
      <c r="D2121">
        <v>14.95</v>
      </c>
      <c r="E2121">
        <v>3</v>
      </c>
      <c r="F2121" t="s">
        <v>133</v>
      </c>
      <c r="G2121">
        <f>Table7[[#This Row],[Quantity Ordered]]*Table7[[#This Row],[Price Each]]</f>
        <v>14.95</v>
      </c>
    </row>
    <row r="2122" spans="1:7" x14ac:dyDescent="0.3">
      <c r="A2122" t="s">
        <v>162</v>
      </c>
      <c r="B2122" t="s">
        <v>139</v>
      </c>
      <c r="C2122">
        <v>1</v>
      </c>
      <c r="D2122">
        <v>11.95</v>
      </c>
      <c r="E2122">
        <v>4</v>
      </c>
      <c r="F2122" t="s">
        <v>150</v>
      </c>
      <c r="G2122">
        <f>Table7[[#This Row],[Quantity Ordered]]*Table7[[#This Row],[Price Each]]</f>
        <v>11.95</v>
      </c>
    </row>
    <row r="2123" spans="1:7" x14ac:dyDescent="0.3">
      <c r="A2123" t="s">
        <v>162</v>
      </c>
      <c r="B2123" t="s">
        <v>140</v>
      </c>
      <c r="C2123">
        <v>1</v>
      </c>
      <c r="D2123">
        <v>99.99</v>
      </c>
      <c r="E2123">
        <v>4</v>
      </c>
      <c r="F2123" t="s">
        <v>129</v>
      </c>
      <c r="G2123">
        <f>Table7[[#This Row],[Quantity Ordered]]*Table7[[#This Row],[Price Each]]</f>
        <v>99.99</v>
      </c>
    </row>
    <row r="2124" spans="1:7" x14ac:dyDescent="0.3">
      <c r="A2124" t="s">
        <v>162</v>
      </c>
      <c r="B2124" t="s">
        <v>139</v>
      </c>
      <c r="C2124">
        <v>1</v>
      </c>
      <c r="D2124">
        <v>11.95</v>
      </c>
      <c r="E2124">
        <v>1</v>
      </c>
      <c r="F2124" t="s">
        <v>131</v>
      </c>
      <c r="G2124">
        <f>Table7[[#This Row],[Quantity Ordered]]*Table7[[#This Row],[Price Each]]</f>
        <v>11.95</v>
      </c>
    </row>
    <row r="2125" spans="1:7" x14ac:dyDescent="0.3">
      <c r="A2125" t="s">
        <v>162</v>
      </c>
      <c r="B2125" t="s">
        <v>140</v>
      </c>
      <c r="C2125">
        <v>1</v>
      </c>
      <c r="D2125">
        <v>99.99</v>
      </c>
      <c r="E2125">
        <v>2</v>
      </c>
      <c r="F2125" t="s">
        <v>133</v>
      </c>
      <c r="G2125">
        <f>Table7[[#This Row],[Quantity Ordered]]*Table7[[#This Row],[Price Each]]</f>
        <v>99.99</v>
      </c>
    </row>
    <row r="2126" spans="1:7" x14ac:dyDescent="0.3">
      <c r="A2126" t="s">
        <v>162</v>
      </c>
      <c r="B2126" t="s">
        <v>141</v>
      </c>
      <c r="C2126">
        <v>1</v>
      </c>
      <c r="D2126">
        <v>150</v>
      </c>
      <c r="E2126">
        <v>4</v>
      </c>
      <c r="F2126" t="s">
        <v>135</v>
      </c>
      <c r="G2126">
        <f>Table7[[#This Row],[Quantity Ordered]]*Table7[[#This Row],[Price Each]]</f>
        <v>150</v>
      </c>
    </row>
    <row r="2127" spans="1:7" x14ac:dyDescent="0.3">
      <c r="A2127" t="s">
        <v>162</v>
      </c>
      <c r="B2127" t="s">
        <v>139</v>
      </c>
      <c r="C2127">
        <v>1</v>
      </c>
      <c r="D2127">
        <v>11.95</v>
      </c>
      <c r="E2127">
        <v>3</v>
      </c>
      <c r="F2127" t="s">
        <v>129</v>
      </c>
      <c r="G2127">
        <f>Table7[[#This Row],[Quantity Ordered]]*Table7[[#This Row],[Price Each]]</f>
        <v>11.95</v>
      </c>
    </row>
    <row r="2128" spans="1:7" x14ac:dyDescent="0.3">
      <c r="A2128" t="s">
        <v>162</v>
      </c>
      <c r="B2128" t="s">
        <v>148</v>
      </c>
      <c r="C2128">
        <v>1</v>
      </c>
      <c r="D2128">
        <v>600</v>
      </c>
      <c r="E2128">
        <v>4</v>
      </c>
      <c r="F2128" t="s">
        <v>147</v>
      </c>
      <c r="G2128">
        <f>Table7[[#This Row],[Quantity Ordered]]*Table7[[#This Row],[Price Each]]</f>
        <v>600</v>
      </c>
    </row>
    <row r="2129" spans="1:7" x14ac:dyDescent="0.3">
      <c r="A2129" t="s">
        <v>162</v>
      </c>
      <c r="B2129" t="s">
        <v>139</v>
      </c>
      <c r="C2129">
        <v>1</v>
      </c>
      <c r="D2129">
        <v>11.95</v>
      </c>
      <c r="E2129">
        <v>2</v>
      </c>
      <c r="F2129" t="s">
        <v>147</v>
      </c>
      <c r="G2129">
        <f>Table7[[#This Row],[Quantity Ordered]]*Table7[[#This Row],[Price Each]]</f>
        <v>11.95</v>
      </c>
    </row>
    <row r="2130" spans="1:7" x14ac:dyDescent="0.3">
      <c r="A2130" t="s">
        <v>162</v>
      </c>
      <c r="B2130" t="s">
        <v>140</v>
      </c>
      <c r="C2130">
        <v>1</v>
      </c>
      <c r="D2130">
        <v>99.99</v>
      </c>
      <c r="E2130">
        <v>1</v>
      </c>
      <c r="F2130" t="s">
        <v>147</v>
      </c>
      <c r="G2130">
        <f>Table7[[#This Row],[Quantity Ordered]]*Table7[[#This Row],[Price Each]]</f>
        <v>99.99</v>
      </c>
    </row>
    <row r="2131" spans="1:7" x14ac:dyDescent="0.3">
      <c r="A2131" t="s">
        <v>162</v>
      </c>
      <c r="B2131" t="s">
        <v>134</v>
      </c>
      <c r="C2131">
        <v>1</v>
      </c>
      <c r="D2131">
        <v>149.99</v>
      </c>
      <c r="E2131">
        <v>3</v>
      </c>
      <c r="F2131" t="s">
        <v>133</v>
      </c>
      <c r="G2131">
        <f>Table7[[#This Row],[Quantity Ordered]]*Table7[[#This Row],[Price Each]]</f>
        <v>149.99</v>
      </c>
    </row>
    <row r="2132" spans="1:7" x14ac:dyDescent="0.3">
      <c r="A2132" t="s">
        <v>162</v>
      </c>
      <c r="B2132" t="s">
        <v>140</v>
      </c>
      <c r="C2132">
        <v>1</v>
      </c>
      <c r="D2132">
        <v>99.99</v>
      </c>
      <c r="E2132">
        <v>1</v>
      </c>
      <c r="F2132" t="s">
        <v>149</v>
      </c>
      <c r="G2132">
        <f>Table7[[#This Row],[Quantity Ordered]]*Table7[[#This Row],[Price Each]]</f>
        <v>99.99</v>
      </c>
    </row>
    <row r="2133" spans="1:7" x14ac:dyDescent="0.3">
      <c r="A2133" t="s">
        <v>162</v>
      </c>
      <c r="B2133" t="s">
        <v>132</v>
      </c>
      <c r="C2133">
        <v>2</v>
      </c>
      <c r="D2133">
        <v>11.99</v>
      </c>
      <c r="E2133">
        <v>4</v>
      </c>
      <c r="F2133" t="s">
        <v>133</v>
      </c>
      <c r="G2133">
        <f>Table7[[#This Row],[Quantity Ordered]]*Table7[[#This Row],[Price Each]]</f>
        <v>23.98</v>
      </c>
    </row>
    <row r="2134" spans="1:7" x14ac:dyDescent="0.3">
      <c r="A2134" t="s">
        <v>162</v>
      </c>
      <c r="B2134" t="s">
        <v>137</v>
      </c>
      <c r="C2134">
        <v>1</v>
      </c>
      <c r="D2134">
        <v>2.99</v>
      </c>
      <c r="E2134">
        <v>3</v>
      </c>
      <c r="F2134" t="s">
        <v>133</v>
      </c>
      <c r="G2134">
        <f>Table7[[#This Row],[Quantity Ordered]]*Table7[[#This Row],[Price Each]]</f>
        <v>2.99</v>
      </c>
    </row>
    <row r="2135" spans="1:7" x14ac:dyDescent="0.3">
      <c r="A2135" t="s">
        <v>162</v>
      </c>
      <c r="B2135" t="s">
        <v>130</v>
      </c>
      <c r="C2135">
        <v>1</v>
      </c>
      <c r="D2135">
        <v>14.95</v>
      </c>
      <c r="E2135">
        <v>3</v>
      </c>
      <c r="F2135" t="s">
        <v>129</v>
      </c>
      <c r="G2135">
        <f>Table7[[#This Row],[Quantity Ordered]]*Table7[[#This Row],[Price Each]]</f>
        <v>14.95</v>
      </c>
    </row>
    <row r="2136" spans="1:7" x14ac:dyDescent="0.3">
      <c r="A2136" t="s">
        <v>162</v>
      </c>
      <c r="B2136" t="s">
        <v>130</v>
      </c>
      <c r="C2136">
        <v>1</v>
      </c>
      <c r="D2136">
        <v>14.95</v>
      </c>
      <c r="E2136">
        <v>2</v>
      </c>
      <c r="F2136" t="s">
        <v>149</v>
      </c>
      <c r="G2136">
        <f>Table7[[#This Row],[Quantity Ordered]]*Table7[[#This Row],[Price Each]]</f>
        <v>14.95</v>
      </c>
    </row>
    <row r="2137" spans="1:7" x14ac:dyDescent="0.3">
      <c r="A2137" t="s">
        <v>162</v>
      </c>
      <c r="B2137" t="s">
        <v>138</v>
      </c>
      <c r="C2137">
        <v>1</v>
      </c>
      <c r="D2137">
        <v>389.99</v>
      </c>
      <c r="E2137">
        <v>1</v>
      </c>
      <c r="F2137" t="s">
        <v>129</v>
      </c>
      <c r="G2137">
        <f>Table7[[#This Row],[Quantity Ordered]]*Table7[[#This Row],[Price Each]]</f>
        <v>389.99</v>
      </c>
    </row>
    <row r="2138" spans="1:7" x14ac:dyDescent="0.3">
      <c r="A2138" t="s">
        <v>162</v>
      </c>
      <c r="B2138" t="s">
        <v>138</v>
      </c>
      <c r="C2138">
        <v>1</v>
      </c>
      <c r="D2138">
        <v>389.99</v>
      </c>
      <c r="E2138">
        <v>4</v>
      </c>
      <c r="F2138" t="s">
        <v>146</v>
      </c>
      <c r="G2138">
        <f>Table7[[#This Row],[Quantity Ordered]]*Table7[[#This Row],[Price Each]]</f>
        <v>389.99</v>
      </c>
    </row>
    <row r="2139" spans="1:7" x14ac:dyDescent="0.3">
      <c r="A2139" t="s">
        <v>162</v>
      </c>
      <c r="B2139" t="s">
        <v>151</v>
      </c>
      <c r="C2139">
        <v>1</v>
      </c>
      <c r="D2139">
        <v>109.99</v>
      </c>
      <c r="E2139">
        <v>4</v>
      </c>
      <c r="F2139" t="s">
        <v>129</v>
      </c>
      <c r="G2139">
        <f>Table7[[#This Row],[Quantity Ordered]]*Table7[[#This Row],[Price Each]]</f>
        <v>109.99</v>
      </c>
    </row>
    <row r="2140" spans="1:7" x14ac:dyDescent="0.3">
      <c r="A2140" t="s">
        <v>162</v>
      </c>
      <c r="B2140" t="s">
        <v>137</v>
      </c>
      <c r="C2140">
        <v>2</v>
      </c>
      <c r="D2140">
        <v>2.99</v>
      </c>
      <c r="E2140">
        <v>3</v>
      </c>
      <c r="F2140" t="s">
        <v>150</v>
      </c>
      <c r="G2140">
        <f>Table7[[#This Row],[Quantity Ordered]]*Table7[[#This Row],[Price Each]]</f>
        <v>5.98</v>
      </c>
    </row>
    <row r="2141" spans="1:7" x14ac:dyDescent="0.3">
      <c r="A2141" t="s">
        <v>162</v>
      </c>
      <c r="B2141" t="s">
        <v>148</v>
      </c>
      <c r="C2141">
        <v>1</v>
      </c>
      <c r="D2141">
        <v>600</v>
      </c>
      <c r="E2141">
        <v>2</v>
      </c>
      <c r="F2141" t="s">
        <v>133</v>
      </c>
      <c r="G2141">
        <f>Table7[[#This Row],[Quantity Ordered]]*Table7[[#This Row],[Price Each]]</f>
        <v>600</v>
      </c>
    </row>
    <row r="2142" spans="1:7" x14ac:dyDescent="0.3">
      <c r="A2142" t="s">
        <v>162</v>
      </c>
      <c r="B2142" t="s">
        <v>132</v>
      </c>
      <c r="C2142">
        <v>1</v>
      </c>
      <c r="D2142">
        <v>11.99</v>
      </c>
      <c r="E2142">
        <v>4</v>
      </c>
      <c r="F2142" t="s">
        <v>133</v>
      </c>
      <c r="G2142">
        <f>Table7[[#This Row],[Quantity Ordered]]*Table7[[#This Row],[Price Each]]</f>
        <v>11.99</v>
      </c>
    </row>
    <row r="2143" spans="1:7" x14ac:dyDescent="0.3">
      <c r="A2143" t="s">
        <v>162</v>
      </c>
      <c r="B2143" t="s">
        <v>142</v>
      </c>
      <c r="C2143">
        <v>1</v>
      </c>
      <c r="D2143">
        <v>1700</v>
      </c>
      <c r="E2143">
        <v>3</v>
      </c>
      <c r="F2143" t="s">
        <v>133</v>
      </c>
      <c r="G2143">
        <f>Table7[[#This Row],[Quantity Ordered]]*Table7[[#This Row],[Price Each]]</f>
        <v>1700</v>
      </c>
    </row>
    <row r="2144" spans="1:7" x14ac:dyDescent="0.3">
      <c r="A2144" t="s">
        <v>162</v>
      </c>
      <c r="B2144" t="s">
        <v>139</v>
      </c>
      <c r="C2144">
        <v>1</v>
      </c>
      <c r="D2144">
        <v>11.95</v>
      </c>
      <c r="E2144">
        <v>2</v>
      </c>
      <c r="F2144" t="s">
        <v>147</v>
      </c>
      <c r="G2144">
        <f>Table7[[#This Row],[Quantity Ordered]]*Table7[[#This Row],[Price Each]]</f>
        <v>11.95</v>
      </c>
    </row>
    <row r="2145" spans="1:7" x14ac:dyDescent="0.3">
      <c r="A2145" t="s">
        <v>162</v>
      </c>
      <c r="B2145" t="s">
        <v>128</v>
      </c>
      <c r="C2145">
        <v>1</v>
      </c>
      <c r="D2145">
        <v>700</v>
      </c>
      <c r="E2145">
        <v>4</v>
      </c>
      <c r="F2145" t="s">
        <v>133</v>
      </c>
      <c r="G2145">
        <f>Table7[[#This Row],[Quantity Ordered]]*Table7[[#This Row],[Price Each]]</f>
        <v>700</v>
      </c>
    </row>
    <row r="2146" spans="1:7" x14ac:dyDescent="0.3">
      <c r="A2146" t="s">
        <v>162</v>
      </c>
      <c r="B2146" t="s">
        <v>148</v>
      </c>
      <c r="C2146">
        <v>1</v>
      </c>
      <c r="D2146">
        <v>600</v>
      </c>
      <c r="E2146">
        <v>1</v>
      </c>
      <c r="F2146" t="s">
        <v>149</v>
      </c>
      <c r="G2146">
        <f>Table7[[#This Row],[Quantity Ordered]]*Table7[[#This Row],[Price Each]]</f>
        <v>600</v>
      </c>
    </row>
    <row r="2147" spans="1:7" x14ac:dyDescent="0.3">
      <c r="A2147" t="s">
        <v>162</v>
      </c>
      <c r="B2147" t="s">
        <v>139</v>
      </c>
      <c r="C2147">
        <v>2</v>
      </c>
      <c r="D2147">
        <v>11.95</v>
      </c>
      <c r="E2147">
        <v>1</v>
      </c>
      <c r="F2147" t="s">
        <v>149</v>
      </c>
      <c r="G2147">
        <f>Table7[[#This Row],[Quantity Ordered]]*Table7[[#This Row],[Price Each]]</f>
        <v>23.9</v>
      </c>
    </row>
    <row r="2148" spans="1:7" x14ac:dyDescent="0.3">
      <c r="A2148" t="s">
        <v>162</v>
      </c>
      <c r="B2148" t="s">
        <v>139</v>
      </c>
      <c r="C2148">
        <v>1</v>
      </c>
      <c r="D2148">
        <v>11.95</v>
      </c>
      <c r="E2148">
        <v>1</v>
      </c>
      <c r="F2148" t="s">
        <v>146</v>
      </c>
      <c r="G2148">
        <f>Table7[[#This Row],[Quantity Ordered]]*Table7[[#This Row],[Price Each]]</f>
        <v>11.95</v>
      </c>
    </row>
    <row r="2149" spans="1:7" x14ac:dyDescent="0.3">
      <c r="A2149" t="s">
        <v>162</v>
      </c>
      <c r="B2149" t="s">
        <v>145</v>
      </c>
      <c r="C2149">
        <v>3</v>
      </c>
      <c r="D2149">
        <v>3.84</v>
      </c>
      <c r="E2149">
        <v>1</v>
      </c>
      <c r="F2149" t="s">
        <v>147</v>
      </c>
      <c r="G2149">
        <f>Table7[[#This Row],[Quantity Ordered]]*Table7[[#This Row],[Price Each]]</f>
        <v>11.52</v>
      </c>
    </row>
    <row r="2150" spans="1:7" x14ac:dyDescent="0.3">
      <c r="A2150" t="s">
        <v>162</v>
      </c>
      <c r="B2150" t="s">
        <v>132</v>
      </c>
      <c r="C2150">
        <v>1</v>
      </c>
      <c r="D2150">
        <v>11.99</v>
      </c>
      <c r="E2150">
        <v>4</v>
      </c>
      <c r="F2150" t="s">
        <v>131</v>
      </c>
      <c r="G2150">
        <f>Table7[[#This Row],[Quantity Ordered]]*Table7[[#This Row],[Price Each]]</f>
        <v>11.99</v>
      </c>
    </row>
    <row r="2151" spans="1:7" x14ac:dyDescent="0.3">
      <c r="A2151" t="s">
        <v>162</v>
      </c>
      <c r="B2151" t="s">
        <v>128</v>
      </c>
      <c r="C2151">
        <v>1</v>
      </c>
      <c r="D2151">
        <v>700</v>
      </c>
      <c r="E2151">
        <v>3</v>
      </c>
      <c r="F2151" t="s">
        <v>146</v>
      </c>
      <c r="G2151">
        <f>Table7[[#This Row],[Quantity Ordered]]*Table7[[#This Row],[Price Each]]</f>
        <v>700</v>
      </c>
    </row>
    <row r="2152" spans="1:7" x14ac:dyDescent="0.3">
      <c r="A2152" t="s">
        <v>162</v>
      </c>
      <c r="B2152" t="s">
        <v>130</v>
      </c>
      <c r="C2152">
        <v>1</v>
      </c>
      <c r="D2152">
        <v>14.95</v>
      </c>
      <c r="E2152">
        <v>2</v>
      </c>
      <c r="F2152" t="s">
        <v>147</v>
      </c>
      <c r="G2152">
        <f>Table7[[#This Row],[Quantity Ordered]]*Table7[[#This Row],[Price Each]]</f>
        <v>14.95</v>
      </c>
    </row>
    <row r="2153" spans="1:7" x14ac:dyDescent="0.3">
      <c r="A2153" t="s">
        <v>162</v>
      </c>
      <c r="B2153" t="s">
        <v>153</v>
      </c>
      <c r="C2153">
        <v>1</v>
      </c>
      <c r="D2153">
        <v>999.99</v>
      </c>
      <c r="E2153">
        <v>1</v>
      </c>
      <c r="F2153" t="s">
        <v>149</v>
      </c>
      <c r="G2153">
        <f>Table7[[#This Row],[Quantity Ordered]]*Table7[[#This Row],[Price Each]]</f>
        <v>999.99</v>
      </c>
    </row>
    <row r="2154" spans="1:7" x14ac:dyDescent="0.3">
      <c r="A2154" t="s">
        <v>162</v>
      </c>
      <c r="B2154" t="s">
        <v>141</v>
      </c>
      <c r="C2154">
        <v>1</v>
      </c>
      <c r="D2154">
        <v>150</v>
      </c>
      <c r="E2154">
        <v>4</v>
      </c>
      <c r="F2154" t="s">
        <v>149</v>
      </c>
      <c r="G2154">
        <f>Table7[[#This Row],[Quantity Ordered]]*Table7[[#This Row],[Price Each]]</f>
        <v>150</v>
      </c>
    </row>
    <row r="2155" spans="1:7" x14ac:dyDescent="0.3">
      <c r="A2155" t="s">
        <v>162</v>
      </c>
      <c r="B2155" t="s">
        <v>137</v>
      </c>
      <c r="C2155">
        <v>1</v>
      </c>
      <c r="D2155">
        <v>2.99</v>
      </c>
      <c r="E2155">
        <v>1</v>
      </c>
      <c r="F2155" t="s">
        <v>136</v>
      </c>
      <c r="G2155">
        <f>Table7[[#This Row],[Quantity Ordered]]*Table7[[#This Row],[Price Each]]</f>
        <v>2.99</v>
      </c>
    </row>
    <row r="2156" spans="1:7" x14ac:dyDescent="0.3">
      <c r="A2156" t="s">
        <v>162</v>
      </c>
      <c r="B2156" t="s">
        <v>137</v>
      </c>
      <c r="C2156">
        <v>1</v>
      </c>
      <c r="D2156">
        <v>2.99</v>
      </c>
      <c r="E2156">
        <v>4</v>
      </c>
      <c r="F2156" t="s">
        <v>150</v>
      </c>
      <c r="G2156">
        <f>Table7[[#This Row],[Quantity Ordered]]*Table7[[#This Row],[Price Each]]</f>
        <v>2.99</v>
      </c>
    </row>
    <row r="2157" spans="1:7" x14ac:dyDescent="0.3">
      <c r="A2157" t="s">
        <v>162</v>
      </c>
      <c r="B2157" t="s">
        <v>137</v>
      </c>
      <c r="C2157">
        <v>1</v>
      </c>
      <c r="D2157">
        <v>2.99</v>
      </c>
      <c r="E2157">
        <v>1</v>
      </c>
      <c r="F2157" t="s">
        <v>133</v>
      </c>
      <c r="G2157">
        <f>Table7[[#This Row],[Quantity Ordered]]*Table7[[#This Row],[Price Each]]</f>
        <v>2.99</v>
      </c>
    </row>
    <row r="2158" spans="1:7" x14ac:dyDescent="0.3">
      <c r="A2158" t="s">
        <v>162</v>
      </c>
      <c r="B2158" t="s">
        <v>141</v>
      </c>
      <c r="C2158">
        <v>1</v>
      </c>
      <c r="D2158">
        <v>150</v>
      </c>
      <c r="E2158">
        <v>1</v>
      </c>
      <c r="F2158" t="s">
        <v>136</v>
      </c>
      <c r="G2158">
        <f>Table7[[#This Row],[Quantity Ordered]]*Table7[[#This Row],[Price Each]]</f>
        <v>150</v>
      </c>
    </row>
    <row r="2159" spans="1:7" x14ac:dyDescent="0.3">
      <c r="A2159" t="s">
        <v>162</v>
      </c>
      <c r="B2159" t="s">
        <v>137</v>
      </c>
      <c r="C2159">
        <v>1</v>
      </c>
      <c r="D2159">
        <v>2.99</v>
      </c>
      <c r="E2159">
        <v>3</v>
      </c>
      <c r="F2159" t="s">
        <v>133</v>
      </c>
      <c r="G2159">
        <f>Table7[[#This Row],[Quantity Ordered]]*Table7[[#This Row],[Price Each]]</f>
        <v>2.99</v>
      </c>
    </row>
    <row r="2160" spans="1:7" x14ac:dyDescent="0.3">
      <c r="A2160" t="s">
        <v>162</v>
      </c>
      <c r="B2160" t="s">
        <v>144</v>
      </c>
      <c r="C2160">
        <v>1</v>
      </c>
      <c r="D2160">
        <v>400</v>
      </c>
      <c r="E2160">
        <v>3</v>
      </c>
      <c r="F2160" t="s">
        <v>133</v>
      </c>
      <c r="G2160">
        <f>Table7[[#This Row],[Quantity Ordered]]*Table7[[#This Row],[Price Each]]</f>
        <v>400</v>
      </c>
    </row>
    <row r="2161" spans="1:7" x14ac:dyDescent="0.3">
      <c r="A2161" t="s">
        <v>162</v>
      </c>
      <c r="B2161" t="s">
        <v>145</v>
      </c>
      <c r="C2161">
        <v>2</v>
      </c>
      <c r="D2161">
        <v>3.84</v>
      </c>
      <c r="E2161">
        <v>4</v>
      </c>
      <c r="F2161" t="s">
        <v>135</v>
      </c>
      <c r="G2161">
        <f>Table7[[#This Row],[Quantity Ordered]]*Table7[[#This Row],[Price Each]]</f>
        <v>7.68</v>
      </c>
    </row>
    <row r="2162" spans="1:7" x14ac:dyDescent="0.3">
      <c r="A2162" t="s">
        <v>162</v>
      </c>
      <c r="B2162" t="s">
        <v>132</v>
      </c>
      <c r="C2162">
        <v>1</v>
      </c>
      <c r="D2162">
        <v>11.99</v>
      </c>
      <c r="E2162">
        <v>2</v>
      </c>
      <c r="F2162" t="s">
        <v>135</v>
      </c>
      <c r="G2162">
        <f>Table7[[#This Row],[Quantity Ordered]]*Table7[[#This Row],[Price Each]]</f>
        <v>11.99</v>
      </c>
    </row>
    <row r="2163" spans="1:7" x14ac:dyDescent="0.3">
      <c r="A2163" t="s">
        <v>162</v>
      </c>
      <c r="B2163" t="s">
        <v>130</v>
      </c>
      <c r="C2163">
        <v>1</v>
      </c>
      <c r="D2163">
        <v>14.95</v>
      </c>
      <c r="E2163">
        <v>1</v>
      </c>
      <c r="F2163" t="s">
        <v>135</v>
      </c>
      <c r="G2163">
        <f>Table7[[#This Row],[Quantity Ordered]]*Table7[[#This Row],[Price Each]]</f>
        <v>14.95</v>
      </c>
    </row>
    <row r="2164" spans="1:7" x14ac:dyDescent="0.3">
      <c r="A2164" t="s">
        <v>162</v>
      </c>
      <c r="B2164" t="s">
        <v>141</v>
      </c>
      <c r="C2164">
        <v>1</v>
      </c>
      <c r="D2164">
        <v>150</v>
      </c>
      <c r="E2164">
        <v>4</v>
      </c>
      <c r="F2164" t="s">
        <v>135</v>
      </c>
      <c r="G2164">
        <f>Table7[[#This Row],[Quantity Ordered]]*Table7[[#This Row],[Price Each]]</f>
        <v>150</v>
      </c>
    </row>
    <row r="2165" spans="1:7" x14ac:dyDescent="0.3">
      <c r="A2165" t="s">
        <v>162</v>
      </c>
      <c r="B2165" t="s">
        <v>141</v>
      </c>
      <c r="C2165">
        <v>1</v>
      </c>
      <c r="D2165">
        <v>150</v>
      </c>
      <c r="E2165">
        <v>4</v>
      </c>
      <c r="F2165" t="s">
        <v>129</v>
      </c>
      <c r="G2165">
        <f>Table7[[#This Row],[Quantity Ordered]]*Table7[[#This Row],[Price Each]]</f>
        <v>150</v>
      </c>
    </row>
    <row r="2166" spans="1:7" x14ac:dyDescent="0.3">
      <c r="A2166" t="s">
        <v>162</v>
      </c>
      <c r="B2166" t="s">
        <v>132</v>
      </c>
      <c r="C2166">
        <v>1</v>
      </c>
      <c r="D2166">
        <v>11.99</v>
      </c>
      <c r="E2166">
        <v>3</v>
      </c>
      <c r="F2166" t="s">
        <v>133</v>
      </c>
      <c r="G2166">
        <f>Table7[[#This Row],[Quantity Ordered]]*Table7[[#This Row],[Price Each]]</f>
        <v>11.99</v>
      </c>
    </row>
    <row r="2167" spans="1:7" x14ac:dyDescent="0.3">
      <c r="A2167" t="s">
        <v>162</v>
      </c>
      <c r="B2167" t="s">
        <v>148</v>
      </c>
      <c r="C2167">
        <v>1</v>
      </c>
      <c r="D2167">
        <v>600</v>
      </c>
      <c r="E2167">
        <v>4</v>
      </c>
      <c r="F2167" t="s">
        <v>133</v>
      </c>
      <c r="G2167">
        <f>Table7[[#This Row],[Quantity Ordered]]*Table7[[#This Row],[Price Each]]</f>
        <v>600</v>
      </c>
    </row>
    <row r="2168" spans="1:7" x14ac:dyDescent="0.3">
      <c r="A2168" t="s">
        <v>162</v>
      </c>
      <c r="B2168" t="s">
        <v>139</v>
      </c>
      <c r="C2168">
        <v>1</v>
      </c>
      <c r="D2168">
        <v>11.95</v>
      </c>
      <c r="E2168">
        <v>1</v>
      </c>
      <c r="F2168" t="s">
        <v>133</v>
      </c>
      <c r="G2168">
        <f>Table7[[#This Row],[Quantity Ordered]]*Table7[[#This Row],[Price Each]]</f>
        <v>11.95</v>
      </c>
    </row>
    <row r="2169" spans="1:7" x14ac:dyDescent="0.3">
      <c r="A2169" t="s">
        <v>162</v>
      </c>
      <c r="B2169" t="s">
        <v>140</v>
      </c>
      <c r="C2169">
        <v>1</v>
      </c>
      <c r="D2169">
        <v>99.99</v>
      </c>
      <c r="E2169">
        <v>4</v>
      </c>
      <c r="F2169" t="s">
        <v>150</v>
      </c>
      <c r="G2169">
        <f>Table7[[#This Row],[Quantity Ordered]]*Table7[[#This Row],[Price Each]]</f>
        <v>99.99</v>
      </c>
    </row>
    <row r="2170" spans="1:7" x14ac:dyDescent="0.3">
      <c r="A2170" t="s">
        <v>162</v>
      </c>
      <c r="B2170" t="s">
        <v>143</v>
      </c>
      <c r="C2170">
        <v>1</v>
      </c>
      <c r="D2170">
        <v>300</v>
      </c>
      <c r="E2170">
        <v>2</v>
      </c>
      <c r="F2170" t="s">
        <v>135</v>
      </c>
      <c r="G2170">
        <f>Table7[[#This Row],[Quantity Ordered]]*Table7[[#This Row],[Price Each]]</f>
        <v>300</v>
      </c>
    </row>
    <row r="2171" spans="1:7" x14ac:dyDescent="0.3">
      <c r="A2171" t="s">
        <v>162</v>
      </c>
      <c r="B2171" t="s">
        <v>139</v>
      </c>
      <c r="C2171">
        <v>1</v>
      </c>
      <c r="D2171">
        <v>11.95</v>
      </c>
      <c r="E2171">
        <v>4</v>
      </c>
      <c r="F2171" t="s">
        <v>131</v>
      </c>
      <c r="G2171">
        <f>Table7[[#This Row],[Quantity Ordered]]*Table7[[#This Row],[Price Each]]</f>
        <v>11.95</v>
      </c>
    </row>
    <row r="2172" spans="1:7" x14ac:dyDescent="0.3">
      <c r="A2172" t="s">
        <v>162</v>
      </c>
      <c r="B2172" t="s">
        <v>138</v>
      </c>
      <c r="C2172">
        <v>1</v>
      </c>
      <c r="D2172">
        <v>389.99</v>
      </c>
      <c r="E2172">
        <v>4</v>
      </c>
      <c r="F2172" t="s">
        <v>149</v>
      </c>
      <c r="G2172">
        <f>Table7[[#This Row],[Quantity Ordered]]*Table7[[#This Row],[Price Each]]</f>
        <v>389.99</v>
      </c>
    </row>
    <row r="2173" spans="1:7" x14ac:dyDescent="0.3">
      <c r="A2173" t="s">
        <v>162</v>
      </c>
      <c r="B2173" t="s">
        <v>132</v>
      </c>
      <c r="C2173">
        <v>1</v>
      </c>
      <c r="D2173">
        <v>11.99</v>
      </c>
      <c r="E2173">
        <v>1</v>
      </c>
      <c r="F2173" t="s">
        <v>146</v>
      </c>
      <c r="G2173">
        <f>Table7[[#This Row],[Quantity Ordered]]*Table7[[#This Row],[Price Each]]</f>
        <v>11.99</v>
      </c>
    </row>
    <row r="2174" spans="1:7" x14ac:dyDescent="0.3">
      <c r="A2174" t="s">
        <v>162</v>
      </c>
      <c r="B2174" t="s">
        <v>139</v>
      </c>
      <c r="C2174">
        <v>1</v>
      </c>
      <c r="D2174">
        <v>11.95</v>
      </c>
      <c r="E2174">
        <v>3</v>
      </c>
      <c r="F2174" t="s">
        <v>149</v>
      </c>
      <c r="G2174">
        <f>Table7[[#This Row],[Quantity Ordered]]*Table7[[#This Row],[Price Each]]</f>
        <v>11.95</v>
      </c>
    </row>
    <row r="2175" spans="1:7" x14ac:dyDescent="0.3">
      <c r="A2175" t="s">
        <v>162</v>
      </c>
      <c r="B2175" t="s">
        <v>145</v>
      </c>
      <c r="C2175">
        <v>2</v>
      </c>
      <c r="D2175">
        <v>3.84</v>
      </c>
      <c r="E2175">
        <v>1</v>
      </c>
      <c r="F2175" t="s">
        <v>133</v>
      </c>
      <c r="G2175">
        <f>Table7[[#This Row],[Quantity Ordered]]*Table7[[#This Row],[Price Each]]</f>
        <v>7.68</v>
      </c>
    </row>
    <row r="2176" spans="1:7" x14ac:dyDescent="0.3">
      <c r="A2176" t="s">
        <v>162</v>
      </c>
      <c r="B2176" t="s">
        <v>145</v>
      </c>
      <c r="C2176">
        <v>1</v>
      </c>
      <c r="D2176">
        <v>3.84</v>
      </c>
      <c r="E2176">
        <v>2</v>
      </c>
      <c r="F2176" t="s">
        <v>133</v>
      </c>
      <c r="G2176">
        <f>Table7[[#This Row],[Quantity Ordered]]*Table7[[#This Row],[Price Each]]</f>
        <v>3.84</v>
      </c>
    </row>
    <row r="2177" spans="1:7" x14ac:dyDescent="0.3">
      <c r="A2177" t="s">
        <v>162</v>
      </c>
      <c r="B2177" t="s">
        <v>139</v>
      </c>
      <c r="C2177">
        <v>1</v>
      </c>
      <c r="D2177">
        <v>11.95</v>
      </c>
      <c r="E2177">
        <v>1</v>
      </c>
      <c r="F2177" t="s">
        <v>135</v>
      </c>
      <c r="G2177">
        <f>Table7[[#This Row],[Quantity Ordered]]*Table7[[#This Row],[Price Each]]</f>
        <v>11.95</v>
      </c>
    </row>
    <row r="2178" spans="1:7" x14ac:dyDescent="0.3">
      <c r="A2178" t="s">
        <v>162</v>
      </c>
      <c r="B2178" t="s">
        <v>152</v>
      </c>
      <c r="C2178">
        <v>1</v>
      </c>
      <c r="D2178">
        <v>379.99</v>
      </c>
      <c r="E2178">
        <v>3</v>
      </c>
      <c r="F2178" t="s">
        <v>135</v>
      </c>
      <c r="G2178">
        <f>Table7[[#This Row],[Quantity Ordered]]*Table7[[#This Row],[Price Each]]</f>
        <v>379.99</v>
      </c>
    </row>
    <row r="2179" spans="1:7" x14ac:dyDescent="0.3">
      <c r="A2179" t="s">
        <v>162</v>
      </c>
      <c r="B2179" t="s">
        <v>140</v>
      </c>
      <c r="C2179">
        <v>1</v>
      </c>
      <c r="D2179">
        <v>99.99</v>
      </c>
      <c r="E2179">
        <v>4</v>
      </c>
      <c r="F2179" t="s">
        <v>135</v>
      </c>
      <c r="G2179">
        <f>Table7[[#This Row],[Quantity Ordered]]*Table7[[#This Row],[Price Each]]</f>
        <v>99.99</v>
      </c>
    </row>
    <row r="2180" spans="1:7" x14ac:dyDescent="0.3">
      <c r="A2180" t="s">
        <v>162</v>
      </c>
      <c r="B2180" t="s">
        <v>145</v>
      </c>
      <c r="C2180">
        <v>1</v>
      </c>
      <c r="D2180">
        <v>3.84</v>
      </c>
      <c r="E2180">
        <v>2</v>
      </c>
      <c r="F2180" t="s">
        <v>133</v>
      </c>
      <c r="G2180">
        <f>Table7[[#This Row],[Quantity Ordered]]*Table7[[#This Row],[Price Each]]</f>
        <v>3.84</v>
      </c>
    </row>
    <row r="2181" spans="1:7" x14ac:dyDescent="0.3">
      <c r="A2181" t="s">
        <v>162</v>
      </c>
      <c r="B2181" t="s">
        <v>139</v>
      </c>
      <c r="C2181">
        <v>1</v>
      </c>
      <c r="D2181">
        <v>11.95</v>
      </c>
      <c r="E2181">
        <v>4</v>
      </c>
      <c r="F2181" t="s">
        <v>135</v>
      </c>
      <c r="G2181">
        <f>Table7[[#This Row],[Quantity Ordered]]*Table7[[#This Row],[Price Each]]</f>
        <v>11.95</v>
      </c>
    </row>
    <row r="2182" spans="1:7" x14ac:dyDescent="0.3">
      <c r="A2182" t="s">
        <v>162</v>
      </c>
      <c r="B2182" t="s">
        <v>140</v>
      </c>
      <c r="C2182">
        <v>2</v>
      </c>
      <c r="D2182">
        <v>99.99</v>
      </c>
      <c r="E2182">
        <v>1</v>
      </c>
      <c r="F2182" t="s">
        <v>149</v>
      </c>
      <c r="G2182">
        <f>Table7[[#This Row],[Quantity Ordered]]*Table7[[#This Row],[Price Each]]</f>
        <v>199.98</v>
      </c>
    </row>
    <row r="2183" spans="1:7" x14ac:dyDescent="0.3">
      <c r="A2183" t="s">
        <v>162</v>
      </c>
      <c r="B2183" t="s">
        <v>139</v>
      </c>
      <c r="C2183">
        <v>1</v>
      </c>
      <c r="D2183">
        <v>11.95</v>
      </c>
      <c r="E2183">
        <v>4</v>
      </c>
      <c r="F2183" t="s">
        <v>147</v>
      </c>
      <c r="G2183">
        <f>Table7[[#This Row],[Quantity Ordered]]*Table7[[#This Row],[Price Each]]</f>
        <v>11.95</v>
      </c>
    </row>
    <row r="2184" spans="1:7" x14ac:dyDescent="0.3">
      <c r="A2184" t="s">
        <v>162</v>
      </c>
      <c r="B2184" t="s">
        <v>139</v>
      </c>
      <c r="C2184">
        <v>1</v>
      </c>
      <c r="D2184">
        <v>11.95</v>
      </c>
      <c r="E2184">
        <v>4</v>
      </c>
      <c r="F2184" t="s">
        <v>129</v>
      </c>
      <c r="G2184">
        <f>Table7[[#This Row],[Quantity Ordered]]*Table7[[#This Row],[Price Each]]</f>
        <v>11.95</v>
      </c>
    </row>
    <row r="2185" spans="1:7" x14ac:dyDescent="0.3">
      <c r="A2185" t="s">
        <v>162</v>
      </c>
      <c r="B2185" t="s">
        <v>145</v>
      </c>
      <c r="C2185">
        <v>1</v>
      </c>
      <c r="D2185">
        <v>3.84</v>
      </c>
      <c r="E2185">
        <v>1</v>
      </c>
      <c r="F2185" t="s">
        <v>133</v>
      </c>
      <c r="G2185">
        <f>Table7[[#This Row],[Quantity Ordered]]*Table7[[#This Row],[Price Each]]</f>
        <v>3.84</v>
      </c>
    </row>
    <row r="2186" spans="1:7" x14ac:dyDescent="0.3">
      <c r="A2186" t="s">
        <v>162</v>
      </c>
      <c r="B2186" t="s">
        <v>141</v>
      </c>
      <c r="C2186">
        <v>1</v>
      </c>
      <c r="D2186">
        <v>150</v>
      </c>
      <c r="E2186">
        <v>2</v>
      </c>
      <c r="F2186" t="s">
        <v>136</v>
      </c>
      <c r="G2186">
        <f>Table7[[#This Row],[Quantity Ordered]]*Table7[[#This Row],[Price Each]]</f>
        <v>150</v>
      </c>
    </row>
    <row r="2187" spans="1:7" x14ac:dyDescent="0.3">
      <c r="A2187" t="s">
        <v>162</v>
      </c>
      <c r="B2187" t="s">
        <v>139</v>
      </c>
      <c r="C2187">
        <v>1</v>
      </c>
      <c r="D2187">
        <v>11.95</v>
      </c>
      <c r="E2187">
        <v>3</v>
      </c>
      <c r="F2187" t="s">
        <v>133</v>
      </c>
      <c r="G2187">
        <f>Table7[[#This Row],[Quantity Ordered]]*Table7[[#This Row],[Price Each]]</f>
        <v>11.95</v>
      </c>
    </row>
    <row r="2188" spans="1:7" x14ac:dyDescent="0.3">
      <c r="A2188" t="s">
        <v>162</v>
      </c>
      <c r="B2188" t="s">
        <v>139</v>
      </c>
      <c r="C2188">
        <v>1</v>
      </c>
      <c r="D2188">
        <v>11.95</v>
      </c>
      <c r="E2188">
        <v>1</v>
      </c>
      <c r="F2188" t="s">
        <v>150</v>
      </c>
      <c r="G2188">
        <f>Table7[[#This Row],[Quantity Ordered]]*Table7[[#This Row],[Price Each]]</f>
        <v>11.95</v>
      </c>
    </row>
    <row r="2189" spans="1:7" x14ac:dyDescent="0.3">
      <c r="A2189" t="s">
        <v>162</v>
      </c>
      <c r="B2189" t="s">
        <v>138</v>
      </c>
      <c r="C2189">
        <v>1</v>
      </c>
      <c r="D2189">
        <v>389.99</v>
      </c>
      <c r="E2189">
        <v>2</v>
      </c>
      <c r="F2189" t="s">
        <v>147</v>
      </c>
      <c r="G2189">
        <f>Table7[[#This Row],[Quantity Ordered]]*Table7[[#This Row],[Price Each]]</f>
        <v>389.99</v>
      </c>
    </row>
    <row r="2190" spans="1:7" x14ac:dyDescent="0.3">
      <c r="A2190" t="s">
        <v>162</v>
      </c>
      <c r="B2190" t="s">
        <v>139</v>
      </c>
      <c r="C2190">
        <v>1</v>
      </c>
      <c r="D2190">
        <v>11.95</v>
      </c>
      <c r="E2190">
        <v>2</v>
      </c>
      <c r="F2190" t="s">
        <v>129</v>
      </c>
      <c r="G2190">
        <f>Table7[[#This Row],[Quantity Ordered]]*Table7[[#This Row],[Price Each]]</f>
        <v>11.95</v>
      </c>
    </row>
    <row r="2191" spans="1:7" x14ac:dyDescent="0.3">
      <c r="A2191" t="s">
        <v>162</v>
      </c>
      <c r="B2191" t="s">
        <v>151</v>
      </c>
      <c r="C2191">
        <v>1</v>
      </c>
      <c r="D2191">
        <v>109.99</v>
      </c>
      <c r="E2191">
        <v>2</v>
      </c>
      <c r="F2191" t="s">
        <v>133</v>
      </c>
      <c r="G2191">
        <f>Table7[[#This Row],[Quantity Ordered]]*Table7[[#This Row],[Price Each]]</f>
        <v>109.99</v>
      </c>
    </row>
    <row r="2192" spans="1:7" x14ac:dyDescent="0.3">
      <c r="A2192" t="s">
        <v>162</v>
      </c>
      <c r="B2192" t="s">
        <v>145</v>
      </c>
      <c r="C2192">
        <v>1</v>
      </c>
      <c r="D2192">
        <v>3.84</v>
      </c>
      <c r="E2192">
        <v>2</v>
      </c>
      <c r="F2192" t="s">
        <v>133</v>
      </c>
      <c r="G2192">
        <f>Table7[[#This Row],[Quantity Ordered]]*Table7[[#This Row],[Price Each]]</f>
        <v>3.84</v>
      </c>
    </row>
    <row r="2193" spans="1:7" x14ac:dyDescent="0.3">
      <c r="A2193" t="s">
        <v>162</v>
      </c>
      <c r="B2193" t="s">
        <v>132</v>
      </c>
      <c r="C2193">
        <v>1</v>
      </c>
      <c r="D2193">
        <v>11.99</v>
      </c>
      <c r="E2193">
        <v>3</v>
      </c>
      <c r="F2193" t="s">
        <v>149</v>
      </c>
      <c r="G2193">
        <f>Table7[[#This Row],[Quantity Ordered]]*Table7[[#This Row],[Price Each]]</f>
        <v>11.99</v>
      </c>
    </row>
    <row r="2194" spans="1:7" x14ac:dyDescent="0.3">
      <c r="A2194" t="s">
        <v>162</v>
      </c>
      <c r="B2194" t="s">
        <v>141</v>
      </c>
      <c r="C2194">
        <v>1</v>
      </c>
      <c r="D2194">
        <v>150</v>
      </c>
      <c r="E2194">
        <v>2</v>
      </c>
      <c r="F2194" t="s">
        <v>131</v>
      </c>
      <c r="G2194">
        <f>Table7[[#This Row],[Quantity Ordered]]*Table7[[#This Row],[Price Each]]</f>
        <v>150</v>
      </c>
    </row>
    <row r="2195" spans="1:7" x14ac:dyDescent="0.3">
      <c r="A2195" t="s">
        <v>162</v>
      </c>
      <c r="B2195" t="s">
        <v>143</v>
      </c>
      <c r="C2195">
        <v>1</v>
      </c>
      <c r="D2195">
        <v>300</v>
      </c>
      <c r="E2195">
        <v>2</v>
      </c>
      <c r="F2195" t="s">
        <v>133</v>
      </c>
      <c r="G2195">
        <f>Table7[[#This Row],[Quantity Ordered]]*Table7[[#This Row],[Price Each]]</f>
        <v>300</v>
      </c>
    </row>
    <row r="2196" spans="1:7" x14ac:dyDescent="0.3">
      <c r="A2196" t="s">
        <v>162</v>
      </c>
      <c r="B2196" t="s">
        <v>137</v>
      </c>
      <c r="C2196">
        <v>1</v>
      </c>
      <c r="D2196">
        <v>2.99</v>
      </c>
      <c r="E2196">
        <v>3</v>
      </c>
      <c r="F2196" t="s">
        <v>133</v>
      </c>
      <c r="G2196">
        <f>Table7[[#This Row],[Quantity Ordered]]*Table7[[#This Row],[Price Each]]</f>
        <v>2.99</v>
      </c>
    </row>
    <row r="2197" spans="1:7" x14ac:dyDescent="0.3">
      <c r="A2197" t="s">
        <v>162</v>
      </c>
      <c r="B2197" t="s">
        <v>137</v>
      </c>
      <c r="C2197">
        <v>1</v>
      </c>
      <c r="D2197">
        <v>2.99</v>
      </c>
      <c r="E2197">
        <v>3</v>
      </c>
      <c r="F2197" t="s">
        <v>147</v>
      </c>
      <c r="G2197">
        <f>Table7[[#This Row],[Quantity Ordered]]*Table7[[#This Row],[Price Each]]</f>
        <v>2.99</v>
      </c>
    </row>
    <row r="2198" spans="1:7" x14ac:dyDescent="0.3">
      <c r="A2198" t="s">
        <v>162</v>
      </c>
      <c r="B2198" t="s">
        <v>141</v>
      </c>
      <c r="C2198">
        <v>1</v>
      </c>
      <c r="D2198">
        <v>150</v>
      </c>
      <c r="E2198">
        <v>3</v>
      </c>
      <c r="F2198" t="s">
        <v>133</v>
      </c>
      <c r="G2198">
        <f>Table7[[#This Row],[Quantity Ordered]]*Table7[[#This Row],[Price Each]]</f>
        <v>150</v>
      </c>
    </row>
    <row r="2199" spans="1:7" x14ac:dyDescent="0.3">
      <c r="A2199" t="s">
        <v>162</v>
      </c>
      <c r="B2199" t="s">
        <v>144</v>
      </c>
      <c r="C2199">
        <v>1</v>
      </c>
      <c r="D2199">
        <v>400</v>
      </c>
      <c r="E2199">
        <v>4</v>
      </c>
      <c r="F2199" t="s">
        <v>135</v>
      </c>
      <c r="G2199">
        <f>Table7[[#This Row],[Quantity Ordered]]*Table7[[#This Row],[Price Each]]</f>
        <v>400</v>
      </c>
    </row>
    <row r="2200" spans="1:7" x14ac:dyDescent="0.3">
      <c r="A2200" t="s">
        <v>162</v>
      </c>
      <c r="B2200" t="s">
        <v>139</v>
      </c>
      <c r="C2200">
        <v>1</v>
      </c>
      <c r="D2200">
        <v>11.95</v>
      </c>
      <c r="E2200">
        <v>2</v>
      </c>
      <c r="F2200" t="s">
        <v>135</v>
      </c>
      <c r="G2200">
        <f>Table7[[#This Row],[Quantity Ordered]]*Table7[[#This Row],[Price Each]]</f>
        <v>11.95</v>
      </c>
    </row>
    <row r="2201" spans="1:7" x14ac:dyDescent="0.3">
      <c r="A2201" t="s">
        <v>162</v>
      </c>
      <c r="B2201" t="s">
        <v>130</v>
      </c>
      <c r="C2201">
        <v>1</v>
      </c>
      <c r="D2201">
        <v>14.95</v>
      </c>
      <c r="E2201">
        <v>3</v>
      </c>
      <c r="F2201" t="s">
        <v>135</v>
      </c>
      <c r="G2201">
        <f>Table7[[#This Row],[Quantity Ordered]]*Table7[[#This Row],[Price Each]]</f>
        <v>14.95</v>
      </c>
    </row>
    <row r="2202" spans="1:7" x14ac:dyDescent="0.3">
      <c r="A2202" t="s">
        <v>162</v>
      </c>
      <c r="B2202" t="s">
        <v>132</v>
      </c>
      <c r="C2202">
        <v>1</v>
      </c>
      <c r="D2202">
        <v>11.99</v>
      </c>
      <c r="E2202">
        <v>1</v>
      </c>
      <c r="F2202" t="s">
        <v>147</v>
      </c>
      <c r="G2202">
        <f>Table7[[#This Row],[Quantity Ordered]]*Table7[[#This Row],[Price Each]]</f>
        <v>11.99</v>
      </c>
    </row>
    <row r="2203" spans="1:7" x14ac:dyDescent="0.3">
      <c r="A2203" t="s">
        <v>162</v>
      </c>
      <c r="B2203" t="s">
        <v>148</v>
      </c>
      <c r="C2203">
        <v>1</v>
      </c>
      <c r="D2203">
        <v>600</v>
      </c>
      <c r="E2203">
        <v>2</v>
      </c>
      <c r="F2203" t="s">
        <v>135</v>
      </c>
      <c r="G2203">
        <f>Table7[[#This Row],[Quantity Ordered]]*Table7[[#This Row],[Price Each]]</f>
        <v>600</v>
      </c>
    </row>
    <row r="2204" spans="1:7" x14ac:dyDescent="0.3">
      <c r="A2204" t="s">
        <v>162</v>
      </c>
      <c r="B2204" t="s">
        <v>130</v>
      </c>
      <c r="C2204">
        <v>1</v>
      </c>
      <c r="D2204">
        <v>14.95</v>
      </c>
      <c r="E2204">
        <v>1</v>
      </c>
      <c r="F2204" t="s">
        <v>129</v>
      </c>
      <c r="G2204">
        <f>Table7[[#This Row],[Quantity Ordered]]*Table7[[#This Row],[Price Each]]</f>
        <v>14.95</v>
      </c>
    </row>
    <row r="2205" spans="1:7" x14ac:dyDescent="0.3">
      <c r="A2205" t="s">
        <v>162</v>
      </c>
      <c r="B2205" t="s">
        <v>132</v>
      </c>
      <c r="C2205">
        <v>1</v>
      </c>
      <c r="D2205">
        <v>11.99</v>
      </c>
      <c r="E2205">
        <v>1</v>
      </c>
      <c r="F2205" t="s">
        <v>147</v>
      </c>
      <c r="G2205">
        <f>Table7[[#This Row],[Quantity Ordered]]*Table7[[#This Row],[Price Each]]</f>
        <v>11.99</v>
      </c>
    </row>
    <row r="2206" spans="1:7" x14ac:dyDescent="0.3">
      <c r="A2206" t="s">
        <v>162</v>
      </c>
      <c r="B2206" t="s">
        <v>132</v>
      </c>
      <c r="C2206">
        <v>1</v>
      </c>
      <c r="D2206">
        <v>11.99</v>
      </c>
      <c r="E2206">
        <v>1</v>
      </c>
      <c r="F2206" t="s">
        <v>135</v>
      </c>
      <c r="G2206">
        <f>Table7[[#This Row],[Quantity Ordered]]*Table7[[#This Row],[Price Each]]</f>
        <v>11.99</v>
      </c>
    </row>
    <row r="2207" spans="1:7" x14ac:dyDescent="0.3">
      <c r="A2207" t="s">
        <v>162</v>
      </c>
      <c r="B2207" t="s">
        <v>139</v>
      </c>
      <c r="C2207">
        <v>1</v>
      </c>
      <c r="D2207">
        <v>11.95</v>
      </c>
      <c r="E2207">
        <v>3</v>
      </c>
      <c r="F2207" t="s">
        <v>133</v>
      </c>
      <c r="G2207">
        <f>Table7[[#This Row],[Quantity Ordered]]*Table7[[#This Row],[Price Each]]</f>
        <v>11.95</v>
      </c>
    </row>
    <row r="2208" spans="1:7" x14ac:dyDescent="0.3">
      <c r="A2208" t="s">
        <v>162</v>
      </c>
      <c r="B2208" t="s">
        <v>139</v>
      </c>
      <c r="C2208">
        <v>1</v>
      </c>
      <c r="D2208">
        <v>11.95</v>
      </c>
      <c r="E2208">
        <v>3</v>
      </c>
      <c r="F2208" t="s">
        <v>146</v>
      </c>
      <c r="G2208">
        <f>Table7[[#This Row],[Quantity Ordered]]*Table7[[#This Row],[Price Each]]</f>
        <v>11.95</v>
      </c>
    </row>
    <row r="2209" spans="1:7" x14ac:dyDescent="0.3">
      <c r="A2209" t="s">
        <v>162</v>
      </c>
      <c r="B2209" t="s">
        <v>141</v>
      </c>
      <c r="C2209">
        <v>1</v>
      </c>
      <c r="D2209">
        <v>150</v>
      </c>
      <c r="E2209">
        <v>2</v>
      </c>
      <c r="F2209" t="s">
        <v>149</v>
      </c>
      <c r="G2209">
        <f>Table7[[#This Row],[Quantity Ordered]]*Table7[[#This Row],[Price Each]]</f>
        <v>150</v>
      </c>
    </row>
    <row r="2210" spans="1:7" x14ac:dyDescent="0.3">
      <c r="A2210" t="s">
        <v>162</v>
      </c>
      <c r="B2210" t="s">
        <v>132</v>
      </c>
      <c r="C2210">
        <v>1</v>
      </c>
      <c r="D2210">
        <v>11.99</v>
      </c>
      <c r="E2210">
        <v>3</v>
      </c>
      <c r="F2210" t="s">
        <v>133</v>
      </c>
      <c r="G2210">
        <f>Table7[[#This Row],[Quantity Ordered]]*Table7[[#This Row],[Price Each]]</f>
        <v>11.99</v>
      </c>
    </row>
    <row r="2211" spans="1:7" x14ac:dyDescent="0.3">
      <c r="A2211" t="s">
        <v>162</v>
      </c>
      <c r="B2211" t="s">
        <v>145</v>
      </c>
      <c r="C2211">
        <v>1</v>
      </c>
      <c r="D2211">
        <v>3.84</v>
      </c>
      <c r="E2211">
        <v>4</v>
      </c>
      <c r="F2211" t="s">
        <v>136</v>
      </c>
      <c r="G2211">
        <f>Table7[[#This Row],[Quantity Ordered]]*Table7[[#This Row],[Price Each]]</f>
        <v>3.84</v>
      </c>
    </row>
    <row r="2212" spans="1:7" x14ac:dyDescent="0.3">
      <c r="A2212" t="s">
        <v>162</v>
      </c>
      <c r="B2212" t="s">
        <v>134</v>
      </c>
      <c r="C2212">
        <v>1</v>
      </c>
      <c r="D2212">
        <v>149.99</v>
      </c>
      <c r="E2212">
        <v>2</v>
      </c>
      <c r="F2212" t="s">
        <v>131</v>
      </c>
      <c r="G2212">
        <f>Table7[[#This Row],[Quantity Ordered]]*Table7[[#This Row],[Price Each]]</f>
        <v>149.99</v>
      </c>
    </row>
    <row r="2213" spans="1:7" x14ac:dyDescent="0.3">
      <c r="A2213" t="s">
        <v>162</v>
      </c>
      <c r="B2213" t="s">
        <v>145</v>
      </c>
      <c r="C2213">
        <v>1</v>
      </c>
      <c r="D2213">
        <v>3.84</v>
      </c>
      <c r="E2213">
        <v>2</v>
      </c>
      <c r="F2213" t="s">
        <v>133</v>
      </c>
      <c r="G2213">
        <f>Table7[[#This Row],[Quantity Ordered]]*Table7[[#This Row],[Price Each]]</f>
        <v>3.84</v>
      </c>
    </row>
    <row r="2214" spans="1:7" x14ac:dyDescent="0.3">
      <c r="A2214" t="s">
        <v>162</v>
      </c>
      <c r="B2214" t="s">
        <v>130</v>
      </c>
      <c r="C2214">
        <v>1</v>
      </c>
      <c r="D2214">
        <v>14.95</v>
      </c>
      <c r="E2214">
        <v>4</v>
      </c>
      <c r="F2214" t="s">
        <v>133</v>
      </c>
      <c r="G2214">
        <f>Table7[[#This Row],[Quantity Ordered]]*Table7[[#This Row],[Price Each]]</f>
        <v>14.95</v>
      </c>
    </row>
    <row r="2215" spans="1:7" x14ac:dyDescent="0.3">
      <c r="A2215" t="s">
        <v>162</v>
      </c>
      <c r="B2215" t="s">
        <v>153</v>
      </c>
      <c r="C2215">
        <v>1</v>
      </c>
      <c r="D2215">
        <v>999.99</v>
      </c>
      <c r="E2215">
        <v>3</v>
      </c>
      <c r="F2215" t="s">
        <v>135</v>
      </c>
      <c r="G2215">
        <f>Table7[[#This Row],[Quantity Ordered]]*Table7[[#This Row],[Price Each]]</f>
        <v>999.99</v>
      </c>
    </row>
    <row r="2216" spans="1:7" x14ac:dyDescent="0.3">
      <c r="A2216" t="s">
        <v>162</v>
      </c>
      <c r="B2216" t="s">
        <v>139</v>
      </c>
      <c r="C2216">
        <v>1</v>
      </c>
      <c r="D2216">
        <v>11.95</v>
      </c>
      <c r="E2216">
        <v>4</v>
      </c>
      <c r="F2216" t="s">
        <v>131</v>
      </c>
      <c r="G2216">
        <f>Table7[[#This Row],[Quantity Ordered]]*Table7[[#This Row],[Price Each]]</f>
        <v>11.95</v>
      </c>
    </row>
    <row r="2217" spans="1:7" x14ac:dyDescent="0.3">
      <c r="A2217" t="s">
        <v>162</v>
      </c>
      <c r="B2217" t="s">
        <v>137</v>
      </c>
      <c r="C2217">
        <v>1</v>
      </c>
      <c r="D2217">
        <v>2.99</v>
      </c>
      <c r="E2217">
        <v>1</v>
      </c>
      <c r="F2217" t="s">
        <v>133</v>
      </c>
      <c r="G2217">
        <f>Table7[[#This Row],[Quantity Ordered]]*Table7[[#This Row],[Price Each]]</f>
        <v>2.99</v>
      </c>
    </row>
    <row r="2218" spans="1:7" x14ac:dyDescent="0.3">
      <c r="A2218" t="s">
        <v>162</v>
      </c>
      <c r="B2218" t="s">
        <v>137</v>
      </c>
      <c r="C2218">
        <v>1</v>
      </c>
      <c r="D2218">
        <v>2.99</v>
      </c>
      <c r="E2218">
        <v>1</v>
      </c>
      <c r="F2218" t="s">
        <v>147</v>
      </c>
      <c r="G2218">
        <f>Table7[[#This Row],[Quantity Ordered]]*Table7[[#This Row],[Price Each]]</f>
        <v>2.99</v>
      </c>
    </row>
    <row r="2219" spans="1:7" x14ac:dyDescent="0.3">
      <c r="A2219" t="s">
        <v>162</v>
      </c>
      <c r="B2219" t="s">
        <v>142</v>
      </c>
      <c r="C2219">
        <v>1</v>
      </c>
      <c r="D2219">
        <v>1700</v>
      </c>
      <c r="E2219">
        <v>1</v>
      </c>
      <c r="F2219" t="s">
        <v>133</v>
      </c>
      <c r="G2219">
        <f>Table7[[#This Row],[Quantity Ordered]]*Table7[[#This Row],[Price Each]]</f>
        <v>1700</v>
      </c>
    </row>
    <row r="2220" spans="1:7" x14ac:dyDescent="0.3">
      <c r="A2220" t="s">
        <v>162</v>
      </c>
      <c r="B2220" t="s">
        <v>134</v>
      </c>
      <c r="C2220">
        <v>1</v>
      </c>
      <c r="D2220">
        <v>149.99</v>
      </c>
      <c r="E2220">
        <v>2</v>
      </c>
      <c r="F2220" t="s">
        <v>133</v>
      </c>
      <c r="G2220">
        <f>Table7[[#This Row],[Quantity Ordered]]*Table7[[#This Row],[Price Each]]</f>
        <v>149.99</v>
      </c>
    </row>
    <row r="2221" spans="1:7" x14ac:dyDescent="0.3">
      <c r="A2221" t="s">
        <v>162</v>
      </c>
      <c r="B2221" t="s">
        <v>141</v>
      </c>
      <c r="C2221">
        <v>1</v>
      </c>
      <c r="D2221">
        <v>150</v>
      </c>
      <c r="E2221">
        <v>2</v>
      </c>
      <c r="F2221" t="s">
        <v>146</v>
      </c>
      <c r="G2221">
        <f>Table7[[#This Row],[Quantity Ordered]]*Table7[[#This Row],[Price Each]]</f>
        <v>150</v>
      </c>
    </row>
    <row r="2222" spans="1:7" x14ac:dyDescent="0.3">
      <c r="A2222" t="s">
        <v>162</v>
      </c>
      <c r="B2222" t="s">
        <v>140</v>
      </c>
      <c r="C2222">
        <v>1</v>
      </c>
      <c r="D2222">
        <v>99.99</v>
      </c>
      <c r="E2222">
        <v>3</v>
      </c>
      <c r="F2222" t="s">
        <v>129</v>
      </c>
      <c r="G2222">
        <f>Table7[[#This Row],[Quantity Ordered]]*Table7[[#This Row],[Price Each]]</f>
        <v>99.99</v>
      </c>
    </row>
    <row r="2223" spans="1:7" x14ac:dyDescent="0.3">
      <c r="A2223" t="s">
        <v>162</v>
      </c>
      <c r="B2223" t="s">
        <v>137</v>
      </c>
      <c r="C2223">
        <v>1</v>
      </c>
      <c r="D2223">
        <v>2.99</v>
      </c>
      <c r="E2223">
        <v>2</v>
      </c>
      <c r="F2223" t="s">
        <v>131</v>
      </c>
      <c r="G2223">
        <f>Table7[[#This Row],[Quantity Ordered]]*Table7[[#This Row],[Price Each]]</f>
        <v>2.99</v>
      </c>
    </row>
    <row r="2224" spans="1:7" x14ac:dyDescent="0.3">
      <c r="A2224" t="s">
        <v>162</v>
      </c>
      <c r="B2224" t="s">
        <v>130</v>
      </c>
      <c r="C2224">
        <v>1</v>
      </c>
      <c r="D2224">
        <v>14.95</v>
      </c>
      <c r="E2224">
        <v>4</v>
      </c>
      <c r="F2224" t="s">
        <v>136</v>
      </c>
      <c r="G2224">
        <f>Table7[[#This Row],[Quantity Ordered]]*Table7[[#This Row],[Price Each]]</f>
        <v>14.95</v>
      </c>
    </row>
    <row r="2225" spans="1:7" x14ac:dyDescent="0.3">
      <c r="A2225" t="s">
        <v>162</v>
      </c>
      <c r="B2225" t="s">
        <v>145</v>
      </c>
      <c r="C2225">
        <v>1</v>
      </c>
      <c r="D2225">
        <v>3.84</v>
      </c>
      <c r="E2225">
        <v>4</v>
      </c>
      <c r="F2225" t="s">
        <v>147</v>
      </c>
      <c r="G2225">
        <f>Table7[[#This Row],[Quantity Ordered]]*Table7[[#This Row],[Price Each]]</f>
        <v>3.84</v>
      </c>
    </row>
    <row r="2226" spans="1:7" x14ac:dyDescent="0.3">
      <c r="A2226" t="s">
        <v>162</v>
      </c>
      <c r="B2226" t="s">
        <v>134</v>
      </c>
      <c r="C2226">
        <v>1</v>
      </c>
      <c r="D2226">
        <v>149.99</v>
      </c>
      <c r="E2226">
        <v>1</v>
      </c>
      <c r="F2226" t="s">
        <v>147</v>
      </c>
      <c r="G2226">
        <f>Table7[[#This Row],[Quantity Ordered]]*Table7[[#This Row],[Price Each]]</f>
        <v>149.99</v>
      </c>
    </row>
    <row r="2227" spans="1:7" x14ac:dyDescent="0.3">
      <c r="A2227" t="s">
        <v>162</v>
      </c>
      <c r="B2227" t="s">
        <v>132</v>
      </c>
      <c r="C2227">
        <v>1</v>
      </c>
      <c r="D2227">
        <v>11.99</v>
      </c>
      <c r="E2227">
        <v>1</v>
      </c>
      <c r="F2227" t="s">
        <v>150</v>
      </c>
      <c r="G2227">
        <f>Table7[[#This Row],[Quantity Ordered]]*Table7[[#This Row],[Price Each]]</f>
        <v>11.99</v>
      </c>
    </row>
    <row r="2228" spans="1:7" x14ac:dyDescent="0.3">
      <c r="A2228" t="s">
        <v>162</v>
      </c>
      <c r="B2228" t="s">
        <v>130</v>
      </c>
      <c r="C2228">
        <v>1</v>
      </c>
      <c r="D2228">
        <v>14.95</v>
      </c>
      <c r="E2228">
        <v>3</v>
      </c>
      <c r="F2228" t="s">
        <v>149</v>
      </c>
      <c r="G2228">
        <f>Table7[[#This Row],[Quantity Ordered]]*Table7[[#This Row],[Price Each]]</f>
        <v>14.95</v>
      </c>
    </row>
    <row r="2229" spans="1:7" x14ac:dyDescent="0.3">
      <c r="A2229" t="s">
        <v>162</v>
      </c>
      <c r="B2229" t="s">
        <v>138</v>
      </c>
      <c r="C2229">
        <v>1</v>
      </c>
      <c r="D2229">
        <v>389.99</v>
      </c>
      <c r="E2229">
        <v>2</v>
      </c>
      <c r="F2229" t="s">
        <v>135</v>
      </c>
      <c r="G2229">
        <f>Table7[[#This Row],[Quantity Ordered]]*Table7[[#This Row],[Price Each]]</f>
        <v>389.99</v>
      </c>
    </row>
    <row r="2230" spans="1:7" x14ac:dyDescent="0.3">
      <c r="A2230" t="s">
        <v>162</v>
      </c>
      <c r="B2230" t="s">
        <v>153</v>
      </c>
      <c r="C2230">
        <v>1</v>
      </c>
      <c r="D2230">
        <v>999.99</v>
      </c>
      <c r="E2230">
        <v>1</v>
      </c>
      <c r="F2230" t="s">
        <v>150</v>
      </c>
      <c r="G2230">
        <f>Table7[[#This Row],[Quantity Ordered]]*Table7[[#This Row],[Price Each]]</f>
        <v>999.99</v>
      </c>
    </row>
    <row r="2231" spans="1:7" x14ac:dyDescent="0.3">
      <c r="A2231" t="s">
        <v>162</v>
      </c>
      <c r="B2231" t="s">
        <v>137</v>
      </c>
      <c r="C2231">
        <v>1</v>
      </c>
      <c r="D2231">
        <v>2.99</v>
      </c>
      <c r="E2231">
        <v>1</v>
      </c>
      <c r="F2231" t="s">
        <v>146</v>
      </c>
      <c r="G2231">
        <f>Table7[[#This Row],[Quantity Ordered]]*Table7[[#This Row],[Price Each]]</f>
        <v>2.99</v>
      </c>
    </row>
    <row r="2232" spans="1:7" x14ac:dyDescent="0.3">
      <c r="A2232" t="s">
        <v>162</v>
      </c>
      <c r="B2232" t="s">
        <v>138</v>
      </c>
      <c r="C2232">
        <v>1</v>
      </c>
      <c r="D2232">
        <v>389.99</v>
      </c>
      <c r="E2232">
        <v>1</v>
      </c>
      <c r="F2232" t="s">
        <v>146</v>
      </c>
      <c r="G2232">
        <f>Table7[[#This Row],[Quantity Ordered]]*Table7[[#This Row],[Price Each]]</f>
        <v>389.99</v>
      </c>
    </row>
    <row r="2233" spans="1:7" x14ac:dyDescent="0.3">
      <c r="A2233" t="s">
        <v>162</v>
      </c>
      <c r="B2233" t="s">
        <v>141</v>
      </c>
      <c r="C2233">
        <v>1</v>
      </c>
      <c r="D2233">
        <v>150</v>
      </c>
      <c r="E2233">
        <v>3</v>
      </c>
      <c r="F2233" t="s">
        <v>135</v>
      </c>
      <c r="G2233">
        <f>Table7[[#This Row],[Quantity Ordered]]*Table7[[#This Row],[Price Each]]</f>
        <v>150</v>
      </c>
    </row>
    <row r="2234" spans="1:7" x14ac:dyDescent="0.3">
      <c r="A2234" t="s">
        <v>162</v>
      </c>
      <c r="B2234" t="s">
        <v>145</v>
      </c>
      <c r="C2234">
        <v>1</v>
      </c>
      <c r="D2234">
        <v>3.84</v>
      </c>
      <c r="E2234">
        <v>1</v>
      </c>
      <c r="F2234" t="s">
        <v>136</v>
      </c>
      <c r="G2234">
        <f>Table7[[#This Row],[Quantity Ordered]]*Table7[[#This Row],[Price Each]]</f>
        <v>3.84</v>
      </c>
    </row>
    <row r="2235" spans="1:7" x14ac:dyDescent="0.3">
      <c r="A2235" t="s">
        <v>162</v>
      </c>
      <c r="B2235" t="s">
        <v>140</v>
      </c>
      <c r="C2235">
        <v>1</v>
      </c>
      <c r="D2235">
        <v>99.99</v>
      </c>
      <c r="E2235">
        <v>4</v>
      </c>
      <c r="F2235" t="s">
        <v>135</v>
      </c>
      <c r="G2235">
        <f>Table7[[#This Row],[Quantity Ordered]]*Table7[[#This Row],[Price Each]]</f>
        <v>99.99</v>
      </c>
    </row>
    <row r="2236" spans="1:7" x14ac:dyDescent="0.3">
      <c r="A2236" t="s">
        <v>162</v>
      </c>
      <c r="B2236" t="s">
        <v>145</v>
      </c>
      <c r="C2236">
        <v>2</v>
      </c>
      <c r="D2236">
        <v>3.84</v>
      </c>
      <c r="E2236">
        <v>3</v>
      </c>
      <c r="F2236" t="s">
        <v>129</v>
      </c>
      <c r="G2236">
        <f>Table7[[#This Row],[Quantity Ordered]]*Table7[[#This Row],[Price Each]]</f>
        <v>7.68</v>
      </c>
    </row>
    <row r="2237" spans="1:7" x14ac:dyDescent="0.3">
      <c r="A2237" t="s">
        <v>162</v>
      </c>
      <c r="B2237" t="s">
        <v>140</v>
      </c>
      <c r="C2237">
        <v>1</v>
      </c>
      <c r="D2237">
        <v>99.99</v>
      </c>
      <c r="E2237">
        <v>3</v>
      </c>
      <c r="F2237" t="s">
        <v>129</v>
      </c>
      <c r="G2237">
        <f>Table7[[#This Row],[Quantity Ordered]]*Table7[[#This Row],[Price Each]]</f>
        <v>99.99</v>
      </c>
    </row>
    <row r="2238" spans="1:7" x14ac:dyDescent="0.3">
      <c r="A2238" t="s">
        <v>162</v>
      </c>
      <c r="B2238" t="s">
        <v>152</v>
      </c>
      <c r="C2238">
        <v>1</v>
      </c>
      <c r="D2238">
        <v>379.99</v>
      </c>
      <c r="E2238">
        <v>3</v>
      </c>
      <c r="F2238" t="s">
        <v>129</v>
      </c>
      <c r="G2238">
        <f>Table7[[#This Row],[Quantity Ordered]]*Table7[[#This Row],[Price Each]]</f>
        <v>379.99</v>
      </c>
    </row>
    <row r="2239" spans="1:7" x14ac:dyDescent="0.3">
      <c r="A2239" t="s">
        <v>162</v>
      </c>
      <c r="B2239" t="s">
        <v>139</v>
      </c>
      <c r="C2239">
        <v>1</v>
      </c>
      <c r="D2239">
        <v>11.95</v>
      </c>
      <c r="E2239">
        <v>1</v>
      </c>
      <c r="F2239" t="s">
        <v>133</v>
      </c>
      <c r="G2239">
        <f>Table7[[#This Row],[Quantity Ordered]]*Table7[[#This Row],[Price Each]]</f>
        <v>11.95</v>
      </c>
    </row>
    <row r="2240" spans="1:7" x14ac:dyDescent="0.3">
      <c r="A2240" t="s">
        <v>162</v>
      </c>
      <c r="B2240" t="s">
        <v>132</v>
      </c>
      <c r="C2240">
        <v>1</v>
      </c>
      <c r="D2240">
        <v>11.99</v>
      </c>
      <c r="E2240">
        <v>3</v>
      </c>
      <c r="F2240" t="s">
        <v>131</v>
      </c>
      <c r="G2240">
        <f>Table7[[#This Row],[Quantity Ordered]]*Table7[[#This Row],[Price Each]]</f>
        <v>11.99</v>
      </c>
    </row>
    <row r="2241" spans="1:7" x14ac:dyDescent="0.3">
      <c r="A2241" t="s">
        <v>162</v>
      </c>
      <c r="B2241" t="s">
        <v>143</v>
      </c>
      <c r="C2241">
        <v>1</v>
      </c>
      <c r="D2241">
        <v>300</v>
      </c>
      <c r="E2241">
        <v>3</v>
      </c>
      <c r="F2241" t="s">
        <v>147</v>
      </c>
      <c r="G2241">
        <f>Table7[[#This Row],[Quantity Ordered]]*Table7[[#This Row],[Price Each]]</f>
        <v>300</v>
      </c>
    </row>
    <row r="2242" spans="1:7" x14ac:dyDescent="0.3">
      <c r="A2242" t="s">
        <v>162</v>
      </c>
      <c r="B2242" t="s">
        <v>132</v>
      </c>
      <c r="C2242">
        <v>1</v>
      </c>
      <c r="D2242">
        <v>11.99</v>
      </c>
      <c r="E2242">
        <v>4</v>
      </c>
      <c r="F2242" t="s">
        <v>133</v>
      </c>
      <c r="G2242">
        <f>Table7[[#This Row],[Quantity Ordered]]*Table7[[#This Row],[Price Each]]</f>
        <v>11.99</v>
      </c>
    </row>
    <row r="2243" spans="1:7" x14ac:dyDescent="0.3">
      <c r="A2243" t="s">
        <v>162</v>
      </c>
      <c r="B2243" t="s">
        <v>141</v>
      </c>
      <c r="C2243">
        <v>1</v>
      </c>
      <c r="D2243">
        <v>150</v>
      </c>
      <c r="E2243">
        <v>1</v>
      </c>
      <c r="F2243" t="s">
        <v>136</v>
      </c>
      <c r="G2243">
        <f>Table7[[#This Row],[Quantity Ordered]]*Table7[[#This Row],[Price Each]]</f>
        <v>150</v>
      </c>
    </row>
    <row r="2244" spans="1:7" x14ac:dyDescent="0.3">
      <c r="A2244" t="s">
        <v>162</v>
      </c>
      <c r="B2244" t="s">
        <v>151</v>
      </c>
      <c r="C2244">
        <v>1</v>
      </c>
      <c r="D2244">
        <v>109.99</v>
      </c>
      <c r="E2244">
        <v>2</v>
      </c>
      <c r="F2244" t="s">
        <v>149</v>
      </c>
      <c r="G2244">
        <f>Table7[[#This Row],[Quantity Ordered]]*Table7[[#This Row],[Price Each]]</f>
        <v>109.99</v>
      </c>
    </row>
    <row r="2245" spans="1:7" x14ac:dyDescent="0.3">
      <c r="A2245" t="s">
        <v>162</v>
      </c>
      <c r="B2245" t="s">
        <v>153</v>
      </c>
      <c r="C2245">
        <v>1</v>
      </c>
      <c r="D2245">
        <v>999.99</v>
      </c>
      <c r="E2245">
        <v>3</v>
      </c>
      <c r="F2245" t="s">
        <v>149</v>
      </c>
      <c r="G2245">
        <f>Table7[[#This Row],[Quantity Ordered]]*Table7[[#This Row],[Price Each]]</f>
        <v>999.99</v>
      </c>
    </row>
    <row r="2246" spans="1:7" x14ac:dyDescent="0.3">
      <c r="A2246" t="s">
        <v>162</v>
      </c>
      <c r="B2246" t="s">
        <v>151</v>
      </c>
      <c r="C2246">
        <v>1</v>
      </c>
      <c r="D2246">
        <v>109.99</v>
      </c>
      <c r="E2246">
        <v>1</v>
      </c>
      <c r="F2246" t="s">
        <v>147</v>
      </c>
      <c r="G2246">
        <f>Table7[[#This Row],[Quantity Ordered]]*Table7[[#This Row],[Price Each]]</f>
        <v>109.99</v>
      </c>
    </row>
    <row r="2247" spans="1:7" x14ac:dyDescent="0.3">
      <c r="A2247" t="s">
        <v>162</v>
      </c>
      <c r="B2247" t="s">
        <v>141</v>
      </c>
      <c r="C2247">
        <v>1</v>
      </c>
      <c r="D2247">
        <v>150</v>
      </c>
      <c r="E2247">
        <v>3</v>
      </c>
      <c r="F2247" t="s">
        <v>133</v>
      </c>
      <c r="G2247">
        <f>Table7[[#This Row],[Quantity Ordered]]*Table7[[#This Row],[Price Each]]</f>
        <v>150</v>
      </c>
    </row>
    <row r="2248" spans="1:7" x14ac:dyDescent="0.3">
      <c r="A2248" t="s">
        <v>162</v>
      </c>
      <c r="B2248" t="s">
        <v>128</v>
      </c>
      <c r="C2248">
        <v>1</v>
      </c>
      <c r="D2248">
        <v>700</v>
      </c>
      <c r="E2248">
        <v>2</v>
      </c>
      <c r="F2248" t="s">
        <v>133</v>
      </c>
      <c r="G2248">
        <f>Table7[[#This Row],[Quantity Ordered]]*Table7[[#This Row],[Price Each]]</f>
        <v>700</v>
      </c>
    </row>
    <row r="2249" spans="1:7" x14ac:dyDescent="0.3">
      <c r="A2249" t="s">
        <v>162</v>
      </c>
      <c r="B2249" t="s">
        <v>145</v>
      </c>
      <c r="C2249">
        <v>1</v>
      </c>
      <c r="D2249">
        <v>3.84</v>
      </c>
      <c r="E2249">
        <v>3</v>
      </c>
      <c r="F2249" t="s">
        <v>129</v>
      </c>
      <c r="G2249">
        <f>Table7[[#This Row],[Quantity Ordered]]*Table7[[#This Row],[Price Each]]</f>
        <v>3.84</v>
      </c>
    </row>
    <row r="2250" spans="1:7" x14ac:dyDescent="0.3">
      <c r="A2250" t="s">
        <v>162</v>
      </c>
      <c r="B2250" t="s">
        <v>143</v>
      </c>
      <c r="C2250">
        <v>1</v>
      </c>
      <c r="D2250">
        <v>300</v>
      </c>
      <c r="E2250">
        <v>3</v>
      </c>
      <c r="F2250" t="s">
        <v>129</v>
      </c>
      <c r="G2250">
        <f>Table7[[#This Row],[Quantity Ordered]]*Table7[[#This Row],[Price Each]]</f>
        <v>300</v>
      </c>
    </row>
    <row r="2251" spans="1:7" x14ac:dyDescent="0.3">
      <c r="A2251" t="s">
        <v>162</v>
      </c>
      <c r="B2251" t="s">
        <v>140</v>
      </c>
      <c r="C2251">
        <v>1</v>
      </c>
      <c r="D2251">
        <v>99.99</v>
      </c>
      <c r="E2251">
        <v>3</v>
      </c>
      <c r="F2251" t="s">
        <v>133</v>
      </c>
      <c r="G2251">
        <f>Table7[[#This Row],[Quantity Ordered]]*Table7[[#This Row],[Price Each]]</f>
        <v>99.99</v>
      </c>
    </row>
    <row r="2252" spans="1:7" x14ac:dyDescent="0.3">
      <c r="A2252" t="s">
        <v>162</v>
      </c>
      <c r="B2252" t="s">
        <v>137</v>
      </c>
      <c r="C2252">
        <v>1</v>
      </c>
      <c r="D2252">
        <v>2.99</v>
      </c>
      <c r="E2252">
        <v>2</v>
      </c>
      <c r="F2252" t="s">
        <v>150</v>
      </c>
      <c r="G2252">
        <f>Table7[[#This Row],[Quantity Ordered]]*Table7[[#This Row],[Price Each]]</f>
        <v>2.99</v>
      </c>
    </row>
    <row r="2253" spans="1:7" x14ac:dyDescent="0.3">
      <c r="A2253" t="s">
        <v>162</v>
      </c>
      <c r="B2253" t="s">
        <v>140</v>
      </c>
      <c r="C2253">
        <v>1</v>
      </c>
      <c r="D2253">
        <v>99.99</v>
      </c>
      <c r="E2253">
        <v>1</v>
      </c>
      <c r="F2253" t="s">
        <v>129</v>
      </c>
      <c r="G2253">
        <f>Table7[[#This Row],[Quantity Ordered]]*Table7[[#This Row],[Price Each]]</f>
        <v>99.99</v>
      </c>
    </row>
    <row r="2254" spans="1:7" x14ac:dyDescent="0.3">
      <c r="A2254" t="s">
        <v>162</v>
      </c>
      <c r="B2254" t="s">
        <v>145</v>
      </c>
      <c r="C2254">
        <v>1</v>
      </c>
      <c r="D2254">
        <v>3.84</v>
      </c>
      <c r="E2254">
        <v>4</v>
      </c>
      <c r="F2254" t="s">
        <v>129</v>
      </c>
      <c r="G2254">
        <f>Table7[[#This Row],[Quantity Ordered]]*Table7[[#This Row],[Price Each]]</f>
        <v>3.84</v>
      </c>
    </row>
    <row r="2255" spans="1:7" x14ac:dyDescent="0.3">
      <c r="A2255" t="s">
        <v>162</v>
      </c>
      <c r="B2255" t="s">
        <v>152</v>
      </c>
      <c r="C2255">
        <v>1</v>
      </c>
      <c r="D2255">
        <v>379.99</v>
      </c>
      <c r="E2255">
        <v>1</v>
      </c>
      <c r="F2255" t="s">
        <v>133</v>
      </c>
      <c r="G2255">
        <f>Table7[[#This Row],[Quantity Ordered]]*Table7[[#This Row],[Price Each]]</f>
        <v>379.99</v>
      </c>
    </row>
    <row r="2256" spans="1:7" x14ac:dyDescent="0.3">
      <c r="A2256" t="s">
        <v>162</v>
      </c>
      <c r="B2256" t="s">
        <v>130</v>
      </c>
      <c r="C2256">
        <v>1</v>
      </c>
      <c r="D2256">
        <v>14.95</v>
      </c>
      <c r="E2256">
        <v>4</v>
      </c>
      <c r="F2256" t="s">
        <v>133</v>
      </c>
      <c r="G2256">
        <f>Table7[[#This Row],[Quantity Ordered]]*Table7[[#This Row],[Price Each]]</f>
        <v>14.95</v>
      </c>
    </row>
    <row r="2257" spans="1:7" x14ac:dyDescent="0.3">
      <c r="A2257" t="s">
        <v>162</v>
      </c>
      <c r="B2257" t="s">
        <v>130</v>
      </c>
      <c r="C2257">
        <v>1</v>
      </c>
      <c r="D2257">
        <v>14.95</v>
      </c>
      <c r="E2257">
        <v>3</v>
      </c>
      <c r="F2257" t="s">
        <v>133</v>
      </c>
      <c r="G2257">
        <f>Table7[[#This Row],[Quantity Ordered]]*Table7[[#This Row],[Price Each]]</f>
        <v>14.95</v>
      </c>
    </row>
    <row r="2258" spans="1:7" x14ac:dyDescent="0.3">
      <c r="A2258" t="s">
        <v>162</v>
      </c>
      <c r="B2258" t="s">
        <v>130</v>
      </c>
      <c r="C2258">
        <v>1</v>
      </c>
      <c r="D2258">
        <v>14.95</v>
      </c>
      <c r="E2258">
        <v>2</v>
      </c>
      <c r="F2258" t="s">
        <v>135</v>
      </c>
      <c r="G2258">
        <f>Table7[[#This Row],[Quantity Ordered]]*Table7[[#This Row],[Price Each]]</f>
        <v>14.95</v>
      </c>
    </row>
    <row r="2259" spans="1:7" x14ac:dyDescent="0.3">
      <c r="A2259" t="s">
        <v>162</v>
      </c>
      <c r="B2259" t="s">
        <v>130</v>
      </c>
      <c r="C2259">
        <v>1</v>
      </c>
      <c r="D2259">
        <v>14.95</v>
      </c>
      <c r="E2259">
        <v>4</v>
      </c>
      <c r="F2259" t="s">
        <v>136</v>
      </c>
      <c r="G2259">
        <f>Table7[[#This Row],[Quantity Ordered]]*Table7[[#This Row],[Price Each]]</f>
        <v>14.95</v>
      </c>
    </row>
    <row r="2260" spans="1:7" x14ac:dyDescent="0.3">
      <c r="A2260" t="s">
        <v>162</v>
      </c>
      <c r="B2260" t="s">
        <v>128</v>
      </c>
      <c r="C2260">
        <v>1</v>
      </c>
      <c r="D2260">
        <v>700</v>
      </c>
      <c r="E2260">
        <v>1</v>
      </c>
      <c r="F2260" t="s">
        <v>150</v>
      </c>
      <c r="G2260">
        <f>Table7[[#This Row],[Quantity Ordered]]*Table7[[#This Row],[Price Each]]</f>
        <v>700</v>
      </c>
    </row>
    <row r="2261" spans="1:7" x14ac:dyDescent="0.3">
      <c r="A2261" t="s">
        <v>162</v>
      </c>
      <c r="B2261" t="s">
        <v>130</v>
      </c>
      <c r="C2261">
        <v>1</v>
      </c>
      <c r="D2261">
        <v>14.95</v>
      </c>
      <c r="E2261">
        <v>1</v>
      </c>
      <c r="F2261" t="s">
        <v>150</v>
      </c>
      <c r="G2261">
        <f>Table7[[#This Row],[Quantity Ordered]]*Table7[[#This Row],[Price Each]]</f>
        <v>14.95</v>
      </c>
    </row>
    <row r="2262" spans="1:7" x14ac:dyDescent="0.3">
      <c r="A2262" t="s">
        <v>162</v>
      </c>
      <c r="B2262" t="s">
        <v>132</v>
      </c>
      <c r="C2262">
        <v>1</v>
      </c>
      <c r="D2262">
        <v>11.99</v>
      </c>
      <c r="E2262">
        <v>1</v>
      </c>
      <c r="F2262" t="s">
        <v>129</v>
      </c>
      <c r="G2262">
        <f>Table7[[#This Row],[Quantity Ordered]]*Table7[[#This Row],[Price Each]]</f>
        <v>11.99</v>
      </c>
    </row>
    <row r="2263" spans="1:7" x14ac:dyDescent="0.3">
      <c r="A2263" t="s">
        <v>162</v>
      </c>
      <c r="B2263" t="s">
        <v>137</v>
      </c>
      <c r="C2263">
        <v>2</v>
      </c>
      <c r="D2263">
        <v>2.99</v>
      </c>
      <c r="E2263">
        <v>2</v>
      </c>
      <c r="F2263" t="s">
        <v>146</v>
      </c>
      <c r="G2263">
        <f>Table7[[#This Row],[Quantity Ordered]]*Table7[[#This Row],[Price Each]]</f>
        <v>5.98</v>
      </c>
    </row>
    <row r="2264" spans="1:7" x14ac:dyDescent="0.3">
      <c r="A2264" t="s">
        <v>162</v>
      </c>
      <c r="B2264" t="s">
        <v>132</v>
      </c>
      <c r="C2264">
        <v>1</v>
      </c>
      <c r="D2264">
        <v>11.99</v>
      </c>
      <c r="E2264">
        <v>2</v>
      </c>
      <c r="F2264" t="s">
        <v>133</v>
      </c>
      <c r="G2264">
        <f>Table7[[#This Row],[Quantity Ordered]]*Table7[[#This Row],[Price Each]]</f>
        <v>11.99</v>
      </c>
    </row>
    <row r="2265" spans="1:7" x14ac:dyDescent="0.3">
      <c r="A2265" t="s">
        <v>162</v>
      </c>
      <c r="B2265" t="s">
        <v>132</v>
      </c>
      <c r="C2265">
        <v>1</v>
      </c>
      <c r="D2265">
        <v>11.99</v>
      </c>
      <c r="E2265">
        <v>2</v>
      </c>
      <c r="F2265" t="s">
        <v>149</v>
      </c>
      <c r="G2265">
        <f>Table7[[#This Row],[Quantity Ordered]]*Table7[[#This Row],[Price Each]]</f>
        <v>11.99</v>
      </c>
    </row>
    <row r="2266" spans="1:7" x14ac:dyDescent="0.3">
      <c r="A2266" t="s">
        <v>162</v>
      </c>
      <c r="B2266" t="s">
        <v>141</v>
      </c>
      <c r="C2266">
        <v>1</v>
      </c>
      <c r="D2266">
        <v>150</v>
      </c>
      <c r="E2266">
        <v>4</v>
      </c>
      <c r="F2266" t="s">
        <v>150</v>
      </c>
      <c r="G2266">
        <f>Table7[[#This Row],[Quantity Ordered]]*Table7[[#This Row],[Price Each]]</f>
        <v>150</v>
      </c>
    </row>
    <row r="2267" spans="1:7" x14ac:dyDescent="0.3">
      <c r="A2267" t="s">
        <v>162</v>
      </c>
      <c r="B2267" t="s">
        <v>130</v>
      </c>
      <c r="C2267">
        <v>2</v>
      </c>
      <c r="D2267">
        <v>14.95</v>
      </c>
      <c r="E2267">
        <v>4</v>
      </c>
      <c r="F2267" t="s">
        <v>133</v>
      </c>
      <c r="G2267">
        <f>Table7[[#This Row],[Quantity Ordered]]*Table7[[#This Row],[Price Each]]</f>
        <v>29.9</v>
      </c>
    </row>
    <row r="2268" spans="1:7" x14ac:dyDescent="0.3">
      <c r="A2268" t="s">
        <v>162</v>
      </c>
      <c r="B2268" t="s">
        <v>143</v>
      </c>
      <c r="C2268">
        <v>1</v>
      </c>
      <c r="D2268">
        <v>300</v>
      </c>
      <c r="E2268">
        <v>1</v>
      </c>
      <c r="F2268" t="s">
        <v>131</v>
      </c>
      <c r="G2268">
        <f>Table7[[#This Row],[Quantity Ordered]]*Table7[[#This Row],[Price Each]]</f>
        <v>300</v>
      </c>
    </row>
    <row r="2269" spans="1:7" x14ac:dyDescent="0.3">
      <c r="A2269" t="s">
        <v>162</v>
      </c>
      <c r="B2269" t="s">
        <v>139</v>
      </c>
      <c r="C2269">
        <v>1</v>
      </c>
      <c r="D2269">
        <v>11.95</v>
      </c>
      <c r="E2269">
        <v>4</v>
      </c>
      <c r="F2269" t="s">
        <v>136</v>
      </c>
      <c r="G2269">
        <f>Table7[[#This Row],[Quantity Ordered]]*Table7[[#This Row],[Price Each]]</f>
        <v>11.95</v>
      </c>
    </row>
    <row r="2270" spans="1:7" x14ac:dyDescent="0.3">
      <c r="A2270" t="s">
        <v>162</v>
      </c>
      <c r="B2270" t="s">
        <v>141</v>
      </c>
      <c r="C2270">
        <v>1</v>
      </c>
      <c r="D2270">
        <v>150</v>
      </c>
      <c r="E2270">
        <v>4</v>
      </c>
      <c r="F2270" t="s">
        <v>147</v>
      </c>
      <c r="G2270">
        <f>Table7[[#This Row],[Quantity Ordered]]*Table7[[#This Row],[Price Each]]</f>
        <v>150</v>
      </c>
    </row>
    <row r="2271" spans="1:7" x14ac:dyDescent="0.3">
      <c r="A2271" t="s">
        <v>162</v>
      </c>
      <c r="B2271" t="s">
        <v>139</v>
      </c>
      <c r="C2271">
        <v>1</v>
      </c>
      <c r="D2271">
        <v>11.95</v>
      </c>
      <c r="E2271">
        <v>1</v>
      </c>
      <c r="F2271" t="s">
        <v>147</v>
      </c>
      <c r="G2271">
        <f>Table7[[#This Row],[Quantity Ordered]]*Table7[[#This Row],[Price Each]]</f>
        <v>11.95</v>
      </c>
    </row>
    <row r="2272" spans="1:7" x14ac:dyDescent="0.3">
      <c r="A2272" t="s">
        <v>162</v>
      </c>
      <c r="B2272" t="s">
        <v>132</v>
      </c>
      <c r="C2272">
        <v>1</v>
      </c>
      <c r="D2272">
        <v>11.99</v>
      </c>
      <c r="E2272">
        <v>2</v>
      </c>
      <c r="F2272" t="s">
        <v>131</v>
      </c>
      <c r="G2272">
        <f>Table7[[#This Row],[Quantity Ordered]]*Table7[[#This Row],[Price Each]]</f>
        <v>11.99</v>
      </c>
    </row>
    <row r="2273" spans="1:7" x14ac:dyDescent="0.3">
      <c r="A2273" t="s">
        <v>162</v>
      </c>
      <c r="B2273" t="s">
        <v>134</v>
      </c>
      <c r="C2273">
        <v>1</v>
      </c>
      <c r="D2273">
        <v>149.99</v>
      </c>
      <c r="E2273">
        <v>4</v>
      </c>
      <c r="F2273" t="s">
        <v>146</v>
      </c>
      <c r="G2273">
        <f>Table7[[#This Row],[Quantity Ordered]]*Table7[[#This Row],[Price Each]]</f>
        <v>149.99</v>
      </c>
    </row>
    <row r="2274" spans="1:7" x14ac:dyDescent="0.3">
      <c r="A2274" t="s">
        <v>162</v>
      </c>
      <c r="B2274" t="s">
        <v>139</v>
      </c>
      <c r="C2274">
        <v>1</v>
      </c>
      <c r="D2274">
        <v>11.95</v>
      </c>
      <c r="E2274">
        <v>4</v>
      </c>
      <c r="F2274" t="s">
        <v>146</v>
      </c>
      <c r="G2274">
        <f>Table7[[#This Row],[Quantity Ordered]]*Table7[[#This Row],[Price Each]]</f>
        <v>11.95</v>
      </c>
    </row>
    <row r="2275" spans="1:7" x14ac:dyDescent="0.3">
      <c r="A2275" t="s">
        <v>162</v>
      </c>
      <c r="B2275" t="s">
        <v>139</v>
      </c>
      <c r="C2275">
        <v>1</v>
      </c>
      <c r="D2275">
        <v>11.95</v>
      </c>
      <c r="E2275">
        <v>2</v>
      </c>
      <c r="F2275" t="s">
        <v>129</v>
      </c>
      <c r="G2275">
        <f>Table7[[#This Row],[Quantity Ordered]]*Table7[[#This Row],[Price Each]]</f>
        <v>11.95</v>
      </c>
    </row>
    <row r="2276" spans="1:7" x14ac:dyDescent="0.3">
      <c r="A2276" t="s">
        <v>162</v>
      </c>
      <c r="B2276" t="s">
        <v>139</v>
      </c>
      <c r="C2276">
        <v>1</v>
      </c>
      <c r="D2276">
        <v>11.95</v>
      </c>
      <c r="E2276">
        <v>1</v>
      </c>
      <c r="F2276" t="s">
        <v>131</v>
      </c>
      <c r="G2276">
        <f>Table7[[#This Row],[Quantity Ordered]]*Table7[[#This Row],[Price Each]]</f>
        <v>11.95</v>
      </c>
    </row>
    <row r="2277" spans="1:7" x14ac:dyDescent="0.3">
      <c r="A2277" t="s">
        <v>162</v>
      </c>
      <c r="B2277" t="s">
        <v>144</v>
      </c>
      <c r="C2277">
        <v>1</v>
      </c>
      <c r="D2277">
        <v>400</v>
      </c>
      <c r="E2277">
        <v>4</v>
      </c>
      <c r="F2277" t="s">
        <v>135</v>
      </c>
      <c r="G2277">
        <f>Table7[[#This Row],[Quantity Ordered]]*Table7[[#This Row],[Price Each]]</f>
        <v>400</v>
      </c>
    </row>
    <row r="2278" spans="1:7" x14ac:dyDescent="0.3">
      <c r="A2278" t="s">
        <v>162</v>
      </c>
      <c r="B2278" t="s">
        <v>137</v>
      </c>
      <c r="C2278">
        <v>1</v>
      </c>
      <c r="D2278">
        <v>2.99</v>
      </c>
      <c r="E2278">
        <v>1</v>
      </c>
      <c r="F2278" t="s">
        <v>133</v>
      </c>
      <c r="G2278">
        <f>Table7[[#This Row],[Quantity Ordered]]*Table7[[#This Row],[Price Each]]</f>
        <v>2.99</v>
      </c>
    </row>
    <row r="2279" spans="1:7" x14ac:dyDescent="0.3">
      <c r="A2279" t="s">
        <v>162</v>
      </c>
      <c r="B2279" t="s">
        <v>139</v>
      </c>
      <c r="C2279">
        <v>1</v>
      </c>
      <c r="D2279">
        <v>11.95</v>
      </c>
      <c r="E2279">
        <v>3</v>
      </c>
      <c r="F2279" t="s">
        <v>133</v>
      </c>
      <c r="G2279">
        <f>Table7[[#This Row],[Quantity Ordered]]*Table7[[#This Row],[Price Each]]</f>
        <v>11.95</v>
      </c>
    </row>
    <row r="2280" spans="1:7" x14ac:dyDescent="0.3">
      <c r="A2280" t="s">
        <v>162</v>
      </c>
      <c r="B2280" t="s">
        <v>139</v>
      </c>
      <c r="C2280">
        <v>1</v>
      </c>
      <c r="D2280">
        <v>11.95</v>
      </c>
      <c r="E2280">
        <v>1</v>
      </c>
      <c r="F2280" t="s">
        <v>135</v>
      </c>
      <c r="G2280">
        <f>Table7[[#This Row],[Quantity Ordered]]*Table7[[#This Row],[Price Each]]</f>
        <v>11.95</v>
      </c>
    </row>
    <row r="2281" spans="1:7" x14ac:dyDescent="0.3">
      <c r="A2281" t="s">
        <v>162</v>
      </c>
      <c r="B2281" t="s">
        <v>155</v>
      </c>
      <c r="C2281">
        <v>1</v>
      </c>
      <c r="D2281">
        <v>600</v>
      </c>
      <c r="E2281">
        <v>2</v>
      </c>
      <c r="F2281" t="s">
        <v>147</v>
      </c>
      <c r="G2281">
        <f>Table7[[#This Row],[Quantity Ordered]]*Table7[[#This Row],[Price Each]]</f>
        <v>600</v>
      </c>
    </row>
    <row r="2282" spans="1:7" x14ac:dyDescent="0.3">
      <c r="A2282" t="s">
        <v>162</v>
      </c>
      <c r="B2282" t="s">
        <v>141</v>
      </c>
      <c r="C2282">
        <v>1</v>
      </c>
      <c r="D2282">
        <v>150</v>
      </c>
      <c r="E2282">
        <v>3</v>
      </c>
      <c r="F2282" t="s">
        <v>150</v>
      </c>
      <c r="G2282">
        <f>Table7[[#This Row],[Quantity Ordered]]*Table7[[#This Row],[Price Each]]</f>
        <v>150</v>
      </c>
    </row>
    <row r="2283" spans="1:7" x14ac:dyDescent="0.3">
      <c r="A2283" t="s">
        <v>162</v>
      </c>
      <c r="B2283" t="s">
        <v>130</v>
      </c>
      <c r="C2283">
        <v>2</v>
      </c>
      <c r="D2283">
        <v>14.95</v>
      </c>
      <c r="E2283">
        <v>4</v>
      </c>
      <c r="F2283" t="s">
        <v>129</v>
      </c>
      <c r="G2283">
        <f>Table7[[#This Row],[Quantity Ordered]]*Table7[[#This Row],[Price Each]]</f>
        <v>29.9</v>
      </c>
    </row>
    <row r="2284" spans="1:7" x14ac:dyDescent="0.3">
      <c r="A2284" t="s">
        <v>162</v>
      </c>
      <c r="B2284" t="s">
        <v>130</v>
      </c>
      <c r="C2284">
        <v>1</v>
      </c>
      <c r="D2284">
        <v>14.95</v>
      </c>
      <c r="E2284">
        <v>1</v>
      </c>
      <c r="F2284" t="s">
        <v>131</v>
      </c>
      <c r="G2284">
        <f>Table7[[#This Row],[Quantity Ordered]]*Table7[[#This Row],[Price Each]]</f>
        <v>14.95</v>
      </c>
    </row>
    <row r="2285" spans="1:7" x14ac:dyDescent="0.3">
      <c r="A2285" t="s">
        <v>162</v>
      </c>
      <c r="B2285" t="s">
        <v>141</v>
      </c>
      <c r="C2285">
        <v>1</v>
      </c>
      <c r="D2285">
        <v>150</v>
      </c>
      <c r="E2285">
        <v>3</v>
      </c>
      <c r="F2285" t="s">
        <v>135</v>
      </c>
      <c r="G2285">
        <f>Table7[[#This Row],[Quantity Ordered]]*Table7[[#This Row],[Price Each]]</f>
        <v>150</v>
      </c>
    </row>
    <row r="2286" spans="1:7" x14ac:dyDescent="0.3">
      <c r="A2286" t="s">
        <v>162</v>
      </c>
      <c r="B2286" t="s">
        <v>132</v>
      </c>
      <c r="C2286">
        <v>1</v>
      </c>
      <c r="D2286">
        <v>11.99</v>
      </c>
      <c r="E2286">
        <v>4</v>
      </c>
      <c r="F2286" t="s">
        <v>135</v>
      </c>
      <c r="G2286">
        <f>Table7[[#This Row],[Quantity Ordered]]*Table7[[#This Row],[Price Each]]</f>
        <v>11.99</v>
      </c>
    </row>
    <row r="2287" spans="1:7" x14ac:dyDescent="0.3">
      <c r="A2287" t="s">
        <v>162</v>
      </c>
      <c r="B2287" t="s">
        <v>130</v>
      </c>
      <c r="C2287">
        <v>1</v>
      </c>
      <c r="D2287">
        <v>14.95</v>
      </c>
      <c r="E2287">
        <v>1</v>
      </c>
      <c r="F2287" t="s">
        <v>135</v>
      </c>
      <c r="G2287">
        <f>Table7[[#This Row],[Quantity Ordered]]*Table7[[#This Row],[Price Each]]</f>
        <v>14.95</v>
      </c>
    </row>
    <row r="2288" spans="1:7" x14ac:dyDescent="0.3">
      <c r="A2288" t="s">
        <v>162</v>
      </c>
      <c r="B2288" t="s">
        <v>128</v>
      </c>
      <c r="C2288">
        <v>1</v>
      </c>
      <c r="D2288">
        <v>700</v>
      </c>
      <c r="E2288">
        <v>1</v>
      </c>
      <c r="F2288" t="s">
        <v>131</v>
      </c>
      <c r="G2288">
        <f>Table7[[#This Row],[Quantity Ordered]]*Table7[[#This Row],[Price Each]]</f>
        <v>700</v>
      </c>
    </row>
    <row r="2289" spans="1:7" x14ac:dyDescent="0.3">
      <c r="A2289" t="s">
        <v>162</v>
      </c>
      <c r="B2289" t="s">
        <v>128</v>
      </c>
      <c r="C2289">
        <v>1</v>
      </c>
      <c r="D2289">
        <v>700</v>
      </c>
      <c r="E2289">
        <v>3</v>
      </c>
      <c r="F2289" t="s">
        <v>149</v>
      </c>
      <c r="G2289">
        <f>Table7[[#This Row],[Quantity Ordered]]*Table7[[#This Row],[Price Each]]</f>
        <v>700</v>
      </c>
    </row>
    <row r="2290" spans="1:7" x14ac:dyDescent="0.3">
      <c r="A2290" t="s">
        <v>162</v>
      </c>
      <c r="B2290" t="s">
        <v>139</v>
      </c>
      <c r="C2290">
        <v>1</v>
      </c>
      <c r="D2290">
        <v>11.95</v>
      </c>
      <c r="E2290">
        <v>3</v>
      </c>
      <c r="F2290" t="s">
        <v>149</v>
      </c>
      <c r="G2290">
        <f>Table7[[#This Row],[Quantity Ordered]]*Table7[[#This Row],[Price Each]]</f>
        <v>11.95</v>
      </c>
    </row>
    <row r="2291" spans="1:7" x14ac:dyDescent="0.3">
      <c r="A2291" t="s">
        <v>162</v>
      </c>
      <c r="B2291" t="s">
        <v>130</v>
      </c>
      <c r="C2291">
        <v>1</v>
      </c>
      <c r="D2291">
        <v>14.95</v>
      </c>
      <c r="E2291">
        <v>1</v>
      </c>
      <c r="F2291" t="s">
        <v>131</v>
      </c>
      <c r="G2291">
        <f>Table7[[#This Row],[Quantity Ordered]]*Table7[[#This Row],[Price Each]]</f>
        <v>14.95</v>
      </c>
    </row>
    <row r="2292" spans="1:7" x14ac:dyDescent="0.3">
      <c r="A2292" t="s">
        <v>162</v>
      </c>
      <c r="B2292" t="s">
        <v>130</v>
      </c>
      <c r="C2292">
        <v>1</v>
      </c>
      <c r="D2292">
        <v>14.95</v>
      </c>
      <c r="E2292">
        <v>3</v>
      </c>
      <c r="F2292" t="s">
        <v>133</v>
      </c>
      <c r="G2292">
        <f>Table7[[#This Row],[Quantity Ordered]]*Table7[[#This Row],[Price Each]]</f>
        <v>14.95</v>
      </c>
    </row>
    <row r="2293" spans="1:7" x14ac:dyDescent="0.3">
      <c r="A2293" t="s">
        <v>162</v>
      </c>
      <c r="B2293" t="s">
        <v>137</v>
      </c>
      <c r="C2293">
        <v>1</v>
      </c>
      <c r="D2293">
        <v>2.99</v>
      </c>
      <c r="E2293">
        <v>4</v>
      </c>
      <c r="F2293" t="s">
        <v>131</v>
      </c>
      <c r="G2293">
        <f>Table7[[#This Row],[Quantity Ordered]]*Table7[[#This Row],[Price Each]]</f>
        <v>2.99</v>
      </c>
    </row>
    <row r="2294" spans="1:7" x14ac:dyDescent="0.3">
      <c r="A2294" t="s">
        <v>162</v>
      </c>
      <c r="B2294" t="s">
        <v>137</v>
      </c>
      <c r="C2294">
        <v>7</v>
      </c>
      <c r="D2294">
        <v>2.99</v>
      </c>
      <c r="E2294">
        <v>3</v>
      </c>
      <c r="F2294" t="s">
        <v>149</v>
      </c>
      <c r="G2294">
        <f>Table7[[#This Row],[Quantity Ordered]]*Table7[[#This Row],[Price Each]]</f>
        <v>20.93</v>
      </c>
    </row>
    <row r="2295" spans="1:7" x14ac:dyDescent="0.3">
      <c r="A2295" t="s">
        <v>162</v>
      </c>
      <c r="B2295" t="s">
        <v>137</v>
      </c>
      <c r="C2295">
        <v>2</v>
      </c>
      <c r="D2295">
        <v>2.99</v>
      </c>
      <c r="E2295">
        <v>3</v>
      </c>
      <c r="F2295" t="s">
        <v>136</v>
      </c>
      <c r="G2295">
        <f>Table7[[#This Row],[Quantity Ordered]]*Table7[[#This Row],[Price Each]]</f>
        <v>5.98</v>
      </c>
    </row>
    <row r="2296" spans="1:7" x14ac:dyDescent="0.3">
      <c r="A2296" t="s">
        <v>162</v>
      </c>
      <c r="B2296" t="s">
        <v>140</v>
      </c>
      <c r="C2296">
        <v>1</v>
      </c>
      <c r="D2296">
        <v>99.99</v>
      </c>
      <c r="E2296">
        <v>1</v>
      </c>
      <c r="F2296" t="s">
        <v>150</v>
      </c>
      <c r="G2296">
        <f>Table7[[#This Row],[Quantity Ordered]]*Table7[[#This Row],[Price Each]]</f>
        <v>99.99</v>
      </c>
    </row>
    <row r="2297" spans="1:7" x14ac:dyDescent="0.3">
      <c r="A2297" t="s">
        <v>162</v>
      </c>
      <c r="B2297" t="s">
        <v>130</v>
      </c>
      <c r="C2297">
        <v>1</v>
      </c>
      <c r="D2297">
        <v>14.95</v>
      </c>
      <c r="E2297">
        <v>2</v>
      </c>
      <c r="F2297" t="s">
        <v>135</v>
      </c>
      <c r="G2297">
        <f>Table7[[#This Row],[Quantity Ordered]]*Table7[[#This Row],[Price Each]]</f>
        <v>14.95</v>
      </c>
    </row>
    <row r="2298" spans="1:7" x14ac:dyDescent="0.3">
      <c r="A2298" t="s">
        <v>162</v>
      </c>
      <c r="B2298" t="s">
        <v>138</v>
      </c>
      <c r="C2298">
        <v>1</v>
      </c>
      <c r="D2298">
        <v>389.99</v>
      </c>
      <c r="E2298">
        <v>2</v>
      </c>
      <c r="F2298" t="s">
        <v>129</v>
      </c>
      <c r="G2298">
        <f>Table7[[#This Row],[Quantity Ordered]]*Table7[[#This Row],[Price Each]]</f>
        <v>389.99</v>
      </c>
    </row>
    <row r="2299" spans="1:7" x14ac:dyDescent="0.3">
      <c r="A2299" t="s">
        <v>162</v>
      </c>
      <c r="B2299" t="s">
        <v>128</v>
      </c>
      <c r="C2299">
        <v>1</v>
      </c>
      <c r="D2299">
        <v>700</v>
      </c>
      <c r="E2299">
        <v>3</v>
      </c>
      <c r="F2299" t="s">
        <v>136</v>
      </c>
      <c r="G2299">
        <f>Table7[[#This Row],[Quantity Ordered]]*Table7[[#This Row],[Price Each]]</f>
        <v>700</v>
      </c>
    </row>
    <row r="2300" spans="1:7" x14ac:dyDescent="0.3">
      <c r="A2300" t="s">
        <v>162</v>
      </c>
      <c r="B2300" t="s">
        <v>132</v>
      </c>
      <c r="C2300">
        <v>1</v>
      </c>
      <c r="D2300">
        <v>11.99</v>
      </c>
      <c r="E2300">
        <v>2</v>
      </c>
      <c r="F2300" t="s">
        <v>146</v>
      </c>
      <c r="G2300">
        <f>Table7[[#This Row],[Quantity Ordered]]*Table7[[#This Row],[Price Each]]</f>
        <v>11.99</v>
      </c>
    </row>
    <row r="2301" spans="1:7" x14ac:dyDescent="0.3">
      <c r="A2301" t="s">
        <v>162</v>
      </c>
      <c r="B2301" t="s">
        <v>141</v>
      </c>
      <c r="C2301">
        <v>1</v>
      </c>
      <c r="D2301">
        <v>150</v>
      </c>
      <c r="E2301">
        <v>1</v>
      </c>
      <c r="F2301" t="s">
        <v>129</v>
      </c>
      <c r="G2301">
        <f>Table7[[#This Row],[Quantity Ordered]]*Table7[[#This Row],[Price Each]]</f>
        <v>150</v>
      </c>
    </row>
    <row r="2302" spans="1:7" x14ac:dyDescent="0.3">
      <c r="A2302" t="s">
        <v>162</v>
      </c>
      <c r="B2302" t="s">
        <v>130</v>
      </c>
      <c r="C2302">
        <v>1</v>
      </c>
      <c r="D2302">
        <v>14.95</v>
      </c>
      <c r="E2302">
        <v>1</v>
      </c>
      <c r="F2302" t="s">
        <v>136</v>
      </c>
      <c r="G2302">
        <f>Table7[[#This Row],[Quantity Ordered]]*Table7[[#This Row],[Price Each]]</f>
        <v>14.95</v>
      </c>
    </row>
    <row r="2303" spans="1:7" x14ac:dyDescent="0.3">
      <c r="A2303" t="s">
        <v>162</v>
      </c>
      <c r="B2303" t="s">
        <v>144</v>
      </c>
      <c r="C2303">
        <v>1</v>
      </c>
      <c r="D2303">
        <v>400</v>
      </c>
      <c r="E2303">
        <v>1</v>
      </c>
      <c r="F2303" t="s">
        <v>147</v>
      </c>
      <c r="G2303">
        <f>Table7[[#This Row],[Quantity Ordered]]*Table7[[#This Row],[Price Each]]</f>
        <v>400</v>
      </c>
    </row>
    <row r="2304" spans="1:7" x14ac:dyDescent="0.3">
      <c r="A2304" t="s">
        <v>162</v>
      </c>
      <c r="B2304" t="s">
        <v>139</v>
      </c>
      <c r="C2304">
        <v>2</v>
      </c>
      <c r="D2304">
        <v>11.95</v>
      </c>
      <c r="E2304">
        <v>4</v>
      </c>
      <c r="F2304" t="s">
        <v>149</v>
      </c>
      <c r="G2304">
        <f>Table7[[#This Row],[Quantity Ordered]]*Table7[[#This Row],[Price Each]]</f>
        <v>23.9</v>
      </c>
    </row>
    <row r="2305" spans="1:7" x14ac:dyDescent="0.3">
      <c r="A2305" t="s">
        <v>162</v>
      </c>
      <c r="B2305" t="s">
        <v>141</v>
      </c>
      <c r="C2305">
        <v>1</v>
      </c>
      <c r="D2305">
        <v>150</v>
      </c>
      <c r="E2305">
        <v>3</v>
      </c>
      <c r="F2305" t="s">
        <v>146</v>
      </c>
      <c r="G2305">
        <f>Table7[[#This Row],[Quantity Ordered]]*Table7[[#This Row],[Price Each]]</f>
        <v>150</v>
      </c>
    </row>
    <row r="2306" spans="1:7" x14ac:dyDescent="0.3">
      <c r="A2306" t="s">
        <v>162</v>
      </c>
      <c r="B2306" t="s">
        <v>153</v>
      </c>
      <c r="C2306">
        <v>1</v>
      </c>
      <c r="D2306">
        <v>999.99</v>
      </c>
      <c r="E2306">
        <v>1</v>
      </c>
      <c r="F2306" t="s">
        <v>146</v>
      </c>
      <c r="G2306">
        <f>Table7[[#This Row],[Quantity Ordered]]*Table7[[#This Row],[Price Each]]</f>
        <v>999.99</v>
      </c>
    </row>
    <row r="2307" spans="1:7" x14ac:dyDescent="0.3">
      <c r="A2307" t="s">
        <v>162</v>
      </c>
      <c r="B2307" t="s">
        <v>145</v>
      </c>
      <c r="C2307">
        <v>3</v>
      </c>
      <c r="D2307">
        <v>3.84</v>
      </c>
      <c r="E2307">
        <v>2</v>
      </c>
      <c r="F2307" t="s">
        <v>129</v>
      </c>
      <c r="G2307">
        <f>Table7[[#This Row],[Quantity Ordered]]*Table7[[#This Row],[Price Each]]</f>
        <v>11.52</v>
      </c>
    </row>
    <row r="2308" spans="1:7" x14ac:dyDescent="0.3">
      <c r="A2308" t="s">
        <v>162</v>
      </c>
      <c r="B2308" t="s">
        <v>134</v>
      </c>
      <c r="C2308">
        <v>1</v>
      </c>
      <c r="D2308">
        <v>149.99</v>
      </c>
      <c r="E2308">
        <v>4</v>
      </c>
      <c r="F2308" t="s">
        <v>131</v>
      </c>
      <c r="G2308">
        <f>Table7[[#This Row],[Quantity Ordered]]*Table7[[#This Row],[Price Each]]</f>
        <v>149.99</v>
      </c>
    </row>
    <row r="2309" spans="1:7" x14ac:dyDescent="0.3">
      <c r="A2309" t="s">
        <v>162</v>
      </c>
      <c r="B2309" t="s">
        <v>152</v>
      </c>
      <c r="C2309">
        <v>1</v>
      </c>
      <c r="D2309">
        <v>379.99</v>
      </c>
      <c r="E2309">
        <v>4</v>
      </c>
      <c r="F2309" t="s">
        <v>150</v>
      </c>
      <c r="G2309">
        <f>Table7[[#This Row],[Quantity Ordered]]*Table7[[#This Row],[Price Each]]</f>
        <v>379.99</v>
      </c>
    </row>
    <row r="2310" spans="1:7" x14ac:dyDescent="0.3">
      <c r="A2310" t="s">
        <v>162</v>
      </c>
      <c r="B2310" t="s">
        <v>145</v>
      </c>
      <c r="C2310">
        <v>1</v>
      </c>
      <c r="D2310">
        <v>3.84</v>
      </c>
      <c r="E2310">
        <v>4</v>
      </c>
      <c r="F2310" t="s">
        <v>133</v>
      </c>
      <c r="G2310">
        <f>Table7[[#This Row],[Quantity Ordered]]*Table7[[#This Row],[Price Each]]</f>
        <v>3.84</v>
      </c>
    </row>
    <row r="2311" spans="1:7" x14ac:dyDescent="0.3">
      <c r="A2311" t="s">
        <v>162</v>
      </c>
      <c r="B2311" t="s">
        <v>128</v>
      </c>
      <c r="C2311">
        <v>1</v>
      </c>
      <c r="D2311">
        <v>700</v>
      </c>
      <c r="E2311">
        <v>4</v>
      </c>
      <c r="F2311" t="s">
        <v>149</v>
      </c>
      <c r="G2311">
        <f>Table7[[#This Row],[Quantity Ordered]]*Table7[[#This Row],[Price Each]]</f>
        <v>700</v>
      </c>
    </row>
    <row r="2312" spans="1:7" x14ac:dyDescent="0.3">
      <c r="A2312" t="s">
        <v>162</v>
      </c>
      <c r="B2312" t="s">
        <v>140</v>
      </c>
      <c r="C2312">
        <v>1</v>
      </c>
      <c r="D2312">
        <v>99.99</v>
      </c>
      <c r="E2312">
        <v>2</v>
      </c>
      <c r="F2312" t="s">
        <v>129</v>
      </c>
      <c r="G2312">
        <f>Table7[[#This Row],[Quantity Ordered]]*Table7[[#This Row],[Price Each]]</f>
        <v>99.99</v>
      </c>
    </row>
    <row r="2313" spans="1:7" x14ac:dyDescent="0.3">
      <c r="A2313" t="s">
        <v>162</v>
      </c>
      <c r="B2313" t="s">
        <v>128</v>
      </c>
      <c r="C2313">
        <v>1</v>
      </c>
      <c r="D2313">
        <v>700</v>
      </c>
      <c r="E2313">
        <v>1</v>
      </c>
      <c r="F2313" t="s">
        <v>147</v>
      </c>
      <c r="G2313">
        <f>Table7[[#This Row],[Quantity Ordered]]*Table7[[#This Row],[Price Each]]</f>
        <v>700</v>
      </c>
    </row>
    <row r="2314" spans="1:7" x14ac:dyDescent="0.3">
      <c r="A2314" t="s">
        <v>162</v>
      </c>
      <c r="B2314" t="s">
        <v>138</v>
      </c>
      <c r="C2314">
        <v>1</v>
      </c>
      <c r="D2314">
        <v>389.99</v>
      </c>
      <c r="E2314">
        <v>3</v>
      </c>
      <c r="F2314" t="s">
        <v>147</v>
      </c>
      <c r="G2314">
        <f>Table7[[#This Row],[Quantity Ordered]]*Table7[[#This Row],[Price Each]]</f>
        <v>389.99</v>
      </c>
    </row>
    <row r="2315" spans="1:7" x14ac:dyDescent="0.3">
      <c r="A2315" t="s">
        <v>162</v>
      </c>
      <c r="B2315" t="s">
        <v>148</v>
      </c>
      <c r="C2315">
        <v>1</v>
      </c>
      <c r="D2315">
        <v>600</v>
      </c>
      <c r="E2315">
        <v>3</v>
      </c>
      <c r="F2315" t="s">
        <v>149</v>
      </c>
      <c r="G2315">
        <f>Table7[[#This Row],[Quantity Ordered]]*Table7[[#This Row],[Price Each]]</f>
        <v>600</v>
      </c>
    </row>
    <row r="2316" spans="1:7" x14ac:dyDescent="0.3">
      <c r="A2316" t="s">
        <v>162</v>
      </c>
      <c r="B2316" t="s">
        <v>139</v>
      </c>
      <c r="C2316">
        <v>2</v>
      </c>
      <c r="D2316">
        <v>11.95</v>
      </c>
      <c r="E2316">
        <v>1</v>
      </c>
      <c r="F2316" t="s">
        <v>149</v>
      </c>
      <c r="G2316">
        <f>Table7[[#This Row],[Quantity Ordered]]*Table7[[#This Row],[Price Each]]</f>
        <v>23.9</v>
      </c>
    </row>
    <row r="2317" spans="1:7" x14ac:dyDescent="0.3">
      <c r="A2317" t="s">
        <v>162</v>
      </c>
      <c r="B2317" t="s">
        <v>134</v>
      </c>
      <c r="C2317">
        <v>1</v>
      </c>
      <c r="D2317">
        <v>149.99</v>
      </c>
      <c r="E2317">
        <v>1</v>
      </c>
      <c r="F2317" t="s">
        <v>146</v>
      </c>
      <c r="G2317">
        <f>Table7[[#This Row],[Quantity Ordered]]*Table7[[#This Row],[Price Each]]</f>
        <v>149.99</v>
      </c>
    </row>
    <row r="2318" spans="1:7" x14ac:dyDescent="0.3">
      <c r="A2318" t="s">
        <v>162</v>
      </c>
      <c r="B2318" t="s">
        <v>141</v>
      </c>
      <c r="C2318">
        <v>1</v>
      </c>
      <c r="D2318">
        <v>150</v>
      </c>
      <c r="E2318">
        <v>4</v>
      </c>
      <c r="F2318" t="s">
        <v>129</v>
      </c>
      <c r="G2318">
        <f>Table7[[#This Row],[Quantity Ordered]]*Table7[[#This Row],[Price Each]]</f>
        <v>150</v>
      </c>
    </row>
    <row r="2319" spans="1:7" x14ac:dyDescent="0.3">
      <c r="A2319" t="s">
        <v>162</v>
      </c>
      <c r="B2319" t="s">
        <v>148</v>
      </c>
      <c r="C2319">
        <v>1</v>
      </c>
      <c r="D2319">
        <v>600</v>
      </c>
      <c r="E2319">
        <v>4</v>
      </c>
      <c r="F2319" t="s">
        <v>133</v>
      </c>
      <c r="G2319">
        <f>Table7[[#This Row],[Quantity Ordered]]*Table7[[#This Row],[Price Each]]</f>
        <v>600</v>
      </c>
    </row>
    <row r="2320" spans="1:7" x14ac:dyDescent="0.3">
      <c r="A2320" t="s">
        <v>162</v>
      </c>
      <c r="B2320" t="s">
        <v>132</v>
      </c>
      <c r="C2320">
        <v>1</v>
      </c>
      <c r="D2320">
        <v>11.99</v>
      </c>
      <c r="E2320">
        <v>4</v>
      </c>
      <c r="F2320" t="s">
        <v>133</v>
      </c>
      <c r="G2320">
        <f>Table7[[#This Row],[Quantity Ordered]]*Table7[[#This Row],[Price Each]]</f>
        <v>11.99</v>
      </c>
    </row>
    <row r="2321" spans="1:7" x14ac:dyDescent="0.3">
      <c r="A2321" t="s">
        <v>162</v>
      </c>
      <c r="B2321" t="s">
        <v>132</v>
      </c>
      <c r="C2321">
        <v>1</v>
      </c>
      <c r="D2321">
        <v>11.99</v>
      </c>
      <c r="E2321">
        <v>3</v>
      </c>
      <c r="F2321" t="s">
        <v>135</v>
      </c>
      <c r="G2321">
        <f>Table7[[#This Row],[Quantity Ordered]]*Table7[[#This Row],[Price Each]]</f>
        <v>11.99</v>
      </c>
    </row>
    <row r="2322" spans="1:7" x14ac:dyDescent="0.3">
      <c r="A2322" t="s">
        <v>162</v>
      </c>
      <c r="B2322" t="s">
        <v>152</v>
      </c>
      <c r="C2322">
        <v>1</v>
      </c>
      <c r="D2322">
        <v>379.99</v>
      </c>
      <c r="E2322">
        <v>4</v>
      </c>
      <c r="F2322" t="s">
        <v>131</v>
      </c>
      <c r="G2322">
        <f>Table7[[#This Row],[Quantity Ordered]]*Table7[[#This Row],[Price Each]]</f>
        <v>379.99</v>
      </c>
    </row>
    <row r="2323" spans="1:7" x14ac:dyDescent="0.3">
      <c r="A2323" t="s">
        <v>162</v>
      </c>
      <c r="B2323" t="s">
        <v>143</v>
      </c>
      <c r="C2323">
        <v>1</v>
      </c>
      <c r="D2323">
        <v>300</v>
      </c>
      <c r="E2323">
        <v>3</v>
      </c>
      <c r="F2323" t="s">
        <v>131</v>
      </c>
      <c r="G2323">
        <f>Table7[[#This Row],[Quantity Ordered]]*Table7[[#This Row],[Price Each]]</f>
        <v>300</v>
      </c>
    </row>
    <row r="2324" spans="1:7" x14ac:dyDescent="0.3">
      <c r="A2324" t="s">
        <v>162</v>
      </c>
      <c r="B2324" t="s">
        <v>137</v>
      </c>
      <c r="C2324">
        <v>1</v>
      </c>
      <c r="D2324">
        <v>2.99</v>
      </c>
      <c r="E2324">
        <v>2</v>
      </c>
      <c r="F2324" t="s">
        <v>135</v>
      </c>
      <c r="G2324">
        <f>Table7[[#This Row],[Quantity Ordered]]*Table7[[#This Row],[Price Each]]</f>
        <v>2.99</v>
      </c>
    </row>
    <row r="2325" spans="1:7" x14ac:dyDescent="0.3">
      <c r="A2325" t="s">
        <v>162</v>
      </c>
      <c r="B2325" t="s">
        <v>130</v>
      </c>
      <c r="C2325">
        <v>1</v>
      </c>
      <c r="D2325">
        <v>14.95</v>
      </c>
      <c r="E2325">
        <v>1</v>
      </c>
      <c r="F2325" t="s">
        <v>129</v>
      </c>
      <c r="G2325">
        <f>Table7[[#This Row],[Quantity Ordered]]*Table7[[#This Row],[Price Each]]</f>
        <v>14.95</v>
      </c>
    </row>
    <row r="2326" spans="1:7" x14ac:dyDescent="0.3">
      <c r="A2326" t="s">
        <v>162</v>
      </c>
      <c r="B2326" t="s">
        <v>145</v>
      </c>
      <c r="C2326">
        <v>1</v>
      </c>
      <c r="D2326">
        <v>3.84</v>
      </c>
      <c r="E2326">
        <v>4</v>
      </c>
      <c r="F2326" t="s">
        <v>150</v>
      </c>
      <c r="G2326">
        <f>Table7[[#This Row],[Quantity Ordered]]*Table7[[#This Row],[Price Each]]</f>
        <v>3.84</v>
      </c>
    </row>
    <row r="2327" spans="1:7" x14ac:dyDescent="0.3">
      <c r="A2327" t="s">
        <v>162</v>
      </c>
      <c r="B2327" t="s">
        <v>130</v>
      </c>
      <c r="C2327">
        <v>1</v>
      </c>
      <c r="D2327">
        <v>14.95</v>
      </c>
      <c r="E2327">
        <v>3</v>
      </c>
      <c r="F2327" t="s">
        <v>135</v>
      </c>
      <c r="G2327">
        <f>Table7[[#This Row],[Quantity Ordered]]*Table7[[#This Row],[Price Each]]</f>
        <v>14.95</v>
      </c>
    </row>
    <row r="2328" spans="1:7" x14ac:dyDescent="0.3">
      <c r="A2328" t="s">
        <v>162</v>
      </c>
      <c r="B2328" t="s">
        <v>139</v>
      </c>
      <c r="C2328">
        <v>1</v>
      </c>
      <c r="D2328">
        <v>11.95</v>
      </c>
      <c r="E2328">
        <v>3</v>
      </c>
      <c r="F2328" t="s">
        <v>149</v>
      </c>
      <c r="G2328">
        <f>Table7[[#This Row],[Quantity Ordered]]*Table7[[#This Row],[Price Each]]</f>
        <v>11.95</v>
      </c>
    </row>
    <row r="2329" spans="1:7" x14ac:dyDescent="0.3">
      <c r="A2329" t="s">
        <v>162</v>
      </c>
      <c r="B2329" t="s">
        <v>151</v>
      </c>
      <c r="C2329">
        <v>1</v>
      </c>
      <c r="D2329">
        <v>109.99</v>
      </c>
      <c r="E2329">
        <v>3</v>
      </c>
      <c r="F2329" t="s">
        <v>133</v>
      </c>
      <c r="G2329">
        <f>Table7[[#This Row],[Quantity Ordered]]*Table7[[#This Row],[Price Each]]</f>
        <v>109.99</v>
      </c>
    </row>
    <row r="2330" spans="1:7" x14ac:dyDescent="0.3">
      <c r="A2330" t="s">
        <v>162</v>
      </c>
      <c r="B2330" t="s">
        <v>153</v>
      </c>
      <c r="C2330">
        <v>1</v>
      </c>
      <c r="D2330">
        <v>999.99</v>
      </c>
      <c r="E2330">
        <v>4</v>
      </c>
      <c r="F2330" t="s">
        <v>147</v>
      </c>
      <c r="G2330">
        <f>Table7[[#This Row],[Quantity Ordered]]*Table7[[#This Row],[Price Each]]</f>
        <v>999.99</v>
      </c>
    </row>
    <row r="2331" spans="1:7" x14ac:dyDescent="0.3">
      <c r="A2331" t="s">
        <v>162</v>
      </c>
      <c r="B2331" t="s">
        <v>140</v>
      </c>
      <c r="C2331">
        <v>1</v>
      </c>
      <c r="D2331">
        <v>99.99</v>
      </c>
      <c r="E2331">
        <v>3</v>
      </c>
      <c r="F2331" t="s">
        <v>133</v>
      </c>
      <c r="G2331">
        <f>Table7[[#This Row],[Quantity Ordered]]*Table7[[#This Row],[Price Each]]</f>
        <v>99.99</v>
      </c>
    </row>
    <row r="2332" spans="1:7" x14ac:dyDescent="0.3">
      <c r="A2332" t="s">
        <v>162</v>
      </c>
      <c r="B2332" t="s">
        <v>153</v>
      </c>
      <c r="C2332">
        <v>1</v>
      </c>
      <c r="D2332">
        <v>999.99</v>
      </c>
      <c r="E2332">
        <v>2</v>
      </c>
      <c r="F2332" t="s">
        <v>133</v>
      </c>
      <c r="G2332">
        <f>Table7[[#This Row],[Quantity Ordered]]*Table7[[#This Row],[Price Each]]</f>
        <v>999.99</v>
      </c>
    </row>
    <row r="2333" spans="1:7" x14ac:dyDescent="0.3">
      <c r="A2333" t="s">
        <v>162</v>
      </c>
      <c r="B2333" t="s">
        <v>130</v>
      </c>
      <c r="C2333">
        <v>1</v>
      </c>
      <c r="D2333">
        <v>14.95</v>
      </c>
      <c r="E2333">
        <v>4</v>
      </c>
      <c r="F2333" t="s">
        <v>133</v>
      </c>
      <c r="G2333">
        <f>Table7[[#This Row],[Quantity Ordered]]*Table7[[#This Row],[Price Each]]</f>
        <v>14.95</v>
      </c>
    </row>
    <row r="2334" spans="1:7" x14ac:dyDescent="0.3">
      <c r="A2334" t="s">
        <v>162</v>
      </c>
      <c r="B2334" t="s">
        <v>139</v>
      </c>
      <c r="C2334">
        <v>1</v>
      </c>
      <c r="D2334">
        <v>11.95</v>
      </c>
      <c r="E2334">
        <v>2</v>
      </c>
      <c r="F2334" t="s">
        <v>149</v>
      </c>
      <c r="G2334">
        <f>Table7[[#This Row],[Quantity Ordered]]*Table7[[#This Row],[Price Each]]</f>
        <v>11.95</v>
      </c>
    </row>
    <row r="2335" spans="1:7" x14ac:dyDescent="0.3">
      <c r="A2335" t="s">
        <v>162</v>
      </c>
      <c r="B2335" t="s">
        <v>138</v>
      </c>
      <c r="C2335">
        <v>1</v>
      </c>
      <c r="D2335">
        <v>389.99</v>
      </c>
      <c r="E2335">
        <v>1</v>
      </c>
      <c r="F2335" t="s">
        <v>129</v>
      </c>
      <c r="G2335">
        <f>Table7[[#This Row],[Quantity Ordered]]*Table7[[#This Row],[Price Each]]</f>
        <v>389.99</v>
      </c>
    </row>
    <row r="2336" spans="1:7" x14ac:dyDescent="0.3">
      <c r="A2336" t="s">
        <v>162</v>
      </c>
      <c r="B2336" t="s">
        <v>137</v>
      </c>
      <c r="C2336">
        <v>1</v>
      </c>
      <c r="D2336">
        <v>2.99</v>
      </c>
      <c r="E2336">
        <v>1</v>
      </c>
      <c r="F2336" t="s">
        <v>133</v>
      </c>
      <c r="G2336">
        <f>Table7[[#This Row],[Quantity Ordered]]*Table7[[#This Row],[Price Each]]</f>
        <v>2.99</v>
      </c>
    </row>
    <row r="2337" spans="1:7" x14ac:dyDescent="0.3">
      <c r="A2337" t="s">
        <v>162</v>
      </c>
      <c r="B2337" t="s">
        <v>143</v>
      </c>
      <c r="C2337">
        <v>1</v>
      </c>
      <c r="D2337">
        <v>300</v>
      </c>
      <c r="E2337">
        <v>3</v>
      </c>
      <c r="F2337" t="s">
        <v>133</v>
      </c>
      <c r="G2337">
        <f>Table7[[#This Row],[Quantity Ordered]]*Table7[[#This Row],[Price Each]]</f>
        <v>300</v>
      </c>
    </row>
    <row r="2338" spans="1:7" x14ac:dyDescent="0.3">
      <c r="A2338" t="s">
        <v>162</v>
      </c>
      <c r="B2338" t="s">
        <v>139</v>
      </c>
      <c r="C2338">
        <v>1</v>
      </c>
      <c r="D2338">
        <v>11.95</v>
      </c>
      <c r="E2338">
        <v>4</v>
      </c>
      <c r="F2338" t="s">
        <v>131</v>
      </c>
      <c r="G2338">
        <f>Table7[[#This Row],[Quantity Ordered]]*Table7[[#This Row],[Price Each]]</f>
        <v>11.95</v>
      </c>
    </row>
    <row r="2339" spans="1:7" x14ac:dyDescent="0.3">
      <c r="A2339" t="s">
        <v>162</v>
      </c>
      <c r="B2339" t="s">
        <v>139</v>
      </c>
      <c r="C2339">
        <v>1</v>
      </c>
      <c r="D2339">
        <v>11.95</v>
      </c>
      <c r="E2339">
        <v>2</v>
      </c>
      <c r="F2339" t="s">
        <v>135</v>
      </c>
      <c r="G2339">
        <f>Table7[[#This Row],[Quantity Ordered]]*Table7[[#This Row],[Price Each]]</f>
        <v>11.95</v>
      </c>
    </row>
    <row r="2340" spans="1:7" x14ac:dyDescent="0.3">
      <c r="A2340" t="s">
        <v>162</v>
      </c>
      <c r="B2340" t="s">
        <v>132</v>
      </c>
      <c r="C2340">
        <v>1</v>
      </c>
      <c r="D2340">
        <v>11.99</v>
      </c>
      <c r="E2340">
        <v>2</v>
      </c>
      <c r="F2340" t="s">
        <v>150</v>
      </c>
      <c r="G2340">
        <f>Table7[[#This Row],[Quantity Ordered]]*Table7[[#This Row],[Price Each]]</f>
        <v>11.99</v>
      </c>
    </row>
    <row r="2341" spans="1:7" x14ac:dyDescent="0.3">
      <c r="A2341" t="s">
        <v>162</v>
      </c>
      <c r="B2341" t="s">
        <v>151</v>
      </c>
      <c r="C2341">
        <v>1</v>
      </c>
      <c r="D2341">
        <v>109.99</v>
      </c>
      <c r="E2341">
        <v>1</v>
      </c>
      <c r="F2341" t="s">
        <v>150</v>
      </c>
      <c r="G2341">
        <f>Table7[[#This Row],[Quantity Ordered]]*Table7[[#This Row],[Price Each]]</f>
        <v>109.99</v>
      </c>
    </row>
    <row r="2342" spans="1:7" x14ac:dyDescent="0.3">
      <c r="A2342" t="s">
        <v>162</v>
      </c>
      <c r="B2342" t="s">
        <v>151</v>
      </c>
      <c r="C2342">
        <v>1</v>
      </c>
      <c r="D2342">
        <v>109.99</v>
      </c>
      <c r="E2342">
        <v>2</v>
      </c>
      <c r="F2342" t="s">
        <v>131</v>
      </c>
      <c r="G2342">
        <f>Table7[[#This Row],[Quantity Ordered]]*Table7[[#This Row],[Price Each]]</f>
        <v>109.99</v>
      </c>
    </row>
    <row r="2343" spans="1:7" x14ac:dyDescent="0.3">
      <c r="A2343" t="s">
        <v>162</v>
      </c>
      <c r="B2343" t="s">
        <v>153</v>
      </c>
      <c r="C2343">
        <v>1</v>
      </c>
      <c r="D2343">
        <v>999.99</v>
      </c>
      <c r="E2343">
        <v>3</v>
      </c>
      <c r="F2343" t="s">
        <v>135</v>
      </c>
      <c r="G2343">
        <f>Table7[[#This Row],[Quantity Ordered]]*Table7[[#This Row],[Price Each]]</f>
        <v>999.99</v>
      </c>
    </row>
    <row r="2344" spans="1:7" x14ac:dyDescent="0.3">
      <c r="A2344" t="s">
        <v>162</v>
      </c>
      <c r="B2344" t="s">
        <v>130</v>
      </c>
      <c r="C2344">
        <v>1</v>
      </c>
      <c r="D2344">
        <v>14.95</v>
      </c>
      <c r="E2344">
        <v>3</v>
      </c>
      <c r="F2344" t="s">
        <v>135</v>
      </c>
      <c r="G2344">
        <f>Table7[[#This Row],[Quantity Ordered]]*Table7[[#This Row],[Price Each]]</f>
        <v>14.95</v>
      </c>
    </row>
    <row r="2345" spans="1:7" x14ac:dyDescent="0.3">
      <c r="A2345" t="s">
        <v>162</v>
      </c>
      <c r="B2345" t="s">
        <v>139</v>
      </c>
      <c r="C2345">
        <v>1</v>
      </c>
      <c r="D2345">
        <v>11.95</v>
      </c>
      <c r="E2345">
        <v>3</v>
      </c>
      <c r="F2345" t="s">
        <v>150</v>
      </c>
      <c r="G2345">
        <f>Table7[[#This Row],[Quantity Ordered]]*Table7[[#This Row],[Price Each]]</f>
        <v>11.95</v>
      </c>
    </row>
    <row r="2346" spans="1:7" x14ac:dyDescent="0.3">
      <c r="A2346" t="s">
        <v>162</v>
      </c>
      <c r="B2346" t="s">
        <v>139</v>
      </c>
      <c r="C2346">
        <v>1</v>
      </c>
      <c r="D2346">
        <v>11.95</v>
      </c>
      <c r="E2346">
        <v>4</v>
      </c>
      <c r="F2346" t="s">
        <v>147</v>
      </c>
      <c r="G2346">
        <f>Table7[[#This Row],[Quantity Ordered]]*Table7[[#This Row],[Price Each]]</f>
        <v>11.95</v>
      </c>
    </row>
    <row r="2347" spans="1:7" x14ac:dyDescent="0.3">
      <c r="A2347" t="s">
        <v>162</v>
      </c>
      <c r="B2347" t="s">
        <v>145</v>
      </c>
      <c r="C2347">
        <v>1</v>
      </c>
      <c r="D2347">
        <v>3.84</v>
      </c>
      <c r="E2347">
        <v>2</v>
      </c>
      <c r="F2347" t="s">
        <v>133</v>
      </c>
      <c r="G2347">
        <f>Table7[[#This Row],[Quantity Ordered]]*Table7[[#This Row],[Price Each]]</f>
        <v>3.84</v>
      </c>
    </row>
    <row r="2348" spans="1:7" x14ac:dyDescent="0.3">
      <c r="A2348" t="s">
        <v>162</v>
      </c>
      <c r="B2348" t="s">
        <v>153</v>
      </c>
      <c r="C2348">
        <v>1</v>
      </c>
      <c r="D2348">
        <v>999.99</v>
      </c>
      <c r="E2348">
        <v>1</v>
      </c>
      <c r="F2348" t="s">
        <v>133</v>
      </c>
      <c r="G2348">
        <f>Table7[[#This Row],[Quantity Ordered]]*Table7[[#This Row],[Price Each]]</f>
        <v>999.99</v>
      </c>
    </row>
    <row r="2349" spans="1:7" x14ac:dyDescent="0.3">
      <c r="A2349" t="s">
        <v>162</v>
      </c>
      <c r="B2349" t="s">
        <v>134</v>
      </c>
      <c r="C2349">
        <v>1</v>
      </c>
      <c r="D2349">
        <v>149.99</v>
      </c>
      <c r="E2349">
        <v>2</v>
      </c>
      <c r="F2349" t="s">
        <v>147</v>
      </c>
      <c r="G2349">
        <f>Table7[[#This Row],[Quantity Ordered]]*Table7[[#This Row],[Price Each]]</f>
        <v>149.99</v>
      </c>
    </row>
    <row r="2350" spans="1:7" x14ac:dyDescent="0.3">
      <c r="A2350" t="s">
        <v>162</v>
      </c>
      <c r="B2350" t="s">
        <v>134</v>
      </c>
      <c r="C2350">
        <v>1</v>
      </c>
      <c r="D2350">
        <v>149.99</v>
      </c>
      <c r="E2350">
        <v>4</v>
      </c>
      <c r="F2350" t="s">
        <v>149</v>
      </c>
      <c r="G2350">
        <f>Table7[[#This Row],[Quantity Ordered]]*Table7[[#This Row],[Price Each]]</f>
        <v>149.99</v>
      </c>
    </row>
    <row r="2351" spans="1:7" x14ac:dyDescent="0.3">
      <c r="A2351" t="s">
        <v>162</v>
      </c>
      <c r="B2351" t="s">
        <v>132</v>
      </c>
      <c r="C2351">
        <v>1</v>
      </c>
      <c r="D2351">
        <v>11.99</v>
      </c>
      <c r="E2351">
        <v>3</v>
      </c>
      <c r="F2351" t="s">
        <v>149</v>
      </c>
      <c r="G2351">
        <f>Table7[[#This Row],[Quantity Ordered]]*Table7[[#This Row],[Price Each]]</f>
        <v>11.99</v>
      </c>
    </row>
    <row r="2352" spans="1:7" x14ac:dyDescent="0.3">
      <c r="A2352" t="s">
        <v>162</v>
      </c>
      <c r="B2352" t="s">
        <v>132</v>
      </c>
      <c r="C2352">
        <v>1</v>
      </c>
      <c r="D2352">
        <v>11.99</v>
      </c>
      <c r="E2352">
        <v>3</v>
      </c>
      <c r="F2352" t="s">
        <v>135</v>
      </c>
      <c r="G2352">
        <f>Table7[[#This Row],[Quantity Ordered]]*Table7[[#This Row],[Price Each]]</f>
        <v>11.99</v>
      </c>
    </row>
    <row r="2353" spans="1:7" x14ac:dyDescent="0.3">
      <c r="A2353" t="s">
        <v>162</v>
      </c>
      <c r="B2353" t="s">
        <v>145</v>
      </c>
      <c r="C2353">
        <v>1</v>
      </c>
      <c r="D2353">
        <v>3.84</v>
      </c>
      <c r="E2353">
        <v>3</v>
      </c>
      <c r="F2353" t="s">
        <v>133</v>
      </c>
      <c r="G2353">
        <f>Table7[[#This Row],[Quantity Ordered]]*Table7[[#This Row],[Price Each]]</f>
        <v>3.84</v>
      </c>
    </row>
    <row r="2354" spans="1:7" x14ac:dyDescent="0.3">
      <c r="A2354" t="s">
        <v>162</v>
      </c>
      <c r="B2354" t="s">
        <v>134</v>
      </c>
      <c r="C2354">
        <v>1</v>
      </c>
      <c r="D2354">
        <v>149.99</v>
      </c>
      <c r="E2354">
        <v>3</v>
      </c>
      <c r="F2354" t="s">
        <v>135</v>
      </c>
      <c r="G2354">
        <f>Table7[[#This Row],[Quantity Ordered]]*Table7[[#This Row],[Price Each]]</f>
        <v>149.99</v>
      </c>
    </row>
    <row r="2355" spans="1:7" x14ac:dyDescent="0.3">
      <c r="A2355" t="s">
        <v>162</v>
      </c>
      <c r="B2355" t="s">
        <v>132</v>
      </c>
      <c r="C2355">
        <v>1</v>
      </c>
      <c r="D2355">
        <v>11.99</v>
      </c>
      <c r="E2355">
        <v>2</v>
      </c>
      <c r="F2355" t="s">
        <v>147</v>
      </c>
      <c r="G2355">
        <f>Table7[[#This Row],[Quantity Ordered]]*Table7[[#This Row],[Price Each]]</f>
        <v>11.99</v>
      </c>
    </row>
    <row r="2356" spans="1:7" x14ac:dyDescent="0.3">
      <c r="A2356" t="s">
        <v>162</v>
      </c>
      <c r="B2356" t="s">
        <v>138</v>
      </c>
      <c r="C2356">
        <v>1</v>
      </c>
      <c r="D2356">
        <v>389.99</v>
      </c>
      <c r="E2356">
        <v>3</v>
      </c>
      <c r="F2356" t="s">
        <v>146</v>
      </c>
      <c r="G2356">
        <f>Table7[[#This Row],[Quantity Ordered]]*Table7[[#This Row],[Price Each]]</f>
        <v>389.99</v>
      </c>
    </row>
    <row r="2357" spans="1:7" x14ac:dyDescent="0.3">
      <c r="A2357" t="s">
        <v>162</v>
      </c>
      <c r="B2357" t="s">
        <v>128</v>
      </c>
      <c r="C2357">
        <v>1</v>
      </c>
      <c r="D2357">
        <v>700</v>
      </c>
      <c r="E2357">
        <v>1</v>
      </c>
      <c r="F2357" t="s">
        <v>131</v>
      </c>
      <c r="G2357">
        <f>Table7[[#This Row],[Quantity Ordered]]*Table7[[#This Row],[Price Each]]</f>
        <v>700</v>
      </c>
    </row>
    <row r="2358" spans="1:7" x14ac:dyDescent="0.3">
      <c r="A2358" t="s">
        <v>162</v>
      </c>
      <c r="B2358" t="s">
        <v>141</v>
      </c>
      <c r="C2358">
        <v>1</v>
      </c>
      <c r="D2358">
        <v>150</v>
      </c>
      <c r="E2358">
        <v>3</v>
      </c>
      <c r="F2358" t="s">
        <v>135</v>
      </c>
      <c r="G2358">
        <f>Table7[[#This Row],[Quantity Ordered]]*Table7[[#This Row],[Price Each]]</f>
        <v>150</v>
      </c>
    </row>
    <row r="2359" spans="1:7" x14ac:dyDescent="0.3">
      <c r="A2359" t="s">
        <v>162</v>
      </c>
      <c r="B2359" t="s">
        <v>138</v>
      </c>
      <c r="C2359">
        <v>1</v>
      </c>
      <c r="D2359">
        <v>389.99</v>
      </c>
      <c r="E2359">
        <v>4</v>
      </c>
      <c r="F2359" t="s">
        <v>135</v>
      </c>
      <c r="G2359">
        <f>Table7[[#This Row],[Quantity Ordered]]*Table7[[#This Row],[Price Each]]</f>
        <v>389.99</v>
      </c>
    </row>
    <row r="2360" spans="1:7" x14ac:dyDescent="0.3">
      <c r="A2360" t="s">
        <v>162</v>
      </c>
      <c r="B2360" t="s">
        <v>137</v>
      </c>
      <c r="C2360">
        <v>2</v>
      </c>
      <c r="D2360">
        <v>2.99</v>
      </c>
      <c r="E2360">
        <v>4</v>
      </c>
      <c r="F2360" t="s">
        <v>150</v>
      </c>
      <c r="G2360">
        <f>Table7[[#This Row],[Quantity Ordered]]*Table7[[#This Row],[Price Each]]</f>
        <v>5.98</v>
      </c>
    </row>
    <row r="2361" spans="1:7" x14ac:dyDescent="0.3">
      <c r="A2361" t="s">
        <v>162</v>
      </c>
      <c r="B2361" t="s">
        <v>134</v>
      </c>
      <c r="C2361">
        <v>1</v>
      </c>
      <c r="D2361">
        <v>149.99</v>
      </c>
      <c r="E2361">
        <v>2</v>
      </c>
      <c r="F2361" t="s">
        <v>149</v>
      </c>
      <c r="G2361">
        <f>Table7[[#This Row],[Quantity Ordered]]*Table7[[#This Row],[Price Each]]</f>
        <v>149.99</v>
      </c>
    </row>
    <row r="2362" spans="1:7" x14ac:dyDescent="0.3">
      <c r="A2362" t="s">
        <v>162</v>
      </c>
      <c r="B2362" t="s">
        <v>142</v>
      </c>
      <c r="C2362">
        <v>1</v>
      </c>
      <c r="D2362">
        <v>1700</v>
      </c>
      <c r="E2362">
        <v>1</v>
      </c>
      <c r="F2362" t="s">
        <v>129</v>
      </c>
      <c r="G2362">
        <f>Table7[[#This Row],[Quantity Ordered]]*Table7[[#This Row],[Price Each]]</f>
        <v>1700</v>
      </c>
    </row>
    <row r="2363" spans="1:7" x14ac:dyDescent="0.3">
      <c r="A2363" t="s">
        <v>162</v>
      </c>
      <c r="B2363" t="s">
        <v>145</v>
      </c>
      <c r="C2363">
        <v>1</v>
      </c>
      <c r="D2363">
        <v>3.84</v>
      </c>
      <c r="E2363">
        <v>3</v>
      </c>
      <c r="F2363" t="s">
        <v>135</v>
      </c>
      <c r="G2363">
        <f>Table7[[#This Row],[Quantity Ordered]]*Table7[[#This Row],[Price Each]]</f>
        <v>3.84</v>
      </c>
    </row>
    <row r="2364" spans="1:7" x14ac:dyDescent="0.3">
      <c r="A2364" t="s">
        <v>162</v>
      </c>
      <c r="B2364" t="s">
        <v>139</v>
      </c>
      <c r="C2364">
        <v>1</v>
      </c>
      <c r="D2364">
        <v>11.95</v>
      </c>
      <c r="E2364">
        <v>2</v>
      </c>
      <c r="F2364" t="s">
        <v>149</v>
      </c>
      <c r="G2364">
        <f>Table7[[#This Row],[Quantity Ordered]]*Table7[[#This Row],[Price Each]]</f>
        <v>11.95</v>
      </c>
    </row>
    <row r="2365" spans="1:7" x14ac:dyDescent="0.3">
      <c r="A2365" t="s">
        <v>162</v>
      </c>
      <c r="B2365" t="s">
        <v>144</v>
      </c>
      <c r="C2365">
        <v>1</v>
      </c>
      <c r="D2365">
        <v>400</v>
      </c>
      <c r="E2365">
        <v>2</v>
      </c>
      <c r="F2365" t="s">
        <v>133</v>
      </c>
      <c r="G2365">
        <f>Table7[[#This Row],[Quantity Ordered]]*Table7[[#This Row],[Price Each]]</f>
        <v>400</v>
      </c>
    </row>
    <row r="2366" spans="1:7" x14ac:dyDescent="0.3">
      <c r="A2366" t="s">
        <v>162</v>
      </c>
      <c r="B2366" t="s">
        <v>130</v>
      </c>
      <c r="C2366">
        <v>1</v>
      </c>
      <c r="D2366">
        <v>14.95</v>
      </c>
      <c r="E2366">
        <v>4</v>
      </c>
      <c r="F2366" t="s">
        <v>149</v>
      </c>
      <c r="G2366">
        <f>Table7[[#This Row],[Quantity Ordered]]*Table7[[#This Row],[Price Each]]</f>
        <v>14.95</v>
      </c>
    </row>
    <row r="2367" spans="1:7" x14ac:dyDescent="0.3">
      <c r="A2367" t="s">
        <v>162</v>
      </c>
      <c r="B2367" t="s">
        <v>139</v>
      </c>
      <c r="C2367">
        <v>1</v>
      </c>
      <c r="D2367">
        <v>11.95</v>
      </c>
      <c r="E2367">
        <v>4</v>
      </c>
      <c r="F2367" t="s">
        <v>133</v>
      </c>
      <c r="G2367">
        <f>Table7[[#This Row],[Quantity Ordered]]*Table7[[#This Row],[Price Each]]</f>
        <v>11.95</v>
      </c>
    </row>
    <row r="2368" spans="1:7" x14ac:dyDescent="0.3">
      <c r="A2368" t="s">
        <v>162</v>
      </c>
      <c r="B2368" t="s">
        <v>130</v>
      </c>
      <c r="C2368">
        <v>1</v>
      </c>
      <c r="D2368">
        <v>14.95</v>
      </c>
      <c r="E2368">
        <v>4</v>
      </c>
      <c r="F2368" t="s">
        <v>149</v>
      </c>
      <c r="G2368">
        <f>Table7[[#This Row],[Quantity Ordered]]*Table7[[#This Row],[Price Each]]</f>
        <v>14.95</v>
      </c>
    </row>
    <row r="2369" spans="1:7" x14ac:dyDescent="0.3">
      <c r="A2369" t="s">
        <v>162</v>
      </c>
      <c r="B2369" t="s">
        <v>132</v>
      </c>
      <c r="C2369">
        <v>1</v>
      </c>
      <c r="D2369">
        <v>11.99</v>
      </c>
      <c r="E2369">
        <v>3</v>
      </c>
      <c r="F2369" t="s">
        <v>147</v>
      </c>
      <c r="G2369">
        <f>Table7[[#This Row],[Quantity Ordered]]*Table7[[#This Row],[Price Each]]</f>
        <v>11.99</v>
      </c>
    </row>
    <row r="2370" spans="1:7" x14ac:dyDescent="0.3">
      <c r="A2370" t="s">
        <v>162</v>
      </c>
      <c r="B2370" t="s">
        <v>148</v>
      </c>
      <c r="C2370">
        <v>1</v>
      </c>
      <c r="D2370">
        <v>600</v>
      </c>
      <c r="E2370">
        <v>3</v>
      </c>
      <c r="F2370" t="s">
        <v>133</v>
      </c>
      <c r="G2370">
        <f>Table7[[#This Row],[Quantity Ordered]]*Table7[[#This Row],[Price Each]]</f>
        <v>600</v>
      </c>
    </row>
    <row r="2371" spans="1:7" x14ac:dyDescent="0.3">
      <c r="A2371" t="s">
        <v>162</v>
      </c>
      <c r="B2371" t="s">
        <v>132</v>
      </c>
      <c r="C2371">
        <v>1</v>
      </c>
      <c r="D2371">
        <v>11.99</v>
      </c>
      <c r="E2371">
        <v>4</v>
      </c>
      <c r="F2371" t="s">
        <v>133</v>
      </c>
      <c r="G2371">
        <f>Table7[[#This Row],[Quantity Ordered]]*Table7[[#This Row],[Price Each]]</f>
        <v>11.99</v>
      </c>
    </row>
    <row r="2372" spans="1:7" x14ac:dyDescent="0.3">
      <c r="A2372" t="s">
        <v>162</v>
      </c>
      <c r="B2372" t="s">
        <v>143</v>
      </c>
      <c r="C2372">
        <v>1</v>
      </c>
      <c r="D2372">
        <v>300</v>
      </c>
      <c r="E2372">
        <v>3</v>
      </c>
      <c r="F2372" t="s">
        <v>129</v>
      </c>
      <c r="G2372">
        <f>Table7[[#This Row],[Quantity Ordered]]*Table7[[#This Row],[Price Each]]</f>
        <v>300</v>
      </c>
    </row>
    <row r="2373" spans="1:7" x14ac:dyDescent="0.3">
      <c r="A2373" t="s">
        <v>162</v>
      </c>
      <c r="B2373" t="s">
        <v>145</v>
      </c>
      <c r="C2373">
        <v>1</v>
      </c>
      <c r="D2373">
        <v>3.84</v>
      </c>
      <c r="E2373">
        <v>3</v>
      </c>
      <c r="F2373" t="s">
        <v>150</v>
      </c>
      <c r="G2373">
        <f>Table7[[#This Row],[Quantity Ordered]]*Table7[[#This Row],[Price Each]]</f>
        <v>3.84</v>
      </c>
    </row>
    <row r="2374" spans="1:7" x14ac:dyDescent="0.3">
      <c r="A2374" t="s">
        <v>162</v>
      </c>
      <c r="B2374" t="s">
        <v>141</v>
      </c>
      <c r="C2374">
        <v>1</v>
      </c>
      <c r="D2374">
        <v>150</v>
      </c>
      <c r="E2374">
        <v>2</v>
      </c>
      <c r="F2374" t="s">
        <v>133</v>
      </c>
      <c r="G2374">
        <f>Table7[[#This Row],[Quantity Ordered]]*Table7[[#This Row],[Price Each]]</f>
        <v>150</v>
      </c>
    </row>
    <row r="2375" spans="1:7" x14ac:dyDescent="0.3">
      <c r="A2375" t="s">
        <v>162</v>
      </c>
      <c r="B2375" t="s">
        <v>139</v>
      </c>
      <c r="C2375">
        <v>1</v>
      </c>
      <c r="D2375">
        <v>11.95</v>
      </c>
      <c r="E2375">
        <v>1</v>
      </c>
      <c r="F2375" t="s">
        <v>147</v>
      </c>
      <c r="G2375">
        <f>Table7[[#This Row],[Quantity Ordered]]*Table7[[#This Row],[Price Each]]</f>
        <v>11.95</v>
      </c>
    </row>
    <row r="2376" spans="1:7" x14ac:dyDescent="0.3">
      <c r="A2376" t="s">
        <v>162</v>
      </c>
      <c r="B2376" t="s">
        <v>137</v>
      </c>
      <c r="C2376">
        <v>2</v>
      </c>
      <c r="D2376">
        <v>2.99</v>
      </c>
      <c r="E2376">
        <v>3</v>
      </c>
      <c r="F2376" t="s">
        <v>150</v>
      </c>
      <c r="G2376">
        <f>Table7[[#This Row],[Quantity Ordered]]*Table7[[#This Row],[Price Each]]</f>
        <v>5.98</v>
      </c>
    </row>
    <row r="2377" spans="1:7" x14ac:dyDescent="0.3">
      <c r="A2377" t="s">
        <v>162</v>
      </c>
      <c r="B2377" t="s">
        <v>141</v>
      </c>
      <c r="C2377">
        <v>1</v>
      </c>
      <c r="D2377">
        <v>150</v>
      </c>
      <c r="E2377">
        <v>2</v>
      </c>
      <c r="F2377" t="s">
        <v>133</v>
      </c>
      <c r="G2377">
        <f>Table7[[#This Row],[Quantity Ordered]]*Table7[[#This Row],[Price Each]]</f>
        <v>150</v>
      </c>
    </row>
    <row r="2378" spans="1:7" x14ac:dyDescent="0.3">
      <c r="A2378" t="s">
        <v>162</v>
      </c>
      <c r="B2378" t="s">
        <v>132</v>
      </c>
      <c r="C2378">
        <v>2</v>
      </c>
      <c r="D2378">
        <v>11.99</v>
      </c>
      <c r="E2378">
        <v>2</v>
      </c>
      <c r="F2378" t="s">
        <v>147</v>
      </c>
      <c r="G2378">
        <f>Table7[[#This Row],[Quantity Ordered]]*Table7[[#This Row],[Price Each]]</f>
        <v>23.98</v>
      </c>
    </row>
    <row r="2379" spans="1:7" x14ac:dyDescent="0.3">
      <c r="A2379" t="s">
        <v>162</v>
      </c>
      <c r="B2379" t="s">
        <v>140</v>
      </c>
      <c r="C2379">
        <v>1</v>
      </c>
      <c r="D2379">
        <v>99.99</v>
      </c>
      <c r="E2379">
        <v>4</v>
      </c>
      <c r="F2379" t="s">
        <v>136</v>
      </c>
      <c r="G2379">
        <f>Table7[[#This Row],[Quantity Ordered]]*Table7[[#This Row],[Price Each]]</f>
        <v>99.99</v>
      </c>
    </row>
    <row r="2380" spans="1:7" x14ac:dyDescent="0.3">
      <c r="A2380" t="s">
        <v>162</v>
      </c>
      <c r="B2380" t="s">
        <v>145</v>
      </c>
      <c r="C2380">
        <v>3</v>
      </c>
      <c r="D2380">
        <v>3.84</v>
      </c>
      <c r="E2380">
        <v>2</v>
      </c>
      <c r="F2380" t="s">
        <v>149</v>
      </c>
      <c r="G2380">
        <f>Table7[[#This Row],[Quantity Ordered]]*Table7[[#This Row],[Price Each]]</f>
        <v>11.52</v>
      </c>
    </row>
    <row r="2381" spans="1:7" x14ac:dyDescent="0.3">
      <c r="A2381" t="s">
        <v>162</v>
      </c>
      <c r="B2381" t="s">
        <v>137</v>
      </c>
      <c r="C2381">
        <v>2</v>
      </c>
      <c r="D2381">
        <v>2.99</v>
      </c>
      <c r="E2381">
        <v>1</v>
      </c>
      <c r="F2381" t="s">
        <v>135</v>
      </c>
      <c r="G2381">
        <f>Table7[[#This Row],[Quantity Ordered]]*Table7[[#This Row],[Price Each]]</f>
        <v>5.98</v>
      </c>
    </row>
    <row r="2382" spans="1:7" x14ac:dyDescent="0.3">
      <c r="A2382" t="s">
        <v>162</v>
      </c>
      <c r="B2382" t="s">
        <v>152</v>
      </c>
      <c r="C2382">
        <v>1</v>
      </c>
      <c r="D2382">
        <v>379.99</v>
      </c>
      <c r="E2382">
        <v>3</v>
      </c>
      <c r="F2382" t="s">
        <v>129</v>
      </c>
      <c r="G2382">
        <f>Table7[[#This Row],[Quantity Ordered]]*Table7[[#This Row],[Price Each]]</f>
        <v>379.99</v>
      </c>
    </row>
    <row r="2383" spans="1:7" x14ac:dyDescent="0.3">
      <c r="A2383" t="s">
        <v>162</v>
      </c>
      <c r="B2383" t="s">
        <v>145</v>
      </c>
      <c r="C2383">
        <v>2</v>
      </c>
      <c r="D2383">
        <v>3.84</v>
      </c>
      <c r="E2383">
        <v>4</v>
      </c>
      <c r="F2383" t="s">
        <v>149</v>
      </c>
      <c r="G2383">
        <f>Table7[[#This Row],[Quantity Ordered]]*Table7[[#This Row],[Price Each]]</f>
        <v>7.68</v>
      </c>
    </row>
    <row r="2384" spans="1:7" x14ac:dyDescent="0.3">
      <c r="A2384" t="s">
        <v>162</v>
      </c>
      <c r="B2384" t="s">
        <v>141</v>
      </c>
      <c r="C2384">
        <v>1</v>
      </c>
      <c r="D2384">
        <v>150</v>
      </c>
      <c r="E2384">
        <v>4</v>
      </c>
      <c r="F2384" t="s">
        <v>135</v>
      </c>
      <c r="G2384">
        <f>Table7[[#This Row],[Quantity Ordered]]*Table7[[#This Row],[Price Each]]</f>
        <v>150</v>
      </c>
    </row>
    <row r="2385" spans="1:7" x14ac:dyDescent="0.3">
      <c r="A2385" t="s">
        <v>162</v>
      </c>
      <c r="B2385" t="s">
        <v>138</v>
      </c>
      <c r="C2385">
        <v>1</v>
      </c>
      <c r="D2385">
        <v>389.99</v>
      </c>
      <c r="E2385">
        <v>3</v>
      </c>
      <c r="F2385" t="s">
        <v>135</v>
      </c>
      <c r="G2385">
        <f>Table7[[#This Row],[Quantity Ordered]]*Table7[[#This Row],[Price Each]]</f>
        <v>389.99</v>
      </c>
    </row>
    <row r="2386" spans="1:7" x14ac:dyDescent="0.3">
      <c r="A2386" t="s">
        <v>162</v>
      </c>
      <c r="B2386" t="s">
        <v>139</v>
      </c>
      <c r="C2386">
        <v>1</v>
      </c>
      <c r="D2386">
        <v>11.95</v>
      </c>
      <c r="E2386">
        <v>1</v>
      </c>
      <c r="F2386" t="s">
        <v>147</v>
      </c>
      <c r="G2386">
        <f>Table7[[#This Row],[Quantity Ordered]]*Table7[[#This Row],[Price Each]]</f>
        <v>11.95</v>
      </c>
    </row>
    <row r="2387" spans="1:7" x14ac:dyDescent="0.3">
      <c r="A2387" t="s">
        <v>162</v>
      </c>
      <c r="B2387" t="s">
        <v>137</v>
      </c>
      <c r="C2387">
        <v>3</v>
      </c>
      <c r="D2387">
        <v>2.99</v>
      </c>
      <c r="E2387">
        <v>3</v>
      </c>
      <c r="F2387" t="s">
        <v>149</v>
      </c>
      <c r="G2387">
        <f>Table7[[#This Row],[Quantity Ordered]]*Table7[[#This Row],[Price Each]]</f>
        <v>8.9700000000000006</v>
      </c>
    </row>
    <row r="2388" spans="1:7" x14ac:dyDescent="0.3">
      <c r="A2388" t="s">
        <v>162</v>
      </c>
      <c r="B2388" t="s">
        <v>145</v>
      </c>
      <c r="C2388">
        <v>1</v>
      </c>
      <c r="D2388">
        <v>3.84</v>
      </c>
      <c r="E2388">
        <v>3</v>
      </c>
      <c r="F2388" t="s">
        <v>135</v>
      </c>
      <c r="G2388">
        <f>Table7[[#This Row],[Quantity Ordered]]*Table7[[#This Row],[Price Each]]</f>
        <v>3.84</v>
      </c>
    </row>
    <row r="2389" spans="1:7" x14ac:dyDescent="0.3">
      <c r="A2389" t="s">
        <v>162</v>
      </c>
      <c r="B2389" t="s">
        <v>132</v>
      </c>
      <c r="C2389">
        <v>1</v>
      </c>
      <c r="D2389">
        <v>11.99</v>
      </c>
      <c r="E2389">
        <v>1</v>
      </c>
      <c r="F2389" t="s">
        <v>146</v>
      </c>
      <c r="G2389">
        <f>Table7[[#This Row],[Quantity Ordered]]*Table7[[#This Row],[Price Each]]</f>
        <v>11.99</v>
      </c>
    </row>
    <row r="2390" spans="1:7" x14ac:dyDescent="0.3">
      <c r="A2390" t="s">
        <v>162</v>
      </c>
      <c r="B2390" t="s">
        <v>139</v>
      </c>
      <c r="C2390">
        <v>2</v>
      </c>
      <c r="D2390">
        <v>11.95</v>
      </c>
      <c r="E2390">
        <v>4</v>
      </c>
      <c r="F2390" t="s">
        <v>133</v>
      </c>
      <c r="G2390">
        <f>Table7[[#This Row],[Quantity Ordered]]*Table7[[#This Row],[Price Each]]</f>
        <v>23.9</v>
      </c>
    </row>
    <row r="2391" spans="1:7" x14ac:dyDescent="0.3">
      <c r="A2391" t="s">
        <v>162</v>
      </c>
      <c r="B2391" t="s">
        <v>139</v>
      </c>
      <c r="C2391">
        <v>1</v>
      </c>
      <c r="D2391">
        <v>11.95</v>
      </c>
      <c r="E2391">
        <v>3</v>
      </c>
      <c r="F2391" t="s">
        <v>133</v>
      </c>
      <c r="G2391">
        <f>Table7[[#This Row],[Quantity Ordered]]*Table7[[#This Row],[Price Each]]</f>
        <v>11.95</v>
      </c>
    </row>
    <row r="2392" spans="1:7" x14ac:dyDescent="0.3">
      <c r="A2392" t="s">
        <v>162</v>
      </c>
      <c r="B2392" t="s">
        <v>132</v>
      </c>
      <c r="C2392">
        <v>1</v>
      </c>
      <c r="D2392">
        <v>11.99</v>
      </c>
      <c r="E2392">
        <v>3</v>
      </c>
      <c r="F2392" t="s">
        <v>150</v>
      </c>
      <c r="G2392">
        <f>Table7[[#This Row],[Quantity Ordered]]*Table7[[#This Row],[Price Each]]</f>
        <v>11.99</v>
      </c>
    </row>
    <row r="2393" spans="1:7" x14ac:dyDescent="0.3">
      <c r="A2393" t="s">
        <v>162</v>
      </c>
      <c r="B2393" t="s">
        <v>139</v>
      </c>
      <c r="C2393">
        <v>2</v>
      </c>
      <c r="D2393">
        <v>11.95</v>
      </c>
      <c r="E2393">
        <v>4</v>
      </c>
      <c r="F2393" t="s">
        <v>133</v>
      </c>
      <c r="G2393">
        <f>Table7[[#This Row],[Quantity Ordered]]*Table7[[#This Row],[Price Each]]</f>
        <v>23.9</v>
      </c>
    </row>
    <row r="2394" spans="1:7" x14ac:dyDescent="0.3">
      <c r="A2394" t="s">
        <v>162</v>
      </c>
      <c r="B2394" t="s">
        <v>134</v>
      </c>
      <c r="C2394">
        <v>1</v>
      </c>
      <c r="D2394">
        <v>149.99</v>
      </c>
      <c r="E2394">
        <v>1</v>
      </c>
      <c r="F2394" t="s">
        <v>147</v>
      </c>
      <c r="G2394">
        <f>Table7[[#This Row],[Quantity Ordered]]*Table7[[#This Row],[Price Each]]</f>
        <v>149.99</v>
      </c>
    </row>
    <row r="2395" spans="1:7" x14ac:dyDescent="0.3">
      <c r="A2395" t="s">
        <v>162</v>
      </c>
      <c r="B2395" t="s">
        <v>132</v>
      </c>
      <c r="C2395">
        <v>1</v>
      </c>
      <c r="D2395">
        <v>11.99</v>
      </c>
      <c r="E2395">
        <v>1</v>
      </c>
      <c r="F2395" t="s">
        <v>135</v>
      </c>
      <c r="G2395">
        <f>Table7[[#This Row],[Quantity Ordered]]*Table7[[#This Row],[Price Each]]</f>
        <v>11.99</v>
      </c>
    </row>
    <row r="2396" spans="1:7" x14ac:dyDescent="0.3">
      <c r="A2396" t="s">
        <v>162</v>
      </c>
      <c r="B2396" t="s">
        <v>143</v>
      </c>
      <c r="C2396">
        <v>1</v>
      </c>
      <c r="D2396">
        <v>300</v>
      </c>
      <c r="E2396">
        <v>3</v>
      </c>
      <c r="F2396" t="s">
        <v>129</v>
      </c>
      <c r="G2396">
        <f>Table7[[#This Row],[Quantity Ordered]]*Table7[[#This Row],[Price Each]]</f>
        <v>300</v>
      </c>
    </row>
    <row r="2397" spans="1:7" x14ac:dyDescent="0.3">
      <c r="A2397" t="s">
        <v>162</v>
      </c>
      <c r="B2397" t="s">
        <v>145</v>
      </c>
      <c r="C2397">
        <v>1</v>
      </c>
      <c r="D2397">
        <v>3.84</v>
      </c>
      <c r="E2397">
        <v>1</v>
      </c>
      <c r="F2397" t="s">
        <v>131</v>
      </c>
      <c r="G2397">
        <f>Table7[[#This Row],[Quantity Ordered]]*Table7[[#This Row],[Price Each]]</f>
        <v>3.84</v>
      </c>
    </row>
    <row r="2398" spans="1:7" x14ac:dyDescent="0.3">
      <c r="A2398" t="s">
        <v>162</v>
      </c>
      <c r="B2398" t="s">
        <v>140</v>
      </c>
      <c r="C2398">
        <v>1</v>
      </c>
      <c r="D2398">
        <v>99.99</v>
      </c>
      <c r="E2398">
        <v>3</v>
      </c>
      <c r="F2398" t="s">
        <v>146</v>
      </c>
      <c r="G2398">
        <f>Table7[[#This Row],[Quantity Ordered]]*Table7[[#This Row],[Price Each]]</f>
        <v>99.99</v>
      </c>
    </row>
    <row r="2399" spans="1:7" x14ac:dyDescent="0.3">
      <c r="A2399" t="s">
        <v>162</v>
      </c>
      <c r="B2399" t="s">
        <v>145</v>
      </c>
      <c r="C2399">
        <v>2</v>
      </c>
      <c r="D2399">
        <v>3.84</v>
      </c>
      <c r="E2399">
        <v>4</v>
      </c>
      <c r="F2399" t="s">
        <v>131</v>
      </c>
      <c r="G2399">
        <f>Table7[[#This Row],[Quantity Ordered]]*Table7[[#This Row],[Price Each]]</f>
        <v>7.68</v>
      </c>
    </row>
    <row r="2400" spans="1:7" x14ac:dyDescent="0.3">
      <c r="A2400" t="s">
        <v>162</v>
      </c>
      <c r="B2400" t="s">
        <v>134</v>
      </c>
      <c r="C2400">
        <v>1</v>
      </c>
      <c r="D2400">
        <v>149.99</v>
      </c>
      <c r="E2400">
        <v>3</v>
      </c>
      <c r="F2400" t="s">
        <v>135</v>
      </c>
      <c r="G2400">
        <f>Table7[[#This Row],[Quantity Ordered]]*Table7[[#This Row],[Price Each]]</f>
        <v>149.99</v>
      </c>
    </row>
    <row r="2401" spans="1:7" x14ac:dyDescent="0.3">
      <c r="A2401" t="s">
        <v>162</v>
      </c>
      <c r="B2401" t="s">
        <v>137</v>
      </c>
      <c r="C2401">
        <v>1</v>
      </c>
      <c r="D2401">
        <v>2.99</v>
      </c>
      <c r="E2401">
        <v>3</v>
      </c>
      <c r="F2401" t="s">
        <v>135</v>
      </c>
      <c r="G2401">
        <f>Table7[[#This Row],[Quantity Ordered]]*Table7[[#This Row],[Price Each]]</f>
        <v>2.99</v>
      </c>
    </row>
    <row r="2402" spans="1:7" x14ac:dyDescent="0.3">
      <c r="A2402" t="s">
        <v>162</v>
      </c>
      <c r="B2402" t="s">
        <v>137</v>
      </c>
      <c r="C2402">
        <v>1</v>
      </c>
      <c r="D2402">
        <v>2.99</v>
      </c>
      <c r="E2402">
        <v>4</v>
      </c>
      <c r="F2402" t="s">
        <v>149</v>
      </c>
      <c r="G2402">
        <f>Table7[[#This Row],[Quantity Ordered]]*Table7[[#This Row],[Price Each]]</f>
        <v>2.99</v>
      </c>
    </row>
    <row r="2403" spans="1:7" x14ac:dyDescent="0.3">
      <c r="A2403" t="s">
        <v>162</v>
      </c>
      <c r="B2403" t="s">
        <v>153</v>
      </c>
      <c r="C2403">
        <v>1</v>
      </c>
      <c r="D2403">
        <v>999.99</v>
      </c>
      <c r="E2403">
        <v>3</v>
      </c>
      <c r="F2403" t="s">
        <v>135</v>
      </c>
      <c r="G2403">
        <f>Table7[[#This Row],[Quantity Ordered]]*Table7[[#This Row],[Price Each]]</f>
        <v>999.99</v>
      </c>
    </row>
    <row r="2404" spans="1:7" x14ac:dyDescent="0.3">
      <c r="A2404" t="s">
        <v>162</v>
      </c>
      <c r="B2404" t="s">
        <v>140</v>
      </c>
      <c r="C2404">
        <v>1</v>
      </c>
      <c r="D2404">
        <v>99.99</v>
      </c>
      <c r="E2404">
        <v>1</v>
      </c>
      <c r="F2404" t="s">
        <v>146</v>
      </c>
      <c r="G2404">
        <f>Table7[[#This Row],[Quantity Ordered]]*Table7[[#This Row],[Price Each]]</f>
        <v>99.99</v>
      </c>
    </row>
    <row r="2405" spans="1:7" x14ac:dyDescent="0.3">
      <c r="A2405" t="s">
        <v>162</v>
      </c>
      <c r="B2405" t="s">
        <v>145</v>
      </c>
      <c r="C2405">
        <v>1</v>
      </c>
      <c r="D2405">
        <v>3.84</v>
      </c>
      <c r="E2405">
        <v>2</v>
      </c>
      <c r="F2405" t="s">
        <v>135</v>
      </c>
      <c r="G2405">
        <f>Table7[[#This Row],[Quantity Ordered]]*Table7[[#This Row],[Price Each]]</f>
        <v>3.84</v>
      </c>
    </row>
    <row r="2406" spans="1:7" x14ac:dyDescent="0.3">
      <c r="A2406" t="s">
        <v>162</v>
      </c>
      <c r="B2406" t="s">
        <v>139</v>
      </c>
      <c r="C2406">
        <v>1</v>
      </c>
      <c r="D2406">
        <v>11.95</v>
      </c>
      <c r="E2406">
        <v>4</v>
      </c>
      <c r="F2406" t="s">
        <v>146</v>
      </c>
      <c r="G2406">
        <f>Table7[[#This Row],[Quantity Ordered]]*Table7[[#This Row],[Price Each]]</f>
        <v>11.95</v>
      </c>
    </row>
    <row r="2407" spans="1:7" x14ac:dyDescent="0.3">
      <c r="A2407" t="s">
        <v>162</v>
      </c>
      <c r="B2407" t="s">
        <v>145</v>
      </c>
      <c r="C2407">
        <v>3</v>
      </c>
      <c r="D2407">
        <v>3.84</v>
      </c>
      <c r="E2407">
        <v>2</v>
      </c>
      <c r="F2407" t="s">
        <v>133</v>
      </c>
      <c r="G2407">
        <f>Table7[[#This Row],[Quantity Ordered]]*Table7[[#This Row],[Price Each]]</f>
        <v>11.52</v>
      </c>
    </row>
    <row r="2408" spans="1:7" x14ac:dyDescent="0.3">
      <c r="A2408" t="s">
        <v>162</v>
      </c>
      <c r="B2408" t="s">
        <v>128</v>
      </c>
      <c r="C2408">
        <v>1</v>
      </c>
      <c r="D2408">
        <v>700</v>
      </c>
      <c r="E2408">
        <v>2</v>
      </c>
      <c r="F2408" t="s">
        <v>136</v>
      </c>
      <c r="G2408">
        <f>Table7[[#This Row],[Quantity Ordered]]*Table7[[#This Row],[Price Each]]</f>
        <v>700</v>
      </c>
    </row>
    <row r="2409" spans="1:7" x14ac:dyDescent="0.3">
      <c r="A2409" t="s">
        <v>162</v>
      </c>
      <c r="B2409" t="s">
        <v>132</v>
      </c>
      <c r="C2409">
        <v>1</v>
      </c>
      <c r="D2409">
        <v>11.99</v>
      </c>
      <c r="E2409">
        <v>3</v>
      </c>
      <c r="F2409" t="s">
        <v>136</v>
      </c>
      <c r="G2409">
        <f>Table7[[#This Row],[Quantity Ordered]]*Table7[[#This Row],[Price Each]]</f>
        <v>11.99</v>
      </c>
    </row>
    <row r="2410" spans="1:7" x14ac:dyDescent="0.3">
      <c r="A2410" t="s">
        <v>162</v>
      </c>
      <c r="B2410" t="s">
        <v>139</v>
      </c>
      <c r="C2410">
        <v>1</v>
      </c>
      <c r="D2410">
        <v>11.95</v>
      </c>
      <c r="E2410">
        <v>1</v>
      </c>
      <c r="F2410" t="s">
        <v>149</v>
      </c>
      <c r="G2410">
        <f>Table7[[#This Row],[Quantity Ordered]]*Table7[[#This Row],[Price Each]]</f>
        <v>11.95</v>
      </c>
    </row>
    <row r="2411" spans="1:7" x14ac:dyDescent="0.3">
      <c r="A2411" t="s">
        <v>162</v>
      </c>
      <c r="B2411" t="s">
        <v>130</v>
      </c>
      <c r="C2411">
        <v>1</v>
      </c>
      <c r="D2411">
        <v>14.95</v>
      </c>
      <c r="E2411">
        <v>2</v>
      </c>
      <c r="F2411" t="s">
        <v>135</v>
      </c>
      <c r="G2411">
        <f>Table7[[#This Row],[Quantity Ordered]]*Table7[[#This Row],[Price Each]]</f>
        <v>14.95</v>
      </c>
    </row>
    <row r="2412" spans="1:7" x14ac:dyDescent="0.3">
      <c r="A2412" t="s">
        <v>162</v>
      </c>
      <c r="B2412" t="s">
        <v>145</v>
      </c>
      <c r="C2412">
        <v>1</v>
      </c>
      <c r="D2412">
        <v>3.84</v>
      </c>
      <c r="E2412">
        <v>3</v>
      </c>
      <c r="F2412" t="s">
        <v>129</v>
      </c>
      <c r="G2412">
        <f>Table7[[#This Row],[Quantity Ordered]]*Table7[[#This Row],[Price Each]]</f>
        <v>3.84</v>
      </c>
    </row>
    <row r="2413" spans="1:7" x14ac:dyDescent="0.3">
      <c r="A2413" t="s">
        <v>162</v>
      </c>
      <c r="B2413" t="s">
        <v>139</v>
      </c>
      <c r="C2413">
        <v>1</v>
      </c>
      <c r="D2413">
        <v>11.95</v>
      </c>
      <c r="E2413">
        <v>4</v>
      </c>
      <c r="F2413" t="s">
        <v>135</v>
      </c>
      <c r="G2413">
        <f>Table7[[#This Row],[Quantity Ordered]]*Table7[[#This Row],[Price Each]]</f>
        <v>11.95</v>
      </c>
    </row>
    <row r="2414" spans="1:7" x14ac:dyDescent="0.3">
      <c r="A2414" t="s">
        <v>162</v>
      </c>
      <c r="B2414" t="s">
        <v>140</v>
      </c>
      <c r="C2414">
        <v>1</v>
      </c>
      <c r="D2414">
        <v>99.99</v>
      </c>
      <c r="E2414">
        <v>3</v>
      </c>
      <c r="F2414" t="s">
        <v>149</v>
      </c>
      <c r="G2414">
        <f>Table7[[#This Row],[Quantity Ordered]]*Table7[[#This Row],[Price Each]]</f>
        <v>99.99</v>
      </c>
    </row>
    <row r="2415" spans="1:7" x14ac:dyDescent="0.3">
      <c r="A2415" t="s">
        <v>162</v>
      </c>
      <c r="B2415" t="s">
        <v>139</v>
      </c>
      <c r="C2415">
        <v>1</v>
      </c>
      <c r="D2415">
        <v>11.95</v>
      </c>
      <c r="E2415">
        <v>4</v>
      </c>
      <c r="F2415" t="s">
        <v>146</v>
      </c>
      <c r="G2415">
        <f>Table7[[#This Row],[Quantity Ordered]]*Table7[[#This Row],[Price Each]]</f>
        <v>11.95</v>
      </c>
    </row>
    <row r="2416" spans="1:7" x14ac:dyDescent="0.3">
      <c r="A2416" t="s">
        <v>162</v>
      </c>
      <c r="B2416" t="s">
        <v>139</v>
      </c>
      <c r="C2416">
        <v>1</v>
      </c>
      <c r="D2416">
        <v>11.95</v>
      </c>
      <c r="E2416">
        <v>4</v>
      </c>
      <c r="F2416" t="s">
        <v>150</v>
      </c>
      <c r="G2416">
        <f>Table7[[#This Row],[Quantity Ordered]]*Table7[[#This Row],[Price Each]]</f>
        <v>11.95</v>
      </c>
    </row>
    <row r="2417" spans="1:7" x14ac:dyDescent="0.3">
      <c r="A2417" t="s">
        <v>162</v>
      </c>
      <c r="B2417" t="s">
        <v>141</v>
      </c>
      <c r="C2417">
        <v>1</v>
      </c>
      <c r="D2417">
        <v>150</v>
      </c>
      <c r="E2417">
        <v>4</v>
      </c>
      <c r="F2417" t="s">
        <v>149</v>
      </c>
      <c r="G2417">
        <f>Table7[[#This Row],[Quantity Ordered]]*Table7[[#This Row],[Price Each]]</f>
        <v>150</v>
      </c>
    </row>
    <row r="2418" spans="1:7" x14ac:dyDescent="0.3">
      <c r="A2418" t="s">
        <v>162</v>
      </c>
      <c r="B2418" t="s">
        <v>130</v>
      </c>
      <c r="C2418">
        <v>1</v>
      </c>
      <c r="D2418">
        <v>14.95</v>
      </c>
      <c r="E2418">
        <v>2</v>
      </c>
      <c r="F2418" t="s">
        <v>129</v>
      </c>
      <c r="G2418">
        <f>Table7[[#This Row],[Quantity Ordered]]*Table7[[#This Row],[Price Each]]</f>
        <v>14.95</v>
      </c>
    </row>
    <row r="2419" spans="1:7" x14ac:dyDescent="0.3">
      <c r="A2419" t="s">
        <v>162</v>
      </c>
      <c r="B2419" t="s">
        <v>138</v>
      </c>
      <c r="C2419">
        <v>1</v>
      </c>
      <c r="D2419">
        <v>389.99</v>
      </c>
      <c r="E2419">
        <v>4</v>
      </c>
      <c r="F2419" t="s">
        <v>150</v>
      </c>
      <c r="G2419">
        <f>Table7[[#This Row],[Quantity Ordered]]*Table7[[#This Row],[Price Each]]</f>
        <v>389.99</v>
      </c>
    </row>
    <row r="2420" spans="1:7" x14ac:dyDescent="0.3">
      <c r="A2420" t="s">
        <v>162</v>
      </c>
      <c r="B2420" t="s">
        <v>140</v>
      </c>
      <c r="C2420">
        <v>1</v>
      </c>
      <c r="D2420">
        <v>99.99</v>
      </c>
      <c r="E2420">
        <v>1</v>
      </c>
      <c r="F2420" t="s">
        <v>150</v>
      </c>
      <c r="G2420">
        <f>Table7[[#This Row],[Quantity Ordered]]*Table7[[#This Row],[Price Each]]</f>
        <v>99.99</v>
      </c>
    </row>
    <row r="2421" spans="1:7" x14ac:dyDescent="0.3">
      <c r="A2421" t="s">
        <v>162</v>
      </c>
      <c r="B2421" t="s">
        <v>141</v>
      </c>
      <c r="C2421">
        <v>1</v>
      </c>
      <c r="D2421">
        <v>150</v>
      </c>
      <c r="E2421">
        <v>2</v>
      </c>
      <c r="F2421" t="s">
        <v>135</v>
      </c>
      <c r="G2421">
        <f>Table7[[#This Row],[Quantity Ordered]]*Table7[[#This Row],[Price Each]]</f>
        <v>150</v>
      </c>
    </row>
    <row r="2422" spans="1:7" x14ac:dyDescent="0.3">
      <c r="A2422" t="s">
        <v>162</v>
      </c>
      <c r="B2422" t="s">
        <v>148</v>
      </c>
      <c r="C2422">
        <v>1</v>
      </c>
      <c r="D2422">
        <v>600</v>
      </c>
      <c r="E2422">
        <v>2</v>
      </c>
      <c r="F2422" t="s">
        <v>149</v>
      </c>
      <c r="G2422">
        <f>Table7[[#This Row],[Quantity Ordered]]*Table7[[#This Row],[Price Each]]</f>
        <v>600</v>
      </c>
    </row>
    <row r="2423" spans="1:7" x14ac:dyDescent="0.3">
      <c r="A2423" t="s">
        <v>162</v>
      </c>
      <c r="B2423" t="s">
        <v>141</v>
      </c>
      <c r="C2423">
        <v>1</v>
      </c>
      <c r="D2423">
        <v>150</v>
      </c>
      <c r="E2423">
        <v>3</v>
      </c>
      <c r="F2423" t="s">
        <v>135</v>
      </c>
      <c r="G2423">
        <f>Table7[[#This Row],[Quantity Ordered]]*Table7[[#This Row],[Price Each]]</f>
        <v>150</v>
      </c>
    </row>
    <row r="2424" spans="1:7" x14ac:dyDescent="0.3">
      <c r="A2424" t="s">
        <v>162</v>
      </c>
      <c r="B2424" t="s">
        <v>145</v>
      </c>
      <c r="C2424">
        <v>1</v>
      </c>
      <c r="D2424">
        <v>3.84</v>
      </c>
      <c r="E2424">
        <v>3</v>
      </c>
      <c r="F2424" t="s">
        <v>129</v>
      </c>
      <c r="G2424">
        <f>Table7[[#This Row],[Quantity Ordered]]*Table7[[#This Row],[Price Each]]</f>
        <v>3.84</v>
      </c>
    </row>
    <row r="2425" spans="1:7" x14ac:dyDescent="0.3">
      <c r="A2425" t="s">
        <v>162</v>
      </c>
      <c r="B2425" t="s">
        <v>137</v>
      </c>
      <c r="C2425">
        <v>1</v>
      </c>
      <c r="D2425">
        <v>2.99</v>
      </c>
      <c r="E2425">
        <v>2</v>
      </c>
      <c r="F2425" t="s">
        <v>146</v>
      </c>
      <c r="G2425">
        <f>Table7[[#This Row],[Quantity Ordered]]*Table7[[#This Row],[Price Each]]</f>
        <v>2.99</v>
      </c>
    </row>
    <row r="2426" spans="1:7" x14ac:dyDescent="0.3">
      <c r="A2426" t="s">
        <v>162</v>
      </c>
      <c r="B2426" t="s">
        <v>139</v>
      </c>
      <c r="C2426">
        <v>1</v>
      </c>
      <c r="D2426">
        <v>11.95</v>
      </c>
      <c r="E2426">
        <v>3</v>
      </c>
      <c r="F2426" t="s">
        <v>146</v>
      </c>
      <c r="G2426">
        <f>Table7[[#This Row],[Quantity Ordered]]*Table7[[#This Row],[Price Each]]</f>
        <v>11.95</v>
      </c>
    </row>
    <row r="2427" spans="1:7" x14ac:dyDescent="0.3">
      <c r="A2427" t="s">
        <v>162</v>
      </c>
      <c r="B2427" t="s">
        <v>140</v>
      </c>
      <c r="C2427">
        <v>1</v>
      </c>
      <c r="D2427">
        <v>99.99</v>
      </c>
      <c r="E2427">
        <v>2</v>
      </c>
      <c r="F2427" t="s">
        <v>135</v>
      </c>
      <c r="G2427">
        <f>Table7[[#This Row],[Quantity Ordered]]*Table7[[#This Row],[Price Each]]</f>
        <v>99.99</v>
      </c>
    </row>
    <row r="2428" spans="1:7" x14ac:dyDescent="0.3">
      <c r="A2428" t="s">
        <v>162</v>
      </c>
      <c r="B2428" t="s">
        <v>144</v>
      </c>
      <c r="C2428">
        <v>1</v>
      </c>
      <c r="D2428">
        <v>400</v>
      </c>
      <c r="E2428">
        <v>4</v>
      </c>
      <c r="F2428" t="s">
        <v>135</v>
      </c>
      <c r="G2428">
        <f>Table7[[#This Row],[Quantity Ordered]]*Table7[[#This Row],[Price Each]]</f>
        <v>400</v>
      </c>
    </row>
    <row r="2429" spans="1:7" x14ac:dyDescent="0.3">
      <c r="A2429" t="s">
        <v>162</v>
      </c>
      <c r="B2429" t="s">
        <v>132</v>
      </c>
      <c r="C2429">
        <v>1</v>
      </c>
      <c r="D2429">
        <v>11.99</v>
      </c>
      <c r="E2429">
        <v>2</v>
      </c>
      <c r="F2429" t="s">
        <v>135</v>
      </c>
      <c r="G2429">
        <f>Table7[[#This Row],[Quantity Ordered]]*Table7[[#This Row],[Price Each]]</f>
        <v>11.99</v>
      </c>
    </row>
    <row r="2430" spans="1:7" x14ac:dyDescent="0.3">
      <c r="A2430" t="s">
        <v>162</v>
      </c>
      <c r="B2430" t="s">
        <v>137</v>
      </c>
      <c r="C2430">
        <v>1</v>
      </c>
      <c r="D2430">
        <v>2.99</v>
      </c>
      <c r="E2430">
        <v>2</v>
      </c>
      <c r="F2430" t="s">
        <v>135</v>
      </c>
      <c r="G2430">
        <f>Table7[[#This Row],[Quantity Ordered]]*Table7[[#This Row],[Price Each]]</f>
        <v>2.99</v>
      </c>
    </row>
    <row r="2431" spans="1:7" x14ac:dyDescent="0.3">
      <c r="A2431" t="s">
        <v>162</v>
      </c>
      <c r="B2431" t="s">
        <v>128</v>
      </c>
      <c r="C2431">
        <v>1</v>
      </c>
      <c r="D2431">
        <v>700</v>
      </c>
      <c r="E2431">
        <v>4</v>
      </c>
      <c r="F2431" t="s">
        <v>147</v>
      </c>
      <c r="G2431">
        <f>Table7[[#This Row],[Quantity Ordered]]*Table7[[#This Row],[Price Each]]</f>
        <v>700</v>
      </c>
    </row>
    <row r="2432" spans="1:7" x14ac:dyDescent="0.3">
      <c r="A2432" t="s">
        <v>162</v>
      </c>
      <c r="B2432" t="s">
        <v>145</v>
      </c>
      <c r="C2432">
        <v>2</v>
      </c>
      <c r="D2432">
        <v>3.84</v>
      </c>
      <c r="E2432">
        <v>1</v>
      </c>
      <c r="F2432" t="s">
        <v>129</v>
      </c>
      <c r="G2432">
        <f>Table7[[#This Row],[Quantity Ordered]]*Table7[[#This Row],[Price Each]]</f>
        <v>7.68</v>
      </c>
    </row>
    <row r="2433" spans="1:7" x14ac:dyDescent="0.3">
      <c r="A2433" t="s">
        <v>162</v>
      </c>
      <c r="B2433" t="s">
        <v>145</v>
      </c>
      <c r="C2433">
        <v>1</v>
      </c>
      <c r="D2433">
        <v>3.84</v>
      </c>
      <c r="E2433">
        <v>4</v>
      </c>
      <c r="F2433" t="s">
        <v>147</v>
      </c>
      <c r="G2433">
        <f>Table7[[#This Row],[Quantity Ordered]]*Table7[[#This Row],[Price Each]]</f>
        <v>3.84</v>
      </c>
    </row>
    <row r="2434" spans="1:7" x14ac:dyDescent="0.3">
      <c r="A2434" t="s">
        <v>162</v>
      </c>
      <c r="B2434" t="s">
        <v>139</v>
      </c>
      <c r="C2434">
        <v>1</v>
      </c>
      <c r="D2434">
        <v>11.95</v>
      </c>
      <c r="E2434">
        <v>3</v>
      </c>
      <c r="F2434" t="s">
        <v>146</v>
      </c>
      <c r="G2434">
        <f>Table7[[#This Row],[Quantity Ordered]]*Table7[[#This Row],[Price Each]]</f>
        <v>11.95</v>
      </c>
    </row>
    <row r="2435" spans="1:7" x14ac:dyDescent="0.3">
      <c r="A2435" t="s">
        <v>162</v>
      </c>
      <c r="B2435" t="s">
        <v>137</v>
      </c>
      <c r="C2435">
        <v>2</v>
      </c>
      <c r="D2435">
        <v>2.99</v>
      </c>
      <c r="E2435">
        <v>2</v>
      </c>
      <c r="F2435" t="s">
        <v>135</v>
      </c>
      <c r="G2435">
        <f>Table7[[#This Row],[Quantity Ordered]]*Table7[[#This Row],[Price Each]]</f>
        <v>5.98</v>
      </c>
    </row>
    <row r="2436" spans="1:7" x14ac:dyDescent="0.3">
      <c r="A2436" t="s">
        <v>162</v>
      </c>
      <c r="B2436" t="s">
        <v>152</v>
      </c>
      <c r="C2436">
        <v>1</v>
      </c>
      <c r="D2436">
        <v>379.99</v>
      </c>
      <c r="E2436">
        <v>2</v>
      </c>
      <c r="F2436" t="s">
        <v>149</v>
      </c>
      <c r="G2436">
        <f>Table7[[#This Row],[Quantity Ordered]]*Table7[[#This Row],[Price Each]]</f>
        <v>379.99</v>
      </c>
    </row>
    <row r="2437" spans="1:7" x14ac:dyDescent="0.3">
      <c r="A2437" t="s">
        <v>162</v>
      </c>
      <c r="B2437" t="s">
        <v>138</v>
      </c>
      <c r="C2437">
        <v>1</v>
      </c>
      <c r="D2437">
        <v>389.99</v>
      </c>
      <c r="E2437">
        <v>2</v>
      </c>
      <c r="F2437" t="s">
        <v>133</v>
      </c>
      <c r="G2437">
        <f>Table7[[#This Row],[Quantity Ordered]]*Table7[[#This Row],[Price Each]]</f>
        <v>389.99</v>
      </c>
    </row>
    <row r="2438" spans="1:7" x14ac:dyDescent="0.3">
      <c r="A2438" t="s">
        <v>162</v>
      </c>
      <c r="B2438" t="s">
        <v>139</v>
      </c>
      <c r="C2438">
        <v>1</v>
      </c>
      <c r="D2438">
        <v>11.95</v>
      </c>
      <c r="E2438">
        <v>3</v>
      </c>
      <c r="F2438" t="s">
        <v>129</v>
      </c>
      <c r="G2438">
        <f>Table7[[#This Row],[Quantity Ordered]]*Table7[[#This Row],[Price Each]]</f>
        <v>11.95</v>
      </c>
    </row>
    <row r="2439" spans="1:7" x14ac:dyDescent="0.3">
      <c r="A2439" t="s">
        <v>162</v>
      </c>
      <c r="B2439" t="s">
        <v>130</v>
      </c>
      <c r="C2439">
        <v>1</v>
      </c>
      <c r="D2439">
        <v>14.95</v>
      </c>
      <c r="E2439">
        <v>1</v>
      </c>
      <c r="F2439" t="s">
        <v>149</v>
      </c>
      <c r="G2439">
        <f>Table7[[#This Row],[Quantity Ordered]]*Table7[[#This Row],[Price Each]]</f>
        <v>14.95</v>
      </c>
    </row>
    <row r="2440" spans="1:7" x14ac:dyDescent="0.3">
      <c r="A2440" t="s">
        <v>162</v>
      </c>
      <c r="B2440" t="s">
        <v>144</v>
      </c>
      <c r="C2440">
        <v>1</v>
      </c>
      <c r="D2440">
        <v>400</v>
      </c>
      <c r="E2440">
        <v>3</v>
      </c>
      <c r="F2440" t="s">
        <v>150</v>
      </c>
      <c r="G2440">
        <f>Table7[[#This Row],[Quantity Ordered]]*Table7[[#This Row],[Price Each]]</f>
        <v>400</v>
      </c>
    </row>
    <row r="2441" spans="1:7" x14ac:dyDescent="0.3">
      <c r="A2441" t="s">
        <v>162</v>
      </c>
      <c r="B2441" t="s">
        <v>145</v>
      </c>
      <c r="C2441">
        <v>1</v>
      </c>
      <c r="D2441">
        <v>3.84</v>
      </c>
      <c r="E2441">
        <v>1</v>
      </c>
      <c r="F2441" t="s">
        <v>135</v>
      </c>
      <c r="G2441">
        <f>Table7[[#This Row],[Quantity Ordered]]*Table7[[#This Row],[Price Each]]</f>
        <v>3.84</v>
      </c>
    </row>
    <row r="2442" spans="1:7" x14ac:dyDescent="0.3">
      <c r="A2442" t="s">
        <v>162</v>
      </c>
      <c r="B2442" t="s">
        <v>151</v>
      </c>
      <c r="C2442">
        <v>1</v>
      </c>
      <c r="D2442">
        <v>109.99</v>
      </c>
      <c r="E2442">
        <v>4</v>
      </c>
      <c r="F2442" t="s">
        <v>150</v>
      </c>
      <c r="G2442">
        <f>Table7[[#This Row],[Quantity Ordered]]*Table7[[#This Row],[Price Each]]</f>
        <v>109.99</v>
      </c>
    </row>
    <row r="2443" spans="1:7" x14ac:dyDescent="0.3">
      <c r="A2443" t="s">
        <v>162</v>
      </c>
      <c r="B2443" t="s">
        <v>145</v>
      </c>
      <c r="C2443">
        <v>1</v>
      </c>
      <c r="D2443">
        <v>3.84</v>
      </c>
      <c r="E2443">
        <v>1</v>
      </c>
      <c r="F2443" t="s">
        <v>135</v>
      </c>
      <c r="G2443">
        <f>Table7[[#This Row],[Quantity Ordered]]*Table7[[#This Row],[Price Each]]</f>
        <v>3.84</v>
      </c>
    </row>
    <row r="2444" spans="1:7" x14ac:dyDescent="0.3">
      <c r="A2444" t="s">
        <v>162</v>
      </c>
      <c r="B2444" t="s">
        <v>145</v>
      </c>
      <c r="C2444">
        <v>1</v>
      </c>
      <c r="D2444">
        <v>3.84</v>
      </c>
      <c r="E2444">
        <v>3</v>
      </c>
      <c r="F2444" t="s">
        <v>135</v>
      </c>
      <c r="G2444">
        <f>Table7[[#This Row],[Quantity Ordered]]*Table7[[#This Row],[Price Each]]</f>
        <v>3.84</v>
      </c>
    </row>
    <row r="2445" spans="1:7" x14ac:dyDescent="0.3">
      <c r="A2445" t="s">
        <v>162</v>
      </c>
      <c r="B2445" t="s">
        <v>132</v>
      </c>
      <c r="C2445">
        <v>1</v>
      </c>
      <c r="D2445">
        <v>11.99</v>
      </c>
      <c r="E2445">
        <v>1</v>
      </c>
      <c r="F2445" t="s">
        <v>133</v>
      </c>
      <c r="G2445">
        <f>Table7[[#This Row],[Quantity Ordered]]*Table7[[#This Row],[Price Each]]</f>
        <v>11.99</v>
      </c>
    </row>
    <row r="2446" spans="1:7" x14ac:dyDescent="0.3">
      <c r="A2446" t="s">
        <v>162</v>
      </c>
      <c r="B2446" t="s">
        <v>137</v>
      </c>
      <c r="C2446">
        <v>2</v>
      </c>
      <c r="D2446">
        <v>2.99</v>
      </c>
      <c r="E2446">
        <v>3</v>
      </c>
      <c r="F2446" t="s">
        <v>133</v>
      </c>
      <c r="G2446">
        <f>Table7[[#This Row],[Quantity Ordered]]*Table7[[#This Row],[Price Each]]</f>
        <v>5.98</v>
      </c>
    </row>
    <row r="2447" spans="1:7" x14ac:dyDescent="0.3">
      <c r="A2447" t="s">
        <v>162</v>
      </c>
      <c r="B2447" t="s">
        <v>130</v>
      </c>
      <c r="C2447">
        <v>1</v>
      </c>
      <c r="D2447">
        <v>14.95</v>
      </c>
      <c r="E2447">
        <v>4</v>
      </c>
      <c r="F2447" t="s">
        <v>133</v>
      </c>
      <c r="G2447">
        <f>Table7[[#This Row],[Quantity Ordered]]*Table7[[#This Row],[Price Each]]</f>
        <v>14.95</v>
      </c>
    </row>
    <row r="2448" spans="1:7" x14ac:dyDescent="0.3">
      <c r="A2448" t="s">
        <v>162</v>
      </c>
      <c r="B2448" t="s">
        <v>141</v>
      </c>
      <c r="C2448">
        <v>1</v>
      </c>
      <c r="D2448">
        <v>150</v>
      </c>
      <c r="E2448">
        <v>1</v>
      </c>
      <c r="F2448" t="s">
        <v>133</v>
      </c>
      <c r="G2448">
        <f>Table7[[#This Row],[Quantity Ordered]]*Table7[[#This Row],[Price Each]]</f>
        <v>150</v>
      </c>
    </row>
    <row r="2449" spans="1:7" x14ac:dyDescent="0.3">
      <c r="A2449" t="s">
        <v>162</v>
      </c>
      <c r="B2449" t="s">
        <v>130</v>
      </c>
      <c r="C2449">
        <v>1</v>
      </c>
      <c r="D2449">
        <v>14.95</v>
      </c>
      <c r="E2449">
        <v>4</v>
      </c>
      <c r="F2449" t="s">
        <v>135</v>
      </c>
      <c r="G2449">
        <f>Table7[[#This Row],[Quantity Ordered]]*Table7[[#This Row],[Price Each]]</f>
        <v>14.95</v>
      </c>
    </row>
    <row r="2450" spans="1:7" x14ac:dyDescent="0.3">
      <c r="A2450" t="s">
        <v>162</v>
      </c>
      <c r="B2450" t="s">
        <v>152</v>
      </c>
      <c r="C2450">
        <v>1</v>
      </c>
      <c r="D2450">
        <v>379.99</v>
      </c>
      <c r="E2450">
        <v>2</v>
      </c>
      <c r="F2450" t="s">
        <v>129</v>
      </c>
      <c r="G2450">
        <f>Table7[[#This Row],[Quantity Ordered]]*Table7[[#This Row],[Price Each]]</f>
        <v>379.99</v>
      </c>
    </row>
    <row r="2451" spans="1:7" x14ac:dyDescent="0.3">
      <c r="A2451" t="s">
        <v>162</v>
      </c>
      <c r="B2451" t="s">
        <v>138</v>
      </c>
      <c r="C2451">
        <v>1</v>
      </c>
      <c r="D2451">
        <v>389.99</v>
      </c>
      <c r="E2451">
        <v>3</v>
      </c>
      <c r="F2451" t="s">
        <v>133</v>
      </c>
      <c r="G2451">
        <f>Table7[[#This Row],[Quantity Ordered]]*Table7[[#This Row],[Price Each]]</f>
        <v>389.99</v>
      </c>
    </row>
    <row r="2452" spans="1:7" x14ac:dyDescent="0.3">
      <c r="A2452" t="s">
        <v>162</v>
      </c>
      <c r="B2452" t="s">
        <v>141</v>
      </c>
      <c r="C2452">
        <v>1</v>
      </c>
      <c r="D2452">
        <v>150</v>
      </c>
      <c r="E2452">
        <v>2</v>
      </c>
      <c r="F2452" t="s">
        <v>150</v>
      </c>
      <c r="G2452">
        <f>Table7[[#This Row],[Quantity Ordered]]*Table7[[#This Row],[Price Each]]</f>
        <v>150</v>
      </c>
    </row>
    <row r="2453" spans="1:7" x14ac:dyDescent="0.3">
      <c r="A2453" t="s">
        <v>162</v>
      </c>
      <c r="B2453" t="s">
        <v>148</v>
      </c>
      <c r="C2453">
        <v>1</v>
      </c>
      <c r="D2453">
        <v>600</v>
      </c>
      <c r="E2453">
        <v>2</v>
      </c>
      <c r="F2453" t="s">
        <v>133</v>
      </c>
      <c r="G2453">
        <f>Table7[[#This Row],[Quantity Ordered]]*Table7[[#This Row],[Price Each]]</f>
        <v>600</v>
      </c>
    </row>
    <row r="2454" spans="1:7" x14ac:dyDescent="0.3">
      <c r="A2454" t="s">
        <v>162</v>
      </c>
      <c r="B2454" t="s">
        <v>145</v>
      </c>
      <c r="C2454">
        <v>1</v>
      </c>
      <c r="D2454">
        <v>3.84</v>
      </c>
      <c r="E2454">
        <v>2</v>
      </c>
      <c r="F2454" t="s">
        <v>136</v>
      </c>
      <c r="G2454">
        <f>Table7[[#This Row],[Quantity Ordered]]*Table7[[#This Row],[Price Each]]</f>
        <v>3.84</v>
      </c>
    </row>
    <row r="2455" spans="1:7" x14ac:dyDescent="0.3">
      <c r="A2455" t="s">
        <v>162</v>
      </c>
      <c r="B2455" t="s">
        <v>148</v>
      </c>
      <c r="C2455">
        <v>1</v>
      </c>
      <c r="D2455">
        <v>600</v>
      </c>
      <c r="E2455">
        <v>1</v>
      </c>
      <c r="F2455" t="s">
        <v>129</v>
      </c>
      <c r="G2455">
        <f>Table7[[#This Row],[Quantity Ordered]]*Table7[[#This Row],[Price Each]]</f>
        <v>600</v>
      </c>
    </row>
    <row r="2456" spans="1:7" x14ac:dyDescent="0.3">
      <c r="A2456" t="s">
        <v>162</v>
      </c>
      <c r="B2456" t="s">
        <v>137</v>
      </c>
      <c r="C2456">
        <v>4</v>
      </c>
      <c r="D2456">
        <v>2.99</v>
      </c>
      <c r="E2456">
        <v>3</v>
      </c>
      <c r="F2456" t="s">
        <v>136</v>
      </c>
      <c r="G2456">
        <f>Table7[[#This Row],[Quantity Ordered]]*Table7[[#This Row],[Price Each]]</f>
        <v>11.96</v>
      </c>
    </row>
    <row r="2457" spans="1:7" x14ac:dyDescent="0.3">
      <c r="A2457" t="s">
        <v>162</v>
      </c>
      <c r="B2457" t="s">
        <v>139</v>
      </c>
      <c r="C2457">
        <v>1</v>
      </c>
      <c r="D2457">
        <v>11.95</v>
      </c>
      <c r="E2457">
        <v>2</v>
      </c>
      <c r="F2457" t="s">
        <v>136</v>
      </c>
      <c r="G2457">
        <f>Table7[[#This Row],[Quantity Ordered]]*Table7[[#This Row],[Price Each]]</f>
        <v>11.95</v>
      </c>
    </row>
    <row r="2458" spans="1:7" x14ac:dyDescent="0.3">
      <c r="A2458" t="s">
        <v>162</v>
      </c>
      <c r="B2458" t="s">
        <v>140</v>
      </c>
      <c r="C2458">
        <v>1</v>
      </c>
      <c r="D2458">
        <v>99.99</v>
      </c>
      <c r="E2458">
        <v>4</v>
      </c>
      <c r="F2458" t="s">
        <v>136</v>
      </c>
      <c r="G2458">
        <f>Table7[[#This Row],[Quantity Ordered]]*Table7[[#This Row],[Price Each]]</f>
        <v>99.99</v>
      </c>
    </row>
    <row r="2459" spans="1:7" x14ac:dyDescent="0.3">
      <c r="A2459" t="s">
        <v>162</v>
      </c>
      <c r="B2459" t="s">
        <v>137</v>
      </c>
      <c r="C2459">
        <v>1</v>
      </c>
      <c r="D2459">
        <v>2.99</v>
      </c>
      <c r="E2459">
        <v>4</v>
      </c>
      <c r="F2459" t="s">
        <v>146</v>
      </c>
      <c r="G2459">
        <f>Table7[[#This Row],[Quantity Ordered]]*Table7[[#This Row],[Price Each]]</f>
        <v>2.99</v>
      </c>
    </row>
    <row r="2460" spans="1:7" x14ac:dyDescent="0.3">
      <c r="A2460" t="s">
        <v>162</v>
      </c>
      <c r="B2460" t="s">
        <v>139</v>
      </c>
      <c r="C2460">
        <v>1</v>
      </c>
      <c r="D2460">
        <v>11.95</v>
      </c>
      <c r="E2460">
        <v>1</v>
      </c>
      <c r="F2460" t="s">
        <v>133</v>
      </c>
      <c r="G2460">
        <f>Table7[[#This Row],[Quantity Ordered]]*Table7[[#This Row],[Price Each]]</f>
        <v>11.95</v>
      </c>
    </row>
    <row r="2461" spans="1:7" x14ac:dyDescent="0.3">
      <c r="A2461" t="s">
        <v>162</v>
      </c>
      <c r="B2461" t="s">
        <v>130</v>
      </c>
      <c r="C2461">
        <v>1</v>
      </c>
      <c r="D2461">
        <v>14.95</v>
      </c>
      <c r="E2461">
        <v>3</v>
      </c>
      <c r="F2461" t="s">
        <v>133</v>
      </c>
      <c r="G2461">
        <f>Table7[[#This Row],[Quantity Ordered]]*Table7[[#This Row],[Price Each]]</f>
        <v>14.95</v>
      </c>
    </row>
    <row r="2462" spans="1:7" x14ac:dyDescent="0.3">
      <c r="A2462" t="s">
        <v>162</v>
      </c>
      <c r="B2462" t="s">
        <v>130</v>
      </c>
      <c r="C2462">
        <v>1</v>
      </c>
      <c r="D2462">
        <v>14.95</v>
      </c>
      <c r="E2462">
        <v>1</v>
      </c>
      <c r="F2462" t="s">
        <v>133</v>
      </c>
      <c r="G2462">
        <f>Table7[[#This Row],[Quantity Ordered]]*Table7[[#This Row],[Price Each]]</f>
        <v>14.95</v>
      </c>
    </row>
    <row r="2463" spans="1:7" x14ac:dyDescent="0.3">
      <c r="A2463" t="s">
        <v>162</v>
      </c>
      <c r="B2463" t="s">
        <v>140</v>
      </c>
      <c r="C2463">
        <v>1</v>
      </c>
      <c r="D2463">
        <v>99.99</v>
      </c>
      <c r="E2463">
        <v>3</v>
      </c>
      <c r="F2463" t="s">
        <v>133</v>
      </c>
      <c r="G2463">
        <f>Table7[[#This Row],[Quantity Ordered]]*Table7[[#This Row],[Price Each]]</f>
        <v>99.99</v>
      </c>
    </row>
    <row r="2464" spans="1:7" x14ac:dyDescent="0.3">
      <c r="A2464" t="s">
        <v>162</v>
      </c>
      <c r="B2464" t="s">
        <v>141</v>
      </c>
      <c r="C2464">
        <v>1</v>
      </c>
      <c r="D2464">
        <v>150</v>
      </c>
      <c r="E2464">
        <v>3</v>
      </c>
      <c r="F2464" t="s">
        <v>133</v>
      </c>
      <c r="G2464">
        <f>Table7[[#This Row],[Quantity Ordered]]*Table7[[#This Row],[Price Each]]</f>
        <v>150</v>
      </c>
    </row>
    <row r="2465" spans="1:7" x14ac:dyDescent="0.3">
      <c r="A2465" t="s">
        <v>162</v>
      </c>
      <c r="B2465" t="s">
        <v>138</v>
      </c>
      <c r="C2465">
        <v>1</v>
      </c>
      <c r="D2465">
        <v>389.99</v>
      </c>
      <c r="E2465">
        <v>3</v>
      </c>
      <c r="F2465" t="s">
        <v>135</v>
      </c>
      <c r="G2465">
        <f>Table7[[#This Row],[Quantity Ordered]]*Table7[[#This Row],[Price Each]]</f>
        <v>389.99</v>
      </c>
    </row>
    <row r="2466" spans="1:7" x14ac:dyDescent="0.3">
      <c r="A2466" t="s">
        <v>162</v>
      </c>
      <c r="B2466" t="s">
        <v>132</v>
      </c>
      <c r="C2466">
        <v>1</v>
      </c>
      <c r="D2466">
        <v>11.99</v>
      </c>
      <c r="E2466">
        <v>3</v>
      </c>
      <c r="F2466" t="s">
        <v>149</v>
      </c>
      <c r="G2466">
        <f>Table7[[#This Row],[Quantity Ordered]]*Table7[[#This Row],[Price Each]]</f>
        <v>11.99</v>
      </c>
    </row>
    <row r="2467" spans="1:7" x14ac:dyDescent="0.3">
      <c r="A2467" t="s">
        <v>162</v>
      </c>
      <c r="B2467" t="s">
        <v>152</v>
      </c>
      <c r="C2467">
        <v>1</v>
      </c>
      <c r="D2467">
        <v>379.99</v>
      </c>
      <c r="E2467">
        <v>1</v>
      </c>
      <c r="F2467" t="s">
        <v>135</v>
      </c>
      <c r="G2467">
        <f>Table7[[#This Row],[Quantity Ordered]]*Table7[[#This Row],[Price Each]]</f>
        <v>379.99</v>
      </c>
    </row>
    <row r="2468" spans="1:7" x14ac:dyDescent="0.3">
      <c r="A2468" t="s">
        <v>162</v>
      </c>
      <c r="B2468" t="s">
        <v>132</v>
      </c>
      <c r="C2468">
        <v>1</v>
      </c>
      <c r="D2468">
        <v>11.99</v>
      </c>
      <c r="E2468">
        <v>1</v>
      </c>
      <c r="F2468" t="s">
        <v>133</v>
      </c>
      <c r="G2468">
        <f>Table7[[#This Row],[Quantity Ordered]]*Table7[[#This Row],[Price Each]]</f>
        <v>11.99</v>
      </c>
    </row>
    <row r="2469" spans="1:7" x14ac:dyDescent="0.3">
      <c r="A2469" t="s">
        <v>162</v>
      </c>
      <c r="B2469" t="s">
        <v>132</v>
      </c>
      <c r="C2469">
        <v>1</v>
      </c>
      <c r="D2469">
        <v>11.99</v>
      </c>
      <c r="E2469">
        <v>3</v>
      </c>
      <c r="F2469" t="s">
        <v>146</v>
      </c>
      <c r="G2469">
        <f>Table7[[#This Row],[Quantity Ordered]]*Table7[[#This Row],[Price Each]]</f>
        <v>11.99</v>
      </c>
    </row>
    <row r="2470" spans="1:7" x14ac:dyDescent="0.3">
      <c r="A2470" t="s">
        <v>162</v>
      </c>
      <c r="B2470" t="s">
        <v>132</v>
      </c>
      <c r="C2470">
        <v>1</v>
      </c>
      <c r="D2470">
        <v>11.99</v>
      </c>
      <c r="E2470">
        <v>3</v>
      </c>
      <c r="F2470" t="s">
        <v>146</v>
      </c>
      <c r="G2470">
        <f>Table7[[#This Row],[Quantity Ordered]]*Table7[[#This Row],[Price Each]]</f>
        <v>11.99</v>
      </c>
    </row>
    <row r="2471" spans="1:7" x14ac:dyDescent="0.3">
      <c r="A2471" t="s">
        <v>162</v>
      </c>
      <c r="B2471" t="s">
        <v>134</v>
      </c>
      <c r="C2471">
        <v>1</v>
      </c>
      <c r="D2471">
        <v>149.99</v>
      </c>
      <c r="E2471">
        <v>2</v>
      </c>
      <c r="F2471" t="s">
        <v>147</v>
      </c>
      <c r="G2471">
        <f>Table7[[#This Row],[Quantity Ordered]]*Table7[[#This Row],[Price Each]]</f>
        <v>149.99</v>
      </c>
    </row>
    <row r="2472" spans="1:7" x14ac:dyDescent="0.3">
      <c r="A2472" t="s">
        <v>162</v>
      </c>
      <c r="B2472" t="s">
        <v>128</v>
      </c>
      <c r="C2472">
        <v>1</v>
      </c>
      <c r="D2472">
        <v>700</v>
      </c>
      <c r="E2472">
        <v>3</v>
      </c>
      <c r="F2472" t="s">
        <v>147</v>
      </c>
      <c r="G2472">
        <f>Table7[[#This Row],[Quantity Ordered]]*Table7[[#This Row],[Price Each]]</f>
        <v>700</v>
      </c>
    </row>
    <row r="2473" spans="1:7" x14ac:dyDescent="0.3">
      <c r="A2473" t="s">
        <v>162</v>
      </c>
      <c r="B2473" t="s">
        <v>130</v>
      </c>
      <c r="C2473">
        <v>1</v>
      </c>
      <c r="D2473">
        <v>14.95</v>
      </c>
      <c r="E2473">
        <v>3</v>
      </c>
      <c r="F2473" t="s">
        <v>150</v>
      </c>
      <c r="G2473">
        <f>Table7[[#This Row],[Quantity Ordered]]*Table7[[#This Row],[Price Each]]</f>
        <v>14.95</v>
      </c>
    </row>
    <row r="2474" spans="1:7" x14ac:dyDescent="0.3">
      <c r="A2474" t="s">
        <v>162</v>
      </c>
      <c r="B2474" t="s">
        <v>139</v>
      </c>
      <c r="C2474">
        <v>1</v>
      </c>
      <c r="D2474">
        <v>11.95</v>
      </c>
      <c r="E2474">
        <v>1</v>
      </c>
      <c r="F2474" t="s">
        <v>133</v>
      </c>
      <c r="G2474">
        <f>Table7[[#This Row],[Quantity Ordered]]*Table7[[#This Row],[Price Each]]</f>
        <v>11.95</v>
      </c>
    </row>
    <row r="2475" spans="1:7" x14ac:dyDescent="0.3">
      <c r="A2475" t="s">
        <v>162</v>
      </c>
      <c r="B2475" t="s">
        <v>128</v>
      </c>
      <c r="C2475">
        <v>1</v>
      </c>
      <c r="D2475">
        <v>700</v>
      </c>
      <c r="E2475">
        <v>4</v>
      </c>
      <c r="F2475" t="s">
        <v>150</v>
      </c>
      <c r="G2475">
        <f>Table7[[#This Row],[Quantity Ordered]]*Table7[[#This Row],[Price Each]]</f>
        <v>700</v>
      </c>
    </row>
    <row r="2476" spans="1:7" x14ac:dyDescent="0.3">
      <c r="A2476" t="s">
        <v>162</v>
      </c>
      <c r="B2476" t="s">
        <v>130</v>
      </c>
      <c r="C2476">
        <v>1</v>
      </c>
      <c r="D2476">
        <v>14.95</v>
      </c>
      <c r="E2476">
        <v>1</v>
      </c>
      <c r="F2476" t="s">
        <v>150</v>
      </c>
      <c r="G2476">
        <f>Table7[[#This Row],[Quantity Ordered]]*Table7[[#This Row],[Price Each]]</f>
        <v>14.95</v>
      </c>
    </row>
    <row r="2477" spans="1:7" x14ac:dyDescent="0.3">
      <c r="A2477" t="s">
        <v>162</v>
      </c>
      <c r="B2477" t="s">
        <v>132</v>
      </c>
      <c r="C2477">
        <v>1</v>
      </c>
      <c r="D2477">
        <v>11.99</v>
      </c>
      <c r="E2477">
        <v>2</v>
      </c>
      <c r="F2477" t="s">
        <v>149</v>
      </c>
      <c r="G2477">
        <f>Table7[[#This Row],[Quantity Ordered]]*Table7[[#This Row],[Price Each]]</f>
        <v>11.99</v>
      </c>
    </row>
    <row r="2478" spans="1:7" x14ac:dyDescent="0.3">
      <c r="A2478" t="s">
        <v>162</v>
      </c>
      <c r="B2478" t="s">
        <v>143</v>
      </c>
      <c r="C2478">
        <v>1</v>
      </c>
      <c r="D2478">
        <v>300</v>
      </c>
      <c r="E2478">
        <v>2</v>
      </c>
      <c r="F2478" t="s">
        <v>135</v>
      </c>
      <c r="G2478">
        <f>Table7[[#This Row],[Quantity Ordered]]*Table7[[#This Row],[Price Each]]</f>
        <v>300</v>
      </c>
    </row>
    <row r="2479" spans="1:7" x14ac:dyDescent="0.3">
      <c r="A2479" t="s">
        <v>162</v>
      </c>
      <c r="B2479" t="s">
        <v>137</v>
      </c>
      <c r="C2479">
        <v>1</v>
      </c>
      <c r="D2479">
        <v>2.99</v>
      </c>
      <c r="E2479">
        <v>4</v>
      </c>
      <c r="F2479" t="s">
        <v>149</v>
      </c>
      <c r="G2479">
        <f>Table7[[#This Row],[Quantity Ordered]]*Table7[[#This Row],[Price Each]]</f>
        <v>2.99</v>
      </c>
    </row>
    <row r="2480" spans="1:7" x14ac:dyDescent="0.3">
      <c r="A2480" t="s">
        <v>162</v>
      </c>
      <c r="B2480" t="s">
        <v>155</v>
      </c>
      <c r="C2480">
        <v>1</v>
      </c>
      <c r="D2480">
        <v>600</v>
      </c>
      <c r="E2480">
        <v>2</v>
      </c>
      <c r="F2480" t="s">
        <v>129</v>
      </c>
      <c r="G2480">
        <f>Table7[[#This Row],[Quantity Ordered]]*Table7[[#This Row],[Price Each]]</f>
        <v>600</v>
      </c>
    </row>
    <row r="2481" spans="1:7" x14ac:dyDescent="0.3">
      <c r="A2481" t="s">
        <v>162</v>
      </c>
      <c r="B2481" t="s">
        <v>140</v>
      </c>
      <c r="C2481">
        <v>1</v>
      </c>
      <c r="D2481">
        <v>99.99</v>
      </c>
      <c r="E2481">
        <v>2</v>
      </c>
      <c r="F2481" t="s">
        <v>129</v>
      </c>
      <c r="G2481">
        <f>Table7[[#This Row],[Quantity Ordered]]*Table7[[#This Row],[Price Each]]</f>
        <v>99.99</v>
      </c>
    </row>
    <row r="2482" spans="1:7" x14ac:dyDescent="0.3">
      <c r="A2482" t="s">
        <v>162</v>
      </c>
      <c r="B2482" t="s">
        <v>141</v>
      </c>
      <c r="C2482">
        <v>1</v>
      </c>
      <c r="D2482">
        <v>150</v>
      </c>
      <c r="E2482">
        <v>3</v>
      </c>
      <c r="F2482" t="s">
        <v>133</v>
      </c>
      <c r="G2482">
        <f>Table7[[#This Row],[Quantity Ordered]]*Table7[[#This Row],[Price Each]]</f>
        <v>150</v>
      </c>
    </row>
    <row r="2483" spans="1:7" x14ac:dyDescent="0.3">
      <c r="A2483" t="s">
        <v>162</v>
      </c>
      <c r="B2483" t="s">
        <v>141</v>
      </c>
      <c r="C2483">
        <v>1</v>
      </c>
      <c r="D2483">
        <v>150</v>
      </c>
      <c r="E2483">
        <v>2</v>
      </c>
      <c r="F2483" t="s">
        <v>133</v>
      </c>
      <c r="G2483">
        <f>Table7[[#This Row],[Quantity Ordered]]*Table7[[#This Row],[Price Each]]</f>
        <v>150</v>
      </c>
    </row>
    <row r="2484" spans="1:7" x14ac:dyDescent="0.3">
      <c r="A2484" t="s">
        <v>162</v>
      </c>
      <c r="B2484" t="s">
        <v>130</v>
      </c>
      <c r="C2484">
        <v>1</v>
      </c>
      <c r="D2484">
        <v>14.95</v>
      </c>
      <c r="E2484">
        <v>4</v>
      </c>
      <c r="F2484" t="s">
        <v>135</v>
      </c>
      <c r="G2484">
        <f>Table7[[#This Row],[Quantity Ordered]]*Table7[[#This Row],[Price Each]]</f>
        <v>14.95</v>
      </c>
    </row>
    <row r="2485" spans="1:7" x14ac:dyDescent="0.3">
      <c r="A2485" t="s">
        <v>162</v>
      </c>
      <c r="B2485" t="s">
        <v>138</v>
      </c>
      <c r="C2485">
        <v>1</v>
      </c>
      <c r="D2485">
        <v>389.99</v>
      </c>
      <c r="E2485">
        <v>4</v>
      </c>
      <c r="F2485" t="s">
        <v>136</v>
      </c>
      <c r="G2485">
        <f>Table7[[#This Row],[Quantity Ordered]]*Table7[[#This Row],[Price Each]]</f>
        <v>389.99</v>
      </c>
    </row>
    <row r="2486" spans="1:7" x14ac:dyDescent="0.3">
      <c r="A2486" t="s">
        <v>162</v>
      </c>
      <c r="B2486" t="s">
        <v>128</v>
      </c>
      <c r="C2486">
        <v>1</v>
      </c>
      <c r="D2486">
        <v>700</v>
      </c>
      <c r="E2486">
        <v>1</v>
      </c>
      <c r="F2486" t="s">
        <v>135</v>
      </c>
      <c r="G2486">
        <f>Table7[[#This Row],[Quantity Ordered]]*Table7[[#This Row],[Price Each]]</f>
        <v>700</v>
      </c>
    </row>
    <row r="2487" spans="1:7" x14ac:dyDescent="0.3">
      <c r="A2487" t="s">
        <v>162</v>
      </c>
      <c r="B2487" t="s">
        <v>128</v>
      </c>
      <c r="C2487">
        <v>1</v>
      </c>
      <c r="D2487">
        <v>700</v>
      </c>
      <c r="E2487">
        <v>2</v>
      </c>
      <c r="F2487" t="s">
        <v>135</v>
      </c>
      <c r="G2487">
        <f>Table7[[#This Row],[Quantity Ordered]]*Table7[[#This Row],[Price Each]]</f>
        <v>700</v>
      </c>
    </row>
    <row r="2488" spans="1:7" x14ac:dyDescent="0.3">
      <c r="A2488" t="s">
        <v>162</v>
      </c>
      <c r="B2488" t="s">
        <v>140</v>
      </c>
      <c r="C2488">
        <v>1</v>
      </c>
      <c r="D2488">
        <v>99.99</v>
      </c>
      <c r="E2488">
        <v>1</v>
      </c>
      <c r="F2488" t="s">
        <v>135</v>
      </c>
      <c r="G2488">
        <f>Table7[[#This Row],[Quantity Ordered]]*Table7[[#This Row],[Price Each]]</f>
        <v>99.99</v>
      </c>
    </row>
    <row r="2489" spans="1:7" x14ac:dyDescent="0.3">
      <c r="A2489" t="s">
        <v>162</v>
      </c>
      <c r="B2489" t="s">
        <v>142</v>
      </c>
      <c r="C2489">
        <v>1</v>
      </c>
      <c r="D2489">
        <v>1700</v>
      </c>
      <c r="E2489">
        <v>1</v>
      </c>
      <c r="F2489" t="s">
        <v>136</v>
      </c>
      <c r="G2489">
        <f>Table7[[#This Row],[Quantity Ordered]]*Table7[[#This Row],[Price Each]]</f>
        <v>1700</v>
      </c>
    </row>
    <row r="2490" spans="1:7" x14ac:dyDescent="0.3">
      <c r="A2490" t="s">
        <v>162</v>
      </c>
      <c r="B2490" t="s">
        <v>139</v>
      </c>
      <c r="C2490">
        <v>1</v>
      </c>
      <c r="D2490">
        <v>11.95</v>
      </c>
      <c r="E2490">
        <v>1</v>
      </c>
      <c r="F2490" t="s">
        <v>147</v>
      </c>
      <c r="G2490">
        <f>Table7[[#This Row],[Quantity Ordered]]*Table7[[#This Row],[Price Each]]</f>
        <v>11.95</v>
      </c>
    </row>
    <row r="2491" spans="1:7" x14ac:dyDescent="0.3">
      <c r="A2491" t="s">
        <v>162</v>
      </c>
      <c r="B2491" t="s">
        <v>155</v>
      </c>
      <c r="C2491">
        <v>1</v>
      </c>
      <c r="D2491">
        <v>600</v>
      </c>
      <c r="E2491">
        <v>4</v>
      </c>
      <c r="F2491" t="s">
        <v>135</v>
      </c>
      <c r="G2491">
        <f>Table7[[#This Row],[Quantity Ordered]]*Table7[[#This Row],[Price Each]]</f>
        <v>600</v>
      </c>
    </row>
    <row r="2492" spans="1:7" x14ac:dyDescent="0.3">
      <c r="A2492" t="s">
        <v>162</v>
      </c>
      <c r="B2492" t="s">
        <v>137</v>
      </c>
      <c r="C2492">
        <v>1</v>
      </c>
      <c r="D2492">
        <v>2.99</v>
      </c>
      <c r="E2492">
        <v>3</v>
      </c>
      <c r="F2492" t="s">
        <v>133</v>
      </c>
      <c r="G2492">
        <f>Table7[[#This Row],[Quantity Ordered]]*Table7[[#This Row],[Price Each]]</f>
        <v>2.99</v>
      </c>
    </row>
    <row r="2493" spans="1:7" x14ac:dyDescent="0.3">
      <c r="A2493" t="s">
        <v>162</v>
      </c>
      <c r="B2493" t="s">
        <v>137</v>
      </c>
      <c r="C2493">
        <v>2</v>
      </c>
      <c r="D2493">
        <v>2.99</v>
      </c>
      <c r="E2493">
        <v>1</v>
      </c>
      <c r="F2493" t="s">
        <v>133</v>
      </c>
      <c r="G2493">
        <f>Table7[[#This Row],[Quantity Ordered]]*Table7[[#This Row],[Price Each]]</f>
        <v>5.98</v>
      </c>
    </row>
    <row r="2494" spans="1:7" x14ac:dyDescent="0.3">
      <c r="A2494" t="s">
        <v>162</v>
      </c>
      <c r="B2494" t="s">
        <v>152</v>
      </c>
      <c r="C2494">
        <v>1</v>
      </c>
      <c r="D2494">
        <v>379.99</v>
      </c>
      <c r="E2494">
        <v>4</v>
      </c>
      <c r="F2494" t="s">
        <v>135</v>
      </c>
      <c r="G2494">
        <f>Table7[[#This Row],[Quantity Ordered]]*Table7[[#This Row],[Price Each]]</f>
        <v>379.99</v>
      </c>
    </row>
    <row r="2495" spans="1:7" x14ac:dyDescent="0.3">
      <c r="A2495" t="s">
        <v>162</v>
      </c>
      <c r="B2495" t="s">
        <v>141</v>
      </c>
      <c r="C2495">
        <v>1</v>
      </c>
      <c r="D2495">
        <v>150</v>
      </c>
      <c r="E2495">
        <v>3</v>
      </c>
      <c r="F2495" t="s">
        <v>149</v>
      </c>
      <c r="G2495">
        <f>Table7[[#This Row],[Quantity Ordered]]*Table7[[#This Row],[Price Each]]</f>
        <v>150</v>
      </c>
    </row>
    <row r="2496" spans="1:7" x14ac:dyDescent="0.3">
      <c r="A2496" t="s">
        <v>162</v>
      </c>
      <c r="B2496" t="s">
        <v>134</v>
      </c>
      <c r="C2496">
        <v>1</v>
      </c>
      <c r="D2496">
        <v>149.99</v>
      </c>
      <c r="E2496">
        <v>2</v>
      </c>
      <c r="F2496" t="s">
        <v>131</v>
      </c>
      <c r="G2496">
        <f>Table7[[#This Row],[Quantity Ordered]]*Table7[[#This Row],[Price Each]]</f>
        <v>149.99</v>
      </c>
    </row>
    <row r="2497" spans="1:7" x14ac:dyDescent="0.3">
      <c r="A2497" t="s">
        <v>162</v>
      </c>
      <c r="B2497" t="s">
        <v>142</v>
      </c>
      <c r="C2497">
        <v>1</v>
      </c>
      <c r="D2497">
        <v>1700</v>
      </c>
      <c r="E2497">
        <v>4</v>
      </c>
      <c r="F2497" t="s">
        <v>129</v>
      </c>
      <c r="G2497">
        <f>Table7[[#This Row],[Quantity Ordered]]*Table7[[#This Row],[Price Each]]</f>
        <v>1700</v>
      </c>
    </row>
    <row r="2498" spans="1:7" x14ac:dyDescent="0.3">
      <c r="A2498" t="s">
        <v>162</v>
      </c>
      <c r="B2498" t="s">
        <v>155</v>
      </c>
      <c r="C2498">
        <v>1</v>
      </c>
      <c r="D2498">
        <v>600</v>
      </c>
      <c r="E2498">
        <v>3</v>
      </c>
      <c r="F2498" t="s">
        <v>136</v>
      </c>
      <c r="G2498">
        <f>Table7[[#This Row],[Quantity Ordered]]*Table7[[#This Row],[Price Each]]</f>
        <v>600</v>
      </c>
    </row>
    <row r="2499" spans="1:7" x14ac:dyDescent="0.3">
      <c r="A2499" t="s">
        <v>162</v>
      </c>
      <c r="B2499" t="s">
        <v>148</v>
      </c>
      <c r="C2499">
        <v>1</v>
      </c>
      <c r="D2499">
        <v>600</v>
      </c>
      <c r="E2499">
        <v>4</v>
      </c>
      <c r="F2499" t="s">
        <v>136</v>
      </c>
      <c r="G2499">
        <f>Table7[[#This Row],[Quantity Ordered]]*Table7[[#This Row],[Price Each]]</f>
        <v>600</v>
      </c>
    </row>
    <row r="2500" spans="1:7" x14ac:dyDescent="0.3">
      <c r="A2500" t="s">
        <v>162</v>
      </c>
      <c r="B2500" t="s">
        <v>134</v>
      </c>
      <c r="C2500">
        <v>1</v>
      </c>
      <c r="D2500">
        <v>149.99</v>
      </c>
      <c r="E2500">
        <v>1</v>
      </c>
      <c r="F2500" t="s">
        <v>150</v>
      </c>
      <c r="G2500">
        <f>Table7[[#This Row],[Quantity Ordered]]*Table7[[#This Row],[Price Each]]</f>
        <v>149.99</v>
      </c>
    </row>
    <row r="2501" spans="1:7" x14ac:dyDescent="0.3">
      <c r="A2501" t="s">
        <v>162</v>
      </c>
      <c r="B2501" t="s">
        <v>148</v>
      </c>
      <c r="C2501">
        <v>1</v>
      </c>
      <c r="D2501">
        <v>600</v>
      </c>
      <c r="E2501">
        <v>4</v>
      </c>
      <c r="F2501" t="s">
        <v>135</v>
      </c>
      <c r="G2501">
        <f>Table7[[#This Row],[Quantity Ordered]]*Table7[[#This Row],[Price Each]]</f>
        <v>600</v>
      </c>
    </row>
    <row r="2502" spans="1:7" x14ac:dyDescent="0.3">
      <c r="A2502" t="s">
        <v>162</v>
      </c>
      <c r="B2502" t="s">
        <v>143</v>
      </c>
      <c r="C2502">
        <v>1</v>
      </c>
      <c r="D2502">
        <v>300</v>
      </c>
      <c r="E2502">
        <v>3</v>
      </c>
      <c r="F2502" t="s">
        <v>146</v>
      </c>
      <c r="G2502">
        <f>Table7[[#This Row],[Quantity Ordered]]*Table7[[#This Row],[Price Each]]</f>
        <v>300</v>
      </c>
    </row>
    <row r="2503" spans="1:7" x14ac:dyDescent="0.3">
      <c r="A2503" t="s">
        <v>162</v>
      </c>
      <c r="B2503" t="s">
        <v>130</v>
      </c>
      <c r="C2503">
        <v>1</v>
      </c>
      <c r="D2503">
        <v>14.95</v>
      </c>
      <c r="E2503">
        <v>2</v>
      </c>
      <c r="F2503" t="s">
        <v>135</v>
      </c>
      <c r="G2503">
        <f>Table7[[#This Row],[Quantity Ordered]]*Table7[[#This Row],[Price Each]]</f>
        <v>14.95</v>
      </c>
    </row>
    <row r="2504" spans="1:7" x14ac:dyDescent="0.3">
      <c r="A2504" t="s">
        <v>162</v>
      </c>
      <c r="B2504" t="s">
        <v>145</v>
      </c>
      <c r="C2504">
        <v>1</v>
      </c>
      <c r="D2504">
        <v>3.84</v>
      </c>
      <c r="E2504">
        <v>2</v>
      </c>
      <c r="F2504" t="s">
        <v>133</v>
      </c>
      <c r="G2504">
        <f>Table7[[#This Row],[Quantity Ordered]]*Table7[[#This Row],[Price Each]]</f>
        <v>3.84</v>
      </c>
    </row>
    <row r="2505" spans="1:7" x14ac:dyDescent="0.3">
      <c r="A2505" t="s">
        <v>162</v>
      </c>
      <c r="B2505" t="s">
        <v>139</v>
      </c>
      <c r="C2505">
        <v>2</v>
      </c>
      <c r="D2505">
        <v>11.95</v>
      </c>
      <c r="E2505">
        <v>1</v>
      </c>
      <c r="F2505" t="s">
        <v>149</v>
      </c>
      <c r="G2505">
        <f>Table7[[#This Row],[Quantity Ordered]]*Table7[[#This Row],[Price Each]]</f>
        <v>23.9</v>
      </c>
    </row>
    <row r="2506" spans="1:7" x14ac:dyDescent="0.3">
      <c r="A2506" t="s">
        <v>162</v>
      </c>
      <c r="B2506" t="s">
        <v>148</v>
      </c>
      <c r="C2506">
        <v>1</v>
      </c>
      <c r="D2506">
        <v>600</v>
      </c>
      <c r="E2506">
        <v>2</v>
      </c>
      <c r="F2506" t="s">
        <v>150</v>
      </c>
      <c r="G2506">
        <f>Table7[[#This Row],[Quantity Ordered]]*Table7[[#This Row],[Price Each]]</f>
        <v>600</v>
      </c>
    </row>
    <row r="2507" spans="1:7" x14ac:dyDescent="0.3">
      <c r="A2507" t="s">
        <v>162</v>
      </c>
      <c r="B2507" t="s">
        <v>139</v>
      </c>
      <c r="C2507">
        <v>1</v>
      </c>
      <c r="D2507">
        <v>11.95</v>
      </c>
      <c r="E2507">
        <v>3</v>
      </c>
      <c r="F2507" t="s">
        <v>135</v>
      </c>
      <c r="G2507">
        <f>Table7[[#This Row],[Quantity Ordered]]*Table7[[#This Row],[Price Each]]</f>
        <v>11.95</v>
      </c>
    </row>
    <row r="2508" spans="1:7" x14ac:dyDescent="0.3">
      <c r="A2508" t="s">
        <v>162</v>
      </c>
      <c r="B2508" t="s">
        <v>145</v>
      </c>
      <c r="C2508">
        <v>1</v>
      </c>
      <c r="D2508">
        <v>3.84</v>
      </c>
      <c r="E2508">
        <v>3</v>
      </c>
      <c r="F2508" t="s">
        <v>150</v>
      </c>
      <c r="G2508">
        <f>Table7[[#This Row],[Quantity Ordered]]*Table7[[#This Row],[Price Each]]</f>
        <v>3.84</v>
      </c>
    </row>
    <row r="2509" spans="1:7" x14ac:dyDescent="0.3">
      <c r="A2509" t="s">
        <v>162</v>
      </c>
      <c r="B2509" t="s">
        <v>139</v>
      </c>
      <c r="C2509">
        <v>1</v>
      </c>
      <c r="D2509">
        <v>11.95</v>
      </c>
      <c r="E2509">
        <v>2</v>
      </c>
      <c r="F2509" t="s">
        <v>133</v>
      </c>
      <c r="G2509">
        <f>Table7[[#This Row],[Quantity Ordered]]*Table7[[#This Row],[Price Each]]</f>
        <v>11.95</v>
      </c>
    </row>
    <row r="2510" spans="1:7" x14ac:dyDescent="0.3">
      <c r="A2510" t="s">
        <v>162</v>
      </c>
      <c r="B2510" t="s">
        <v>134</v>
      </c>
      <c r="C2510">
        <v>1</v>
      </c>
      <c r="D2510">
        <v>149.99</v>
      </c>
      <c r="E2510">
        <v>2</v>
      </c>
      <c r="F2510" t="s">
        <v>133</v>
      </c>
      <c r="G2510">
        <f>Table7[[#This Row],[Quantity Ordered]]*Table7[[#This Row],[Price Each]]</f>
        <v>149.99</v>
      </c>
    </row>
    <row r="2511" spans="1:7" x14ac:dyDescent="0.3">
      <c r="A2511" t="s">
        <v>162</v>
      </c>
      <c r="B2511" t="s">
        <v>139</v>
      </c>
      <c r="C2511">
        <v>1</v>
      </c>
      <c r="D2511">
        <v>11.95</v>
      </c>
      <c r="E2511">
        <v>1</v>
      </c>
      <c r="F2511" t="s">
        <v>129</v>
      </c>
      <c r="G2511">
        <f>Table7[[#This Row],[Quantity Ordered]]*Table7[[#This Row],[Price Each]]</f>
        <v>11.95</v>
      </c>
    </row>
    <row r="2512" spans="1:7" x14ac:dyDescent="0.3">
      <c r="A2512" t="s">
        <v>162</v>
      </c>
      <c r="B2512" t="s">
        <v>139</v>
      </c>
      <c r="C2512">
        <v>1</v>
      </c>
      <c r="D2512">
        <v>11.95</v>
      </c>
      <c r="E2512">
        <v>3</v>
      </c>
      <c r="F2512" t="s">
        <v>135</v>
      </c>
      <c r="G2512">
        <f>Table7[[#This Row],[Quantity Ordered]]*Table7[[#This Row],[Price Each]]</f>
        <v>11.95</v>
      </c>
    </row>
    <row r="2513" spans="1:7" x14ac:dyDescent="0.3">
      <c r="A2513" t="s">
        <v>162</v>
      </c>
      <c r="B2513" t="s">
        <v>141</v>
      </c>
      <c r="C2513">
        <v>1</v>
      </c>
      <c r="D2513">
        <v>150</v>
      </c>
      <c r="E2513">
        <v>3</v>
      </c>
      <c r="F2513" t="s">
        <v>135</v>
      </c>
      <c r="G2513">
        <f>Table7[[#This Row],[Quantity Ordered]]*Table7[[#This Row],[Price Each]]</f>
        <v>150</v>
      </c>
    </row>
    <row r="2514" spans="1:7" x14ac:dyDescent="0.3">
      <c r="A2514" t="s">
        <v>162</v>
      </c>
      <c r="B2514" t="s">
        <v>137</v>
      </c>
      <c r="C2514">
        <v>2</v>
      </c>
      <c r="D2514">
        <v>2.99</v>
      </c>
      <c r="E2514">
        <v>1</v>
      </c>
      <c r="F2514" t="s">
        <v>146</v>
      </c>
      <c r="G2514">
        <f>Table7[[#This Row],[Quantity Ordered]]*Table7[[#This Row],[Price Each]]</f>
        <v>5.98</v>
      </c>
    </row>
    <row r="2515" spans="1:7" x14ac:dyDescent="0.3">
      <c r="A2515" t="s">
        <v>162</v>
      </c>
      <c r="B2515" t="s">
        <v>145</v>
      </c>
      <c r="C2515">
        <v>1</v>
      </c>
      <c r="D2515">
        <v>3.84</v>
      </c>
      <c r="E2515">
        <v>2</v>
      </c>
      <c r="F2515" t="s">
        <v>135</v>
      </c>
      <c r="G2515">
        <f>Table7[[#This Row],[Quantity Ordered]]*Table7[[#This Row],[Price Each]]</f>
        <v>3.84</v>
      </c>
    </row>
    <row r="2516" spans="1:7" x14ac:dyDescent="0.3">
      <c r="A2516" t="s">
        <v>162</v>
      </c>
      <c r="B2516" t="s">
        <v>138</v>
      </c>
      <c r="C2516">
        <v>1</v>
      </c>
      <c r="D2516">
        <v>389.99</v>
      </c>
      <c r="E2516">
        <v>3</v>
      </c>
      <c r="F2516" t="s">
        <v>135</v>
      </c>
      <c r="G2516">
        <f>Table7[[#This Row],[Quantity Ordered]]*Table7[[#This Row],[Price Each]]</f>
        <v>389.99</v>
      </c>
    </row>
    <row r="2517" spans="1:7" x14ac:dyDescent="0.3">
      <c r="A2517" t="s">
        <v>162</v>
      </c>
      <c r="B2517" t="s">
        <v>141</v>
      </c>
      <c r="C2517">
        <v>1</v>
      </c>
      <c r="D2517">
        <v>150</v>
      </c>
      <c r="E2517">
        <v>1</v>
      </c>
      <c r="F2517" t="s">
        <v>146</v>
      </c>
      <c r="G2517">
        <f>Table7[[#This Row],[Quantity Ordered]]*Table7[[#This Row],[Price Each]]</f>
        <v>150</v>
      </c>
    </row>
    <row r="2518" spans="1:7" x14ac:dyDescent="0.3">
      <c r="A2518" t="s">
        <v>162</v>
      </c>
      <c r="B2518" t="s">
        <v>128</v>
      </c>
      <c r="C2518">
        <v>1</v>
      </c>
      <c r="D2518">
        <v>700</v>
      </c>
      <c r="E2518">
        <v>4</v>
      </c>
      <c r="F2518" t="s">
        <v>133</v>
      </c>
      <c r="G2518">
        <f>Table7[[#This Row],[Quantity Ordered]]*Table7[[#This Row],[Price Each]]</f>
        <v>700</v>
      </c>
    </row>
    <row r="2519" spans="1:7" x14ac:dyDescent="0.3">
      <c r="A2519" t="s">
        <v>162</v>
      </c>
      <c r="B2519" t="s">
        <v>132</v>
      </c>
      <c r="C2519">
        <v>1</v>
      </c>
      <c r="D2519">
        <v>11.99</v>
      </c>
      <c r="E2519">
        <v>2</v>
      </c>
      <c r="F2519" t="s">
        <v>133</v>
      </c>
      <c r="G2519">
        <f>Table7[[#This Row],[Quantity Ordered]]*Table7[[#This Row],[Price Each]]</f>
        <v>11.99</v>
      </c>
    </row>
    <row r="2520" spans="1:7" x14ac:dyDescent="0.3">
      <c r="A2520" t="s">
        <v>162</v>
      </c>
      <c r="B2520" t="s">
        <v>151</v>
      </c>
      <c r="C2520">
        <v>1</v>
      </c>
      <c r="D2520">
        <v>109.99</v>
      </c>
      <c r="E2520">
        <v>2</v>
      </c>
      <c r="F2520" t="s">
        <v>135</v>
      </c>
      <c r="G2520">
        <f>Table7[[#This Row],[Quantity Ordered]]*Table7[[#This Row],[Price Each]]</f>
        <v>109.99</v>
      </c>
    </row>
    <row r="2521" spans="1:7" x14ac:dyDescent="0.3">
      <c r="A2521" t="s">
        <v>162</v>
      </c>
      <c r="B2521" t="s">
        <v>148</v>
      </c>
      <c r="C2521">
        <v>1</v>
      </c>
      <c r="D2521">
        <v>600</v>
      </c>
      <c r="E2521">
        <v>3</v>
      </c>
      <c r="F2521" t="s">
        <v>135</v>
      </c>
      <c r="G2521">
        <f>Table7[[#This Row],[Quantity Ordered]]*Table7[[#This Row],[Price Each]]</f>
        <v>600</v>
      </c>
    </row>
    <row r="2522" spans="1:7" x14ac:dyDescent="0.3">
      <c r="A2522" t="s">
        <v>162</v>
      </c>
      <c r="B2522" t="s">
        <v>139</v>
      </c>
      <c r="C2522">
        <v>1</v>
      </c>
      <c r="D2522">
        <v>11.95</v>
      </c>
      <c r="E2522">
        <v>3</v>
      </c>
      <c r="F2522" t="s">
        <v>135</v>
      </c>
      <c r="G2522">
        <f>Table7[[#This Row],[Quantity Ordered]]*Table7[[#This Row],[Price Each]]</f>
        <v>11.95</v>
      </c>
    </row>
    <row r="2523" spans="1:7" x14ac:dyDescent="0.3">
      <c r="A2523" t="s">
        <v>162</v>
      </c>
      <c r="B2523" t="s">
        <v>132</v>
      </c>
      <c r="C2523">
        <v>1</v>
      </c>
      <c r="D2523">
        <v>11.99</v>
      </c>
      <c r="E2523">
        <v>1</v>
      </c>
      <c r="F2523" t="s">
        <v>135</v>
      </c>
      <c r="G2523">
        <f>Table7[[#This Row],[Quantity Ordered]]*Table7[[#This Row],[Price Each]]</f>
        <v>11.99</v>
      </c>
    </row>
    <row r="2524" spans="1:7" x14ac:dyDescent="0.3">
      <c r="A2524" t="s">
        <v>162</v>
      </c>
      <c r="B2524" t="s">
        <v>132</v>
      </c>
      <c r="C2524">
        <v>1</v>
      </c>
      <c r="D2524">
        <v>11.99</v>
      </c>
      <c r="E2524">
        <v>1</v>
      </c>
      <c r="F2524" t="s">
        <v>131</v>
      </c>
      <c r="G2524">
        <f>Table7[[#This Row],[Quantity Ordered]]*Table7[[#This Row],[Price Each]]</f>
        <v>11.99</v>
      </c>
    </row>
    <row r="2525" spans="1:7" x14ac:dyDescent="0.3">
      <c r="A2525" t="s">
        <v>162</v>
      </c>
      <c r="B2525" t="s">
        <v>139</v>
      </c>
      <c r="C2525">
        <v>1</v>
      </c>
      <c r="D2525">
        <v>11.95</v>
      </c>
      <c r="E2525">
        <v>1</v>
      </c>
      <c r="F2525" t="s">
        <v>136</v>
      </c>
      <c r="G2525">
        <f>Table7[[#This Row],[Quantity Ordered]]*Table7[[#This Row],[Price Each]]</f>
        <v>11.95</v>
      </c>
    </row>
    <row r="2526" spans="1:7" x14ac:dyDescent="0.3">
      <c r="A2526" t="s">
        <v>162</v>
      </c>
      <c r="B2526" t="s">
        <v>132</v>
      </c>
      <c r="C2526">
        <v>1</v>
      </c>
      <c r="D2526">
        <v>11.99</v>
      </c>
      <c r="E2526">
        <v>4</v>
      </c>
      <c r="F2526" t="s">
        <v>129</v>
      </c>
      <c r="G2526">
        <f>Table7[[#This Row],[Quantity Ordered]]*Table7[[#This Row],[Price Each]]</f>
        <v>11.99</v>
      </c>
    </row>
    <row r="2527" spans="1:7" x14ac:dyDescent="0.3">
      <c r="A2527" t="s">
        <v>162</v>
      </c>
      <c r="B2527" t="s">
        <v>142</v>
      </c>
      <c r="C2527">
        <v>1</v>
      </c>
      <c r="D2527">
        <v>1700</v>
      </c>
      <c r="E2527">
        <v>4</v>
      </c>
      <c r="F2527" t="s">
        <v>149</v>
      </c>
      <c r="G2527">
        <f>Table7[[#This Row],[Quantity Ordered]]*Table7[[#This Row],[Price Each]]</f>
        <v>1700</v>
      </c>
    </row>
    <row r="2528" spans="1:7" x14ac:dyDescent="0.3">
      <c r="A2528" t="s">
        <v>162</v>
      </c>
      <c r="B2528" t="s">
        <v>139</v>
      </c>
      <c r="C2528">
        <v>1</v>
      </c>
      <c r="D2528">
        <v>11.95</v>
      </c>
      <c r="E2528">
        <v>2</v>
      </c>
      <c r="F2528" t="s">
        <v>129</v>
      </c>
      <c r="G2528">
        <f>Table7[[#This Row],[Quantity Ordered]]*Table7[[#This Row],[Price Each]]</f>
        <v>11.95</v>
      </c>
    </row>
    <row r="2529" spans="1:7" x14ac:dyDescent="0.3">
      <c r="A2529" t="s">
        <v>162</v>
      </c>
      <c r="B2529" t="s">
        <v>153</v>
      </c>
      <c r="C2529">
        <v>1</v>
      </c>
      <c r="D2529">
        <v>999.99</v>
      </c>
      <c r="E2529">
        <v>4</v>
      </c>
      <c r="F2529" t="s">
        <v>149</v>
      </c>
      <c r="G2529">
        <f>Table7[[#This Row],[Quantity Ordered]]*Table7[[#This Row],[Price Each]]</f>
        <v>999.99</v>
      </c>
    </row>
    <row r="2530" spans="1:7" x14ac:dyDescent="0.3">
      <c r="A2530" t="s">
        <v>162</v>
      </c>
      <c r="B2530" t="s">
        <v>139</v>
      </c>
      <c r="C2530">
        <v>1</v>
      </c>
      <c r="D2530">
        <v>11.95</v>
      </c>
      <c r="E2530">
        <v>4</v>
      </c>
      <c r="F2530" t="s">
        <v>135</v>
      </c>
      <c r="G2530">
        <f>Table7[[#This Row],[Quantity Ordered]]*Table7[[#This Row],[Price Each]]</f>
        <v>11.95</v>
      </c>
    </row>
    <row r="2531" spans="1:7" x14ac:dyDescent="0.3">
      <c r="A2531" t="s">
        <v>162</v>
      </c>
      <c r="B2531" t="s">
        <v>145</v>
      </c>
      <c r="C2531">
        <v>1</v>
      </c>
      <c r="D2531">
        <v>3.84</v>
      </c>
      <c r="E2531">
        <v>1</v>
      </c>
      <c r="F2531" t="s">
        <v>133</v>
      </c>
      <c r="G2531">
        <f>Table7[[#This Row],[Quantity Ordered]]*Table7[[#This Row],[Price Each]]</f>
        <v>3.84</v>
      </c>
    </row>
    <row r="2532" spans="1:7" x14ac:dyDescent="0.3">
      <c r="A2532" t="s">
        <v>162</v>
      </c>
      <c r="B2532" t="s">
        <v>139</v>
      </c>
      <c r="C2532">
        <v>1</v>
      </c>
      <c r="D2532">
        <v>11.95</v>
      </c>
      <c r="E2532">
        <v>1</v>
      </c>
      <c r="F2532" t="s">
        <v>133</v>
      </c>
      <c r="G2532">
        <f>Table7[[#This Row],[Quantity Ordered]]*Table7[[#This Row],[Price Each]]</f>
        <v>11.95</v>
      </c>
    </row>
    <row r="2533" spans="1:7" x14ac:dyDescent="0.3">
      <c r="A2533" t="s">
        <v>162</v>
      </c>
      <c r="B2533" t="s">
        <v>151</v>
      </c>
      <c r="C2533">
        <v>1</v>
      </c>
      <c r="D2533">
        <v>109.99</v>
      </c>
      <c r="E2533">
        <v>2</v>
      </c>
      <c r="F2533" t="s">
        <v>133</v>
      </c>
      <c r="G2533">
        <f>Table7[[#This Row],[Quantity Ordered]]*Table7[[#This Row],[Price Each]]</f>
        <v>109.99</v>
      </c>
    </row>
    <row r="2534" spans="1:7" x14ac:dyDescent="0.3">
      <c r="A2534" t="s">
        <v>162</v>
      </c>
      <c r="B2534" t="s">
        <v>132</v>
      </c>
      <c r="C2534">
        <v>1</v>
      </c>
      <c r="D2534">
        <v>11.99</v>
      </c>
      <c r="E2534">
        <v>4</v>
      </c>
      <c r="F2534" t="s">
        <v>135</v>
      </c>
      <c r="G2534">
        <f>Table7[[#This Row],[Quantity Ordered]]*Table7[[#This Row],[Price Each]]</f>
        <v>11.99</v>
      </c>
    </row>
    <row r="2535" spans="1:7" x14ac:dyDescent="0.3">
      <c r="A2535" t="s">
        <v>162</v>
      </c>
      <c r="B2535" t="s">
        <v>130</v>
      </c>
      <c r="C2535">
        <v>1</v>
      </c>
      <c r="D2535">
        <v>14.95</v>
      </c>
      <c r="E2535">
        <v>4</v>
      </c>
      <c r="F2535" t="s">
        <v>150</v>
      </c>
      <c r="G2535">
        <f>Table7[[#This Row],[Quantity Ordered]]*Table7[[#This Row],[Price Each]]</f>
        <v>14.95</v>
      </c>
    </row>
    <row r="2536" spans="1:7" x14ac:dyDescent="0.3">
      <c r="A2536" t="s">
        <v>162</v>
      </c>
      <c r="B2536" t="s">
        <v>140</v>
      </c>
      <c r="C2536">
        <v>1</v>
      </c>
      <c r="D2536">
        <v>99.99</v>
      </c>
      <c r="E2536">
        <v>1</v>
      </c>
      <c r="F2536" t="s">
        <v>136</v>
      </c>
      <c r="G2536">
        <f>Table7[[#This Row],[Quantity Ordered]]*Table7[[#This Row],[Price Each]]</f>
        <v>99.99</v>
      </c>
    </row>
    <row r="2537" spans="1:7" x14ac:dyDescent="0.3">
      <c r="A2537" t="s">
        <v>162</v>
      </c>
      <c r="B2537" t="s">
        <v>132</v>
      </c>
      <c r="C2537">
        <v>1</v>
      </c>
      <c r="D2537">
        <v>11.99</v>
      </c>
      <c r="E2537">
        <v>4</v>
      </c>
      <c r="F2537" t="s">
        <v>133</v>
      </c>
      <c r="G2537">
        <f>Table7[[#This Row],[Quantity Ordered]]*Table7[[#This Row],[Price Each]]</f>
        <v>11.99</v>
      </c>
    </row>
    <row r="2538" spans="1:7" x14ac:dyDescent="0.3">
      <c r="A2538" t="s">
        <v>162</v>
      </c>
      <c r="B2538" t="s">
        <v>137</v>
      </c>
      <c r="C2538">
        <v>1</v>
      </c>
      <c r="D2538">
        <v>2.99</v>
      </c>
      <c r="E2538">
        <v>3</v>
      </c>
      <c r="F2538" t="s">
        <v>129</v>
      </c>
      <c r="G2538">
        <f>Table7[[#This Row],[Quantity Ordered]]*Table7[[#This Row],[Price Each]]</f>
        <v>2.99</v>
      </c>
    </row>
    <row r="2539" spans="1:7" x14ac:dyDescent="0.3">
      <c r="A2539" t="s">
        <v>162</v>
      </c>
      <c r="B2539" t="s">
        <v>132</v>
      </c>
      <c r="C2539">
        <v>1</v>
      </c>
      <c r="D2539">
        <v>11.99</v>
      </c>
      <c r="E2539">
        <v>1</v>
      </c>
      <c r="F2539" t="s">
        <v>131</v>
      </c>
      <c r="G2539">
        <f>Table7[[#This Row],[Quantity Ordered]]*Table7[[#This Row],[Price Each]]</f>
        <v>11.99</v>
      </c>
    </row>
    <row r="2540" spans="1:7" x14ac:dyDescent="0.3">
      <c r="A2540" t="s">
        <v>162</v>
      </c>
      <c r="B2540" t="s">
        <v>145</v>
      </c>
      <c r="C2540">
        <v>1</v>
      </c>
      <c r="D2540">
        <v>3.84</v>
      </c>
      <c r="E2540">
        <v>1</v>
      </c>
      <c r="F2540" t="s">
        <v>150</v>
      </c>
      <c r="G2540">
        <f>Table7[[#This Row],[Quantity Ordered]]*Table7[[#This Row],[Price Each]]</f>
        <v>3.84</v>
      </c>
    </row>
    <row r="2541" spans="1:7" x14ac:dyDescent="0.3">
      <c r="A2541" t="s">
        <v>162</v>
      </c>
      <c r="B2541" t="s">
        <v>134</v>
      </c>
      <c r="C2541">
        <v>1</v>
      </c>
      <c r="D2541">
        <v>149.99</v>
      </c>
      <c r="E2541">
        <v>1</v>
      </c>
      <c r="F2541" t="s">
        <v>135</v>
      </c>
      <c r="G2541">
        <f>Table7[[#This Row],[Quantity Ordered]]*Table7[[#This Row],[Price Each]]</f>
        <v>149.99</v>
      </c>
    </row>
    <row r="2542" spans="1:7" x14ac:dyDescent="0.3">
      <c r="A2542" t="s">
        <v>162</v>
      </c>
      <c r="B2542" t="s">
        <v>130</v>
      </c>
      <c r="C2542">
        <v>1</v>
      </c>
      <c r="D2542">
        <v>14.95</v>
      </c>
      <c r="E2542">
        <v>1</v>
      </c>
      <c r="F2542" t="s">
        <v>150</v>
      </c>
      <c r="G2542">
        <f>Table7[[#This Row],[Quantity Ordered]]*Table7[[#This Row],[Price Each]]</f>
        <v>14.95</v>
      </c>
    </row>
    <row r="2543" spans="1:7" x14ac:dyDescent="0.3">
      <c r="A2543" t="s">
        <v>162</v>
      </c>
      <c r="B2543" t="s">
        <v>153</v>
      </c>
      <c r="C2543">
        <v>1</v>
      </c>
      <c r="D2543">
        <v>999.99</v>
      </c>
      <c r="E2543">
        <v>1</v>
      </c>
      <c r="F2543" t="s">
        <v>146</v>
      </c>
      <c r="G2543">
        <f>Table7[[#This Row],[Quantity Ordered]]*Table7[[#This Row],[Price Each]]</f>
        <v>999.99</v>
      </c>
    </row>
    <row r="2544" spans="1:7" x14ac:dyDescent="0.3">
      <c r="A2544" t="s">
        <v>162</v>
      </c>
      <c r="B2544" t="s">
        <v>137</v>
      </c>
      <c r="C2544">
        <v>1</v>
      </c>
      <c r="D2544">
        <v>2.99</v>
      </c>
      <c r="E2544">
        <v>2</v>
      </c>
      <c r="F2544" t="s">
        <v>133</v>
      </c>
      <c r="G2544">
        <f>Table7[[#This Row],[Quantity Ordered]]*Table7[[#This Row],[Price Each]]</f>
        <v>2.99</v>
      </c>
    </row>
    <row r="2545" spans="1:7" x14ac:dyDescent="0.3">
      <c r="A2545" t="s">
        <v>162</v>
      </c>
      <c r="B2545" t="s">
        <v>139</v>
      </c>
      <c r="C2545">
        <v>1</v>
      </c>
      <c r="D2545">
        <v>11.95</v>
      </c>
      <c r="E2545">
        <v>3</v>
      </c>
      <c r="F2545" t="s">
        <v>147</v>
      </c>
      <c r="G2545">
        <f>Table7[[#This Row],[Quantity Ordered]]*Table7[[#This Row],[Price Each]]</f>
        <v>11.95</v>
      </c>
    </row>
    <row r="2546" spans="1:7" x14ac:dyDescent="0.3">
      <c r="A2546" t="s">
        <v>162</v>
      </c>
      <c r="B2546" t="s">
        <v>145</v>
      </c>
      <c r="C2546">
        <v>1</v>
      </c>
      <c r="D2546">
        <v>3.84</v>
      </c>
      <c r="E2546">
        <v>1</v>
      </c>
      <c r="F2546" t="s">
        <v>135</v>
      </c>
      <c r="G2546">
        <f>Table7[[#This Row],[Quantity Ordered]]*Table7[[#This Row],[Price Each]]</f>
        <v>3.84</v>
      </c>
    </row>
    <row r="2547" spans="1:7" x14ac:dyDescent="0.3">
      <c r="A2547" t="s">
        <v>162</v>
      </c>
      <c r="B2547" t="s">
        <v>151</v>
      </c>
      <c r="C2547">
        <v>1</v>
      </c>
      <c r="D2547">
        <v>109.99</v>
      </c>
      <c r="E2547">
        <v>4</v>
      </c>
      <c r="F2547" t="s">
        <v>149</v>
      </c>
      <c r="G2547">
        <f>Table7[[#This Row],[Quantity Ordered]]*Table7[[#This Row],[Price Each]]</f>
        <v>109.99</v>
      </c>
    </row>
    <row r="2548" spans="1:7" x14ac:dyDescent="0.3">
      <c r="A2548" t="s">
        <v>162</v>
      </c>
      <c r="B2548" t="s">
        <v>130</v>
      </c>
      <c r="C2548">
        <v>1</v>
      </c>
      <c r="D2548">
        <v>14.95</v>
      </c>
      <c r="E2548">
        <v>4</v>
      </c>
      <c r="F2548" t="s">
        <v>129</v>
      </c>
      <c r="G2548">
        <f>Table7[[#This Row],[Quantity Ordered]]*Table7[[#This Row],[Price Each]]</f>
        <v>14.95</v>
      </c>
    </row>
    <row r="2549" spans="1:7" x14ac:dyDescent="0.3">
      <c r="A2549" t="s">
        <v>162</v>
      </c>
      <c r="B2549" t="s">
        <v>134</v>
      </c>
      <c r="C2549">
        <v>1</v>
      </c>
      <c r="D2549">
        <v>149.99</v>
      </c>
      <c r="E2549">
        <v>4</v>
      </c>
      <c r="F2549" t="s">
        <v>133</v>
      </c>
      <c r="G2549">
        <f>Table7[[#This Row],[Quantity Ordered]]*Table7[[#This Row],[Price Each]]</f>
        <v>149.99</v>
      </c>
    </row>
    <row r="2550" spans="1:7" x14ac:dyDescent="0.3">
      <c r="A2550" t="s">
        <v>162</v>
      </c>
      <c r="B2550" t="s">
        <v>148</v>
      </c>
      <c r="C2550">
        <v>1</v>
      </c>
      <c r="D2550">
        <v>600</v>
      </c>
      <c r="E2550">
        <v>3</v>
      </c>
      <c r="F2550" t="s">
        <v>147</v>
      </c>
      <c r="G2550">
        <f>Table7[[#This Row],[Quantity Ordered]]*Table7[[#This Row],[Price Each]]</f>
        <v>600</v>
      </c>
    </row>
    <row r="2551" spans="1:7" x14ac:dyDescent="0.3">
      <c r="A2551" t="s">
        <v>162</v>
      </c>
      <c r="B2551" t="s">
        <v>139</v>
      </c>
      <c r="C2551">
        <v>1</v>
      </c>
      <c r="D2551">
        <v>11.95</v>
      </c>
      <c r="E2551">
        <v>1</v>
      </c>
      <c r="F2551" t="s">
        <v>147</v>
      </c>
      <c r="G2551">
        <f>Table7[[#This Row],[Quantity Ordered]]*Table7[[#This Row],[Price Each]]</f>
        <v>11.95</v>
      </c>
    </row>
    <row r="2552" spans="1:7" x14ac:dyDescent="0.3">
      <c r="A2552" t="s">
        <v>162</v>
      </c>
      <c r="B2552" t="s">
        <v>134</v>
      </c>
      <c r="C2552">
        <v>1</v>
      </c>
      <c r="D2552">
        <v>149.99</v>
      </c>
      <c r="E2552">
        <v>3</v>
      </c>
      <c r="F2552" t="s">
        <v>135</v>
      </c>
      <c r="G2552">
        <f>Table7[[#This Row],[Quantity Ordered]]*Table7[[#This Row],[Price Each]]</f>
        <v>149.99</v>
      </c>
    </row>
    <row r="2553" spans="1:7" x14ac:dyDescent="0.3">
      <c r="A2553" t="s">
        <v>162</v>
      </c>
      <c r="B2553" t="s">
        <v>132</v>
      </c>
      <c r="C2553">
        <v>2</v>
      </c>
      <c r="D2553">
        <v>11.99</v>
      </c>
      <c r="E2553">
        <v>2</v>
      </c>
      <c r="F2553" t="s">
        <v>146</v>
      </c>
      <c r="G2553">
        <f>Table7[[#This Row],[Quantity Ordered]]*Table7[[#This Row],[Price Each]]</f>
        <v>23.98</v>
      </c>
    </row>
    <row r="2554" spans="1:7" x14ac:dyDescent="0.3">
      <c r="A2554" t="s">
        <v>162</v>
      </c>
      <c r="B2554" t="s">
        <v>140</v>
      </c>
      <c r="C2554">
        <v>1</v>
      </c>
      <c r="D2554">
        <v>99.99</v>
      </c>
      <c r="E2554">
        <v>1</v>
      </c>
      <c r="F2554" t="s">
        <v>129</v>
      </c>
      <c r="G2554">
        <f>Table7[[#This Row],[Quantity Ordered]]*Table7[[#This Row],[Price Each]]</f>
        <v>99.99</v>
      </c>
    </row>
    <row r="2555" spans="1:7" x14ac:dyDescent="0.3">
      <c r="A2555" t="s">
        <v>162</v>
      </c>
      <c r="B2555" t="s">
        <v>140</v>
      </c>
      <c r="C2555">
        <v>1</v>
      </c>
      <c r="D2555">
        <v>99.99</v>
      </c>
      <c r="E2555">
        <v>4</v>
      </c>
      <c r="F2555" t="s">
        <v>150</v>
      </c>
      <c r="G2555">
        <f>Table7[[#This Row],[Quantity Ordered]]*Table7[[#This Row],[Price Each]]</f>
        <v>99.99</v>
      </c>
    </row>
    <row r="2556" spans="1:7" x14ac:dyDescent="0.3">
      <c r="A2556" t="s">
        <v>162</v>
      </c>
      <c r="B2556" t="s">
        <v>140</v>
      </c>
      <c r="C2556">
        <v>1</v>
      </c>
      <c r="D2556">
        <v>99.99</v>
      </c>
      <c r="E2556">
        <v>3</v>
      </c>
      <c r="F2556" t="s">
        <v>133</v>
      </c>
      <c r="G2556">
        <f>Table7[[#This Row],[Quantity Ordered]]*Table7[[#This Row],[Price Each]]</f>
        <v>99.99</v>
      </c>
    </row>
    <row r="2557" spans="1:7" x14ac:dyDescent="0.3">
      <c r="A2557" t="s">
        <v>162</v>
      </c>
      <c r="B2557" t="s">
        <v>153</v>
      </c>
      <c r="C2557">
        <v>1</v>
      </c>
      <c r="D2557">
        <v>999.99</v>
      </c>
      <c r="E2557">
        <v>3</v>
      </c>
      <c r="F2557" t="s">
        <v>131</v>
      </c>
      <c r="G2557">
        <f>Table7[[#This Row],[Quantity Ordered]]*Table7[[#This Row],[Price Each]]</f>
        <v>999.99</v>
      </c>
    </row>
    <row r="2558" spans="1:7" x14ac:dyDescent="0.3">
      <c r="A2558" t="s">
        <v>162</v>
      </c>
      <c r="B2558" t="s">
        <v>138</v>
      </c>
      <c r="C2558">
        <v>1</v>
      </c>
      <c r="D2558">
        <v>389.99</v>
      </c>
      <c r="E2558">
        <v>3</v>
      </c>
      <c r="F2558" t="s">
        <v>135</v>
      </c>
      <c r="G2558">
        <f>Table7[[#This Row],[Quantity Ordered]]*Table7[[#This Row],[Price Each]]</f>
        <v>389.99</v>
      </c>
    </row>
    <row r="2559" spans="1:7" x14ac:dyDescent="0.3">
      <c r="A2559" t="s">
        <v>162</v>
      </c>
      <c r="B2559" t="s">
        <v>141</v>
      </c>
      <c r="C2559">
        <v>1</v>
      </c>
      <c r="D2559">
        <v>150</v>
      </c>
      <c r="E2559">
        <v>1</v>
      </c>
      <c r="F2559" t="s">
        <v>146</v>
      </c>
      <c r="G2559">
        <f>Table7[[#This Row],[Quantity Ordered]]*Table7[[#This Row],[Price Each]]</f>
        <v>150</v>
      </c>
    </row>
    <row r="2560" spans="1:7" x14ac:dyDescent="0.3">
      <c r="A2560" t="s">
        <v>162</v>
      </c>
      <c r="B2560" t="s">
        <v>128</v>
      </c>
      <c r="C2560">
        <v>1</v>
      </c>
      <c r="D2560">
        <v>700</v>
      </c>
      <c r="E2560">
        <v>3</v>
      </c>
      <c r="F2560" t="s">
        <v>146</v>
      </c>
      <c r="G2560">
        <f>Table7[[#This Row],[Quantity Ordered]]*Table7[[#This Row],[Price Each]]</f>
        <v>700</v>
      </c>
    </row>
    <row r="2561" spans="1:7" x14ac:dyDescent="0.3">
      <c r="A2561" t="s">
        <v>162</v>
      </c>
      <c r="B2561" t="s">
        <v>140</v>
      </c>
      <c r="C2561">
        <v>1</v>
      </c>
      <c r="D2561">
        <v>99.99</v>
      </c>
      <c r="E2561">
        <v>1</v>
      </c>
      <c r="F2561" t="s">
        <v>135</v>
      </c>
      <c r="G2561">
        <f>Table7[[#This Row],[Quantity Ordered]]*Table7[[#This Row],[Price Each]]</f>
        <v>99.99</v>
      </c>
    </row>
    <row r="2562" spans="1:7" x14ac:dyDescent="0.3">
      <c r="A2562" t="s">
        <v>162</v>
      </c>
      <c r="B2562" t="s">
        <v>142</v>
      </c>
      <c r="C2562">
        <v>1</v>
      </c>
      <c r="D2562">
        <v>1700</v>
      </c>
      <c r="E2562">
        <v>2</v>
      </c>
      <c r="F2562" t="s">
        <v>133</v>
      </c>
      <c r="G2562">
        <f>Table7[[#This Row],[Quantity Ordered]]*Table7[[#This Row],[Price Each]]</f>
        <v>1700</v>
      </c>
    </row>
    <row r="2563" spans="1:7" x14ac:dyDescent="0.3">
      <c r="A2563" t="s">
        <v>162</v>
      </c>
      <c r="B2563" t="s">
        <v>145</v>
      </c>
      <c r="C2563">
        <v>1</v>
      </c>
      <c r="D2563">
        <v>3.84</v>
      </c>
      <c r="E2563">
        <v>2</v>
      </c>
      <c r="F2563" t="s">
        <v>131</v>
      </c>
      <c r="G2563">
        <f>Table7[[#This Row],[Quantity Ordered]]*Table7[[#This Row],[Price Each]]</f>
        <v>3.84</v>
      </c>
    </row>
    <row r="2564" spans="1:7" x14ac:dyDescent="0.3">
      <c r="A2564" t="s">
        <v>162</v>
      </c>
      <c r="B2564" t="s">
        <v>132</v>
      </c>
      <c r="C2564">
        <v>1</v>
      </c>
      <c r="D2564">
        <v>11.99</v>
      </c>
      <c r="E2564">
        <v>2</v>
      </c>
      <c r="F2564" t="s">
        <v>133</v>
      </c>
      <c r="G2564">
        <f>Table7[[#This Row],[Quantity Ordered]]*Table7[[#This Row],[Price Each]]</f>
        <v>11.99</v>
      </c>
    </row>
    <row r="2565" spans="1:7" x14ac:dyDescent="0.3">
      <c r="A2565" t="s">
        <v>162</v>
      </c>
      <c r="B2565" t="s">
        <v>137</v>
      </c>
      <c r="C2565">
        <v>1</v>
      </c>
      <c r="D2565">
        <v>2.99</v>
      </c>
      <c r="E2565">
        <v>3</v>
      </c>
      <c r="F2565" t="s">
        <v>149</v>
      </c>
      <c r="G2565">
        <f>Table7[[#This Row],[Quantity Ordered]]*Table7[[#This Row],[Price Each]]</f>
        <v>2.99</v>
      </c>
    </row>
    <row r="2566" spans="1:7" x14ac:dyDescent="0.3">
      <c r="A2566" t="s">
        <v>162</v>
      </c>
      <c r="B2566" t="s">
        <v>132</v>
      </c>
      <c r="C2566">
        <v>1</v>
      </c>
      <c r="D2566">
        <v>11.99</v>
      </c>
      <c r="E2566">
        <v>3</v>
      </c>
      <c r="F2566" t="s">
        <v>129</v>
      </c>
      <c r="G2566">
        <f>Table7[[#This Row],[Quantity Ordered]]*Table7[[#This Row],[Price Each]]</f>
        <v>11.99</v>
      </c>
    </row>
    <row r="2567" spans="1:7" x14ac:dyDescent="0.3">
      <c r="A2567" t="s">
        <v>162</v>
      </c>
      <c r="B2567" t="s">
        <v>134</v>
      </c>
      <c r="C2567">
        <v>1</v>
      </c>
      <c r="D2567">
        <v>149.99</v>
      </c>
      <c r="E2567">
        <v>2</v>
      </c>
      <c r="F2567" t="s">
        <v>136</v>
      </c>
      <c r="G2567">
        <f>Table7[[#This Row],[Quantity Ordered]]*Table7[[#This Row],[Price Each]]</f>
        <v>149.99</v>
      </c>
    </row>
    <row r="2568" spans="1:7" x14ac:dyDescent="0.3">
      <c r="A2568" t="s">
        <v>162</v>
      </c>
      <c r="B2568" t="s">
        <v>132</v>
      </c>
      <c r="C2568">
        <v>2</v>
      </c>
      <c r="D2568">
        <v>11.99</v>
      </c>
      <c r="E2568">
        <v>4</v>
      </c>
      <c r="F2568" t="s">
        <v>131</v>
      </c>
      <c r="G2568">
        <f>Table7[[#This Row],[Quantity Ordered]]*Table7[[#This Row],[Price Each]]</f>
        <v>23.98</v>
      </c>
    </row>
    <row r="2569" spans="1:7" x14ac:dyDescent="0.3">
      <c r="A2569" t="s">
        <v>162</v>
      </c>
      <c r="B2569" t="s">
        <v>143</v>
      </c>
      <c r="C2569">
        <v>1</v>
      </c>
      <c r="D2569">
        <v>300</v>
      </c>
      <c r="E2569">
        <v>1</v>
      </c>
      <c r="F2569" t="s">
        <v>135</v>
      </c>
      <c r="G2569">
        <f>Table7[[#This Row],[Quantity Ordered]]*Table7[[#This Row],[Price Each]]</f>
        <v>300</v>
      </c>
    </row>
    <row r="2570" spans="1:7" x14ac:dyDescent="0.3">
      <c r="A2570" t="s">
        <v>162</v>
      </c>
      <c r="B2570" t="s">
        <v>145</v>
      </c>
      <c r="C2570">
        <v>1</v>
      </c>
      <c r="D2570">
        <v>3.84</v>
      </c>
      <c r="E2570">
        <v>4</v>
      </c>
      <c r="F2570" t="s">
        <v>150</v>
      </c>
      <c r="G2570">
        <f>Table7[[#This Row],[Quantity Ordered]]*Table7[[#This Row],[Price Each]]</f>
        <v>3.84</v>
      </c>
    </row>
    <row r="2571" spans="1:7" x14ac:dyDescent="0.3">
      <c r="A2571" t="s">
        <v>162</v>
      </c>
      <c r="B2571" t="s">
        <v>132</v>
      </c>
      <c r="C2571">
        <v>1</v>
      </c>
      <c r="D2571">
        <v>11.99</v>
      </c>
      <c r="E2571">
        <v>4</v>
      </c>
      <c r="F2571" t="s">
        <v>135</v>
      </c>
      <c r="G2571">
        <f>Table7[[#This Row],[Quantity Ordered]]*Table7[[#This Row],[Price Each]]</f>
        <v>11.99</v>
      </c>
    </row>
    <row r="2572" spans="1:7" x14ac:dyDescent="0.3">
      <c r="A2572" t="s">
        <v>162</v>
      </c>
      <c r="B2572" t="s">
        <v>130</v>
      </c>
      <c r="C2572">
        <v>1</v>
      </c>
      <c r="D2572">
        <v>14.95</v>
      </c>
      <c r="E2572">
        <v>2</v>
      </c>
      <c r="F2572" t="s">
        <v>129</v>
      </c>
      <c r="G2572">
        <f>Table7[[#This Row],[Quantity Ordered]]*Table7[[#This Row],[Price Each]]</f>
        <v>14.95</v>
      </c>
    </row>
    <row r="2573" spans="1:7" x14ac:dyDescent="0.3">
      <c r="A2573" t="s">
        <v>162</v>
      </c>
      <c r="B2573" t="s">
        <v>128</v>
      </c>
      <c r="C2573">
        <v>1</v>
      </c>
      <c r="D2573">
        <v>700</v>
      </c>
      <c r="E2573">
        <v>1</v>
      </c>
      <c r="F2573" t="s">
        <v>135</v>
      </c>
      <c r="G2573">
        <f>Table7[[#This Row],[Quantity Ordered]]*Table7[[#This Row],[Price Each]]</f>
        <v>700</v>
      </c>
    </row>
    <row r="2574" spans="1:7" x14ac:dyDescent="0.3">
      <c r="A2574" t="s">
        <v>162</v>
      </c>
      <c r="B2574" t="s">
        <v>152</v>
      </c>
      <c r="C2574">
        <v>2</v>
      </c>
      <c r="D2574">
        <v>379.99</v>
      </c>
      <c r="E2574">
        <v>2</v>
      </c>
      <c r="F2574" t="s">
        <v>147</v>
      </c>
      <c r="G2574">
        <f>Table7[[#This Row],[Quantity Ordered]]*Table7[[#This Row],[Price Each]]</f>
        <v>759.98</v>
      </c>
    </row>
    <row r="2575" spans="1:7" x14ac:dyDescent="0.3">
      <c r="A2575" t="s">
        <v>162</v>
      </c>
      <c r="B2575" t="s">
        <v>145</v>
      </c>
      <c r="C2575">
        <v>3</v>
      </c>
      <c r="D2575">
        <v>3.84</v>
      </c>
      <c r="E2575">
        <v>1</v>
      </c>
      <c r="F2575" t="s">
        <v>133</v>
      </c>
      <c r="G2575">
        <f>Table7[[#This Row],[Quantity Ordered]]*Table7[[#This Row],[Price Each]]</f>
        <v>11.52</v>
      </c>
    </row>
    <row r="2576" spans="1:7" x14ac:dyDescent="0.3">
      <c r="A2576" t="s">
        <v>162</v>
      </c>
      <c r="B2576" t="s">
        <v>137</v>
      </c>
      <c r="C2576">
        <v>1</v>
      </c>
      <c r="D2576">
        <v>2.99</v>
      </c>
      <c r="E2576">
        <v>3</v>
      </c>
      <c r="F2576" t="s">
        <v>135</v>
      </c>
      <c r="G2576">
        <f>Table7[[#This Row],[Quantity Ordered]]*Table7[[#This Row],[Price Each]]</f>
        <v>2.99</v>
      </c>
    </row>
    <row r="2577" spans="1:7" x14ac:dyDescent="0.3">
      <c r="A2577" t="s">
        <v>162</v>
      </c>
      <c r="B2577" t="s">
        <v>144</v>
      </c>
      <c r="C2577">
        <v>1</v>
      </c>
      <c r="D2577">
        <v>400</v>
      </c>
      <c r="E2577">
        <v>4</v>
      </c>
      <c r="F2577" t="s">
        <v>131</v>
      </c>
      <c r="G2577">
        <f>Table7[[#This Row],[Quantity Ordered]]*Table7[[#This Row],[Price Each]]</f>
        <v>400</v>
      </c>
    </row>
    <row r="2578" spans="1:7" x14ac:dyDescent="0.3">
      <c r="A2578" t="s">
        <v>162</v>
      </c>
      <c r="B2578" t="s">
        <v>139</v>
      </c>
      <c r="C2578">
        <v>1</v>
      </c>
      <c r="D2578">
        <v>11.95</v>
      </c>
      <c r="E2578">
        <v>2</v>
      </c>
      <c r="F2578" t="s">
        <v>131</v>
      </c>
      <c r="G2578">
        <f>Table7[[#This Row],[Quantity Ordered]]*Table7[[#This Row],[Price Each]]</f>
        <v>11.95</v>
      </c>
    </row>
    <row r="2579" spans="1:7" x14ac:dyDescent="0.3">
      <c r="A2579" t="s">
        <v>162</v>
      </c>
      <c r="B2579" t="s">
        <v>152</v>
      </c>
      <c r="C2579">
        <v>1</v>
      </c>
      <c r="D2579">
        <v>379.99</v>
      </c>
      <c r="E2579">
        <v>1</v>
      </c>
      <c r="F2579" t="s">
        <v>135</v>
      </c>
      <c r="G2579">
        <f>Table7[[#This Row],[Quantity Ordered]]*Table7[[#This Row],[Price Each]]</f>
        <v>379.99</v>
      </c>
    </row>
    <row r="2580" spans="1:7" x14ac:dyDescent="0.3">
      <c r="A2580" t="s">
        <v>162</v>
      </c>
      <c r="B2580" t="s">
        <v>130</v>
      </c>
      <c r="C2580">
        <v>1</v>
      </c>
      <c r="D2580">
        <v>14.95</v>
      </c>
      <c r="E2580">
        <v>3</v>
      </c>
      <c r="F2580" t="s">
        <v>131</v>
      </c>
      <c r="G2580">
        <f>Table7[[#This Row],[Quantity Ordered]]*Table7[[#This Row],[Price Each]]</f>
        <v>14.95</v>
      </c>
    </row>
    <row r="2581" spans="1:7" x14ac:dyDescent="0.3">
      <c r="A2581" t="s">
        <v>162</v>
      </c>
      <c r="B2581" t="s">
        <v>132</v>
      </c>
      <c r="C2581">
        <v>1</v>
      </c>
      <c r="D2581">
        <v>11.99</v>
      </c>
      <c r="E2581">
        <v>1</v>
      </c>
      <c r="F2581" t="s">
        <v>146</v>
      </c>
      <c r="G2581">
        <f>Table7[[#This Row],[Quantity Ordered]]*Table7[[#This Row],[Price Each]]</f>
        <v>11.99</v>
      </c>
    </row>
    <row r="2582" spans="1:7" x14ac:dyDescent="0.3">
      <c r="A2582" t="s">
        <v>162</v>
      </c>
      <c r="B2582" t="s">
        <v>139</v>
      </c>
      <c r="C2582">
        <v>1</v>
      </c>
      <c r="D2582">
        <v>11.95</v>
      </c>
      <c r="E2582">
        <v>4</v>
      </c>
      <c r="F2582" t="s">
        <v>149</v>
      </c>
      <c r="G2582">
        <f>Table7[[#This Row],[Quantity Ordered]]*Table7[[#This Row],[Price Each]]</f>
        <v>11.95</v>
      </c>
    </row>
    <row r="2583" spans="1:7" x14ac:dyDescent="0.3">
      <c r="A2583" t="s">
        <v>162</v>
      </c>
      <c r="B2583" t="s">
        <v>141</v>
      </c>
      <c r="C2583">
        <v>1</v>
      </c>
      <c r="D2583">
        <v>150</v>
      </c>
      <c r="E2583">
        <v>4</v>
      </c>
      <c r="F2583" t="s">
        <v>131</v>
      </c>
      <c r="G2583">
        <f>Table7[[#This Row],[Quantity Ordered]]*Table7[[#This Row],[Price Each]]</f>
        <v>150</v>
      </c>
    </row>
    <row r="2584" spans="1:7" x14ac:dyDescent="0.3">
      <c r="A2584" t="s">
        <v>162</v>
      </c>
      <c r="B2584" t="s">
        <v>128</v>
      </c>
      <c r="C2584">
        <v>1</v>
      </c>
      <c r="D2584">
        <v>700</v>
      </c>
      <c r="E2584">
        <v>4</v>
      </c>
      <c r="F2584" t="s">
        <v>135</v>
      </c>
      <c r="G2584">
        <f>Table7[[#This Row],[Quantity Ordered]]*Table7[[#This Row],[Price Each]]</f>
        <v>700</v>
      </c>
    </row>
    <row r="2585" spans="1:7" x14ac:dyDescent="0.3">
      <c r="A2585" t="s">
        <v>162</v>
      </c>
      <c r="B2585" t="s">
        <v>155</v>
      </c>
      <c r="C2585">
        <v>1</v>
      </c>
      <c r="D2585">
        <v>600</v>
      </c>
      <c r="E2585">
        <v>3</v>
      </c>
      <c r="F2585" t="s">
        <v>135</v>
      </c>
      <c r="G2585">
        <f>Table7[[#This Row],[Quantity Ordered]]*Table7[[#This Row],[Price Each]]</f>
        <v>600</v>
      </c>
    </row>
    <row r="2586" spans="1:7" x14ac:dyDescent="0.3">
      <c r="A2586" t="s">
        <v>162</v>
      </c>
      <c r="B2586" t="s">
        <v>137</v>
      </c>
      <c r="C2586">
        <v>1</v>
      </c>
      <c r="D2586">
        <v>2.99</v>
      </c>
      <c r="E2586">
        <v>3</v>
      </c>
      <c r="F2586" t="s">
        <v>149</v>
      </c>
      <c r="G2586">
        <f>Table7[[#This Row],[Quantity Ordered]]*Table7[[#This Row],[Price Each]]</f>
        <v>2.99</v>
      </c>
    </row>
    <row r="2587" spans="1:7" x14ac:dyDescent="0.3">
      <c r="A2587" t="s">
        <v>162</v>
      </c>
      <c r="B2587" t="s">
        <v>137</v>
      </c>
      <c r="C2587">
        <v>5</v>
      </c>
      <c r="D2587">
        <v>2.99</v>
      </c>
      <c r="E2587">
        <v>2</v>
      </c>
      <c r="F2587" t="s">
        <v>149</v>
      </c>
      <c r="G2587">
        <f>Table7[[#This Row],[Quantity Ordered]]*Table7[[#This Row],[Price Each]]</f>
        <v>14.950000000000001</v>
      </c>
    </row>
    <row r="2588" spans="1:7" x14ac:dyDescent="0.3">
      <c r="A2588" t="s">
        <v>162</v>
      </c>
      <c r="B2588" t="s">
        <v>128</v>
      </c>
      <c r="C2588">
        <v>1</v>
      </c>
      <c r="D2588">
        <v>700</v>
      </c>
      <c r="E2588">
        <v>1</v>
      </c>
      <c r="F2588" t="s">
        <v>149</v>
      </c>
      <c r="G2588">
        <f>Table7[[#This Row],[Quantity Ordered]]*Table7[[#This Row],[Price Each]]</f>
        <v>700</v>
      </c>
    </row>
    <row r="2589" spans="1:7" x14ac:dyDescent="0.3">
      <c r="A2589" t="s">
        <v>162</v>
      </c>
      <c r="B2589" t="s">
        <v>130</v>
      </c>
      <c r="C2589">
        <v>1</v>
      </c>
      <c r="D2589">
        <v>14.95</v>
      </c>
      <c r="E2589">
        <v>2</v>
      </c>
      <c r="F2589" t="s">
        <v>149</v>
      </c>
      <c r="G2589">
        <f>Table7[[#This Row],[Quantity Ordered]]*Table7[[#This Row],[Price Each]]</f>
        <v>14.95</v>
      </c>
    </row>
    <row r="2590" spans="1:7" x14ac:dyDescent="0.3">
      <c r="A2590" t="s">
        <v>162</v>
      </c>
      <c r="B2590" t="s">
        <v>148</v>
      </c>
      <c r="C2590">
        <v>1</v>
      </c>
      <c r="D2590">
        <v>600</v>
      </c>
      <c r="E2590">
        <v>1</v>
      </c>
      <c r="F2590" t="s">
        <v>133</v>
      </c>
      <c r="G2590">
        <f>Table7[[#This Row],[Quantity Ordered]]*Table7[[#This Row],[Price Each]]</f>
        <v>600</v>
      </c>
    </row>
    <row r="2591" spans="1:7" x14ac:dyDescent="0.3">
      <c r="A2591" t="s">
        <v>162</v>
      </c>
      <c r="B2591" t="s">
        <v>128</v>
      </c>
      <c r="C2591">
        <v>1</v>
      </c>
      <c r="D2591">
        <v>700</v>
      </c>
      <c r="E2591">
        <v>2</v>
      </c>
      <c r="F2591" t="s">
        <v>149</v>
      </c>
      <c r="G2591">
        <f>Table7[[#This Row],[Quantity Ordered]]*Table7[[#This Row],[Price Each]]</f>
        <v>700</v>
      </c>
    </row>
    <row r="2592" spans="1:7" x14ac:dyDescent="0.3">
      <c r="A2592" t="s">
        <v>162</v>
      </c>
      <c r="B2592" t="s">
        <v>130</v>
      </c>
      <c r="C2592">
        <v>1</v>
      </c>
      <c r="D2592">
        <v>14.95</v>
      </c>
      <c r="E2592">
        <v>4</v>
      </c>
      <c r="F2592" t="s">
        <v>149</v>
      </c>
      <c r="G2592">
        <f>Table7[[#This Row],[Quantity Ordered]]*Table7[[#This Row],[Price Each]]</f>
        <v>14.95</v>
      </c>
    </row>
    <row r="2593" spans="1:7" x14ac:dyDescent="0.3">
      <c r="A2593" t="s">
        <v>162</v>
      </c>
      <c r="B2593" t="s">
        <v>145</v>
      </c>
      <c r="C2593">
        <v>1</v>
      </c>
      <c r="D2593">
        <v>3.84</v>
      </c>
      <c r="E2593">
        <v>1</v>
      </c>
      <c r="F2593" t="s">
        <v>133</v>
      </c>
      <c r="G2593">
        <f>Table7[[#This Row],[Quantity Ordered]]*Table7[[#This Row],[Price Each]]</f>
        <v>3.84</v>
      </c>
    </row>
    <row r="2594" spans="1:7" x14ac:dyDescent="0.3">
      <c r="A2594" t="s">
        <v>162</v>
      </c>
      <c r="B2594" t="s">
        <v>137</v>
      </c>
      <c r="C2594">
        <v>2</v>
      </c>
      <c r="D2594">
        <v>2.99</v>
      </c>
      <c r="E2594">
        <v>1</v>
      </c>
      <c r="F2594" t="s">
        <v>146</v>
      </c>
      <c r="G2594">
        <f>Table7[[#This Row],[Quantity Ordered]]*Table7[[#This Row],[Price Each]]</f>
        <v>5.98</v>
      </c>
    </row>
    <row r="2595" spans="1:7" x14ac:dyDescent="0.3">
      <c r="A2595" t="s">
        <v>162</v>
      </c>
      <c r="B2595" t="s">
        <v>138</v>
      </c>
      <c r="C2595">
        <v>1</v>
      </c>
      <c r="D2595">
        <v>389.99</v>
      </c>
      <c r="E2595">
        <v>1</v>
      </c>
      <c r="F2595" t="s">
        <v>133</v>
      </c>
      <c r="G2595">
        <f>Table7[[#This Row],[Quantity Ordered]]*Table7[[#This Row],[Price Each]]</f>
        <v>389.99</v>
      </c>
    </row>
    <row r="2596" spans="1:7" x14ac:dyDescent="0.3">
      <c r="A2596" t="s">
        <v>162</v>
      </c>
      <c r="B2596" t="s">
        <v>137</v>
      </c>
      <c r="C2596">
        <v>1</v>
      </c>
      <c r="D2596">
        <v>2.99</v>
      </c>
      <c r="E2596">
        <v>2</v>
      </c>
      <c r="F2596" t="s">
        <v>149</v>
      </c>
      <c r="G2596">
        <f>Table7[[#This Row],[Quantity Ordered]]*Table7[[#This Row],[Price Each]]</f>
        <v>2.99</v>
      </c>
    </row>
    <row r="2597" spans="1:7" x14ac:dyDescent="0.3">
      <c r="A2597" t="s">
        <v>162</v>
      </c>
      <c r="B2597" t="s">
        <v>134</v>
      </c>
      <c r="C2597">
        <v>1</v>
      </c>
      <c r="D2597">
        <v>149.99</v>
      </c>
      <c r="E2597">
        <v>4</v>
      </c>
      <c r="F2597" t="s">
        <v>135</v>
      </c>
      <c r="G2597">
        <f>Table7[[#This Row],[Quantity Ordered]]*Table7[[#This Row],[Price Each]]</f>
        <v>149.99</v>
      </c>
    </row>
    <row r="2598" spans="1:7" x14ac:dyDescent="0.3">
      <c r="A2598" t="s">
        <v>162</v>
      </c>
      <c r="B2598" t="s">
        <v>132</v>
      </c>
      <c r="C2598">
        <v>1</v>
      </c>
      <c r="D2598">
        <v>11.99</v>
      </c>
      <c r="E2598">
        <v>1</v>
      </c>
      <c r="F2598" t="s">
        <v>136</v>
      </c>
      <c r="G2598">
        <f>Table7[[#This Row],[Quantity Ordered]]*Table7[[#This Row],[Price Each]]</f>
        <v>11.99</v>
      </c>
    </row>
    <row r="2599" spans="1:7" x14ac:dyDescent="0.3">
      <c r="A2599" t="s">
        <v>162</v>
      </c>
      <c r="B2599" t="s">
        <v>137</v>
      </c>
      <c r="C2599">
        <v>2</v>
      </c>
      <c r="D2599">
        <v>2.99</v>
      </c>
      <c r="E2599">
        <v>4</v>
      </c>
      <c r="F2599" t="s">
        <v>129</v>
      </c>
      <c r="G2599">
        <f>Table7[[#This Row],[Quantity Ordered]]*Table7[[#This Row],[Price Each]]</f>
        <v>5.98</v>
      </c>
    </row>
    <row r="2600" spans="1:7" x14ac:dyDescent="0.3">
      <c r="A2600" t="s">
        <v>162</v>
      </c>
      <c r="B2600" t="s">
        <v>141</v>
      </c>
      <c r="C2600">
        <v>1</v>
      </c>
      <c r="D2600">
        <v>150</v>
      </c>
      <c r="E2600">
        <v>3</v>
      </c>
      <c r="F2600" t="s">
        <v>135</v>
      </c>
      <c r="G2600">
        <f>Table7[[#This Row],[Quantity Ordered]]*Table7[[#This Row],[Price Each]]</f>
        <v>150</v>
      </c>
    </row>
    <row r="2601" spans="1:7" x14ac:dyDescent="0.3">
      <c r="A2601" t="s">
        <v>162</v>
      </c>
      <c r="B2601" t="s">
        <v>145</v>
      </c>
      <c r="C2601">
        <v>2</v>
      </c>
      <c r="D2601">
        <v>3.84</v>
      </c>
      <c r="E2601">
        <v>1</v>
      </c>
      <c r="F2601" t="s">
        <v>146</v>
      </c>
      <c r="G2601">
        <f>Table7[[#This Row],[Quantity Ordered]]*Table7[[#This Row],[Price Each]]</f>
        <v>7.68</v>
      </c>
    </row>
    <row r="2602" spans="1:7" x14ac:dyDescent="0.3">
      <c r="A2602" t="s">
        <v>162</v>
      </c>
      <c r="B2602" t="s">
        <v>144</v>
      </c>
      <c r="C2602">
        <v>1</v>
      </c>
      <c r="D2602">
        <v>400</v>
      </c>
      <c r="E2602">
        <v>2</v>
      </c>
      <c r="F2602" t="s">
        <v>133</v>
      </c>
      <c r="G2602">
        <f>Table7[[#This Row],[Quantity Ordered]]*Table7[[#This Row],[Price Each]]</f>
        <v>400</v>
      </c>
    </row>
    <row r="2603" spans="1:7" x14ac:dyDescent="0.3">
      <c r="A2603" t="s">
        <v>162</v>
      </c>
      <c r="B2603" t="s">
        <v>143</v>
      </c>
      <c r="C2603">
        <v>1</v>
      </c>
      <c r="D2603">
        <v>300</v>
      </c>
      <c r="E2603">
        <v>2</v>
      </c>
      <c r="F2603" t="s">
        <v>147</v>
      </c>
      <c r="G2603">
        <f>Table7[[#This Row],[Quantity Ordered]]*Table7[[#This Row],[Price Each]]</f>
        <v>300</v>
      </c>
    </row>
    <row r="2604" spans="1:7" x14ac:dyDescent="0.3">
      <c r="A2604" t="s">
        <v>162</v>
      </c>
      <c r="B2604" t="s">
        <v>140</v>
      </c>
      <c r="C2604">
        <v>1</v>
      </c>
      <c r="D2604">
        <v>99.99</v>
      </c>
      <c r="E2604">
        <v>4</v>
      </c>
      <c r="F2604" t="s">
        <v>133</v>
      </c>
      <c r="G2604">
        <f>Table7[[#This Row],[Quantity Ordered]]*Table7[[#This Row],[Price Each]]</f>
        <v>99.99</v>
      </c>
    </row>
    <row r="2605" spans="1:7" x14ac:dyDescent="0.3">
      <c r="A2605" t="s">
        <v>162</v>
      </c>
      <c r="B2605" t="s">
        <v>130</v>
      </c>
      <c r="C2605">
        <v>1</v>
      </c>
      <c r="D2605">
        <v>14.95</v>
      </c>
      <c r="E2605">
        <v>4</v>
      </c>
      <c r="F2605" t="s">
        <v>150</v>
      </c>
      <c r="G2605">
        <f>Table7[[#This Row],[Quantity Ordered]]*Table7[[#This Row],[Price Each]]</f>
        <v>14.95</v>
      </c>
    </row>
    <row r="2606" spans="1:7" x14ac:dyDescent="0.3">
      <c r="A2606" t="s">
        <v>162</v>
      </c>
      <c r="B2606" t="s">
        <v>145</v>
      </c>
      <c r="C2606">
        <v>1</v>
      </c>
      <c r="D2606">
        <v>3.84</v>
      </c>
      <c r="E2606">
        <v>4</v>
      </c>
      <c r="F2606" t="s">
        <v>147</v>
      </c>
      <c r="G2606">
        <f>Table7[[#This Row],[Quantity Ordered]]*Table7[[#This Row],[Price Each]]</f>
        <v>3.84</v>
      </c>
    </row>
    <row r="2607" spans="1:7" x14ac:dyDescent="0.3">
      <c r="A2607" t="s">
        <v>162</v>
      </c>
      <c r="B2607" t="s">
        <v>132</v>
      </c>
      <c r="C2607">
        <v>1</v>
      </c>
      <c r="D2607">
        <v>11.99</v>
      </c>
      <c r="E2607">
        <v>1</v>
      </c>
      <c r="F2607" t="s">
        <v>147</v>
      </c>
      <c r="G2607">
        <f>Table7[[#This Row],[Quantity Ordered]]*Table7[[#This Row],[Price Each]]</f>
        <v>11.99</v>
      </c>
    </row>
    <row r="2608" spans="1:7" x14ac:dyDescent="0.3">
      <c r="A2608" t="s">
        <v>162</v>
      </c>
      <c r="B2608" t="s">
        <v>139</v>
      </c>
      <c r="C2608">
        <v>1</v>
      </c>
      <c r="D2608">
        <v>11.95</v>
      </c>
      <c r="E2608">
        <v>3</v>
      </c>
      <c r="F2608" t="s">
        <v>129</v>
      </c>
      <c r="G2608">
        <f>Table7[[#This Row],[Quantity Ordered]]*Table7[[#This Row],[Price Each]]</f>
        <v>11.95</v>
      </c>
    </row>
    <row r="2609" spans="1:7" x14ac:dyDescent="0.3">
      <c r="A2609" t="s">
        <v>162</v>
      </c>
      <c r="B2609" t="s">
        <v>141</v>
      </c>
      <c r="C2609">
        <v>1</v>
      </c>
      <c r="D2609">
        <v>150</v>
      </c>
      <c r="E2609">
        <v>3</v>
      </c>
      <c r="F2609" t="s">
        <v>149</v>
      </c>
      <c r="G2609">
        <f>Table7[[#This Row],[Quantity Ordered]]*Table7[[#This Row],[Price Each]]</f>
        <v>150</v>
      </c>
    </row>
    <row r="2610" spans="1:7" x14ac:dyDescent="0.3">
      <c r="A2610" t="s">
        <v>162</v>
      </c>
      <c r="B2610" t="s">
        <v>134</v>
      </c>
      <c r="C2610">
        <v>1</v>
      </c>
      <c r="D2610">
        <v>149.99</v>
      </c>
      <c r="E2610">
        <v>2</v>
      </c>
      <c r="F2610" t="s">
        <v>133</v>
      </c>
      <c r="G2610">
        <f>Table7[[#This Row],[Quantity Ordered]]*Table7[[#This Row],[Price Each]]</f>
        <v>149.99</v>
      </c>
    </row>
    <row r="2611" spans="1:7" x14ac:dyDescent="0.3">
      <c r="A2611" t="s">
        <v>162</v>
      </c>
      <c r="B2611" t="s">
        <v>140</v>
      </c>
      <c r="C2611">
        <v>1</v>
      </c>
      <c r="D2611">
        <v>99.99</v>
      </c>
      <c r="E2611">
        <v>4</v>
      </c>
      <c r="F2611" t="s">
        <v>135</v>
      </c>
      <c r="G2611">
        <f>Table7[[#This Row],[Quantity Ordered]]*Table7[[#This Row],[Price Each]]</f>
        <v>99.99</v>
      </c>
    </row>
    <row r="2612" spans="1:7" x14ac:dyDescent="0.3">
      <c r="A2612" t="s">
        <v>162</v>
      </c>
      <c r="B2612" t="s">
        <v>139</v>
      </c>
      <c r="C2612">
        <v>1</v>
      </c>
      <c r="D2612">
        <v>11.95</v>
      </c>
      <c r="E2612">
        <v>4</v>
      </c>
      <c r="F2612" t="s">
        <v>146</v>
      </c>
      <c r="G2612">
        <f>Table7[[#This Row],[Quantity Ordered]]*Table7[[#This Row],[Price Each]]</f>
        <v>11.95</v>
      </c>
    </row>
    <row r="2613" spans="1:7" x14ac:dyDescent="0.3">
      <c r="A2613" t="s">
        <v>162</v>
      </c>
      <c r="B2613" t="s">
        <v>138</v>
      </c>
      <c r="C2613">
        <v>1</v>
      </c>
      <c r="D2613">
        <v>389.99</v>
      </c>
      <c r="E2613">
        <v>3</v>
      </c>
      <c r="F2613" t="s">
        <v>146</v>
      </c>
      <c r="G2613">
        <f>Table7[[#This Row],[Quantity Ordered]]*Table7[[#This Row],[Price Each]]</f>
        <v>389.99</v>
      </c>
    </row>
    <row r="2614" spans="1:7" x14ac:dyDescent="0.3">
      <c r="A2614" t="s">
        <v>162</v>
      </c>
      <c r="B2614" t="s">
        <v>132</v>
      </c>
      <c r="C2614">
        <v>1</v>
      </c>
      <c r="D2614">
        <v>11.99</v>
      </c>
      <c r="E2614">
        <v>2</v>
      </c>
      <c r="F2614" t="s">
        <v>135</v>
      </c>
      <c r="G2614">
        <f>Table7[[#This Row],[Quantity Ordered]]*Table7[[#This Row],[Price Each]]</f>
        <v>11.99</v>
      </c>
    </row>
    <row r="2615" spans="1:7" x14ac:dyDescent="0.3">
      <c r="A2615" t="s">
        <v>162</v>
      </c>
      <c r="B2615" t="s">
        <v>134</v>
      </c>
      <c r="C2615">
        <v>1</v>
      </c>
      <c r="D2615">
        <v>149.99</v>
      </c>
      <c r="E2615">
        <v>4</v>
      </c>
      <c r="F2615" t="s">
        <v>135</v>
      </c>
      <c r="G2615">
        <f>Table7[[#This Row],[Quantity Ordered]]*Table7[[#This Row],[Price Each]]</f>
        <v>149.99</v>
      </c>
    </row>
    <row r="2616" spans="1:7" x14ac:dyDescent="0.3">
      <c r="A2616" t="s">
        <v>162</v>
      </c>
      <c r="B2616" t="s">
        <v>137</v>
      </c>
      <c r="C2616">
        <v>1</v>
      </c>
      <c r="D2616">
        <v>2.99</v>
      </c>
      <c r="E2616">
        <v>4</v>
      </c>
      <c r="F2616" t="s">
        <v>135</v>
      </c>
      <c r="G2616">
        <f>Table7[[#This Row],[Quantity Ordered]]*Table7[[#This Row],[Price Each]]</f>
        <v>2.99</v>
      </c>
    </row>
    <row r="2617" spans="1:7" x14ac:dyDescent="0.3">
      <c r="A2617" t="s">
        <v>162</v>
      </c>
      <c r="B2617" t="s">
        <v>153</v>
      </c>
      <c r="C2617">
        <v>1</v>
      </c>
      <c r="D2617">
        <v>999.99</v>
      </c>
      <c r="E2617">
        <v>1</v>
      </c>
      <c r="F2617" t="s">
        <v>149</v>
      </c>
      <c r="G2617">
        <f>Table7[[#This Row],[Quantity Ordered]]*Table7[[#This Row],[Price Each]]</f>
        <v>999.99</v>
      </c>
    </row>
    <row r="2618" spans="1:7" x14ac:dyDescent="0.3">
      <c r="A2618" t="s">
        <v>162</v>
      </c>
      <c r="B2618" t="s">
        <v>138</v>
      </c>
      <c r="C2618">
        <v>1</v>
      </c>
      <c r="D2618">
        <v>389.99</v>
      </c>
      <c r="E2618">
        <v>4</v>
      </c>
      <c r="F2618" t="s">
        <v>133</v>
      </c>
      <c r="G2618">
        <f>Table7[[#This Row],[Quantity Ordered]]*Table7[[#This Row],[Price Each]]</f>
        <v>389.99</v>
      </c>
    </row>
    <row r="2619" spans="1:7" x14ac:dyDescent="0.3">
      <c r="A2619" t="s">
        <v>162</v>
      </c>
      <c r="B2619" t="s">
        <v>130</v>
      </c>
      <c r="C2619">
        <v>1</v>
      </c>
      <c r="D2619">
        <v>14.95</v>
      </c>
      <c r="E2619">
        <v>4</v>
      </c>
      <c r="F2619" t="s">
        <v>131</v>
      </c>
      <c r="G2619">
        <f>Table7[[#This Row],[Quantity Ordered]]*Table7[[#This Row],[Price Each]]</f>
        <v>14.95</v>
      </c>
    </row>
    <row r="2620" spans="1:7" x14ac:dyDescent="0.3">
      <c r="A2620" t="s">
        <v>162</v>
      </c>
      <c r="B2620" t="s">
        <v>130</v>
      </c>
      <c r="C2620">
        <v>1</v>
      </c>
      <c r="D2620">
        <v>14.95</v>
      </c>
      <c r="E2620">
        <v>2</v>
      </c>
      <c r="F2620" t="s">
        <v>146</v>
      </c>
      <c r="G2620">
        <f>Table7[[#This Row],[Quantity Ordered]]*Table7[[#This Row],[Price Each]]</f>
        <v>14.95</v>
      </c>
    </row>
    <row r="2621" spans="1:7" x14ac:dyDescent="0.3">
      <c r="A2621" t="s">
        <v>162</v>
      </c>
      <c r="B2621" t="s">
        <v>139</v>
      </c>
      <c r="C2621">
        <v>1</v>
      </c>
      <c r="D2621">
        <v>11.95</v>
      </c>
      <c r="E2621">
        <v>1</v>
      </c>
      <c r="F2621" t="s">
        <v>133</v>
      </c>
      <c r="G2621">
        <f>Table7[[#This Row],[Quantity Ordered]]*Table7[[#This Row],[Price Each]]</f>
        <v>11.95</v>
      </c>
    </row>
    <row r="2622" spans="1:7" x14ac:dyDescent="0.3">
      <c r="A2622" t="s">
        <v>162</v>
      </c>
      <c r="B2622" t="s">
        <v>141</v>
      </c>
      <c r="C2622">
        <v>1</v>
      </c>
      <c r="D2622">
        <v>150</v>
      </c>
      <c r="E2622">
        <v>2</v>
      </c>
      <c r="F2622" t="s">
        <v>133</v>
      </c>
      <c r="G2622">
        <f>Table7[[#This Row],[Quantity Ordered]]*Table7[[#This Row],[Price Each]]</f>
        <v>150</v>
      </c>
    </row>
    <row r="2623" spans="1:7" x14ac:dyDescent="0.3">
      <c r="A2623" t="s">
        <v>162</v>
      </c>
      <c r="B2623" t="s">
        <v>137</v>
      </c>
      <c r="C2623">
        <v>3</v>
      </c>
      <c r="D2623">
        <v>2.99</v>
      </c>
      <c r="E2623">
        <v>2</v>
      </c>
      <c r="F2623" t="s">
        <v>133</v>
      </c>
      <c r="G2623">
        <f>Table7[[#This Row],[Quantity Ordered]]*Table7[[#This Row],[Price Each]]</f>
        <v>8.9700000000000006</v>
      </c>
    </row>
    <row r="2624" spans="1:7" x14ac:dyDescent="0.3">
      <c r="A2624" t="s">
        <v>162</v>
      </c>
      <c r="B2624" t="s">
        <v>134</v>
      </c>
      <c r="C2624">
        <v>1</v>
      </c>
      <c r="D2624">
        <v>149.99</v>
      </c>
      <c r="E2624">
        <v>3</v>
      </c>
      <c r="F2624" t="s">
        <v>146</v>
      </c>
      <c r="G2624">
        <f>Table7[[#This Row],[Quantity Ordered]]*Table7[[#This Row],[Price Each]]</f>
        <v>149.99</v>
      </c>
    </row>
    <row r="2625" spans="1:7" x14ac:dyDescent="0.3">
      <c r="A2625" t="s">
        <v>162</v>
      </c>
      <c r="B2625" t="s">
        <v>137</v>
      </c>
      <c r="C2625">
        <v>1</v>
      </c>
      <c r="D2625">
        <v>2.99</v>
      </c>
      <c r="E2625">
        <v>4</v>
      </c>
      <c r="F2625" t="s">
        <v>149</v>
      </c>
      <c r="G2625">
        <f>Table7[[#This Row],[Quantity Ordered]]*Table7[[#This Row],[Price Each]]</f>
        <v>2.99</v>
      </c>
    </row>
    <row r="2626" spans="1:7" x14ac:dyDescent="0.3">
      <c r="A2626" t="s">
        <v>162</v>
      </c>
      <c r="B2626" t="s">
        <v>137</v>
      </c>
      <c r="C2626">
        <v>1</v>
      </c>
      <c r="D2626">
        <v>2.99</v>
      </c>
      <c r="E2626">
        <v>1</v>
      </c>
      <c r="F2626" t="s">
        <v>149</v>
      </c>
      <c r="G2626">
        <f>Table7[[#This Row],[Quantity Ordered]]*Table7[[#This Row],[Price Each]]</f>
        <v>2.99</v>
      </c>
    </row>
    <row r="2627" spans="1:7" x14ac:dyDescent="0.3">
      <c r="A2627" t="s">
        <v>162</v>
      </c>
      <c r="B2627" t="s">
        <v>138</v>
      </c>
      <c r="C2627">
        <v>1</v>
      </c>
      <c r="D2627">
        <v>389.99</v>
      </c>
      <c r="E2627">
        <v>1</v>
      </c>
      <c r="F2627" t="s">
        <v>131</v>
      </c>
      <c r="G2627">
        <f>Table7[[#This Row],[Quantity Ordered]]*Table7[[#This Row],[Price Each]]</f>
        <v>389.99</v>
      </c>
    </row>
    <row r="2628" spans="1:7" x14ac:dyDescent="0.3">
      <c r="A2628" t="s">
        <v>162</v>
      </c>
      <c r="B2628" t="s">
        <v>141</v>
      </c>
      <c r="C2628">
        <v>1</v>
      </c>
      <c r="D2628">
        <v>150</v>
      </c>
      <c r="E2628">
        <v>3</v>
      </c>
      <c r="F2628" t="s">
        <v>150</v>
      </c>
      <c r="G2628">
        <f>Table7[[#This Row],[Quantity Ordered]]*Table7[[#This Row],[Price Each]]</f>
        <v>150</v>
      </c>
    </row>
    <row r="2629" spans="1:7" x14ac:dyDescent="0.3">
      <c r="A2629" t="s">
        <v>162</v>
      </c>
      <c r="B2629" t="s">
        <v>142</v>
      </c>
      <c r="C2629">
        <v>1</v>
      </c>
      <c r="D2629">
        <v>1700</v>
      </c>
      <c r="E2629">
        <v>3</v>
      </c>
      <c r="F2629" t="s">
        <v>129</v>
      </c>
      <c r="G2629">
        <f>Table7[[#This Row],[Quantity Ordered]]*Table7[[#This Row],[Price Each]]</f>
        <v>1700</v>
      </c>
    </row>
    <row r="2630" spans="1:7" x14ac:dyDescent="0.3">
      <c r="A2630" t="s">
        <v>162</v>
      </c>
      <c r="B2630" t="s">
        <v>145</v>
      </c>
      <c r="C2630">
        <v>1</v>
      </c>
      <c r="D2630">
        <v>3.84</v>
      </c>
      <c r="E2630">
        <v>3</v>
      </c>
      <c r="F2630" t="s">
        <v>136</v>
      </c>
      <c r="G2630">
        <f>Table7[[#This Row],[Quantity Ordered]]*Table7[[#This Row],[Price Each]]</f>
        <v>3.84</v>
      </c>
    </row>
    <row r="2631" spans="1:7" x14ac:dyDescent="0.3">
      <c r="A2631" t="s">
        <v>162</v>
      </c>
      <c r="B2631" t="s">
        <v>137</v>
      </c>
      <c r="C2631">
        <v>2</v>
      </c>
      <c r="D2631">
        <v>2.99</v>
      </c>
      <c r="E2631">
        <v>4</v>
      </c>
      <c r="F2631" t="s">
        <v>135</v>
      </c>
      <c r="G2631">
        <f>Table7[[#This Row],[Quantity Ordered]]*Table7[[#This Row],[Price Each]]</f>
        <v>5.98</v>
      </c>
    </row>
    <row r="2632" spans="1:7" x14ac:dyDescent="0.3">
      <c r="A2632" t="s">
        <v>162</v>
      </c>
      <c r="B2632" t="s">
        <v>132</v>
      </c>
      <c r="C2632">
        <v>1</v>
      </c>
      <c r="D2632">
        <v>11.99</v>
      </c>
      <c r="E2632">
        <v>2</v>
      </c>
      <c r="F2632" t="s">
        <v>135</v>
      </c>
      <c r="G2632">
        <f>Table7[[#This Row],[Quantity Ordered]]*Table7[[#This Row],[Price Each]]</f>
        <v>11.99</v>
      </c>
    </row>
    <row r="2633" spans="1:7" x14ac:dyDescent="0.3">
      <c r="A2633" t="s">
        <v>162</v>
      </c>
      <c r="B2633" t="s">
        <v>139</v>
      </c>
      <c r="C2633">
        <v>1</v>
      </c>
      <c r="D2633">
        <v>11.95</v>
      </c>
      <c r="E2633">
        <v>2</v>
      </c>
      <c r="F2633" t="s">
        <v>135</v>
      </c>
      <c r="G2633">
        <f>Table7[[#This Row],[Quantity Ordered]]*Table7[[#This Row],[Price Each]]</f>
        <v>11.95</v>
      </c>
    </row>
    <row r="2634" spans="1:7" x14ac:dyDescent="0.3">
      <c r="A2634" t="s">
        <v>162</v>
      </c>
      <c r="B2634" t="s">
        <v>132</v>
      </c>
      <c r="C2634">
        <v>1</v>
      </c>
      <c r="D2634">
        <v>11.99</v>
      </c>
      <c r="E2634">
        <v>1</v>
      </c>
      <c r="F2634" t="s">
        <v>135</v>
      </c>
      <c r="G2634">
        <f>Table7[[#This Row],[Quantity Ordered]]*Table7[[#This Row],[Price Each]]</f>
        <v>11.99</v>
      </c>
    </row>
    <row r="2635" spans="1:7" x14ac:dyDescent="0.3">
      <c r="A2635" t="s">
        <v>162</v>
      </c>
      <c r="B2635" t="s">
        <v>128</v>
      </c>
      <c r="C2635">
        <v>1</v>
      </c>
      <c r="D2635">
        <v>700</v>
      </c>
      <c r="E2635">
        <v>4</v>
      </c>
      <c r="F2635" t="s">
        <v>129</v>
      </c>
      <c r="G2635">
        <f>Table7[[#This Row],[Quantity Ordered]]*Table7[[#This Row],[Price Each]]</f>
        <v>700</v>
      </c>
    </row>
    <row r="2636" spans="1:7" x14ac:dyDescent="0.3">
      <c r="A2636" t="s">
        <v>162</v>
      </c>
      <c r="B2636" t="s">
        <v>130</v>
      </c>
      <c r="C2636">
        <v>1</v>
      </c>
      <c r="D2636">
        <v>14.95</v>
      </c>
      <c r="E2636">
        <v>3</v>
      </c>
      <c r="F2636" t="s">
        <v>129</v>
      </c>
      <c r="G2636">
        <f>Table7[[#This Row],[Quantity Ordered]]*Table7[[#This Row],[Price Each]]</f>
        <v>14.95</v>
      </c>
    </row>
    <row r="2637" spans="1:7" x14ac:dyDescent="0.3">
      <c r="A2637" t="s">
        <v>162</v>
      </c>
      <c r="B2637" t="s">
        <v>151</v>
      </c>
      <c r="C2637">
        <v>1</v>
      </c>
      <c r="D2637">
        <v>109.99</v>
      </c>
      <c r="E2637">
        <v>4</v>
      </c>
      <c r="F2637" t="s">
        <v>135</v>
      </c>
      <c r="G2637">
        <f>Table7[[#This Row],[Quantity Ordered]]*Table7[[#This Row],[Price Each]]</f>
        <v>109.99</v>
      </c>
    </row>
    <row r="2638" spans="1:7" x14ac:dyDescent="0.3">
      <c r="A2638" t="s">
        <v>162</v>
      </c>
      <c r="B2638" t="s">
        <v>152</v>
      </c>
      <c r="C2638">
        <v>1</v>
      </c>
      <c r="D2638">
        <v>379.99</v>
      </c>
      <c r="E2638">
        <v>2</v>
      </c>
      <c r="F2638" t="s">
        <v>135</v>
      </c>
      <c r="G2638">
        <f>Table7[[#This Row],[Quantity Ordered]]*Table7[[#This Row],[Price Each]]</f>
        <v>379.99</v>
      </c>
    </row>
    <row r="2639" spans="1:7" x14ac:dyDescent="0.3">
      <c r="A2639" t="s">
        <v>162</v>
      </c>
      <c r="B2639" t="s">
        <v>143</v>
      </c>
      <c r="C2639">
        <v>1</v>
      </c>
      <c r="D2639">
        <v>300</v>
      </c>
      <c r="E2639">
        <v>2</v>
      </c>
      <c r="F2639" t="s">
        <v>135</v>
      </c>
      <c r="G2639">
        <f>Table7[[#This Row],[Quantity Ordered]]*Table7[[#This Row],[Price Each]]</f>
        <v>300</v>
      </c>
    </row>
    <row r="2640" spans="1:7" x14ac:dyDescent="0.3">
      <c r="A2640" t="s">
        <v>162</v>
      </c>
      <c r="B2640" t="s">
        <v>132</v>
      </c>
      <c r="C2640">
        <v>2</v>
      </c>
      <c r="D2640">
        <v>11.99</v>
      </c>
      <c r="E2640">
        <v>1</v>
      </c>
      <c r="F2640" t="s">
        <v>146</v>
      </c>
      <c r="G2640">
        <f>Table7[[#This Row],[Quantity Ordered]]*Table7[[#This Row],[Price Each]]</f>
        <v>23.98</v>
      </c>
    </row>
    <row r="2641" spans="1:7" x14ac:dyDescent="0.3">
      <c r="A2641" t="s">
        <v>162</v>
      </c>
      <c r="B2641" t="s">
        <v>130</v>
      </c>
      <c r="C2641">
        <v>1</v>
      </c>
      <c r="D2641">
        <v>14.95</v>
      </c>
      <c r="E2641">
        <v>3</v>
      </c>
      <c r="F2641" t="s">
        <v>146</v>
      </c>
      <c r="G2641">
        <f>Table7[[#This Row],[Quantity Ordered]]*Table7[[#This Row],[Price Each]]</f>
        <v>14.95</v>
      </c>
    </row>
    <row r="2642" spans="1:7" x14ac:dyDescent="0.3">
      <c r="A2642" t="s">
        <v>162</v>
      </c>
      <c r="B2642" t="s">
        <v>139</v>
      </c>
      <c r="C2642">
        <v>2</v>
      </c>
      <c r="D2642">
        <v>11.95</v>
      </c>
      <c r="E2642">
        <v>4</v>
      </c>
      <c r="F2642" t="s">
        <v>129</v>
      </c>
      <c r="G2642">
        <f>Table7[[#This Row],[Quantity Ordered]]*Table7[[#This Row],[Price Each]]</f>
        <v>23.9</v>
      </c>
    </row>
    <row r="2643" spans="1:7" x14ac:dyDescent="0.3">
      <c r="A2643" t="s">
        <v>162</v>
      </c>
      <c r="B2643" t="s">
        <v>132</v>
      </c>
      <c r="C2643">
        <v>1</v>
      </c>
      <c r="D2643">
        <v>11.99</v>
      </c>
      <c r="E2643">
        <v>3</v>
      </c>
      <c r="F2643" t="s">
        <v>135</v>
      </c>
      <c r="G2643">
        <f>Table7[[#This Row],[Quantity Ordered]]*Table7[[#This Row],[Price Each]]</f>
        <v>11.99</v>
      </c>
    </row>
    <row r="2644" spans="1:7" x14ac:dyDescent="0.3">
      <c r="A2644" t="s">
        <v>162</v>
      </c>
      <c r="B2644" t="s">
        <v>138</v>
      </c>
      <c r="C2644">
        <v>1</v>
      </c>
      <c r="D2644">
        <v>389.99</v>
      </c>
      <c r="E2644">
        <v>4</v>
      </c>
      <c r="F2644" t="s">
        <v>149</v>
      </c>
      <c r="G2644">
        <f>Table7[[#This Row],[Quantity Ordered]]*Table7[[#This Row],[Price Each]]</f>
        <v>389.99</v>
      </c>
    </row>
    <row r="2645" spans="1:7" x14ac:dyDescent="0.3">
      <c r="A2645" t="s">
        <v>162</v>
      </c>
      <c r="B2645" t="s">
        <v>130</v>
      </c>
      <c r="C2645">
        <v>1</v>
      </c>
      <c r="D2645">
        <v>14.95</v>
      </c>
      <c r="E2645">
        <v>2</v>
      </c>
      <c r="F2645" t="s">
        <v>129</v>
      </c>
      <c r="G2645">
        <f>Table7[[#This Row],[Quantity Ordered]]*Table7[[#This Row],[Price Each]]</f>
        <v>14.95</v>
      </c>
    </row>
    <row r="2646" spans="1:7" x14ac:dyDescent="0.3">
      <c r="A2646" t="s">
        <v>162</v>
      </c>
      <c r="B2646" t="s">
        <v>140</v>
      </c>
      <c r="C2646">
        <v>1</v>
      </c>
      <c r="D2646">
        <v>99.99</v>
      </c>
      <c r="E2646">
        <v>2</v>
      </c>
      <c r="F2646" t="s">
        <v>133</v>
      </c>
      <c r="G2646">
        <f>Table7[[#This Row],[Quantity Ordered]]*Table7[[#This Row],[Price Each]]</f>
        <v>99.99</v>
      </c>
    </row>
    <row r="2647" spans="1:7" x14ac:dyDescent="0.3">
      <c r="A2647" t="s">
        <v>162</v>
      </c>
      <c r="B2647" t="s">
        <v>140</v>
      </c>
      <c r="C2647">
        <v>1</v>
      </c>
      <c r="D2647">
        <v>99.99</v>
      </c>
      <c r="E2647">
        <v>2</v>
      </c>
      <c r="F2647" t="s">
        <v>135</v>
      </c>
      <c r="G2647">
        <f>Table7[[#This Row],[Quantity Ordered]]*Table7[[#This Row],[Price Each]]</f>
        <v>99.99</v>
      </c>
    </row>
    <row r="2648" spans="1:7" x14ac:dyDescent="0.3">
      <c r="A2648" t="s">
        <v>162</v>
      </c>
      <c r="B2648" t="s">
        <v>132</v>
      </c>
      <c r="C2648">
        <v>1</v>
      </c>
      <c r="D2648">
        <v>11.99</v>
      </c>
      <c r="E2648">
        <v>1</v>
      </c>
      <c r="F2648" t="s">
        <v>133</v>
      </c>
      <c r="G2648">
        <f>Table7[[#This Row],[Quantity Ordered]]*Table7[[#This Row],[Price Each]]</f>
        <v>11.99</v>
      </c>
    </row>
    <row r="2649" spans="1:7" x14ac:dyDescent="0.3">
      <c r="A2649" t="s">
        <v>162</v>
      </c>
      <c r="B2649" t="s">
        <v>137</v>
      </c>
      <c r="C2649">
        <v>1</v>
      </c>
      <c r="D2649">
        <v>2.99</v>
      </c>
      <c r="E2649">
        <v>4</v>
      </c>
      <c r="F2649" t="s">
        <v>150</v>
      </c>
      <c r="G2649">
        <f>Table7[[#This Row],[Quantity Ordered]]*Table7[[#This Row],[Price Each]]</f>
        <v>2.99</v>
      </c>
    </row>
    <row r="2650" spans="1:7" x14ac:dyDescent="0.3">
      <c r="A2650" t="s">
        <v>162</v>
      </c>
      <c r="B2650" t="s">
        <v>128</v>
      </c>
      <c r="C2650">
        <v>1</v>
      </c>
      <c r="D2650">
        <v>700</v>
      </c>
      <c r="E2650">
        <v>3</v>
      </c>
      <c r="F2650" t="s">
        <v>133</v>
      </c>
      <c r="G2650">
        <f>Table7[[#This Row],[Quantity Ordered]]*Table7[[#This Row],[Price Each]]</f>
        <v>700</v>
      </c>
    </row>
    <row r="2651" spans="1:7" x14ac:dyDescent="0.3">
      <c r="A2651" t="s">
        <v>162</v>
      </c>
      <c r="B2651" t="s">
        <v>132</v>
      </c>
      <c r="C2651">
        <v>1</v>
      </c>
      <c r="D2651">
        <v>11.99</v>
      </c>
      <c r="E2651">
        <v>3</v>
      </c>
      <c r="F2651" t="s">
        <v>133</v>
      </c>
      <c r="G2651">
        <f>Table7[[#This Row],[Quantity Ordered]]*Table7[[#This Row],[Price Each]]</f>
        <v>11.99</v>
      </c>
    </row>
    <row r="2652" spans="1:7" x14ac:dyDescent="0.3">
      <c r="A2652" t="s">
        <v>162</v>
      </c>
      <c r="B2652" t="s">
        <v>142</v>
      </c>
      <c r="C2652">
        <v>1</v>
      </c>
      <c r="D2652">
        <v>1700</v>
      </c>
      <c r="E2652">
        <v>3</v>
      </c>
      <c r="F2652" t="s">
        <v>149</v>
      </c>
      <c r="G2652">
        <f>Table7[[#This Row],[Quantity Ordered]]*Table7[[#This Row],[Price Each]]</f>
        <v>1700</v>
      </c>
    </row>
    <row r="2653" spans="1:7" x14ac:dyDescent="0.3">
      <c r="A2653" t="s">
        <v>162</v>
      </c>
      <c r="B2653" t="s">
        <v>141</v>
      </c>
      <c r="C2653">
        <v>1</v>
      </c>
      <c r="D2653">
        <v>150</v>
      </c>
      <c r="E2653">
        <v>4</v>
      </c>
      <c r="F2653" t="s">
        <v>136</v>
      </c>
      <c r="G2653">
        <f>Table7[[#This Row],[Quantity Ordered]]*Table7[[#This Row],[Price Each]]</f>
        <v>150</v>
      </c>
    </row>
    <row r="2654" spans="1:7" x14ac:dyDescent="0.3">
      <c r="A2654" t="s">
        <v>162</v>
      </c>
      <c r="B2654" t="s">
        <v>132</v>
      </c>
      <c r="C2654">
        <v>1</v>
      </c>
      <c r="D2654">
        <v>11.99</v>
      </c>
      <c r="E2654">
        <v>1</v>
      </c>
      <c r="F2654" t="s">
        <v>135</v>
      </c>
      <c r="G2654">
        <f>Table7[[#This Row],[Quantity Ordered]]*Table7[[#This Row],[Price Each]]</f>
        <v>11.99</v>
      </c>
    </row>
    <row r="2655" spans="1:7" x14ac:dyDescent="0.3">
      <c r="A2655" t="s">
        <v>162</v>
      </c>
      <c r="B2655" t="s">
        <v>132</v>
      </c>
      <c r="C2655">
        <v>1</v>
      </c>
      <c r="D2655">
        <v>11.99</v>
      </c>
      <c r="E2655">
        <v>4</v>
      </c>
      <c r="F2655" t="s">
        <v>133</v>
      </c>
      <c r="G2655">
        <f>Table7[[#This Row],[Quantity Ordered]]*Table7[[#This Row],[Price Each]]</f>
        <v>11.99</v>
      </c>
    </row>
    <row r="2656" spans="1:7" x14ac:dyDescent="0.3">
      <c r="A2656" t="s">
        <v>162</v>
      </c>
      <c r="B2656" t="s">
        <v>139</v>
      </c>
      <c r="C2656">
        <v>1</v>
      </c>
      <c r="D2656">
        <v>11.95</v>
      </c>
      <c r="E2656">
        <v>4</v>
      </c>
      <c r="F2656" t="s">
        <v>149</v>
      </c>
      <c r="G2656">
        <f>Table7[[#This Row],[Quantity Ordered]]*Table7[[#This Row],[Price Each]]</f>
        <v>11.95</v>
      </c>
    </row>
    <row r="2657" spans="1:7" x14ac:dyDescent="0.3">
      <c r="A2657" t="s">
        <v>162</v>
      </c>
      <c r="B2657" t="s">
        <v>130</v>
      </c>
      <c r="C2657">
        <v>1</v>
      </c>
      <c r="D2657">
        <v>14.95</v>
      </c>
      <c r="E2657">
        <v>2</v>
      </c>
      <c r="F2657" t="s">
        <v>146</v>
      </c>
      <c r="G2657">
        <f>Table7[[#This Row],[Quantity Ordered]]*Table7[[#This Row],[Price Each]]</f>
        <v>14.95</v>
      </c>
    </row>
    <row r="2658" spans="1:7" x14ac:dyDescent="0.3">
      <c r="A2658" t="s">
        <v>162</v>
      </c>
      <c r="B2658" t="s">
        <v>153</v>
      </c>
      <c r="C2658">
        <v>1</v>
      </c>
      <c r="D2658">
        <v>999.99</v>
      </c>
      <c r="E2658">
        <v>1</v>
      </c>
      <c r="F2658" t="s">
        <v>147</v>
      </c>
      <c r="G2658">
        <f>Table7[[#This Row],[Quantity Ordered]]*Table7[[#This Row],[Price Each]]</f>
        <v>999.99</v>
      </c>
    </row>
    <row r="2659" spans="1:7" x14ac:dyDescent="0.3">
      <c r="A2659" t="s">
        <v>162</v>
      </c>
      <c r="B2659" t="s">
        <v>139</v>
      </c>
      <c r="C2659">
        <v>1</v>
      </c>
      <c r="D2659">
        <v>11.95</v>
      </c>
      <c r="E2659">
        <v>4</v>
      </c>
      <c r="F2659" t="s">
        <v>149</v>
      </c>
      <c r="G2659">
        <f>Table7[[#This Row],[Quantity Ordered]]*Table7[[#This Row],[Price Each]]</f>
        <v>11.95</v>
      </c>
    </row>
    <row r="2660" spans="1:7" x14ac:dyDescent="0.3">
      <c r="A2660" t="s">
        <v>162</v>
      </c>
      <c r="B2660" t="s">
        <v>139</v>
      </c>
      <c r="C2660">
        <v>1</v>
      </c>
      <c r="D2660">
        <v>11.95</v>
      </c>
      <c r="E2660">
        <v>2</v>
      </c>
      <c r="F2660" t="s">
        <v>146</v>
      </c>
      <c r="G2660">
        <f>Table7[[#This Row],[Quantity Ordered]]*Table7[[#This Row],[Price Each]]</f>
        <v>11.95</v>
      </c>
    </row>
    <row r="2661" spans="1:7" x14ac:dyDescent="0.3">
      <c r="A2661" t="s">
        <v>162</v>
      </c>
      <c r="B2661" t="s">
        <v>155</v>
      </c>
      <c r="C2661">
        <v>1</v>
      </c>
      <c r="D2661">
        <v>600</v>
      </c>
      <c r="E2661">
        <v>4</v>
      </c>
      <c r="F2661" t="s">
        <v>133</v>
      </c>
      <c r="G2661">
        <f>Table7[[#This Row],[Quantity Ordered]]*Table7[[#This Row],[Price Each]]</f>
        <v>600</v>
      </c>
    </row>
    <row r="2662" spans="1:7" x14ac:dyDescent="0.3">
      <c r="A2662" t="s">
        <v>162</v>
      </c>
      <c r="B2662" t="s">
        <v>141</v>
      </c>
      <c r="C2662">
        <v>1</v>
      </c>
      <c r="D2662">
        <v>150</v>
      </c>
      <c r="E2662">
        <v>3</v>
      </c>
      <c r="F2662" t="s">
        <v>146</v>
      </c>
      <c r="G2662">
        <f>Table7[[#This Row],[Quantity Ordered]]*Table7[[#This Row],[Price Each]]</f>
        <v>150</v>
      </c>
    </row>
    <row r="2663" spans="1:7" x14ac:dyDescent="0.3">
      <c r="A2663" t="s">
        <v>162</v>
      </c>
      <c r="B2663" t="s">
        <v>140</v>
      </c>
      <c r="C2663">
        <v>1</v>
      </c>
      <c r="D2663">
        <v>99.99</v>
      </c>
      <c r="E2663">
        <v>4</v>
      </c>
      <c r="F2663" t="s">
        <v>133</v>
      </c>
      <c r="G2663">
        <f>Table7[[#This Row],[Quantity Ordered]]*Table7[[#This Row],[Price Each]]</f>
        <v>99.99</v>
      </c>
    </row>
    <row r="2664" spans="1:7" x14ac:dyDescent="0.3">
      <c r="A2664" t="s">
        <v>162</v>
      </c>
      <c r="B2664" t="s">
        <v>139</v>
      </c>
      <c r="C2664">
        <v>1</v>
      </c>
      <c r="D2664">
        <v>11.95</v>
      </c>
      <c r="E2664">
        <v>4</v>
      </c>
      <c r="F2664" t="s">
        <v>133</v>
      </c>
      <c r="G2664">
        <f>Table7[[#This Row],[Quantity Ordered]]*Table7[[#This Row],[Price Each]]</f>
        <v>11.95</v>
      </c>
    </row>
    <row r="2665" spans="1:7" x14ac:dyDescent="0.3">
      <c r="A2665" t="s">
        <v>162</v>
      </c>
      <c r="B2665" t="s">
        <v>145</v>
      </c>
      <c r="C2665">
        <v>1</v>
      </c>
      <c r="D2665">
        <v>3.84</v>
      </c>
      <c r="E2665">
        <v>1</v>
      </c>
      <c r="F2665" t="s">
        <v>133</v>
      </c>
      <c r="G2665">
        <f>Table7[[#This Row],[Quantity Ordered]]*Table7[[#This Row],[Price Each]]</f>
        <v>3.84</v>
      </c>
    </row>
    <row r="2666" spans="1:7" x14ac:dyDescent="0.3">
      <c r="A2666" t="s">
        <v>162</v>
      </c>
      <c r="B2666" t="s">
        <v>151</v>
      </c>
      <c r="C2666">
        <v>1</v>
      </c>
      <c r="D2666">
        <v>109.99</v>
      </c>
      <c r="E2666">
        <v>4</v>
      </c>
      <c r="F2666" t="s">
        <v>135</v>
      </c>
      <c r="G2666">
        <f>Table7[[#This Row],[Quantity Ordered]]*Table7[[#This Row],[Price Each]]</f>
        <v>109.99</v>
      </c>
    </row>
    <row r="2667" spans="1:7" x14ac:dyDescent="0.3">
      <c r="A2667" t="s">
        <v>162</v>
      </c>
      <c r="B2667" t="s">
        <v>130</v>
      </c>
      <c r="C2667">
        <v>1</v>
      </c>
      <c r="D2667">
        <v>14.95</v>
      </c>
      <c r="E2667">
        <v>4</v>
      </c>
      <c r="F2667" t="s">
        <v>135</v>
      </c>
      <c r="G2667">
        <f>Table7[[#This Row],[Quantity Ordered]]*Table7[[#This Row],[Price Each]]</f>
        <v>14.95</v>
      </c>
    </row>
    <row r="2668" spans="1:7" x14ac:dyDescent="0.3">
      <c r="A2668" t="s">
        <v>162</v>
      </c>
      <c r="B2668" t="s">
        <v>134</v>
      </c>
      <c r="C2668">
        <v>1</v>
      </c>
      <c r="D2668">
        <v>149.99</v>
      </c>
      <c r="E2668">
        <v>2</v>
      </c>
      <c r="F2668" t="s">
        <v>135</v>
      </c>
      <c r="G2668">
        <f>Table7[[#This Row],[Quantity Ordered]]*Table7[[#This Row],[Price Each]]</f>
        <v>149.99</v>
      </c>
    </row>
    <row r="2669" spans="1:7" x14ac:dyDescent="0.3">
      <c r="A2669" t="s">
        <v>162</v>
      </c>
      <c r="B2669" t="s">
        <v>137</v>
      </c>
      <c r="C2669">
        <v>3</v>
      </c>
      <c r="D2669">
        <v>2.99</v>
      </c>
      <c r="E2669">
        <v>4</v>
      </c>
      <c r="F2669" t="s">
        <v>146</v>
      </c>
      <c r="G2669">
        <f>Table7[[#This Row],[Quantity Ordered]]*Table7[[#This Row],[Price Each]]</f>
        <v>8.9700000000000006</v>
      </c>
    </row>
    <row r="2670" spans="1:7" x14ac:dyDescent="0.3">
      <c r="A2670" t="s">
        <v>162</v>
      </c>
      <c r="B2670" t="s">
        <v>140</v>
      </c>
      <c r="C2670">
        <v>1</v>
      </c>
      <c r="D2670">
        <v>99.99</v>
      </c>
      <c r="E2670">
        <v>1</v>
      </c>
      <c r="F2670" t="s">
        <v>136</v>
      </c>
      <c r="G2670">
        <f>Table7[[#This Row],[Quantity Ordered]]*Table7[[#This Row],[Price Each]]</f>
        <v>99.99</v>
      </c>
    </row>
    <row r="2671" spans="1:7" x14ac:dyDescent="0.3">
      <c r="A2671" t="s">
        <v>162</v>
      </c>
      <c r="B2671" t="s">
        <v>145</v>
      </c>
      <c r="C2671">
        <v>1</v>
      </c>
      <c r="D2671">
        <v>3.84</v>
      </c>
      <c r="E2671">
        <v>2</v>
      </c>
      <c r="F2671" t="s">
        <v>136</v>
      </c>
      <c r="G2671">
        <f>Table7[[#This Row],[Quantity Ordered]]*Table7[[#This Row],[Price Each]]</f>
        <v>3.84</v>
      </c>
    </row>
    <row r="2672" spans="1:7" x14ac:dyDescent="0.3">
      <c r="A2672" t="s">
        <v>162</v>
      </c>
      <c r="B2672" t="s">
        <v>130</v>
      </c>
      <c r="C2672">
        <v>1</v>
      </c>
      <c r="D2672">
        <v>14.95</v>
      </c>
      <c r="E2672">
        <v>3</v>
      </c>
      <c r="F2672" t="s">
        <v>133</v>
      </c>
      <c r="G2672">
        <f>Table7[[#This Row],[Quantity Ordered]]*Table7[[#This Row],[Price Each]]</f>
        <v>14.95</v>
      </c>
    </row>
    <row r="2673" spans="1:7" x14ac:dyDescent="0.3">
      <c r="A2673" t="s">
        <v>162</v>
      </c>
      <c r="B2673" t="s">
        <v>137</v>
      </c>
      <c r="C2673">
        <v>1</v>
      </c>
      <c r="D2673">
        <v>2.99</v>
      </c>
      <c r="E2673">
        <v>2</v>
      </c>
      <c r="F2673" t="s">
        <v>149</v>
      </c>
      <c r="G2673">
        <f>Table7[[#This Row],[Quantity Ordered]]*Table7[[#This Row],[Price Each]]</f>
        <v>2.99</v>
      </c>
    </row>
    <row r="2674" spans="1:7" x14ac:dyDescent="0.3">
      <c r="A2674" t="s">
        <v>162</v>
      </c>
      <c r="B2674" t="s">
        <v>134</v>
      </c>
      <c r="C2674">
        <v>1</v>
      </c>
      <c r="D2674">
        <v>149.99</v>
      </c>
      <c r="E2674">
        <v>1</v>
      </c>
      <c r="F2674" t="s">
        <v>133</v>
      </c>
      <c r="G2674">
        <f>Table7[[#This Row],[Quantity Ordered]]*Table7[[#This Row],[Price Each]]</f>
        <v>149.99</v>
      </c>
    </row>
    <row r="2675" spans="1:7" x14ac:dyDescent="0.3">
      <c r="A2675" t="s">
        <v>162</v>
      </c>
      <c r="B2675" t="s">
        <v>142</v>
      </c>
      <c r="C2675">
        <v>1</v>
      </c>
      <c r="D2675">
        <v>1700</v>
      </c>
      <c r="E2675">
        <v>1</v>
      </c>
      <c r="F2675" t="s">
        <v>150</v>
      </c>
      <c r="G2675">
        <f>Table7[[#This Row],[Quantity Ordered]]*Table7[[#This Row],[Price Each]]</f>
        <v>1700</v>
      </c>
    </row>
    <row r="2676" spans="1:7" x14ac:dyDescent="0.3">
      <c r="A2676" t="s">
        <v>162</v>
      </c>
      <c r="B2676" t="s">
        <v>153</v>
      </c>
      <c r="C2676">
        <v>1</v>
      </c>
      <c r="D2676">
        <v>999.99</v>
      </c>
      <c r="E2676">
        <v>4</v>
      </c>
      <c r="F2676" t="s">
        <v>133</v>
      </c>
      <c r="G2676">
        <f>Table7[[#This Row],[Quantity Ordered]]*Table7[[#This Row],[Price Each]]</f>
        <v>999.99</v>
      </c>
    </row>
    <row r="2677" spans="1:7" x14ac:dyDescent="0.3">
      <c r="A2677" t="s">
        <v>162</v>
      </c>
      <c r="B2677" t="s">
        <v>141</v>
      </c>
      <c r="C2677">
        <v>1</v>
      </c>
      <c r="D2677">
        <v>150</v>
      </c>
      <c r="E2677">
        <v>4</v>
      </c>
      <c r="F2677" t="s">
        <v>135</v>
      </c>
      <c r="G2677">
        <f>Table7[[#This Row],[Quantity Ordered]]*Table7[[#This Row],[Price Each]]</f>
        <v>150</v>
      </c>
    </row>
    <row r="2678" spans="1:7" x14ac:dyDescent="0.3">
      <c r="A2678" t="s">
        <v>162</v>
      </c>
      <c r="B2678" t="s">
        <v>132</v>
      </c>
      <c r="C2678">
        <v>1</v>
      </c>
      <c r="D2678">
        <v>11.99</v>
      </c>
      <c r="E2678">
        <v>3</v>
      </c>
      <c r="F2678" t="s">
        <v>133</v>
      </c>
      <c r="G2678">
        <f>Table7[[#This Row],[Quantity Ordered]]*Table7[[#This Row],[Price Each]]</f>
        <v>11.99</v>
      </c>
    </row>
    <row r="2679" spans="1:7" x14ac:dyDescent="0.3">
      <c r="A2679" t="s">
        <v>162</v>
      </c>
      <c r="B2679" t="s">
        <v>143</v>
      </c>
      <c r="C2679">
        <v>1</v>
      </c>
      <c r="D2679">
        <v>300</v>
      </c>
      <c r="E2679">
        <v>3</v>
      </c>
      <c r="F2679" t="s">
        <v>146</v>
      </c>
      <c r="G2679">
        <f>Table7[[#This Row],[Quantity Ordered]]*Table7[[#This Row],[Price Each]]</f>
        <v>300</v>
      </c>
    </row>
    <row r="2680" spans="1:7" x14ac:dyDescent="0.3">
      <c r="A2680" t="s">
        <v>162</v>
      </c>
      <c r="B2680" t="s">
        <v>128</v>
      </c>
      <c r="C2680">
        <v>1</v>
      </c>
      <c r="D2680">
        <v>700</v>
      </c>
      <c r="E2680">
        <v>1</v>
      </c>
      <c r="F2680" t="s">
        <v>131</v>
      </c>
      <c r="G2680">
        <f>Table7[[#This Row],[Quantity Ordered]]*Table7[[#This Row],[Price Each]]</f>
        <v>700</v>
      </c>
    </row>
    <row r="2681" spans="1:7" x14ac:dyDescent="0.3">
      <c r="A2681" t="s">
        <v>162</v>
      </c>
      <c r="B2681" t="s">
        <v>132</v>
      </c>
      <c r="C2681">
        <v>1</v>
      </c>
      <c r="D2681">
        <v>11.99</v>
      </c>
      <c r="E2681">
        <v>1</v>
      </c>
      <c r="F2681" t="s">
        <v>147</v>
      </c>
      <c r="G2681">
        <f>Table7[[#This Row],[Quantity Ordered]]*Table7[[#This Row],[Price Each]]</f>
        <v>11.99</v>
      </c>
    </row>
    <row r="2682" spans="1:7" x14ac:dyDescent="0.3">
      <c r="A2682" t="s">
        <v>162</v>
      </c>
      <c r="B2682" t="s">
        <v>141</v>
      </c>
      <c r="C2682">
        <v>1</v>
      </c>
      <c r="D2682">
        <v>150</v>
      </c>
      <c r="E2682">
        <v>2</v>
      </c>
      <c r="F2682" t="s">
        <v>136</v>
      </c>
      <c r="G2682">
        <f>Table7[[#This Row],[Quantity Ordered]]*Table7[[#This Row],[Price Each]]</f>
        <v>150</v>
      </c>
    </row>
    <row r="2683" spans="1:7" x14ac:dyDescent="0.3">
      <c r="A2683" t="s">
        <v>162</v>
      </c>
      <c r="B2683" t="s">
        <v>145</v>
      </c>
      <c r="C2683">
        <v>1</v>
      </c>
      <c r="D2683">
        <v>3.84</v>
      </c>
      <c r="E2683">
        <v>1</v>
      </c>
      <c r="F2683" t="s">
        <v>131</v>
      </c>
      <c r="G2683">
        <f>Table7[[#This Row],[Quantity Ordered]]*Table7[[#This Row],[Price Each]]</f>
        <v>3.84</v>
      </c>
    </row>
    <row r="2684" spans="1:7" x14ac:dyDescent="0.3">
      <c r="A2684" t="s">
        <v>162</v>
      </c>
      <c r="B2684" t="s">
        <v>128</v>
      </c>
      <c r="C2684">
        <v>1</v>
      </c>
      <c r="D2684">
        <v>700</v>
      </c>
      <c r="E2684">
        <v>2</v>
      </c>
      <c r="F2684" t="s">
        <v>150</v>
      </c>
      <c r="G2684">
        <f>Table7[[#This Row],[Quantity Ordered]]*Table7[[#This Row],[Price Each]]</f>
        <v>700</v>
      </c>
    </row>
    <row r="2685" spans="1:7" x14ac:dyDescent="0.3">
      <c r="A2685" t="s">
        <v>162</v>
      </c>
      <c r="B2685" t="s">
        <v>141</v>
      </c>
      <c r="C2685">
        <v>1</v>
      </c>
      <c r="D2685">
        <v>150</v>
      </c>
      <c r="E2685">
        <v>2</v>
      </c>
      <c r="F2685" t="s">
        <v>129</v>
      </c>
      <c r="G2685">
        <f>Table7[[#This Row],[Quantity Ordered]]*Table7[[#This Row],[Price Each]]</f>
        <v>150</v>
      </c>
    </row>
    <row r="2686" spans="1:7" x14ac:dyDescent="0.3">
      <c r="A2686" t="s">
        <v>162</v>
      </c>
      <c r="B2686" t="s">
        <v>132</v>
      </c>
      <c r="C2686">
        <v>1</v>
      </c>
      <c r="D2686">
        <v>11.99</v>
      </c>
      <c r="E2686">
        <v>3</v>
      </c>
      <c r="F2686" t="s">
        <v>129</v>
      </c>
      <c r="G2686">
        <f>Table7[[#This Row],[Quantity Ordered]]*Table7[[#This Row],[Price Each]]</f>
        <v>11.99</v>
      </c>
    </row>
    <row r="2687" spans="1:7" x14ac:dyDescent="0.3">
      <c r="A2687" t="s">
        <v>162</v>
      </c>
      <c r="B2687" t="s">
        <v>139</v>
      </c>
      <c r="C2687">
        <v>1</v>
      </c>
      <c r="D2687">
        <v>11.95</v>
      </c>
      <c r="E2687">
        <v>2</v>
      </c>
      <c r="F2687" t="s">
        <v>150</v>
      </c>
      <c r="G2687">
        <f>Table7[[#This Row],[Quantity Ordered]]*Table7[[#This Row],[Price Each]]</f>
        <v>11.95</v>
      </c>
    </row>
    <row r="2688" spans="1:7" x14ac:dyDescent="0.3">
      <c r="A2688" t="s">
        <v>162</v>
      </c>
      <c r="B2688" t="s">
        <v>137</v>
      </c>
      <c r="C2688">
        <v>1</v>
      </c>
      <c r="D2688">
        <v>2.99</v>
      </c>
      <c r="E2688">
        <v>1</v>
      </c>
      <c r="F2688" t="s">
        <v>146</v>
      </c>
      <c r="G2688">
        <f>Table7[[#This Row],[Quantity Ordered]]*Table7[[#This Row],[Price Each]]</f>
        <v>2.99</v>
      </c>
    </row>
    <row r="2689" spans="1:7" x14ac:dyDescent="0.3">
      <c r="A2689" t="s">
        <v>162</v>
      </c>
      <c r="B2689" t="s">
        <v>142</v>
      </c>
      <c r="C2689">
        <v>1</v>
      </c>
      <c r="D2689">
        <v>1700</v>
      </c>
      <c r="E2689">
        <v>2</v>
      </c>
      <c r="F2689" t="s">
        <v>150</v>
      </c>
      <c r="G2689">
        <f>Table7[[#This Row],[Quantity Ordered]]*Table7[[#This Row],[Price Each]]</f>
        <v>1700</v>
      </c>
    </row>
    <row r="2690" spans="1:7" x14ac:dyDescent="0.3">
      <c r="A2690" t="s">
        <v>162</v>
      </c>
      <c r="B2690" t="s">
        <v>145</v>
      </c>
      <c r="C2690">
        <v>2</v>
      </c>
      <c r="D2690">
        <v>3.84</v>
      </c>
      <c r="E2690">
        <v>2</v>
      </c>
      <c r="F2690" t="s">
        <v>150</v>
      </c>
      <c r="G2690">
        <f>Table7[[#This Row],[Quantity Ordered]]*Table7[[#This Row],[Price Each]]</f>
        <v>7.68</v>
      </c>
    </row>
    <row r="2691" spans="1:7" x14ac:dyDescent="0.3">
      <c r="A2691" t="s">
        <v>162</v>
      </c>
      <c r="B2691" t="s">
        <v>130</v>
      </c>
      <c r="C2691">
        <v>1</v>
      </c>
      <c r="D2691">
        <v>14.95</v>
      </c>
      <c r="E2691">
        <v>2</v>
      </c>
      <c r="F2691" t="s">
        <v>149</v>
      </c>
      <c r="G2691">
        <f>Table7[[#This Row],[Quantity Ordered]]*Table7[[#This Row],[Price Each]]</f>
        <v>14.95</v>
      </c>
    </row>
    <row r="2692" spans="1:7" x14ac:dyDescent="0.3">
      <c r="A2692" t="s">
        <v>162</v>
      </c>
      <c r="B2692" t="s">
        <v>134</v>
      </c>
      <c r="C2692">
        <v>1</v>
      </c>
      <c r="D2692">
        <v>149.99</v>
      </c>
      <c r="E2692">
        <v>1</v>
      </c>
      <c r="F2692" t="s">
        <v>150</v>
      </c>
      <c r="G2692">
        <f>Table7[[#This Row],[Quantity Ordered]]*Table7[[#This Row],[Price Each]]</f>
        <v>149.99</v>
      </c>
    </row>
    <row r="2693" spans="1:7" x14ac:dyDescent="0.3">
      <c r="A2693" t="s">
        <v>162</v>
      </c>
      <c r="B2693" t="s">
        <v>141</v>
      </c>
      <c r="C2693">
        <v>1</v>
      </c>
      <c r="D2693">
        <v>150</v>
      </c>
      <c r="E2693">
        <v>2</v>
      </c>
      <c r="F2693" t="s">
        <v>131</v>
      </c>
      <c r="G2693">
        <f>Table7[[#This Row],[Quantity Ordered]]*Table7[[#This Row],[Price Each]]</f>
        <v>150</v>
      </c>
    </row>
    <row r="2694" spans="1:7" x14ac:dyDescent="0.3">
      <c r="A2694" t="s">
        <v>162</v>
      </c>
      <c r="B2694" t="s">
        <v>137</v>
      </c>
      <c r="C2694">
        <v>2</v>
      </c>
      <c r="D2694">
        <v>2.99</v>
      </c>
      <c r="E2694">
        <v>3</v>
      </c>
      <c r="F2694" t="s">
        <v>135</v>
      </c>
      <c r="G2694">
        <f>Table7[[#This Row],[Quantity Ordered]]*Table7[[#This Row],[Price Each]]</f>
        <v>5.98</v>
      </c>
    </row>
    <row r="2695" spans="1:7" x14ac:dyDescent="0.3">
      <c r="A2695" t="s">
        <v>162</v>
      </c>
      <c r="B2695" t="s">
        <v>141</v>
      </c>
      <c r="C2695">
        <v>1</v>
      </c>
      <c r="D2695">
        <v>150</v>
      </c>
      <c r="E2695">
        <v>1</v>
      </c>
      <c r="F2695" t="s">
        <v>149</v>
      </c>
      <c r="G2695">
        <f>Table7[[#This Row],[Quantity Ordered]]*Table7[[#This Row],[Price Each]]</f>
        <v>150</v>
      </c>
    </row>
    <row r="2696" spans="1:7" x14ac:dyDescent="0.3">
      <c r="A2696" t="s">
        <v>162</v>
      </c>
      <c r="B2696" t="s">
        <v>132</v>
      </c>
      <c r="C2696">
        <v>1</v>
      </c>
      <c r="D2696">
        <v>11.99</v>
      </c>
      <c r="E2696">
        <v>1</v>
      </c>
      <c r="F2696" t="s">
        <v>133</v>
      </c>
      <c r="G2696">
        <f>Table7[[#This Row],[Quantity Ordered]]*Table7[[#This Row],[Price Each]]</f>
        <v>11.99</v>
      </c>
    </row>
    <row r="2697" spans="1:7" x14ac:dyDescent="0.3">
      <c r="A2697" t="s">
        <v>162</v>
      </c>
      <c r="B2697" t="s">
        <v>130</v>
      </c>
      <c r="C2697">
        <v>1</v>
      </c>
      <c r="D2697">
        <v>14.95</v>
      </c>
      <c r="E2697">
        <v>2</v>
      </c>
      <c r="F2697" t="s">
        <v>133</v>
      </c>
      <c r="G2697">
        <f>Table7[[#This Row],[Quantity Ordered]]*Table7[[#This Row],[Price Each]]</f>
        <v>14.95</v>
      </c>
    </row>
    <row r="2698" spans="1:7" x14ac:dyDescent="0.3">
      <c r="A2698" t="s">
        <v>162</v>
      </c>
      <c r="B2698" t="s">
        <v>139</v>
      </c>
      <c r="C2698">
        <v>1</v>
      </c>
      <c r="D2698">
        <v>11.95</v>
      </c>
      <c r="E2698">
        <v>2</v>
      </c>
      <c r="F2698" t="s">
        <v>150</v>
      </c>
      <c r="G2698">
        <f>Table7[[#This Row],[Quantity Ordered]]*Table7[[#This Row],[Price Each]]</f>
        <v>11.95</v>
      </c>
    </row>
    <row r="2699" spans="1:7" x14ac:dyDescent="0.3">
      <c r="A2699" t="s">
        <v>162</v>
      </c>
      <c r="B2699" t="s">
        <v>140</v>
      </c>
      <c r="C2699">
        <v>1</v>
      </c>
      <c r="D2699">
        <v>99.99</v>
      </c>
      <c r="E2699">
        <v>3</v>
      </c>
      <c r="F2699" t="s">
        <v>129</v>
      </c>
      <c r="G2699">
        <f>Table7[[#This Row],[Quantity Ordered]]*Table7[[#This Row],[Price Each]]</f>
        <v>99.99</v>
      </c>
    </row>
    <row r="2700" spans="1:7" x14ac:dyDescent="0.3">
      <c r="A2700" t="s">
        <v>162</v>
      </c>
      <c r="B2700" t="s">
        <v>130</v>
      </c>
      <c r="C2700">
        <v>1</v>
      </c>
      <c r="D2700">
        <v>14.95</v>
      </c>
      <c r="E2700">
        <v>4</v>
      </c>
      <c r="F2700" t="s">
        <v>135</v>
      </c>
      <c r="G2700">
        <f>Table7[[#This Row],[Quantity Ordered]]*Table7[[#This Row],[Price Each]]</f>
        <v>14.95</v>
      </c>
    </row>
    <row r="2701" spans="1:7" x14ac:dyDescent="0.3">
      <c r="A2701" t="s">
        <v>162</v>
      </c>
      <c r="B2701" t="s">
        <v>138</v>
      </c>
      <c r="C2701">
        <v>1</v>
      </c>
      <c r="D2701">
        <v>389.99</v>
      </c>
      <c r="E2701">
        <v>3</v>
      </c>
      <c r="F2701" t="s">
        <v>133</v>
      </c>
      <c r="G2701">
        <f>Table7[[#This Row],[Quantity Ordered]]*Table7[[#This Row],[Price Each]]</f>
        <v>389.99</v>
      </c>
    </row>
    <row r="2702" spans="1:7" x14ac:dyDescent="0.3">
      <c r="A2702" t="s">
        <v>162</v>
      </c>
      <c r="B2702" t="s">
        <v>128</v>
      </c>
      <c r="C2702">
        <v>1</v>
      </c>
      <c r="D2702">
        <v>700</v>
      </c>
      <c r="E2702">
        <v>3</v>
      </c>
      <c r="F2702" t="s">
        <v>133</v>
      </c>
      <c r="G2702">
        <f>Table7[[#This Row],[Quantity Ordered]]*Table7[[#This Row],[Price Each]]</f>
        <v>700</v>
      </c>
    </row>
    <row r="2703" spans="1:7" x14ac:dyDescent="0.3">
      <c r="A2703" t="s">
        <v>162</v>
      </c>
      <c r="B2703" t="s">
        <v>140</v>
      </c>
      <c r="C2703">
        <v>1</v>
      </c>
      <c r="D2703">
        <v>99.99</v>
      </c>
      <c r="E2703">
        <v>1</v>
      </c>
      <c r="F2703" t="s">
        <v>133</v>
      </c>
      <c r="G2703">
        <f>Table7[[#This Row],[Quantity Ordered]]*Table7[[#This Row],[Price Each]]</f>
        <v>99.99</v>
      </c>
    </row>
    <row r="2704" spans="1:7" x14ac:dyDescent="0.3">
      <c r="A2704" t="s">
        <v>162</v>
      </c>
      <c r="B2704" t="s">
        <v>137</v>
      </c>
      <c r="C2704">
        <v>1</v>
      </c>
      <c r="D2704">
        <v>2.99</v>
      </c>
      <c r="E2704">
        <v>2</v>
      </c>
      <c r="F2704" t="s">
        <v>136</v>
      </c>
      <c r="G2704">
        <f>Table7[[#This Row],[Quantity Ordered]]*Table7[[#This Row],[Price Each]]</f>
        <v>2.99</v>
      </c>
    </row>
    <row r="2705" spans="1:7" x14ac:dyDescent="0.3">
      <c r="A2705" t="s">
        <v>162</v>
      </c>
      <c r="B2705" t="s">
        <v>143</v>
      </c>
      <c r="C2705">
        <v>1</v>
      </c>
      <c r="D2705">
        <v>300</v>
      </c>
      <c r="E2705">
        <v>3</v>
      </c>
      <c r="F2705" t="s">
        <v>135</v>
      </c>
      <c r="G2705">
        <f>Table7[[#This Row],[Quantity Ordered]]*Table7[[#This Row],[Price Each]]</f>
        <v>300</v>
      </c>
    </row>
    <row r="2706" spans="1:7" x14ac:dyDescent="0.3">
      <c r="A2706" t="s">
        <v>162</v>
      </c>
      <c r="B2706" t="s">
        <v>152</v>
      </c>
      <c r="C2706">
        <v>1</v>
      </c>
      <c r="D2706">
        <v>379.99</v>
      </c>
      <c r="E2706">
        <v>3</v>
      </c>
      <c r="F2706" t="s">
        <v>129</v>
      </c>
      <c r="G2706">
        <f>Table7[[#This Row],[Quantity Ordered]]*Table7[[#This Row],[Price Each]]</f>
        <v>379.99</v>
      </c>
    </row>
    <row r="2707" spans="1:7" x14ac:dyDescent="0.3">
      <c r="A2707" t="s">
        <v>162</v>
      </c>
      <c r="B2707" t="s">
        <v>138</v>
      </c>
      <c r="C2707">
        <v>1</v>
      </c>
      <c r="D2707">
        <v>389.99</v>
      </c>
      <c r="E2707">
        <v>4</v>
      </c>
      <c r="F2707" t="s">
        <v>150</v>
      </c>
      <c r="G2707">
        <f>Table7[[#This Row],[Quantity Ordered]]*Table7[[#This Row],[Price Each]]</f>
        <v>389.99</v>
      </c>
    </row>
    <row r="2708" spans="1:7" x14ac:dyDescent="0.3">
      <c r="A2708" t="s">
        <v>162</v>
      </c>
      <c r="B2708" t="s">
        <v>145</v>
      </c>
      <c r="C2708">
        <v>3</v>
      </c>
      <c r="D2708">
        <v>3.84</v>
      </c>
      <c r="E2708">
        <v>3</v>
      </c>
      <c r="F2708" t="s">
        <v>133</v>
      </c>
      <c r="G2708">
        <f>Table7[[#This Row],[Quantity Ordered]]*Table7[[#This Row],[Price Each]]</f>
        <v>11.52</v>
      </c>
    </row>
    <row r="2709" spans="1:7" x14ac:dyDescent="0.3">
      <c r="A2709" t="s">
        <v>162</v>
      </c>
      <c r="B2709" t="s">
        <v>141</v>
      </c>
      <c r="C2709">
        <v>1</v>
      </c>
      <c r="D2709">
        <v>150</v>
      </c>
      <c r="E2709">
        <v>1</v>
      </c>
      <c r="F2709" t="s">
        <v>136</v>
      </c>
      <c r="G2709">
        <f>Table7[[#This Row],[Quantity Ordered]]*Table7[[#This Row],[Price Each]]</f>
        <v>150</v>
      </c>
    </row>
    <row r="2710" spans="1:7" x14ac:dyDescent="0.3">
      <c r="A2710" t="s">
        <v>162</v>
      </c>
      <c r="B2710" t="s">
        <v>145</v>
      </c>
      <c r="C2710">
        <v>2</v>
      </c>
      <c r="D2710">
        <v>3.84</v>
      </c>
      <c r="E2710">
        <v>2</v>
      </c>
      <c r="F2710" t="s">
        <v>147</v>
      </c>
      <c r="G2710">
        <f>Table7[[#This Row],[Quantity Ordered]]*Table7[[#This Row],[Price Each]]</f>
        <v>7.68</v>
      </c>
    </row>
    <row r="2711" spans="1:7" x14ac:dyDescent="0.3">
      <c r="A2711" t="s">
        <v>162</v>
      </c>
      <c r="B2711" t="s">
        <v>138</v>
      </c>
      <c r="C2711">
        <v>1</v>
      </c>
      <c r="D2711">
        <v>389.99</v>
      </c>
      <c r="E2711">
        <v>1</v>
      </c>
      <c r="F2711" t="s">
        <v>133</v>
      </c>
      <c r="G2711">
        <f>Table7[[#This Row],[Quantity Ordered]]*Table7[[#This Row],[Price Each]]</f>
        <v>389.99</v>
      </c>
    </row>
    <row r="2712" spans="1:7" x14ac:dyDescent="0.3">
      <c r="A2712" t="s">
        <v>162</v>
      </c>
      <c r="B2712" t="s">
        <v>140</v>
      </c>
      <c r="C2712">
        <v>1</v>
      </c>
      <c r="D2712">
        <v>99.99</v>
      </c>
      <c r="E2712">
        <v>2</v>
      </c>
      <c r="F2712" t="s">
        <v>129</v>
      </c>
      <c r="G2712">
        <f>Table7[[#This Row],[Quantity Ordered]]*Table7[[#This Row],[Price Each]]</f>
        <v>99.99</v>
      </c>
    </row>
    <row r="2713" spans="1:7" x14ac:dyDescent="0.3">
      <c r="A2713" t="s">
        <v>162</v>
      </c>
      <c r="B2713" t="s">
        <v>137</v>
      </c>
      <c r="C2713">
        <v>1</v>
      </c>
      <c r="D2713">
        <v>2.99</v>
      </c>
      <c r="E2713">
        <v>3</v>
      </c>
      <c r="F2713" t="s">
        <v>135</v>
      </c>
      <c r="G2713">
        <f>Table7[[#This Row],[Quantity Ordered]]*Table7[[#This Row],[Price Each]]</f>
        <v>2.99</v>
      </c>
    </row>
    <row r="2714" spans="1:7" x14ac:dyDescent="0.3">
      <c r="A2714" t="s">
        <v>162</v>
      </c>
      <c r="B2714" t="s">
        <v>141</v>
      </c>
      <c r="C2714">
        <v>1</v>
      </c>
      <c r="D2714">
        <v>150</v>
      </c>
      <c r="E2714">
        <v>4</v>
      </c>
      <c r="F2714" t="s">
        <v>131</v>
      </c>
      <c r="G2714">
        <f>Table7[[#This Row],[Quantity Ordered]]*Table7[[#This Row],[Price Each]]</f>
        <v>150</v>
      </c>
    </row>
    <row r="2715" spans="1:7" x14ac:dyDescent="0.3">
      <c r="A2715" t="s">
        <v>162</v>
      </c>
      <c r="B2715" t="s">
        <v>142</v>
      </c>
      <c r="C2715">
        <v>1</v>
      </c>
      <c r="D2715">
        <v>1700</v>
      </c>
      <c r="E2715">
        <v>2</v>
      </c>
      <c r="F2715" t="s">
        <v>147</v>
      </c>
      <c r="G2715">
        <f>Table7[[#This Row],[Quantity Ordered]]*Table7[[#This Row],[Price Each]]</f>
        <v>1700</v>
      </c>
    </row>
    <row r="2716" spans="1:7" x14ac:dyDescent="0.3">
      <c r="A2716" t="s">
        <v>162</v>
      </c>
      <c r="B2716" t="s">
        <v>140</v>
      </c>
      <c r="C2716">
        <v>1</v>
      </c>
      <c r="D2716">
        <v>99.99</v>
      </c>
      <c r="E2716">
        <v>1</v>
      </c>
      <c r="F2716" t="s">
        <v>136</v>
      </c>
      <c r="G2716">
        <f>Table7[[#This Row],[Quantity Ordered]]*Table7[[#This Row],[Price Each]]</f>
        <v>99.99</v>
      </c>
    </row>
    <row r="2717" spans="1:7" x14ac:dyDescent="0.3">
      <c r="A2717" t="s">
        <v>162</v>
      </c>
      <c r="B2717" t="s">
        <v>139</v>
      </c>
      <c r="C2717">
        <v>1</v>
      </c>
      <c r="D2717">
        <v>11.95</v>
      </c>
      <c r="E2717">
        <v>1</v>
      </c>
      <c r="F2717" t="s">
        <v>135</v>
      </c>
      <c r="G2717">
        <f>Table7[[#This Row],[Quantity Ordered]]*Table7[[#This Row],[Price Each]]</f>
        <v>11.95</v>
      </c>
    </row>
    <row r="2718" spans="1:7" x14ac:dyDescent="0.3">
      <c r="A2718" t="s">
        <v>162</v>
      </c>
      <c r="B2718" t="s">
        <v>139</v>
      </c>
      <c r="C2718">
        <v>1</v>
      </c>
      <c r="D2718">
        <v>11.95</v>
      </c>
      <c r="E2718">
        <v>3</v>
      </c>
      <c r="F2718" t="s">
        <v>149</v>
      </c>
      <c r="G2718">
        <f>Table7[[#This Row],[Quantity Ordered]]*Table7[[#This Row],[Price Each]]</f>
        <v>11.95</v>
      </c>
    </row>
    <row r="2719" spans="1:7" x14ac:dyDescent="0.3">
      <c r="A2719" t="s">
        <v>162</v>
      </c>
      <c r="B2719" t="s">
        <v>139</v>
      </c>
      <c r="C2719">
        <v>1</v>
      </c>
      <c r="D2719">
        <v>11.95</v>
      </c>
      <c r="E2719">
        <v>2</v>
      </c>
      <c r="F2719" t="s">
        <v>135</v>
      </c>
      <c r="G2719">
        <f>Table7[[#This Row],[Quantity Ordered]]*Table7[[#This Row],[Price Each]]</f>
        <v>11.95</v>
      </c>
    </row>
    <row r="2720" spans="1:7" x14ac:dyDescent="0.3">
      <c r="A2720" t="s">
        <v>162</v>
      </c>
      <c r="B2720" t="s">
        <v>143</v>
      </c>
      <c r="C2720">
        <v>1</v>
      </c>
      <c r="D2720">
        <v>300</v>
      </c>
      <c r="E2720">
        <v>3</v>
      </c>
      <c r="F2720" t="s">
        <v>135</v>
      </c>
      <c r="G2720">
        <f>Table7[[#This Row],[Quantity Ordered]]*Table7[[#This Row],[Price Each]]</f>
        <v>300</v>
      </c>
    </row>
    <row r="2721" spans="1:7" x14ac:dyDescent="0.3">
      <c r="A2721" t="s">
        <v>162</v>
      </c>
      <c r="B2721" t="s">
        <v>130</v>
      </c>
      <c r="C2721">
        <v>1</v>
      </c>
      <c r="D2721">
        <v>14.95</v>
      </c>
      <c r="E2721">
        <v>1</v>
      </c>
      <c r="F2721" t="s">
        <v>129</v>
      </c>
      <c r="G2721">
        <f>Table7[[#This Row],[Quantity Ordered]]*Table7[[#This Row],[Price Each]]</f>
        <v>14.95</v>
      </c>
    </row>
    <row r="2722" spans="1:7" x14ac:dyDescent="0.3">
      <c r="A2722" t="s">
        <v>162</v>
      </c>
      <c r="B2722" t="s">
        <v>141</v>
      </c>
      <c r="C2722">
        <v>1</v>
      </c>
      <c r="D2722">
        <v>150</v>
      </c>
      <c r="E2722">
        <v>2</v>
      </c>
      <c r="F2722" t="s">
        <v>131</v>
      </c>
      <c r="G2722">
        <f>Table7[[#This Row],[Quantity Ordered]]*Table7[[#This Row],[Price Each]]</f>
        <v>150</v>
      </c>
    </row>
    <row r="2723" spans="1:7" x14ac:dyDescent="0.3">
      <c r="A2723" t="s">
        <v>162</v>
      </c>
      <c r="B2723" t="s">
        <v>138</v>
      </c>
      <c r="C2723">
        <v>1</v>
      </c>
      <c r="D2723">
        <v>389.99</v>
      </c>
      <c r="E2723">
        <v>3</v>
      </c>
      <c r="F2723" t="s">
        <v>146</v>
      </c>
      <c r="G2723">
        <f>Table7[[#This Row],[Quantity Ordered]]*Table7[[#This Row],[Price Each]]</f>
        <v>389.99</v>
      </c>
    </row>
    <row r="2724" spans="1:7" x14ac:dyDescent="0.3">
      <c r="A2724" t="s">
        <v>162</v>
      </c>
      <c r="B2724" t="s">
        <v>151</v>
      </c>
      <c r="C2724">
        <v>1</v>
      </c>
      <c r="D2724">
        <v>109.99</v>
      </c>
      <c r="E2724">
        <v>1</v>
      </c>
      <c r="F2724" t="s">
        <v>135</v>
      </c>
      <c r="G2724">
        <f>Table7[[#This Row],[Quantity Ordered]]*Table7[[#This Row],[Price Each]]</f>
        <v>109.99</v>
      </c>
    </row>
    <row r="2725" spans="1:7" x14ac:dyDescent="0.3">
      <c r="A2725" t="s">
        <v>162</v>
      </c>
      <c r="B2725" t="s">
        <v>139</v>
      </c>
      <c r="C2725">
        <v>1</v>
      </c>
      <c r="D2725">
        <v>11.95</v>
      </c>
      <c r="E2725">
        <v>2</v>
      </c>
      <c r="F2725" t="s">
        <v>133</v>
      </c>
      <c r="G2725">
        <f>Table7[[#This Row],[Quantity Ordered]]*Table7[[#This Row],[Price Each]]</f>
        <v>11.95</v>
      </c>
    </row>
    <row r="2726" spans="1:7" x14ac:dyDescent="0.3">
      <c r="A2726" t="s">
        <v>162</v>
      </c>
      <c r="B2726" t="s">
        <v>137</v>
      </c>
      <c r="C2726">
        <v>1</v>
      </c>
      <c r="D2726">
        <v>2.99</v>
      </c>
      <c r="E2726">
        <v>2</v>
      </c>
      <c r="F2726" t="s">
        <v>133</v>
      </c>
      <c r="G2726">
        <f>Table7[[#This Row],[Quantity Ordered]]*Table7[[#This Row],[Price Each]]</f>
        <v>2.99</v>
      </c>
    </row>
    <row r="2727" spans="1:7" x14ac:dyDescent="0.3">
      <c r="A2727" t="s">
        <v>162</v>
      </c>
      <c r="B2727" t="s">
        <v>153</v>
      </c>
      <c r="C2727">
        <v>1</v>
      </c>
      <c r="D2727">
        <v>999.99</v>
      </c>
      <c r="E2727">
        <v>1</v>
      </c>
      <c r="F2727" t="s">
        <v>133</v>
      </c>
      <c r="G2727">
        <f>Table7[[#This Row],[Quantity Ordered]]*Table7[[#This Row],[Price Each]]</f>
        <v>999.99</v>
      </c>
    </row>
    <row r="2728" spans="1:7" x14ac:dyDescent="0.3">
      <c r="A2728" t="s">
        <v>162</v>
      </c>
      <c r="B2728" t="s">
        <v>132</v>
      </c>
      <c r="C2728">
        <v>1</v>
      </c>
      <c r="D2728">
        <v>11.99</v>
      </c>
      <c r="E2728">
        <v>1</v>
      </c>
      <c r="F2728" t="s">
        <v>136</v>
      </c>
      <c r="G2728">
        <f>Table7[[#This Row],[Quantity Ordered]]*Table7[[#This Row],[Price Each]]</f>
        <v>11.99</v>
      </c>
    </row>
    <row r="2729" spans="1:7" x14ac:dyDescent="0.3">
      <c r="A2729" t="s">
        <v>162</v>
      </c>
      <c r="B2729" t="s">
        <v>138</v>
      </c>
      <c r="C2729">
        <v>1</v>
      </c>
      <c r="D2729">
        <v>389.99</v>
      </c>
      <c r="E2729">
        <v>3</v>
      </c>
      <c r="F2729" t="s">
        <v>149</v>
      </c>
      <c r="G2729">
        <f>Table7[[#This Row],[Quantity Ordered]]*Table7[[#This Row],[Price Each]]</f>
        <v>389.99</v>
      </c>
    </row>
    <row r="2730" spans="1:7" x14ac:dyDescent="0.3">
      <c r="A2730" t="s">
        <v>162</v>
      </c>
      <c r="B2730" t="s">
        <v>143</v>
      </c>
      <c r="C2730">
        <v>1</v>
      </c>
      <c r="D2730">
        <v>300</v>
      </c>
      <c r="E2730">
        <v>4</v>
      </c>
      <c r="F2730" t="s">
        <v>147</v>
      </c>
      <c r="G2730">
        <f>Table7[[#This Row],[Quantity Ordered]]*Table7[[#This Row],[Price Each]]</f>
        <v>300</v>
      </c>
    </row>
    <row r="2731" spans="1:7" x14ac:dyDescent="0.3">
      <c r="A2731" t="s">
        <v>162</v>
      </c>
      <c r="B2731" t="s">
        <v>132</v>
      </c>
      <c r="C2731">
        <v>1</v>
      </c>
      <c r="D2731">
        <v>11.99</v>
      </c>
      <c r="E2731">
        <v>4</v>
      </c>
      <c r="F2731" t="s">
        <v>133</v>
      </c>
      <c r="G2731">
        <f>Table7[[#This Row],[Quantity Ordered]]*Table7[[#This Row],[Price Each]]</f>
        <v>11.99</v>
      </c>
    </row>
    <row r="2732" spans="1:7" x14ac:dyDescent="0.3">
      <c r="A2732" t="s">
        <v>162</v>
      </c>
      <c r="B2732" t="s">
        <v>140</v>
      </c>
      <c r="C2732">
        <v>1</v>
      </c>
      <c r="D2732">
        <v>99.99</v>
      </c>
      <c r="E2732">
        <v>2</v>
      </c>
      <c r="F2732" t="s">
        <v>133</v>
      </c>
      <c r="G2732">
        <f>Table7[[#This Row],[Quantity Ordered]]*Table7[[#This Row],[Price Each]]</f>
        <v>99.99</v>
      </c>
    </row>
    <row r="2733" spans="1:7" x14ac:dyDescent="0.3">
      <c r="A2733" t="s">
        <v>162</v>
      </c>
      <c r="B2733" t="s">
        <v>153</v>
      </c>
      <c r="C2733">
        <v>1</v>
      </c>
      <c r="D2733">
        <v>999.99</v>
      </c>
      <c r="E2733">
        <v>2</v>
      </c>
      <c r="F2733" t="s">
        <v>135</v>
      </c>
      <c r="G2733">
        <f>Table7[[#This Row],[Quantity Ordered]]*Table7[[#This Row],[Price Each]]</f>
        <v>999.99</v>
      </c>
    </row>
    <row r="2734" spans="1:7" x14ac:dyDescent="0.3">
      <c r="A2734" t="s">
        <v>162</v>
      </c>
      <c r="B2734" t="s">
        <v>139</v>
      </c>
      <c r="C2734">
        <v>1</v>
      </c>
      <c r="D2734">
        <v>11.95</v>
      </c>
      <c r="E2734">
        <v>2</v>
      </c>
      <c r="F2734" t="s">
        <v>133</v>
      </c>
      <c r="G2734">
        <f>Table7[[#This Row],[Quantity Ordered]]*Table7[[#This Row],[Price Each]]</f>
        <v>11.95</v>
      </c>
    </row>
    <row r="2735" spans="1:7" x14ac:dyDescent="0.3">
      <c r="A2735" t="s">
        <v>162</v>
      </c>
      <c r="B2735" t="s">
        <v>140</v>
      </c>
      <c r="C2735">
        <v>1</v>
      </c>
      <c r="D2735">
        <v>99.99</v>
      </c>
      <c r="E2735">
        <v>4</v>
      </c>
      <c r="F2735" t="s">
        <v>150</v>
      </c>
      <c r="G2735">
        <f>Table7[[#This Row],[Quantity Ordered]]*Table7[[#This Row],[Price Each]]</f>
        <v>99.99</v>
      </c>
    </row>
    <row r="2736" spans="1:7" x14ac:dyDescent="0.3">
      <c r="A2736" t="s">
        <v>162</v>
      </c>
      <c r="B2736" t="s">
        <v>130</v>
      </c>
      <c r="C2736">
        <v>1</v>
      </c>
      <c r="D2736">
        <v>14.95</v>
      </c>
      <c r="E2736">
        <v>1</v>
      </c>
      <c r="F2736" t="s">
        <v>147</v>
      </c>
      <c r="G2736">
        <f>Table7[[#This Row],[Quantity Ordered]]*Table7[[#This Row],[Price Each]]</f>
        <v>14.95</v>
      </c>
    </row>
    <row r="2737" spans="1:7" x14ac:dyDescent="0.3">
      <c r="A2737" t="s">
        <v>162</v>
      </c>
      <c r="B2737" t="s">
        <v>137</v>
      </c>
      <c r="C2737">
        <v>1</v>
      </c>
      <c r="D2737">
        <v>2.99</v>
      </c>
      <c r="E2737">
        <v>3</v>
      </c>
      <c r="F2737" t="s">
        <v>131</v>
      </c>
      <c r="G2737">
        <f>Table7[[#This Row],[Quantity Ordered]]*Table7[[#This Row],[Price Each]]</f>
        <v>2.99</v>
      </c>
    </row>
    <row r="2738" spans="1:7" x14ac:dyDescent="0.3">
      <c r="A2738" t="s">
        <v>162</v>
      </c>
      <c r="B2738" t="s">
        <v>143</v>
      </c>
      <c r="C2738">
        <v>1</v>
      </c>
      <c r="D2738">
        <v>300</v>
      </c>
      <c r="E2738">
        <v>4</v>
      </c>
      <c r="F2738" t="s">
        <v>149</v>
      </c>
      <c r="G2738">
        <f>Table7[[#This Row],[Quantity Ordered]]*Table7[[#This Row],[Price Each]]</f>
        <v>300</v>
      </c>
    </row>
    <row r="2739" spans="1:7" x14ac:dyDescent="0.3">
      <c r="A2739" t="s">
        <v>162</v>
      </c>
      <c r="B2739" t="s">
        <v>140</v>
      </c>
      <c r="C2739">
        <v>1</v>
      </c>
      <c r="D2739">
        <v>99.99</v>
      </c>
      <c r="E2739">
        <v>3</v>
      </c>
      <c r="F2739" t="s">
        <v>135</v>
      </c>
      <c r="G2739">
        <f>Table7[[#This Row],[Quantity Ordered]]*Table7[[#This Row],[Price Each]]</f>
        <v>99.99</v>
      </c>
    </row>
    <row r="2740" spans="1:7" x14ac:dyDescent="0.3">
      <c r="A2740" t="s">
        <v>162</v>
      </c>
      <c r="B2740" t="s">
        <v>145</v>
      </c>
      <c r="C2740">
        <v>1</v>
      </c>
      <c r="D2740">
        <v>3.84</v>
      </c>
      <c r="E2740">
        <v>4</v>
      </c>
      <c r="F2740" t="s">
        <v>129</v>
      </c>
      <c r="G2740">
        <f>Table7[[#This Row],[Quantity Ordered]]*Table7[[#This Row],[Price Each]]</f>
        <v>3.84</v>
      </c>
    </row>
    <row r="2741" spans="1:7" x14ac:dyDescent="0.3">
      <c r="A2741" t="s">
        <v>162</v>
      </c>
      <c r="B2741" t="s">
        <v>145</v>
      </c>
      <c r="C2741">
        <v>1</v>
      </c>
      <c r="D2741">
        <v>3.84</v>
      </c>
      <c r="E2741">
        <v>1</v>
      </c>
      <c r="F2741" t="s">
        <v>147</v>
      </c>
      <c r="G2741">
        <f>Table7[[#This Row],[Quantity Ordered]]*Table7[[#This Row],[Price Each]]</f>
        <v>3.84</v>
      </c>
    </row>
    <row r="2742" spans="1:7" x14ac:dyDescent="0.3">
      <c r="A2742" t="s">
        <v>162</v>
      </c>
      <c r="B2742" t="s">
        <v>138</v>
      </c>
      <c r="C2742">
        <v>1</v>
      </c>
      <c r="D2742">
        <v>389.99</v>
      </c>
      <c r="E2742">
        <v>4</v>
      </c>
      <c r="F2742" t="s">
        <v>147</v>
      </c>
      <c r="G2742">
        <f>Table7[[#This Row],[Quantity Ordered]]*Table7[[#This Row],[Price Each]]</f>
        <v>389.99</v>
      </c>
    </row>
    <row r="2743" spans="1:7" x14ac:dyDescent="0.3">
      <c r="A2743" t="s">
        <v>162</v>
      </c>
      <c r="B2743" t="s">
        <v>137</v>
      </c>
      <c r="C2743">
        <v>1</v>
      </c>
      <c r="D2743">
        <v>2.99</v>
      </c>
      <c r="E2743">
        <v>4</v>
      </c>
      <c r="F2743" t="s">
        <v>135</v>
      </c>
      <c r="G2743">
        <f>Table7[[#This Row],[Quantity Ordered]]*Table7[[#This Row],[Price Each]]</f>
        <v>2.99</v>
      </c>
    </row>
    <row r="2744" spans="1:7" x14ac:dyDescent="0.3">
      <c r="A2744" t="s">
        <v>162</v>
      </c>
      <c r="B2744" t="s">
        <v>128</v>
      </c>
      <c r="C2744">
        <v>1</v>
      </c>
      <c r="D2744">
        <v>700</v>
      </c>
      <c r="E2744">
        <v>3</v>
      </c>
      <c r="F2744" t="s">
        <v>149</v>
      </c>
      <c r="G2744">
        <f>Table7[[#This Row],[Quantity Ordered]]*Table7[[#This Row],[Price Each]]</f>
        <v>700</v>
      </c>
    </row>
    <row r="2745" spans="1:7" x14ac:dyDescent="0.3">
      <c r="A2745" t="s">
        <v>162</v>
      </c>
      <c r="B2745" t="s">
        <v>140</v>
      </c>
      <c r="C2745">
        <v>1</v>
      </c>
      <c r="D2745">
        <v>99.99</v>
      </c>
      <c r="E2745">
        <v>4</v>
      </c>
      <c r="F2745" t="s">
        <v>135</v>
      </c>
      <c r="G2745">
        <f>Table7[[#This Row],[Quantity Ordered]]*Table7[[#This Row],[Price Each]]</f>
        <v>99.99</v>
      </c>
    </row>
    <row r="2746" spans="1:7" x14ac:dyDescent="0.3">
      <c r="A2746" t="s">
        <v>162</v>
      </c>
      <c r="B2746" t="s">
        <v>140</v>
      </c>
      <c r="C2746">
        <v>1</v>
      </c>
      <c r="D2746">
        <v>99.99</v>
      </c>
      <c r="E2746">
        <v>4</v>
      </c>
      <c r="F2746" t="s">
        <v>136</v>
      </c>
      <c r="G2746">
        <f>Table7[[#This Row],[Quantity Ordered]]*Table7[[#This Row],[Price Each]]</f>
        <v>99.99</v>
      </c>
    </row>
    <row r="2747" spans="1:7" x14ac:dyDescent="0.3">
      <c r="A2747" t="s">
        <v>162</v>
      </c>
      <c r="B2747" t="s">
        <v>130</v>
      </c>
      <c r="C2747">
        <v>1</v>
      </c>
      <c r="D2747">
        <v>14.95</v>
      </c>
      <c r="E2747">
        <v>1</v>
      </c>
      <c r="F2747" t="s">
        <v>133</v>
      </c>
      <c r="G2747">
        <f>Table7[[#This Row],[Quantity Ordered]]*Table7[[#This Row],[Price Each]]</f>
        <v>14.95</v>
      </c>
    </row>
    <row r="2748" spans="1:7" x14ac:dyDescent="0.3">
      <c r="A2748" t="s">
        <v>162</v>
      </c>
      <c r="B2748" t="s">
        <v>153</v>
      </c>
      <c r="C2748">
        <v>1</v>
      </c>
      <c r="D2748">
        <v>999.99</v>
      </c>
      <c r="E2748">
        <v>3</v>
      </c>
      <c r="F2748" t="s">
        <v>135</v>
      </c>
      <c r="G2748">
        <f>Table7[[#This Row],[Quantity Ordered]]*Table7[[#This Row],[Price Each]]</f>
        <v>999.99</v>
      </c>
    </row>
    <row r="2749" spans="1:7" x14ac:dyDescent="0.3">
      <c r="A2749" t="s">
        <v>162</v>
      </c>
      <c r="B2749" t="s">
        <v>130</v>
      </c>
      <c r="C2749">
        <v>1</v>
      </c>
      <c r="D2749">
        <v>14.95</v>
      </c>
      <c r="E2749">
        <v>3</v>
      </c>
      <c r="F2749" t="s">
        <v>136</v>
      </c>
      <c r="G2749">
        <f>Table7[[#This Row],[Quantity Ordered]]*Table7[[#This Row],[Price Each]]</f>
        <v>14.95</v>
      </c>
    </row>
    <row r="2750" spans="1:7" x14ac:dyDescent="0.3">
      <c r="A2750" t="s">
        <v>162</v>
      </c>
      <c r="B2750" t="s">
        <v>128</v>
      </c>
      <c r="C2750">
        <v>1</v>
      </c>
      <c r="D2750">
        <v>700</v>
      </c>
      <c r="E2750">
        <v>2</v>
      </c>
      <c r="F2750" t="s">
        <v>149</v>
      </c>
      <c r="G2750">
        <f>Table7[[#This Row],[Quantity Ordered]]*Table7[[#This Row],[Price Each]]</f>
        <v>700</v>
      </c>
    </row>
    <row r="2751" spans="1:7" x14ac:dyDescent="0.3">
      <c r="A2751" t="s">
        <v>162</v>
      </c>
      <c r="B2751" t="s">
        <v>137</v>
      </c>
      <c r="C2751">
        <v>1</v>
      </c>
      <c r="D2751">
        <v>2.99</v>
      </c>
      <c r="E2751">
        <v>3</v>
      </c>
      <c r="F2751" t="s">
        <v>135</v>
      </c>
      <c r="G2751">
        <f>Table7[[#This Row],[Quantity Ordered]]*Table7[[#This Row],[Price Each]]</f>
        <v>2.99</v>
      </c>
    </row>
    <row r="2752" spans="1:7" x14ac:dyDescent="0.3">
      <c r="A2752" t="s">
        <v>162</v>
      </c>
      <c r="B2752" t="s">
        <v>145</v>
      </c>
      <c r="C2752">
        <v>1</v>
      </c>
      <c r="D2752">
        <v>3.84</v>
      </c>
      <c r="E2752">
        <v>2</v>
      </c>
      <c r="F2752" t="s">
        <v>150</v>
      </c>
      <c r="G2752">
        <f>Table7[[#This Row],[Quantity Ordered]]*Table7[[#This Row],[Price Each]]</f>
        <v>3.84</v>
      </c>
    </row>
    <row r="2753" spans="1:7" x14ac:dyDescent="0.3">
      <c r="A2753" t="s">
        <v>162</v>
      </c>
      <c r="B2753" t="s">
        <v>145</v>
      </c>
      <c r="C2753">
        <v>1</v>
      </c>
      <c r="D2753">
        <v>3.84</v>
      </c>
      <c r="E2753">
        <v>1</v>
      </c>
      <c r="F2753" t="s">
        <v>129</v>
      </c>
      <c r="G2753">
        <f>Table7[[#This Row],[Quantity Ordered]]*Table7[[#This Row],[Price Each]]</f>
        <v>3.84</v>
      </c>
    </row>
    <row r="2754" spans="1:7" x14ac:dyDescent="0.3">
      <c r="A2754" t="s">
        <v>162</v>
      </c>
      <c r="B2754" t="s">
        <v>137</v>
      </c>
      <c r="C2754">
        <v>1</v>
      </c>
      <c r="D2754">
        <v>2.99</v>
      </c>
      <c r="E2754">
        <v>4</v>
      </c>
      <c r="F2754" t="s">
        <v>135</v>
      </c>
      <c r="G2754">
        <f>Table7[[#This Row],[Quantity Ordered]]*Table7[[#This Row],[Price Each]]</f>
        <v>2.99</v>
      </c>
    </row>
    <row r="2755" spans="1:7" x14ac:dyDescent="0.3">
      <c r="A2755" t="s">
        <v>162</v>
      </c>
      <c r="B2755" t="s">
        <v>139</v>
      </c>
      <c r="C2755">
        <v>1</v>
      </c>
      <c r="D2755">
        <v>11.95</v>
      </c>
      <c r="E2755">
        <v>2</v>
      </c>
      <c r="F2755" t="s">
        <v>133</v>
      </c>
      <c r="G2755">
        <f>Table7[[#This Row],[Quantity Ordered]]*Table7[[#This Row],[Price Each]]</f>
        <v>11.95</v>
      </c>
    </row>
    <row r="2756" spans="1:7" x14ac:dyDescent="0.3">
      <c r="A2756" t="s">
        <v>162</v>
      </c>
      <c r="B2756" t="s">
        <v>153</v>
      </c>
      <c r="C2756">
        <v>1</v>
      </c>
      <c r="D2756">
        <v>999.99</v>
      </c>
      <c r="E2756">
        <v>1</v>
      </c>
      <c r="F2756" t="s">
        <v>133</v>
      </c>
      <c r="G2756">
        <f>Table7[[#This Row],[Quantity Ordered]]*Table7[[#This Row],[Price Each]]</f>
        <v>999.99</v>
      </c>
    </row>
    <row r="2757" spans="1:7" x14ac:dyDescent="0.3">
      <c r="A2757" t="s">
        <v>162</v>
      </c>
      <c r="B2757" t="s">
        <v>134</v>
      </c>
      <c r="C2757">
        <v>1</v>
      </c>
      <c r="D2757">
        <v>149.99</v>
      </c>
      <c r="E2757">
        <v>3</v>
      </c>
      <c r="F2757" t="s">
        <v>149</v>
      </c>
      <c r="G2757">
        <f>Table7[[#This Row],[Quantity Ordered]]*Table7[[#This Row],[Price Each]]</f>
        <v>149.99</v>
      </c>
    </row>
    <row r="2758" spans="1:7" x14ac:dyDescent="0.3">
      <c r="A2758" t="s">
        <v>162</v>
      </c>
      <c r="B2758" t="s">
        <v>130</v>
      </c>
      <c r="C2758">
        <v>1</v>
      </c>
      <c r="D2758">
        <v>14.95</v>
      </c>
      <c r="E2758">
        <v>4</v>
      </c>
      <c r="F2758" t="s">
        <v>149</v>
      </c>
      <c r="G2758">
        <f>Table7[[#This Row],[Quantity Ordered]]*Table7[[#This Row],[Price Each]]</f>
        <v>14.95</v>
      </c>
    </row>
    <row r="2759" spans="1:7" x14ac:dyDescent="0.3">
      <c r="A2759" t="s">
        <v>162</v>
      </c>
      <c r="B2759" t="s">
        <v>137</v>
      </c>
      <c r="C2759">
        <v>1</v>
      </c>
      <c r="D2759">
        <v>2.99</v>
      </c>
      <c r="E2759">
        <v>2</v>
      </c>
      <c r="F2759" t="s">
        <v>149</v>
      </c>
      <c r="G2759">
        <f>Table7[[#This Row],[Quantity Ordered]]*Table7[[#This Row],[Price Each]]</f>
        <v>2.99</v>
      </c>
    </row>
    <row r="2760" spans="1:7" x14ac:dyDescent="0.3">
      <c r="A2760" t="s">
        <v>162</v>
      </c>
      <c r="B2760" t="s">
        <v>145</v>
      </c>
      <c r="C2760">
        <v>1</v>
      </c>
      <c r="D2760">
        <v>3.84</v>
      </c>
      <c r="E2760">
        <v>4</v>
      </c>
      <c r="F2760" t="s">
        <v>147</v>
      </c>
      <c r="G2760">
        <f>Table7[[#This Row],[Quantity Ordered]]*Table7[[#This Row],[Price Each]]</f>
        <v>3.84</v>
      </c>
    </row>
    <row r="2761" spans="1:7" x14ac:dyDescent="0.3">
      <c r="A2761" t="s">
        <v>162</v>
      </c>
      <c r="B2761" t="s">
        <v>141</v>
      </c>
      <c r="C2761">
        <v>1</v>
      </c>
      <c r="D2761">
        <v>150</v>
      </c>
      <c r="E2761">
        <v>3</v>
      </c>
      <c r="F2761" t="s">
        <v>135</v>
      </c>
      <c r="G2761">
        <f>Table7[[#This Row],[Quantity Ordered]]*Table7[[#This Row],[Price Each]]</f>
        <v>150</v>
      </c>
    </row>
    <row r="2762" spans="1:7" x14ac:dyDescent="0.3">
      <c r="A2762" t="s">
        <v>162</v>
      </c>
      <c r="B2762" t="s">
        <v>130</v>
      </c>
      <c r="C2762">
        <v>1</v>
      </c>
      <c r="D2762">
        <v>14.95</v>
      </c>
      <c r="E2762">
        <v>2</v>
      </c>
      <c r="F2762" t="s">
        <v>129</v>
      </c>
      <c r="G2762">
        <f>Table7[[#This Row],[Quantity Ordered]]*Table7[[#This Row],[Price Each]]</f>
        <v>14.95</v>
      </c>
    </row>
    <row r="2763" spans="1:7" x14ac:dyDescent="0.3">
      <c r="A2763" t="s">
        <v>162</v>
      </c>
      <c r="B2763" t="s">
        <v>144</v>
      </c>
      <c r="C2763">
        <v>1</v>
      </c>
      <c r="D2763">
        <v>400</v>
      </c>
      <c r="E2763">
        <v>4</v>
      </c>
      <c r="F2763" t="s">
        <v>136</v>
      </c>
      <c r="G2763">
        <f>Table7[[#This Row],[Quantity Ordered]]*Table7[[#This Row],[Price Each]]</f>
        <v>400</v>
      </c>
    </row>
    <row r="2764" spans="1:7" x14ac:dyDescent="0.3">
      <c r="A2764" t="s">
        <v>162</v>
      </c>
      <c r="B2764" t="s">
        <v>141</v>
      </c>
      <c r="C2764">
        <v>1</v>
      </c>
      <c r="D2764">
        <v>150</v>
      </c>
      <c r="E2764">
        <v>4</v>
      </c>
      <c r="F2764" t="s">
        <v>149</v>
      </c>
      <c r="G2764">
        <f>Table7[[#This Row],[Quantity Ordered]]*Table7[[#This Row],[Price Each]]</f>
        <v>150</v>
      </c>
    </row>
    <row r="2765" spans="1:7" x14ac:dyDescent="0.3">
      <c r="A2765" t="s">
        <v>162</v>
      </c>
      <c r="B2765" t="s">
        <v>130</v>
      </c>
      <c r="C2765">
        <v>1</v>
      </c>
      <c r="D2765">
        <v>14.95</v>
      </c>
      <c r="E2765">
        <v>3</v>
      </c>
      <c r="F2765" t="s">
        <v>135</v>
      </c>
      <c r="G2765">
        <f>Table7[[#This Row],[Quantity Ordered]]*Table7[[#This Row],[Price Each]]</f>
        <v>14.95</v>
      </c>
    </row>
    <row r="2766" spans="1:7" x14ac:dyDescent="0.3">
      <c r="A2766" t="s">
        <v>162</v>
      </c>
      <c r="B2766" t="s">
        <v>130</v>
      </c>
      <c r="C2766">
        <v>1</v>
      </c>
      <c r="D2766">
        <v>14.95</v>
      </c>
      <c r="E2766">
        <v>2</v>
      </c>
      <c r="F2766" t="s">
        <v>135</v>
      </c>
      <c r="G2766">
        <f>Table7[[#This Row],[Quantity Ordered]]*Table7[[#This Row],[Price Each]]</f>
        <v>14.95</v>
      </c>
    </row>
    <row r="2767" spans="1:7" x14ac:dyDescent="0.3">
      <c r="A2767" t="s">
        <v>162</v>
      </c>
      <c r="B2767" t="s">
        <v>128</v>
      </c>
      <c r="C2767">
        <v>1</v>
      </c>
      <c r="D2767">
        <v>700</v>
      </c>
      <c r="E2767">
        <v>2</v>
      </c>
      <c r="F2767" t="s">
        <v>147</v>
      </c>
      <c r="G2767">
        <f>Table7[[#This Row],[Quantity Ordered]]*Table7[[#This Row],[Price Each]]</f>
        <v>700</v>
      </c>
    </row>
    <row r="2768" spans="1:7" x14ac:dyDescent="0.3">
      <c r="A2768" t="s">
        <v>162</v>
      </c>
      <c r="B2768" t="s">
        <v>132</v>
      </c>
      <c r="C2768">
        <v>1</v>
      </c>
      <c r="D2768">
        <v>11.99</v>
      </c>
      <c r="E2768">
        <v>1</v>
      </c>
      <c r="F2768" t="s">
        <v>147</v>
      </c>
      <c r="G2768">
        <f>Table7[[#This Row],[Quantity Ordered]]*Table7[[#This Row],[Price Each]]</f>
        <v>11.99</v>
      </c>
    </row>
    <row r="2769" spans="1:7" x14ac:dyDescent="0.3">
      <c r="A2769" t="s">
        <v>162</v>
      </c>
      <c r="B2769" t="s">
        <v>138</v>
      </c>
      <c r="C2769">
        <v>1</v>
      </c>
      <c r="D2769">
        <v>389.99</v>
      </c>
      <c r="E2769">
        <v>1</v>
      </c>
      <c r="F2769" t="s">
        <v>131</v>
      </c>
      <c r="G2769">
        <f>Table7[[#This Row],[Quantity Ordered]]*Table7[[#This Row],[Price Each]]</f>
        <v>389.99</v>
      </c>
    </row>
    <row r="2770" spans="1:7" x14ac:dyDescent="0.3">
      <c r="A2770" t="s">
        <v>162</v>
      </c>
      <c r="B2770" t="s">
        <v>139</v>
      </c>
      <c r="C2770">
        <v>1</v>
      </c>
      <c r="D2770">
        <v>11.95</v>
      </c>
      <c r="E2770">
        <v>4</v>
      </c>
      <c r="F2770" t="s">
        <v>149</v>
      </c>
      <c r="G2770">
        <f>Table7[[#This Row],[Quantity Ordered]]*Table7[[#This Row],[Price Each]]</f>
        <v>11.95</v>
      </c>
    </row>
    <row r="2771" spans="1:7" x14ac:dyDescent="0.3">
      <c r="A2771" t="s">
        <v>162</v>
      </c>
      <c r="B2771" t="s">
        <v>141</v>
      </c>
      <c r="C2771">
        <v>1</v>
      </c>
      <c r="D2771">
        <v>150</v>
      </c>
      <c r="E2771">
        <v>1</v>
      </c>
      <c r="F2771" t="s">
        <v>131</v>
      </c>
      <c r="G2771">
        <f>Table7[[#This Row],[Quantity Ordered]]*Table7[[#This Row],[Price Each]]</f>
        <v>150</v>
      </c>
    </row>
    <row r="2772" spans="1:7" x14ac:dyDescent="0.3">
      <c r="A2772" t="s">
        <v>162</v>
      </c>
      <c r="B2772" t="s">
        <v>128</v>
      </c>
      <c r="C2772">
        <v>1</v>
      </c>
      <c r="D2772">
        <v>700</v>
      </c>
      <c r="E2772">
        <v>2</v>
      </c>
      <c r="F2772" t="s">
        <v>133</v>
      </c>
      <c r="G2772">
        <f>Table7[[#This Row],[Quantity Ordered]]*Table7[[#This Row],[Price Each]]</f>
        <v>700</v>
      </c>
    </row>
    <row r="2773" spans="1:7" x14ac:dyDescent="0.3">
      <c r="A2773" t="s">
        <v>162</v>
      </c>
      <c r="B2773" t="s">
        <v>132</v>
      </c>
      <c r="C2773">
        <v>1</v>
      </c>
      <c r="D2773">
        <v>11.99</v>
      </c>
      <c r="E2773">
        <v>4</v>
      </c>
      <c r="F2773" t="s">
        <v>133</v>
      </c>
      <c r="G2773">
        <f>Table7[[#This Row],[Quantity Ordered]]*Table7[[#This Row],[Price Each]]</f>
        <v>11.99</v>
      </c>
    </row>
    <row r="2774" spans="1:7" x14ac:dyDescent="0.3">
      <c r="A2774" t="s">
        <v>162</v>
      </c>
      <c r="B2774" t="s">
        <v>134</v>
      </c>
      <c r="C2774">
        <v>1</v>
      </c>
      <c r="D2774">
        <v>149.99</v>
      </c>
      <c r="E2774">
        <v>2</v>
      </c>
      <c r="F2774" t="s">
        <v>149</v>
      </c>
      <c r="G2774">
        <f>Table7[[#This Row],[Quantity Ordered]]*Table7[[#This Row],[Price Each]]</f>
        <v>149.99</v>
      </c>
    </row>
    <row r="2775" spans="1:7" x14ac:dyDescent="0.3">
      <c r="A2775" t="s">
        <v>162</v>
      </c>
      <c r="B2775" t="s">
        <v>137</v>
      </c>
      <c r="C2775">
        <v>1</v>
      </c>
      <c r="D2775">
        <v>2.99</v>
      </c>
      <c r="E2775">
        <v>3</v>
      </c>
      <c r="F2775" t="s">
        <v>149</v>
      </c>
      <c r="G2775">
        <f>Table7[[#This Row],[Quantity Ordered]]*Table7[[#This Row],[Price Each]]</f>
        <v>2.99</v>
      </c>
    </row>
    <row r="2776" spans="1:7" x14ac:dyDescent="0.3">
      <c r="A2776" t="s">
        <v>162</v>
      </c>
      <c r="B2776" t="s">
        <v>130</v>
      </c>
      <c r="C2776">
        <v>2</v>
      </c>
      <c r="D2776">
        <v>14.95</v>
      </c>
      <c r="E2776">
        <v>3</v>
      </c>
      <c r="F2776" t="s">
        <v>133</v>
      </c>
      <c r="G2776">
        <f>Table7[[#This Row],[Quantity Ordered]]*Table7[[#This Row],[Price Each]]</f>
        <v>29.9</v>
      </c>
    </row>
    <row r="2777" spans="1:7" x14ac:dyDescent="0.3">
      <c r="A2777" t="s">
        <v>162</v>
      </c>
      <c r="B2777" t="s">
        <v>143</v>
      </c>
      <c r="C2777">
        <v>1</v>
      </c>
      <c r="D2777">
        <v>300</v>
      </c>
      <c r="E2777">
        <v>1</v>
      </c>
      <c r="F2777" t="s">
        <v>135</v>
      </c>
      <c r="G2777">
        <f>Table7[[#This Row],[Quantity Ordered]]*Table7[[#This Row],[Price Each]]</f>
        <v>300</v>
      </c>
    </row>
    <row r="2778" spans="1:7" x14ac:dyDescent="0.3">
      <c r="A2778" t="s">
        <v>162</v>
      </c>
      <c r="B2778" t="s">
        <v>130</v>
      </c>
      <c r="C2778">
        <v>1</v>
      </c>
      <c r="D2778">
        <v>14.95</v>
      </c>
      <c r="E2778">
        <v>1</v>
      </c>
      <c r="F2778" t="s">
        <v>133</v>
      </c>
      <c r="G2778">
        <f>Table7[[#This Row],[Quantity Ordered]]*Table7[[#This Row],[Price Each]]</f>
        <v>14.95</v>
      </c>
    </row>
    <row r="2779" spans="1:7" x14ac:dyDescent="0.3">
      <c r="A2779" t="s">
        <v>162</v>
      </c>
      <c r="B2779" t="s">
        <v>139</v>
      </c>
      <c r="C2779">
        <v>3</v>
      </c>
      <c r="D2779">
        <v>11.95</v>
      </c>
      <c r="E2779">
        <v>2</v>
      </c>
      <c r="F2779" t="s">
        <v>135</v>
      </c>
      <c r="G2779">
        <f>Table7[[#This Row],[Quantity Ordered]]*Table7[[#This Row],[Price Each]]</f>
        <v>35.849999999999994</v>
      </c>
    </row>
    <row r="2780" spans="1:7" x14ac:dyDescent="0.3">
      <c r="A2780" t="s">
        <v>162</v>
      </c>
      <c r="B2780" t="s">
        <v>141</v>
      </c>
      <c r="C2780">
        <v>1</v>
      </c>
      <c r="D2780">
        <v>150</v>
      </c>
      <c r="E2780">
        <v>2</v>
      </c>
      <c r="F2780" t="s">
        <v>133</v>
      </c>
      <c r="G2780">
        <f>Table7[[#This Row],[Quantity Ordered]]*Table7[[#This Row],[Price Each]]</f>
        <v>150</v>
      </c>
    </row>
    <row r="2781" spans="1:7" x14ac:dyDescent="0.3">
      <c r="A2781" t="s">
        <v>162</v>
      </c>
      <c r="B2781" t="s">
        <v>153</v>
      </c>
      <c r="C2781">
        <v>1</v>
      </c>
      <c r="D2781">
        <v>999.99</v>
      </c>
      <c r="E2781">
        <v>3</v>
      </c>
      <c r="F2781" t="s">
        <v>129</v>
      </c>
      <c r="G2781">
        <f>Table7[[#This Row],[Quantity Ordered]]*Table7[[#This Row],[Price Each]]</f>
        <v>999.99</v>
      </c>
    </row>
    <row r="2782" spans="1:7" x14ac:dyDescent="0.3">
      <c r="A2782" t="s">
        <v>162</v>
      </c>
      <c r="B2782" t="s">
        <v>137</v>
      </c>
      <c r="C2782">
        <v>1</v>
      </c>
      <c r="D2782">
        <v>2.99</v>
      </c>
      <c r="E2782">
        <v>1</v>
      </c>
      <c r="F2782" t="s">
        <v>147</v>
      </c>
      <c r="G2782">
        <f>Table7[[#This Row],[Quantity Ordered]]*Table7[[#This Row],[Price Each]]</f>
        <v>2.99</v>
      </c>
    </row>
    <row r="2783" spans="1:7" x14ac:dyDescent="0.3">
      <c r="A2783" t="s">
        <v>162</v>
      </c>
      <c r="B2783" t="s">
        <v>139</v>
      </c>
      <c r="C2783">
        <v>1</v>
      </c>
      <c r="D2783">
        <v>11.95</v>
      </c>
      <c r="E2783">
        <v>4</v>
      </c>
      <c r="F2783" t="s">
        <v>133</v>
      </c>
      <c r="G2783">
        <f>Table7[[#This Row],[Quantity Ordered]]*Table7[[#This Row],[Price Each]]</f>
        <v>11.95</v>
      </c>
    </row>
    <row r="2784" spans="1:7" x14ac:dyDescent="0.3">
      <c r="A2784" t="s">
        <v>162</v>
      </c>
      <c r="B2784" t="s">
        <v>153</v>
      </c>
      <c r="C2784">
        <v>1</v>
      </c>
      <c r="D2784">
        <v>999.99</v>
      </c>
      <c r="E2784">
        <v>3</v>
      </c>
      <c r="F2784" t="s">
        <v>146</v>
      </c>
      <c r="G2784">
        <f>Table7[[#This Row],[Quantity Ordered]]*Table7[[#This Row],[Price Each]]</f>
        <v>999.99</v>
      </c>
    </row>
    <row r="2785" spans="1:7" x14ac:dyDescent="0.3">
      <c r="A2785" t="s">
        <v>162</v>
      </c>
      <c r="B2785" t="s">
        <v>132</v>
      </c>
      <c r="C2785">
        <v>1</v>
      </c>
      <c r="D2785">
        <v>11.99</v>
      </c>
      <c r="E2785">
        <v>3</v>
      </c>
      <c r="F2785" t="s">
        <v>135</v>
      </c>
      <c r="G2785">
        <f>Table7[[#This Row],[Quantity Ordered]]*Table7[[#This Row],[Price Each]]</f>
        <v>11.99</v>
      </c>
    </row>
    <row r="2786" spans="1:7" x14ac:dyDescent="0.3">
      <c r="A2786" t="s">
        <v>162</v>
      </c>
      <c r="B2786" t="s">
        <v>134</v>
      </c>
      <c r="C2786">
        <v>1</v>
      </c>
      <c r="D2786">
        <v>149.99</v>
      </c>
      <c r="E2786">
        <v>1</v>
      </c>
      <c r="F2786" t="s">
        <v>150</v>
      </c>
      <c r="G2786">
        <f>Table7[[#This Row],[Quantity Ordered]]*Table7[[#This Row],[Price Each]]</f>
        <v>149.99</v>
      </c>
    </row>
    <row r="2787" spans="1:7" x14ac:dyDescent="0.3">
      <c r="A2787" t="s">
        <v>162</v>
      </c>
      <c r="B2787" t="s">
        <v>145</v>
      </c>
      <c r="C2787">
        <v>1</v>
      </c>
      <c r="D2787">
        <v>3.84</v>
      </c>
      <c r="E2787">
        <v>2</v>
      </c>
      <c r="F2787" t="s">
        <v>135</v>
      </c>
      <c r="G2787">
        <f>Table7[[#This Row],[Quantity Ordered]]*Table7[[#This Row],[Price Each]]</f>
        <v>3.84</v>
      </c>
    </row>
    <row r="2788" spans="1:7" x14ac:dyDescent="0.3">
      <c r="A2788" t="s">
        <v>162</v>
      </c>
      <c r="B2788" t="s">
        <v>137</v>
      </c>
      <c r="C2788">
        <v>2</v>
      </c>
      <c r="D2788">
        <v>2.99</v>
      </c>
      <c r="E2788">
        <v>3</v>
      </c>
      <c r="F2788" t="s">
        <v>135</v>
      </c>
      <c r="G2788">
        <f>Table7[[#This Row],[Quantity Ordered]]*Table7[[#This Row],[Price Each]]</f>
        <v>5.98</v>
      </c>
    </row>
    <row r="2789" spans="1:7" x14ac:dyDescent="0.3">
      <c r="A2789" t="s">
        <v>162</v>
      </c>
      <c r="B2789" t="s">
        <v>140</v>
      </c>
      <c r="C2789">
        <v>1</v>
      </c>
      <c r="D2789">
        <v>99.99</v>
      </c>
      <c r="E2789">
        <v>4</v>
      </c>
      <c r="F2789" t="s">
        <v>133</v>
      </c>
      <c r="G2789">
        <f>Table7[[#This Row],[Quantity Ordered]]*Table7[[#This Row],[Price Each]]</f>
        <v>99.99</v>
      </c>
    </row>
    <row r="2790" spans="1:7" x14ac:dyDescent="0.3">
      <c r="A2790" t="s">
        <v>162</v>
      </c>
      <c r="B2790" t="s">
        <v>139</v>
      </c>
      <c r="C2790">
        <v>1</v>
      </c>
      <c r="D2790">
        <v>11.95</v>
      </c>
      <c r="E2790">
        <v>1</v>
      </c>
      <c r="F2790" t="s">
        <v>136</v>
      </c>
      <c r="G2790">
        <f>Table7[[#This Row],[Quantity Ordered]]*Table7[[#This Row],[Price Each]]</f>
        <v>11.95</v>
      </c>
    </row>
    <row r="2791" spans="1:7" x14ac:dyDescent="0.3">
      <c r="A2791" t="s">
        <v>162</v>
      </c>
      <c r="B2791" t="s">
        <v>145</v>
      </c>
      <c r="C2791">
        <v>1</v>
      </c>
      <c r="D2791">
        <v>3.84</v>
      </c>
      <c r="E2791">
        <v>2</v>
      </c>
      <c r="F2791" t="s">
        <v>133</v>
      </c>
      <c r="G2791">
        <f>Table7[[#This Row],[Quantity Ordered]]*Table7[[#This Row],[Price Each]]</f>
        <v>3.84</v>
      </c>
    </row>
    <row r="2792" spans="1:7" x14ac:dyDescent="0.3">
      <c r="A2792" t="s">
        <v>162</v>
      </c>
      <c r="B2792" t="s">
        <v>142</v>
      </c>
      <c r="C2792">
        <v>1</v>
      </c>
      <c r="D2792">
        <v>1700</v>
      </c>
      <c r="E2792">
        <v>2</v>
      </c>
      <c r="F2792" t="s">
        <v>147</v>
      </c>
      <c r="G2792">
        <f>Table7[[#This Row],[Quantity Ordered]]*Table7[[#This Row],[Price Each]]</f>
        <v>1700</v>
      </c>
    </row>
    <row r="2793" spans="1:7" x14ac:dyDescent="0.3">
      <c r="A2793" t="s">
        <v>162</v>
      </c>
      <c r="B2793" t="s">
        <v>138</v>
      </c>
      <c r="C2793">
        <v>1</v>
      </c>
      <c r="D2793">
        <v>389.99</v>
      </c>
      <c r="E2793">
        <v>3</v>
      </c>
      <c r="F2793" t="s">
        <v>147</v>
      </c>
      <c r="G2793">
        <f>Table7[[#This Row],[Quantity Ordered]]*Table7[[#This Row],[Price Each]]</f>
        <v>389.99</v>
      </c>
    </row>
    <row r="2794" spans="1:7" x14ac:dyDescent="0.3">
      <c r="A2794" t="s">
        <v>162</v>
      </c>
      <c r="B2794" t="s">
        <v>139</v>
      </c>
      <c r="C2794">
        <v>1</v>
      </c>
      <c r="D2794">
        <v>11.95</v>
      </c>
      <c r="E2794">
        <v>3</v>
      </c>
      <c r="F2794" t="s">
        <v>146</v>
      </c>
      <c r="G2794">
        <f>Table7[[#This Row],[Quantity Ordered]]*Table7[[#This Row],[Price Each]]</f>
        <v>11.95</v>
      </c>
    </row>
    <row r="2795" spans="1:7" x14ac:dyDescent="0.3">
      <c r="A2795" t="s">
        <v>162</v>
      </c>
      <c r="B2795" t="s">
        <v>140</v>
      </c>
      <c r="C2795">
        <v>1</v>
      </c>
      <c r="D2795">
        <v>99.99</v>
      </c>
      <c r="E2795">
        <v>4</v>
      </c>
      <c r="F2795" t="s">
        <v>135</v>
      </c>
      <c r="G2795">
        <f>Table7[[#This Row],[Quantity Ordered]]*Table7[[#This Row],[Price Each]]</f>
        <v>99.99</v>
      </c>
    </row>
    <row r="2796" spans="1:7" x14ac:dyDescent="0.3">
      <c r="A2796" t="s">
        <v>162</v>
      </c>
      <c r="B2796" t="s">
        <v>132</v>
      </c>
      <c r="C2796">
        <v>1</v>
      </c>
      <c r="D2796">
        <v>11.99</v>
      </c>
      <c r="E2796">
        <v>4</v>
      </c>
      <c r="F2796" t="s">
        <v>135</v>
      </c>
      <c r="G2796">
        <f>Table7[[#This Row],[Quantity Ordered]]*Table7[[#This Row],[Price Each]]</f>
        <v>11.99</v>
      </c>
    </row>
    <row r="2797" spans="1:7" x14ac:dyDescent="0.3">
      <c r="A2797" t="s">
        <v>162</v>
      </c>
      <c r="B2797" t="s">
        <v>152</v>
      </c>
      <c r="C2797">
        <v>1</v>
      </c>
      <c r="D2797">
        <v>379.99</v>
      </c>
      <c r="E2797">
        <v>4</v>
      </c>
      <c r="F2797" t="s">
        <v>133</v>
      </c>
      <c r="G2797">
        <f>Table7[[#This Row],[Quantity Ordered]]*Table7[[#This Row],[Price Each]]</f>
        <v>379.99</v>
      </c>
    </row>
    <row r="2798" spans="1:7" x14ac:dyDescent="0.3">
      <c r="A2798" t="s">
        <v>162</v>
      </c>
      <c r="B2798" t="s">
        <v>153</v>
      </c>
      <c r="C2798">
        <v>1</v>
      </c>
      <c r="D2798">
        <v>999.99</v>
      </c>
      <c r="E2798">
        <v>4</v>
      </c>
      <c r="F2798" t="s">
        <v>135</v>
      </c>
      <c r="G2798">
        <f>Table7[[#This Row],[Quantity Ordered]]*Table7[[#This Row],[Price Each]]</f>
        <v>999.99</v>
      </c>
    </row>
    <row r="2799" spans="1:7" x14ac:dyDescent="0.3">
      <c r="A2799" t="s">
        <v>162</v>
      </c>
      <c r="B2799" t="s">
        <v>153</v>
      </c>
      <c r="C2799">
        <v>1</v>
      </c>
      <c r="D2799">
        <v>999.99</v>
      </c>
      <c r="E2799">
        <v>4</v>
      </c>
      <c r="F2799" t="s">
        <v>135</v>
      </c>
      <c r="G2799">
        <f>Table7[[#This Row],[Quantity Ordered]]*Table7[[#This Row],[Price Each]]</f>
        <v>999.99</v>
      </c>
    </row>
    <row r="2800" spans="1:7" x14ac:dyDescent="0.3">
      <c r="A2800" t="s">
        <v>162</v>
      </c>
      <c r="B2800" t="s">
        <v>148</v>
      </c>
      <c r="C2800">
        <v>1</v>
      </c>
      <c r="D2800">
        <v>600</v>
      </c>
      <c r="E2800">
        <v>2</v>
      </c>
      <c r="F2800" t="s">
        <v>136</v>
      </c>
      <c r="G2800">
        <f>Table7[[#This Row],[Quantity Ordered]]*Table7[[#This Row],[Price Each]]</f>
        <v>600</v>
      </c>
    </row>
    <row r="2801" spans="1:7" x14ac:dyDescent="0.3">
      <c r="A2801" t="s">
        <v>162</v>
      </c>
      <c r="B2801" t="s">
        <v>148</v>
      </c>
      <c r="C2801">
        <v>1</v>
      </c>
      <c r="D2801">
        <v>600</v>
      </c>
      <c r="E2801">
        <v>3</v>
      </c>
      <c r="F2801" t="s">
        <v>131</v>
      </c>
      <c r="G2801">
        <f>Table7[[#This Row],[Quantity Ordered]]*Table7[[#This Row],[Price Each]]</f>
        <v>600</v>
      </c>
    </row>
    <row r="2802" spans="1:7" x14ac:dyDescent="0.3">
      <c r="A2802" t="s">
        <v>162</v>
      </c>
      <c r="B2802" t="s">
        <v>152</v>
      </c>
      <c r="C2802">
        <v>1</v>
      </c>
      <c r="D2802">
        <v>379.99</v>
      </c>
      <c r="E2802">
        <v>4</v>
      </c>
      <c r="F2802" t="s">
        <v>149</v>
      </c>
      <c r="G2802">
        <f>Table7[[#This Row],[Quantity Ordered]]*Table7[[#This Row],[Price Each]]</f>
        <v>379.99</v>
      </c>
    </row>
    <row r="2803" spans="1:7" x14ac:dyDescent="0.3">
      <c r="A2803" t="s">
        <v>162</v>
      </c>
      <c r="B2803" t="s">
        <v>130</v>
      </c>
      <c r="C2803">
        <v>1</v>
      </c>
      <c r="D2803">
        <v>14.95</v>
      </c>
      <c r="E2803">
        <v>2</v>
      </c>
      <c r="F2803" t="s">
        <v>129</v>
      </c>
      <c r="G2803">
        <f>Table7[[#This Row],[Quantity Ordered]]*Table7[[#This Row],[Price Each]]</f>
        <v>14.95</v>
      </c>
    </row>
    <row r="2804" spans="1:7" x14ac:dyDescent="0.3">
      <c r="A2804" t="s">
        <v>162</v>
      </c>
      <c r="B2804" t="s">
        <v>141</v>
      </c>
      <c r="C2804">
        <v>1</v>
      </c>
      <c r="D2804">
        <v>150</v>
      </c>
      <c r="E2804">
        <v>1</v>
      </c>
      <c r="F2804" t="s">
        <v>133</v>
      </c>
      <c r="G2804">
        <f>Table7[[#This Row],[Quantity Ordered]]*Table7[[#This Row],[Price Each]]</f>
        <v>150</v>
      </c>
    </row>
    <row r="2805" spans="1:7" x14ac:dyDescent="0.3">
      <c r="A2805" t="s">
        <v>162</v>
      </c>
      <c r="B2805" t="s">
        <v>143</v>
      </c>
      <c r="C2805">
        <v>1</v>
      </c>
      <c r="D2805">
        <v>300</v>
      </c>
      <c r="E2805">
        <v>2</v>
      </c>
      <c r="F2805" t="s">
        <v>149</v>
      </c>
      <c r="G2805">
        <f>Table7[[#This Row],[Quantity Ordered]]*Table7[[#This Row],[Price Each]]</f>
        <v>300</v>
      </c>
    </row>
    <row r="2806" spans="1:7" x14ac:dyDescent="0.3">
      <c r="A2806" t="s">
        <v>162</v>
      </c>
      <c r="B2806" t="s">
        <v>145</v>
      </c>
      <c r="C2806">
        <v>1</v>
      </c>
      <c r="D2806">
        <v>3.84</v>
      </c>
      <c r="E2806">
        <v>4</v>
      </c>
      <c r="F2806" t="s">
        <v>149</v>
      </c>
      <c r="G2806">
        <f>Table7[[#This Row],[Quantity Ordered]]*Table7[[#This Row],[Price Each]]</f>
        <v>3.84</v>
      </c>
    </row>
    <row r="2807" spans="1:7" x14ac:dyDescent="0.3">
      <c r="A2807" t="s">
        <v>162</v>
      </c>
      <c r="B2807" t="s">
        <v>139</v>
      </c>
      <c r="C2807">
        <v>1</v>
      </c>
      <c r="D2807">
        <v>11.95</v>
      </c>
      <c r="E2807">
        <v>1</v>
      </c>
      <c r="F2807" t="s">
        <v>135</v>
      </c>
      <c r="G2807">
        <f>Table7[[#This Row],[Quantity Ordered]]*Table7[[#This Row],[Price Each]]</f>
        <v>11.95</v>
      </c>
    </row>
    <row r="2808" spans="1:7" x14ac:dyDescent="0.3">
      <c r="A2808" t="s">
        <v>162</v>
      </c>
      <c r="B2808" t="s">
        <v>142</v>
      </c>
      <c r="C2808">
        <v>1</v>
      </c>
      <c r="D2808">
        <v>1700</v>
      </c>
      <c r="E2808">
        <v>2</v>
      </c>
      <c r="F2808" t="s">
        <v>150</v>
      </c>
      <c r="G2808">
        <f>Table7[[#This Row],[Quantity Ordered]]*Table7[[#This Row],[Price Each]]</f>
        <v>1700</v>
      </c>
    </row>
    <row r="2809" spans="1:7" x14ac:dyDescent="0.3">
      <c r="A2809" t="s">
        <v>162</v>
      </c>
      <c r="B2809" t="s">
        <v>140</v>
      </c>
      <c r="C2809">
        <v>1</v>
      </c>
      <c r="D2809">
        <v>99.99</v>
      </c>
      <c r="E2809">
        <v>2</v>
      </c>
      <c r="F2809" t="s">
        <v>135</v>
      </c>
      <c r="G2809">
        <f>Table7[[#This Row],[Quantity Ordered]]*Table7[[#This Row],[Price Each]]</f>
        <v>99.99</v>
      </c>
    </row>
    <row r="2810" spans="1:7" x14ac:dyDescent="0.3">
      <c r="A2810" t="s">
        <v>162</v>
      </c>
      <c r="B2810" t="s">
        <v>148</v>
      </c>
      <c r="C2810">
        <v>1</v>
      </c>
      <c r="D2810">
        <v>600</v>
      </c>
      <c r="E2810">
        <v>3</v>
      </c>
      <c r="F2810" t="s">
        <v>150</v>
      </c>
      <c r="G2810">
        <f>Table7[[#This Row],[Quantity Ordered]]*Table7[[#This Row],[Price Each]]</f>
        <v>600</v>
      </c>
    </row>
    <row r="2811" spans="1:7" x14ac:dyDescent="0.3">
      <c r="A2811" t="s">
        <v>162</v>
      </c>
      <c r="B2811" t="s">
        <v>145</v>
      </c>
      <c r="C2811">
        <v>1</v>
      </c>
      <c r="D2811">
        <v>3.84</v>
      </c>
      <c r="E2811">
        <v>4</v>
      </c>
      <c r="F2811" t="s">
        <v>133</v>
      </c>
      <c r="G2811">
        <f>Table7[[#This Row],[Quantity Ordered]]*Table7[[#This Row],[Price Each]]</f>
        <v>3.84</v>
      </c>
    </row>
    <row r="2812" spans="1:7" x14ac:dyDescent="0.3">
      <c r="A2812" t="s">
        <v>162</v>
      </c>
      <c r="B2812" t="s">
        <v>130</v>
      </c>
      <c r="C2812">
        <v>1</v>
      </c>
      <c r="D2812">
        <v>14.95</v>
      </c>
      <c r="E2812">
        <v>4</v>
      </c>
      <c r="F2812" t="s">
        <v>149</v>
      </c>
      <c r="G2812">
        <f>Table7[[#This Row],[Quantity Ordered]]*Table7[[#This Row],[Price Each]]</f>
        <v>14.95</v>
      </c>
    </row>
    <row r="2813" spans="1:7" x14ac:dyDescent="0.3">
      <c r="A2813" t="s">
        <v>162</v>
      </c>
      <c r="B2813" t="s">
        <v>132</v>
      </c>
      <c r="C2813">
        <v>1</v>
      </c>
      <c r="D2813">
        <v>11.99</v>
      </c>
      <c r="E2813">
        <v>4</v>
      </c>
      <c r="F2813" t="s">
        <v>150</v>
      </c>
      <c r="G2813">
        <f>Table7[[#This Row],[Quantity Ordered]]*Table7[[#This Row],[Price Each]]</f>
        <v>11.99</v>
      </c>
    </row>
    <row r="2814" spans="1:7" x14ac:dyDescent="0.3">
      <c r="A2814" t="s">
        <v>162</v>
      </c>
      <c r="B2814" t="s">
        <v>145</v>
      </c>
      <c r="C2814">
        <v>1</v>
      </c>
      <c r="D2814">
        <v>3.84</v>
      </c>
      <c r="E2814">
        <v>1</v>
      </c>
      <c r="F2814" t="s">
        <v>149</v>
      </c>
      <c r="G2814">
        <f>Table7[[#This Row],[Quantity Ordered]]*Table7[[#This Row],[Price Each]]</f>
        <v>3.84</v>
      </c>
    </row>
    <row r="2815" spans="1:7" x14ac:dyDescent="0.3">
      <c r="A2815" t="s">
        <v>162</v>
      </c>
      <c r="B2815" t="s">
        <v>141</v>
      </c>
      <c r="C2815">
        <v>1</v>
      </c>
      <c r="D2815">
        <v>150</v>
      </c>
      <c r="E2815">
        <v>1</v>
      </c>
      <c r="F2815" t="s">
        <v>150</v>
      </c>
      <c r="G2815">
        <f>Table7[[#This Row],[Quantity Ordered]]*Table7[[#This Row],[Price Each]]</f>
        <v>150</v>
      </c>
    </row>
    <row r="2816" spans="1:7" x14ac:dyDescent="0.3">
      <c r="A2816" t="s">
        <v>162</v>
      </c>
      <c r="B2816" t="s">
        <v>145</v>
      </c>
      <c r="C2816">
        <v>2</v>
      </c>
      <c r="D2816">
        <v>3.84</v>
      </c>
      <c r="E2816">
        <v>1</v>
      </c>
      <c r="F2816" t="s">
        <v>129</v>
      </c>
      <c r="G2816">
        <f>Table7[[#This Row],[Quantity Ordered]]*Table7[[#This Row],[Price Each]]</f>
        <v>7.68</v>
      </c>
    </row>
    <row r="2817" spans="1:7" x14ac:dyDescent="0.3">
      <c r="A2817" t="s">
        <v>162</v>
      </c>
      <c r="B2817" t="s">
        <v>138</v>
      </c>
      <c r="C2817">
        <v>1</v>
      </c>
      <c r="D2817">
        <v>389.99</v>
      </c>
      <c r="E2817">
        <v>4</v>
      </c>
      <c r="F2817" t="s">
        <v>135</v>
      </c>
      <c r="G2817">
        <f>Table7[[#This Row],[Quantity Ordered]]*Table7[[#This Row],[Price Each]]</f>
        <v>389.99</v>
      </c>
    </row>
    <row r="2818" spans="1:7" x14ac:dyDescent="0.3">
      <c r="A2818" t="s">
        <v>162</v>
      </c>
      <c r="B2818" t="s">
        <v>139</v>
      </c>
      <c r="C2818">
        <v>1</v>
      </c>
      <c r="D2818">
        <v>11.95</v>
      </c>
      <c r="E2818">
        <v>4</v>
      </c>
      <c r="F2818" t="s">
        <v>133</v>
      </c>
      <c r="G2818">
        <f>Table7[[#This Row],[Quantity Ordered]]*Table7[[#This Row],[Price Each]]</f>
        <v>11.95</v>
      </c>
    </row>
    <row r="2819" spans="1:7" x14ac:dyDescent="0.3">
      <c r="A2819" t="s">
        <v>162</v>
      </c>
      <c r="B2819" t="s">
        <v>132</v>
      </c>
      <c r="C2819">
        <v>1</v>
      </c>
      <c r="D2819">
        <v>11.99</v>
      </c>
      <c r="E2819">
        <v>3</v>
      </c>
      <c r="F2819" t="s">
        <v>136</v>
      </c>
      <c r="G2819">
        <f>Table7[[#This Row],[Quantity Ordered]]*Table7[[#This Row],[Price Each]]</f>
        <v>11.99</v>
      </c>
    </row>
    <row r="2820" spans="1:7" x14ac:dyDescent="0.3">
      <c r="A2820" t="s">
        <v>162</v>
      </c>
      <c r="B2820" t="s">
        <v>134</v>
      </c>
      <c r="C2820">
        <v>1</v>
      </c>
      <c r="D2820">
        <v>149.99</v>
      </c>
      <c r="E2820">
        <v>4</v>
      </c>
      <c r="F2820" t="s">
        <v>135</v>
      </c>
      <c r="G2820">
        <f>Table7[[#This Row],[Quantity Ordered]]*Table7[[#This Row],[Price Each]]</f>
        <v>149.99</v>
      </c>
    </row>
    <row r="2821" spans="1:7" x14ac:dyDescent="0.3">
      <c r="A2821" t="s">
        <v>162</v>
      </c>
      <c r="B2821" t="s">
        <v>130</v>
      </c>
      <c r="C2821">
        <v>1</v>
      </c>
      <c r="D2821">
        <v>14.95</v>
      </c>
      <c r="E2821">
        <v>4</v>
      </c>
      <c r="F2821" t="s">
        <v>133</v>
      </c>
      <c r="G2821">
        <f>Table7[[#This Row],[Quantity Ordered]]*Table7[[#This Row],[Price Each]]</f>
        <v>14.95</v>
      </c>
    </row>
    <row r="2822" spans="1:7" x14ac:dyDescent="0.3">
      <c r="A2822" t="s">
        <v>162</v>
      </c>
      <c r="B2822" t="s">
        <v>137</v>
      </c>
      <c r="C2822">
        <v>1</v>
      </c>
      <c r="D2822">
        <v>2.99</v>
      </c>
      <c r="E2822">
        <v>4</v>
      </c>
      <c r="F2822" t="s">
        <v>133</v>
      </c>
      <c r="G2822">
        <f>Table7[[#This Row],[Quantity Ordered]]*Table7[[#This Row],[Price Each]]</f>
        <v>2.99</v>
      </c>
    </row>
    <row r="2823" spans="1:7" x14ac:dyDescent="0.3">
      <c r="A2823" t="s">
        <v>162</v>
      </c>
      <c r="B2823" t="s">
        <v>132</v>
      </c>
      <c r="C2823">
        <v>2</v>
      </c>
      <c r="D2823">
        <v>11.99</v>
      </c>
      <c r="E2823">
        <v>3</v>
      </c>
      <c r="F2823" t="s">
        <v>147</v>
      </c>
      <c r="G2823">
        <f>Table7[[#This Row],[Quantity Ordered]]*Table7[[#This Row],[Price Each]]</f>
        <v>23.98</v>
      </c>
    </row>
    <row r="2824" spans="1:7" x14ac:dyDescent="0.3">
      <c r="A2824" t="s">
        <v>162</v>
      </c>
      <c r="B2824" t="s">
        <v>143</v>
      </c>
      <c r="C2824">
        <v>1</v>
      </c>
      <c r="D2824">
        <v>300</v>
      </c>
      <c r="E2824">
        <v>1</v>
      </c>
      <c r="F2824" t="s">
        <v>135</v>
      </c>
      <c r="G2824">
        <f>Table7[[#This Row],[Quantity Ordered]]*Table7[[#This Row],[Price Each]]</f>
        <v>300</v>
      </c>
    </row>
    <row r="2825" spans="1:7" x14ac:dyDescent="0.3">
      <c r="A2825" t="s">
        <v>162</v>
      </c>
      <c r="B2825" t="s">
        <v>142</v>
      </c>
      <c r="C2825">
        <v>1</v>
      </c>
      <c r="D2825">
        <v>1700</v>
      </c>
      <c r="E2825">
        <v>4</v>
      </c>
      <c r="F2825" t="s">
        <v>133</v>
      </c>
      <c r="G2825">
        <f>Table7[[#This Row],[Quantity Ordered]]*Table7[[#This Row],[Price Each]]</f>
        <v>1700</v>
      </c>
    </row>
    <row r="2826" spans="1:7" x14ac:dyDescent="0.3">
      <c r="A2826" t="s">
        <v>162</v>
      </c>
      <c r="B2826" t="s">
        <v>130</v>
      </c>
      <c r="C2826">
        <v>1</v>
      </c>
      <c r="D2826">
        <v>14.95</v>
      </c>
      <c r="E2826">
        <v>1</v>
      </c>
      <c r="F2826" t="s">
        <v>146</v>
      </c>
      <c r="G2826">
        <f>Table7[[#This Row],[Quantity Ordered]]*Table7[[#This Row],[Price Each]]</f>
        <v>14.95</v>
      </c>
    </row>
    <row r="2827" spans="1:7" x14ac:dyDescent="0.3">
      <c r="A2827" t="s">
        <v>162</v>
      </c>
      <c r="B2827" t="s">
        <v>132</v>
      </c>
      <c r="C2827">
        <v>1</v>
      </c>
      <c r="D2827">
        <v>11.99</v>
      </c>
      <c r="E2827">
        <v>2</v>
      </c>
      <c r="F2827" t="s">
        <v>131</v>
      </c>
      <c r="G2827">
        <f>Table7[[#This Row],[Quantity Ordered]]*Table7[[#This Row],[Price Each]]</f>
        <v>11.99</v>
      </c>
    </row>
    <row r="2828" spans="1:7" x14ac:dyDescent="0.3">
      <c r="A2828" t="s">
        <v>162</v>
      </c>
      <c r="B2828" t="s">
        <v>132</v>
      </c>
      <c r="C2828">
        <v>1</v>
      </c>
      <c r="D2828">
        <v>11.99</v>
      </c>
      <c r="E2828">
        <v>3</v>
      </c>
      <c r="F2828" t="s">
        <v>135</v>
      </c>
      <c r="G2828">
        <f>Table7[[#This Row],[Quantity Ordered]]*Table7[[#This Row],[Price Each]]</f>
        <v>11.99</v>
      </c>
    </row>
    <row r="2829" spans="1:7" x14ac:dyDescent="0.3">
      <c r="A2829" t="s">
        <v>162</v>
      </c>
      <c r="B2829" t="s">
        <v>134</v>
      </c>
      <c r="C2829">
        <v>1</v>
      </c>
      <c r="D2829">
        <v>149.99</v>
      </c>
      <c r="E2829">
        <v>3</v>
      </c>
      <c r="F2829" t="s">
        <v>135</v>
      </c>
      <c r="G2829">
        <f>Table7[[#This Row],[Quantity Ordered]]*Table7[[#This Row],[Price Each]]</f>
        <v>149.99</v>
      </c>
    </row>
    <row r="2830" spans="1:7" x14ac:dyDescent="0.3">
      <c r="A2830" t="s">
        <v>162</v>
      </c>
      <c r="B2830" t="s">
        <v>132</v>
      </c>
      <c r="C2830">
        <v>1</v>
      </c>
      <c r="D2830">
        <v>11.99</v>
      </c>
      <c r="E2830">
        <v>1</v>
      </c>
      <c r="F2830" t="s">
        <v>146</v>
      </c>
      <c r="G2830">
        <f>Table7[[#This Row],[Quantity Ordered]]*Table7[[#This Row],[Price Each]]</f>
        <v>11.99</v>
      </c>
    </row>
    <row r="2831" spans="1:7" x14ac:dyDescent="0.3">
      <c r="A2831" t="s">
        <v>162</v>
      </c>
      <c r="B2831" t="s">
        <v>141</v>
      </c>
      <c r="C2831">
        <v>1</v>
      </c>
      <c r="D2831">
        <v>150</v>
      </c>
      <c r="E2831">
        <v>3</v>
      </c>
      <c r="F2831" t="s">
        <v>133</v>
      </c>
      <c r="G2831">
        <f>Table7[[#This Row],[Quantity Ordered]]*Table7[[#This Row],[Price Each]]</f>
        <v>150</v>
      </c>
    </row>
    <row r="2832" spans="1:7" x14ac:dyDescent="0.3">
      <c r="A2832" t="s">
        <v>162</v>
      </c>
      <c r="B2832" t="s">
        <v>134</v>
      </c>
      <c r="C2832">
        <v>1</v>
      </c>
      <c r="D2832">
        <v>149.99</v>
      </c>
      <c r="E2832">
        <v>3</v>
      </c>
      <c r="F2832" t="s">
        <v>131</v>
      </c>
      <c r="G2832">
        <f>Table7[[#This Row],[Quantity Ordered]]*Table7[[#This Row],[Price Each]]</f>
        <v>149.99</v>
      </c>
    </row>
    <row r="2833" spans="1:7" x14ac:dyDescent="0.3">
      <c r="A2833" t="s">
        <v>162</v>
      </c>
      <c r="B2833" t="s">
        <v>152</v>
      </c>
      <c r="C2833">
        <v>1</v>
      </c>
      <c r="D2833">
        <v>379.99</v>
      </c>
      <c r="E2833">
        <v>4</v>
      </c>
      <c r="F2833" t="s">
        <v>135</v>
      </c>
      <c r="G2833">
        <f>Table7[[#This Row],[Quantity Ordered]]*Table7[[#This Row],[Price Each]]</f>
        <v>379.99</v>
      </c>
    </row>
    <row r="2834" spans="1:7" x14ac:dyDescent="0.3">
      <c r="A2834" t="s">
        <v>162</v>
      </c>
      <c r="B2834" t="s">
        <v>137</v>
      </c>
      <c r="C2834">
        <v>1</v>
      </c>
      <c r="D2834">
        <v>2.99</v>
      </c>
      <c r="E2834">
        <v>2</v>
      </c>
      <c r="F2834" t="s">
        <v>147</v>
      </c>
      <c r="G2834">
        <f>Table7[[#This Row],[Quantity Ordered]]*Table7[[#This Row],[Price Each]]</f>
        <v>2.99</v>
      </c>
    </row>
    <row r="2835" spans="1:7" x14ac:dyDescent="0.3">
      <c r="A2835" t="s">
        <v>162</v>
      </c>
      <c r="B2835" t="s">
        <v>139</v>
      </c>
      <c r="C2835">
        <v>1</v>
      </c>
      <c r="D2835">
        <v>11.95</v>
      </c>
      <c r="E2835">
        <v>2</v>
      </c>
      <c r="F2835" t="s">
        <v>133</v>
      </c>
      <c r="G2835">
        <f>Table7[[#This Row],[Quantity Ordered]]*Table7[[#This Row],[Price Each]]</f>
        <v>11.95</v>
      </c>
    </row>
    <row r="2836" spans="1:7" x14ac:dyDescent="0.3">
      <c r="A2836" t="s">
        <v>162</v>
      </c>
      <c r="B2836" t="s">
        <v>139</v>
      </c>
      <c r="C2836">
        <v>1</v>
      </c>
      <c r="D2836">
        <v>11.95</v>
      </c>
      <c r="E2836">
        <v>1</v>
      </c>
      <c r="F2836" t="s">
        <v>133</v>
      </c>
      <c r="G2836">
        <f>Table7[[#This Row],[Quantity Ordered]]*Table7[[#This Row],[Price Each]]</f>
        <v>11.95</v>
      </c>
    </row>
    <row r="2837" spans="1:7" x14ac:dyDescent="0.3">
      <c r="A2837" t="s">
        <v>162</v>
      </c>
      <c r="B2837" t="s">
        <v>140</v>
      </c>
      <c r="C2837">
        <v>1</v>
      </c>
      <c r="D2837">
        <v>99.99</v>
      </c>
      <c r="E2837">
        <v>2</v>
      </c>
      <c r="F2837" t="s">
        <v>146</v>
      </c>
      <c r="G2837">
        <f>Table7[[#This Row],[Quantity Ordered]]*Table7[[#This Row],[Price Each]]</f>
        <v>99.99</v>
      </c>
    </row>
    <row r="2838" spans="1:7" x14ac:dyDescent="0.3">
      <c r="A2838" t="s">
        <v>162</v>
      </c>
      <c r="B2838" t="s">
        <v>128</v>
      </c>
      <c r="C2838">
        <v>1</v>
      </c>
      <c r="D2838">
        <v>700</v>
      </c>
      <c r="E2838">
        <v>4</v>
      </c>
      <c r="F2838" t="s">
        <v>147</v>
      </c>
      <c r="G2838">
        <f>Table7[[#This Row],[Quantity Ordered]]*Table7[[#This Row],[Price Each]]</f>
        <v>700</v>
      </c>
    </row>
    <row r="2839" spans="1:7" x14ac:dyDescent="0.3">
      <c r="A2839" t="s">
        <v>162</v>
      </c>
      <c r="B2839" t="s">
        <v>130</v>
      </c>
      <c r="C2839">
        <v>1</v>
      </c>
      <c r="D2839">
        <v>14.95</v>
      </c>
      <c r="E2839">
        <v>4</v>
      </c>
      <c r="F2839" t="s">
        <v>131</v>
      </c>
      <c r="G2839">
        <f>Table7[[#This Row],[Quantity Ordered]]*Table7[[#This Row],[Price Each]]</f>
        <v>14.95</v>
      </c>
    </row>
    <row r="2840" spans="1:7" x14ac:dyDescent="0.3">
      <c r="A2840" t="s">
        <v>162</v>
      </c>
      <c r="B2840" t="s">
        <v>140</v>
      </c>
      <c r="C2840">
        <v>1</v>
      </c>
      <c r="D2840">
        <v>99.99</v>
      </c>
      <c r="E2840">
        <v>4</v>
      </c>
      <c r="F2840" t="s">
        <v>150</v>
      </c>
      <c r="G2840">
        <f>Table7[[#This Row],[Quantity Ordered]]*Table7[[#This Row],[Price Each]]</f>
        <v>99.99</v>
      </c>
    </row>
    <row r="2841" spans="1:7" x14ac:dyDescent="0.3">
      <c r="A2841" t="s">
        <v>162</v>
      </c>
      <c r="B2841" t="s">
        <v>138</v>
      </c>
      <c r="C2841">
        <v>1</v>
      </c>
      <c r="D2841">
        <v>389.99</v>
      </c>
      <c r="E2841">
        <v>4</v>
      </c>
      <c r="F2841" t="s">
        <v>135</v>
      </c>
      <c r="G2841">
        <f>Table7[[#This Row],[Quantity Ordered]]*Table7[[#This Row],[Price Each]]</f>
        <v>389.99</v>
      </c>
    </row>
    <row r="2842" spans="1:7" x14ac:dyDescent="0.3">
      <c r="A2842" t="s">
        <v>162</v>
      </c>
      <c r="B2842" t="s">
        <v>151</v>
      </c>
      <c r="C2842">
        <v>1</v>
      </c>
      <c r="D2842">
        <v>109.99</v>
      </c>
      <c r="E2842">
        <v>4</v>
      </c>
      <c r="F2842" t="s">
        <v>147</v>
      </c>
      <c r="G2842">
        <f>Table7[[#This Row],[Quantity Ordered]]*Table7[[#This Row],[Price Each]]</f>
        <v>109.99</v>
      </c>
    </row>
    <row r="2843" spans="1:7" x14ac:dyDescent="0.3">
      <c r="A2843" t="s">
        <v>162</v>
      </c>
      <c r="B2843" t="s">
        <v>130</v>
      </c>
      <c r="C2843">
        <v>1</v>
      </c>
      <c r="D2843">
        <v>14.95</v>
      </c>
      <c r="E2843">
        <v>4</v>
      </c>
      <c r="F2843" t="s">
        <v>135</v>
      </c>
      <c r="G2843">
        <f>Table7[[#This Row],[Quantity Ordered]]*Table7[[#This Row],[Price Each]]</f>
        <v>14.95</v>
      </c>
    </row>
    <row r="2844" spans="1:7" x14ac:dyDescent="0.3">
      <c r="A2844" t="s">
        <v>162</v>
      </c>
      <c r="B2844" t="s">
        <v>153</v>
      </c>
      <c r="C2844">
        <v>1</v>
      </c>
      <c r="D2844">
        <v>999.99</v>
      </c>
      <c r="E2844">
        <v>1</v>
      </c>
      <c r="F2844" t="s">
        <v>136</v>
      </c>
      <c r="G2844">
        <f>Table7[[#This Row],[Quantity Ordered]]*Table7[[#This Row],[Price Each]]</f>
        <v>999.99</v>
      </c>
    </row>
    <row r="2845" spans="1:7" x14ac:dyDescent="0.3">
      <c r="A2845" t="s">
        <v>162</v>
      </c>
      <c r="B2845" t="s">
        <v>132</v>
      </c>
      <c r="C2845">
        <v>1</v>
      </c>
      <c r="D2845">
        <v>11.99</v>
      </c>
      <c r="E2845">
        <v>2</v>
      </c>
      <c r="F2845" t="s">
        <v>150</v>
      </c>
      <c r="G2845">
        <f>Table7[[#This Row],[Quantity Ordered]]*Table7[[#This Row],[Price Each]]</f>
        <v>11.99</v>
      </c>
    </row>
    <row r="2846" spans="1:7" x14ac:dyDescent="0.3">
      <c r="A2846" t="s">
        <v>162</v>
      </c>
      <c r="B2846" t="s">
        <v>145</v>
      </c>
      <c r="C2846">
        <v>1</v>
      </c>
      <c r="D2846">
        <v>3.84</v>
      </c>
      <c r="E2846">
        <v>4</v>
      </c>
      <c r="F2846" t="s">
        <v>129</v>
      </c>
      <c r="G2846">
        <f>Table7[[#This Row],[Quantity Ordered]]*Table7[[#This Row],[Price Each]]</f>
        <v>3.84</v>
      </c>
    </row>
    <row r="2847" spans="1:7" x14ac:dyDescent="0.3">
      <c r="A2847" t="s">
        <v>162</v>
      </c>
      <c r="B2847" t="s">
        <v>151</v>
      </c>
      <c r="C2847">
        <v>1</v>
      </c>
      <c r="D2847">
        <v>109.99</v>
      </c>
      <c r="E2847">
        <v>2</v>
      </c>
      <c r="F2847" t="s">
        <v>149</v>
      </c>
      <c r="G2847">
        <f>Table7[[#This Row],[Quantity Ordered]]*Table7[[#This Row],[Price Each]]</f>
        <v>109.99</v>
      </c>
    </row>
    <row r="2848" spans="1:7" x14ac:dyDescent="0.3">
      <c r="A2848" t="s">
        <v>162</v>
      </c>
      <c r="B2848" t="s">
        <v>130</v>
      </c>
      <c r="C2848">
        <v>1</v>
      </c>
      <c r="D2848">
        <v>14.95</v>
      </c>
      <c r="E2848">
        <v>3</v>
      </c>
      <c r="F2848" t="s">
        <v>133</v>
      </c>
      <c r="G2848">
        <f>Table7[[#This Row],[Quantity Ordered]]*Table7[[#This Row],[Price Each]]</f>
        <v>14.95</v>
      </c>
    </row>
    <row r="2849" spans="1:7" x14ac:dyDescent="0.3">
      <c r="A2849" t="s">
        <v>162</v>
      </c>
      <c r="B2849" t="s">
        <v>145</v>
      </c>
      <c r="C2849">
        <v>1</v>
      </c>
      <c r="D2849">
        <v>3.84</v>
      </c>
      <c r="E2849">
        <v>2</v>
      </c>
      <c r="F2849" t="s">
        <v>149</v>
      </c>
      <c r="G2849">
        <f>Table7[[#This Row],[Quantity Ordered]]*Table7[[#This Row],[Price Each]]</f>
        <v>3.84</v>
      </c>
    </row>
    <row r="2850" spans="1:7" x14ac:dyDescent="0.3">
      <c r="A2850" t="s">
        <v>162</v>
      </c>
      <c r="B2850" t="s">
        <v>132</v>
      </c>
      <c r="C2850">
        <v>2</v>
      </c>
      <c r="D2850">
        <v>11.99</v>
      </c>
      <c r="E2850">
        <v>1</v>
      </c>
      <c r="F2850" t="s">
        <v>150</v>
      </c>
      <c r="G2850">
        <f>Table7[[#This Row],[Quantity Ordered]]*Table7[[#This Row],[Price Each]]</f>
        <v>23.98</v>
      </c>
    </row>
    <row r="2851" spans="1:7" x14ac:dyDescent="0.3">
      <c r="A2851" t="s">
        <v>162</v>
      </c>
      <c r="B2851" t="s">
        <v>143</v>
      </c>
      <c r="C2851">
        <v>1</v>
      </c>
      <c r="D2851">
        <v>300</v>
      </c>
      <c r="E2851">
        <v>1</v>
      </c>
      <c r="F2851" t="s">
        <v>150</v>
      </c>
      <c r="G2851">
        <f>Table7[[#This Row],[Quantity Ordered]]*Table7[[#This Row],[Price Each]]</f>
        <v>300</v>
      </c>
    </row>
    <row r="2852" spans="1:7" x14ac:dyDescent="0.3">
      <c r="A2852" t="s">
        <v>162</v>
      </c>
      <c r="B2852" t="s">
        <v>132</v>
      </c>
      <c r="C2852">
        <v>1</v>
      </c>
      <c r="D2852">
        <v>11.99</v>
      </c>
      <c r="E2852">
        <v>1</v>
      </c>
      <c r="F2852" t="s">
        <v>133</v>
      </c>
      <c r="G2852">
        <f>Table7[[#This Row],[Quantity Ordered]]*Table7[[#This Row],[Price Each]]</f>
        <v>11.99</v>
      </c>
    </row>
    <row r="2853" spans="1:7" x14ac:dyDescent="0.3">
      <c r="A2853" t="s">
        <v>162</v>
      </c>
      <c r="B2853" t="s">
        <v>139</v>
      </c>
      <c r="C2853">
        <v>1</v>
      </c>
      <c r="D2853">
        <v>11.95</v>
      </c>
      <c r="E2853">
        <v>4</v>
      </c>
      <c r="F2853" t="s">
        <v>150</v>
      </c>
      <c r="G2853">
        <f>Table7[[#This Row],[Quantity Ordered]]*Table7[[#This Row],[Price Each]]</f>
        <v>11.95</v>
      </c>
    </row>
    <row r="2854" spans="1:7" x14ac:dyDescent="0.3">
      <c r="A2854" t="s">
        <v>162</v>
      </c>
      <c r="B2854" t="s">
        <v>145</v>
      </c>
      <c r="C2854">
        <v>1</v>
      </c>
      <c r="D2854">
        <v>3.84</v>
      </c>
      <c r="E2854">
        <v>3</v>
      </c>
      <c r="F2854" t="s">
        <v>136</v>
      </c>
      <c r="G2854">
        <f>Table7[[#This Row],[Quantity Ordered]]*Table7[[#This Row],[Price Each]]</f>
        <v>3.84</v>
      </c>
    </row>
    <row r="2855" spans="1:7" x14ac:dyDescent="0.3">
      <c r="A2855" t="s">
        <v>162</v>
      </c>
      <c r="B2855" t="s">
        <v>141</v>
      </c>
      <c r="C2855">
        <v>1</v>
      </c>
      <c r="D2855">
        <v>150</v>
      </c>
      <c r="E2855">
        <v>3</v>
      </c>
      <c r="F2855" t="s">
        <v>135</v>
      </c>
      <c r="G2855">
        <f>Table7[[#This Row],[Quantity Ordered]]*Table7[[#This Row],[Price Each]]</f>
        <v>150</v>
      </c>
    </row>
    <row r="2856" spans="1:7" x14ac:dyDescent="0.3">
      <c r="A2856" t="s">
        <v>162</v>
      </c>
      <c r="B2856" t="s">
        <v>132</v>
      </c>
      <c r="C2856">
        <v>1</v>
      </c>
      <c r="D2856">
        <v>11.99</v>
      </c>
      <c r="E2856">
        <v>3</v>
      </c>
      <c r="F2856" t="s">
        <v>133</v>
      </c>
      <c r="G2856">
        <f>Table7[[#This Row],[Quantity Ordered]]*Table7[[#This Row],[Price Each]]</f>
        <v>11.99</v>
      </c>
    </row>
    <row r="2857" spans="1:7" x14ac:dyDescent="0.3">
      <c r="A2857" t="s">
        <v>162</v>
      </c>
      <c r="B2857" t="s">
        <v>145</v>
      </c>
      <c r="C2857">
        <v>1</v>
      </c>
      <c r="D2857">
        <v>3.84</v>
      </c>
      <c r="E2857">
        <v>4</v>
      </c>
      <c r="F2857" t="s">
        <v>146</v>
      </c>
      <c r="G2857">
        <f>Table7[[#This Row],[Quantity Ordered]]*Table7[[#This Row],[Price Each]]</f>
        <v>3.84</v>
      </c>
    </row>
    <row r="2858" spans="1:7" x14ac:dyDescent="0.3">
      <c r="A2858" t="s">
        <v>162</v>
      </c>
      <c r="B2858" t="s">
        <v>132</v>
      </c>
      <c r="C2858">
        <v>1</v>
      </c>
      <c r="D2858">
        <v>11.99</v>
      </c>
      <c r="E2858">
        <v>3</v>
      </c>
      <c r="F2858" t="s">
        <v>147</v>
      </c>
      <c r="G2858">
        <f>Table7[[#This Row],[Quantity Ordered]]*Table7[[#This Row],[Price Each]]</f>
        <v>11.99</v>
      </c>
    </row>
    <row r="2859" spans="1:7" x14ac:dyDescent="0.3">
      <c r="A2859" t="s">
        <v>162</v>
      </c>
      <c r="B2859" t="s">
        <v>145</v>
      </c>
      <c r="C2859">
        <v>1</v>
      </c>
      <c r="D2859">
        <v>3.84</v>
      </c>
      <c r="E2859">
        <v>3</v>
      </c>
      <c r="F2859" t="s">
        <v>146</v>
      </c>
      <c r="G2859">
        <f>Table7[[#This Row],[Quantity Ordered]]*Table7[[#This Row],[Price Each]]</f>
        <v>3.84</v>
      </c>
    </row>
    <row r="2860" spans="1:7" x14ac:dyDescent="0.3">
      <c r="A2860" t="s">
        <v>162</v>
      </c>
      <c r="B2860" t="s">
        <v>138</v>
      </c>
      <c r="C2860">
        <v>1</v>
      </c>
      <c r="D2860">
        <v>389.99</v>
      </c>
      <c r="E2860">
        <v>1</v>
      </c>
      <c r="F2860" t="s">
        <v>149</v>
      </c>
      <c r="G2860">
        <f>Table7[[#This Row],[Quantity Ordered]]*Table7[[#This Row],[Price Each]]</f>
        <v>389.99</v>
      </c>
    </row>
    <row r="2861" spans="1:7" x14ac:dyDescent="0.3">
      <c r="A2861" t="s">
        <v>162</v>
      </c>
      <c r="B2861" t="s">
        <v>134</v>
      </c>
      <c r="C2861">
        <v>1</v>
      </c>
      <c r="D2861">
        <v>149.99</v>
      </c>
      <c r="E2861">
        <v>2</v>
      </c>
      <c r="F2861" t="s">
        <v>146</v>
      </c>
      <c r="G2861">
        <f>Table7[[#This Row],[Quantity Ordered]]*Table7[[#This Row],[Price Each]]</f>
        <v>149.99</v>
      </c>
    </row>
    <row r="2862" spans="1:7" x14ac:dyDescent="0.3">
      <c r="A2862" t="s">
        <v>162</v>
      </c>
      <c r="B2862" t="s">
        <v>137</v>
      </c>
      <c r="C2862">
        <v>4</v>
      </c>
      <c r="D2862">
        <v>2.99</v>
      </c>
      <c r="E2862">
        <v>4</v>
      </c>
      <c r="F2862" t="s">
        <v>135</v>
      </c>
      <c r="G2862">
        <f>Table7[[#This Row],[Quantity Ordered]]*Table7[[#This Row],[Price Each]]</f>
        <v>11.96</v>
      </c>
    </row>
    <row r="2863" spans="1:7" x14ac:dyDescent="0.3">
      <c r="A2863" t="s">
        <v>162</v>
      </c>
      <c r="B2863" t="s">
        <v>148</v>
      </c>
      <c r="C2863">
        <v>1</v>
      </c>
      <c r="D2863">
        <v>600</v>
      </c>
      <c r="E2863">
        <v>4</v>
      </c>
      <c r="F2863" t="s">
        <v>146</v>
      </c>
      <c r="G2863">
        <f>Table7[[#This Row],[Quantity Ordered]]*Table7[[#This Row],[Price Each]]</f>
        <v>600</v>
      </c>
    </row>
    <row r="2864" spans="1:7" x14ac:dyDescent="0.3">
      <c r="A2864" t="s">
        <v>162</v>
      </c>
      <c r="B2864" t="s">
        <v>139</v>
      </c>
      <c r="C2864">
        <v>1</v>
      </c>
      <c r="D2864">
        <v>11.95</v>
      </c>
      <c r="E2864">
        <v>1</v>
      </c>
      <c r="F2864" t="s">
        <v>146</v>
      </c>
      <c r="G2864">
        <f>Table7[[#This Row],[Quantity Ordered]]*Table7[[#This Row],[Price Each]]</f>
        <v>11.95</v>
      </c>
    </row>
    <row r="2865" spans="1:7" x14ac:dyDescent="0.3">
      <c r="A2865" t="s">
        <v>162</v>
      </c>
      <c r="B2865" t="s">
        <v>145</v>
      </c>
      <c r="C2865">
        <v>1</v>
      </c>
      <c r="D2865">
        <v>3.84</v>
      </c>
      <c r="E2865">
        <v>1</v>
      </c>
      <c r="F2865" t="s">
        <v>133</v>
      </c>
      <c r="G2865">
        <f>Table7[[#This Row],[Quantity Ordered]]*Table7[[#This Row],[Price Each]]</f>
        <v>3.84</v>
      </c>
    </row>
    <row r="2866" spans="1:7" x14ac:dyDescent="0.3">
      <c r="A2866" t="s">
        <v>162</v>
      </c>
      <c r="B2866" t="s">
        <v>140</v>
      </c>
      <c r="C2866">
        <v>1</v>
      </c>
      <c r="D2866">
        <v>99.99</v>
      </c>
      <c r="E2866">
        <v>3</v>
      </c>
      <c r="F2866" t="s">
        <v>146</v>
      </c>
      <c r="G2866">
        <f>Table7[[#This Row],[Quantity Ordered]]*Table7[[#This Row],[Price Each]]</f>
        <v>99.99</v>
      </c>
    </row>
    <row r="2867" spans="1:7" x14ac:dyDescent="0.3">
      <c r="A2867" t="s">
        <v>162</v>
      </c>
      <c r="B2867" t="s">
        <v>138</v>
      </c>
      <c r="C2867">
        <v>1</v>
      </c>
      <c r="D2867">
        <v>389.99</v>
      </c>
      <c r="E2867">
        <v>3</v>
      </c>
      <c r="F2867" t="s">
        <v>135</v>
      </c>
      <c r="G2867">
        <f>Table7[[#This Row],[Quantity Ordered]]*Table7[[#This Row],[Price Each]]</f>
        <v>389.99</v>
      </c>
    </row>
    <row r="2868" spans="1:7" x14ac:dyDescent="0.3">
      <c r="A2868" t="s">
        <v>162</v>
      </c>
      <c r="B2868" t="s">
        <v>152</v>
      </c>
      <c r="C2868">
        <v>1</v>
      </c>
      <c r="D2868">
        <v>379.99</v>
      </c>
      <c r="E2868">
        <v>1</v>
      </c>
      <c r="F2868" t="s">
        <v>136</v>
      </c>
      <c r="G2868">
        <f>Table7[[#This Row],[Quantity Ordered]]*Table7[[#This Row],[Price Each]]</f>
        <v>379.99</v>
      </c>
    </row>
    <row r="2869" spans="1:7" x14ac:dyDescent="0.3">
      <c r="A2869" t="s">
        <v>162</v>
      </c>
      <c r="B2869" t="s">
        <v>139</v>
      </c>
      <c r="C2869">
        <v>1</v>
      </c>
      <c r="D2869">
        <v>11.95</v>
      </c>
      <c r="E2869">
        <v>2</v>
      </c>
      <c r="F2869" t="s">
        <v>149</v>
      </c>
      <c r="G2869">
        <f>Table7[[#This Row],[Quantity Ordered]]*Table7[[#This Row],[Price Each]]</f>
        <v>11.95</v>
      </c>
    </row>
    <row r="2870" spans="1:7" x14ac:dyDescent="0.3">
      <c r="A2870" t="s">
        <v>162</v>
      </c>
      <c r="B2870" t="s">
        <v>141</v>
      </c>
      <c r="C2870">
        <v>1</v>
      </c>
      <c r="D2870">
        <v>150</v>
      </c>
      <c r="E2870">
        <v>1</v>
      </c>
      <c r="F2870" t="s">
        <v>149</v>
      </c>
      <c r="G2870">
        <f>Table7[[#This Row],[Quantity Ordered]]*Table7[[#This Row],[Price Each]]</f>
        <v>150</v>
      </c>
    </row>
    <row r="2871" spans="1:7" x14ac:dyDescent="0.3">
      <c r="A2871" t="s">
        <v>162</v>
      </c>
      <c r="B2871" t="s">
        <v>128</v>
      </c>
      <c r="C2871">
        <v>1</v>
      </c>
      <c r="D2871">
        <v>700</v>
      </c>
      <c r="E2871">
        <v>3</v>
      </c>
      <c r="F2871" t="s">
        <v>147</v>
      </c>
      <c r="G2871">
        <f>Table7[[#This Row],[Quantity Ordered]]*Table7[[#This Row],[Price Each]]</f>
        <v>700</v>
      </c>
    </row>
    <row r="2872" spans="1:7" x14ac:dyDescent="0.3">
      <c r="A2872" t="s">
        <v>162</v>
      </c>
      <c r="B2872" t="s">
        <v>139</v>
      </c>
      <c r="C2872">
        <v>1</v>
      </c>
      <c r="D2872">
        <v>11.95</v>
      </c>
      <c r="E2872">
        <v>2</v>
      </c>
      <c r="F2872" t="s">
        <v>135</v>
      </c>
      <c r="G2872">
        <f>Table7[[#This Row],[Quantity Ordered]]*Table7[[#This Row],[Price Each]]</f>
        <v>11.95</v>
      </c>
    </row>
    <row r="2873" spans="1:7" x14ac:dyDescent="0.3">
      <c r="A2873" t="s">
        <v>162</v>
      </c>
      <c r="B2873" t="s">
        <v>128</v>
      </c>
      <c r="C2873">
        <v>1</v>
      </c>
      <c r="D2873">
        <v>700</v>
      </c>
      <c r="E2873">
        <v>1</v>
      </c>
      <c r="F2873" t="s">
        <v>149</v>
      </c>
      <c r="G2873">
        <f>Table7[[#This Row],[Quantity Ordered]]*Table7[[#This Row],[Price Each]]</f>
        <v>700</v>
      </c>
    </row>
    <row r="2874" spans="1:7" x14ac:dyDescent="0.3">
      <c r="A2874" t="s">
        <v>162</v>
      </c>
      <c r="B2874" t="s">
        <v>134</v>
      </c>
      <c r="C2874">
        <v>1</v>
      </c>
      <c r="D2874">
        <v>149.99</v>
      </c>
      <c r="E2874">
        <v>2</v>
      </c>
      <c r="F2874" t="s">
        <v>133</v>
      </c>
      <c r="G2874">
        <f>Table7[[#This Row],[Quantity Ordered]]*Table7[[#This Row],[Price Each]]</f>
        <v>149.99</v>
      </c>
    </row>
    <row r="2875" spans="1:7" x14ac:dyDescent="0.3">
      <c r="A2875" t="s">
        <v>162</v>
      </c>
      <c r="B2875" t="s">
        <v>141</v>
      </c>
      <c r="C2875">
        <v>1</v>
      </c>
      <c r="D2875">
        <v>150</v>
      </c>
      <c r="E2875">
        <v>4</v>
      </c>
      <c r="F2875" t="s">
        <v>133</v>
      </c>
      <c r="G2875">
        <f>Table7[[#This Row],[Quantity Ordered]]*Table7[[#This Row],[Price Each]]</f>
        <v>150</v>
      </c>
    </row>
    <row r="2876" spans="1:7" x14ac:dyDescent="0.3">
      <c r="A2876" t="s">
        <v>162</v>
      </c>
      <c r="B2876" t="s">
        <v>130</v>
      </c>
      <c r="C2876">
        <v>1</v>
      </c>
      <c r="D2876">
        <v>14.95</v>
      </c>
      <c r="E2876">
        <v>4</v>
      </c>
      <c r="F2876" t="s">
        <v>129</v>
      </c>
      <c r="G2876">
        <f>Table7[[#This Row],[Quantity Ordered]]*Table7[[#This Row],[Price Each]]</f>
        <v>14.95</v>
      </c>
    </row>
    <row r="2877" spans="1:7" x14ac:dyDescent="0.3">
      <c r="A2877" t="s">
        <v>162</v>
      </c>
      <c r="B2877" t="s">
        <v>139</v>
      </c>
      <c r="C2877">
        <v>1</v>
      </c>
      <c r="D2877">
        <v>11.95</v>
      </c>
      <c r="E2877">
        <v>2</v>
      </c>
      <c r="F2877" t="s">
        <v>149</v>
      </c>
      <c r="G2877">
        <f>Table7[[#This Row],[Quantity Ordered]]*Table7[[#This Row],[Price Each]]</f>
        <v>11.95</v>
      </c>
    </row>
    <row r="2878" spans="1:7" x14ac:dyDescent="0.3">
      <c r="A2878" t="s">
        <v>162</v>
      </c>
      <c r="B2878" t="s">
        <v>137</v>
      </c>
      <c r="C2878">
        <v>2</v>
      </c>
      <c r="D2878">
        <v>2.99</v>
      </c>
      <c r="E2878">
        <v>3</v>
      </c>
      <c r="F2878" t="s">
        <v>135</v>
      </c>
      <c r="G2878">
        <f>Table7[[#This Row],[Quantity Ordered]]*Table7[[#This Row],[Price Each]]</f>
        <v>5.98</v>
      </c>
    </row>
    <row r="2879" spans="1:7" x14ac:dyDescent="0.3">
      <c r="A2879" t="s">
        <v>162</v>
      </c>
      <c r="B2879" t="s">
        <v>130</v>
      </c>
      <c r="C2879">
        <v>1</v>
      </c>
      <c r="D2879">
        <v>14.95</v>
      </c>
      <c r="E2879">
        <v>2</v>
      </c>
      <c r="F2879" t="s">
        <v>146</v>
      </c>
      <c r="G2879">
        <f>Table7[[#This Row],[Quantity Ordered]]*Table7[[#This Row],[Price Each]]</f>
        <v>14.95</v>
      </c>
    </row>
    <row r="2880" spans="1:7" x14ac:dyDescent="0.3">
      <c r="A2880" t="s">
        <v>162</v>
      </c>
      <c r="B2880" t="s">
        <v>148</v>
      </c>
      <c r="C2880">
        <v>1</v>
      </c>
      <c r="D2880">
        <v>600</v>
      </c>
      <c r="E2880">
        <v>4</v>
      </c>
      <c r="F2880" t="s">
        <v>135</v>
      </c>
      <c r="G2880">
        <f>Table7[[#This Row],[Quantity Ordered]]*Table7[[#This Row],[Price Each]]</f>
        <v>600</v>
      </c>
    </row>
    <row r="2881" spans="1:7" x14ac:dyDescent="0.3">
      <c r="A2881" t="s">
        <v>162</v>
      </c>
      <c r="B2881" t="s">
        <v>140</v>
      </c>
      <c r="C2881">
        <v>1</v>
      </c>
      <c r="D2881">
        <v>99.99</v>
      </c>
      <c r="E2881">
        <v>4</v>
      </c>
      <c r="F2881" t="s">
        <v>135</v>
      </c>
      <c r="G2881">
        <f>Table7[[#This Row],[Quantity Ordered]]*Table7[[#This Row],[Price Each]]</f>
        <v>99.99</v>
      </c>
    </row>
    <row r="2882" spans="1:7" x14ac:dyDescent="0.3">
      <c r="A2882" t="s">
        <v>162</v>
      </c>
      <c r="B2882" t="s">
        <v>152</v>
      </c>
      <c r="C2882">
        <v>1</v>
      </c>
      <c r="D2882">
        <v>379.99</v>
      </c>
      <c r="E2882">
        <v>4</v>
      </c>
      <c r="F2882" t="s">
        <v>150</v>
      </c>
      <c r="G2882">
        <f>Table7[[#This Row],[Quantity Ordered]]*Table7[[#This Row],[Price Each]]</f>
        <v>379.99</v>
      </c>
    </row>
    <row r="2883" spans="1:7" x14ac:dyDescent="0.3">
      <c r="A2883" t="s">
        <v>162</v>
      </c>
      <c r="B2883" t="s">
        <v>132</v>
      </c>
      <c r="C2883">
        <v>1</v>
      </c>
      <c r="D2883">
        <v>11.99</v>
      </c>
      <c r="E2883">
        <v>4</v>
      </c>
      <c r="F2883" t="s">
        <v>135</v>
      </c>
      <c r="G2883">
        <f>Table7[[#This Row],[Quantity Ordered]]*Table7[[#This Row],[Price Each]]</f>
        <v>11.99</v>
      </c>
    </row>
    <row r="2884" spans="1:7" x14ac:dyDescent="0.3">
      <c r="A2884" t="s">
        <v>162</v>
      </c>
      <c r="B2884" t="s">
        <v>130</v>
      </c>
      <c r="C2884">
        <v>2</v>
      </c>
      <c r="D2884">
        <v>14.95</v>
      </c>
      <c r="E2884">
        <v>3</v>
      </c>
      <c r="F2884" t="s">
        <v>133</v>
      </c>
      <c r="G2884">
        <f>Table7[[#This Row],[Quantity Ordered]]*Table7[[#This Row],[Price Each]]</f>
        <v>29.9</v>
      </c>
    </row>
    <row r="2885" spans="1:7" x14ac:dyDescent="0.3">
      <c r="A2885" t="s">
        <v>162</v>
      </c>
      <c r="B2885" t="s">
        <v>130</v>
      </c>
      <c r="C2885">
        <v>1</v>
      </c>
      <c r="D2885">
        <v>14.95</v>
      </c>
      <c r="E2885">
        <v>3</v>
      </c>
      <c r="F2885" t="s">
        <v>149</v>
      </c>
      <c r="G2885">
        <f>Table7[[#This Row],[Quantity Ordered]]*Table7[[#This Row],[Price Each]]</f>
        <v>14.95</v>
      </c>
    </row>
    <row r="2886" spans="1:7" x14ac:dyDescent="0.3">
      <c r="A2886" t="s">
        <v>162</v>
      </c>
      <c r="B2886" t="s">
        <v>130</v>
      </c>
      <c r="C2886">
        <v>1</v>
      </c>
      <c r="D2886">
        <v>14.95</v>
      </c>
      <c r="E2886">
        <v>2</v>
      </c>
      <c r="F2886" t="s">
        <v>133</v>
      </c>
      <c r="G2886">
        <f>Table7[[#This Row],[Quantity Ordered]]*Table7[[#This Row],[Price Each]]</f>
        <v>14.95</v>
      </c>
    </row>
    <row r="2887" spans="1:7" x14ac:dyDescent="0.3">
      <c r="A2887" t="s">
        <v>162</v>
      </c>
      <c r="B2887" t="s">
        <v>141</v>
      </c>
      <c r="C2887">
        <v>1</v>
      </c>
      <c r="D2887">
        <v>150</v>
      </c>
      <c r="E2887">
        <v>1</v>
      </c>
      <c r="F2887" t="s">
        <v>133</v>
      </c>
      <c r="G2887">
        <f>Table7[[#This Row],[Quantity Ordered]]*Table7[[#This Row],[Price Each]]</f>
        <v>150</v>
      </c>
    </row>
    <row r="2888" spans="1:7" x14ac:dyDescent="0.3">
      <c r="A2888" t="s">
        <v>162</v>
      </c>
      <c r="B2888" t="s">
        <v>140</v>
      </c>
      <c r="C2888">
        <v>1</v>
      </c>
      <c r="D2888">
        <v>99.99</v>
      </c>
      <c r="E2888">
        <v>3</v>
      </c>
      <c r="F2888" t="s">
        <v>147</v>
      </c>
      <c r="G2888">
        <f>Table7[[#This Row],[Quantity Ordered]]*Table7[[#This Row],[Price Each]]</f>
        <v>99.99</v>
      </c>
    </row>
    <row r="2889" spans="1:7" x14ac:dyDescent="0.3">
      <c r="A2889" t="s">
        <v>162</v>
      </c>
      <c r="B2889" t="s">
        <v>132</v>
      </c>
      <c r="C2889">
        <v>1</v>
      </c>
      <c r="D2889">
        <v>11.99</v>
      </c>
      <c r="E2889">
        <v>4</v>
      </c>
      <c r="F2889" t="s">
        <v>129</v>
      </c>
      <c r="G2889">
        <f>Table7[[#This Row],[Quantity Ordered]]*Table7[[#This Row],[Price Each]]</f>
        <v>11.99</v>
      </c>
    </row>
    <row r="2890" spans="1:7" x14ac:dyDescent="0.3">
      <c r="A2890" t="s">
        <v>162</v>
      </c>
      <c r="B2890" t="s">
        <v>130</v>
      </c>
      <c r="C2890">
        <v>1</v>
      </c>
      <c r="D2890">
        <v>14.95</v>
      </c>
      <c r="E2890">
        <v>4</v>
      </c>
      <c r="F2890" t="s">
        <v>150</v>
      </c>
      <c r="G2890">
        <f>Table7[[#This Row],[Quantity Ordered]]*Table7[[#This Row],[Price Each]]</f>
        <v>14.95</v>
      </c>
    </row>
    <row r="2891" spans="1:7" x14ac:dyDescent="0.3">
      <c r="A2891" t="s">
        <v>162</v>
      </c>
      <c r="B2891" t="s">
        <v>148</v>
      </c>
      <c r="C2891">
        <v>1</v>
      </c>
      <c r="D2891">
        <v>600</v>
      </c>
      <c r="E2891">
        <v>4</v>
      </c>
      <c r="F2891" t="s">
        <v>133</v>
      </c>
      <c r="G2891">
        <f>Table7[[#This Row],[Quantity Ordered]]*Table7[[#This Row],[Price Each]]</f>
        <v>600</v>
      </c>
    </row>
    <row r="2892" spans="1:7" x14ac:dyDescent="0.3">
      <c r="A2892" t="s">
        <v>162</v>
      </c>
      <c r="B2892" t="s">
        <v>139</v>
      </c>
      <c r="C2892">
        <v>1</v>
      </c>
      <c r="D2892">
        <v>11.95</v>
      </c>
      <c r="E2892">
        <v>3</v>
      </c>
      <c r="F2892" t="s">
        <v>133</v>
      </c>
      <c r="G2892">
        <f>Table7[[#This Row],[Quantity Ordered]]*Table7[[#This Row],[Price Each]]</f>
        <v>11.95</v>
      </c>
    </row>
    <row r="2893" spans="1:7" x14ac:dyDescent="0.3">
      <c r="A2893" t="s">
        <v>162</v>
      </c>
      <c r="B2893" t="s">
        <v>134</v>
      </c>
      <c r="C2893">
        <v>1</v>
      </c>
      <c r="D2893">
        <v>149.99</v>
      </c>
      <c r="E2893">
        <v>3</v>
      </c>
      <c r="F2893" t="s">
        <v>149</v>
      </c>
      <c r="G2893">
        <f>Table7[[#This Row],[Quantity Ordered]]*Table7[[#This Row],[Price Each]]</f>
        <v>149.99</v>
      </c>
    </row>
    <row r="2894" spans="1:7" x14ac:dyDescent="0.3">
      <c r="A2894" t="s">
        <v>162</v>
      </c>
      <c r="B2894" t="s">
        <v>138</v>
      </c>
      <c r="C2894">
        <v>1</v>
      </c>
      <c r="D2894">
        <v>389.99</v>
      </c>
      <c r="E2894">
        <v>2</v>
      </c>
      <c r="F2894" t="s">
        <v>146</v>
      </c>
      <c r="G2894">
        <f>Table7[[#This Row],[Quantity Ordered]]*Table7[[#This Row],[Price Each]]</f>
        <v>389.99</v>
      </c>
    </row>
    <row r="2895" spans="1:7" x14ac:dyDescent="0.3">
      <c r="A2895" t="s">
        <v>162</v>
      </c>
      <c r="B2895" t="s">
        <v>152</v>
      </c>
      <c r="C2895">
        <v>1</v>
      </c>
      <c r="D2895">
        <v>379.99</v>
      </c>
      <c r="E2895">
        <v>4</v>
      </c>
      <c r="F2895" t="s">
        <v>135</v>
      </c>
      <c r="G2895">
        <f>Table7[[#This Row],[Quantity Ordered]]*Table7[[#This Row],[Price Each]]</f>
        <v>379.99</v>
      </c>
    </row>
    <row r="2896" spans="1:7" x14ac:dyDescent="0.3">
      <c r="A2896" t="s">
        <v>162</v>
      </c>
      <c r="B2896" t="s">
        <v>141</v>
      </c>
      <c r="C2896">
        <v>1</v>
      </c>
      <c r="D2896">
        <v>150</v>
      </c>
      <c r="E2896">
        <v>3</v>
      </c>
      <c r="F2896" t="s">
        <v>150</v>
      </c>
      <c r="G2896">
        <f>Table7[[#This Row],[Quantity Ordered]]*Table7[[#This Row],[Price Each]]</f>
        <v>150</v>
      </c>
    </row>
    <row r="2897" spans="1:7" x14ac:dyDescent="0.3">
      <c r="A2897" t="s">
        <v>162</v>
      </c>
      <c r="B2897" t="s">
        <v>139</v>
      </c>
      <c r="C2897">
        <v>1</v>
      </c>
      <c r="D2897">
        <v>11.95</v>
      </c>
      <c r="E2897">
        <v>1</v>
      </c>
      <c r="F2897" t="s">
        <v>150</v>
      </c>
      <c r="G2897">
        <f>Table7[[#This Row],[Quantity Ordered]]*Table7[[#This Row],[Price Each]]</f>
        <v>11.95</v>
      </c>
    </row>
    <row r="2898" spans="1:7" x14ac:dyDescent="0.3">
      <c r="A2898" t="s">
        <v>162</v>
      </c>
      <c r="B2898" t="s">
        <v>137</v>
      </c>
      <c r="C2898">
        <v>1</v>
      </c>
      <c r="D2898">
        <v>2.99</v>
      </c>
      <c r="E2898">
        <v>4</v>
      </c>
      <c r="F2898" t="s">
        <v>133</v>
      </c>
      <c r="G2898">
        <f>Table7[[#This Row],[Quantity Ordered]]*Table7[[#This Row],[Price Each]]</f>
        <v>2.99</v>
      </c>
    </row>
    <row r="2899" spans="1:7" x14ac:dyDescent="0.3">
      <c r="A2899" t="s">
        <v>162</v>
      </c>
      <c r="B2899" t="s">
        <v>138</v>
      </c>
      <c r="C2899">
        <v>1</v>
      </c>
      <c r="D2899">
        <v>389.99</v>
      </c>
      <c r="E2899">
        <v>2</v>
      </c>
      <c r="F2899" t="s">
        <v>133</v>
      </c>
      <c r="G2899">
        <f>Table7[[#This Row],[Quantity Ordered]]*Table7[[#This Row],[Price Each]]</f>
        <v>389.99</v>
      </c>
    </row>
    <row r="2900" spans="1:7" x14ac:dyDescent="0.3">
      <c r="A2900" t="s">
        <v>162</v>
      </c>
      <c r="B2900" t="s">
        <v>153</v>
      </c>
      <c r="C2900">
        <v>1</v>
      </c>
      <c r="D2900">
        <v>999.99</v>
      </c>
      <c r="E2900">
        <v>4</v>
      </c>
      <c r="F2900" t="s">
        <v>150</v>
      </c>
      <c r="G2900">
        <f>Table7[[#This Row],[Quantity Ordered]]*Table7[[#This Row],[Price Each]]</f>
        <v>999.99</v>
      </c>
    </row>
    <row r="2901" spans="1:7" x14ac:dyDescent="0.3">
      <c r="A2901" t="s">
        <v>162</v>
      </c>
      <c r="B2901" t="s">
        <v>139</v>
      </c>
      <c r="C2901">
        <v>1</v>
      </c>
      <c r="D2901">
        <v>11.95</v>
      </c>
      <c r="E2901">
        <v>1</v>
      </c>
      <c r="F2901" t="s">
        <v>136</v>
      </c>
      <c r="G2901">
        <f>Table7[[#This Row],[Quantity Ordered]]*Table7[[#This Row],[Price Each]]</f>
        <v>11.95</v>
      </c>
    </row>
    <row r="2902" spans="1:7" x14ac:dyDescent="0.3">
      <c r="A2902" t="s">
        <v>162</v>
      </c>
      <c r="B2902" t="s">
        <v>143</v>
      </c>
      <c r="C2902">
        <v>1</v>
      </c>
      <c r="D2902">
        <v>300</v>
      </c>
      <c r="E2902">
        <v>1</v>
      </c>
      <c r="F2902" t="s">
        <v>129</v>
      </c>
      <c r="G2902">
        <f>Table7[[#This Row],[Quantity Ordered]]*Table7[[#This Row],[Price Each]]</f>
        <v>300</v>
      </c>
    </row>
    <row r="2903" spans="1:7" x14ac:dyDescent="0.3">
      <c r="A2903" t="s">
        <v>162</v>
      </c>
      <c r="B2903" t="s">
        <v>137</v>
      </c>
      <c r="C2903">
        <v>2</v>
      </c>
      <c r="D2903">
        <v>2.99</v>
      </c>
      <c r="E2903">
        <v>4</v>
      </c>
      <c r="F2903" t="s">
        <v>149</v>
      </c>
      <c r="G2903">
        <f>Table7[[#This Row],[Quantity Ordered]]*Table7[[#This Row],[Price Each]]</f>
        <v>5.98</v>
      </c>
    </row>
    <row r="2904" spans="1:7" x14ac:dyDescent="0.3">
      <c r="A2904" t="s">
        <v>162</v>
      </c>
      <c r="B2904" t="s">
        <v>128</v>
      </c>
      <c r="C2904">
        <v>1</v>
      </c>
      <c r="D2904">
        <v>700</v>
      </c>
      <c r="E2904">
        <v>1</v>
      </c>
      <c r="F2904" t="s">
        <v>146</v>
      </c>
      <c r="G2904">
        <f>Table7[[#This Row],[Quantity Ordered]]*Table7[[#This Row],[Price Each]]</f>
        <v>700</v>
      </c>
    </row>
    <row r="2905" spans="1:7" x14ac:dyDescent="0.3">
      <c r="A2905" t="s">
        <v>162</v>
      </c>
      <c r="B2905" t="s">
        <v>132</v>
      </c>
      <c r="C2905">
        <v>1</v>
      </c>
      <c r="D2905">
        <v>11.99</v>
      </c>
      <c r="E2905">
        <v>4</v>
      </c>
      <c r="F2905" t="s">
        <v>146</v>
      </c>
      <c r="G2905">
        <f>Table7[[#This Row],[Quantity Ordered]]*Table7[[#This Row],[Price Each]]</f>
        <v>11.99</v>
      </c>
    </row>
    <row r="2906" spans="1:7" x14ac:dyDescent="0.3">
      <c r="A2906" t="s">
        <v>162</v>
      </c>
      <c r="B2906" t="s">
        <v>137</v>
      </c>
      <c r="C2906">
        <v>1</v>
      </c>
      <c r="D2906">
        <v>2.99</v>
      </c>
      <c r="E2906">
        <v>4</v>
      </c>
      <c r="F2906" t="s">
        <v>150</v>
      </c>
      <c r="G2906">
        <f>Table7[[#This Row],[Quantity Ordered]]*Table7[[#This Row],[Price Each]]</f>
        <v>2.99</v>
      </c>
    </row>
    <row r="2907" spans="1:7" x14ac:dyDescent="0.3">
      <c r="A2907" t="s">
        <v>162</v>
      </c>
      <c r="B2907" t="s">
        <v>153</v>
      </c>
      <c r="C2907">
        <v>1</v>
      </c>
      <c r="D2907">
        <v>999.99</v>
      </c>
      <c r="E2907">
        <v>3</v>
      </c>
      <c r="F2907" t="s">
        <v>133</v>
      </c>
      <c r="G2907">
        <f>Table7[[#This Row],[Quantity Ordered]]*Table7[[#This Row],[Price Each]]</f>
        <v>999.99</v>
      </c>
    </row>
    <row r="2908" spans="1:7" x14ac:dyDescent="0.3">
      <c r="A2908" t="s">
        <v>162</v>
      </c>
      <c r="B2908" t="s">
        <v>151</v>
      </c>
      <c r="C2908">
        <v>1</v>
      </c>
      <c r="D2908">
        <v>109.99</v>
      </c>
      <c r="E2908">
        <v>3</v>
      </c>
      <c r="F2908" t="s">
        <v>135</v>
      </c>
      <c r="G2908">
        <f>Table7[[#This Row],[Quantity Ordered]]*Table7[[#This Row],[Price Each]]</f>
        <v>109.99</v>
      </c>
    </row>
    <row r="2909" spans="1:7" x14ac:dyDescent="0.3">
      <c r="A2909" t="s">
        <v>162</v>
      </c>
      <c r="B2909" t="s">
        <v>143</v>
      </c>
      <c r="C2909">
        <v>1</v>
      </c>
      <c r="D2909">
        <v>300</v>
      </c>
      <c r="E2909">
        <v>1</v>
      </c>
      <c r="F2909" t="s">
        <v>129</v>
      </c>
      <c r="G2909">
        <f>Table7[[#This Row],[Quantity Ordered]]*Table7[[#This Row],[Price Each]]</f>
        <v>300</v>
      </c>
    </row>
    <row r="2910" spans="1:7" x14ac:dyDescent="0.3">
      <c r="A2910" t="s">
        <v>162</v>
      </c>
      <c r="B2910" t="s">
        <v>137</v>
      </c>
      <c r="C2910">
        <v>1</v>
      </c>
      <c r="D2910">
        <v>2.99</v>
      </c>
      <c r="E2910">
        <v>1</v>
      </c>
      <c r="F2910" t="s">
        <v>135</v>
      </c>
      <c r="G2910">
        <f>Table7[[#This Row],[Quantity Ordered]]*Table7[[#This Row],[Price Each]]</f>
        <v>2.99</v>
      </c>
    </row>
    <row r="2911" spans="1:7" x14ac:dyDescent="0.3">
      <c r="A2911" t="s">
        <v>162</v>
      </c>
      <c r="B2911" t="s">
        <v>151</v>
      </c>
      <c r="C2911">
        <v>1</v>
      </c>
      <c r="D2911">
        <v>109.99</v>
      </c>
      <c r="E2911">
        <v>1</v>
      </c>
      <c r="F2911" t="s">
        <v>131</v>
      </c>
      <c r="G2911">
        <f>Table7[[#This Row],[Quantity Ordered]]*Table7[[#This Row],[Price Each]]</f>
        <v>109.99</v>
      </c>
    </row>
    <row r="2912" spans="1:7" x14ac:dyDescent="0.3">
      <c r="A2912" t="s">
        <v>162</v>
      </c>
      <c r="B2912" t="s">
        <v>137</v>
      </c>
      <c r="C2912">
        <v>1</v>
      </c>
      <c r="D2912">
        <v>2.99</v>
      </c>
      <c r="E2912">
        <v>4</v>
      </c>
      <c r="F2912" t="s">
        <v>133</v>
      </c>
      <c r="G2912">
        <f>Table7[[#This Row],[Quantity Ordered]]*Table7[[#This Row],[Price Each]]</f>
        <v>2.99</v>
      </c>
    </row>
    <row r="2913" spans="1:7" x14ac:dyDescent="0.3">
      <c r="A2913" t="s">
        <v>162</v>
      </c>
      <c r="B2913" t="s">
        <v>145</v>
      </c>
      <c r="C2913">
        <v>3</v>
      </c>
      <c r="D2913">
        <v>3.84</v>
      </c>
      <c r="E2913">
        <v>3</v>
      </c>
      <c r="F2913" t="s">
        <v>135</v>
      </c>
      <c r="G2913">
        <f>Table7[[#This Row],[Quantity Ordered]]*Table7[[#This Row],[Price Each]]</f>
        <v>11.52</v>
      </c>
    </row>
    <row r="2914" spans="1:7" x14ac:dyDescent="0.3">
      <c r="A2914" t="s">
        <v>162</v>
      </c>
      <c r="B2914" t="s">
        <v>132</v>
      </c>
      <c r="C2914">
        <v>1</v>
      </c>
      <c r="D2914">
        <v>11.99</v>
      </c>
      <c r="E2914">
        <v>2</v>
      </c>
      <c r="F2914" t="s">
        <v>133</v>
      </c>
      <c r="G2914">
        <f>Table7[[#This Row],[Quantity Ordered]]*Table7[[#This Row],[Price Each]]</f>
        <v>11.99</v>
      </c>
    </row>
    <row r="2915" spans="1:7" x14ac:dyDescent="0.3">
      <c r="A2915" t="s">
        <v>162</v>
      </c>
      <c r="B2915" t="s">
        <v>137</v>
      </c>
      <c r="C2915">
        <v>3</v>
      </c>
      <c r="D2915">
        <v>2.99</v>
      </c>
      <c r="E2915">
        <v>1</v>
      </c>
      <c r="F2915" t="s">
        <v>129</v>
      </c>
      <c r="G2915">
        <f>Table7[[#This Row],[Quantity Ordered]]*Table7[[#This Row],[Price Each]]</f>
        <v>8.9700000000000006</v>
      </c>
    </row>
    <row r="2916" spans="1:7" x14ac:dyDescent="0.3">
      <c r="A2916" t="s">
        <v>162</v>
      </c>
      <c r="B2916" t="s">
        <v>141</v>
      </c>
      <c r="C2916">
        <v>1</v>
      </c>
      <c r="D2916">
        <v>150</v>
      </c>
      <c r="E2916">
        <v>3</v>
      </c>
      <c r="F2916" t="s">
        <v>149</v>
      </c>
      <c r="G2916">
        <f>Table7[[#This Row],[Quantity Ordered]]*Table7[[#This Row],[Price Each]]</f>
        <v>150</v>
      </c>
    </row>
    <row r="2917" spans="1:7" x14ac:dyDescent="0.3">
      <c r="A2917" t="s">
        <v>162</v>
      </c>
      <c r="B2917" t="s">
        <v>134</v>
      </c>
      <c r="C2917">
        <v>1</v>
      </c>
      <c r="D2917">
        <v>149.99</v>
      </c>
      <c r="E2917">
        <v>2</v>
      </c>
      <c r="F2917" t="s">
        <v>147</v>
      </c>
      <c r="G2917">
        <f>Table7[[#This Row],[Quantity Ordered]]*Table7[[#This Row],[Price Each]]</f>
        <v>149.99</v>
      </c>
    </row>
    <row r="2918" spans="1:7" x14ac:dyDescent="0.3">
      <c r="A2918" t="s">
        <v>162</v>
      </c>
      <c r="B2918" t="s">
        <v>152</v>
      </c>
      <c r="C2918">
        <v>1</v>
      </c>
      <c r="D2918">
        <v>379.99</v>
      </c>
      <c r="E2918">
        <v>3</v>
      </c>
      <c r="F2918" t="s">
        <v>135</v>
      </c>
      <c r="G2918">
        <f>Table7[[#This Row],[Quantity Ordered]]*Table7[[#This Row],[Price Each]]</f>
        <v>379.99</v>
      </c>
    </row>
    <row r="2919" spans="1:7" x14ac:dyDescent="0.3">
      <c r="A2919" t="s">
        <v>162</v>
      </c>
      <c r="B2919" t="s">
        <v>143</v>
      </c>
      <c r="C2919">
        <v>1</v>
      </c>
      <c r="D2919">
        <v>300</v>
      </c>
      <c r="E2919">
        <v>3</v>
      </c>
      <c r="F2919" t="s">
        <v>149</v>
      </c>
      <c r="G2919">
        <f>Table7[[#This Row],[Quantity Ordered]]*Table7[[#This Row],[Price Each]]</f>
        <v>300</v>
      </c>
    </row>
    <row r="2920" spans="1:7" x14ac:dyDescent="0.3">
      <c r="A2920" t="s">
        <v>162</v>
      </c>
      <c r="B2920" t="s">
        <v>139</v>
      </c>
      <c r="C2920">
        <v>1</v>
      </c>
      <c r="D2920">
        <v>11.95</v>
      </c>
      <c r="E2920">
        <v>3</v>
      </c>
      <c r="F2920" t="s">
        <v>149</v>
      </c>
      <c r="G2920">
        <f>Table7[[#This Row],[Quantity Ordered]]*Table7[[#This Row],[Price Each]]</f>
        <v>11.95</v>
      </c>
    </row>
    <row r="2921" spans="1:7" x14ac:dyDescent="0.3">
      <c r="A2921" t="s">
        <v>162</v>
      </c>
      <c r="B2921" t="s">
        <v>145</v>
      </c>
      <c r="C2921">
        <v>2</v>
      </c>
      <c r="D2921">
        <v>3.84</v>
      </c>
      <c r="E2921">
        <v>4</v>
      </c>
      <c r="F2921" t="s">
        <v>136</v>
      </c>
      <c r="G2921">
        <f>Table7[[#This Row],[Quantity Ordered]]*Table7[[#This Row],[Price Each]]</f>
        <v>7.68</v>
      </c>
    </row>
    <row r="2922" spans="1:7" x14ac:dyDescent="0.3">
      <c r="A2922" t="s">
        <v>162</v>
      </c>
      <c r="B2922" t="s">
        <v>138</v>
      </c>
      <c r="C2922">
        <v>1</v>
      </c>
      <c r="D2922">
        <v>389.99</v>
      </c>
      <c r="E2922">
        <v>4</v>
      </c>
      <c r="F2922" t="s">
        <v>129</v>
      </c>
      <c r="G2922">
        <f>Table7[[#This Row],[Quantity Ordered]]*Table7[[#This Row],[Price Each]]</f>
        <v>389.99</v>
      </c>
    </row>
    <row r="2923" spans="1:7" x14ac:dyDescent="0.3">
      <c r="A2923" t="s">
        <v>162</v>
      </c>
      <c r="B2923" t="s">
        <v>137</v>
      </c>
      <c r="C2923">
        <v>2</v>
      </c>
      <c r="D2923">
        <v>2.99</v>
      </c>
      <c r="E2923">
        <v>1</v>
      </c>
      <c r="F2923" t="s">
        <v>133</v>
      </c>
      <c r="G2923">
        <f>Table7[[#This Row],[Quantity Ordered]]*Table7[[#This Row],[Price Each]]</f>
        <v>5.98</v>
      </c>
    </row>
    <row r="2924" spans="1:7" x14ac:dyDescent="0.3">
      <c r="A2924" t="s">
        <v>162</v>
      </c>
      <c r="B2924" t="s">
        <v>130</v>
      </c>
      <c r="C2924">
        <v>1</v>
      </c>
      <c r="D2924">
        <v>14.95</v>
      </c>
      <c r="E2924">
        <v>4</v>
      </c>
      <c r="F2924" t="s">
        <v>149</v>
      </c>
      <c r="G2924">
        <f>Table7[[#This Row],[Quantity Ordered]]*Table7[[#This Row],[Price Each]]</f>
        <v>14.95</v>
      </c>
    </row>
    <row r="2925" spans="1:7" x14ac:dyDescent="0.3">
      <c r="A2925" t="s">
        <v>162</v>
      </c>
      <c r="B2925" t="s">
        <v>141</v>
      </c>
      <c r="C2925">
        <v>1</v>
      </c>
      <c r="D2925">
        <v>150</v>
      </c>
      <c r="E2925">
        <v>4</v>
      </c>
      <c r="F2925" t="s">
        <v>147</v>
      </c>
      <c r="G2925">
        <f>Table7[[#This Row],[Quantity Ordered]]*Table7[[#This Row],[Price Each]]</f>
        <v>150</v>
      </c>
    </row>
    <row r="2926" spans="1:7" x14ac:dyDescent="0.3">
      <c r="A2926" t="s">
        <v>162</v>
      </c>
      <c r="B2926" t="s">
        <v>151</v>
      </c>
      <c r="C2926">
        <v>1</v>
      </c>
      <c r="D2926">
        <v>109.99</v>
      </c>
      <c r="E2926">
        <v>1</v>
      </c>
      <c r="F2926" t="s">
        <v>129</v>
      </c>
      <c r="G2926">
        <f>Table7[[#This Row],[Quantity Ordered]]*Table7[[#This Row],[Price Each]]</f>
        <v>109.99</v>
      </c>
    </row>
    <row r="2927" spans="1:7" x14ac:dyDescent="0.3">
      <c r="A2927" t="s">
        <v>162</v>
      </c>
      <c r="B2927" t="s">
        <v>128</v>
      </c>
      <c r="C2927">
        <v>1</v>
      </c>
      <c r="D2927">
        <v>700</v>
      </c>
      <c r="E2927">
        <v>3</v>
      </c>
      <c r="F2927" t="s">
        <v>149</v>
      </c>
      <c r="G2927">
        <f>Table7[[#This Row],[Quantity Ordered]]*Table7[[#This Row],[Price Each]]</f>
        <v>700</v>
      </c>
    </row>
    <row r="2928" spans="1:7" x14ac:dyDescent="0.3">
      <c r="A2928" t="s">
        <v>162</v>
      </c>
      <c r="B2928" t="s">
        <v>137</v>
      </c>
      <c r="C2928">
        <v>1</v>
      </c>
      <c r="D2928">
        <v>2.99</v>
      </c>
      <c r="E2928">
        <v>1</v>
      </c>
      <c r="F2928" t="s">
        <v>146</v>
      </c>
      <c r="G2928">
        <f>Table7[[#This Row],[Quantity Ordered]]*Table7[[#This Row],[Price Each]]</f>
        <v>2.99</v>
      </c>
    </row>
    <row r="2929" spans="1:7" x14ac:dyDescent="0.3">
      <c r="A2929" t="s">
        <v>162</v>
      </c>
      <c r="B2929" t="s">
        <v>148</v>
      </c>
      <c r="C2929">
        <v>1</v>
      </c>
      <c r="D2929">
        <v>600</v>
      </c>
      <c r="E2929">
        <v>4</v>
      </c>
      <c r="F2929" t="s">
        <v>129</v>
      </c>
      <c r="G2929">
        <f>Table7[[#This Row],[Quantity Ordered]]*Table7[[#This Row],[Price Each]]</f>
        <v>600</v>
      </c>
    </row>
    <row r="2930" spans="1:7" x14ac:dyDescent="0.3">
      <c r="A2930" t="s">
        <v>162</v>
      </c>
      <c r="B2930" t="s">
        <v>132</v>
      </c>
      <c r="C2930">
        <v>1</v>
      </c>
      <c r="D2930">
        <v>11.99</v>
      </c>
      <c r="E2930">
        <v>1</v>
      </c>
      <c r="F2930" t="s">
        <v>147</v>
      </c>
      <c r="G2930">
        <f>Table7[[#This Row],[Quantity Ordered]]*Table7[[#This Row],[Price Each]]</f>
        <v>11.99</v>
      </c>
    </row>
    <row r="2931" spans="1:7" x14ac:dyDescent="0.3">
      <c r="A2931" t="s">
        <v>162</v>
      </c>
      <c r="B2931" t="s">
        <v>139</v>
      </c>
      <c r="C2931">
        <v>1</v>
      </c>
      <c r="D2931">
        <v>11.95</v>
      </c>
      <c r="E2931">
        <v>4</v>
      </c>
      <c r="F2931" t="s">
        <v>133</v>
      </c>
      <c r="G2931">
        <f>Table7[[#This Row],[Quantity Ordered]]*Table7[[#This Row],[Price Each]]</f>
        <v>11.95</v>
      </c>
    </row>
    <row r="2932" spans="1:7" x14ac:dyDescent="0.3">
      <c r="A2932" t="s">
        <v>162</v>
      </c>
      <c r="B2932" t="s">
        <v>145</v>
      </c>
      <c r="C2932">
        <v>1</v>
      </c>
      <c r="D2932">
        <v>3.84</v>
      </c>
      <c r="E2932">
        <v>3</v>
      </c>
      <c r="F2932" t="s">
        <v>135</v>
      </c>
      <c r="G2932">
        <f>Table7[[#This Row],[Quantity Ordered]]*Table7[[#This Row],[Price Each]]</f>
        <v>3.84</v>
      </c>
    </row>
    <row r="2933" spans="1:7" x14ac:dyDescent="0.3">
      <c r="A2933" t="s">
        <v>162</v>
      </c>
      <c r="B2933" t="s">
        <v>145</v>
      </c>
      <c r="C2933">
        <v>1</v>
      </c>
      <c r="D2933">
        <v>3.84</v>
      </c>
      <c r="E2933">
        <v>1</v>
      </c>
      <c r="F2933" t="s">
        <v>133</v>
      </c>
      <c r="G2933">
        <f>Table7[[#This Row],[Quantity Ordered]]*Table7[[#This Row],[Price Each]]</f>
        <v>3.84</v>
      </c>
    </row>
    <row r="2934" spans="1:7" x14ac:dyDescent="0.3">
      <c r="A2934" t="s">
        <v>162</v>
      </c>
      <c r="B2934" t="s">
        <v>145</v>
      </c>
      <c r="C2934">
        <v>1</v>
      </c>
      <c r="D2934">
        <v>3.84</v>
      </c>
      <c r="E2934">
        <v>3</v>
      </c>
      <c r="F2934" t="s">
        <v>136</v>
      </c>
      <c r="G2934">
        <f>Table7[[#This Row],[Quantity Ordered]]*Table7[[#This Row],[Price Each]]</f>
        <v>3.84</v>
      </c>
    </row>
    <row r="2935" spans="1:7" x14ac:dyDescent="0.3">
      <c r="A2935" t="s">
        <v>162</v>
      </c>
      <c r="B2935" t="s">
        <v>145</v>
      </c>
      <c r="C2935">
        <v>1</v>
      </c>
      <c r="D2935">
        <v>3.84</v>
      </c>
      <c r="E2935">
        <v>1</v>
      </c>
      <c r="F2935" t="s">
        <v>129</v>
      </c>
      <c r="G2935">
        <f>Table7[[#This Row],[Quantity Ordered]]*Table7[[#This Row],[Price Each]]</f>
        <v>3.84</v>
      </c>
    </row>
    <row r="2936" spans="1:7" x14ac:dyDescent="0.3">
      <c r="A2936" t="s">
        <v>162</v>
      </c>
      <c r="B2936" t="s">
        <v>132</v>
      </c>
      <c r="C2936">
        <v>1</v>
      </c>
      <c r="D2936">
        <v>11.99</v>
      </c>
      <c r="E2936">
        <v>3</v>
      </c>
      <c r="F2936" t="s">
        <v>147</v>
      </c>
      <c r="G2936">
        <f>Table7[[#This Row],[Quantity Ordered]]*Table7[[#This Row],[Price Each]]</f>
        <v>11.99</v>
      </c>
    </row>
    <row r="2937" spans="1:7" x14ac:dyDescent="0.3">
      <c r="A2937" t="s">
        <v>162</v>
      </c>
      <c r="B2937" t="s">
        <v>128</v>
      </c>
      <c r="C2937">
        <v>1</v>
      </c>
      <c r="D2937">
        <v>700</v>
      </c>
      <c r="E2937">
        <v>3</v>
      </c>
      <c r="F2937" t="s">
        <v>149</v>
      </c>
      <c r="G2937">
        <f>Table7[[#This Row],[Quantity Ordered]]*Table7[[#This Row],[Price Each]]</f>
        <v>700</v>
      </c>
    </row>
    <row r="2938" spans="1:7" x14ac:dyDescent="0.3">
      <c r="A2938" t="s">
        <v>162</v>
      </c>
      <c r="B2938" t="s">
        <v>130</v>
      </c>
      <c r="C2938">
        <v>1</v>
      </c>
      <c r="D2938">
        <v>14.95</v>
      </c>
      <c r="E2938">
        <v>2</v>
      </c>
      <c r="F2938" t="s">
        <v>131</v>
      </c>
      <c r="G2938">
        <f>Table7[[#This Row],[Quantity Ordered]]*Table7[[#This Row],[Price Each]]</f>
        <v>14.95</v>
      </c>
    </row>
    <row r="2939" spans="1:7" x14ac:dyDescent="0.3">
      <c r="A2939" t="s">
        <v>162</v>
      </c>
      <c r="B2939" t="s">
        <v>132</v>
      </c>
      <c r="C2939">
        <v>1</v>
      </c>
      <c r="D2939">
        <v>11.99</v>
      </c>
      <c r="E2939">
        <v>4</v>
      </c>
      <c r="F2939" t="s">
        <v>149</v>
      </c>
      <c r="G2939">
        <f>Table7[[#This Row],[Quantity Ordered]]*Table7[[#This Row],[Price Each]]</f>
        <v>11.99</v>
      </c>
    </row>
    <row r="2940" spans="1:7" x14ac:dyDescent="0.3">
      <c r="A2940" t="s">
        <v>162</v>
      </c>
      <c r="B2940" t="s">
        <v>145</v>
      </c>
      <c r="C2940">
        <v>1</v>
      </c>
      <c r="D2940">
        <v>3.84</v>
      </c>
      <c r="E2940">
        <v>4</v>
      </c>
      <c r="F2940" t="s">
        <v>135</v>
      </c>
      <c r="G2940">
        <f>Table7[[#This Row],[Quantity Ordered]]*Table7[[#This Row],[Price Each]]</f>
        <v>3.84</v>
      </c>
    </row>
    <row r="2941" spans="1:7" x14ac:dyDescent="0.3">
      <c r="A2941" t="s">
        <v>162</v>
      </c>
      <c r="B2941" t="s">
        <v>137</v>
      </c>
      <c r="C2941">
        <v>2</v>
      </c>
      <c r="D2941">
        <v>2.99</v>
      </c>
      <c r="E2941">
        <v>3</v>
      </c>
      <c r="F2941" t="s">
        <v>135</v>
      </c>
      <c r="G2941">
        <f>Table7[[#This Row],[Quantity Ordered]]*Table7[[#This Row],[Price Each]]</f>
        <v>5.98</v>
      </c>
    </row>
    <row r="2942" spans="1:7" x14ac:dyDescent="0.3">
      <c r="A2942" t="s">
        <v>162</v>
      </c>
      <c r="B2942" t="s">
        <v>141</v>
      </c>
      <c r="C2942">
        <v>1</v>
      </c>
      <c r="D2942">
        <v>150</v>
      </c>
      <c r="E2942">
        <v>4</v>
      </c>
      <c r="F2942" t="s">
        <v>133</v>
      </c>
      <c r="G2942">
        <f>Table7[[#This Row],[Quantity Ordered]]*Table7[[#This Row],[Price Each]]</f>
        <v>150</v>
      </c>
    </row>
    <row r="2943" spans="1:7" x14ac:dyDescent="0.3">
      <c r="A2943" t="s">
        <v>162</v>
      </c>
      <c r="B2943" t="s">
        <v>144</v>
      </c>
      <c r="C2943">
        <v>1</v>
      </c>
      <c r="D2943">
        <v>400</v>
      </c>
      <c r="E2943">
        <v>3</v>
      </c>
      <c r="F2943" t="s">
        <v>133</v>
      </c>
      <c r="G2943">
        <f>Table7[[#This Row],[Quantity Ordered]]*Table7[[#This Row],[Price Each]]</f>
        <v>400</v>
      </c>
    </row>
    <row r="2944" spans="1:7" x14ac:dyDescent="0.3">
      <c r="A2944" t="s">
        <v>162</v>
      </c>
      <c r="B2944" t="s">
        <v>139</v>
      </c>
      <c r="C2944">
        <v>1</v>
      </c>
      <c r="D2944">
        <v>11.95</v>
      </c>
      <c r="E2944">
        <v>2</v>
      </c>
      <c r="F2944" t="s">
        <v>133</v>
      </c>
      <c r="G2944">
        <f>Table7[[#This Row],[Quantity Ordered]]*Table7[[#This Row],[Price Each]]</f>
        <v>11.95</v>
      </c>
    </row>
    <row r="2945" spans="1:7" x14ac:dyDescent="0.3">
      <c r="A2945" t="s">
        <v>162</v>
      </c>
      <c r="B2945" t="s">
        <v>128</v>
      </c>
      <c r="C2945">
        <v>1</v>
      </c>
      <c r="D2945">
        <v>700</v>
      </c>
      <c r="E2945">
        <v>2</v>
      </c>
      <c r="F2945" t="s">
        <v>133</v>
      </c>
      <c r="G2945">
        <f>Table7[[#This Row],[Quantity Ordered]]*Table7[[#This Row],[Price Each]]</f>
        <v>700</v>
      </c>
    </row>
    <row r="2946" spans="1:7" x14ac:dyDescent="0.3">
      <c r="A2946" t="s">
        <v>162</v>
      </c>
      <c r="B2946" t="s">
        <v>128</v>
      </c>
      <c r="C2946">
        <v>1</v>
      </c>
      <c r="D2946">
        <v>700</v>
      </c>
      <c r="E2946">
        <v>3</v>
      </c>
      <c r="F2946" t="s">
        <v>136</v>
      </c>
      <c r="G2946">
        <f>Table7[[#This Row],[Quantity Ordered]]*Table7[[#This Row],[Price Each]]</f>
        <v>700</v>
      </c>
    </row>
    <row r="2947" spans="1:7" x14ac:dyDescent="0.3">
      <c r="A2947" t="s">
        <v>162</v>
      </c>
      <c r="B2947" t="s">
        <v>137</v>
      </c>
      <c r="C2947">
        <v>2</v>
      </c>
      <c r="D2947">
        <v>2.99</v>
      </c>
      <c r="E2947">
        <v>1</v>
      </c>
      <c r="F2947" t="s">
        <v>146</v>
      </c>
      <c r="G2947">
        <f>Table7[[#This Row],[Quantity Ordered]]*Table7[[#This Row],[Price Each]]</f>
        <v>5.98</v>
      </c>
    </row>
    <row r="2948" spans="1:7" x14ac:dyDescent="0.3">
      <c r="A2948" t="s">
        <v>162</v>
      </c>
      <c r="B2948" t="s">
        <v>142</v>
      </c>
      <c r="C2948">
        <v>1</v>
      </c>
      <c r="D2948">
        <v>1700</v>
      </c>
      <c r="E2948">
        <v>3</v>
      </c>
      <c r="F2948" t="s">
        <v>129</v>
      </c>
      <c r="G2948">
        <f>Table7[[#This Row],[Quantity Ordered]]*Table7[[#This Row],[Price Each]]</f>
        <v>1700</v>
      </c>
    </row>
    <row r="2949" spans="1:7" x14ac:dyDescent="0.3">
      <c r="A2949" t="s">
        <v>162</v>
      </c>
      <c r="B2949" t="s">
        <v>145</v>
      </c>
      <c r="C2949">
        <v>1</v>
      </c>
      <c r="D2949">
        <v>3.84</v>
      </c>
      <c r="E2949">
        <v>4</v>
      </c>
      <c r="F2949" t="s">
        <v>149</v>
      </c>
      <c r="G2949">
        <f>Table7[[#This Row],[Quantity Ordered]]*Table7[[#This Row],[Price Each]]</f>
        <v>3.84</v>
      </c>
    </row>
    <row r="2950" spans="1:7" x14ac:dyDescent="0.3">
      <c r="A2950" t="s">
        <v>162</v>
      </c>
      <c r="B2950" t="s">
        <v>145</v>
      </c>
      <c r="C2950">
        <v>1</v>
      </c>
      <c r="D2950">
        <v>3.84</v>
      </c>
      <c r="E2950">
        <v>4</v>
      </c>
      <c r="F2950" t="s">
        <v>147</v>
      </c>
      <c r="G2950">
        <f>Table7[[#This Row],[Quantity Ordered]]*Table7[[#This Row],[Price Each]]</f>
        <v>3.84</v>
      </c>
    </row>
    <row r="2951" spans="1:7" x14ac:dyDescent="0.3">
      <c r="A2951" t="s">
        <v>162</v>
      </c>
      <c r="B2951" t="s">
        <v>137</v>
      </c>
      <c r="C2951">
        <v>1</v>
      </c>
      <c r="D2951">
        <v>2.99</v>
      </c>
      <c r="E2951">
        <v>3</v>
      </c>
      <c r="F2951" t="s">
        <v>135</v>
      </c>
      <c r="G2951">
        <f>Table7[[#This Row],[Quantity Ordered]]*Table7[[#This Row],[Price Each]]</f>
        <v>2.99</v>
      </c>
    </row>
    <row r="2952" spans="1:7" x14ac:dyDescent="0.3">
      <c r="A2952" t="s">
        <v>162</v>
      </c>
      <c r="B2952" t="s">
        <v>128</v>
      </c>
      <c r="C2952">
        <v>1</v>
      </c>
      <c r="D2952">
        <v>700</v>
      </c>
      <c r="E2952">
        <v>1</v>
      </c>
      <c r="F2952" t="s">
        <v>135</v>
      </c>
      <c r="G2952">
        <f>Table7[[#This Row],[Quantity Ordered]]*Table7[[#This Row],[Price Each]]</f>
        <v>700</v>
      </c>
    </row>
    <row r="2953" spans="1:7" x14ac:dyDescent="0.3">
      <c r="A2953" t="s">
        <v>162</v>
      </c>
      <c r="B2953" t="s">
        <v>132</v>
      </c>
      <c r="C2953">
        <v>1</v>
      </c>
      <c r="D2953">
        <v>11.99</v>
      </c>
      <c r="E2953">
        <v>2</v>
      </c>
      <c r="F2953" t="s">
        <v>147</v>
      </c>
      <c r="G2953">
        <f>Table7[[#This Row],[Quantity Ordered]]*Table7[[#This Row],[Price Each]]</f>
        <v>11.99</v>
      </c>
    </row>
    <row r="2954" spans="1:7" x14ac:dyDescent="0.3">
      <c r="A2954" t="s">
        <v>162</v>
      </c>
      <c r="B2954" t="s">
        <v>139</v>
      </c>
      <c r="C2954">
        <v>1</v>
      </c>
      <c r="D2954">
        <v>11.95</v>
      </c>
      <c r="E2954">
        <v>3</v>
      </c>
      <c r="F2954" t="s">
        <v>133</v>
      </c>
      <c r="G2954">
        <f>Table7[[#This Row],[Quantity Ordered]]*Table7[[#This Row],[Price Each]]</f>
        <v>11.95</v>
      </c>
    </row>
    <row r="2955" spans="1:7" x14ac:dyDescent="0.3">
      <c r="A2955" t="s">
        <v>162</v>
      </c>
      <c r="B2955" t="s">
        <v>148</v>
      </c>
      <c r="C2955">
        <v>1</v>
      </c>
      <c r="D2955">
        <v>600</v>
      </c>
      <c r="E2955">
        <v>3</v>
      </c>
      <c r="F2955" t="s">
        <v>133</v>
      </c>
      <c r="G2955">
        <f>Table7[[#This Row],[Quantity Ordered]]*Table7[[#This Row],[Price Each]]</f>
        <v>600</v>
      </c>
    </row>
    <row r="2956" spans="1:7" x14ac:dyDescent="0.3">
      <c r="A2956" t="s">
        <v>162</v>
      </c>
      <c r="B2956" t="s">
        <v>140</v>
      </c>
      <c r="C2956">
        <v>1</v>
      </c>
      <c r="D2956">
        <v>99.99</v>
      </c>
      <c r="E2956">
        <v>3</v>
      </c>
      <c r="F2956" t="s">
        <v>133</v>
      </c>
      <c r="G2956">
        <f>Table7[[#This Row],[Quantity Ordered]]*Table7[[#This Row],[Price Each]]</f>
        <v>99.99</v>
      </c>
    </row>
    <row r="2957" spans="1:7" x14ac:dyDescent="0.3">
      <c r="A2957" t="s">
        <v>162</v>
      </c>
      <c r="B2957" t="s">
        <v>141</v>
      </c>
      <c r="C2957">
        <v>1</v>
      </c>
      <c r="D2957">
        <v>150</v>
      </c>
      <c r="E2957">
        <v>1</v>
      </c>
      <c r="F2957" t="s">
        <v>149</v>
      </c>
      <c r="G2957">
        <f>Table7[[#This Row],[Quantity Ordered]]*Table7[[#This Row],[Price Each]]</f>
        <v>150</v>
      </c>
    </row>
    <row r="2958" spans="1:7" x14ac:dyDescent="0.3">
      <c r="A2958" t="s">
        <v>162</v>
      </c>
      <c r="B2958" t="s">
        <v>145</v>
      </c>
      <c r="C2958">
        <v>1</v>
      </c>
      <c r="D2958">
        <v>3.84</v>
      </c>
      <c r="E2958">
        <v>1</v>
      </c>
      <c r="F2958" t="s">
        <v>133</v>
      </c>
      <c r="G2958">
        <f>Table7[[#This Row],[Quantity Ordered]]*Table7[[#This Row],[Price Each]]</f>
        <v>3.84</v>
      </c>
    </row>
    <row r="2959" spans="1:7" x14ac:dyDescent="0.3">
      <c r="A2959" t="s">
        <v>162</v>
      </c>
      <c r="B2959" t="s">
        <v>130</v>
      </c>
      <c r="C2959">
        <v>1</v>
      </c>
      <c r="D2959">
        <v>14.95</v>
      </c>
      <c r="E2959">
        <v>2</v>
      </c>
      <c r="F2959" t="s">
        <v>131</v>
      </c>
      <c r="G2959">
        <f>Table7[[#This Row],[Quantity Ordered]]*Table7[[#This Row],[Price Each]]</f>
        <v>14.95</v>
      </c>
    </row>
    <row r="2960" spans="1:7" x14ac:dyDescent="0.3">
      <c r="A2960" t="s">
        <v>162</v>
      </c>
      <c r="B2960" t="s">
        <v>141</v>
      </c>
      <c r="C2960">
        <v>1</v>
      </c>
      <c r="D2960">
        <v>150</v>
      </c>
      <c r="E2960">
        <v>2</v>
      </c>
      <c r="F2960" t="s">
        <v>129</v>
      </c>
      <c r="G2960">
        <f>Table7[[#This Row],[Quantity Ordered]]*Table7[[#This Row],[Price Each]]</f>
        <v>150</v>
      </c>
    </row>
    <row r="2961" spans="1:7" x14ac:dyDescent="0.3">
      <c r="A2961" t="s">
        <v>162</v>
      </c>
      <c r="B2961" t="s">
        <v>155</v>
      </c>
      <c r="C2961">
        <v>1</v>
      </c>
      <c r="D2961">
        <v>600</v>
      </c>
      <c r="E2961">
        <v>1</v>
      </c>
      <c r="F2961" t="s">
        <v>133</v>
      </c>
      <c r="G2961">
        <f>Table7[[#This Row],[Quantity Ordered]]*Table7[[#This Row],[Price Each]]</f>
        <v>600</v>
      </c>
    </row>
    <row r="2962" spans="1:7" x14ac:dyDescent="0.3">
      <c r="A2962" t="s">
        <v>162</v>
      </c>
      <c r="B2962" t="s">
        <v>139</v>
      </c>
      <c r="C2962">
        <v>1</v>
      </c>
      <c r="D2962">
        <v>11.95</v>
      </c>
      <c r="E2962">
        <v>4</v>
      </c>
      <c r="F2962" t="s">
        <v>136</v>
      </c>
      <c r="G2962">
        <f>Table7[[#This Row],[Quantity Ordered]]*Table7[[#This Row],[Price Each]]</f>
        <v>11.95</v>
      </c>
    </row>
    <row r="2963" spans="1:7" x14ac:dyDescent="0.3">
      <c r="A2963" t="s">
        <v>162</v>
      </c>
      <c r="B2963" t="s">
        <v>128</v>
      </c>
      <c r="C2963">
        <v>1</v>
      </c>
      <c r="D2963">
        <v>700</v>
      </c>
      <c r="E2963">
        <v>3</v>
      </c>
      <c r="F2963" t="s">
        <v>135</v>
      </c>
      <c r="G2963">
        <f>Table7[[#This Row],[Quantity Ordered]]*Table7[[#This Row],[Price Each]]</f>
        <v>700</v>
      </c>
    </row>
    <row r="2964" spans="1:7" x14ac:dyDescent="0.3">
      <c r="A2964" t="s">
        <v>162</v>
      </c>
      <c r="B2964" t="s">
        <v>130</v>
      </c>
      <c r="C2964">
        <v>1</v>
      </c>
      <c r="D2964">
        <v>14.95</v>
      </c>
      <c r="E2964">
        <v>4</v>
      </c>
      <c r="F2964" t="s">
        <v>133</v>
      </c>
      <c r="G2964">
        <f>Table7[[#This Row],[Quantity Ordered]]*Table7[[#This Row],[Price Each]]</f>
        <v>14.95</v>
      </c>
    </row>
    <row r="2965" spans="1:7" x14ac:dyDescent="0.3">
      <c r="A2965" t="s">
        <v>162</v>
      </c>
      <c r="B2965" t="s">
        <v>139</v>
      </c>
      <c r="C2965">
        <v>1</v>
      </c>
      <c r="D2965">
        <v>11.95</v>
      </c>
      <c r="E2965">
        <v>3</v>
      </c>
      <c r="F2965" t="s">
        <v>133</v>
      </c>
      <c r="G2965">
        <f>Table7[[#This Row],[Quantity Ordered]]*Table7[[#This Row],[Price Each]]</f>
        <v>11.95</v>
      </c>
    </row>
    <row r="2966" spans="1:7" x14ac:dyDescent="0.3">
      <c r="A2966" t="s">
        <v>162</v>
      </c>
      <c r="B2966" t="s">
        <v>130</v>
      </c>
      <c r="C2966">
        <v>1</v>
      </c>
      <c r="D2966">
        <v>14.95</v>
      </c>
      <c r="E2966">
        <v>4</v>
      </c>
      <c r="F2966" t="s">
        <v>129</v>
      </c>
      <c r="G2966">
        <f>Table7[[#This Row],[Quantity Ordered]]*Table7[[#This Row],[Price Each]]</f>
        <v>14.95</v>
      </c>
    </row>
    <row r="2967" spans="1:7" x14ac:dyDescent="0.3">
      <c r="A2967" t="s">
        <v>162</v>
      </c>
      <c r="B2967" t="s">
        <v>141</v>
      </c>
      <c r="C2967">
        <v>1</v>
      </c>
      <c r="D2967">
        <v>150</v>
      </c>
      <c r="E2967">
        <v>1</v>
      </c>
      <c r="F2967" t="s">
        <v>129</v>
      </c>
      <c r="G2967">
        <f>Table7[[#This Row],[Quantity Ordered]]*Table7[[#This Row],[Price Each]]</f>
        <v>150</v>
      </c>
    </row>
    <row r="2968" spans="1:7" x14ac:dyDescent="0.3">
      <c r="A2968" t="s">
        <v>162</v>
      </c>
      <c r="B2968" t="s">
        <v>134</v>
      </c>
      <c r="C2968">
        <v>1</v>
      </c>
      <c r="D2968">
        <v>149.99</v>
      </c>
      <c r="E2968">
        <v>1</v>
      </c>
      <c r="F2968" t="s">
        <v>149</v>
      </c>
      <c r="G2968">
        <f>Table7[[#This Row],[Quantity Ordered]]*Table7[[#This Row],[Price Each]]</f>
        <v>149.99</v>
      </c>
    </row>
    <row r="2969" spans="1:7" x14ac:dyDescent="0.3">
      <c r="A2969" t="s">
        <v>162</v>
      </c>
      <c r="B2969" t="s">
        <v>130</v>
      </c>
      <c r="C2969">
        <v>1</v>
      </c>
      <c r="D2969">
        <v>14.95</v>
      </c>
      <c r="E2969">
        <v>3</v>
      </c>
      <c r="F2969" t="s">
        <v>149</v>
      </c>
      <c r="G2969">
        <f>Table7[[#This Row],[Quantity Ordered]]*Table7[[#This Row],[Price Each]]</f>
        <v>14.95</v>
      </c>
    </row>
    <row r="2970" spans="1:7" x14ac:dyDescent="0.3">
      <c r="A2970" t="s">
        <v>162</v>
      </c>
      <c r="B2970" t="s">
        <v>130</v>
      </c>
      <c r="C2970">
        <v>1</v>
      </c>
      <c r="D2970">
        <v>14.95</v>
      </c>
      <c r="E2970">
        <v>4</v>
      </c>
      <c r="F2970" t="s">
        <v>149</v>
      </c>
      <c r="G2970">
        <f>Table7[[#This Row],[Quantity Ordered]]*Table7[[#This Row],[Price Each]]</f>
        <v>14.95</v>
      </c>
    </row>
    <row r="2971" spans="1:7" x14ac:dyDescent="0.3">
      <c r="A2971" t="s">
        <v>162</v>
      </c>
      <c r="B2971" t="s">
        <v>132</v>
      </c>
      <c r="C2971">
        <v>1</v>
      </c>
      <c r="D2971">
        <v>11.99</v>
      </c>
      <c r="E2971">
        <v>1</v>
      </c>
      <c r="F2971" t="s">
        <v>133</v>
      </c>
      <c r="G2971">
        <f>Table7[[#This Row],[Quantity Ordered]]*Table7[[#This Row],[Price Each]]</f>
        <v>11.99</v>
      </c>
    </row>
    <row r="2972" spans="1:7" x14ac:dyDescent="0.3">
      <c r="A2972" t="s">
        <v>162</v>
      </c>
      <c r="B2972" t="s">
        <v>138</v>
      </c>
      <c r="C2972">
        <v>1</v>
      </c>
      <c r="D2972">
        <v>389.99</v>
      </c>
      <c r="E2972">
        <v>3</v>
      </c>
      <c r="F2972" t="s">
        <v>133</v>
      </c>
      <c r="G2972">
        <f>Table7[[#This Row],[Quantity Ordered]]*Table7[[#This Row],[Price Each]]</f>
        <v>389.99</v>
      </c>
    </row>
    <row r="2973" spans="1:7" x14ac:dyDescent="0.3">
      <c r="A2973" t="s">
        <v>162</v>
      </c>
      <c r="B2973" t="s">
        <v>141</v>
      </c>
      <c r="C2973">
        <v>1</v>
      </c>
      <c r="D2973">
        <v>150</v>
      </c>
      <c r="E2973">
        <v>4</v>
      </c>
      <c r="F2973" t="s">
        <v>149</v>
      </c>
      <c r="G2973">
        <f>Table7[[#This Row],[Quantity Ordered]]*Table7[[#This Row],[Price Each]]</f>
        <v>150</v>
      </c>
    </row>
    <row r="2974" spans="1:7" x14ac:dyDescent="0.3">
      <c r="A2974" t="s">
        <v>162</v>
      </c>
      <c r="B2974" t="s">
        <v>128</v>
      </c>
      <c r="C2974">
        <v>1</v>
      </c>
      <c r="D2974">
        <v>700</v>
      </c>
      <c r="E2974">
        <v>1</v>
      </c>
      <c r="F2974" t="s">
        <v>150</v>
      </c>
      <c r="G2974">
        <f>Table7[[#This Row],[Quantity Ordered]]*Table7[[#This Row],[Price Each]]</f>
        <v>700</v>
      </c>
    </row>
    <row r="2975" spans="1:7" x14ac:dyDescent="0.3">
      <c r="A2975" t="s">
        <v>162</v>
      </c>
      <c r="B2975" t="s">
        <v>141</v>
      </c>
      <c r="C2975">
        <v>1</v>
      </c>
      <c r="D2975">
        <v>150</v>
      </c>
      <c r="E2975">
        <v>4</v>
      </c>
      <c r="F2975" t="s">
        <v>150</v>
      </c>
      <c r="G2975">
        <f>Table7[[#This Row],[Quantity Ordered]]*Table7[[#This Row],[Price Each]]</f>
        <v>150</v>
      </c>
    </row>
    <row r="2976" spans="1:7" x14ac:dyDescent="0.3">
      <c r="A2976" t="s">
        <v>162</v>
      </c>
      <c r="B2976" t="s">
        <v>140</v>
      </c>
      <c r="C2976">
        <v>1</v>
      </c>
      <c r="D2976">
        <v>99.99</v>
      </c>
      <c r="E2976">
        <v>2</v>
      </c>
      <c r="F2976" t="s">
        <v>146</v>
      </c>
      <c r="G2976">
        <f>Table7[[#This Row],[Quantity Ordered]]*Table7[[#This Row],[Price Each]]</f>
        <v>99.99</v>
      </c>
    </row>
    <row r="2977" spans="1:7" x14ac:dyDescent="0.3">
      <c r="A2977" t="s">
        <v>162</v>
      </c>
      <c r="B2977" t="s">
        <v>141</v>
      </c>
      <c r="C2977">
        <v>1</v>
      </c>
      <c r="D2977">
        <v>150</v>
      </c>
      <c r="E2977">
        <v>4</v>
      </c>
      <c r="F2977" t="s">
        <v>149</v>
      </c>
      <c r="G2977">
        <f>Table7[[#This Row],[Quantity Ordered]]*Table7[[#This Row],[Price Each]]</f>
        <v>150</v>
      </c>
    </row>
    <row r="2978" spans="1:7" x14ac:dyDescent="0.3">
      <c r="A2978" t="s">
        <v>162</v>
      </c>
      <c r="B2978" t="s">
        <v>143</v>
      </c>
      <c r="C2978">
        <v>1</v>
      </c>
      <c r="D2978">
        <v>300</v>
      </c>
      <c r="E2978">
        <v>1</v>
      </c>
      <c r="F2978" t="s">
        <v>146</v>
      </c>
      <c r="G2978">
        <f>Table7[[#This Row],[Quantity Ordered]]*Table7[[#This Row],[Price Each]]</f>
        <v>300</v>
      </c>
    </row>
    <row r="2979" spans="1:7" x14ac:dyDescent="0.3">
      <c r="A2979" t="s">
        <v>162</v>
      </c>
      <c r="B2979" t="s">
        <v>139</v>
      </c>
      <c r="C2979">
        <v>1</v>
      </c>
      <c r="D2979">
        <v>11.95</v>
      </c>
      <c r="E2979">
        <v>1</v>
      </c>
      <c r="F2979" t="s">
        <v>146</v>
      </c>
      <c r="G2979">
        <f>Table7[[#This Row],[Quantity Ordered]]*Table7[[#This Row],[Price Each]]</f>
        <v>11.95</v>
      </c>
    </row>
    <row r="2980" spans="1:7" x14ac:dyDescent="0.3">
      <c r="A2980" t="s">
        <v>162</v>
      </c>
      <c r="B2980" t="s">
        <v>130</v>
      </c>
      <c r="C2980">
        <v>1</v>
      </c>
      <c r="D2980">
        <v>14.95</v>
      </c>
      <c r="E2980">
        <v>3</v>
      </c>
      <c r="F2980" t="s">
        <v>150</v>
      </c>
      <c r="G2980">
        <f>Table7[[#This Row],[Quantity Ordered]]*Table7[[#This Row],[Price Each]]</f>
        <v>14.95</v>
      </c>
    </row>
    <row r="2981" spans="1:7" x14ac:dyDescent="0.3">
      <c r="A2981" t="s">
        <v>162</v>
      </c>
      <c r="B2981" t="s">
        <v>139</v>
      </c>
      <c r="C2981">
        <v>1</v>
      </c>
      <c r="D2981">
        <v>11.95</v>
      </c>
      <c r="E2981">
        <v>4</v>
      </c>
      <c r="F2981" t="s">
        <v>147</v>
      </c>
      <c r="G2981">
        <f>Table7[[#This Row],[Quantity Ordered]]*Table7[[#This Row],[Price Each]]</f>
        <v>11.95</v>
      </c>
    </row>
    <row r="2982" spans="1:7" x14ac:dyDescent="0.3">
      <c r="A2982" t="s">
        <v>162</v>
      </c>
      <c r="B2982" t="s">
        <v>155</v>
      </c>
      <c r="C2982">
        <v>1</v>
      </c>
      <c r="D2982">
        <v>600</v>
      </c>
      <c r="E2982">
        <v>1</v>
      </c>
      <c r="F2982" t="s">
        <v>149</v>
      </c>
      <c r="G2982">
        <f>Table7[[#This Row],[Quantity Ordered]]*Table7[[#This Row],[Price Each]]</f>
        <v>600</v>
      </c>
    </row>
    <row r="2983" spans="1:7" x14ac:dyDescent="0.3">
      <c r="A2983" t="s">
        <v>162</v>
      </c>
      <c r="B2983" t="s">
        <v>140</v>
      </c>
      <c r="C2983">
        <v>1</v>
      </c>
      <c r="D2983">
        <v>99.99</v>
      </c>
      <c r="E2983">
        <v>1</v>
      </c>
      <c r="F2983" t="s">
        <v>149</v>
      </c>
      <c r="G2983">
        <f>Table7[[#This Row],[Quantity Ordered]]*Table7[[#This Row],[Price Each]]</f>
        <v>99.99</v>
      </c>
    </row>
    <row r="2984" spans="1:7" x14ac:dyDescent="0.3">
      <c r="A2984" t="s">
        <v>162</v>
      </c>
      <c r="B2984" t="s">
        <v>132</v>
      </c>
      <c r="C2984">
        <v>1</v>
      </c>
      <c r="D2984">
        <v>11.99</v>
      </c>
      <c r="E2984">
        <v>4</v>
      </c>
      <c r="F2984" t="s">
        <v>131</v>
      </c>
      <c r="G2984">
        <f>Table7[[#This Row],[Quantity Ordered]]*Table7[[#This Row],[Price Each]]</f>
        <v>11.99</v>
      </c>
    </row>
    <row r="2985" spans="1:7" x14ac:dyDescent="0.3">
      <c r="A2985" t="s">
        <v>162</v>
      </c>
      <c r="B2985" t="s">
        <v>153</v>
      </c>
      <c r="C2985">
        <v>1</v>
      </c>
      <c r="D2985">
        <v>999.99</v>
      </c>
      <c r="E2985">
        <v>2</v>
      </c>
      <c r="F2985" t="s">
        <v>133</v>
      </c>
      <c r="G2985">
        <f>Table7[[#This Row],[Quantity Ordered]]*Table7[[#This Row],[Price Each]]</f>
        <v>999.99</v>
      </c>
    </row>
    <row r="2986" spans="1:7" x14ac:dyDescent="0.3">
      <c r="A2986" t="s">
        <v>162</v>
      </c>
      <c r="B2986" t="s">
        <v>153</v>
      </c>
      <c r="C2986">
        <v>1</v>
      </c>
      <c r="D2986">
        <v>999.99</v>
      </c>
      <c r="E2986">
        <v>1</v>
      </c>
      <c r="F2986" t="s">
        <v>147</v>
      </c>
      <c r="G2986">
        <f>Table7[[#This Row],[Quantity Ordered]]*Table7[[#This Row],[Price Each]]</f>
        <v>999.99</v>
      </c>
    </row>
    <row r="2987" spans="1:7" x14ac:dyDescent="0.3">
      <c r="A2987" t="s">
        <v>162</v>
      </c>
      <c r="B2987" t="s">
        <v>145</v>
      </c>
      <c r="C2987">
        <v>1</v>
      </c>
      <c r="D2987">
        <v>3.84</v>
      </c>
      <c r="E2987">
        <v>3</v>
      </c>
      <c r="F2987" t="s">
        <v>129</v>
      </c>
      <c r="G2987">
        <f>Table7[[#This Row],[Quantity Ordered]]*Table7[[#This Row],[Price Each]]</f>
        <v>3.84</v>
      </c>
    </row>
    <row r="2988" spans="1:7" x14ac:dyDescent="0.3">
      <c r="A2988" t="s">
        <v>162</v>
      </c>
      <c r="B2988" t="s">
        <v>132</v>
      </c>
      <c r="C2988">
        <v>1</v>
      </c>
      <c r="D2988">
        <v>11.99</v>
      </c>
      <c r="E2988">
        <v>3</v>
      </c>
      <c r="F2988" t="s">
        <v>150</v>
      </c>
      <c r="G2988">
        <f>Table7[[#This Row],[Quantity Ordered]]*Table7[[#This Row],[Price Each]]</f>
        <v>11.99</v>
      </c>
    </row>
    <row r="2989" spans="1:7" x14ac:dyDescent="0.3">
      <c r="A2989" t="s">
        <v>162</v>
      </c>
      <c r="B2989" t="s">
        <v>145</v>
      </c>
      <c r="C2989">
        <v>2</v>
      </c>
      <c r="D2989">
        <v>3.84</v>
      </c>
      <c r="E2989">
        <v>2</v>
      </c>
      <c r="F2989" t="s">
        <v>146</v>
      </c>
      <c r="G2989">
        <f>Table7[[#This Row],[Quantity Ordered]]*Table7[[#This Row],[Price Each]]</f>
        <v>7.68</v>
      </c>
    </row>
    <row r="2990" spans="1:7" x14ac:dyDescent="0.3">
      <c r="A2990" t="s">
        <v>162</v>
      </c>
      <c r="B2990" t="s">
        <v>138</v>
      </c>
      <c r="C2990">
        <v>1</v>
      </c>
      <c r="D2990">
        <v>389.99</v>
      </c>
      <c r="E2990">
        <v>1</v>
      </c>
      <c r="F2990" t="s">
        <v>131</v>
      </c>
      <c r="G2990">
        <f>Table7[[#This Row],[Quantity Ordered]]*Table7[[#This Row],[Price Each]]</f>
        <v>389.99</v>
      </c>
    </row>
    <row r="2991" spans="1:7" x14ac:dyDescent="0.3">
      <c r="A2991" t="s">
        <v>162</v>
      </c>
      <c r="B2991" t="s">
        <v>148</v>
      </c>
      <c r="C2991">
        <v>1</v>
      </c>
      <c r="D2991">
        <v>600</v>
      </c>
      <c r="E2991">
        <v>4</v>
      </c>
      <c r="F2991" t="s">
        <v>149</v>
      </c>
      <c r="G2991">
        <f>Table7[[#This Row],[Quantity Ordered]]*Table7[[#This Row],[Price Each]]</f>
        <v>600</v>
      </c>
    </row>
    <row r="2992" spans="1:7" x14ac:dyDescent="0.3">
      <c r="A2992" t="s">
        <v>162</v>
      </c>
      <c r="B2992" t="s">
        <v>139</v>
      </c>
      <c r="C2992">
        <v>1</v>
      </c>
      <c r="D2992">
        <v>11.95</v>
      </c>
      <c r="E2992">
        <v>1</v>
      </c>
      <c r="F2992" t="s">
        <v>135</v>
      </c>
      <c r="G2992">
        <f>Table7[[#This Row],[Quantity Ordered]]*Table7[[#This Row],[Price Each]]</f>
        <v>11.95</v>
      </c>
    </row>
    <row r="2993" spans="1:7" x14ac:dyDescent="0.3">
      <c r="A2993" t="s">
        <v>162</v>
      </c>
      <c r="B2993" t="s">
        <v>130</v>
      </c>
      <c r="C2993">
        <v>1</v>
      </c>
      <c r="D2993">
        <v>14.95</v>
      </c>
      <c r="E2993">
        <v>2</v>
      </c>
      <c r="F2993" t="s">
        <v>129</v>
      </c>
      <c r="G2993">
        <f>Table7[[#This Row],[Quantity Ordered]]*Table7[[#This Row],[Price Each]]</f>
        <v>14.95</v>
      </c>
    </row>
    <row r="2994" spans="1:7" x14ac:dyDescent="0.3">
      <c r="A2994" t="s">
        <v>162</v>
      </c>
      <c r="B2994" t="s">
        <v>139</v>
      </c>
      <c r="C2994">
        <v>1</v>
      </c>
      <c r="D2994">
        <v>11.95</v>
      </c>
      <c r="E2994">
        <v>4</v>
      </c>
      <c r="F2994" t="s">
        <v>135</v>
      </c>
      <c r="G2994">
        <f>Table7[[#This Row],[Quantity Ordered]]*Table7[[#This Row],[Price Each]]</f>
        <v>11.95</v>
      </c>
    </row>
    <row r="2995" spans="1:7" x14ac:dyDescent="0.3">
      <c r="A2995" t="s">
        <v>162</v>
      </c>
      <c r="B2995" t="s">
        <v>139</v>
      </c>
      <c r="C2995">
        <v>1</v>
      </c>
      <c r="D2995">
        <v>11.95</v>
      </c>
      <c r="E2995">
        <v>2</v>
      </c>
      <c r="F2995" t="s">
        <v>131</v>
      </c>
      <c r="G2995">
        <f>Table7[[#This Row],[Quantity Ordered]]*Table7[[#This Row],[Price Each]]</f>
        <v>11.95</v>
      </c>
    </row>
    <row r="2996" spans="1:7" x14ac:dyDescent="0.3">
      <c r="A2996" t="s">
        <v>162</v>
      </c>
      <c r="B2996" t="s">
        <v>145</v>
      </c>
      <c r="C2996">
        <v>1</v>
      </c>
      <c r="D2996">
        <v>3.84</v>
      </c>
      <c r="E2996">
        <v>1</v>
      </c>
      <c r="F2996" t="s">
        <v>149</v>
      </c>
      <c r="G2996">
        <f>Table7[[#This Row],[Quantity Ordered]]*Table7[[#This Row],[Price Each]]</f>
        <v>3.84</v>
      </c>
    </row>
    <row r="2997" spans="1:7" x14ac:dyDescent="0.3">
      <c r="A2997" t="s">
        <v>162</v>
      </c>
      <c r="B2997" t="s">
        <v>132</v>
      </c>
      <c r="C2997">
        <v>1</v>
      </c>
      <c r="D2997">
        <v>11.99</v>
      </c>
      <c r="E2997">
        <v>1</v>
      </c>
      <c r="F2997" t="s">
        <v>136</v>
      </c>
      <c r="G2997">
        <f>Table7[[#This Row],[Quantity Ordered]]*Table7[[#This Row],[Price Each]]</f>
        <v>11.99</v>
      </c>
    </row>
    <row r="2998" spans="1:7" x14ac:dyDescent="0.3">
      <c r="A2998" t="s">
        <v>162</v>
      </c>
      <c r="B2998" t="s">
        <v>137</v>
      </c>
      <c r="C2998">
        <v>1</v>
      </c>
      <c r="D2998">
        <v>2.99</v>
      </c>
      <c r="E2998">
        <v>3</v>
      </c>
      <c r="F2998" t="s">
        <v>135</v>
      </c>
      <c r="G2998">
        <f>Table7[[#This Row],[Quantity Ordered]]*Table7[[#This Row],[Price Each]]</f>
        <v>2.99</v>
      </c>
    </row>
    <row r="2999" spans="1:7" x14ac:dyDescent="0.3">
      <c r="A2999" t="s">
        <v>162</v>
      </c>
      <c r="B2999" t="s">
        <v>137</v>
      </c>
      <c r="C2999">
        <v>2</v>
      </c>
      <c r="D2999">
        <v>2.99</v>
      </c>
      <c r="E2999">
        <v>2</v>
      </c>
      <c r="F2999" t="s">
        <v>135</v>
      </c>
      <c r="G2999">
        <f>Table7[[#This Row],[Quantity Ordered]]*Table7[[#This Row],[Price Each]]</f>
        <v>5.98</v>
      </c>
    </row>
    <row r="3000" spans="1:7" x14ac:dyDescent="0.3">
      <c r="A3000" t="s">
        <v>162</v>
      </c>
      <c r="B3000" t="s">
        <v>137</v>
      </c>
      <c r="C3000">
        <v>1</v>
      </c>
      <c r="D3000">
        <v>2.99</v>
      </c>
      <c r="E3000">
        <v>2</v>
      </c>
      <c r="F3000" t="s">
        <v>135</v>
      </c>
      <c r="G3000">
        <f>Table7[[#This Row],[Quantity Ordered]]*Table7[[#This Row],[Price Each]]</f>
        <v>2.99</v>
      </c>
    </row>
    <row r="3001" spans="1:7" x14ac:dyDescent="0.3">
      <c r="A3001" t="s">
        <v>162</v>
      </c>
      <c r="B3001" t="s">
        <v>139</v>
      </c>
      <c r="C3001">
        <v>1</v>
      </c>
      <c r="D3001">
        <v>11.95</v>
      </c>
      <c r="E3001">
        <v>4</v>
      </c>
      <c r="F3001" t="s">
        <v>149</v>
      </c>
      <c r="G3001">
        <f>Table7[[#This Row],[Quantity Ordered]]*Table7[[#This Row],[Price Each]]</f>
        <v>11.95</v>
      </c>
    </row>
    <row r="3002" spans="1:7" x14ac:dyDescent="0.3">
      <c r="A3002" t="s">
        <v>162</v>
      </c>
      <c r="B3002" t="s">
        <v>139</v>
      </c>
      <c r="C3002">
        <v>1</v>
      </c>
      <c r="D3002">
        <v>11.95</v>
      </c>
      <c r="E3002">
        <v>2</v>
      </c>
      <c r="F3002" t="s">
        <v>147</v>
      </c>
      <c r="G3002">
        <f>Table7[[#This Row],[Quantity Ordered]]*Table7[[#This Row],[Price Each]]</f>
        <v>11.95</v>
      </c>
    </row>
    <row r="3003" spans="1:7" x14ac:dyDescent="0.3">
      <c r="A3003" t="s">
        <v>162</v>
      </c>
      <c r="B3003" t="s">
        <v>134</v>
      </c>
      <c r="C3003">
        <v>1</v>
      </c>
      <c r="D3003">
        <v>149.99</v>
      </c>
      <c r="E3003">
        <v>3</v>
      </c>
      <c r="F3003" t="s">
        <v>135</v>
      </c>
      <c r="G3003">
        <f>Table7[[#This Row],[Quantity Ordered]]*Table7[[#This Row],[Price Each]]</f>
        <v>149.99</v>
      </c>
    </row>
    <row r="3004" spans="1:7" x14ac:dyDescent="0.3">
      <c r="A3004" t="s">
        <v>162</v>
      </c>
      <c r="B3004" t="s">
        <v>140</v>
      </c>
      <c r="C3004">
        <v>1</v>
      </c>
      <c r="D3004">
        <v>99.99</v>
      </c>
      <c r="E3004">
        <v>2</v>
      </c>
      <c r="F3004" t="s">
        <v>133</v>
      </c>
      <c r="G3004">
        <f>Table7[[#This Row],[Quantity Ordered]]*Table7[[#This Row],[Price Each]]</f>
        <v>99.99</v>
      </c>
    </row>
    <row r="3005" spans="1:7" x14ac:dyDescent="0.3">
      <c r="A3005" t="s">
        <v>162</v>
      </c>
      <c r="B3005" t="s">
        <v>145</v>
      </c>
      <c r="C3005">
        <v>1</v>
      </c>
      <c r="D3005">
        <v>3.84</v>
      </c>
      <c r="E3005">
        <v>4</v>
      </c>
      <c r="F3005" t="s">
        <v>133</v>
      </c>
      <c r="G3005">
        <f>Table7[[#This Row],[Quantity Ordered]]*Table7[[#This Row],[Price Each]]</f>
        <v>3.84</v>
      </c>
    </row>
    <row r="3006" spans="1:7" x14ac:dyDescent="0.3">
      <c r="A3006" t="s">
        <v>162</v>
      </c>
      <c r="B3006" t="s">
        <v>128</v>
      </c>
      <c r="C3006">
        <v>1</v>
      </c>
      <c r="D3006">
        <v>700</v>
      </c>
      <c r="E3006">
        <v>3</v>
      </c>
      <c r="F3006" t="s">
        <v>146</v>
      </c>
      <c r="G3006">
        <f>Table7[[#This Row],[Quantity Ordered]]*Table7[[#This Row],[Price Each]]</f>
        <v>700</v>
      </c>
    </row>
    <row r="3007" spans="1:7" x14ac:dyDescent="0.3">
      <c r="A3007" t="s">
        <v>162</v>
      </c>
      <c r="B3007" t="s">
        <v>137</v>
      </c>
      <c r="C3007">
        <v>1</v>
      </c>
      <c r="D3007">
        <v>2.99</v>
      </c>
      <c r="E3007">
        <v>3</v>
      </c>
      <c r="F3007" t="s">
        <v>149</v>
      </c>
      <c r="G3007">
        <f>Table7[[#This Row],[Quantity Ordered]]*Table7[[#This Row],[Price Each]]</f>
        <v>2.99</v>
      </c>
    </row>
    <row r="3008" spans="1:7" x14ac:dyDescent="0.3">
      <c r="A3008" t="s">
        <v>162</v>
      </c>
      <c r="B3008" t="s">
        <v>145</v>
      </c>
      <c r="C3008">
        <v>1</v>
      </c>
      <c r="D3008">
        <v>3.84</v>
      </c>
      <c r="E3008">
        <v>4</v>
      </c>
      <c r="F3008" t="s">
        <v>149</v>
      </c>
      <c r="G3008">
        <f>Table7[[#This Row],[Quantity Ordered]]*Table7[[#This Row],[Price Each]]</f>
        <v>3.84</v>
      </c>
    </row>
    <row r="3009" spans="1:7" x14ac:dyDescent="0.3">
      <c r="A3009" t="s">
        <v>162</v>
      </c>
      <c r="B3009" t="s">
        <v>143</v>
      </c>
      <c r="C3009">
        <v>1</v>
      </c>
      <c r="D3009">
        <v>300</v>
      </c>
      <c r="E3009">
        <v>1</v>
      </c>
      <c r="F3009" t="s">
        <v>129</v>
      </c>
      <c r="G3009">
        <f>Table7[[#This Row],[Quantity Ordered]]*Table7[[#This Row],[Price Each]]</f>
        <v>300</v>
      </c>
    </row>
    <row r="3010" spans="1:7" x14ac:dyDescent="0.3">
      <c r="A3010" t="s">
        <v>162</v>
      </c>
      <c r="B3010" t="s">
        <v>140</v>
      </c>
      <c r="C3010">
        <v>1</v>
      </c>
      <c r="D3010">
        <v>99.99</v>
      </c>
      <c r="E3010">
        <v>1</v>
      </c>
      <c r="F3010" t="s">
        <v>147</v>
      </c>
      <c r="G3010">
        <f>Table7[[#This Row],[Quantity Ordered]]*Table7[[#This Row],[Price Each]]</f>
        <v>99.99</v>
      </c>
    </row>
    <row r="3011" spans="1:7" x14ac:dyDescent="0.3">
      <c r="A3011" t="s">
        <v>162</v>
      </c>
      <c r="B3011" t="s">
        <v>145</v>
      </c>
      <c r="C3011">
        <v>3</v>
      </c>
      <c r="D3011">
        <v>3.84</v>
      </c>
      <c r="E3011">
        <v>2</v>
      </c>
      <c r="F3011" t="s">
        <v>133</v>
      </c>
      <c r="G3011">
        <f>Table7[[#This Row],[Quantity Ordered]]*Table7[[#This Row],[Price Each]]</f>
        <v>11.52</v>
      </c>
    </row>
    <row r="3012" spans="1:7" x14ac:dyDescent="0.3">
      <c r="A3012" t="s">
        <v>162</v>
      </c>
      <c r="B3012" t="s">
        <v>130</v>
      </c>
      <c r="C3012">
        <v>1</v>
      </c>
      <c r="D3012">
        <v>14.95</v>
      </c>
      <c r="E3012">
        <v>3</v>
      </c>
      <c r="F3012" t="s">
        <v>150</v>
      </c>
      <c r="G3012">
        <f>Table7[[#This Row],[Quantity Ordered]]*Table7[[#This Row],[Price Each]]</f>
        <v>14.95</v>
      </c>
    </row>
    <row r="3013" spans="1:7" x14ac:dyDescent="0.3">
      <c r="A3013" t="s">
        <v>162</v>
      </c>
      <c r="B3013" t="s">
        <v>134</v>
      </c>
      <c r="C3013">
        <v>1</v>
      </c>
      <c r="D3013">
        <v>149.99</v>
      </c>
      <c r="E3013">
        <v>3</v>
      </c>
      <c r="F3013" t="s">
        <v>150</v>
      </c>
      <c r="G3013">
        <f>Table7[[#This Row],[Quantity Ordered]]*Table7[[#This Row],[Price Each]]</f>
        <v>149.99</v>
      </c>
    </row>
    <row r="3014" spans="1:7" x14ac:dyDescent="0.3">
      <c r="A3014" t="s">
        <v>162</v>
      </c>
      <c r="B3014" t="s">
        <v>152</v>
      </c>
      <c r="C3014">
        <v>1</v>
      </c>
      <c r="D3014">
        <v>379.99</v>
      </c>
      <c r="E3014">
        <v>1</v>
      </c>
      <c r="F3014" t="s">
        <v>150</v>
      </c>
      <c r="G3014">
        <f>Table7[[#This Row],[Quantity Ordered]]*Table7[[#This Row],[Price Each]]</f>
        <v>379.99</v>
      </c>
    </row>
    <row r="3015" spans="1:7" x14ac:dyDescent="0.3">
      <c r="A3015" t="s">
        <v>162</v>
      </c>
      <c r="B3015" t="s">
        <v>139</v>
      </c>
      <c r="C3015">
        <v>1</v>
      </c>
      <c r="D3015">
        <v>11.95</v>
      </c>
      <c r="E3015">
        <v>2</v>
      </c>
      <c r="F3015" t="s">
        <v>150</v>
      </c>
      <c r="G3015">
        <f>Table7[[#This Row],[Quantity Ordered]]*Table7[[#This Row],[Price Each]]</f>
        <v>11.95</v>
      </c>
    </row>
    <row r="3016" spans="1:7" x14ac:dyDescent="0.3">
      <c r="A3016" t="s">
        <v>162</v>
      </c>
      <c r="B3016" t="s">
        <v>152</v>
      </c>
      <c r="C3016">
        <v>1</v>
      </c>
      <c r="D3016">
        <v>379.99</v>
      </c>
      <c r="E3016">
        <v>1</v>
      </c>
      <c r="F3016" t="s">
        <v>136</v>
      </c>
      <c r="G3016">
        <f>Table7[[#This Row],[Quantity Ordered]]*Table7[[#This Row],[Price Each]]</f>
        <v>379.99</v>
      </c>
    </row>
    <row r="3017" spans="1:7" x14ac:dyDescent="0.3">
      <c r="A3017" t="s">
        <v>162</v>
      </c>
      <c r="B3017" t="s">
        <v>155</v>
      </c>
      <c r="C3017">
        <v>1</v>
      </c>
      <c r="D3017">
        <v>600</v>
      </c>
      <c r="E3017">
        <v>2</v>
      </c>
      <c r="F3017" t="s">
        <v>146</v>
      </c>
      <c r="G3017">
        <f>Table7[[#This Row],[Quantity Ordered]]*Table7[[#This Row],[Price Each]]</f>
        <v>600</v>
      </c>
    </row>
    <row r="3018" spans="1:7" x14ac:dyDescent="0.3">
      <c r="A3018" t="s">
        <v>162</v>
      </c>
      <c r="B3018" t="s">
        <v>137</v>
      </c>
      <c r="C3018">
        <v>1</v>
      </c>
      <c r="D3018">
        <v>2.99</v>
      </c>
      <c r="E3018">
        <v>4</v>
      </c>
      <c r="F3018" t="s">
        <v>149</v>
      </c>
      <c r="G3018">
        <f>Table7[[#This Row],[Quantity Ordered]]*Table7[[#This Row],[Price Each]]</f>
        <v>2.99</v>
      </c>
    </row>
    <row r="3019" spans="1:7" x14ac:dyDescent="0.3">
      <c r="A3019" t="s">
        <v>162</v>
      </c>
      <c r="B3019" t="s">
        <v>145</v>
      </c>
      <c r="C3019">
        <v>1</v>
      </c>
      <c r="D3019">
        <v>3.84</v>
      </c>
      <c r="E3019">
        <v>3</v>
      </c>
      <c r="F3019" t="s">
        <v>147</v>
      </c>
      <c r="G3019">
        <f>Table7[[#This Row],[Quantity Ordered]]*Table7[[#This Row],[Price Each]]</f>
        <v>3.84</v>
      </c>
    </row>
    <row r="3020" spans="1:7" x14ac:dyDescent="0.3">
      <c r="A3020" t="s">
        <v>162</v>
      </c>
      <c r="B3020" t="s">
        <v>145</v>
      </c>
      <c r="C3020">
        <v>1</v>
      </c>
      <c r="D3020">
        <v>3.84</v>
      </c>
      <c r="E3020">
        <v>3</v>
      </c>
      <c r="F3020" t="s">
        <v>133</v>
      </c>
      <c r="G3020">
        <f>Table7[[#This Row],[Quantity Ordered]]*Table7[[#This Row],[Price Each]]</f>
        <v>3.84</v>
      </c>
    </row>
    <row r="3021" spans="1:7" x14ac:dyDescent="0.3">
      <c r="A3021" t="s">
        <v>162</v>
      </c>
      <c r="B3021" t="s">
        <v>152</v>
      </c>
      <c r="C3021">
        <v>1</v>
      </c>
      <c r="D3021">
        <v>379.99</v>
      </c>
      <c r="E3021">
        <v>4</v>
      </c>
      <c r="F3021" t="s">
        <v>133</v>
      </c>
      <c r="G3021">
        <f>Table7[[#This Row],[Quantity Ordered]]*Table7[[#This Row],[Price Each]]</f>
        <v>379.99</v>
      </c>
    </row>
    <row r="3022" spans="1:7" x14ac:dyDescent="0.3">
      <c r="A3022" t="s">
        <v>162</v>
      </c>
      <c r="B3022" t="s">
        <v>139</v>
      </c>
      <c r="C3022">
        <v>2</v>
      </c>
      <c r="D3022">
        <v>11.95</v>
      </c>
      <c r="E3022">
        <v>4</v>
      </c>
      <c r="F3022" t="s">
        <v>149</v>
      </c>
      <c r="G3022">
        <f>Table7[[#This Row],[Quantity Ordered]]*Table7[[#This Row],[Price Each]]</f>
        <v>23.9</v>
      </c>
    </row>
    <row r="3023" spans="1:7" x14ac:dyDescent="0.3">
      <c r="A3023" t="s">
        <v>162</v>
      </c>
      <c r="B3023" t="s">
        <v>137</v>
      </c>
      <c r="C3023">
        <v>1</v>
      </c>
      <c r="D3023">
        <v>2.99</v>
      </c>
      <c r="E3023">
        <v>1</v>
      </c>
      <c r="F3023" t="s">
        <v>150</v>
      </c>
      <c r="G3023">
        <f>Table7[[#This Row],[Quantity Ordered]]*Table7[[#This Row],[Price Each]]</f>
        <v>2.99</v>
      </c>
    </row>
    <row r="3024" spans="1:7" x14ac:dyDescent="0.3">
      <c r="A3024" t="s">
        <v>162</v>
      </c>
      <c r="B3024" t="s">
        <v>144</v>
      </c>
      <c r="C3024">
        <v>1</v>
      </c>
      <c r="D3024">
        <v>400</v>
      </c>
      <c r="E3024">
        <v>1</v>
      </c>
      <c r="F3024" t="s">
        <v>147</v>
      </c>
      <c r="G3024">
        <f>Table7[[#This Row],[Quantity Ordered]]*Table7[[#This Row],[Price Each]]</f>
        <v>400</v>
      </c>
    </row>
    <row r="3025" spans="1:7" x14ac:dyDescent="0.3">
      <c r="A3025" t="s">
        <v>162</v>
      </c>
      <c r="B3025" t="s">
        <v>134</v>
      </c>
      <c r="C3025">
        <v>1</v>
      </c>
      <c r="D3025">
        <v>149.99</v>
      </c>
      <c r="E3025">
        <v>3</v>
      </c>
      <c r="F3025" t="s">
        <v>135</v>
      </c>
      <c r="G3025">
        <f>Table7[[#This Row],[Quantity Ordered]]*Table7[[#This Row],[Price Each]]</f>
        <v>149.99</v>
      </c>
    </row>
    <row r="3026" spans="1:7" x14ac:dyDescent="0.3">
      <c r="A3026" t="s">
        <v>162</v>
      </c>
      <c r="B3026" t="s">
        <v>141</v>
      </c>
      <c r="C3026">
        <v>1</v>
      </c>
      <c r="D3026">
        <v>150</v>
      </c>
      <c r="E3026">
        <v>2</v>
      </c>
      <c r="F3026" t="s">
        <v>131</v>
      </c>
      <c r="G3026">
        <f>Table7[[#This Row],[Quantity Ordered]]*Table7[[#This Row],[Price Each]]</f>
        <v>150</v>
      </c>
    </row>
    <row r="3027" spans="1:7" x14ac:dyDescent="0.3">
      <c r="A3027" t="s">
        <v>162</v>
      </c>
      <c r="B3027" t="s">
        <v>143</v>
      </c>
      <c r="C3027">
        <v>1</v>
      </c>
      <c r="D3027">
        <v>300</v>
      </c>
      <c r="E3027">
        <v>1</v>
      </c>
      <c r="F3027" t="s">
        <v>135</v>
      </c>
      <c r="G3027">
        <f>Table7[[#This Row],[Quantity Ordered]]*Table7[[#This Row],[Price Each]]</f>
        <v>300</v>
      </c>
    </row>
    <row r="3028" spans="1:7" x14ac:dyDescent="0.3">
      <c r="A3028" t="s">
        <v>162</v>
      </c>
      <c r="B3028" t="s">
        <v>128</v>
      </c>
      <c r="C3028">
        <v>1</v>
      </c>
      <c r="D3028">
        <v>700</v>
      </c>
      <c r="E3028">
        <v>2</v>
      </c>
      <c r="F3028" t="s">
        <v>133</v>
      </c>
      <c r="G3028">
        <f>Table7[[#This Row],[Quantity Ordered]]*Table7[[#This Row],[Price Each]]</f>
        <v>700</v>
      </c>
    </row>
    <row r="3029" spans="1:7" x14ac:dyDescent="0.3">
      <c r="A3029" t="s">
        <v>162</v>
      </c>
      <c r="B3029" t="s">
        <v>132</v>
      </c>
      <c r="C3029">
        <v>1</v>
      </c>
      <c r="D3029">
        <v>11.99</v>
      </c>
      <c r="E3029">
        <v>3</v>
      </c>
      <c r="F3029" t="s">
        <v>146</v>
      </c>
      <c r="G3029">
        <f>Table7[[#This Row],[Quantity Ordered]]*Table7[[#This Row],[Price Each]]</f>
        <v>11.99</v>
      </c>
    </row>
    <row r="3030" spans="1:7" x14ac:dyDescent="0.3">
      <c r="A3030" t="s">
        <v>162</v>
      </c>
      <c r="B3030" t="s">
        <v>130</v>
      </c>
      <c r="C3030">
        <v>1</v>
      </c>
      <c r="D3030">
        <v>14.95</v>
      </c>
      <c r="E3030">
        <v>3</v>
      </c>
      <c r="F3030" t="s">
        <v>149</v>
      </c>
      <c r="G3030">
        <f>Table7[[#This Row],[Quantity Ordered]]*Table7[[#This Row],[Price Each]]</f>
        <v>14.95</v>
      </c>
    </row>
    <row r="3031" spans="1:7" x14ac:dyDescent="0.3">
      <c r="A3031" t="s">
        <v>162</v>
      </c>
      <c r="B3031" t="s">
        <v>130</v>
      </c>
      <c r="C3031">
        <v>1</v>
      </c>
      <c r="D3031">
        <v>14.95</v>
      </c>
      <c r="E3031">
        <v>4</v>
      </c>
      <c r="F3031" t="s">
        <v>133</v>
      </c>
      <c r="G3031">
        <f>Table7[[#This Row],[Quantity Ordered]]*Table7[[#This Row],[Price Each]]</f>
        <v>14.95</v>
      </c>
    </row>
    <row r="3032" spans="1:7" x14ac:dyDescent="0.3">
      <c r="A3032" t="s">
        <v>162</v>
      </c>
      <c r="B3032" t="s">
        <v>134</v>
      </c>
      <c r="C3032">
        <v>1</v>
      </c>
      <c r="D3032">
        <v>149.99</v>
      </c>
      <c r="E3032">
        <v>3</v>
      </c>
      <c r="F3032" t="s">
        <v>133</v>
      </c>
      <c r="G3032">
        <f>Table7[[#This Row],[Quantity Ordered]]*Table7[[#This Row],[Price Each]]</f>
        <v>149.99</v>
      </c>
    </row>
    <row r="3033" spans="1:7" x14ac:dyDescent="0.3">
      <c r="A3033" t="s">
        <v>162</v>
      </c>
      <c r="B3033" t="s">
        <v>145</v>
      </c>
      <c r="C3033">
        <v>1</v>
      </c>
      <c r="D3033">
        <v>3.84</v>
      </c>
      <c r="E3033">
        <v>3</v>
      </c>
      <c r="F3033" t="s">
        <v>133</v>
      </c>
      <c r="G3033">
        <f>Table7[[#This Row],[Quantity Ordered]]*Table7[[#This Row],[Price Each]]</f>
        <v>3.84</v>
      </c>
    </row>
    <row r="3034" spans="1:7" x14ac:dyDescent="0.3">
      <c r="A3034" t="s">
        <v>162</v>
      </c>
      <c r="B3034" t="s">
        <v>145</v>
      </c>
      <c r="C3034">
        <v>2</v>
      </c>
      <c r="D3034">
        <v>3.84</v>
      </c>
      <c r="E3034">
        <v>3</v>
      </c>
      <c r="F3034" t="s">
        <v>133</v>
      </c>
      <c r="G3034">
        <f>Table7[[#This Row],[Quantity Ordered]]*Table7[[#This Row],[Price Each]]</f>
        <v>7.68</v>
      </c>
    </row>
    <row r="3035" spans="1:7" x14ac:dyDescent="0.3">
      <c r="A3035" t="s">
        <v>162</v>
      </c>
      <c r="B3035" t="s">
        <v>139</v>
      </c>
      <c r="C3035">
        <v>1</v>
      </c>
      <c r="D3035">
        <v>11.95</v>
      </c>
      <c r="E3035">
        <v>3</v>
      </c>
      <c r="F3035" t="s">
        <v>135</v>
      </c>
      <c r="G3035">
        <f>Table7[[#This Row],[Quantity Ordered]]*Table7[[#This Row],[Price Each]]</f>
        <v>11.95</v>
      </c>
    </row>
    <row r="3036" spans="1:7" x14ac:dyDescent="0.3">
      <c r="A3036" t="s">
        <v>162</v>
      </c>
      <c r="B3036" t="s">
        <v>141</v>
      </c>
      <c r="C3036">
        <v>1</v>
      </c>
      <c r="D3036">
        <v>150</v>
      </c>
      <c r="E3036">
        <v>1</v>
      </c>
      <c r="F3036" t="s">
        <v>149</v>
      </c>
      <c r="G3036">
        <f>Table7[[#This Row],[Quantity Ordered]]*Table7[[#This Row],[Price Each]]</f>
        <v>150</v>
      </c>
    </row>
    <row r="3037" spans="1:7" x14ac:dyDescent="0.3">
      <c r="A3037" t="s">
        <v>162</v>
      </c>
      <c r="B3037" t="s">
        <v>134</v>
      </c>
      <c r="C3037">
        <v>1</v>
      </c>
      <c r="D3037">
        <v>149.99</v>
      </c>
      <c r="E3037">
        <v>4</v>
      </c>
      <c r="F3037" t="s">
        <v>135</v>
      </c>
      <c r="G3037">
        <f>Table7[[#This Row],[Quantity Ordered]]*Table7[[#This Row],[Price Each]]</f>
        <v>149.99</v>
      </c>
    </row>
    <row r="3038" spans="1:7" x14ac:dyDescent="0.3">
      <c r="A3038" t="s">
        <v>162</v>
      </c>
      <c r="B3038" t="s">
        <v>139</v>
      </c>
      <c r="C3038">
        <v>2</v>
      </c>
      <c r="D3038">
        <v>11.95</v>
      </c>
      <c r="E3038">
        <v>2</v>
      </c>
      <c r="F3038" t="s">
        <v>149</v>
      </c>
      <c r="G3038">
        <f>Table7[[#This Row],[Quantity Ordered]]*Table7[[#This Row],[Price Each]]</f>
        <v>23.9</v>
      </c>
    </row>
    <row r="3039" spans="1:7" x14ac:dyDescent="0.3">
      <c r="A3039" t="s">
        <v>163</v>
      </c>
      <c r="B3039" t="s">
        <v>130</v>
      </c>
      <c r="C3039">
        <v>1</v>
      </c>
      <c r="D3039">
        <v>14.95</v>
      </c>
      <c r="E3039">
        <v>3</v>
      </c>
      <c r="F3039" t="s">
        <v>149</v>
      </c>
      <c r="G3039">
        <f>Table7[[#This Row],[Quantity Ordered]]*Table7[[#This Row],[Price Each]]</f>
        <v>14.95</v>
      </c>
    </row>
    <row r="3040" spans="1:7" x14ac:dyDescent="0.3">
      <c r="A3040" t="s">
        <v>163</v>
      </c>
      <c r="B3040" t="s">
        <v>132</v>
      </c>
      <c r="C3040">
        <v>1</v>
      </c>
      <c r="D3040">
        <v>11.99</v>
      </c>
      <c r="E3040">
        <v>1</v>
      </c>
      <c r="F3040" t="s">
        <v>129</v>
      </c>
      <c r="G3040">
        <f>Table7[[#This Row],[Quantity Ordered]]*Table7[[#This Row],[Price Each]]</f>
        <v>11.99</v>
      </c>
    </row>
    <row r="3041" spans="1:7" x14ac:dyDescent="0.3">
      <c r="A3041" t="s">
        <v>163</v>
      </c>
      <c r="B3041" t="s">
        <v>148</v>
      </c>
      <c r="C3041">
        <v>1</v>
      </c>
      <c r="D3041">
        <v>600</v>
      </c>
      <c r="E3041">
        <v>4</v>
      </c>
      <c r="F3041" t="s">
        <v>133</v>
      </c>
      <c r="G3041">
        <f>Table7[[#This Row],[Quantity Ordered]]*Table7[[#This Row],[Price Each]]</f>
        <v>600</v>
      </c>
    </row>
    <row r="3042" spans="1:7" x14ac:dyDescent="0.3">
      <c r="A3042" t="s">
        <v>163</v>
      </c>
      <c r="B3042" t="s">
        <v>145</v>
      </c>
      <c r="C3042">
        <v>1</v>
      </c>
      <c r="D3042">
        <v>3.84</v>
      </c>
      <c r="E3042">
        <v>4</v>
      </c>
      <c r="F3042" t="s">
        <v>150</v>
      </c>
      <c r="G3042">
        <f>Table7[[#This Row],[Quantity Ordered]]*Table7[[#This Row],[Price Each]]</f>
        <v>3.84</v>
      </c>
    </row>
    <row r="3043" spans="1:7" x14ac:dyDescent="0.3">
      <c r="A3043" t="s">
        <v>163</v>
      </c>
      <c r="B3043" t="s">
        <v>130</v>
      </c>
      <c r="C3043">
        <v>1</v>
      </c>
      <c r="D3043">
        <v>14.95</v>
      </c>
      <c r="E3043">
        <v>1</v>
      </c>
      <c r="F3043" t="s">
        <v>149</v>
      </c>
      <c r="G3043">
        <f>Table7[[#This Row],[Quantity Ordered]]*Table7[[#This Row],[Price Each]]</f>
        <v>14.95</v>
      </c>
    </row>
    <row r="3044" spans="1:7" x14ac:dyDescent="0.3">
      <c r="A3044" t="s">
        <v>163</v>
      </c>
      <c r="B3044" t="s">
        <v>140</v>
      </c>
      <c r="C3044">
        <v>1</v>
      </c>
      <c r="D3044">
        <v>99.99</v>
      </c>
      <c r="E3044">
        <v>3</v>
      </c>
      <c r="F3044" t="s">
        <v>146</v>
      </c>
      <c r="G3044">
        <f>Table7[[#This Row],[Quantity Ordered]]*Table7[[#This Row],[Price Each]]</f>
        <v>99.99</v>
      </c>
    </row>
    <row r="3045" spans="1:7" x14ac:dyDescent="0.3">
      <c r="A3045" t="s">
        <v>163</v>
      </c>
      <c r="B3045" t="s">
        <v>137</v>
      </c>
      <c r="C3045">
        <v>1</v>
      </c>
      <c r="D3045">
        <v>2.99</v>
      </c>
      <c r="E3045">
        <v>1</v>
      </c>
      <c r="F3045" t="s">
        <v>129</v>
      </c>
      <c r="G3045">
        <f>Table7[[#This Row],[Quantity Ordered]]*Table7[[#This Row],[Price Each]]</f>
        <v>2.99</v>
      </c>
    </row>
    <row r="3046" spans="1:7" x14ac:dyDescent="0.3">
      <c r="A3046" t="s">
        <v>163</v>
      </c>
      <c r="B3046" t="s">
        <v>132</v>
      </c>
      <c r="C3046">
        <v>1</v>
      </c>
      <c r="D3046">
        <v>11.99</v>
      </c>
      <c r="E3046">
        <v>3</v>
      </c>
      <c r="F3046" t="s">
        <v>135</v>
      </c>
      <c r="G3046">
        <f>Table7[[#This Row],[Quantity Ordered]]*Table7[[#This Row],[Price Each]]</f>
        <v>11.99</v>
      </c>
    </row>
    <row r="3047" spans="1:7" x14ac:dyDescent="0.3">
      <c r="A3047" t="s">
        <v>163</v>
      </c>
      <c r="B3047" t="s">
        <v>130</v>
      </c>
      <c r="C3047">
        <v>1</v>
      </c>
      <c r="D3047">
        <v>14.95</v>
      </c>
      <c r="E3047">
        <v>3</v>
      </c>
      <c r="F3047" t="s">
        <v>129</v>
      </c>
      <c r="G3047">
        <f>Table7[[#This Row],[Quantity Ordered]]*Table7[[#This Row],[Price Each]]</f>
        <v>14.95</v>
      </c>
    </row>
    <row r="3048" spans="1:7" x14ac:dyDescent="0.3">
      <c r="A3048" t="s">
        <v>163</v>
      </c>
      <c r="B3048" t="s">
        <v>145</v>
      </c>
      <c r="C3048">
        <v>2</v>
      </c>
      <c r="D3048">
        <v>3.84</v>
      </c>
      <c r="E3048">
        <v>2</v>
      </c>
      <c r="F3048" t="s">
        <v>135</v>
      </c>
      <c r="G3048">
        <f>Table7[[#This Row],[Quantity Ordered]]*Table7[[#This Row],[Price Each]]</f>
        <v>7.68</v>
      </c>
    </row>
    <row r="3049" spans="1:7" x14ac:dyDescent="0.3">
      <c r="A3049" t="s">
        <v>163</v>
      </c>
      <c r="B3049" t="s">
        <v>134</v>
      </c>
      <c r="C3049">
        <v>1</v>
      </c>
      <c r="D3049">
        <v>149.99</v>
      </c>
      <c r="E3049">
        <v>3</v>
      </c>
      <c r="F3049" t="s">
        <v>133</v>
      </c>
      <c r="G3049">
        <f>Table7[[#This Row],[Quantity Ordered]]*Table7[[#This Row],[Price Each]]</f>
        <v>149.99</v>
      </c>
    </row>
    <row r="3050" spans="1:7" x14ac:dyDescent="0.3">
      <c r="A3050" t="s">
        <v>163</v>
      </c>
      <c r="B3050" t="s">
        <v>145</v>
      </c>
      <c r="C3050">
        <v>2</v>
      </c>
      <c r="D3050">
        <v>3.84</v>
      </c>
      <c r="E3050">
        <v>4</v>
      </c>
      <c r="F3050" t="s">
        <v>133</v>
      </c>
      <c r="G3050">
        <f>Table7[[#This Row],[Quantity Ordered]]*Table7[[#This Row],[Price Each]]</f>
        <v>7.68</v>
      </c>
    </row>
    <row r="3051" spans="1:7" x14ac:dyDescent="0.3">
      <c r="A3051" t="s">
        <v>163</v>
      </c>
      <c r="B3051" t="s">
        <v>132</v>
      </c>
      <c r="C3051">
        <v>1</v>
      </c>
      <c r="D3051">
        <v>11.99</v>
      </c>
      <c r="E3051">
        <v>4</v>
      </c>
      <c r="F3051" t="s">
        <v>133</v>
      </c>
      <c r="G3051">
        <f>Table7[[#This Row],[Quantity Ordered]]*Table7[[#This Row],[Price Each]]</f>
        <v>11.99</v>
      </c>
    </row>
    <row r="3052" spans="1:7" x14ac:dyDescent="0.3">
      <c r="A3052" t="s">
        <v>163</v>
      </c>
      <c r="B3052" t="s">
        <v>140</v>
      </c>
      <c r="C3052">
        <v>1</v>
      </c>
      <c r="D3052">
        <v>99.99</v>
      </c>
      <c r="E3052">
        <v>2</v>
      </c>
      <c r="F3052" t="s">
        <v>135</v>
      </c>
      <c r="G3052">
        <f>Table7[[#This Row],[Quantity Ordered]]*Table7[[#This Row],[Price Each]]</f>
        <v>99.99</v>
      </c>
    </row>
    <row r="3053" spans="1:7" x14ac:dyDescent="0.3">
      <c r="A3053" t="s">
        <v>163</v>
      </c>
      <c r="B3053" t="s">
        <v>143</v>
      </c>
      <c r="C3053">
        <v>1</v>
      </c>
      <c r="D3053">
        <v>300</v>
      </c>
      <c r="E3053">
        <v>2</v>
      </c>
      <c r="F3053" t="s">
        <v>135</v>
      </c>
      <c r="G3053">
        <f>Table7[[#This Row],[Quantity Ordered]]*Table7[[#This Row],[Price Each]]</f>
        <v>300</v>
      </c>
    </row>
    <row r="3054" spans="1:7" x14ac:dyDescent="0.3">
      <c r="A3054" t="s">
        <v>163</v>
      </c>
      <c r="B3054" t="s">
        <v>130</v>
      </c>
      <c r="C3054">
        <v>1</v>
      </c>
      <c r="D3054">
        <v>14.95</v>
      </c>
      <c r="E3054">
        <v>2</v>
      </c>
      <c r="F3054" t="s">
        <v>133</v>
      </c>
      <c r="G3054">
        <f>Table7[[#This Row],[Quantity Ordered]]*Table7[[#This Row],[Price Each]]</f>
        <v>14.95</v>
      </c>
    </row>
    <row r="3055" spans="1:7" x14ac:dyDescent="0.3">
      <c r="A3055" t="s">
        <v>163</v>
      </c>
      <c r="B3055" t="s">
        <v>130</v>
      </c>
      <c r="C3055">
        <v>1</v>
      </c>
      <c r="D3055">
        <v>14.95</v>
      </c>
      <c r="E3055">
        <v>1</v>
      </c>
      <c r="F3055" t="s">
        <v>150</v>
      </c>
      <c r="G3055">
        <f>Table7[[#This Row],[Quantity Ordered]]*Table7[[#This Row],[Price Each]]</f>
        <v>14.95</v>
      </c>
    </row>
    <row r="3056" spans="1:7" x14ac:dyDescent="0.3">
      <c r="A3056" t="s">
        <v>163</v>
      </c>
      <c r="B3056" t="s">
        <v>132</v>
      </c>
      <c r="C3056">
        <v>1</v>
      </c>
      <c r="D3056">
        <v>11.99</v>
      </c>
      <c r="E3056">
        <v>4</v>
      </c>
      <c r="F3056" t="s">
        <v>150</v>
      </c>
      <c r="G3056">
        <f>Table7[[#This Row],[Quantity Ordered]]*Table7[[#This Row],[Price Each]]</f>
        <v>11.99</v>
      </c>
    </row>
    <row r="3057" spans="1:7" x14ac:dyDescent="0.3">
      <c r="A3057" t="s">
        <v>163</v>
      </c>
      <c r="B3057" t="s">
        <v>130</v>
      </c>
      <c r="C3057">
        <v>1</v>
      </c>
      <c r="D3057">
        <v>14.95</v>
      </c>
      <c r="E3057">
        <v>1</v>
      </c>
      <c r="F3057" t="s">
        <v>133</v>
      </c>
      <c r="G3057">
        <f>Table7[[#This Row],[Quantity Ordered]]*Table7[[#This Row],[Price Each]]</f>
        <v>14.95</v>
      </c>
    </row>
    <row r="3058" spans="1:7" x14ac:dyDescent="0.3">
      <c r="A3058" t="s">
        <v>163</v>
      </c>
      <c r="B3058" t="s">
        <v>130</v>
      </c>
      <c r="C3058">
        <v>1</v>
      </c>
      <c r="D3058">
        <v>14.95</v>
      </c>
      <c r="E3058">
        <v>2</v>
      </c>
      <c r="F3058" t="s">
        <v>129</v>
      </c>
      <c r="G3058">
        <f>Table7[[#This Row],[Quantity Ordered]]*Table7[[#This Row],[Price Each]]</f>
        <v>14.95</v>
      </c>
    </row>
    <row r="3059" spans="1:7" x14ac:dyDescent="0.3">
      <c r="A3059" t="s">
        <v>163</v>
      </c>
      <c r="B3059" t="s">
        <v>145</v>
      </c>
      <c r="C3059">
        <v>1</v>
      </c>
      <c r="D3059">
        <v>3.84</v>
      </c>
      <c r="E3059">
        <v>2</v>
      </c>
      <c r="F3059" t="s">
        <v>136</v>
      </c>
      <c r="G3059">
        <f>Table7[[#This Row],[Quantity Ordered]]*Table7[[#This Row],[Price Each]]</f>
        <v>3.84</v>
      </c>
    </row>
    <row r="3060" spans="1:7" x14ac:dyDescent="0.3">
      <c r="A3060" t="s">
        <v>163</v>
      </c>
      <c r="B3060" t="s">
        <v>145</v>
      </c>
      <c r="C3060">
        <v>2</v>
      </c>
      <c r="D3060">
        <v>3.84</v>
      </c>
      <c r="E3060">
        <v>3</v>
      </c>
      <c r="F3060" t="s">
        <v>133</v>
      </c>
      <c r="G3060">
        <f>Table7[[#This Row],[Quantity Ordered]]*Table7[[#This Row],[Price Each]]</f>
        <v>7.68</v>
      </c>
    </row>
    <row r="3061" spans="1:7" x14ac:dyDescent="0.3">
      <c r="A3061" t="s">
        <v>163</v>
      </c>
      <c r="B3061" t="s">
        <v>137</v>
      </c>
      <c r="C3061">
        <v>1</v>
      </c>
      <c r="D3061">
        <v>2.99</v>
      </c>
      <c r="E3061">
        <v>3</v>
      </c>
      <c r="F3061" t="s">
        <v>149</v>
      </c>
      <c r="G3061">
        <f>Table7[[#This Row],[Quantity Ordered]]*Table7[[#This Row],[Price Each]]</f>
        <v>2.99</v>
      </c>
    </row>
    <row r="3062" spans="1:7" x14ac:dyDescent="0.3">
      <c r="A3062" t="s">
        <v>163</v>
      </c>
      <c r="B3062" t="s">
        <v>134</v>
      </c>
      <c r="C3062">
        <v>1</v>
      </c>
      <c r="D3062">
        <v>149.99</v>
      </c>
      <c r="E3062">
        <v>4</v>
      </c>
      <c r="F3062" t="s">
        <v>133</v>
      </c>
      <c r="G3062">
        <f>Table7[[#This Row],[Quantity Ordered]]*Table7[[#This Row],[Price Each]]</f>
        <v>149.99</v>
      </c>
    </row>
    <row r="3063" spans="1:7" x14ac:dyDescent="0.3">
      <c r="A3063" t="s">
        <v>163</v>
      </c>
      <c r="B3063" t="s">
        <v>132</v>
      </c>
      <c r="C3063">
        <v>1</v>
      </c>
      <c r="D3063">
        <v>11.99</v>
      </c>
      <c r="E3063">
        <v>2</v>
      </c>
      <c r="F3063" t="s">
        <v>133</v>
      </c>
      <c r="G3063">
        <f>Table7[[#This Row],[Quantity Ordered]]*Table7[[#This Row],[Price Each]]</f>
        <v>11.99</v>
      </c>
    </row>
    <row r="3064" spans="1:7" x14ac:dyDescent="0.3">
      <c r="A3064" t="s">
        <v>163</v>
      </c>
      <c r="B3064" t="s">
        <v>141</v>
      </c>
      <c r="C3064">
        <v>1</v>
      </c>
      <c r="D3064">
        <v>150</v>
      </c>
      <c r="E3064">
        <v>1</v>
      </c>
      <c r="F3064" t="s">
        <v>129</v>
      </c>
      <c r="G3064">
        <f>Table7[[#This Row],[Quantity Ordered]]*Table7[[#This Row],[Price Each]]</f>
        <v>150</v>
      </c>
    </row>
    <row r="3065" spans="1:7" x14ac:dyDescent="0.3">
      <c r="A3065" t="s">
        <v>163</v>
      </c>
      <c r="B3065" t="s">
        <v>154</v>
      </c>
      <c r="C3065">
        <v>1</v>
      </c>
      <c r="D3065">
        <v>600</v>
      </c>
      <c r="E3065">
        <v>1</v>
      </c>
      <c r="F3065" t="s">
        <v>149</v>
      </c>
      <c r="G3065">
        <f>Table7[[#This Row],[Quantity Ordered]]*Table7[[#This Row],[Price Each]]</f>
        <v>600</v>
      </c>
    </row>
    <row r="3066" spans="1:7" x14ac:dyDescent="0.3">
      <c r="A3066" t="s">
        <v>163</v>
      </c>
      <c r="B3066" t="s">
        <v>145</v>
      </c>
      <c r="C3066">
        <v>1</v>
      </c>
      <c r="D3066">
        <v>3.84</v>
      </c>
      <c r="E3066">
        <v>1</v>
      </c>
      <c r="F3066" t="s">
        <v>129</v>
      </c>
      <c r="G3066">
        <f>Table7[[#This Row],[Quantity Ordered]]*Table7[[#This Row],[Price Each]]</f>
        <v>3.84</v>
      </c>
    </row>
    <row r="3067" spans="1:7" x14ac:dyDescent="0.3">
      <c r="A3067" t="s">
        <v>163</v>
      </c>
      <c r="B3067" t="s">
        <v>141</v>
      </c>
      <c r="C3067">
        <v>1</v>
      </c>
      <c r="D3067">
        <v>150</v>
      </c>
      <c r="E3067">
        <v>3</v>
      </c>
      <c r="F3067" t="s">
        <v>135</v>
      </c>
      <c r="G3067">
        <f>Table7[[#This Row],[Quantity Ordered]]*Table7[[#This Row],[Price Each]]</f>
        <v>150</v>
      </c>
    </row>
    <row r="3068" spans="1:7" x14ac:dyDescent="0.3">
      <c r="A3068" t="s">
        <v>163</v>
      </c>
      <c r="B3068" t="s">
        <v>132</v>
      </c>
      <c r="C3068">
        <v>1</v>
      </c>
      <c r="D3068">
        <v>11.99</v>
      </c>
      <c r="E3068">
        <v>3</v>
      </c>
      <c r="F3068" t="s">
        <v>133</v>
      </c>
      <c r="G3068">
        <f>Table7[[#This Row],[Quantity Ordered]]*Table7[[#This Row],[Price Each]]</f>
        <v>11.99</v>
      </c>
    </row>
    <row r="3069" spans="1:7" x14ac:dyDescent="0.3">
      <c r="A3069" t="s">
        <v>163</v>
      </c>
      <c r="B3069" t="s">
        <v>137</v>
      </c>
      <c r="C3069">
        <v>6</v>
      </c>
      <c r="D3069">
        <v>2.99</v>
      </c>
      <c r="E3069">
        <v>2</v>
      </c>
      <c r="F3069" t="s">
        <v>146</v>
      </c>
      <c r="G3069">
        <f>Table7[[#This Row],[Quantity Ordered]]*Table7[[#This Row],[Price Each]]</f>
        <v>17.940000000000001</v>
      </c>
    </row>
    <row r="3070" spans="1:7" x14ac:dyDescent="0.3">
      <c r="A3070" t="s">
        <v>163</v>
      </c>
      <c r="B3070" t="s">
        <v>130</v>
      </c>
      <c r="C3070">
        <v>1</v>
      </c>
      <c r="D3070">
        <v>14.95</v>
      </c>
      <c r="E3070">
        <v>4</v>
      </c>
      <c r="F3070" t="s">
        <v>135</v>
      </c>
      <c r="G3070">
        <f>Table7[[#This Row],[Quantity Ordered]]*Table7[[#This Row],[Price Each]]</f>
        <v>14.95</v>
      </c>
    </row>
    <row r="3071" spans="1:7" x14ac:dyDescent="0.3">
      <c r="A3071" t="s">
        <v>163</v>
      </c>
      <c r="B3071" t="s">
        <v>141</v>
      </c>
      <c r="C3071">
        <v>1</v>
      </c>
      <c r="D3071">
        <v>150</v>
      </c>
      <c r="E3071">
        <v>3</v>
      </c>
      <c r="F3071" t="s">
        <v>149</v>
      </c>
      <c r="G3071">
        <f>Table7[[#This Row],[Quantity Ordered]]*Table7[[#This Row],[Price Each]]</f>
        <v>150</v>
      </c>
    </row>
    <row r="3072" spans="1:7" x14ac:dyDescent="0.3">
      <c r="A3072" t="s">
        <v>163</v>
      </c>
      <c r="B3072" t="s">
        <v>144</v>
      </c>
      <c r="C3072">
        <v>1</v>
      </c>
      <c r="D3072">
        <v>400</v>
      </c>
      <c r="E3072">
        <v>4</v>
      </c>
      <c r="F3072" t="s">
        <v>133</v>
      </c>
      <c r="G3072">
        <f>Table7[[#This Row],[Quantity Ordered]]*Table7[[#This Row],[Price Each]]</f>
        <v>400</v>
      </c>
    </row>
    <row r="3073" spans="1:7" x14ac:dyDescent="0.3">
      <c r="A3073" t="s">
        <v>164</v>
      </c>
      <c r="B3073" t="s">
        <v>145</v>
      </c>
      <c r="C3073">
        <v>1</v>
      </c>
      <c r="D3073">
        <v>3.84</v>
      </c>
      <c r="E3073">
        <v>1</v>
      </c>
      <c r="F3073" t="s">
        <v>146</v>
      </c>
      <c r="G3073">
        <f>Table7[[#This Row],[Quantity Ordered]]*Table7[[#This Row],[Price Each]]</f>
        <v>3.84</v>
      </c>
    </row>
    <row r="3074" spans="1:7" x14ac:dyDescent="0.3">
      <c r="A3074" t="s">
        <v>164</v>
      </c>
      <c r="B3074" t="s">
        <v>145</v>
      </c>
      <c r="C3074">
        <v>3</v>
      </c>
      <c r="D3074">
        <v>3.84</v>
      </c>
      <c r="E3074">
        <v>2</v>
      </c>
      <c r="F3074" t="s">
        <v>133</v>
      </c>
      <c r="G3074">
        <f>Table7[[#This Row],[Quantity Ordered]]*Table7[[#This Row],[Price Each]]</f>
        <v>11.52</v>
      </c>
    </row>
    <row r="3075" spans="1:7" x14ac:dyDescent="0.3">
      <c r="A3075" t="s">
        <v>164</v>
      </c>
      <c r="B3075" t="s">
        <v>132</v>
      </c>
      <c r="C3075">
        <v>1</v>
      </c>
      <c r="D3075">
        <v>11.99</v>
      </c>
      <c r="E3075">
        <v>4</v>
      </c>
      <c r="F3075" t="s">
        <v>149</v>
      </c>
      <c r="G3075">
        <f>Table7[[#This Row],[Quantity Ordered]]*Table7[[#This Row],[Price Each]]</f>
        <v>11.99</v>
      </c>
    </row>
    <row r="3076" spans="1:7" x14ac:dyDescent="0.3">
      <c r="A3076" t="s">
        <v>164</v>
      </c>
      <c r="B3076" t="s">
        <v>143</v>
      </c>
      <c r="C3076">
        <v>1</v>
      </c>
      <c r="D3076">
        <v>300</v>
      </c>
      <c r="E3076">
        <v>3</v>
      </c>
      <c r="F3076" t="s">
        <v>129</v>
      </c>
      <c r="G3076">
        <f>Table7[[#This Row],[Quantity Ordered]]*Table7[[#This Row],[Price Each]]</f>
        <v>300</v>
      </c>
    </row>
    <row r="3077" spans="1:7" x14ac:dyDescent="0.3">
      <c r="A3077" t="s">
        <v>164</v>
      </c>
      <c r="B3077" t="s">
        <v>130</v>
      </c>
      <c r="C3077">
        <v>1</v>
      </c>
      <c r="D3077">
        <v>14.95</v>
      </c>
      <c r="E3077">
        <v>2</v>
      </c>
      <c r="F3077" t="s">
        <v>147</v>
      </c>
      <c r="G3077">
        <f>Table7[[#This Row],[Quantity Ordered]]*Table7[[#This Row],[Price Each]]</f>
        <v>14.95</v>
      </c>
    </row>
    <row r="3078" spans="1:7" x14ac:dyDescent="0.3">
      <c r="A3078" t="s">
        <v>164</v>
      </c>
      <c r="B3078" t="s">
        <v>140</v>
      </c>
      <c r="C3078">
        <v>1</v>
      </c>
      <c r="D3078">
        <v>99.99</v>
      </c>
      <c r="E3078">
        <v>4</v>
      </c>
      <c r="F3078" t="s">
        <v>133</v>
      </c>
      <c r="G3078">
        <f>Table7[[#This Row],[Quantity Ordered]]*Table7[[#This Row],[Price Each]]</f>
        <v>99.99</v>
      </c>
    </row>
    <row r="3079" spans="1:7" x14ac:dyDescent="0.3">
      <c r="A3079" t="s">
        <v>164</v>
      </c>
      <c r="B3079" t="s">
        <v>139</v>
      </c>
      <c r="C3079">
        <v>1</v>
      </c>
      <c r="D3079">
        <v>11.95</v>
      </c>
      <c r="E3079">
        <v>2</v>
      </c>
      <c r="F3079" t="s">
        <v>149</v>
      </c>
      <c r="G3079">
        <f>Table7[[#This Row],[Quantity Ordered]]*Table7[[#This Row],[Price Each]]</f>
        <v>11.95</v>
      </c>
    </row>
    <row r="3080" spans="1:7" x14ac:dyDescent="0.3">
      <c r="A3080" t="s">
        <v>164</v>
      </c>
      <c r="B3080" t="s">
        <v>137</v>
      </c>
      <c r="C3080">
        <v>1</v>
      </c>
      <c r="D3080">
        <v>2.99</v>
      </c>
      <c r="E3080">
        <v>3</v>
      </c>
      <c r="F3080" t="s">
        <v>146</v>
      </c>
      <c r="G3080">
        <f>Table7[[#This Row],[Quantity Ordered]]*Table7[[#This Row],[Price Each]]</f>
        <v>2.99</v>
      </c>
    </row>
    <row r="3081" spans="1:7" x14ac:dyDescent="0.3">
      <c r="A3081" t="s">
        <v>164</v>
      </c>
      <c r="B3081" t="s">
        <v>139</v>
      </c>
      <c r="C3081">
        <v>1</v>
      </c>
      <c r="D3081">
        <v>11.95</v>
      </c>
      <c r="E3081">
        <v>3</v>
      </c>
      <c r="F3081" t="s">
        <v>147</v>
      </c>
      <c r="G3081">
        <f>Table7[[#This Row],[Quantity Ordered]]*Table7[[#This Row],[Price Each]]</f>
        <v>11.95</v>
      </c>
    </row>
    <row r="3082" spans="1:7" x14ac:dyDescent="0.3">
      <c r="A3082" t="s">
        <v>164</v>
      </c>
      <c r="B3082" t="s">
        <v>140</v>
      </c>
      <c r="C3082">
        <v>1</v>
      </c>
      <c r="D3082">
        <v>99.99</v>
      </c>
      <c r="E3082">
        <v>4</v>
      </c>
      <c r="F3082" t="s">
        <v>146</v>
      </c>
      <c r="G3082">
        <f>Table7[[#This Row],[Quantity Ordered]]*Table7[[#This Row],[Price Each]]</f>
        <v>99.99</v>
      </c>
    </row>
    <row r="3083" spans="1:7" x14ac:dyDescent="0.3">
      <c r="A3083" t="s">
        <v>164</v>
      </c>
      <c r="B3083" t="s">
        <v>130</v>
      </c>
      <c r="C3083">
        <v>1</v>
      </c>
      <c r="D3083">
        <v>14.95</v>
      </c>
      <c r="E3083">
        <v>3</v>
      </c>
      <c r="F3083" t="s">
        <v>133</v>
      </c>
      <c r="G3083">
        <f>Table7[[#This Row],[Quantity Ordered]]*Table7[[#This Row],[Price Each]]</f>
        <v>14.95</v>
      </c>
    </row>
    <row r="3084" spans="1:7" x14ac:dyDescent="0.3">
      <c r="A3084" t="s">
        <v>164</v>
      </c>
      <c r="B3084" t="s">
        <v>153</v>
      </c>
      <c r="C3084">
        <v>1</v>
      </c>
      <c r="D3084">
        <v>999.99</v>
      </c>
      <c r="E3084">
        <v>1</v>
      </c>
      <c r="F3084" t="s">
        <v>129</v>
      </c>
      <c r="G3084">
        <f>Table7[[#This Row],[Quantity Ordered]]*Table7[[#This Row],[Price Each]]</f>
        <v>999.99</v>
      </c>
    </row>
    <row r="3085" spans="1:7" x14ac:dyDescent="0.3">
      <c r="A3085" t="s">
        <v>164</v>
      </c>
      <c r="B3085" t="s">
        <v>130</v>
      </c>
      <c r="C3085">
        <v>1</v>
      </c>
      <c r="D3085">
        <v>14.95</v>
      </c>
      <c r="E3085">
        <v>1</v>
      </c>
      <c r="F3085" t="s">
        <v>136</v>
      </c>
      <c r="G3085">
        <f>Table7[[#This Row],[Quantity Ordered]]*Table7[[#This Row],[Price Each]]</f>
        <v>14.95</v>
      </c>
    </row>
    <row r="3086" spans="1:7" x14ac:dyDescent="0.3">
      <c r="A3086" t="s">
        <v>164</v>
      </c>
      <c r="B3086" t="s">
        <v>130</v>
      </c>
      <c r="C3086">
        <v>1</v>
      </c>
      <c r="D3086">
        <v>14.95</v>
      </c>
      <c r="E3086">
        <v>1</v>
      </c>
      <c r="F3086" t="s">
        <v>149</v>
      </c>
      <c r="G3086">
        <f>Table7[[#This Row],[Quantity Ordered]]*Table7[[#This Row],[Price Each]]</f>
        <v>14.95</v>
      </c>
    </row>
    <row r="3087" spans="1:7" x14ac:dyDescent="0.3">
      <c r="A3087" t="s">
        <v>164</v>
      </c>
      <c r="B3087" t="s">
        <v>132</v>
      </c>
      <c r="C3087">
        <v>1</v>
      </c>
      <c r="D3087">
        <v>11.99</v>
      </c>
      <c r="E3087">
        <v>2</v>
      </c>
      <c r="F3087" t="s">
        <v>135</v>
      </c>
      <c r="G3087">
        <f>Table7[[#This Row],[Quantity Ordered]]*Table7[[#This Row],[Price Each]]</f>
        <v>11.99</v>
      </c>
    </row>
    <row r="3088" spans="1:7" x14ac:dyDescent="0.3">
      <c r="A3088" t="s">
        <v>164</v>
      </c>
      <c r="B3088" t="s">
        <v>138</v>
      </c>
      <c r="C3088">
        <v>1</v>
      </c>
      <c r="D3088">
        <v>389.99</v>
      </c>
      <c r="E3088">
        <v>1</v>
      </c>
      <c r="F3088" t="s">
        <v>129</v>
      </c>
      <c r="G3088">
        <f>Table7[[#This Row],[Quantity Ordered]]*Table7[[#This Row],[Price Each]]</f>
        <v>389.99</v>
      </c>
    </row>
    <row r="3089" spans="1:7" x14ac:dyDescent="0.3">
      <c r="A3089" t="s">
        <v>164</v>
      </c>
      <c r="B3089" t="s">
        <v>154</v>
      </c>
      <c r="C3089">
        <v>1</v>
      </c>
      <c r="D3089">
        <v>600</v>
      </c>
      <c r="E3089">
        <v>3</v>
      </c>
      <c r="F3089" t="s">
        <v>149</v>
      </c>
      <c r="G3089">
        <f>Table7[[#This Row],[Quantity Ordered]]*Table7[[#This Row],[Price Each]]</f>
        <v>600</v>
      </c>
    </row>
    <row r="3090" spans="1:7" x14ac:dyDescent="0.3">
      <c r="A3090" t="s">
        <v>164</v>
      </c>
      <c r="B3090" t="s">
        <v>137</v>
      </c>
      <c r="C3090">
        <v>1</v>
      </c>
      <c r="D3090">
        <v>2.99</v>
      </c>
      <c r="E3090">
        <v>4</v>
      </c>
      <c r="F3090" t="s">
        <v>133</v>
      </c>
      <c r="G3090">
        <f>Table7[[#This Row],[Quantity Ordered]]*Table7[[#This Row],[Price Each]]</f>
        <v>2.99</v>
      </c>
    </row>
    <row r="3091" spans="1:7" x14ac:dyDescent="0.3">
      <c r="A3091" t="s">
        <v>164</v>
      </c>
      <c r="B3091" t="s">
        <v>134</v>
      </c>
      <c r="C3091">
        <v>1</v>
      </c>
      <c r="D3091">
        <v>149.99</v>
      </c>
      <c r="E3091">
        <v>1</v>
      </c>
      <c r="F3091" t="s">
        <v>133</v>
      </c>
      <c r="G3091">
        <f>Table7[[#This Row],[Quantity Ordered]]*Table7[[#This Row],[Price Each]]</f>
        <v>149.99</v>
      </c>
    </row>
    <row r="3092" spans="1:7" x14ac:dyDescent="0.3">
      <c r="A3092" t="s">
        <v>164</v>
      </c>
      <c r="B3092" t="s">
        <v>141</v>
      </c>
      <c r="C3092">
        <v>1</v>
      </c>
      <c r="D3092">
        <v>150</v>
      </c>
      <c r="E3092">
        <v>4</v>
      </c>
      <c r="F3092" t="s">
        <v>133</v>
      </c>
      <c r="G3092">
        <f>Table7[[#This Row],[Quantity Ordered]]*Table7[[#This Row],[Price Each]]</f>
        <v>150</v>
      </c>
    </row>
    <row r="3093" spans="1:7" x14ac:dyDescent="0.3">
      <c r="A3093" t="s">
        <v>164</v>
      </c>
      <c r="B3093" t="s">
        <v>152</v>
      </c>
      <c r="C3093">
        <v>1</v>
      </c>
      <c r="D3093">
        <v>379.99</v>
      </c>
      <c r="E3093">
        <v>1</v>
      </c>
      <c r="F3093" t="s">
        <v>135</v>
      </c>
      <c r="G3093">
        <f>Table7[[#This Row],[Quantity Ordered]]*Table7[[#This Row],[Price Each]]</f>
        <v>379.99</v>
      </c>
    </row>
    <row r="3094" spans="1:7" x14ac:dyDescent="0.3">
      <c r="A3094" t="s">
        <v>164</v>
      </c>
      <c r="B3094" t="s">
        <v>141</v>
      </c>
      <c r="C3094">
        <v>1</v>
      </c>
      <c r="D3094">
        <v>150</v>
      </c>
      <c r="E3094">
        <v>3</v>
      </c>
      <c r="F3094" t="s">
        <v>135</v>
      </c>
      <c r="G3094">
        <f>Table7[[#This Row],[Quantity Ordered]]*Table7[[#This Row],[Price Each]]</f>
        <v>150</v>
      </c>
    </row>
    <row r="3095" spans="1:7" x14ac:dyDescent="0.3">
      <c r="A3095" t="s">
        <v>164</v>
      </c>
      <c r="B3095" t="s">
        <v>139</v>
      </c>
      <c r="C3095">
        <v>1</v>
      </c>
      <c r="D3095">
        <v>11.95</v>
      </c>
      <c r="E3095">
        <v>1</v>
      </c>
      <c r="F3095" t="s">
        <v>146</v>
      </c>
      <c r="G3095">
        <f>Table7[[#This Row],[Quantity Ordered]]*Table7[[#This Row],[Price Each]]</f>
        <v>11.95</v>
      </c>
    </row>
    <row r="3096" spans="1:7" x14ac:dyDescent="0.3">
      <c r="A3096" t="s">
        <v>164</v>
      </c>
      <c r="B3096" t="s">
        <v>145</v>
      </c>
      <c r="C3096">
        <v>1</v>
      </c>
      <c r="D3096">
        <v>3.84</v>
      </c>
      <c r="E3096">
        <v>4</v>
      </c>
      <c r="F3096" t="s">
        <v>136</v>
      </c>
      <c r="G3096">
        <f>Table7[[#This Row],[Quantity Ordered]]*Table7[[#This Row],[Price Each]]</f>
        <v>3.84</v>
      </c>
    </row>
    <row r="3097" spans="1:7" x14ac:dyDescent="0.3">
      <c r="A3097" t="s">
        <v>164</v>
      </c>
      <c r="B3097" t="s">
        <v>140</v>
      </c>
      <c r="C3097">
        <v>1</v>
      </c>
      <c r="D3097">
        <v>99.99</v>
      </c>
      <c r="E3097">
        <v>3</v>
      </c>
      <c r="F3097" t="s">
        <v>149</v>
      </c>
      <c r="G3097">
        <f>Table7[[#This Row],[Quantity Ordered]]*Table7[[#This Row],[Price Each]]</f>
        <v>99.99</v>
      </c>
    </row>
    <row r="3098" spans="1:7" x14ac:dyDescent="0.3">
      <c r="A3098" t="s">
        <v>164</v>
      </c>
      <c r="B3098" t="s">
        <v>132</v>
      </c>
      <c r="C3098">
        <v>1</v>
      </c>
      <c r="D3098">
        <v>11.99</v>
      </c>
      <c r="E3098">
        <v>3</v>
      </c>
      <c r="F3098" t="s">
        <v>149</v>
      </c>
      <c r="G3098">
        <f>Table7[[#This Row],[Quantity Ordered]]*Table7[[#This Row],[Price Each]]</f>
        <v>11.99</v>
      </c>
    </row>
    <row r="3099" spans="1:7" x14ac:dyDescent="0.3">
      <c r="A3099" t="s">
        <v>164</v>
      </c>
      <c r="B3099" t="s">
        <v>145</v>
      </c>
      <c r="C3099">
        <v>1</v>
      </c>
      <c r="D3099">
        <v>3.84</v>
      </c>
      <c r="E3099">
        <v>1</v>
      </c>
      <c r="F3099" t="s">
        <v>133</v>
      </c>
      <c r="G3099">
        <f>Table7[[#This Row],[Quantity Ordered]]*Table7[[#This Row],[Price Each]]</f>
        <v>3.84</v>
      </c>
    </row>
    <row r="3100" spans="1:7" x14ac:dyDescent="0.3">
      <c r="A3100" t="s">
        <v>164</v>
      </c>
      <c r="B3100" t="s">
        <v>140</v>
      </c>
      <c r="C3100">
        <v>1</v>
      </c>
      <c r="D3100">
        <v>99.99</v>
      </c>
      <c r="E3100">
        <v>4</v>
      </c>
      <c r="F3100" t="s">
        <v>135</v>
      </c>
      <c r="G3100">
        <f>Table7[[#This Row],[Quantity Ordered]]*Table7[[#This Row],[Price Each]]</f>
        <v>99.99</v>
      </c>
    </row>
    <row r="3101" spans="1:7" x14ac:dyDescent="0.3">
      <c r="A3101" t="s">
        <v>164</v>
      </c>
      <c r="B3101" t="s">
        <v>140</v>
      </c>
      <c r="C3101">
        <v>1</v>
      </c>
      <c r="D3101">
        <v>99.99</v>
      </c>
      <c r="E3101">
        <v>1</v>
      </c>
      <c r="F3101" t="s">
        <v>136</v>
      </c>
      <c r="G3101">
        <f>Table7[[#This Row],[Quantity Ordered]]*Table7[[#This Row],[Price Each]]</f>
        <v>99.99</v>
      </c>
    </row>
    <row r="3102" spans="1:7" x14ac:dyDescent="0.3">
      <c r="A3102" t="s">
        <v>164</v>
      </c>
      <c r="B3102" t="s">
        <v>140</v>
      </c>
      <c r="C3102">
        <v>1</v>
      </c>
      <c r="D3102">
        <v>99.99</v>
      </c>
      <c r="E3102">
        <v>4</v>
      </c>
      <c r="F3102" t="s">
        <v>135</v>
      </c>
      <c r="G3102">
        <f>Table7[[#This Row],[Quantity Ordered]]*Table7[[#This Row],[Price Each]]</f>
        <v>99.99</v>
      </c>
    </row>
    <row r="3103" spans="1:7" x14ac:dyDescent="0.3">
      <c r="A3103" t="s">
        <v>164</v>
      </c>
      <c r="B3103" t="s">
        <v>132</v>
      </c>
      <c r="C3103">
        <v>1</v>
      </c>
      <c r="D3103">
        <v>11.99</v>
      </c>
      <c r="E3103">
        <v>3</v>
      </c>
      <c r="F3103" t="s">
        <v>133</v>
      </c>
      <c r="G3103">
        <f>Table7[[#This Row],[Quantity Ordered]]*Table7[[#This Row],[Price Each]]</f>
        <v>11.99</v>
      </c>
    </row>
    <row r="3104" spans="1:7" x14ac:dyDescent="0.3">
      <c r="A3104" t="s">
        <v>164</v>
      </c>
      <c r="B3104" t="s">
        <v>139</v>
      </c>
      <c r="C3104">
        <v>1</v>
      </c>
      <c r="D3104">
        <v>11.95</v>
      </c>
      <c r="E3104">
        <v>2</v>
      </c>
      <c r="F3104" t="s">
        <v>133</v>
      </c>
      <c r="G3104">
        <f>Table7[[#This Row],[Quantity Ordered]]*Table7[[#This Row],[Price Each]]</f>
        <v>11.95</v>
      </c>
    </row>
    <row r="3105" spans="1:7" x14ac:dyDescent="0.3">
      <c r="A3105" t="s">
        <v>164</v>
      </c>
      <c r="B3105" t="s">
        <v>140</v>
      </c>
      <c r="C3105">
        <v>1</v>
      </c>
      <c r="D3105">
        <v>99.99</v>
      </c>
      <c r="E3105">
        <v>4</v>
      </c>
      <c r="F3105" t="s">
        <v>133</v>
      </c>
      <c r="G3105">
        <f>Table7[[#This Row],[Quantity Ordered]]*Table7[[#This Row],[Price Each]]</f>
        <v>99.99</v>
      </c>
    </row>
    <row r="3106" spans="1:7" x14ac:dyDescent="0.3">
      <c r="A3106" t="s">
        <v>164</v>
      </c>
      <c r="B3106" t="s">
        <v>139</v>
      </c>
      <c r="C3106">
        <v>1</v>
      </c>
      <c r="D3106">
        <v>11.95</v>
      </c>
      <c r="E3106">
        <v>1</v>
      </c>
      <c r="F3106" t="s">
        <v>133</v>
      </c>
      <c r="G3106">
        <f>Table7[[#This Row],[Quantity Ordered]]*Table7[[#This Row],[Price Each]]</f>
        <v>11.95</v>
      </c>
    </row>
    <row r="3107" spans="1:7" x14ac:dyDescent="0.3">
      <c r="A3107" t="s">
        <v>164</v>
      </c>
      <c r="B3107" t="s">
        <v>130</v>
      </c>
      <c r="C3107">
        <v>1</v>
      </c>
      <c r="D3107">
        <v>14.95</v>
      </c>
      <c r="E3107">
        <v>3</v>
      </c>
      <c r="F3107" t="s">
        <v>149</v>
      </c>
      <c r="G3107">
        <f>Table7[[#This Row],[Quantity Ordered]]*Table7[[#This Row],[Price Each]]</f>
        <v>14.95</v>
      </c>
    </row>
    <row r="3108" spans="1:7" x14ac:dyDescent="0.3">
      <c r="A3108" t="s">
        <v>164</v>
      </c>
      <c r="B3108" t="s">
        <v>139</v>
      </c>
      <c r="C3108">
        <v>1</v>
      </c>
      <c r="D3108">
        <v>11.95</v>
      </c>
      <c r="E3108">
        <v>1</v>
      </c>
      <c r="F3108" t="s">
        <v>149</v>
      </c>
      <c r="G3108">
        <f>Table7[[#This Row],[Quantity Ordered]]*Table7[[#This Row],[Price Each]]</f>
        <v>11.95</v>
      </c>
    </row>
    <row r="3109" spans="1:7" x14ac:dyDescent="0.3">
      <c r="A3109" t="s">
        <v>164</v>
      </c>
      <c r="B3109" t="s">
        <v>140</v>
      </c>
      <c r="C3109">
        <v>1</v>
      </c>
      <c r="D3109">
        <v>99.99</v>
      </c>
      <c r="E3109">
        <v>1</v>
      </c>
      <c r="F3109" t="s">
        <v>129</v>
      </c>
      <c r="G3109">
        <f>Table7[[#This Row],[Quantity Ordered]]*Table7[[#This Row],[Price Each]]</f>
        <v>99.99</v>
      </c>
    </row>
    <row r="3110" spans="1:7" x14ac:dyDescent="0.3">
      <c r="A3110" t="s">
        <v>164</v>
      </c>
      <c r="B3110" t="s">
        <v>134</v>
      </c>
      <c r="C3110">
        <v>1</v>
      </c>
      <c r="D3110">
        <v>149.99</v>
      </c>
      <c r="E3110">
        <v>2</v>
      </c>
      <c r="F3110" t="s">
        <v>149</v>
      </c>
      <c r="G3110">
        <f>Table7[[#This Row],[Quantity Ordered]]*Table7[[#This Row],[Price Each]]</f>
        <v>149.99</v>
      </c>
    </row>
    <row r="3111" spans="1:7" x14ac:dyDescent="0.3">
      <c r="A3111" t="s">
        <v>164</v>
      </c>
      <c r="B3111" t="s">
        <v>152</v>
      </c>
      <c r="C3111">
        <v>1</v>
      </c>
      <c r="D3111">
        <v>379.99</v>
      </c>
      <c r="E3111">
        <v>3</v>
      </c>
      <c r="F3111" t="s">
        <v>129</v>
      </c>
      <c r="G3111">
        <f>Table7[[#This Row],[Quantity Ordered]]*Table7[[#This Row],[Price Each]]</f>
        <v>379.99</v>
      </c>
    </row>
    <row r="3112" spans="1:7" x14ac:dyDescent="0.3">
      <c r="A3112" t="s">
        <v>164</v>
      </c>
      <c r="B3112" t="s">
        <v>132</v>
      </c>
      <c r="C3112">
        <v>2</v>
      </c>
      <c r="D3112">
        <v>11.99</v>
      </c>
      <c r="E3112">
        <v>4</v>
      </c>
      <c r="F3112" t="s">
        <v>136</v>
      </c>
      <c r="G3112">
        <f>Table7[[#This Row],[Quantity Ordered]]*Table7[[#This Row],[Price Each]]</f>
        <v>23.98</v>
      </c>
    </row>
    <row r="3113" spans="1:7" x14ac:dyDescent="0.3">
      <c r="A3113" t="s">
        <v>164</v>
      </c>
      <c r="B3113" t="s">
        <v>139</v>
      </c>
      <c r="C3113">
        <v>1</v>
      </c>
      <c r="D3113">
        <v>11.95</v>
      </c>
      <c r="E3113">
        <v>1</v>
      </c>
      <c r="F3113" t="s">
        <v>135</v>
      </c>
      <c r="G3113">
        <f>Table7[[#This Row],[Quantity Ordered]]*Table7[[#This Row],[Price Each]]</f>
        <v>11.95</v>
      </c>
    </row>
    <row r="3114" spans="1:7" x14ac:dyDescent="0.3">
      <c r="A3114" t="s">
        <v>164</v>
      </c>
      <c r="B3114" t="s">
        <v>145</v>
      </c>
      <c r="C3114">
        <v>3</v>
      </c>
      <c r="D3114">
        <v>3.84</v>
      </c>
      <c r="E3114">
        <v>4</v>
      </c>
      <c r="F3114" t="s">
        <v>129</v>
      </c>
      <c r="G3114">
        <f>Table7[[#This Row],[Quantity Ordered]]*Table7[[#This Row],[Price Each]]</f>
        <v>11.52</v>
      </c>
    </row>
    <row r="3115" spans="1:7" x14ac:dyDescent="0.3">
      <c r="A3115" t="s">
        <v>164</v>
      </c>
      <c r="B3115" t="s">
        <v>132</v>
      </c>
      <c r="C3115">
        <v>2</v>
      </c>
      <c r="D3115">
        <v>11.99</v>
      </c>
      <c r="E3115">
        <v>2</v>
      </c>
      <c r="F3115" t="s">
        <v>146</v>
      </c>
      <c r="G3115">
        <f>Table7[[#This Row],[Quantity Ordered]]*Table7[[#This Row],[Price Each]]</f>
        <v>23.98</v>
      </c>
    </row>
    <row r="3116" spans="1:7" x14ac:dyDescent="0.3">
      <c r="A3116" t="s">
        <v>164</v>
      </c>
      <c r="B3116" t="s">
        <v>130</v>
      </c>
      <c r="C3116">
        <v>1</v>
      </c>
      <c r="D3116">
        <v>14.95</v>
      </c>
      <c r="E3116">
        <v>2</v>
      </c>
      <c r="F3116" t="s">
        <v>135</v>
      </c>
      <c r="G3116">
        <f>Table7[[#This Row],[Quantity Ordered]]*Table7[[#This Row],[Price Each]]</f>
        <v>14.95</v>
      </c>
    </row>
    <row r="3117" spans="1:7" x14ac:dyDescent="0.3">
      <c r="A3117" t="s">
        <v>164</v>
      </c>
      <c r="B3117" t="s">
        <v>145</v>
      </c>
      <c r="C3117">
        <v>1</v>
      </c>
      <c r="D3117">
        <v>3.84</v>
      </c>
      <c r="E3117">
        <v>4</v>
      </c>
      <c r="F3117" t="s">
        <v>129</v>
      </c>
      <c r="G3117">
        <f>Table7[[#This Row],[Quantity Ordered]]*Table7[[#This Row],[Price Each]]</f>
        <v>3.84</v>
      </c>
    </row>
    <row r="3118" spans="1:7" x14ac:dyDescent="0.3">
      <c r="A3118" t="s">
        <v>164</v>
      </c>
      <c r="B3118" t="s">
        <v>141</v>
      </c>
      <c r="C3118">
        <v>1</v>
      </c>
      <c r="D3118">
        <v>150</v>
      </c>
      <c r="E3118">
        <v>2</v>
      </c>
      <c r="F3118" t="s">
        <v>133</v>
      </c>
      <c r="G3118">
        <f>Table7[[#This Row],[Quantity Ordered]]*Table7[[#This Row],[Price Each]]</f>
        <v>150</v>
      </c>
    </row>
    <row r="3119" spans="1:7" x14ac:dyDescent="0.3">
      <c r="A3119" t="s">
        <v>164</v>
      </c>
      <c r="B3119" t="s">
        <v>145</v>
      </c>
      <c r="C3119">
        <v>1</v>
      </c>
      <c r="D3119">
        <v>3.84</v>
      </c>
      <c r="E3119">
        <v>1</v>
      </c>
      <c r="F3119" t="s">
        <v>135</v>
      </c>
      <c r="G3119">
        <f>Table7[[#This Row],[Quantity Ordered]]*Table7[[#This Row],[Price Each]]</f>
        <v>3.84</v>
      </c>
    </row>
    <row r="3120" spans="1:7" x14ac:dyDescent="0.3">
      <c r="A3120" t="s">
        <v>164</v>
      </c>
      <c r="B3120" t="s">
        <v>139</v>
      </c>
      <c r="C3120">
        <v>1</v>
      </c>
      <c r="D3120">
        <v>11.95</v>
      </c>
      <c r="E3120">
        <v>3</v>
      </c>
      <c r="F3120" t="s">
        <v>147</v>
      </c>
      <c r="G3120">
        <f>Table7[[#This Row],[Quantity Ordered]]*Table7[[#This Row],[Price Each]]</f>
        <v>11.95</v>
      </c>
    </row>
    <row r="3121" spans="1:7" x14ac:dyDescent="0.3">
      <c r="A3121" t="s">
        <v>164</v>
      </c>
      <c r="B3121" t="s">
        <v>145</v>
      </c>
      <c r="C3121">
        <v>1</v>
      </c>
      <c r="D3121">
        <v>3.84</v>
      </c>
      <c r="E3121">
        <v>4</v>
      </c>
      <c r="F3121" t="s">
        <v>135</v>
      </c>
      <c r="G3121">
        <f>Table7[[#This Row],[Quantity Ordered]]*Table7[[#This Row],[Price Each]]</f>
        <v>3.84</v>
      </c>
    </row>
    <row r="3122" spans="1:7" x14ac:dyDescent="0.3">
      <c r="A3122" t="s">
        <v>164</v>
      </c>
      <c r="B3122" t="s">
        <v>145</v>
      </c>
      <c r="C3122">
        <v>1</v>
      </c>
      <c r="D3122">
        <v>3.84</v>
      </c>
      <c r="E3122">
        <v>2</v>
      </c>
      <c r="F3122" t="s">
        <v>146</v>
      </c>
      <c r="G3122">
        <f>Table7[[#This Row],[Quantity Ordered]]*Table7[[#This Row],[Price Each]]</f>
        <v>3.84</v>
      </c>
    </row>
    <row r="3123" spans="1:7" x14ac:dyDescent="0.3">
      <c r="A3123" t="s">
        <v>164</v>
      </c>
      <c r="B3123" t="s">
        <v>145</v>
      </c>
      <c r="C3123">
        <v>1</v>
      </c>
      <c r="D3123">
        <v>3.84</v>
      </c>
      <c r="E3123">
        <v>1</v>
      </c>
      <c r="F3123" t="s">
        <v>150</v>
      </c>
      <c r="G3123">
        <f>Table7[[#This Row],[Quantity Ordered]]*Table7[[#This Row],[Price Each]]</f>
        <v>3.84</v>
      </c>
    </row>
    <row r="3124" spans="1:7" x14ac:dyDescent="0.3">
      <c r="A3124" t="s">
        <v>164</v>
      </c>
      <c r="B3124" t="s">
        <v>139</v>
      </c>
      <c r="C3124">
        <v>1</v>
      </c>
      <c r="D3124">
        <v>11.95</v>
      </c>
      <c r="E3124">
        <v>3</v>
      </c>
      <c r="F3124" t="s">
        <v>149</v>
      </c>
      <c r="G3124">
        <f>Table7[[#This Row],[Quantity Ordered]]*Table7[[#This Row],[Price Each]]</f>
        <v>11.95</v>
      </c>
    </row>
    <row r="3125" spans="1:7" x14ac:dyDescent="0.3">
      <c r="A3125" t="s">
        <v>164</v>
      </c>
      <c r="B3125" t="s">
        <v>152</v>
      </c>
      <c r="C3125">
        <v>1</v>
      </c>
      <c r="D3125">
        <v>379.99</v>
      </c>
      <c r="E3125">
        <v>1</v>
      </c>
      <c r="F3125" t="s">
        <v>136</v>
      </c>
      <c r="G3125">
        <f>Table7[[#This Row],[Quantity Ordered]]*Table7[[#This Row],[Price Each]]</f>
        <v>379.99</v>
      </c>
    </row>
    <row r="3126" spans="1:7" x14ac:dyDescent="0.3">
      <c r="A3126" t="s">
        <v>164</v>
      </c>
      <c r="B3126" t="s">
        <v>148</v>
      </c>
      <c r="C3126">
        <v>2</v>
      </c>
      <c r="D3126">
        <v>600</v>
      </c>
      <c r="E3126">
        <v>4</v>
      </c>
      <c r="F3126" t="s">
        <v>135</v>
      </c>
      <c r="G3126">
        <f>Table7[[#This Row],[Quantity Ordered]]*Table7[[#This Row],[Price Each]]</f>
        <v>1200</v>
      </c>
    </row>
    <row r="3127" spans="1:7" x14ac:dyDescent="0.3">
      <c r="A3127" t="s">
        <v>164</v>
      </c>
      <c r="B3127" t="s">
        <v>132</v>
      </c>
      <c r="C3127">
        <v>1</v>
      </c>
      <c r="D3127">
        <v>11.99</v>
      </c>
      <c r="E3127">
        <v>2</v>
      </c>
      <c r="F3127" t="s">
        <v>129</v>
      </c>
      <c r="G3127">
        <f>Table7[[#This Row],[Quantity Ordered]]*Table7[[#This Row],[Price Each]]</f>
        <v>11.99</v>
      </c>
    </row>
    <row r="3128" spans="1:7" x14ac:dyDescent="0.3">
      <c r="A3128" t="s">
        <v>164</v>
      </c>
      <c r="B3128" t="s">
        <v>137</v>
      </c>
      <c r="C3128">
        <v>2</v>
      </c>
      <c r="D3128">
        <v>2.99</v>
      </c>
      <c r="E3128">
        <v>3</v>
      </c>
      <c r="F3128" t="s">
        <v>129</v>
      </c>
      <c r="G3128">
        <f>Table7[[#This Row],[Quantity Ordered]]*Table7[[#This Row],[Price Each]]</f>
        <v>5.98</v>
      </c>
    </row>
    <row r="3129" spans="1:7" x14ac:dyDescent="0.3">
      <c r="A3129" t="s">
        <v>164</v>
      </c>
      <c r="B3129" t="s">
        <v>130</v>
      </c>
      <c r="C3129">
        <v>1</v>
      </c>
      <c r="D3129">
        <v>14.95</v>
      </c>
      <c r="E3129">
        <v>2</v>
      </c>
      <c r="F3129" t="s">
        <v>136</v>
      </c>
      <c r="G3129">
        <f>Table7[[#This Row],[Quantity Ordered]]*Table7[[#This Row],[Price Each]]</f>
        <v>14.95</v>
      </c>
    </row>
    <row r="3130" spans="1:7" x14ac:dyDescent="0.3">
      <c r="A3130" t="s">
        <v>164</v>
      </c>
      <c r="B3130" t="s">
        <v>139</v>
      </c>
      <c r="C3130">
        <v>1</v>
      </c>
      <c r="D3130">
        <v>11.95</v>
      </c>
      <c r="E3130">
        <v>3</v>
      </c>
      <c r="F3130" t="s">
        <v>131</v>
      </c>
      <c r="G3130">
        <f>Table7[[#This Row],[Quantity Ordered]]*Table7[[#This Row],[Price Each]]</f>
        <v>11.95</v>
      </c>
    </row>
    <row r="3131" spans="1:7" x14ac:dyDescent="0.3">
      <c r="A3131" t="s">
        <v>164</v>
      </c>
      <c r="B3131" t="s">
        <v>145</v>
      </c>
      <c r="C3131">
        <v>1</v>
      </c>
      <c r="D3131">
        <v>3.84</v>
      </c>
      <c r="E3131">
        <v>3</v>
      </c>
      <c r="F3131" t="s">
        <v>133</v>
      </c>
      <c r="G3131">
        <f>Table7[[#This Row],[Quantity Ordered]]*Table7[[#This Row],[Price Each]]</f>
        <v>3.84</v>
      </c>
    </row>
    <row r="3132" spans="1:7" x14ac:dyDescent="0.3">
      <c r="A3132" t="s">
        <v>164</v>
      </c>
      <c r="B3132" t="s">
        <v>145</v>
      </c>
      <c r="C3132">
        <v>2</v>
      </c>
      <c r="D3132">
        <v>3.84</v>
      </c>
      <c r="E3132">
        <v>4</v>
      </c>
      <c r="F3132" t="s">
        <v>135</v>
      </c>
      <c r="G3132">
        <f>Table7[[#This Row],[Quantity Ordered]]*Table7[[#This Row],[Price Each]]</f>
        <v>7.68</v>
      </c>
    </row>
    <row r="3133" spans="1:7" x14ac:dyDescent="0.3">
      <c r="A3133" t="s">
        <v>164</v>
      </c>
      <c r="B3133" t="s">
        <v>138</v>
      </c>
      <c r="C3133">
        <v>1</v>
      </c>
      <c r="D3133">
        <v>389.99</v>
      </c>
      <c r="E3133">
        <v>2</v>
      </c>
      <c r="F3133" t="s">
        <v>133</v>
      </c>
      <c r="G3133">
        <f>Table7[[#This Row],[Quantity Ordered]]*Table7[[#This Row],[Price Each]]</f>
        <v>389.99</v>
      </c>
    </row>
    <row r="3134" spans="1:7" x14ac:dyDescent="0.3">
      <c r="A3134" t="s">
        <v>164</v>
      </c>
      <c r="B3134" t="s">
        <v>152</v>
      </c>
      <c r="C3134">
        <v>1</v>
      </c>
      <c r="D3134">
        <v>379.99</v>
      </c>
      <c r="E3134">
        <v>2</v>
      </c>
      <c r="F3134" t="s">
        <v>136</v>
      </c>
      <c r="G3134">
        <f>Table7[[#This Row],[Quantity Ordered]]*Table7[[#This Row],[Price Each]]</f>
        <v>379.99</v>
      </c>
    </row>
    <row r="3135" spans="1:7" x14ac:dyDescent="0.3">
      <c r="A3135" t="s">
        <v>164</v>
      </c>
      <c r="B3135" t="s">
        <v>141</v>
      </c>
      <c r="C3135">
        <v>1</v>
      </c>
      <c r="D3135">
        <v>150</v>
      </c>
      <c r="E3135">
        <v>1</v>
      </c>
      <c r="F3135" t="s">
        <v>149</v>
      </c>
      <c r="G3135">
        <f>Table7[[#This Row],[Quantity Ordered]]*Table7[[#This Row],[Price Each]]</f>
        <v>150</v>
      </c>
    </row>
    <row r="3136" spans="1:7" x14ac:dyDescent="0.3">
      <c r="A3136" t="s">
        <v>164</v>
      </c>
      <c r="B3136" t="s">
        <v>141</v>
      </c>
      <c r="C3136">
        <v>1</v>
      </c>
      <c r="D3136">
        <v>150</v>
      </c>
      <c r="E3136">
        <v>4</v>
      </c>
      <c r="F3136" t="s">
        <v>133</v>
      </c>
      <c r="G3136">
        <f>Table7[[#This Row],[Quantity Ordered]]*Table7[[#This Row],[Price Each]]</f>
        <v>150</v>
      </c>
    </row>
    <row r="3137" spans="1:7" x14ac:dyDescent="0.3">
      <c r="A3137" t="s">
        <v>164</v>
      </c>
      <c r="B3137" t="s">
        <v>140</v>
      </c>
      <c r="C3137">
        <v>1</v>
      </c>
      <c r="D3137">
        <v>99.99</v>
      </c>
      <c r="E3137">
        <v>4</v>
      </c>
      <c r="F3137" t="s">
        <v>136</v>
      </c>
      <c r="G3137">
        <f>Table7[[#This Row],[Quantity Ordered]]*Table7[[#This Row],[Price Each]]</f>
        <v>99.99</v>
      </c>
    </row>
    <row r="3138" spans="1:7" x14ac:dyDescent="0.3">
      <c r="A3138" t="s">
        <v>164</v>
      </c>
      <c r="B3138" t="s">
        <v>139</v>
      </c>
      <c r="C3138">
        <v>1</v>
      </c>
      <c r="D3138">
        <v>11.95</v>
      </c>
      <c r="E3138">
        <v>3</v>
      </c>
      <c r="F3138" t="s">
        <v>147</v>
      </c>
      <c r="G3138">
        <f>Table7[[#This Row],[Quantity Ordered]]*Table7[[#This Row],[Price Each]]</f>
        <v>11.95</v>
      </c>
    </row>
    <row r="3139" spans="1:7" x14ac:dyDescent="0.3">
      <c r="A3139" t="s">
        <v>164</v>
      </c>
      <c r="B3139" t="s">
        <v>143</v>
      </c>
      <c r="C3139">
        <v>1</v>
      </c>
      <c r="D3139">
        <v>300</v>
      </c>
      <c r="E3139">
        <v>4</v>
      </c>
      <c r="F3139" t="s">
        <v>150</v>
      </c>
      <c r="G3139">
        <f>Table7[[#This Row],[Quantity Ordered]]*Table7[[#This Row],[Price Each]]</f>
        <v>300</v>
      </c>
    </row>
    <row r="3140" spans="1:7" x14ac:dyDescent="0.3">
      <c r="A3140" t="s">
        <v>164</v>
      </c>
      <c r="B3140" t="s">
        <v>145</v>
      </c>
      <c r="C3140">
        <v>1</v>
      </c>
      <c r="D3140">
        <v>3.84</v>
      </c>
      <c r="E3140">
        <v>3</v>
      </c>
      <c r="F3140" t="s">
        <v>131</v>
      </c>
      <c r="G3140">
        <f>Table7[[#This Row],[Quantity Ordered]]*Table7[[#This Row],[Price Each]]</f>
        <v>3.84</v>
      </c>
    </row>
    <row r="3141" spans="1:7" x14ac:dyDescent="0.3">
      <c r="A3141" t="s">
        <v>164</v>
      </c>
      <c r="B3141" t="s">
        <v>142</v>
      </c>
      <c r="C3141">
        <v>1</v>
      </c>
      <c r="D3141">
        <v>1700</v>
      </c>
      <c r="E3141">
        <v>1</v>
      </c>
      <c r="F3141" t="s">
        <v>133</v>
      </c>
      <c r="G3141">
        <f>Table7[[#This Row],[Quantity Ordered]]*Table7[[#This Row],[Price Each]]</f>
        <v>1700</v>
      </c>
    </row>
    <row r="3142" spans="1:7" x14ac:dyDescent="0.3">
      <c r="A3142" t="s">
        <v>164</v>
      </c>
      <c r="B3142" t="s">
        <v>145</v>
      </c>
      <c r="C3142">
        <v>1</v>
      </c>
      <c r="D3142">
        <v>3.84</v>
      </c>
      <c r="E3142">
        <v>1</v>
      </c>
      <c r="F3142" t="s">
        <v>133</v>
      </c>
      <c r="G3142">
        <f>Table7[[#This Row],[Quantity Ordered]]*Table7[[#This Row],[Price Each]]</f>
        <v>3.84</v>
      </c>
    </row>
    <row r="3143" spans="1:7" x14ac:dyDescent="0.3">
      <c r="A3143" t="s">
        <v>164</v>
      </c>
      <c r="B3143" t="s">
        <v>155</v>
      </c>
      <c r="C3143">
        <v>1</v>
      </c>
      <c r="D3143">
        <v>600</v>
      </c>
      <c r="E3143">
        <v>4</v>
      </c>
      <c r="F3143" t="s">
        <v>146</v>
      </c>
      <c r="G3143">
        <f>Table7[[#This Row],[Quantity Ordered]]*Table7[[#This Row],[Price Each]]</f>
        <v>600</v>
      </c>
    </row>
    <row r="3144" spans="1:7" x14ac:dyDescent="0.3">
      <c r="A3144" t="s">
        <v>164</v>
      </c>
      <c r="B3144" t="s">
        <v>139</v>
      </c>
      <c r="C3144">
        <v>1</v>
      </c>
      <c r="D3144">
        <v>11.95</v>
      </c>
      <c r="E3144">
        <v>3</v>
      </c>
      <c r="F3144" t="s">
        <v>150</v>
      </c>
      <c r="G3144">
        <f>Table7[[#This Row],[Quantity Ordered]]*Table7[[#This Row],[Price Each]]</f>
        <v>11.95</v>
      </c>
    </row>
    <row r="3145" spans="1:7" x14ac:dyDescent="0.3">
      <c r="A3145" t="s">
        <v>164</v>
      </c>
      <c r="B3145" t="s">
        <v>132</v>
      </c>
      <c r="C3145">
        <v>1</v>
      </c>
      <c r="D3145">
        <v>11.99</v>
      </c>
      <c r="E3145">
        <v>1</v>
      </c>
      <c r="F3145" t="s">
        <v>135</v>
      </c>
      <c r="G3145">
        <f>Table7[[#This Row],[Quantity Ordered]]*Table7[[#This Row],[Price Each]]</f>
        <v>11.99</v>
      </c>
    </row>
    <row r="3146" spans="1:7" x14ac:dyDescent="0.3">
      <c r="A3146" t="s">
        <v>164</v>
      </c>
      <c r="B3146" t="s">
        <v>142</v>
      </c>
      <c r="C3146">
        <v>1</v>
      </c>
      <c r="D3146">
        <v>1700</v>
      </c>
      <c r="E3146">
        <v>3</v>
      </c>
      <c r="F3146" t="s">
        <v>133</v>
      </c>
      <c r="G3146">
        <f>Table7[[#This Row],[Quantity Ordered]]*Table7[[#This Row],[Price Each]]</f>
        <v>1700</v>
      </c>
    </row>
    <row r="3147" spans="1:7" x14ac:dyDescent="0.3">
      <c r="A3147" t="s">
        <v>164</v>
      </c>
      <c r="B3147" t="s">
        <v>138</v>
      </c>
      <c r="C3147">
        <v>1</v>
      </c>
      <c r="D3147">
        <v>389.99</v>
      </c>
      <c r="E3147">
        <v>3</v>
      </c>
      <c r="F3147" t="s">
        <v>131</v>
      </c>
      <c r="G3147">
        <f>Table7[[#This Row],[Quantity Ordered]]*Table7[[#This Row],[Price Each]]</f>
        <v>389.99</v>
      </c>
    </row>
    <row r="3148" spans="1:7" x14ac:dyDescent="0.3">
      <c r="A3148" t="s">
        <v>164</v>
      </c>
      <c r="B3148" t="s">
        <v>134</v>
      </c>
      <c r="C3148">
        <v>1</v>
      </c>
      <c r="D3148">
        <v>149.99</v>
      </c>
      <c r="E3148">
        <v>4</v>
      </c>
      <c r="F3148" t="s">
        <v>133</v>
      </c>
      <c r="G3148">
        <f>Table7[[#This Row],[Quantity Ordered]]*Table7[[#This Row],[Price Each]]</f>
        <v>149.99</v>
      </c>
    </row>
    <row r="3149" spans="1:7" x14ac:dyDescent="0.3">
      <c r="A3149" t="s">
        <v>164</v>
      </c>
      <c r="B3149" t="s">
        <v>140</v>
      </c>
      <c r="C3149">
        <v>1</v>
      </c>
      <c r="D3149">
        <v>99.99</v>
      </c>
      <c r="E3149">
        <v>2</v>
      </c>
      <c r="F3149" t="s">
        <v>133</v>
      </c>
      <c r="G3149">
        <f>Table7[[#This Row],[Quantity Ordered]]*Table7[[#This Row],[Price Each]]</f>
        <v>99.99</v>
      </c>
    </row>
    <row r="3150" spans="1:7" x14ac:dyDescent="0.3">
      <c r="A3150" t="s">
        <v>164</v>
      </c>
      <c r="B3150" t="s">
        <v>134</v>
      </c>
      <c r="C3150">
        <v>1</v>
      </c>
      <c r="D3150">
        <v>149.99</v>
      </c>
      <c r="E3150">
        <v>2</v>
      </c>
      <c r="F3150" t="s">
        <v>131</v>
      </c>
      <c r="G3150">
        <f>Table7[[#This Row],[Quantity Ordered]]*Table7[[#This Row],[Price Each]]</f>
        <v>149.99</v>
      </c>
    </row>
    <row r="3151" spans="1:7" x14ac:dyDescent="0.3">
      <c r="A3151" t="s">
        <v>164</v>
      </c>
      <c r="B3151" t="s">
        <v>132</v>
      </c>
      <c r="C3151">
        <v>1</v>
      </c>
      <c r="D3151">
        <v>11.99</v>
      </c>
      <c r="E3151">
        <v>4</v>
      </c>
      <c r="F3151" t="s">
        <v>133</v>
      </c>
      <c r="G3151">
        <f>Table7[[#This Row],[Quantity Ordered]]*Table7[[#This Row],[Price Each]]</f>
        <v>11.99</v>
      </c>
    </row>
    <row r="3152" spans="1:7" x14ac:dyDescent="0.3">
      <c r="A3152" t="s">
        <v>164</v>
      </c>
      <c r="B3152" t="s">
        <v>152</v>
      </c>
      <c r="C3152">
        <v>1</v>
      </c>
      <c r="D3152">
        <v>379.99</v>
      </c>
      <c r="E3152">
        <v>2</v>
      </c>
      <c r="F3152" t="s">
        <v>131</v>
      </c>
      <c r="G3152">
        <f>Table7[[#This Row],[Quantity Ordered]]*Table7[[#This Row],[Price Each]]</f>
        <v>379.99</v>
      </c>
    </row>
    <row r="3153" spans="1:7" x14ac:dyDescent="0.3">
      <c r="A3153" t="s">
        <v>164</v>
      </c>
      <c r="B3153" t="s">
        <v>152</v>
      </c>
      <c r="C3153">
        <v>1</v>
      </c>
      <c r="D3153">
        <v>379.99</v>
      </c>
      <c r="E3153">
        <v>2</v>
      </c>
      <c r="F3153" t="s">
        <v>133</v>
      </c>
      <c r="G3153">
        <f>Table7[[#This Row],[Quantity Ordered]]*Table7[[#This Row],[Price Each]]</f>
        <v>379.99</v>
      </c>
    </row>
    <row r="3154" spans="1:7" x14ac:dyDescent="0.3">
      <c r="A3154" t="s">
        <v>164</v>
      </c>
      <c r="B3154" t="s">
        <v>141</v>
      </c>
      <c r="C3154">
        <v>1</v>
      </c>
      <c r="D3154">
        <v>150</v>
      </c>
      <c r="E3154">
        <v>2</v>
      </c>
      <c r="F3154" t="s">
        <v>146</v>
      </c>
      <c r="G3154">
        <f>Table7[[#This Row],[Quantity Ordered]]*Table7[[#This Row],[Price Each]]</f>
        <v>150</v>
      </c>
    </row>
    <row r="3155" spans="1:7" x14ac:dyDescent="0.3">
      <c r="A3155" t="s">
        <v>164</v>
      </c>
      <c r="B3155" t="s">
        <v>130</v>
      </c>
      <c r="C3155">
        <v>1</v>
      </c>
      <c r="D3155">
        <v>14.95</v>
      </c>
      <c r="E3155">
        <v>4</v>
      </c>
      <c r="F3155" t="s">
        <v>146</v>
      </c>
      <c r="G3155">
        <f>Table7[[#This Row],[Quantity Ordered]]*Table7[[#This Row],[Price Each]]</f>
        <v>14.95</v>
      </c>
    </row>
    <row r="3156" spans="1:7" x14ac:dyDescent="0.3">
      <c r="A3156" t="s">
        <v>164</v>
      </c>
      <c r="B3156" t="s">
        <v>145</v>
      </c>
      <c r="C3156">
        <v>1</v>
      </c>
      <c r="D3156">
        <v>3.84</v>
      </c>
      <c r="E3156">
        <v>3</v>
      </c>
      <c r="F3156" t="s">
        <v>133</v>
      </c>
      <c r="G3156">
        <f>Table7[[#This Row],[Quantity Ordered]]*Table7[[#This Row],[Price Each]]</f>
        <v>3.84</v>
      </c>
    </row>
    <row r="3157" spans="1:7" x14ac:dyDescent="0.3">
      <c r="A3157" t="s">
        <v>164</v>
      </c>
      <c r="B3157" t="s">
        <v>132</v>
      </c>
      <c r="C3157">
        <v>1</v>
      </c>
      <c r="D3157">
        <v>11.99</v>
      </c>
      <c r="E3157">
        <v>2</v>
      </c>
      <c r="F3157" t="s">
        <v>133</v>
      </c>
      <c r="G3157">
        <f>Table7[[#This Row],[Quantity Ordered]]*Table7[[#This Row],[Price Each]]</f>
        <v>11.99</v>
      </c>
    </row>
    <row r="3158" spans="1:7" x14ac:dyDescent="0.3">
      <c r="A3158" t="s">
        <v>164</v>
      </c>
      <c r="B3158" t="s">
        <v>134</v>
      </c>
      <c r="C3158">
        <v>1</v>
      </c>
      <c r="D3158">
        <v>149.99</v>
      </c>
      <c r="E3158">
        <v>3</v>
      </c>
      <c r="F3158" t="s">
        <v>135</v>
      </c>
      <c r="G3158">
        <f>Table7[[#This Row],[Quantity Ordered]]*Table7[[#This Row],[Price Each]]</f>
        <v>149.99</v>
      </c>
    </row>
    <row r="3159" spans="1:7" x14ac:dyDescent="0.3">
      <c r="A3159" t="s">
        <v>164</v>
      </c>
      <c r="B3159" t="s">
        <v>152</v>
      </c>
      <c r="C3159">
        <v>1</v>
      </c>
      <c r="D3159">
        <v>379.99</v>
      </c>
      <c r="E3159">
        <v>3</v>
      </c>
      <c r="F3159" t="s">
        <v>133</v>
      </c>
      <c r="G3159">
        <f>Table7[[#This Row],[Quantity Ordered]]*Table7[[#This Row],[Price Each]]</f>
        <v>379.99</v>
      </c>
    </row>
    <row r="3160" spans="1:7" x14ac:dyDescent="0.3">
      <c r="A3160" t="s">
        <v>164</v>
      </c>
      <c r="B3160" t="s">
        <v>145</v>
      </c>
      <c r="C3160">
        <v>1</v>
      </c>
      <c r="D3160">
        <v>3.84</v>
      </c>
      <c r="E3160">
        <v>3</v>
      </c>
      <c r="F3160" t="s">
        <v>149</v>
      </c>
      <c r="G3160">
        <f>Table7[[#This Row],[Quantity Ordered]]*Table7[[#This Row],[Price Each]]</f>
        <v>3.84</v>
      </c>
    </row>
    <row r="3161" spans="1:7" x14ac:dyDescent="0.3">
      <c r="A3161" t="s">
        <v>164</v>
      </c>
      <c r="B3161" t="s">
        <v>128</v>
      </c>
      <c r="C3161">
        <v>1</v>
      </c>
      <c r="D3161">
        <v>700</v>
      </c>
      <c r="E3161">
        <v>2</v>
      </c>
      <c r="F3161" t="s">
        <v>135</v>
      </c>
      <c r="G3161">
        <f>Table7[[#This Row],[Quantity Ordered]]*Table7[[#This Row],[Price Each]]</f>
        <v>700</v>
      </c>
    </row>
    <row r="3162" spans="1:7" x14ac:dyDescent="0.3">
      <c r="A3162" t="s">
        <v>164</v>
      </c>
      <c r="B3162" t="s">
        <v>145</v>
      </c>
      <c r="C3162">
        <v>2</v>
      </c>
      <c r="D3162">
        <v>3.84</v>
      </c>
      <c r="E3162">
        <v>3</v>
      </c>
      <c r="F3162" t="s">
        <v>146</v>
      </c>
      <c r="G3162">
        <f>Table7[[#This Row],[Quantity Ordered]]*Table7[[#This Row],[Price Each]]</f>
        <v>7.68</v>
      </c>
    </row>
    <row r="3163" spans="1:7" x14ac:dyDescent="0.3">
      <c r="A3163" t="s">
        <v>164</v>
      </c>
      <c r="B3163" t="s">
        <v>145</v>
      </c>
      <c r="C3163">
        <v>1</v>
      </c>
      <c r="D3163">
        <v>3.84</v>
      </c>
      <c r="E3163">
        <v>2</v>
      </c>
      <c r="F3163" t="s">
        <v>135</v>
      </c>
      <c r="G3163">
        <f>Table7[[#This Row],[Quantity Ordered]]*Table7[[#This Row],[Price Each]]</f>
        <v>3.84</v>
      </c>
    </row>
    <row r="3164" spans="1:7" x14ac:dyDescent="0.3">
      <c r="A3164" t="s">
        <v>164</v>
      </c>
      <c r="B3164" t="s">
        <v>132</v>
      </c>
      <c r="C3164">
        <v>1</v>
      </c>
      <c r="D3164">
        <v>11.99</v>
      </c>
      <c r="E3164">
        <v>3</v>
      </c>
      <c r="F3164" t="s">
        <v>149</v>
      </c>
      <c r="G3164">
        <f>Table7[[#This Row],[Quantity Ordered]]*Table7[[#This Row],[Price Each]]</f>
        <v>11.99</v>
      </c>
    </row>
    <row r="3165" spans="1:7" x14ac:dyDescent="0.3">
      <c r="A3165" t="s">
        <v>164</v>
      </c>
      <c r="B3165" t="s">
        <v>151</v>
      </c>
      <c r="C3165">
        <v>1</v>
      </c>
      <c r="D3165">
        <v>109.99</v>
      </c>
      <c r="E3165">
        <v>2</v>
      </c>
      <c r="F3165" t="s">
        <v>150</v>
      </c>
      <c r="G3165">
        <f>Table7[[#This Row],[Quantity Ordered]]*Table7[[#This Row],[Price Each]]</f>
        <v>109.99</v>
      </c>
    </row>
    <row r="3166" spans="1:7" x14ac:dyDescent="0.3">
      <c r="A3166" t="s">
        <v>164</v>
      </c>
      <c r="B3166" t="s">
        <v>132</v>
      </c>
      <c r="C3166">
        <v>1</v>
      </c>
      <c r="D3166">
        <v>11.99</v>
      </c>
      <c r="E3166">
        <v>4</v>
      </c>
      <c r="F3166" t="s">
        <v>146</v>
      </c>
      <c r="G3166">
        <f>Table7[[#This Row],[Quantity Ordered]]*Table7[[#This Row],[Price Each]]</f>
        <v>11.99</v>
      </c>
    </row>
    <row r="3167" spans="1:7" x14ac:dyDescent="0.3">
      <c r="A3167" t="s">
        <v>164</v>
      </c>
      <c r="B3167" t="s">
        <v>137</v>
      </c>
      <c r="C3167">
        <v>1</v>
      </c>
      <c r="D3167">
        <v>2.99</v>
      </c>
      <c r="E3167">
        <v>1</v>
      </c>
      <c r="F3167" t="s">
        <v>147</v>
      </c>
      <c r="G3167">
        <f>Table7[[#This Row],[Quantity Ordered]]*Table7[[#This Row],[Price Each]]</f>
        <v>2.99</v>
      </c>
    </row>
    <row r="3168" spans="1:7" x14ac:dyDescent="0.3">
      <c r="A3168" t="s">
        <v>164</v>
      </c>
      <c r="B3168" t="s">
        <v>132</v>
      </c>
      <c r="C3168">
        <v>1</v>
      </c>
      <c r="D3168">
        <v>11.99</v>
      </c>
      <c r="E3168">
        <v>3</v>
      </c>
      <c r="F3168" t="s">
        <v>133</v>
      </c>
      <c r="G3168">
        <f>Table7[[#This Row],[Quantity Ordered]]*Table7[[#This Row],[Price Each]]</f>
        <v>11.99</v>
      </c>
    </row>
    <row r="3169" spans="1:7" x14ac:dyDescent="0.3">
      <c r="A3169" t="s">
        <v>164</v>
      </c>
      <c r="B3169" t="s">
        <v>140</v>
      </c>
      <c r="C3169">
        <v>1</v>
      </c>
      <c r="D3169">
        <v>99.99</v>
      </c>
      <c r="E3169">
        <v>2</v>
      </c>
      <c r="F3169" t="s">
        <v>129</v>
      </c>
      <c r="G3169">
        <f>Table7[[#This Row],[Quantity Ordered]]*Table7[[#This Row],[Price Each]]</f>
        <v>99.99</v>
      </c>
    </row>
    <row r="3170" spans="1:7" x14ac:dyDescent="0.3">
      <c r="A3170" t="s">
        <v>164</v>
      </c>
      <c r="B3170" t="s">
        <v>137</v>
      </c>
      <c r="C3170">
        <v>1</v>
      </c>
      <c r="D3170">
        <v>2.99</v>
      </c>
      <c r="E3170">
        <v>4</v>
      </c>
      <c r="F3170" t="s">
        <v>146</v>
      </c>
      <c r="G3170">
        <f>Table7[[#This Row],[Quantity Ordered]]*Table7[[#This Row],[Price Each]]</f>
        <v>2.99</v>
      </c>
    </row>
    <row r="3171" spans="1:7" x14ac:dyDescent="0.3">
      <c r="A3171" t="s">
        <v>164</v>
      </c>
      <c r="B3171" t="s">
        <v>130</v>
      </c>
      <c r="C3171">
        <v>1</v>
      </c>
      <c r="D3171">
        <v>14.95</v>
      </c>
      <c r="E3171">
        <v>3</v>
      </c>
      <c r="F3171" t="s">
        <v>136</v>
      </c>
      <c r="G3171">
        <f>Table7[[#This Row],[Quantity Ordered]]*Table7[[#This Row],[Price Each]]</f>
        <v>14.95</v>
      </c>
    </row>
    <row r="3172" spans="1:7" x14ac:dyDescent="0.3">
      <c r="A3172" t="s">
        <v>164</v>
      </c>
      <c r="B3172" t="s">
        <v>142</v>
      </c>
      <c r="C3172">
        <v>1</v>
      </c>
      <c r="D3172">
        <v>1700</v>
      </c>
      <c r="E3172">
        <v>4</v>
      </c>
      <c r="F3172" t="s">
        <v>149</v>
      </c>
      <c r="G3172">
        <f>Table7[[#This Row],[Quantity Ordered]]*Table7[[#This Row],[Price Each]]</f>
        <v>1700</v>
      </c>
    </row>
    <row r="3173" spans="1:7" x14ac:dyDescent="0.3">
      <c r="A3173" t="s">
        <v>164</v>
      </c>
      <c r="B3173" t="s">
        <v>139</v>
      </c>
      <c r="C3173">
        <v>1</v>
      </c>
      <c r="D3173">
        <v>11.95</v>
      </c>
      <c r="E3173">
        <v>3</v>
      </c>
      <c r="F3173" t="s">
        <v>150</v>
      </c>
      <c r="G3173">
        <f>Table7[[#This Row],[Quantity Ordered]]*Table7[[#This Row],[Price Each]]</f>
        <v>11.95</v>
      </c>
    </row>
    <row r="3174" spans="1:7" x14ac:dyDescent="0.3">
      <c r="A3174" t="s">
        <v>164</v>
      </c>
      <c r="B3174" t="s">
        <v>148</v>
      </c>
      <c r="C3174">
        <v>1</v>
      </c>
      <c r="D3174">
        <v>600</v>
      </c>
      <c r="E3174">
        <v>4</v>
      </c>
      <c r="F3174" t="s">
        <v>146</v>
      </c>
      <c r="G3174">
        <f>Table7[[#This Row],[Quantity Ordered]]*Table7[[#This Row],[Price Each]]</f>
        <v>600</v>
      </c>
    </row>
    <row r="3175" spans="1:7" x14ac:dyDescent="0.3">
      <c r="A3175" t="s">
        <v>164</v>
      </c>
      <c r="B3175" t="s">
        <v>151</v>
      </c>
      <c r="C3175">
        <v>1</v>
      </c>
      <c r="D3175">
        <v>109.99</v>
      </c>
      <c r="E3175">
        <v>4</v>
      </c>
      <c r="F3175" t="s">
        <v>136</v>
      </c>
      <c r="G3175">
        <f>Table7[[#This Row],[Quantity Ordered]]*Table7[[#This Row],[Price Each]]</f>
        <v>109.99</v>
      </c>
    </row>
    <row r="3176" spans="1:7" x14ac:dyDescent="0.3">
      <c r="A3176" t="s">
        <v>164</v>
      </c>
      <c r="B3176" t="s">
        <v>153</v>
      </c>
      <c r="C3176">
        <v>1</v>
      </c>
      <c r="D3176">
        <v>999.99</v>
      </c>
      <c r="E3176">
        <v>1</v>
      </c>
      <c r="F3176" t="s">
        <v>149</v>
      </c>
      <c r="G3176">
        <f>Table7[[#This Row],[Quantity Ordered]]*Table7[[#This Row],[Price Each]]</f>
        <v>999.99</v>
      </c>
    </row>
    <row r="3177" spans="1:7" x14ac:dyDescent="0.3">
      <c r="A3177" t="s">
        <v>164</v>
      </c>
      <c r="B3177" t="s">
        <v>130</v>
      </c>
      <c r="C3177">
        <v>1</v>
      </c>
      <c r="D3177">
        <v>14.95</v>
      </c>
      <c r="E3177">
        <v>2</v>
      </c>
      <c r="F3177" t="s">
        <v>129</v>
      </c>
      <c r="G3177">
        <f>Table7[[#This Row],[Quantity Ordered]]*Table7[[#This Row],[Price Each]]</f>
        <v>14.95</v>
      </c>
    </row>
    <row r="3178" spans="1:7" x14ac:dyDescent="0.3">
      <c r="A3178" t="s">
        <v>164</v>
      </c>
      <c r="B3178" t="s">
        <v>152</v>
      </c>
      <c r="C3178">
        <v>1</v>
      </c>
      <c r="D3178">
        <v>379.99</v>
      </c>
      <c r="E3178">
        <v>2</v>
      </c>
      <c r="F3178" t="s">
        <v>149</v>
      </c>
      <c r="G3178">
        <f>Table7[[#This Row],[Quantity Ordered]]*Table7[[#This Row],[Price Each]]</f>
        <v>379.99</v>
      </c>
    </row>
    <row r="3179" spans="1:7" x14ac:dyDescent="0.3">
      <c r="A3179" t="s">
        <v>164</v>
      </c>
      <c r="B3179" t="s">
        <v>151</v>
      </c>
      <c r="C3179">
        <v>1</v>
      </c>
      <c r="D3179">
        <v>109.99</v>
      </c>
      <c r="E3179">
        <v>4</v>
      </c>
      <c r="F3179" t="s">
        <v>147</v>
      </c>
      <c r="G3179">
        <f>Table7[[#This Row],[Quantity Ordered]]*Table7[[#This Row],[Price Each]]</f>
        <v>109.99</v>
      </c>
    </row>
    <row r="3180" spans="1:7" x14ac:dyDescent="0.3">
      <c r="A3180" t="s">
        <v>164</v>
      </c>
      <c r="B3180" t="s">
        <v>153</v>
      </c>
      <c r="C3180">
        <v>1</v>
      </c>
      <c r="D3180">
        <v>999.99</v>
      </c>
      <c r="E3180">
        <v>1</v>
      </c>
      <c r="F3180" t="s">
        <v>129</v>
      </c>
      <c r="G3180">
        <f>Table7[[#This Row],[Quantity Ordered]]*Table7[[#This Row],[Price Each]]</f>
        <v>999.99</v>
      </c>
    </row>
    <row r="3181" spans="1:7" x14ac:dyDescent="0.3">
      <c r="A3181" t="s">
        <v>164</v>
      </c>
      <c r="B3181" t="s">
        <v>139</v>
      </c>
      <c r="C3181">
        <v>1</v>
      </c>
      <c r="D3181">
        <v>11.95</v>
      </c>
      <c r="E3181">
        <v>3</v>
      </c>
      <c r="F3181" t="s">
        <v>129</v>
      </c>
      <c r="G3181">
        <f>Table7[[#This Row],[Quantity Ordered]]*Table7[[#This Row],[Price Each]]</f>
        <v>11.95</v>
      </c>
    </row>
    <row r="3182" spans="1:7" x14ac:dyDescent="0.3">
      <c r="A3182" t="s">
        <v>164</v>
      </c>
      <c r="B3182" t="s">
        <v>137</v>
      </c>
      <c r="C3182">
        <v>1</v>
      </c>
      <c r="D3182">
        <v>2.99</v>
      </c>
      <c r="E3182">
        <v>3</v>
      </c>
      <c r="F3182" t="s">
        <v>135</v>
      </c>
      <c r="G3182">
        <f>Table7[[#This Row],[Quantity Ordered]]*Table7[[#This Row],[Price Each]]</f>
        <v>2.99</v>
      </c>
    </row>
    <row r="3183" spans="1:7" x14ac:dyDescent="0.3">
      <c r="A3183" t="s">
        <v>164</v>
      </c>
      <c r="B3183" t="s">
        <v>141</v>
      </c>
      <c r="C3183">
        <v>1</v>
      </c>
      <c r="D3183">
        <v>150</v>
      </c>
      <c r="E3183">
        <v>2</v>
      </c>
      <c r="F3183" t="s">
        <v>131</v>
      </c>
      <c r="G3183">
        <f>Table7[[#This Row],[Quantity Ordered]]*Table7[[#This Row],[Price Each]]</f>
        <v>150</v>
      </c>
    </row>
    <row r="3184" spans="1:7" x14ac:dyDescent="0.3">
      <c r="A3184" t="s">
        <v>164</v>
      </c>
      <c r="B3184" t="s">
        <v>145</v>
      </c>
      <c r="C3184">
        <v>1</v>
      </c>
      <c r="D3184">
        <v>3.84</v>
      </c>
      <c r="E3184">
        <v>2</v>
      </c>
      <c r="F3184" t="s">
        <v>150</v>
      </c>
      <c r="G3184">
        <f>Table7[[#This Row],[Quantity Ordered]]*Table7[[#This Row],[Price Each]]</f>
        <v>3.84</v>
      </c>
    </row>
    <row r="3185" spans="1:7" x14ac:dyDescent="0.3">
      <c r="A3185" t="s">
        <v>164</v>
      </c>
      <c r="B3185" t="s">
        <v>128</v>
      </c>
      <c r="C3185">
        <v>1</v>
      </c>
      <c r="D3185">
        <v>700</v>
      </c>
      <c r="E3185">
        <v>3</v>
      </c>
      <c r="F3185" t="s">
        <v>133</v>
      </c>
      <c r="G3185">
        <f>Table7[[#This Row],[Quantity Ordered]]*Table7[[#This Row],[Price Each]]</f>
        <v>700</v>
      </c>
    </row>
    <row r="3186" spans="1:7" x14ac:dyDescent="0.3">
      <c r="A3186" t="s">
        <v>164</v>
      </c>
      <c r="B3186" t="s">
        <v>130</v>
      </c>
      <c r="C3186">
        <v>1</v>
      </c>
      <c r="D3186">
        <v>14.95</v>
      </c>
      <c r="E3186">
        <v>1</v>
      </c>
      <c r="F3186" t="s">
        <v>133</v>
      </c>
      <c r="G3186">
        <f>Table7[[#This Row],[Quantity Ordered]]*Table7[[#This Row],[Price Each]]</f>
        <v>14.95</v>
      </c>
    </row>
    <row r="3187" spans="1:7" x14ac:dyDescent="0.3">
      <c r="A3187" t="s">
        <v>164</v>
      </c>
      <c r="B3187" t="s">
        <v>137</v>
      </c>
      <c r="C3187">
        <v>1</v>
      </c>
      <c r="D3187">
        <v>2.99</v>
      </c>
      <c r="E3187">
        <v>3</v>
      </c>
      <c r="F3187" t="s">
        <v>135</v>
      </c>
      <c r="G3187">
        <f>Table7[[#This Row],[Quantity Ordered]]*Table7[[#This Row],[Price Each]]</f>
        <v>2.99</v>
      </c>
    </row>
    <row r="3188" spans="1:7" x14ac:dyDescent="0.3">
      <c r="A3188" t="s">
        <v>164</v>
      </c>
      <c r="B3188" t="s">
        <v>130</v>
      </c>
      <c r="C3188">
        <v>1</v>
      </c>
      <c r="D3188">
        <v>14.95</v>
      </c>
      <c r="E3188">
        <v>3</v>
      </c>
      <c r="F3188" t="s">
        <v>146</v>
      </c>
      <c r="G3188">
        <f>Table7[[#This Row],[Quantity Ordered]]*Table7[[#This Row],[Price Each]]</f>
        <v>14.95</v>
      </c>
    </row>
    <row r="3189" spans="1:7" x14ac:dyDescent="0.3">
      <c r="A3189" t="s">
        <v>164</v>
      </c>
      <c r="B3189" t="s">
        <v>139</v>
      </c>
      <c r="C3189">
        <v>1</v>
      </c>
      <c r="D3189">
        <v>11.95</v>
      </c>
      <c r="E3189">
        <v>1</v>
      </c>
      <c r="F3189" t="s">
        <v>149</v>
      </c>
      <c r="G3189">
        <f>Table7[[#This Row],[Quantity Ordered]]*Table7[[#This Row],[Price Each]]</f>
        <v>11.95</v>
      </c>
    </row>
    <row r="3190" spans="1:7" x14ac:dyDescent="0.3">
      <c r="A3190" t="s">
        <v>164</v>
      </c>
      <c r="B3190" t="s">
        <v>137</v>
      </c>
      <c r="C3190">
        <v>3</v>
      </c>
      <c r="D3190">
        <v>2.99</v>
      </c>
      <c r="E3190">
        <v>2</v>
      </c>
      <c r="F3190" t="s">
        <v>129</v>
      </c>
      <c r="G3190">
        <f>Table7[[#This Row],[Quantity Ordered]]*Table7[[#This Row],[Price Each]]</f>
        <v>8.9700000000000006</v>
      </c>
    </row>
    <row r="3191" spans="1:7" x14ac:dyDescent="0.3">
      <c r="A3191" t="s">
        <v>164</v>
      </c>
      <c r="B3191" t="s">
        <v>137</v>
      </c>
      <c r="C3191">
        <v>1</v>
      </c>
      <c r="D3191">
        <v>2.99</v>
      </c>
      <c r="E3191">
        <v>1</v>
      </c>
      <c r="F3191" t="s">
        <v>146</v>
      </c>
      <c r="G3191">
        <f>Table7[[#This Row],[Quantity Ordered]]*Table7[[#This Row],[Price Each]]</f>
        <v>2.99</v>
      </c>
    </row>
    <row r="3192" spans="1:7" x14ac:dyDescent="0.3">
      <c r="A3192" t="s">
        <v>164</v>
      </c>
      <c r="B3192" t="s">
        <v>134</v>
      </c>
      <c r="C3192">
        <v>1</v>
      </c>
      <c r="D3192">
        <v>149.99</v>
      </c>
      <c r="E3192">
        <v>4</v>
      </c>
      <c r="F3192" t="s">
        <v>149</v>
      </c>
      <c r="G3192">
        <f>Table7[[#This Row],[Quantity Ordered]]*Table7[[#This Row],[Price Each]]</f>
        <v>149.99</v>
      </c>
    </row>
    <row r="3193" spans="1:7" x14ac:dyDescent="0.3">
      <c r="A3193" t="s">
        <v>164</v>
      </c>
      <c r="B3193" t="s">
        <v>137</v>
      </c>
      <c r="C3193">
        <v>3</v>
      </c>
      <c r="D3193">
        <v>2.99</v>
      </c>
      <c r="E3193">
        <v>2</v>
      </c>
      <c r="F3193" t="s">
        <v>133</v>
      </c>
      <c r="G3193">
        <f>Table7[[#This Row],[Quantity Ordered]]*Table7[[#This Row],[Price Each]]</f>
        <v>8.9700000000000006</v>
      </c>
    </row>
    <row r="3194" spans="1:7" x14ac:dyDescent="0.3">
      <c r="A3194" t="s">
        <v>164</v>
      </c>
      <c r="B3194" t="s">
        <v>151</v>
      </c>
      <c r="C3194">
        <v>1</v>
      </c>
      <c r="D3194">
        <v>109.99</v>
      </c>
      <c r="E3194">
        <v>4</v>
      </c>
      <c r="F3194" t="s">
        <v>131</v>
      </c>
      <c r="G3194">
        <f>Table7[[#This Row],[Quantity Ordered]]*Table7[[#This Row],[Price Each]]</f>
        <v>109.99</v>
      </c>
    </row>
    <row r="3195" spans="1:7" x14ac:dyDescent="0.3">
      <c r="A3195" t="s">
        <v>164</v>
      </c>
      <c r="B3195" t="s">
        <v>151</v>
      </c>
      <c r="C3195">
        <v>1</v>
      </c>
      <c r="D3195">
        <v>109.99</v>
      </c>
      <c r="E3195">
        <v>1</v>
      </c>
      <c r="F3195" t="s">
        <v>135</v>
      </c>
      <c r="G3195">
        <f>Table7[[#This Row],[Quantity Ordered]]*Table7[[#This Row],[Price Each]]</f>
        <v>109.99</v>
      </c>
    </row>
    <row r="3196" spans="1:7" x14ac:dyDescent="0.3">
      <c r="A3196" t="s">
        <v>164</v>
      </c>
      <c r="B3196" t="s">
        <v>143</v>
      </c>
      <c r="C3196">
        <v>1</v>
      </c>
      <c r="D3196">
        <v>300</v>
      </c>
      <c r="E3196">
        <v>1</v>
      </c>
      <c r="F3196" t="s">
        <v>147</v>
      </c>
      <c r="G3196">
        <f>Table7[[#This Row],[Quantity Ordered]]*Table7[[#This Row],[Price Each]]</f>
        <v>300</v>
      </c>
    </row>
    <row r="3197" spans="1:7" x14ac:dyDescent="0.3">
      <c r="A3197" t="s">
        <v>164</v>
      </c>
      <c r="B3197" t="s">
        <v>142</v>
      </c>
      <c r="C3197">
        <v>1</v>
      </c>
      <c r="D3197">
        <v>1700</v>
      </c>
      <c r="E3197">
        <v>1</v>
      </c>
      <c r="F3197" t="s">
        <v>146</v>
      </c>
      <c r="G3197">
        <f>Table7[[#This Row],[Quantity Ordered]]*Table7[[#This Row],[Price Each]]</f>
        <v>1700</v>
      </c>
    </row>
    <row r="3198" spans="1:7" x14ac:dyDescent="0.3">
      <c r="A3198" t="s">
        <v>164</v>
      </c>
      <c r="B3198" t="s">
        <v>140</v>
      </c>
      <c r="C3198">
        <v>1</v>
      </c>
      <c r="D3198">
        <v>99.99</v>
      </c>
      <c r="E3198">
        <v>3</v>
      </c>
      <c r="F3198" t="s">
        <v>146</v>
      </c>
      <c r="G3198">
        <f>Table7[[#This Row],[Quantity Ordered]]*Table7[[#This Row],[Price Each]]</f>
        <v>99.99</v>
      </c>
    </row>
    <row r="3199" spans="1:7" x14ac:dyDescent="0.3">
      <c r="A3199" t="s">
        <v>164</v>
      </c>
      <c r="B3199" t="s">
        <v>137</v>
      </c>
      <c r="C3199">
        <v>2</v>
      </c>
      <c r="D3199">
        <v>2.99</v>
      </c>
      <c r="E3199">
        <v>1</v>
      </c>
      <c r="F3199" t="s">
        <v>147</v>
      </c>
      <c r="G3199">
        <f>Table7[[#This Row],[Quantity Ordered]]*Table7[[#This Row],[Price Each]]</f>
        <v>5.98</v>
      </c>
    </row>
    <row r="3200" spans="1:7" x14ac:dyDescent="0.3">
      <c r="A3200" t="s">
        <v>164</v>
      </c>
      <c r="B3200" t="s">
        <v>132</v>
      </c>
      <c r="C3200">
        <v>1</v>
      </c>
      <c r="D3200">
        <v>11.99</v>
      </c>
      <c r="E3200">
        <v>4</v>
      </c>
      <c r="F3200" t="s">
        <v>129</v>
      </c>
      <c r="G3200">
        <f>Table7[[#This Row],[Quantity Ordered]]*Table7[[#This Row],[Price Each]]</f>
        <v>11.99</v>
      </c>
    </row>
    <row r="3201" spans="1:7" x14ac:dyDescent="0.3">
      <c r="A3201" t="s">
        <v>164</v>
      </c>
      <c r="B3201" t="s">
        <v>130</v>
      </c>
      <c r="C3201">
        <v>1</v>
      </c>
      <c r="D3201">
        <v>14.95</v>
      </c>
      <c r="E3201">
        <v>2</v>
      </c>
      <c r="F3201" t="s">
        <v>149</v>
      </c>
      <c r="G3201">
        <f>Table7[[#This Row],[Quantity Ordered]]*Table7[[#This Row],[Price Each]]</f>
        <v>14.95</v>
      </c>
    </row>
    <row r="3202" spans="1:7" x14ac:dyDescent="0.3">
      <c r="A3202" t="s">
        <v>164</v>
      </c>
      <c r="B3202" t="s">
        <v>132</v>
      </c>
      <c r="C3202">
        <v>1</v>
      </c>
      <c r="D3202">
        <v>11.99</v>
      </c>
      <c r="E3202">
        <v>3</v>
      </c>
      <c r="F3202" t="s">
        <v>129</v>
      </c>
      <c r="G3202">
        <f>Table7[[#This Row],[Quantity Ordered]]*Table7[[#This Row],[Price Each]]</f>
        <v>11.99</v>
      </c>
    </row>
    <row r="3203" spans="1:7" x14ac:dyDescent="0.3">
      <c r="A3203" t="s">
        <v>164</v>
      </c>
      <c r="B3203" t="s">
        <v>137</v>
      </c>
      <c r="C3203">
        <v>2</v>
      </c>
      <c r="D3203">
        <v>2.99</v>
      </c>
      <c r="E3203">
        <v>2</v>
      </c>
      <c r="F3203" t="s">
        <v>135</v>
      </c>
      <c r="G3203">
        <f>Table7[[#This Row],[Quantity Ordered]]*Table7[[#This Row],[Price Each]]</f>
        <v>5.98</v>
      </c>
    </row>
    <row r="3204" spans="1:7" x14ac:dyDescent="0.3">
      <c r="A3204" t="s">
        <v>164</v>
      </c>
      <c r="B3204" t="s">
        <v>152</v>
      </c>
      <c r="C3204">
        <v>1</v>
      </c>
      <c r="D3204">
        <v>379.99</v>
      </c>
      <c r="E3204">
        <v>1</v>
      </c>
      <c r="F3204" t="s">
        <v>129</v>
      </c>
      <c r="G3204">
        <f>Table7[[#This Row],[Quantity Ordered]]*Table7[[#This Row],[Price Each]]</f>
        <v>379.99</v>
      </c>
    </row>
    <row r="3205" spans="1:7" x14ac:dyDescent="0.3">
      <c r="A3205" t="s">
        <v>164</v>
      </c>
      <c r="B3205" t="s">
        <v>152</v>
      </c>
      <c r="C3205">
        <v>1</v>
      </c>
      <c r="D3205">
        <v>379.99</v>
      </c>
      <c r="E3205">
        <v>3</v>
      </c>
      <c r="F3205" t="s">
        <v>147</v>
      </c>
      <c r="G3205">
        <f>Table7[[#This Row],[Quantity Ordered]]*Table7[[#This Row],[Price Each]]</f>
        <v>379.99</v>
      </c>
    </row>
    <row r="3206" spans="1:7" x14ac:dyDescent="0.3">
      <c r="A3206" t="s">
        <v>164</v>
      </c>
      <c r="B3206" t="s">
        <v>141</v>
      </c>
      <c r="C3206">
        <v>1</v>
      </c>
      <c r="D3206">
        <v>150</v>
      </c>
      <c r="E3206">
        <v>2</v>
      </c>
      <c r="F3206" t="s">
        <v>150</v>
      </c>
      <c r="G3206">
        <f>Table7[[#This Row],[Quantity Ordered]]*Table7[[#This Row],[Price Each]]</f>
        <v>150</v>
      </c>
    </row>
    <row r="3207" spans="1:7" x14ac:dyDescent="0.3">
      <c r="A3207" t="s">
        <v>164</v>
      </c>
      <c r="B3207" t="s">
        <v>132</v>
      </c>
      <c r="C3207">
        <v>1</v>
      </c>
      <c r="D3207">
        <v>11.99</v>
      </c>
      <c r="E3207">
        <v>2</v>
      </c>
      <c r="F3207" t="s">
        <v>135</v>
      </c>
      <c r="G3207">
        <f>Table7[[#This Row],[Quantity Ordered]]*Table7[[#This Row],[Price Each]]</f>
        <v>11.99</v>
      </c>
    </row>
    <row r="3208" spans="1:7" x14ac:dyDescent="0.3">
      <c r="A3208" t="s">
        <v>164</v>
      </c>
      <c r="B3208" t="s">
        <v>137</v>
      </c>
      <c r="C3208">
        <v>2</v>
      </c>
      <c r="D3208">
        <v>2.99</v>
      </c>
      <c r="E3208">
        <v>4</v>
      </c>
      <c r="F3208" t="s">
        <v>136</v>
      </c>
      <c r="G3208">
        <f>Table7[[#This Row],[Quantity Ordered]]*Table7[[#This Row],[Price Each]]</f>
        <v>5.98</v>
      </c>
    </row>
    <row r="3209" spans="1:7" x14ac:dyDescent="0.3">
      <c r="A3209" t="s">
        <v>164</v>
      </c>
      <c r="B3209" t="s">
        <v>148</v>
      </c>
      <c r="C3209">
        <v>1</v>
      </c>
      <c r="D3209">
        <v>600</v>
      </c>
      <c r="E3209">
        <v>4</v>
      </c>
      <c r="F3209" t="s">
        <v>135</v>
      </c>
      <c r="G3209">
        <f>Table7[[#This Row],[Quantity Ordered]]*Table7[[#This Row],[Price Each]]</f>
        <v>600</v>
      </c>
    </row>
    <row r="3210" spans="1:7" x14ac:dyDescent="0.3">
      <c r="A3210" t="s">
        <v>164</v>
      </c>
      <c r="B3210" t="s">
        <v>139</v>
      </c>
      <c r="C3210">
        <v>1</v>
      </c>
      <c r="D3210">
        <v>11.95</v>
      </c>
      <c r="E3210">
        <v>3</v>
      </c>
      <c r="F3210" t="s">
        <v>133</v>
      </c>
      <c r="G3210">
        <f>Table7[[#This Row],[Quantity Ordered]]*Table7[[#This Row],[Price Each]]</f>
        <v>11.95</v>
      </c>
    </row>
    <row r="3211" spans="1:7" x14ac:dyDescent="0.3">
      <c r="A3211" t="s">
        <v>164</v>
      </c>
      <c r="B3211" t="s">
        <v>130</v>
      </c>
      <c r="C3211">
        <v>1</v>
      </c>
      <c r="D3211">
        <v>14.95</v>
      </c>
      <c r="E3211">
        <v>1</v>
      </c>
      <c r="F3211" t="s">
        <v>149</v>
      </c>
      <c r="G3211">
        <f>Table7[[#This Row],[Quantity Ordered]]*Table7[[#This Row],[Price Each]]</f>
        <v>14.95</v>
      </c>
    </row>
    <row r="3212" spans="1:7" x14ac:dyDescent="0.3">
      <c r="A3212" t="s">
        <v>164</v>
      </c>
      <c r="B3212" t="s">
        <v>143</v>
      </c>
      <c r="C3212">
        <v>1</v>
      </c>
      <c r="D3212">
        <v>300</v>
      </c>
      <c r="E3212">
        <v>4</v>
      </c>
      <c r="F3212" t="s">
        <v>146</v>
      </c>
      <c r="G3212">
        <f>Table7[[#This Row],[Quantity Ordered]]*Table7[[#This Row],[Price Each]]</f>
        <v>300</v>
      </c>
    </row>
    <row r="3213" spans="1:7" x14ac:dyDescent="0.3">
      <c r="A3213" t="s">
        <v>164</v>
      </c>
      <c r="B3213" t="s">
        <v>130</v>
      </c>
      <c r="C3213">
        <v>1</v>
      </c>
      <c r="D3213">
        <v>14.95</v>
      </c>
      <c r="E3213">
        <v>3</v>
      </c>
      <c r="F3213" t="s">
        <v>135</v>
      </c>
      <c r="G3213">
        <f>Table7[[#This Row],[Quantity Ordered]]*Table7[[#This Row],[Price Each]]</f>
        <v>14.95</v>
      </c>
    </row>
    <row r="3214" spans="1:7" x14ac:dyDescent="0.3">
      <c r="A3214" t="s">
        <v>164</v>
      </c>
      <c r="B3214" t="s">
        <v>138</v>
      </c>
      <c r="C3214">
        <v>1</v>
      </c>
      <c r="D3214">
        <v>389.99</v>
      </c>
      <c r="E3214">
        <v>1</v>
      </c>
      <c r="F3214" t="s">
        <v>133</v>
      </c>
      <c r="G3214">
        <f>Table7[[#This Row],[Quantity Ordered]]*Table7[[#This Row],[Price Each]]</f>
        <v>389.99</v>
      </c>
    </row>
    <row r="3215" spans="1:7" x14ac:dyDescent="0.3">
      <c r="A3215" t="s">
        <v>164</v>
      </c>
      <c r="B3215" t="s">
        <v>141</v>
      </c>
      <c r="C3215">
        <v>1</v>
      </c>
      <c r="D3215">
        <v>150</v>
      </c>
      <c r="E3215">
        <v>1</v>
      </c>
      <c r="F3215" t="s">
        <v>133</v>
      </c>
      <c r="G3215">
        <f>Table7[[#This Row],[Quantity Ordered]]*Table7[[#This Row],[Price Each]]</f>
        <v>150</v>
      </c>
    </row>
    <row r="3216" spans="1:7" x14ac:dyDescent="0.3">
      <c r="A3216" t="s">
        <v>164</v>
      </c>
      <c r="B3216" t="s">
        <v>143</v>
      </c>
      <c r="C3216">
        <v>1</v>
      </c>
      <c r="D3216">
        <v>300</v>
      </c>
      <c r="E3216">
        <v>2</v>
      </c>
      <c r="F3216" t="s">
        <v>135</v>
      </c>
      <c r="G3216">
        <f>Table7[[#This Row],[Quantity Ordered]]*Table7[[#This Row],[Price Each]]</f>
        <v>300</v>
      </c>
    </row>
    <row r="3217" spans="1:7" x14ac:dyDescent="0.3">
      <c r="A3217" t="s">
        <v>164</v>
      </c>
      <c r="B3217" t="s">
        <v>139</v>
      </c>
      <c r="C3217">
        <v>1</v>
      </c>
      <c r="D3217">
        <v>11.95</v>
      </c>
      <c r="E3217">
        <v>2</v>
      </c>
      <c r="F3217" t="s">
        <v>133</v>
      </c>
      <c r="G3217">
        <f>Table7[[#This Row],[Quantity Ordered]]*Table7[[#This Row],[Price Each]]</f>
        <v>11.95</v>
      </c>
    </row>
    <row r="3218" spans="1:7" x14ac:dyDescent="0.3">
      <c r="A3218" t="s">
        <v>164</v>
      </c>
      <c r="B3218" t="s">
        <v>128</v>
      </c>
      <c r="C3218">
        <v>1</v>
      </c>
      <c r="D3218">
        <v>700</v>
      </c>
      <c r="E3218">
        <v>3</v>
      </c>
      <c r="F3218" t="s">
        <v>133</v>
      </c>
      <c r="G3218">
        <f>Table7[[#This Row],[Quantity Ordered]]*Table7[[#This Row],[Price Each]]</f>
        <v>700</v>
      </c>
    </row>
    <row r="3219" spans="1:7" x14ac:dyDescent="0.3">
      <c r="A3219" t="s">
        <v>164</v>
      </c>
      <c r="B3219" t="s">
        <v>139</v>
      </c>
      <c r="C3219">
        <v>1</v>
      </c>
      <c r="D3219">
        <v>11.95</v>
      </c>
      <c r="E3219">
        <v>3</v>
      </c>
      <c r="F3219" t="s">
        <v>146</v>
      </c>
      <c r="G3219">
        <f>Table7[[#This Row],[Quantity Ordered]]*Table7[[#This Row],[Price Each]]</f>
        <v>11.95</v>
      </c>
    </row>
    <row r="3220" spans="1:7" x14ac:dyDescent="0.3">
      <c r="A3220" t="s">
        <v>164</v>
      </c>
      <c r="B3220" t="s">
        <v>139</v>
      </c>
      <c r="C3220">
        <v>1</v>
      </c>
      <c r="D3220">
        <v>11.95</v>
      </c>
      <c r="E3220">
        <v>4</v>
      </c>
      <c r="F3220" t="s">
        <v>135</v>
      </c>
      <c r="G3220">
        <f>Table7[[#This Row],[Quantity Ordered]]*Table7[[#This Row],[Price Each]]</f>
        <v>11.95</v>
      </c>
    </row>
    <row r="3221" spans="1:7" x14ac:dyDescent="0.3">
      <c r="A3221" t="s">
        <v>164</v>
      </c>
      <c r="B3221" t="s">
        <v>130</v>
      </c>
      <c r="C3221">
        <v>1</v>
      </c>
      <c r="D3221">
        <v>14.95</v>
      </c>
      <c r="E3221">
        <v>1</v>
      </c>
      <c r="F3221" t="s">
        <v>135</v>
      </c>
      <c r="G3221">
        <f>Table7[[#This Row],[Quantity Ordered]]*Table7[[#This Row],[Price Each]]</f>
        <v>14.95</v>
      </c>
    </row>
    <row r="3222" spans="1:7" x14ac:dyDescent="0.3">
      <c r="A3222" t="s">
        <v>164</v>
      </c>
      <c r="B3222" t="s">
        <v>139</v>
      </c>
      <c r="C3222">
        <v>1</v>
      </c>
      <c r="D3222">
        <v>11.95</v>
      </c>
      <c r="E3222">
        <v>3</v>
      </c>
      <c r="F3222" t="s">
        <v>136</v>
      </c>
      <c r="G3222">
        <f>Table7[[#This Row],[Quantity Ordered]]*Table7[[#This Row],[Price Each]]</f>
        <v>11.95</v>
      </c>
    </row>
    <row r="3223" spans="1:7" x14ac:dyDescent="0.3">
      <c r="A3223" t="s">
        <v>164</v>
      </c>
      <c r="B3223" t="s">
        <v>132</v>
      </c>
      <c r="C3223">
        <v>1</v>
      </c>
      <c r="D3223">
        <v>11.99</v>
      </c>
      <c r="E3223">
        <v>3</v>
      </c>
      <c r="F3223" t="s">
        <v>135</v>
      </c>
      <c r="G3223">
        <f>Table7[[#This Row],[Quantity Ordered]]*Table7[[#This Row],[Price Each]]</f>
        <v>11.99</v>
      </c>
    </row>
    <row r="3224" spans="1:7" x14ac:dyDescent="0.3">
      <c r="A3224" t="s">
        <v>164</v>
      </c>
      <c r="B3224" t="s">
        <v>134</v>
      </c>
      <c r="C3224">
        <v>1</v>
      </c>
      <c r="D3224">
        <v>149.99</v>
      </c>
      <c r="E3224">
        <v>2</v>
      </c>
      <c r="F3224" t="s">
        <v>136</v>
      </c>
      <c r="G3224">
        <f>Table7[[#This Row],[Quantity Ordered]]*Table7[[#This Row],[Price Each]]</f>
        <v>149.99</v>
      </c>
    </row>
    <row r="3225" spans="1:7" x14ac:dyDescent="0.3">
      <c r="A3225" t="s">
        <v>164</v>
      </c>
      <c r="B3225" t="s">
        <v>132</v>
      </c>
      <c r="C3225">
        <v>1</v>
      </c>
      <c r="D3225">
        <v>11.99</v>
      </c>
      <c r="E3225">
        <v>3</v>
      </c>
      <c r="F3225" t="s">
        <v>149</v>
      </c>
      <c r="G3225">
        <f>Table7[[#This Row],[Quantity Ordered]]*Table7[[#This Row],[Price Each]]</f>
        <v>11.99</v>
      </c>
    </row>
    <row r="3226" spans="1:7" x14ac:dyDescent="0.3">
      <c r="A3226" t="s">
        <v>164</v>
      </c>
      <c r="B3226" t="s">
        <v>139</v>
      </c>
      <c r="C3226">
        <v>1</v>
      </c>
      <c r="D3226">
        <v>11.95</v>
      </c>
      <c r="E3226">
        <v>2</v>
      </c>
      <c r="F3226" t="s">
        <v>150</v>
      </c>
      <c r="G3226">
        <f>Table7[[#This Row],[Quantity Ordered]]*Table7[[#This Row],[Price Each]]</f>
        <v>11.95</v>
      </c>
    </row>
    <row r="3227" spans="1:7" x14ac:dyDescent="0.3">
      <c r="A3227" t="s">
        <v>164</v>
      </c>
      <c r="B3227" t="s">
        <v>134</v>
      </c>
      <c r="C3227">
        <v>1</v>
      </c>
      <c r="D3227">
        <v>149.99</v>
      </c>
      <c r="E3227">
        <v>4</v>
      </c>
      <c r="F3227" t="s">
        <v>135</v>
      </c>
      <c r="G3227">
        <f>Table7[[#This Row],[Quantity Ordered]]*Table7[[#This Row],[Price Each]]</f>
        <v>149.99</v>
      </c>
    </row>
    <row r="3228" spans="1:7" x14ac:dyDescent="0.3">
      <c r="A3228" t="s">
        <v>164</v>
      </c>
      <c r="B3228" t="s">
        <v>138</v>
      </c>
      <c r="C3228">
        <v>1</v>
      </c>
      <c r="D3228">
        <v>389.99</v>
      </c>
      <c r="E3228">
        <v>3</v>
      </c>
      <c r="F3228" t="s">
        <v>133</v>
      </c>
      <c r="G3228">
        <f>Table7[[#This Row],[Quantity Ordered]]*Table7[[#This Row],[Price Each]]</f>
        <v>389.99</v>
      </c>
    </row>
    <row r="3229" spans="1:7" x14ac:dyDescent="0.3">
      <c r="A3229" t="s">
        <v>164</v>
      </c>
      <c r="B3229" t="s">
        <v>130</v>
      </c>
      <c r="C3229">
        <v>1</v>
      </c>
      <c r="D3229">
        <v>14.95</v>
      </c>
      <c r="E3229">
        <v>3</v>
      </c>
      <c r="F3229" t="s">
        <v>147</v>
      </c>
      <c r="G3229">
        <f>Table7[[#This Row],[Quantity Ordered]]*Table7[[#This Row],[Price Each]]</f>
        <v>14.95</v>
      </c>
    </row>
    <row r="3230" spans="1:7" x14ac:dyDescent="0.3">
      <c r="A3230" t="s">
        <v>164</v>
      </c>
      <c r="B3230" t="s">
        <v>143</v>
      </c>
      <c r="C3230">
        <v>1</v>
      </c>
      <c r="D3230">
        <v>300</v>
      </c>
      <c r="E3230">
        <v>1</v>
      </c>
      <c r="F3230" t="s">
        <v>146</v>
      </c>
      <c r="G3230">
        <f>Table7[[#This Row],[Quantity Ordered]]*Table7[[#This Row],[Price Each]]</f>
        <v>300</v>
      </c>
    </row>
    <row r="3231" spans="1:7" x14ac:dyDescent="0.3">
      <c r="A3231" t="s">
        <v>164</v>
      </c>
      <c r="B3231" t="s">
        <v>130</v>
      </c>
      <c r="C3231">
        <v>1</v>
      </c>
      <c r="D3231">
        <v>14.95</v>
      </c>
      <c r="E3231">
        <v>1</v>
      </c>
      <c r="F3231" t="s">
        <v>133</v>
      </c>
      <c r="G3231">
        <f>Table7[[#This Row],[Quantity Ordered]]*Table7[[#This Row],[Price Each]]</f>
        <v>14.95</v>
      </c>
    </row>
    <row r="3232" spans="1:7" x14ac:dyDescent="0.3">
      <c r="A3232" t="s">
        <v>164</v>
      </c>
      <c r="B3232" t="s">
        <v>132</v>
      </c>
      <c r="C3232">
        <v>1</v>
      </c>
      <c r="D3232">
        <v>11.99</v>
      </c>
      <c r="E3232">
        <v>1</v>
      </c>
      <c r="F3232" t="s">
        <v>133</v>
      </c>
      <c r="G3232">
        <f>Table7[[#This Row],[Quantity Ordered]]*Table7[[#This Row],[Price Each]]</f>
        <v>11.99</v>
      </c>
    </row>
    <row r="3233" spans="1:7" x14ac:dyDescent="0.3">
      <c r="A3233" t="s">
        <v>164</v>
      </c>
      <c r="B3233" t="s">
        <v>139</v>
      </c>
      <c r="C3233">
        <v>1</v>
      </c>
      <c r="D3233">
        <v>11.95</v>
      </c>
      <c r="E3233">
        <v>2</v>
      </c>
      <c r="F3233" t="s">
        <v>146</v>
      </c>
      <c r="G3233">
        <f>Table7[[#This Row],[Quantity Ordered]]*Table7[[#This Row],[Price Each]]</f>
        <v>11.95</v>
      </c>
    </row>
    <row r="3234" spans="1:7" x14ac:dyDescent="0.3">
      <c r="A3234" t="s">
        <v>164</v>
      </c>
      <c r="B3234" t="s">
        <v>132</v>
      </c>
      <c r="C3234">
        <v>1</v>
      </c>
      <c r="D3234">
        <v>11.99</v>
      </c>
      <c r="E3234">
        <v>3</v>
      </c>
      <c r="F3234" t="s">
        <v>150</v>
      </c>
      <c r="G3234">
        <f>Table7[[#This Row],[Quantity Ordered]]*Table7[[#This Row],[Price Each]]</f>
        <v>11.99</v>
      </c>
    </row>
    <row r="3235" spans="1:7" x14ac:dyDescent="0.3">
      <c r="A3235" t="s">
        <v>164</v>
      </c>
      <c r="B3235" t="s">
        <v>152</v>
      </c>
      <c r="C3235">
        <v>1</v>
      </c>
      <c r="D3235">
        <v>379.99</v>
      </c>
      <c r="E3235">
        <v>2</v>
      </c>
      <c r="F3235" t="s">
        <v>133</v>
      </c>
      <c r="G3235">
        <f>Table7[[#This Row],[Quantity Ordered]]*Table7[[#This Row],[Price Each]]</f>
        <v>379.99</v>
      </c>
    </row>
    <row r="3236" spans="1:7" x14ac:dyDescent="0.3">
      <c r="A3236" t="s">
        <v>164</v>
      </c>
      <c r="B3236" t="s">
        <v>141</v>
      </c>
      <c r="C3236">
        <v>1</v>
      </c>
      <c r="D3236">
        <v>150</v>
      </c>
      <c r="E3236">
        <v>1</v>
      </c>
      <c r="F3236" t="s">
        <v>149</v>
      </c>
      <c r="G3236">
        <f>Table7[[#This Row],[Quantity Ordered]]*Table7[[#This Row],[Price Each]]</f>
        <v>150</v>
      </c>
    </row>
    <row r="3237" spans="1:7" x14ac:dyDescent="0.3">
      <c r="A3237" t="s">
        <v>164</v>
      </c>
      <c r="B3237" t="s">
        <v>132</v>
      </c>
      <c r="C3237">
        <v>2</v>
      </c>
      <c r="D3237">
        <v>11.99</v>
      </c>
      <c r="E3237">
        <v>4</v>
      </c>
      <c r="F3237" t="s">
        <v>129</v>
      </c>
      <c r="G3237">
        <f>Table7[[#This Row],[Quantity Ordered]]*Table7[[#This Row],[Price Each]]</f>
        <v>23.98</v>
      </c>
    </row>
    <row r="3238" spans="1:7" x14ac:dyDescent="0.3">
      <c r="A3238" t="s">
        <v>164</v>
      </c>
      <c r="B3238" t="s">
        <v>143</v>
      </c>
      <c r="C3238">
        <v>1</v>
      </c>
      <c r="D3238">
        <v>300</v>
      </c>
      <c r="E3238">
        <v>4</v>
      </c>
      <c r="F3238" t="s">
        <v>131</v>
      </c>
      <c r="G3238">
        <f>Table7[[#This Row],[Quantity Ordered]]*Table7[[#This Row],[Price Each]]</f>
        <v>300</v>
      </c>
    </row>
    <row r="3239" spans="1:7" x14ac:dyDescent="0.3">
      <c r="A3239" t="s">
        <v>164</v>
      </c>
      <c r="B3239" t="s">
        <v>140</v>
      </c>
      <c r="C3239">
        <v>1</v>
      </c>
      <c r="D3239">
        <v>99.99</v>
      </c>
      <c r="E3239">
        <v>4</v>
      </c>
      <c r="F3239" t="s">
        <v>135</v>
      </c>
      <c r="G3239">
        <f>Table7[[#This Row],[Quantity Ordered]]*Table7[[#This Row],[Price Each]]</f>
        <v>99.99</v>
      </c>
    </row>
    <row r="3240" spans="1:7" x14ac:dyDescent="0.3">
      <c r="A3240" t="s">
        <v>164</v>
      </c>
      <c r="B3240" t="s">
        <v>145</v>
      </c>
      <c r="C3240">
        <v>1</v>
      </c>
      <c r="D3240">
        <v>3.84</v>
      </c>
      <c r="E3240">
        <v>2</v>
      </c>
      <c r="F3240" t="s">
        <v>135</v>
      </c>
      <c r="G3240">
        <f>Table7[[#This Row],[Quantity Ordered]]*Table7[[#This Row],[Price Each]]</f>
        <v>3.84</v>
      </c>
    </row>
    <row r="3241" spans="1:7" x14ac:dyDescent="0.3">
      <c r="A3241" t="s">
        <v>164</v>
      </c>
      <c r="B3241" t="s">
        <v>139</v>
      </c>
      <c r="C3241">
        <v>1</v>
      </c>
      <c r="D3241">
        <v>11.95</v>
      </c>
      <c r="E3241">
        <v>4</v>
      </c>
      <c r="F3241" t="s">
        <v>149</v>
      </c>
      <c r="G3241">
        <f>Table7[[#This Row],[Quantity Ordered]]*Table7[[#This Row],[Price Each]]</f>
        <v>11.95</v>
      </c>
    </row>
    <row r="3242" spans="1:7" x14ac:dyDescent="0.3">
      <c r="A3242" t="s">
        <v>164</v>
      </c>
      <c r="B3242" t="s">
        <v>151</v>
      </c>
      <c r="C3242">
        <v>1</v>
      </c>
      <c r="D3242">
        <v>109.99</v>
      </c>
      <c r="E3242">
        <v>4</v>
      </c>
      <c r="F3242" t="s">
        <v>135</v>
      </c>
      <c r="G3242">
        <f>Table7[[#This Row],[Quantity Ordered]]*Table7[[#This Row],[Price Each]]</f>
        <v>109.99</v>
      </c>
    </row>
    <row r="3243" spans="1:7" x14ac:dyDescent="0.3">
      <c r="A3243" t="s">
        <v>164</v>
      </c>
      <c r="B3243" t="s">
        <v>132</v>
      </c>
      <c r="C3243">
        <v>1</v>
      </c>
      <c r="D3243">
        <v>11.99</v>
      </c>
      <c r="E3243">
        <v>2</v>
      </c>
      <c r="F3243" t="s">
        <v>149</v>
      </c>
      <c r="G3243">
        <f>Table7[[#This Row],[Quantity Ordered]]*Table7[[#This Row],[Price Each]]</f>
        <v>11.99</v>
      </c>
    </row>
    <row r="3244" spans="1:7" x14ac:dyDescent="0.3">
      <c r="A3244" t="s">
        <v>164</v>
      </c>
      <c r="B3244" t="s">
        <v>134</v>
      </c>
      <c r="C3244">
        <v>1</v>
      </c>
      <c r="D3244">
        <v>149.99</v>
      </c>
      <c r="E3244">
        <v>1</v>
      </c>
      <c r="F3244" t="s">
        <v>133</v>
      </c>
      <c r="G3244">
        <f>Table7[[#This Row],[Quantity Ordered]]*Table7[[#This Row],[Price Each]]</f>
        <v>149.99</v>
      </c>
    </row>
    <row r="3245" spans="1:7" x14ac:dyDescent="0.3">
      <c r="A3245" t="s">
        <v>164</v>
      </c>
      <c r="B3245" t="s">
        <v>145</v>
      </c>
      <c r="C3245">
        <v>1</v>
      </c>
      <c r="D3245">
        <v>3.84</v>
      </c>
      <c r="E3245">
        <v>4</v>
      </c>
      <c r="F3245" t="s">
        <v>133</v>
      </c>
      <c r="G3245">
        <f>Table7[[#This Row],[Quantity Ordered]]*Table7[[#This Row],[Price Each]]</f>
        <v>3.84</v>
      </c>
    </row>
    <row r="3246" spans="1:7" x14ac:dyDescent="0.3">
      <c r="A3246" t="s">
        <v>164</v>
      </c>
      <c r="B3246" t="s">
        <v>141</v>
      </c>
      <c r="C3246">
        <v>1</v>
      </c>
      <c r="D3246">
        <v>150</v>
      </c>
      <c r="E3246">
        <v>4</v>
      </c>
      <c r="F3246" t="s">
        <v>135</v>
      </c>
      <c r="G3246">
        <f>Table7[[#This Row],[Quantity Ordered]]*Table7[[#This Row],[Price Each]]</f>
        <v>150</v>
      </c>
    </row>
    <row r="3247" spans="1:7" x14ac:dyDescent="0.3">
      <c r="A3247" t="s">
        <v>164</v>
      </c>
      <c r="B3247" t="s">
        <v>128</v>
      </c>
      <c r="C3247">
        <v>1</v>
      </c>
      <c r="D3247">
        <v>700</v>
      </c>
      <c r="E3247">
        <v>2</v>
      </c>
      <c r="F3247" t="s">
        <v>149</v>
      </c>
      <c r="G3247">
        <f>Table7[[#This Row],[Quantity Ordered]]*Table7[[#This Row],[Price Each]]</f>
        <v>700</v>
      </c>
    </row>
    <row r="3248" spans="1:7" x14ac:dyDescent="0.3">
      <c r="A3248" t="s">
        <v>164</v>
      </c>
      <c r="B3248" t="s">
        <v>141</v>
      </c>
      <c r="C3248">
        <v>1</v>
      </c>
      <c r="D3248">
        <v>150</v>
      </c>
      <c r="E3248">
        <v>4</v>
      </c>
      <c r="F3248" t="s">
        <v>133</v>
      </c>
      <c r="G3248">
        <f>Table7[[#This Row],[Quantity Ordered]]*Table7[[#This Row],[Price Each]]</f>
        <v>150</v>
      </c>
    </row>
    <row r="3249" spans="1:7" x14ac:dyDescent="0.3">
      <c r="A3249" t="s">
        <v>164</v>
      </c>
      <c r="B3249" t="s">
        <v>130</v>
      </c>
      <c r="C3249">
        <v>1</v>
      </c>
      <c r="D3249">
        <v>14.95</v>
      </c>
      <c r="E3249">
        <v>1</v>
      </c>
      <c r="F3249" t="s">
        <v>149</v>
      </c>
      <c r="G3249">
        <f>Table7[[#This Row],[Quantity Ordered]]*Table7[[#This Row],[Price Each]]</f>
        <v>14.95</v>
      </c>
    </row>
    <row r="3250" spans="1:7" x14ac:dyDescent="0.3">
      <c r="A3250" t="s">
        <v>164</v>
      </c>
      <c r="B3250" t="s">
        <v>141</v>
      </c>
      <c r="C3250">
        <v>1</v>
      </c>
      <c r="D3250">
        <v>150</v>
      </c>
      <c r="E3250">
        <v>4</v>
      </c>
      <c r="F3250" t="s">
        <v>136</v>
      </c>
      <c r="G3250">
        <f>Table7[[#This Row],[Quantity Ordered]]*Table7[[#This Row],[Price Each]]</f>
        <v>150</v>
      </c>
    </row>
    <row r="3251" spans="1:7" x14ac:dyDescent="0.3">
      <c r="A3251" t="s">
        <v>164</v>
      </c>
      <c r="B3251" t="s">
        <v>130</v>
      </c>
      <c r="C3251">
        <v>1</v>
      </c>
      <c r="D3251">
        <v>14.95</v>
      </c>
      <c r="E3251">
        <v>3</v>
      </c>
      <c r="F3251" t="s">
        <v>133</v>
      </c>
      <c r="G3251">
        <f>Table7[[#This Row],[Quantity Ordered]]*Table7[[#This Row],[Price Each]]</f>
        <v>14.95</v>
      </c>
    </row>
    <row r="3252" spans="1:7" x14ac:dyDescent="0.3">
      <c r="A3252" t="s">
        <v>164</v>
      </c>
      <c r="B3252" t="s">
        <v>132</v>
      </c>
      <c r="C3252">
        <v>1</v>
      </c>
      <c r="D3252">
        <v>11.99</v>
      </c>
      <c r="E3252">
        <v>1</v>
      </c>
      <c r="F3252" t="s">
        <v>129</v>
      </c>
      <c r="G3252">
        <f>Table7[[#This Row],[Quantity Ordered]]*Table7[[#This Row],[Price Each]]</f>
        <v>11.99</v>
      </c>
    </row>
    <row r="3253" spans="1:7" x14ac:dyDescent="0.3">
      <c r="A3253" t="s">
        <v>164</v>
      </c>
      <c r="B3253" t="s">
        <v>130</v>
      </c>
      <c r="C3253">
        <v>1</v>
      </c>
      <c r="D3253">
        <v>14.95</v>
      </c>
      <c r="E3253">
        <v>2</v>
      </c>
      <c r="F3253" t="s">
        <v>135</v>
      </c>
      <c r="G3253">
        <f>Table7[[#This Row],[Quantity Ordered]]*Table7[[#This Row],[Price Each]]</f>
        <v>14.95</v>
      </c>
    </row>
    <row r="3254" spans="1:7" x14ac:dyDescent="0.3">
      <c r="A3254" t="s">
        <v>164</v>
      </c>
      <c r="B3254" t="s">
        <v>128</v>
      </c>
      <c r="C3254">
        <v>1</v>
      </c>
      <c r="D3254">
        <v>700</v>
      </c>
      <c r="E3254">
        <v>1</v>
      </c>
      <c r="F3254" t="s">
        <v>135</v>
      </c>
      <c r="G3254">
        <f>Table7[[#This Row],[Quantity Ordered]]*Table7[[#This Row],[Price Each]]</f>
        <v>700</v>
      </c>
    </row>
    <row r="3255" spans="1:7" x14ac:dyDescent="0.3">
      <c r="A3255" t="s">
        <v>164</v>
      </c>
      <c r="B3255" t="s">
        <v>132</v>
      </c>
      <c r="C3255">
        <v>1</v>
      </c>
      <c r="D3255">
        <v>11.99</v>
      </c>
      <c r="E3255">
        <v>1</v>
      </c>
      <c r="F3255" t="s">
        <v>135</v>
      </c>
      <c r="G3255">
        <f>Table7[[#This Row],[Quantity Ordered]]*Table7[[#This Row],[Price Each]]</f>
        <v>11.99</v>
      </c>
    </row>
    <row r="3256" spans="1:7" x14ac:dyDescent="0.3">
      <c r="A3256" t="s">
        <v>164</v>
      </c>
      <c r="B3256" t="s">
        <v>141</v>
      </c>
      <c r="C3256">
        <v>1</v>
      </c>
      <c r="D3256">
        <v>150</v>
      </c>
      <c r="E3256">
        <v>4</v>
      </c>
      <c r="F3256" t="s">
        <v>149</v>
      </c>
      <c r="G3256">
        <f>Table7[[#This Row],[Quantity Ordered]]*Table7[[#This Row],[Price Each]]</f>
        <v>150</v>
      </c>
    </row>
    <row r="3257" spans="1:7" x14ac:dyDescent="0.3">
      <c r="A3257" t="s">
        <v>164</v>
      </c>
      <c r="B3257" t="s">
        <v>139</v>
      </c>
      <c r="C3257">
        <v>1</v>
      </c>
      <c r="D3257">
        <v>11.95</v>
      </c>
      <c r="E3257">
        <v>3</v>
      </c>
      <c r="F3257" t="s">
        <v>149</v>
      </c>
      <c r="G3257">
        <f>Table7[[#This Row],[Quantity Ordered]]*Table7[[#This Row],[Price Each]]</f>
        <v>11.95</v>
      </c>
    </row>
    <row r="3258" spans="1:7" x14ac:dyDescent="0.3">
      <c r="A3258" t="s">
        <v>164</v>
      </c>
      <c r="B3258" t="s">
        <v>140</v>
      </c>
      <c r="C3258">
        <v>1</v>
      </c>
      <c r="D3258">
        <v>99.99</v>
      </c>
      <c r="E3258">
        <v>4</v>
      </c>
      <c r="F3258" t="s">
        <v>135</v>
      </c>
      <c r="G3258">
        <f>Table7[[#This Row],[Quantity Ordered]]*Table7[[#This Row],[Price Each]]</f>
        <v>99.99</v>
      </c>
    </row>
    <row r="3259" spans="1:7" x14ac:dyDescent="0.3">
      <c r="A3259" t="s">
        <v>164</v>
      </c>
      <c r="B3259" t="s">
        <v>140</v>
      </c>
      <c r="C3259">
        <v>1</v>
      </c>
      <c r="D3259">
        <v>99.99</v>
      </c>
      <c r="E3259">
        <v>3</v>
      </c>
      <c r="F3259" t="s">
        <v>149</v>
      </c>
      <c r="G3259">
        <f>Table7[[#This Row],[Quantity Ordered]]*Table7[[#This Row],[Price Each]]</f>
        <v>99.99</v>
      </c>
    </row>
    <row r="3260" spans="1:7" x14ac:dyDescent="0.3">
      <c r="A3260" t="s">
        <v>164</v>
      </c>
      <c r="B3260" t="s">
        <v>148</v>
      </c>
      <c r="C3260">
        <v>1</v>
      </c>
      <c r="D3260">
        <v>600</v>
      </c>
      <c r="E3260">
        <v>4</v>
      </c>
      <c r="F3260" t="s">
        <v>129</v>
      </c>
      <c r="G3260">
        <f>Table7[[#This Row],[Quantity Ordered]]*Table7[[#This Row],[Price Each]]</f>
        <v>600</v>
      </c>
    </row>
    <row r="3261" spans="1:7" x14ac:dyDescent="0.3">
      <c r="A3261" t="s">
        <v>164</v>
      </c>
      <c r="B3261" t="s">
        <v>139</v>
      </c>
      <c r="C3261">
        <v>1</v>
      </c>
      <c r="D3261">
        <v>11.95</v>
      </c>
      <c r="E3261">
        <v>4</v>
      </c>
      <c r="F3261" t="s">
        <v>129</v>
      </c>
      <c r="G3261">
        <f>Table7[[#This Row],[Quantity Ordered]]*Table7[[#This Row],[Price Each]]</f>
        <v>11.95</v>
      </c>
    </row>
    <row r="3262" spans="1:7" x14ac:dyDescent="0.3">
      <c r="A3262" t="s">
        <v>164</v>
      </c>
      <c r="B3262" t="s">
        <v>140</v>
      </c>
      <c r="C3262">
        <v>1</v>
      </c>
      <c r="D3262">
        <v>99.99</v>
      </c>
      <c r="E3262">
        <v>2</v>
      </c>
      <c r="F3262" t="s">
        <v>146</v>
      </c>
      <c r="G3262">
        <f>Table7[[#This Row],[Quantity Ordered]]*Table7[[#This Row],[Price Each]]</f>
        <v>99.99</v>
      </c>
    </row>
    <row r="3263" spans="1:7" x14ac:dyDescent="0.3">
      <c r="A3263" t="s">
        <v>164</v>
      </c>
      <c r="B3263" t="s">
        <v>145</v>
      </c>
      <c r="C3263">
        <v>1</v>
      </c>
      <c r="D3263">
        <v>3.84</v>
      </c>
      <c r="E3263">
        <v>3</v>
      </c>
      <c r="F3263" t="s">
        <v>135</v>
      </c>
      <c r="G3263">
        <f>Table7[[#This Row],[Quantity Ordered]]*Table7[[#This Row],[Price Each]]</f>
        <v>3.84</v>
      </c>
    </row>
    <row r="3264" spans="1:7" x14ac:dyDescent="0.3">
      <c r="A3264" t="s">
        <v>164</v>
      </c>
      <c r="B3264" t="s">
        <v>141</v>
      </c>
      <c r="C3264">
        <v>1</v>
      </c>
      <c r="D3264">
        <v>150</v>
      </c>
      <c r="E3264">
        <v>3</v>
      </c>
      <c r="F3264" t="s">
        <v>131</v>
      </c>
      <c r="G3264">
        <f>Table7[[#This Row],[Quantity Ordered]]*Table7[[#This Row],[Price Each]]</f>
        <v>150</v>
      </c>
    </row>
    <row r="3265" spans="1:7" x14ac:dyDescent="0.3">
      <c r="A3265" t="s">
        <v>164</v>
      </c>
      <c r="B3265" t="s">
        <v>145</v>
      </c>
      <c r="C3265">
        <v>1</v>
      </c>
      <c r="D3265">
        <v>3.84</v>
      </c>
      <c r="E3265">
        <v>3</v>
      </c>
      <c r="F3265" t="s">
        <v>149</v>
      </c>
      <c r="G3265">
        <f>Table7[[#This Row],[Quantity Ordered]]*Table7[[#This Row],[Price Each]]</f>
        <v>3.84</v>
      </c>
    </row>
    <row r="3266" spans="1:7" x14ac:dyDescent="0.3">
      <c r="A3266" t="s">
        <v>164</v>
      </c>
      <c r="B3266" t="s">
        <v>128</v>
      </c>
      <c r="C3266">
        <v>1</v>
      </c>
      <c r="D3266">
        <v>700</v>
      </c>
      <c r="E3266">
        <v>1</v>
      </c>
      <c r="F3266" t="s">
        <v>146</v>
      </c>
      <c r="G3266">
        <f>Table7[[#This Row],[Quantity Ordered]]*Table7[[#This Row],[Price Each]]</f>
        <v>700</v>
      </c>
    </row>
    <row r="3267" spans="1:7" x14ac:dyDescent="0.3">
      <c r="A3267" t="s">
        <v>164</v>
      </c>
      <c r="B3267" t="s">
        <v>139</v>
      </c>
      <c r="C3267">
        <v>2</v>
      </c>
      <c r="D3267">
        <v>11.95</v>
      </c>
      <c r="E3267">
        <v>1</v>
      </c>
      <c r="F3267" t="s">
        <v>135</v>
      </c>
      <c r="G3267">
        <f>Table7[[#This Row],[Quantity Ordered]]*Table7[[#This Row],[Price Each]]</f>
        <v>23.9</v>
      </c>
    </row>
    <row r="3268" spans="1:7" x14ac:dyDescent="0.3">
      <c r="A3268" t="s">
        <v>164</v>
      </c>
      <c r="B3268" t="s">
        <v>141</v>
      </c>
      <c r="C3268">
        <v>1</v>
      </c>
      <c r="D3268">
        <v>150</v>
      </c>
      <c r="E3268">
        <v>1</v>
      </c>
      <c r="F3268" t="s">
        <v>146</v>
      </c>
      <c r="G3268">
        <f>Table7[[#This Row],[Quantity Ordered]]*Table7[[#This Row],[Price Each]]</f>
        <v>150</v>
      </c>
    </row>
    <row r="3269" spans="1:7" x14ac:dyDescent="0.3">
      <c r="A3269" t="s">
        <v>164</v>
      </c>
      <c r="B3269" t="s">
        <v>145</v>
      </c>
      <c r="C3269">
        <v>1</v>
      </c>
      <c r="D3269">
        <v>3.84</v>
      </c>
      <c r="E3269">
        <v>3</v>
      </c>
      <c r="F3269" t="s">
        <v>129</v>
      </c>
      <c r="G3269">
        <f>Table7[[#This Row],[Quantity Ordered]]*Table7[[#This Row],[Price Each]]</f>
        <v>3.84</v>
      </c>
    </row>
    <row r="3270" spans="1:7" x14ac:dyDescent="0.3">
      <c r="A3270" t="s">
        <v>164</v>
      </c>
      <c r="B3270" t="s">
        <v>128</v>
      </c>
      <c r="C3270">
        <v>1</v>
      </c>
      <c r="D3270">
        <v>700</v>
      </c>
      <c r="E3270">
        <v>3</v>
      </c>
      <c r="F3270" t="s">
        <v>150</v>
      </c>
      <c r="G3270">
        <f>Table7[[#This Row],[Quantity Ordered]]*Table7[[#This Row],[Price Each]]</f>
        <v>700</v>
      </c>
    </row>
    <row r="3271" spans="1:7" x14ac:dyDescent="0.3">
      <c r="A3271" t="s">
        <v>164</v>
      </c>
      <c r="B3271" t="s">
        <v>132</v>
      </c>
      <c r="C3271">
        <v>1</v>
      </c>
      <c r="D3271">
        <v>11.99</v>
      </c>
      <c r="E3271">
        <v>1</v>
      </c>
      <c r="F3271" t="s">
        <v>147</v>
      </c>
      <c r="G3271">
        <f>Table7[[#This Row],[Quantity Ordered]]*Table7[[#This Row],[Price Each]]</f>
        <v>11.99</v>
      </c>
    </row>
    <row r="3272" spans="1:7" x14ac:dyDescent="0.3">
      <c r="A3272" t="s">
        <v>164</v>
      </c>
      <c r="B3272" t="s">
        <v>139</v>
      </c>
      <c r="C3272">
        <v>1</v>
      </c>
      <c r="D3272">
        <v>11.95</v>
      </c>
      <c r="E3272">
        <v>4</v>
      </c>
      <c r="F3272" t="s">
        <v>149</v>
      </c>
      <c r="G3272">
        <f>Table7[[#This Row],[Quantity Ordered]]*Table7[[#This Row],[Price Each]]</f>
        <v>11.95</v>
      </c>
    </row>
    <row r="3273" spans="1:7" x14ac:dyDescent="0.3">
      <c r="A3273" t="s">
        <v>164</v>
      </c>
      <c r="B3273" t="s">
        <v>140</v>
      </c>
      <c r="C3273">
        <v>1</v>
      </c>
      <c r="D3273">
        <v>99.99</v>
      </c>
      <c r="E3273">
        <v>1</v>
      </c>
      <c r="F3273" t="s">
        <v>150</v>
      </c>
      <c r="G3273">
        <f>Table7[[#This Row],[Quantity Ordered]]*Table7[[#This Row],[Price Each]]</f>
        <v>99.99</v>
      </c>
    </row>
    <row r="3274" spans="1:7" x14ac:dyDescent="0.3">
      <c r="A3274" t="s">
        <v>164</v>
      </c>
      <c r="B3274" t="s">
        <v>134</v>
      </c>
      <c r="C3274">
        <v>1</v>
      </c>
      <c r="D3274">
        <v>149.99</v>
      </c>
      <c r="E3274">
        <v>3</v>
      </c>
      <c r="F3274" t="s">
        <v>135</v>
      </c>
      <c r="G3274">
        <f>Table7[[#This Row],[Quantity Ordered]]*Table7[[#This Row],[Price Each]]</f>
        <v>149.99</v>
      </c>
    </row>
    <row r="3275" spans="1:7" x14ac:dyDescent="0.3">
      <c r="A3275" t="s">
        <v>164</v>
      </c>
      <c r="B3275" t="s">
        <v>137</v>
      </c>
      <c r="C3275">
        <v>1</v>
      </c>
      <c r="D3275">
        <v>2.99</v>
      </c>
      <c r="E3275">
        <v>3</v>
      </c>
      <c r="F3275" t="s">
        <v>150</v>
      </c>
      <c r="G3275">
        <f>Table7[[#This Row],[Quantity Ordered]]*Table7[[#This Row],[Price Each]]</f>
        <v>2.99</v>
      </c>
    </row>
    <row r="3276" spans="1:7" x14ac:dyDescent="0.3">
      <c r="A3276" t="s">
        <v>164</v>
      </c>
      <c r="B3276" t="s">
        <v>137</v>
      </c>
      <c r="C3276">
        <v>1</v>
      </c>
      <c r="D3276">
        <v>2.99</v>
      </c>
      <c r="E3276">
        <v>1</v>
      </c>
      <c r="F3276" t="s">
        <v>133</v>
      </c>
      <c r="G3276">
        <f>Table7[[#This Row],[Quantity Ordered]]*Table7[[#This Row],[Price Each]]</f>
        <v>2.99</v>
      </c>
    </row>
    <row r="3277" spans="1:7" x14ac:dyDescent="0.3">
      <c r="A3277" t="s">
        <v>164</v>
      </c>
      <c r="B3277" t="s">
        <v>134</v>
      </c>
      <c r="C3277">
        <v>1</v>
      </c>
      <c r="D3277">
        <v>149.99</v>
      </c>
      <c r="E3277">
        <v>4</v>
      </c>
      <c r="F3277" t="s">
        <v>129</v>
      </c>
      <c r="G3277">
        <f>Table7[[#This Row],[Quantity Ordered]]*Table7[[#This Row],[Price Each]]</f>
        <v>149.99</v>
      </c>
    </row>
    <row r="3278" spans="1:7" x14ac:dyDescent="0.3">
      <c r="A3278" t="s">
        <v>164</v>
      </c>
      <c r="B3278" t="s">
        <v>140</v>
      </c>
      <c r="C3278">
        <v>1</v>
      </c>
      <c r="D3278">
        <v>99.99</v>
      </c>
      <c r="E3278">
        <v>4</v>
      </c>
      <c r="F3278" t="s">
        <v>136</v>
      </c>
      <c r="G3278">
        <f>Table7[[#This Row],[Quantity Ordered]]*Table7[[#This Row],[Price Each]]</f>
        <v>99.99</v>
      </c>
    </row>
    <row r="3279" spans="1:7" x14ac:dyDescent="0.3">
      <c r="A3279" t="s">
        <v>164</v>
      </c>
      <c r="B3279" t="s">
        <v>130</v>
      </c>
      <c r="C3279">
        <v>1</v>
      </c>
      <c r="D3279">
        <v>14.95</v>
      </c>
      <c r="E3279">
        <v>1</v>
      </c>
      <c r="F3279" t="s">
        <v>133</v>
      </c>
      <c r="G3279">
        <f>Table7[[#This Row],[Quantity Ordered]]*Table7[[#This Row],[Price Each]]</f>
        <v>14.95</v>
      </c>
    </row>
    <row r="3280" spans="1:7" x14ac:dyDescent="0.3">
      <c r="A3280" t="s">
        <v>164</v>
      </c>
      <c r="B3280" t="s">
        <v>153</v>
      </c>
      <c r="C3280">
        <v>1</v>
      </c>
      <c r="D3280">
        <v>999.99</v>
      </c>
      <c r="E3280">
        <v>4</v>
      </c>
      <c r="F3280" t="s">
        <v>149</v>
      </c>
      <c r="G3280">
        <f>Table7[[#This Row],[Quantity Ordered]]*Table7[[#This Row],[Price Each]]</f>
        <v>999.99</v>
      </c>
    </row>
    <row r="3281" spans="1:7" x14ac:dyDescent="0.3">
      <c r="A3281" t="s">
        <v>164</v>
      </c>
      <c r="B3281" t="s">
        <v>142</v>
      </c>
      <c r="C3281">
        <v>1</v>
      </c>
      <c r="D3281">
        <v>1700</v>
      </c>
      <c r="E3281">
        <v>1</v>
      </c>
      <c r="F3281" t="s">
        <v>133</v>
      </c>
      <c r="G3281">
        <f>Table7[[#This Row],[Quantity Ordered]]*Table7[[#This Row],[Price Each]]</f>
        <v>1700</v>
      </c>
    </row>
    <row r="3282" spans="1:7" x14ac:dyDescent="0.3">
      <c r="A3282" t="s">
        <v>164</v>
      </c>
      <c r="B3282" t="s">
        <v>151</v>
      </c>
      <c r="C3282">
        <v>1</v>
      </c>
      <c r="D3282">
        <v>109.99</v>
      </c>
      <c r="E3282">
        <v>1</v>
      </c>
      <c r="F3282" t="s">
        <v>133</v>
      </c>
      <c r="G3282">
        <f>Table7[[#This Row],[Quantity Ordered]]*Table7[[#This Row],[Price Each]]</f>
        <v>109.99</v>
      </c>
    </row>
    <row r="3283" spans="1:7" x14ac:dyDescent="0.3">
      <c r="A3283" t="s">
        <v>164</v>
      </c>
      <c r="B3283" t="s">
        <v>145</v>
      </c>
      <c r="C3283">
        <v>1</v>
      </c>
      <c r="D3283">
        <v>3.84</v>
      </c>
      <c r="E3283">
        <v>4</v>
      </c>
      <c r="F3283" t="s">
        <v>129</v>
      </c>
      <c r="G3283">
        <f>Table7[[#This Row],[Quantity Ordered]]*Table7[[#This Row],[Price Each]]</f>
        <v>3.84</v>
      </c>
    </row>
    <row r="3284" spans="1:7" x14ac:dyDescent="0.3">
      <c r="A3284" t="s">
        <v>164</v>
      </c>
      <c r="B3284" t="s">
        <v>132</v>
      </c>
      <c r="C3284">
        <v>1</v>
      </c>
      <c r="D3284">
        <v>11.99</v>
      </c>
      <c r="E3284">
        <v>4</v>
      </c>
      <c r="F3284" t="s">
        <v>149</v>
      </c>
      <c r="G3284">
        <f>Table7[[#This Row],[Quantity Ordered]]*Table7[[#This Row],[Price Each]]</f>
        <v>11.99</v>
      </c>
    </row>
    <row r="3285" spans="1:7" x14ac:dyDescent="0.3">
      <c r="A3285" t="s">
        <v>164</v>
      </c>
      <c r="B3285" t="s">
        <v>141</v>
      </c>
      <c r="C3285">
        <v>1</v>
      </c>
      <c r="D3285">
        <v>150</v>
      </c>
      <c r="E3285">
        <v>3</v>
      </c>
      <c r="F3285" t="s">
        <v>133</v>
      </c>
      <c r="G3285">
        <f>Table7[[#This Row],[Quantity Ordered]]*Table7[[#This Row],[Price Each]]</f>
        <v>150</v>
      </c>
    </row>
    <row r="3286" spans="1:7" x14ac:dyDescent="0.3">
      <c r="A3286" t="s">
        <v>164</v>
      </c>
      <c r="B3286" t="s">
        <v>141</v>
      </c>
      <c r="C3286">
        <v>1</v>
      </c>
      <c r="D3286">
        <v>150</v>
      </c>
      <c r="E3286">
        <v>3</v>
      </c>
      <c r="F3286" t="s">
        <v>133</v>
      </c>
      <c r="G3286">
        <f>Table7[[#This Row],[Quantity Ordered]]*Table7[[#This Row],[Price Each]]</f>
        <v>150</v>
      </c>
    </row>
    <row r="3287" spans="1:7" x14ac:dyDescent="0.3">
      <c r="A3287" t="s">
        <v>164</v>
      </c>
      <c r="B3287" t="s">
        <v>130</v>
      </c>
      <c r="C3287">
        <v>2</v>
      </c>
      <c r="D3287">
        <v>14.95</v>
      </c>
      <c r="E3287">
        <v>3</v>
      </c>
      <c r="F3287" t="s">
        <v>149</v>
      </c>
      <c r="G3287">
        <f>Table7[[#This Row],[Quantity Ordered]]*Table7[[#This Row],[Price Each]]</f>
        <v>29.9</v>
      </c>
    </row>
    <row r="3288" spans="1:7" x14ac:dyDescent="0.3">
      <c r="A3288" t="s">
        <v>164</v>
      </c>
      <c r="B3288" t="s">
        <v>137</v>
      </c>
      <c r="C3288">
        <v>1</v>
      </c>
      <c r="D3288">
        <v>2.99</v>
      </c>
      <c r="E3288">
        <v>4</v>
      </c>
      <c r="F3288" t="s">
        <v>150</v>
      </c>
      <c r="G3288">
        <f>Table7[[#This Row],[Quantity Ordered]]*Table7[[#This Row],[Price Each]]</f>
        <v>2.99</v>
      </c>
    </row>
    <row r="3289" spans="1:7" x14ac:dyDescent="0.3">
      <c r="A3289" t="s">
        <v>164</v>
      </c>
      <c r="B3289" t="s">
        <v>139</v>
      </c>
      <c r="C3289">
        <v>1</v>
      </c>
      <c r="D3289">
        <v>11.95</v>
      </c>
      <c r="E3289">
        <v>4</v>
      </c>
      <c r="F3289" t="s">
        <v>150</v>
      </c>
      <c r="G3289">
        <f>Table7[[#This Row],[Quantity Ordered]]*Table7[[#This Row],[Price Each]]</f>
        <v>11.95</v>
      </c>
    </row>
    <row r="3290" spans="1:7" x14ac:dyDescent="0.3">
      <c r="A3290" t="s">
        <v>164</v>
      </c>
      <c r="B3290" t="s">
        <v>145</v>
      </c>
      <c r="C3290">
        <v>1</v>
      </c>
      <c r="D3290">
        <v>3.84</v>
      </c>
      <c r="E3290">
        <v>1</v>
      </c>
      <c r="F3290" t="s">
        <v>150</v>
      </c>
      <c r="G3290">
        <f>Table7[[#This Row],[Quantity Ordered]]*Table7[[#This Row],[Price Each]]</f>
        <v>3.84</v>
      </c>
    </row>
    <row r="3291" spans="1:7" x14ac:dyDescent="0.3">
      <c r="A3291" t="s">
        <v>164</v>
      </c>
      <c r="B3291" t="s">
        <v>132</v>
      </c>
      <c r="C3291">
        <v>1</v>
      </c>
      <c r="D3291">
        <v>11.99</v>
      </c>
      <c r="E3291">
        <v>3</v>
      </c>
      <c r="F3291" t="s">
        <v>135</v>
      </c>
      <c r="G3291">
        <f>Table7[[#This Row],[Quantity Ordered]]*Table7[[#This Row],[Price Each]]</f>
        <v>11.99</v>
      </c>
    </row>
    <row r="3292" spans="1:7" x14ac:dyDescent="0.3">
      <c r="A3292" t="s">
        <v>164</v>
      </c>
      <c r="B3292" t="s">
        <v>139</v>
      </c>
      <c r="C3292">
        <v>1</v>
      </c>
      <c r="D3292">
        <v>11.95</v>
      </c>
      <c r="E3292">
        <v>1</v>
      </c>
      <c r="F3292" t="s">
        <v>149</v>
      </c>
      <c r="G3292">
        <f>Table7[[#This Row],[Quantity Ordered]]*Table7[[#This Row],[Price Each]]</f>
        <v>11.95</v>
      </c>
    </row>
    <row r="3293" spans="1:7" x14ac:dyDescent="0.3">
      <c r="A3293" t="s">
        <v>164</v>
      </c>
      <c r="B3293" t="s">
        <v>130</v>
      </c>
      <c r="C3293">
        <v>1</v>
      </c>
      <c r="D3293">
        <v>14.95</v>
      </c>
      <c r="E3293">
        <v>3</v>
      </c>
      <c r="F3293" t="s">
        <v>133</v>
      </c>
      <c r="G3293">
        <f>Table7[[#This Row],[Quantity Ordered]]*Table7[[#This Row],[Price Each]]</f>
        <v>14.95</v>
      </c>
    </row>
    <row r="3294" spans="1:7" x14ac:dyDescent="0.3">
      <c r="A3294" t="s">
        <v>164</v>
      </c>
      <c r="B3294" t="s">
        <v>152</v>
      </c>
      <c r="C3294">
        <v>1</v>
      </c>
      <c r="D3294">
        <v>379.99</v>
      </c>
      <c r="E3294">
        <v>3</v>
      </c>
      <c r="F3294" t="s">
        <v>146</v>
      </c>
      <c r="G3294">
        <f>Table7[[#This Row],[Quantity Ordered]]*Table7[[#This Row],[Price Each]]</f>
        <v>379.99</v>
      </c>
    </row>
    <row r="3295" spans="1:7" x14ac:dyDescent="0.3">
      <c r="A3295" t="s">
        <v>164</v>
      </c>
      <c r="B3295" t="s">
        <v>132</v>
      </c>
      <c r="C3295">
        <v>1</v>
      </c>
      <c r="D3295">
        <v>11.99</v>
      </c>
      <c r="E3295">
        <v>4</v>
      </c>
      <c r="F3295" t="s">
        <v>135</v>
      </c>
      <c r="G3295">
        <f>Table7[[#This Row],[Quantity Ordered]]*Table7[[#This Row],[Price Each]]</f>
        <v>11.99</v>
      </c>
    </row>
    <row r="3296" spans="1:7" x14ac:dyDescent="0.3">
      <c r="A3296" t="s">
        <v>164</v>
      </c>
      <c r="B3296" t="s">
        <v>140</v>
      </c>
      <c r="C3296">
        <v>1</v>
      </c>
      <c r="D3296">
        <v>99.99</v>
      </c>
      <c r="E3296">
        <v>4</v>
      </c>
      <c r="F3296" t="s">
        <v>133</v>
      </c>
      <c r="G3296">
        <f>Table7[[#This Row],[Quantity Ordered]]*Table7[[#This Row],[Price Each]]</f>
        <v>99.99</v>
      </c>
    </row>
    <row r="3297" spans="1:7" x14ac:dyDescent="0.3">
      <c r="A3297" t="s">
        <v>164</v>
      </c>
      <c r="B3297" t="s">
        <v>140</v>
      </c>
      <c r="C3297">
        <v>1</v>
      </c>
      <c r="D3297">
        <v>99.99</v>
      </c>
      <c r="E3297">
        <v>2</v>
      </c>
      <c r="F3297" t="s">
        <v>133</v>
      </c>
      <c r="G3297">
        <f>Table7[[#This Row],[Quantity Ordered]]*Table7[[#This Row],[Price Each]]</f>
        <v>99.99</v>
      </c>
    </row>
    <row r="3298" spans="1:7" x14ac:dyDescent="0.3">
      <c r="A3298" t="s">
        <v>164</v>
      </c>
      <c r="B3298" t="s">
        <v>137</v>
      </c>
      <c r="C3298">
        <v>1</v>
      </c>
      <c r="D3298">
        <v>2.99</v>
      </c>
      <c r="E3298">
        <v>4</v>
      </c>
      <c r="F3298" t="s">
        <v>131</v>
      </c>
      <c r="G3298">
        <f>Table7[[#This Row],[Quantity Ordered]]*Table7[[#This Row],[Price Each]]</f>
        <v>2.99</v>
      </c>
    </row>
    <row r="3299" spans="1:7" x14ac:dyDescent="0.3">
      <c r="A3299" t="s">
        <v>164</v>
      </c>
      <c r="B3299" t="s">
        <v>138</v>
      </c>
      <c r="C3299">
        <v>1</v>
      </c>
      <c r="D3299">
        <v>389.99</v>
      </c>
      <c r="E3299">
        <v>2</v>
      </c>
      <c r="F3299" t="s">
        <v>147</v>
      </c>
      <c r="G3299">
        <f>Table7[[#This Row],[Quantity Ordered]]*Table7[[#This Row],[Price Each]]</f>
        <v>389.99</v>
      </c>
    </row>
    <row r="3300" spans="1:7" x14ac:dyDescent="0.3">
      <c r="A3300" t="s">
        <v>164</v>
      </c>
      <c r="B3300" t="s">
        <v>145</v>
      </c>
      <c r="C3300">
        <v>1</v>
      </c>
      <c r="D3300">
        <v>3.84</v>
      </c>
      <c r="E3300">
        <v>2</v>
      </c>
      <c r="F3300" t="s">
        <v>133</v>
      </c>
      <c r="G3300">
        <f>Table7[[#This Row],[Quantity Ordered]]*Table7[[#This Row],[Price Each]]</f>
        <v>3.84</v>
      </c>
    </row>
    <row r="3301" spans="1:7" x14ac:dyDescent="0.3">
      <c r="A3301" t="s">
        <v>164</v>
      </c>
      <c r="B3301" t="s">
        <v>142</v>
      </c>
      <c r="C3301">
        <v>1</v>
      </c>
      <c r="D3301">
        <v>1700</v>
      </c>
      <c r="E3301">
        <v>1</v>
      </c>
      <c r="F3301" t="s">
        <v>129</v>
      </c>
      <c r="G3301">
        <f>Table7[[#This Row],[Quantity Ordered]]*Table7[[#This Row],[Price Each]]</f>
        <v>1700</v>
      </c>
    </row>
    <row r="3302" spans="1:7" x14ac:dyDescent="0.3">
      <c r="A3302" t="s">
        <v>164</v>
      </c>
      <c r="B3302" t="s">
        <v>145</v>
      </c>
      <c r="C3302">
        <v>1</v>
      </c>
      <c r="D3302">
        <v>3.84</v>
      </c>
      <c r="E3302">
        <v>1</v>
      </c>
      <c r="F3302" t="s">
        <v>133</v>
      </c>
      <c r="G3302">
        <f>Table7[[#This Row],[Quantity Ordered]]*Table7[[#This Row],[Price Each]]</f>
        <v>3.84</v>
      </c>
    </row>
    <row r="3303" spans="1:7" x14ac:dyDescent="0.3">
      <c r="A3303" t="s">
        <v>164</v>
      </c>
      <c r="B3303" t="s">
        <v>132</v>
      </c>
      <c r="C3303">
        <v>1</v>
      </c>
      <c r="D3303">
        <v>11.99</v>
      </c>
      <c r="E3303">
        <v>4</v>
      </c>
      <c r="F3303" t="s">
        <v>133</v>
      </c>
      <c r="G3303">
        <f>Table7[[#This Row],[Quantity Ordered]]*Table7[[#This Row],[Price Each]]</f>
        <v>11.99</v>
      </c>
    </row>
    <row r="3304" spans="1:7" x14ac:dyDescent="0.3">
      <c r="A3304" t="s">
        <v>164</v>
      </c>
      <c r="B3304" t="s">
        <v>142</v>
      </c>
      <c r="C3304">
        <v>1</v>
      </c>
      <c r="D3304">
        <v>1700</v>
      </c>
      <c r="E3304">
        <v>4</v>
      </c>
      <c r="F3304" t="s">
        <v>133</v>
      </c>
      <c r="G3304">
        <f>Table7[[#This Row],[Quantity Ordered]]*Table7[[#This Row],[Price Each]]</f>
        <v>1700</v>
      </c>
    </row>
    <row r="3305" spans="1:7" x14ac:dyDescent="0.3">
      <c r="A3305" t="s">
        <v>164</v>
      </c>
      <c r="B3305" t="s">
        <v>134</v>
      </c>
      <c r="C3305">
        <v>1</v>
      </c>
      <c r="D3305">
        <v>149.99</v>
      </c>
      <c r="E3305">
        <v>2</v>
      </c>
      <c r="F3305" t="s">
        <v>147</v>
      </c>
      <c r="G3305">
        <f>Table7[[#This Row],[Quantity Ordered]]*Table7[[#This Row],[Price Each]]</f>
        <v>149.99</v>
      </c>
    </row>
    <row r="3306" spans="1:7" x14ac:dyDescent="0.3">
      <c r="A3306" t="s">
        <v>164</v>
      </c>
      <c r="B3306" t="s">
        <v>137</v>
      </c>
      <c r="C3306">
        <v>1</v>
      </c>
      <c r="D3306">
        <v>2.99</v>
      </c>
      <c r="E3306">
        <v>4</v>
      </c>
      <c r="F3306" t="s">
        <v>135</v>
      </c>
      <c r="G3306">
        <f>Table7[[#This Row],[Quantity Ordered]]*Table7[[#This Row],[Price Each]]</f>
        <v>2.99</v>
      </c>
    </row>
    <row r="3307" spans="1:7" x14ac:dyDescent="0.3">
      <c r="A3307" t="s">
        <v>164</v>
      </c>
      <c r="B3307" t="s">
        <v>132</v>
      </c>
      <c r="C3307">
        <v>1</v>
      </c>
      <c r="D3307">
        <v>11.99</v>
      </c>
      <c r="E3307">
        <v>2</v>
      </c>
      <c r="F3307" t="s">
        <v>135</v>
      </c>
      <c r="G3307">
        <f>Table7[[#This Row],[Quantity Ordered]]*Table7[[#This Row],[Price Each]]</f>
        <v>11.99</v>
      </c>
    </row>
    <row r="3308" spans="1:7" x14ac:dyDescent="0.3">
      <c r="A3308" t="s">
        <v>164</v>
      </c>
      <c r="B3308" t="s">
        <v>151</v>
      </c>
      <c r="C3308">
        <v>1</v>
      </c>
      <c r="D3308">
        <v>109.99</v>
      </c>
      <c r="E3308">
        <v>2</v>
      </c>
      <c r="F3308" t="s">
        <v>131</v>
      </c>
      <c r="G3308">
        <f>Table7[[#This Row],[Quantity Ordered]]*Table7[[#This Row],[Price Each]]</f>
        <v>109.99</v>
      </c>
    </row>
    <row r="3309" spans="1:7" x14ac:dyDescent="0.3">
      <c r="A3309" t="s">
        <v>164</v>
      </c>
      <c r="B3309" t="s">
        <v>151</v>
      </c>
      <c r="C3309">
        <v>1</v>
      </c>
      <c r="D3309">
        <v>109.99</v>
      </c>
      <c r="E3309">
        <v>2</v>
      </c>
      <c r="F3309" t="s">
        <v>133</v>
      </c>
      <c r="G3309">
        <f>Table7[[#This Row],[Quantity Ordered]]*Table7[[#This Row],[Price Each]]</f>
        <v>109.99</v>
      </c>
    </row>
    <row r="3310" spans="1:7" x14ac:dyDescent="0.3">
      <c r="A3310" t="s">
        <v>164</v>
      </c>
      <c r="B3310" t="s">
        <v>142</v>
      </c>
      <c r="C3310">
        <v>1</v>
      </c>
      <c r="D3310">
        <v>1700</v>
      </c>
      <c r="E3310">
        <v>1</v>
      </c>
      <c r="F3310" t="s">
        <v>133</v>
      </c>
      <c r="G3310">
        <f>Table7[[#This Row],[Quantity Ordered]]*Table7[[#This Row],[Price Each]]</f>
        <v>1700</v>
      </c>
    </row>
    <row r="3311" spans="1:7" x14ac:dyDescent="0.3">
      <c r="A3311" t="s">
        <v>164</v>
      </c>
      <c r="B3311" t="s">
        <v>148</v>
      </c>
      <c r="C3311">
        <v>1</v>
      </c>
      <c r="D3311">
        <v>600</v>
      </c>
      <c r="E3311">
        <v>1</v>
      </c>
      <c r="F3311" t="s">
        <v>146</v>
      </c>
      <c r="G3311">
        <f>Table7[[#This Row],[Quantity Ordered]]*Table7[[#This Row],[Price Each]]</f>
        <v>600</v>
      </c>
    </row>
    <row r="3312" spans="1:7" x14ac:dyDescent="0.3">
      <c r="A3312" t="s">
        <v>164</v>
      </c>
      <c r="B3312" t="s">
        <v>132</v>
      </c>
      <c r="C3312">
        <v>1</v>
      </c>
      <c r="D3312">
        <v>11.99</v>
      </c>
      <c r="E3312">
        <v>3</v>
      </c>
      <c r="F3312" t="s">
        <v>146</v>
      </c>
      <c r="G3312">
        <f>Table7[[#This Row],[Quantity Ordered]]*Table7[[#This Row],[Price Each]]</f>
        <v>11.99</v>
      </c>
    </row>
    <row r="3313" spans="1:7" x14ac:dyDescent="0.3">
      <c r="A3313" t="s">
        <v>164</v>
      </c>
      <c r="B3313" t="s">
        <v>145</v>
      </c>
      <c r="C3313">
        <v>1</v>
      </c>
      <c r="D3313">
        <v>3.84</v>
      </c>
      <c r="E3313">
        <v>4</v>
      </c>
      <c r="F3313" t="s">
        <v>133</v>
      </c>
      <c r="G3313">
        <f>Table7[[#This Row],[Quantity Ordered]]*Table7[[#This Row],[Price Each]]</f>
        <v>3.84</v>
      </c>
    </row>
    <row r="3314" spans="1:7" x14ac:dyDescent="0.3">
      <c r="A3314" t="s">
        <v>164</v>
      </c>
      <c r="B3314" t="s">
        <v>145</v>
      </c>
      <c r="C3314">
        <v>1</v>
      </c>
      <c r="D3314">
        <v>3.84</v>
      </c>
      <c r="E3314">
        <v>2</v>
      </c>
      <c r="F3314" t="s">
        <v>133</v>
      </c>
      <c r="G3314">
        <f>Table7[[#This Row],[Quantity Ordered]]*Table7[[#This Row],[Price Each]]</f>
        <v>3.84</v>
      </c>
    </row>
    <row r="3315" spans="1:7" x14ac:dyDescent="0.3">
      <c r="A3315" t="s">
        <v>164</v>
      </c>
      <c r="B3315" t="s">
        <v>140</v>
      </c>
      <c r="C3315">
        <v>1</v>
      </c>
      <c r="D3315">
        <v>99.99</v>
      </c>
      <c r="E3315">
        <v>3</v>
      </c>
      <c r="F3315" t="s">
        <v>136</v>
      </c>
      <c r="G3315">
        <f>Table7[[#This Row],[Quantity Ordered]]*Table7[[#This Row],[Price Each]]</f>
        <v>99.99</v>
      </c>
    </row>
    <row r="3316" spans="1:7" x14ac:dyDescent="0.3">
      <c r="A3316" t="s">
        <v>164</v>
      </c>
      <c r="B3316" t="s">
        <v>152</v>
      </c>
      <c r="C3316">
        <v>1</v>
      </c>
      <c r="D3316">
        <v>379.99</v>
      </c>
      <c r="E3316">
        <v>1</v>
      </c>
      <c r="F3316" t="s">
        <v>129</v>
      </c>
      <c r="G3316">
        <f>Table7[[#This Row],[Quantity Ordered]]*Table7[[#This Row],[Price Each]]</f>
        <v>379.99</v>
      </c>
    </row>
    <row r="3317" spans="1:7" x14ac:dyDescent="0.3">
      <c r="A3317" t="s">
        <v>164</v>
      </c>
      <c r="B3317" t="s">
        <v>139</v>
      </c>
      <c r="C3317">
        <v>1</v>
      </c>
      <c r="D3317">
        <v>11.95</v>
      </c>
      <c r="E3317">
        <v>1</v>
      </c>
      <c r="F3317" t="s">
        <v>149</v>
      </c>
      <c r="G3317">
        <f>Table7[[#This Row],[Quantity Ordered]]*Table7[[#This Row],[Price Each]]</f>
        <v>11.95</v>
      </c>
    </row>
    <row r="3318" spans="1:7" x14ac:dyDescent="0.3">
      <c r="A3318" t="s">
        <v>164</v>
      </c>
      <c r="B3318" t="s">
        <v>141</v>
      </c>
      <c r="C3318">
        <v>1</v>
      </c>
      <c r="D3318">
        <v>150</v>
      </c>
      <c r="E3318">
        <v>1</v>
      </c>
      <c r="F3318" t="s">
        <v>135</v>
      </c>
      <c r="G3318">
        <f>Table7[[#This Row],[Quantity Ordered]]*Table7[[#This Row],[Price Each]]</f>
        <v>150</v>
      </c>
    </row>
    <row r="3319" spans="1:7" x14ac:dyDescent="0.3">
      <c r="A3319" t="s">
        <v>164</v>
      </c>
      <c r="B3319" t="s">
        <v>137</v>
      </c>
      <c r="C3319">
        <v>1</v>
      </c>
      <c r="D3319">
        <v>2.99</v>
      </c>
      <c r="E3319">
        <v>3</v>
      </c>
      <c r="F3319" t="s">
        <v>149</v>
      </c>
      <c r="G3319">
        <f>Table7[[#This Row],[Quantity Ordered]]*Table7[[#This Row],[Price Each]]</f>
        <v>2.99</v>
      </c>
    </row>
    <row r="3320" spans="1:7" x14ac:dyDescent="0.3">
      <c r="A3320" t="s">
        <v>164</v>
      </c>
      <c r="B3320" t="s">
        <v>132</v>
      </c>
      <c r="C3320">
        <v>1</v>
      </c>
      <c r="D3320">
        <v>11.99</v>
      </c>
      <c r="E3320">
        <v>4</v>
      </c>
      <c r="F3320" t="s">
        <v>133</v>
      </c>
      <c r="G3320">
        <f>Table7[[#This Row],[Quantity Ordered]]*Table7[[#This Row],[Price Each]]</f>
        <v>11.99</v>
      </c>
    </row>
    <row r="3321" spans="1:7" x14ac:dyDescent="0.3">
      <c r="A3321" t="s">
        <v>164</v>
      </c>
      <c r="B3321" t="s">
        <v>130</v>
      </c>
      <c r="C3321">
        <v>1</v>
      </c>
      <c r="D3321">
        <v>14.95</v>
      </c>
      <c r="E3321">
        <v>4</v>
      </c>
      <c r="F3321" t="s">
        <v>135</v>
      </c>
      <c r="G3321">
        <f>Table7[[#This Row],[Quantity Ordered]]*Table7[[#This Row],[Price Each]]</f>
        <v>14.95</v>
      </c>
    </row>
    <row r="3322" spans="1:7" x14ac:dyDescent="0.3">
      <c r="A3322" t="s">
        <v>164</v>
      </c>
      <c r="B3322" t="s">
        <v>134</v>
      </c>
      <c r="C3322">
        <v>1</v>
      </c>
      <c r="D3322">
        <v>149.99</v>
      </c>
      <c r="E3322">
        <v>4</v>
      </c>
      <c r="F3322" t="s">
        <v>131</v>
      </c>
      <c r="G3322">
        <f>Table7[[#This Row],[Quantity Ordered]]*Table7[[#This Row],[Price Each]]</f>
        <v>149.99</v>
      </c>
    </row>
    <row r="3323" spans="1:7" x14ac:dyDescent="0.3">
      <c r="A3323" t="s">
        <v>164</v>
      </c>
      <c r="B3323" t="s">
        <v>137</v>
      </c>
      <c r="C3323">
        <v>1</v>
      </c>
      <c r="D3323">
        <v>2.99</v>
      </c>
      <c r="E3323">
        <v>4</v>
      </c>
      <c r="F3323" t="s">
        <v>131</v>
      </c>
      <c r="G3323">
        <f>Table7[[#This Row],[Quantity Ordered]]*Table7[[#This Row],[Price Each]]</f>
        <v>2.99</v>
      </c>
    </row>
    <row r="3324" spans="1:7" x14ac:dyDescent="0.3">
      <c r="A3324" t="s">
        <v>164</v>
      </c>
      <c r="B3324" t="s">
        <v>140</v>
      </c>
      <c r="C3324">
        <v>1</v>
      </c>
      <c r="D3324">
        <v>99.99</v>
      </c>
      <c r="E3324">
        <v>1</v>
      </c>
      <c r="F3324" t="s">
        <v>150</v>
      </c>
      <c r="G3324">
        <f>Table7[[#This Row],[Quantity Ordered]]*Table7[[#This Row],[Price Each]]</f>
        <v>99.99</v>
      </c>
    </row>
    <row r="3325" spans="1:7" x14ac:dyDescent="0.3">
      <c r="A3325" t="s">
        <v>164</v>
      </c>
      <c r="B3325" t="s">
        <v>132</v>
      </c>
      <c r="C3325">
        <v>1</v>
      </c>
      <c r="D3325">
        <v>11.99</v>
      </c>
      <c r="E3325">
        <v>1</v>
      </c>
      <c r="F3325" t="s">
        <v>129</v>
      </c>
      <c r="G3325">
        <f>Table7[[#This Row],[Quantity Ordered]]*Table7[[#This Row],[Price Each]]</f>
        <v>11.99</v>
      </c>
    </row>
    <row r="3326" spans="1:7" x14ac:dyDescent="0.3">
      <c r="A3326" t="s">
        <v>164</v>
      </c>
      <c r="B3326" t="s">
        <v>130</v>
      </c>
      <c r="C3326">
        <v>1</v>
      </c>
      <c r="D3326">
        <v>14.95</v>
      </c>
      <c r="E3326">
        <v>4</v>
      </c>
      <c r="F3326" t="s">
        <v>149</v>
      </c>
      <c r="G3326">
        <f>Table7[[#This Row],[Quantity Ordered]]*Table7[[#This Row],[Price Each]]</f>
        <v>14.95</v>
      </c>
    </row>
    <row r="3327" spans="1:7" x14ac:dyDescent="0.3">
      <c r="A3327" t="s">
        <v>164</v>
      </c>
      <c r="B3327" t="s">
        <v>145</v>
      </c>
      <c r="C3327">
        <v>2</v>
      </c>
      <c r="D3327">
        <v>3.84</v>
      </c>
      <c r="E3327">
        <v>4</v>
      </c>
      <c r="F3327" t="s">
        <v>136</v>
      </c>
      <c r="G3327">
        <f>Table7[[#This Row],[Quantity Ordered]]*Table7[[#This Row],[Price Each]]</f>
        <v>7.68</v>
      </c>
    </row>
    <row r="3328" spans="1:7" x14ac:dyDescent="0.3">
      <c r="A3328" t="s">
        <v>164</v>
      </c>
      <c r="B3328" t="s">
        <v>141</v>
      </c>
      <c r="C3328">
        <v>1</v>
      </c>
      <c r="D3328">
        <v>150</v>
      </c>
      <c r="E3328">
        <v>3</v>
      </c>
      <c r="F3328" t="s">
        <v>133</v>
      </c>
      <c r="G3328">
        <f>Table7[[#This Row],[Quantity Ordered]]*Table7[[#This Row],[Price Each]]</f>
        <v>150</v>
      </c>
    </row>
    <row r="3329" spans="1:7" x14ac:dyDescent="0.3">
      <c r="A3329" t="s">
        <v>164</v>
      </c>
      <c r="B3329" t="s">
        <v>128</v>
      </c>
      <c r="C3329">
        <v>1</v>
      </c>
      <c r="D3329">
        <v>700</v>
      </c>
      <c r="E3329">
        <v>1</v>
      </c>
      <c r="F3329" t="s">
        <v>129</v>
      </c>
      <c r="G3329">
        <f>Table7[[#This Row],[Quantity Ordered]]*Table7[[#This Row],[Price Each]]</f>
        <v>700</v>
      </c>
    </row>
    <row r="3330" spans="1:7" x14ac:dyDescent="0.3">
      <c r="A3330" t="s">
        <v>164</v>
      </c>
      <c r="B3330" t="s">
        <v>145</v>
      </c>
      <c r="C3330">
        <v>1</v>
      </c>
      <c r="D3330">
        <v>3.84</v>
      </c>
      <c r="E3330">
        <v>2</v>
      </c>
      <c r="F3330" t="s">
        <v>150</v>
      </c>
      <c r="G3330">
        <f>Table7[[#This Row],[Quantity Ordered]]*Table7[[#This Row],[Price Each]]</f>
        <v>3.84</v>
      </c>
    </row>
    <row r="3331" spans="1:7" x14ac:dyDescent="0.3">
      <c r="A3331" t="s">
        <v>164</v>
      </c>
      <c r="B3331" t="s">
        <v>144</v>
      </c>
      <c r="C3331">
        <v>1</v>
      </c>
      <c r="D3331">
        <v>400</v>
      </c>
      <c r="E3331">
        <v>3</v>
      </c>
      <c r="F3331" t="s">
        <v>135</v>
      </c>
      <c r="G3331">
        <f>Table7[[#This Row],[Quantity Ordered]]*Table7[[#This Row],[Price Each]]</f>
        <v>400</v>
      </c>
    </row>
    <row r="3332" spans="1:7" x14ac:dyDescent="0.3">
      <c r="A3332" t="s">
        <v>164</v>
      </c>
      <c r="B3332" t="s">
        <v>128</v>
      </c>
      <c r="C3332">
        <v>1</v>
      </c>
      <c r="D3332">
        <v>700</v>
      </c>
      <c r="E3332">
        <v>4</v>
      </c>
      <c r="F3332" t="s">
        <v>133</v>
      </c>
      <c r="G3332">
        <f>Table7[[#This Row],[Quantity Ordered]]*Table7[[#This Row],[Price Each]]</f>
        <v>700</v>
      </c>
    </row>
    <row r="3333" spans="1:7" x14ac:dyDescent="0.3">
      <c r="A3333" t="s">
        <v>164</v>
      </c>
      <c r="B3333" t="s">
        <v>130</v>
      </c>
      <c r="C3333">
        <v>1</v>
      </c>
      <c r="D3333">
        <v>14.95</v>
      </c>
      <c r="E3333">
        <v>2</v>
      </c>
      <c r="F3333" t="s">
        <v>133</v>
      </c>
      <c r="G3333">
        <f>Table7[[#This Row],[Quantity Ordered]]*Table7[[#This Row],[Price Each]]</f>
        <v>14.95</v>
      </c>
    </row>
    <row r="3334" spans="1:7" x14ac:dyDescent="0.3">
      <c r="A3334" t="s">
        <v>164</v>
      </c>
      <c r="B3334" t="s">
        <v>139</v>
      </c>
      <c r="C3334">
        <v>1</v>
      </c>
      <c r="D3334">
        <v>11.95</v>
      </c>
      <c r="E3334">
        <v>3</v>
      </c>
      <c r="F3334" t="s">
        <v>135</v>
      </c>
      <c r="G3334">
        <f>Table7[[#This Row],[Quantity Ordered]]*Table7[[#This Row],[Price Each]]</f>
        <v>11.95</v>
      </c>
    </row>
    <row r="3335" spans="1:7" x14ac:dyDescent="0.3">
      <c r="A3335" t="s">
        <v>164</v>
      </c>
      <c r="B3335" t="s">
        <v>154</v>
      </c>
      <c r="C3335">
        <v>1</v>
      </c>
      <c r="D3335">
        <v>600</v>
      </c>
      <c r="E3335">
        <v>4</v>
      </c>
      <c r="F3335" t="s">
        <v>149</v>
      </c>
      <c r="G3335">
        <f>Table7[[#This Row],[Quantity Ordered]]*Table7[[#This Row],[Price Each]]</f>
        <v>600</v>
      </c>
    </row>
    <row r="3336" spans="1:7" x14ac:dyDescent="0.3">
      <c r="A3336" t="s">
        <v>164</v>
      </c>
      <c r="B3336" t="s">
        <v>130</v>
      </c>
      <c r="C3336">
        <v>1</v>
      </c>
      <c r="D3336">
        <v>14.95</v>
      </c>
      <c r="E3336">
        <v>4</v>
      </c>
      <c r="F3336" t="s">
        <v>133</v>
      </c>
      <c r="G3336">
        <f>Table7[[#This Row],[Quantity Ordered]]*Table7[[#This Row],[Price Each]]</f>
        <v>14.95</v>
      </c>
    </row>
    <row r="3337" spans="1:7" x14ac:dyDescent="0.3">
      <c r="A3337" t="s">
        <v>164</v>
      </c>
      <c r="B3337" t="s">
        <v>128</v>
      </c>
      <c r="C3337">
        <v>1</v>
      </c>
      <c r="D3337">
        <v>700</v>
      </c>
      <c r="E3337">
        <v>1</v>
      </c>
      <c r="F3337" t="s">
        <v>133</v>
      </c>
      <c r="G3337">
        <f>Table7[[#This Row],[Quantity Ordered]]*Table7[[#This Row],[Price Each]]</f>
        <v>700</v>
      </c>
    </row>
    <row r="3338" spans="1:7" x14ac:dyDescent="0.3">
      <c r="A3338" t="s">
        <v>164</v>
      </c>
      <c r="B3338" t="s">
        <v>139</v>
      </c>
      <c r="C3338">
        <v>1</v>
      </c>
      <c r="D3338">
        <v>11.95</v>
      </c>
      <c r="E3338">
        <v>4</v>
      </c>
      <c r="F3338" t="s">
        <v>133</v>
      </c>
      <c r="G3338">
        <f>Table7[[#This Row],[Quantity Ordered]]*Table7[[#This Row],[Price Each]]</f>
        <v>11.95</v>
      </c>
    </row>
    <row r="3339" spans="1:7" x14ac:dyDescent="0.3">
      <c r="A3339" t="s">
        <v>164</v>
      </c>
      <c r="B3339" t="s">
        <v>137</v>
      </c>
      <c r="C3339">
        <v>2</v>
      </c>
      <c r="D3339">
        <v>2.99</v>
      </c>
      <c r="E3339">
        <v>1</v>
      </c>
      <c r="F3339" t="s">
        <v>135</v>
      </c>
      <c r="G3339">
        <f>Table7[[#This Row],[Quantity Ordered]]*Table7[[#This Row],[Price Each]]</f>
        <v>5.98</v>
      </c>
    </row>
    <row r="3340" spans="1:7" x14ac:dyDescent="0.3">
      <c r="A3340" t="s">
        <v>164</v>
      </c>
      <c r="B3340" t="s">
        <v>154</v>
      </c>
      <c r="C3340">
        <v>1</v>
      </c>
      <c r="D3340">
        <v>600</v>
      </c>
      <c r="E3340">
        <v>4</v>
      </c>
      <c r="F3340" t="s">
        <v>133</v>
      </c>
      <c r="G3340">
        <f>Table7[[#This Row],[Quantity Ordered]]*Table7[[#This Row],[Price Each]]</f>
        <v>600</v>
      </c>
    </row>
    <row r="3341" spans="1:7" x14ac:dyDescent="0.3">
      <c r="A3341" t="s">
        <v>164</v>
      </c>
      <c r="B3341" t="s">
        <v>141</v>
      </c>
      <c r="C3341">
        <v>1</v>
      </c>
      <c r="D3341">
        <v>150</v>
      </c>
      <c r="E3341">
        <v>1</v>
      </c>
      <c r="F3341" t="s">
        <v>135</v>
      </c>
      <c r="G3341">
        <f>Table7[[#This Row],[Quantity Ordered]]*Table7[[#This Row],[Price Each]]</f>
        <v>150</v>
      </c>
    </row>
    <row r="3342" spans="1:7" x14ac:dyDescent="0.3">
      <c r="A3342" t="s">
        <v>164</v>
      </c>
      <c r="B3342" t="s">
        <v>139</v>
      </c>
      <c r="C3342">
        <v>1</v>
      </c>
      <c r="D3342">
        <v>11.95</v>
      </c>
      <c r="E3342">
        <v>1</v>
      </c>
      <c r="F3342" t="s">
        <v>150</v>
      </c>
      <c r="G3342">
        <f>Table7[[#This Row],[Quantity Ordered]]*Table7[[#This Row],[Price Each]]</f>
        <v>11.95</v>
      </c>
    </row>
    <row r="3343" spans="1:7" x14ac:dyDescent="0.3">
      <c r="A3343" t="s">
        <v>164</v>
      </c>
      <c r="B3343" t="s">
        <v>130</v>
      </c>
      <c r="C3343">
        <v>1</v>
      </c>
      <c r="D3343">
        <v>14.95</v>
      </c>
      <c r="E3343">
        <v>3</v>
      </c>
      <c r="F3343" t="s">
        <v>146</v>
      </c>
      <c r="G3343">
        <f>Table7[[#This Row],[Quantity Ordered]]*Table7[[#This Row],[Price Each]]</f>
        <v>14.95</v>
      </c>
    </row>
    <row r="3344" spans="1:7" x14ac:dyDescent="0.3">
      <c r="A3344" t="s">
        <v>164</v>
      </c>
      <c r="B3344" t="s">
        <v>130</v>
      </c>
      <c r="C3344">
        <v>1</v>
      </c>
      <c r="D3344">
        <v>14.95</v>
      </c>
      <c r="E3344">
        <v>1</v>
      </c>
      <c r="F3344" t="s">
        <v>146</v>
      </c>
      <c r="G3344">
        <f>Table7[[#This Row],[Quantity Ordered]]*Table7[[#This Row],[Price Each]]</f>
        <v>14.95</v>
      </c>
    </row>
    <row r="3345" spans="1:7" x14ac:dyDescent="0.3">
      <c r="A3345" t="s">
        <v>164</v>
      </c>
      <c r="B3345" t="s">
        <v>140</v>
      </c>
      <c r="C3345">
        <v>1</v>
      </c>
      <c r="D3345">
        <v>99.99</v>
      </c>
      <c r="E3345">
        <v>3</v>
      </c>
      <c r="F3345" t="s">
        <v>146</v>
      </c>
      <c r="G3345">
        <f>Table7[[#This Row],[Quantity Ordered]]*Table7[[#This Row],[Price Each]]</f>
        <v>99.99</v>
      </c>
    </row>
    <row r="3346" spans="1:7" x14ac:dyDescent="0.3">
      <c r="A3346" t="s">
        <v>164</v>
      </c>
      <c r="B3346" t="s">
        <v>140</v>
      </c>
      <c r="C3346">
        <v>1</v>
      </c>
      <c r="D3346">
        <v>99.99</v>
      </c>
      <c r="E3346">
        <v>4</v>
      </c>
      <c r="F3346" t="s">
        <v>146</v>
      </c>
      <c r="G3346">
        <f>Table7[[#This Row],[Quantity Ordered]]*Table7[[#This Row],[Price Each]]</f>
        <v>99.99</v>
      </c>
    </row>
    <row r="3347" spans="1:7" x14ac:dyDescent="0.3">
      <c r="A3347" t="s">
        <v>164</v>
      </c>
      <c r="B3347" t="s">
        <v>142</v>
      </c>
      <c r="C3347">
        <v>1</v>
      </c>
      <c r="D3347">
        <v>1700</v>
      </c>
      <c r="E3347">
        <v>1</v>
      </c>
      <c r="F3347" t="s">
        <v>150</v>
      </c>
      <c r="G3347">
        <f>Table7[[#This Row],[Quantity Ordered]]*Table7[[#This Row],[Price Each]]</f>
        <v>1700</v>
      </c>
    </row>
    <row r="3348" spans="1:7" x14ac:dyDescent="0.3">
      <c r="A3348" t="s">
        <v>164</v>
      </c>
      <c r="B3348" t="s">
        <v>132</v>
      </c>
      <c r="C3348">
        <v>1</v>
      </c>
      <c r="D3348">
        <v>11.99</v>
      </c>
      <c r="E3348">
        <v>3</v>
      </c>
      <c r="F3348" t="s">
        <v>133</v>
      </c>
      <c r="G3348">
        <f>Table7[[#This Row],[Quantity Ordered]]*Table7[[#This Row],[Price Each]]</f>
        <v>11.99</v>
      </c>
    </row>
    <row r="3349" spans="1:7" x14ac:dyDescent="0.3">
      <c r="A3349" t="s">
        <v>164</v>
      </c>
      <c r="B3349" t="s">
        <v>145</v>
      </c>
      <c r="C3349">
        <v>1</v>
      </c>
      <c r="D3349">
        <v>3.84</v>
      </c>
      <c r="E3349">
        <v>1</v>
      </c>
      <c r="F3349" t="s">
        <v>149</v>
      </c>
      <c r="G3349">
        <f>Table7[[#This Row],[Quantity Ordered]]*Table7[[#This Row],[Price Each]]</f>
        <v>3.84</v>
      </c>
    </row>
    <row r="3350" spans="1:7" x14ac:dyDescent="0.3">
      <c r="A3350" t="s">
        <v>164</v>
      </c>
      <c r="B3350" t="s">
        <v>148</v>
      </c>
      <c r="C3350">
        <v>1</v>
      </c>
      <c r="D3350">
        <v>600</v>
      </c>
      <c r="E3350">
        <v>1</v>
      </c>
      <c r="F3350" t="s">
        <v>135</v>
      </c>
      <c r="G3350">
        <f>Table7[[#This Row],[Quantity Ordered]]*Table7[[#This Row],[Price Each]]</f>
        <v>600</v>
      </c>
    </row>
    <row r="3351" spans="1:7" x14ac:dyDescent="0.3">
      <c r="A3351" t="s">
        <v>164</v>
      </c>
      <c r="B3351" t="s">
        <v>132</v>
      </c>
      <c r="C3351">
        <v>1</v>
      </c>
      <c r="D3351">
        <v>11.99</v>
      </c>
      <c r="E3351">
        <v>3</v>
      </c>
      <c r="F3351" t="s">
        <v>135</v>
      </c>
      <c r="G3351">
        <f>Table7[[#This Row],[Quantity Ordered]]*Table7[[#This Row],[Price Each]]</f>
        <v>11.99</v>
      </c>
    </row>
    <row r="3352" spans="1:7" x14ac:dyDescent="0.3">
      <c r="A3352" t="s">
        <v>164</v>
      </c>
      <c r="B3352" t="s">
        <v>140</v>
      </c>
      <c r="C3352">
        <v>1</v>
      </c>
      <c r="D3352">
        <v>99.99</v>
      </c>
      <c r="E3352">
        <v>4</v>
      </c>
      <c r="F3352" t="s">
        <v>133</v>
      </c>
      <c r="G3352">
        <f>Table7[[#This Row],[Quantity Ordered]]*Table7[[#This Row],[Price Each]]</f>
        <v>99.99</v>
      </c>
    </row>
    <row r="3353" spans="1:7" x14ac:dyDescent="0.3">
      <c r="A3353" t="s">
        <v>164</v>
      </c>
      <c r="B3353" t="s">
        <v>139</v>
      </c>
      <c r="C3353">
        <v>2</v>
      </c>
      <c r="D3353">
        <v>11.95</v>
      </c>
      <c r="E3353">
        <v>3</v>
      </c>
      <c r="F3353" t="s">
        <v>149</v>
      </c>
      <c r="G3353">
        <f>Table7[[#This Row],[Quantity Ordered]]*Table7[[#This Row],[Price Each]]</f>
        <v>23.9</v>
      </c>
    </row>
    <row r="3354" spans="1:7" x14ac:dyDescent="0.3">
      <c r="A3354" t="s">
        <v>164</v>
      </c>
      <c r="B3354" t="s">
        <v>145</v>
      </c>
      <c r="C3354">
        <v>1</v>
      </c>
      <c r="D3354">
        <v>3.84</v>
      </c>
      <c r="E3354">
        <v>3</v>
      </c>
      <c r="F3354" t="s">
        <v>131</v>
      </c>
      <c r="G3354">
        <f>Table7[[#This Row],[Quantity Ordered]]*Table7[[#This Row],[Price Each]]</f>
        <v>3.84</v>
      </c>
    </row>
    <row r="3355" spans="1:7" x14ac:dyDescent="0.3">
      <c r="A3355" t="s">
        <v>164</v>
      </c>
      <c r="B3355" t="s">
        <v>141</v>
      </c>
      <c r="C3355">
        <v>1</v>
      </c>
      <c r="D3355">
        <v>150</v>
      </c>
      <c r="E3355">
        <v>4</v>
      </c>
      <c r="F3355" t="s">
        <v>147</v>
      </c>
      <c r="G3355">
        <f>Table7[[#This Row],[Quantity Ordered]]*Table7[[#This Row],[Price Each]]</f>
        <v>150</v>
      </c>
    </row>
    <row r="3356" spans="1:7" x14ac:dyDescent="0.3">
      <c r="A3356" t="s">
        <v>164</v>
      </c>
      <c r="B3356" t="s">
        <v>151</v>
      </c>
      <c r="C3356">
        <v>1</v>
      </c>
      <c r="D3356">
        <v>109.99</v>
      </c>
      <c r="E3356">
        <v>1</v>
      </c>
      <c r="F3356" t="s">
        <v>147</v>
      </c>
      <c r="G3356">
        <f>Table7[[#This Row],[Quantity Ordered]]*Table7[[#This Row],[Price Each]]</f>
        <v>109.99</v>
      </c>
    </row>
    <row r="3357" spans="1:7" x14ac:dyDescent="0.3">
      <c r="A3357" t="s">
        <v>164</v>
      </c>
      <c r="B3357" t="s">
        <v>130</v>
      </c>
      <c r="C3357">
        <v>1</v>
      </c>
      <c r="D3357">
        <v>14.95</v>
      </c>
      <c r="E3357">
        <v>4</v>
      </c>
      <c r="F3357" t="s">
        <v>129</v>
      </c>
      <c r="G3357">
        <f>Table7[[#This Row],[Quantity Ordered]]*Table7[[#This Row],[Price Each]]</f>
        <v>14.95</v>
      </c>
    </row>
    <row r="3358" spans="1:7" x14ac:dyDescent="0.3">
      <c r="A3358" t="s">
        <v>164</v>
      </c>
      <c r="B3358" t="s">
        <v>132</v>
      </c>
      <c r="C3358">
        <v>1</v>
      </c>
      <c r="D3358">
        <v>11.99</v>
      </c>
      <c r="E3358">
        <v>1</v>
      </c>
      <c r="F3358" t="s">
        <v>147</v>
      </c>
      <c r="G3358">
        <f>Table7[[#This Row],[Quantity Ordered]]*Table7[[#This Row],[Price Each]]</f>
        <v>11.99</v>
      </c>
    </row>
    <row r="3359" spans="1:7" x14ac:dyDescent="0.3">
      <c r="A3359" t="s">
        <v>164</v>
      </c>
      <c r="B3359" t="s">
        <v>145</v>
      </c>
      <c r="C3359">
        <v>2</v>
      </c>
      <c r="D3359">
        <v>3.84</v>
      </c>
      <c r="E3359">
        <v>3</v>
      </c>
      <c r="F3359" t="s">
        <v>147</v>
      </c>
      <c r="G3359">
        <f>Table7[[#This Row],[Quantity Ordered]]*Table7[[#This Row],[Price Each]]</f>
        <v>7.68</v>
      </c>
    </row>
    <row r="3360" spans="1:7" x14ac:dyDescent="0.3">
      <c r="A3360" t="s">
        <v>164</v>
      </c>
      <c r="B3360" t="s">
        <v>153</v>
      </c>
      <c r="C3360">
        <v>1</v>
      </c>
      <c r="D3360">
        <v>999.99</v>
      </c>
      <c r="E3360">
        <v>3</v>
      </c>
      <c r="F3360" t="s">
        <v>135</v>
      </c>
      <c r="G3360">
        <f>Table7[[#This Row],[Quantity Ordered]]*Table7[[#This Row],[Price Each]]</f>
        <v>999.99</v>
      </c>
    </row>
    <row r="3361" spans="1:7" x14ac:dyDescent="0.3">
      <c r="A3361" t="s">
        <v>164</v>
      </c>
      <c r="B3361" t="s">
        <v>151</v>
      </c>
      <c r="C3361">
        <v>1</v>
      </c>
      <c r="D3361">
        <v>109.99</v>
      </c>
      <c r="E3361">
        <v>3</v>
      </c>
      <c r="F3361" t="s">
        <v>135</v>
      </c>
      <c r="G3361">
        <f>Table7[[#This Row],[Quantity Ordered]]*Table7[[#This Row],[Price Each]]</f>
        <v>109.99</v>
      </c>
    </row>
    <row r="3362" spans="1:7" x14ac:dyDescent="0.3">
      <c r="A3362" t="s">
        <v>164</v>
      </c>
      <c r="B3362" t="s">
        <v>140</v>
      </c>
      <c r="C3362">
        <v>1</v>
      </c>
      <c r="D3362">
        <v>99.99</v>
      </c>
      <c r="E3362">
        <v>3</v>
      </c>
      <c r="F3362" t="s">
        <v>133</v>
      </c>
      <c r="G3362">
        <f>Table7[[#This Row],[Quantity Ordered]]*Table7[[#This Row],[Price Each]]</f>
        <v>99.99</v>
      </c>
    </row>
    <row r="3363" spans="1:7" x14ac:dyDescent="0.3">
      <c r="A3363" t="s">
        <v>164</v>
      </c>
      <c r="B3363" t="s">
        <v>139</v>
      </c>
      <c r="C3363">
        <v>1</v>
      </c>
      <c r="D3363">
        <v>11.95</v>
      </c>
      <c r="E3363">
        <v>3</v>
      </c>
      <c r="F3363" t="s">
        <v>135</v>
      </c>
      <c r="G3363">
        <f>Table7[[#This Row],[Quantity Ordered]]*Table7[[#This Row],[Price Each]]</f>
        <v>11.95</v>
      </c>
    </row>
    <row r="3364" spans="1:7" x14ac:dyDescent="0.3">
      <c r="A3364" t="s">
        <v>164</v>
      </c>
      <c r="B3364" t="s">
        <v>141</v>
      </c>
      <c r="C3364">
        <v>1</v>
      </c>
      <c r="D3364">
        <v>150</v>
      </c>
      <c r="E3364">
        <v>4</v>
      </c>
      <c r="F3364" t="s">
        <v>133</v>
      </c>
      <c r="G3364">
        <f>Table7[[#This Row],[Quantity Ordered]]*Table7[[#This Row],[Price Each]]</f>
        <v>150</v>
      </c>
    </row>
    <row r="3365" spans="1:7" x14ac:dyDescent="0.3">
      <c r="A3365" t="s">
        <v>164</v>
      </c>
      <c r="B3365" t="s">
        <v>140</v>
      </c>
      <c r="C3365">
        <v>1</v>
      </c>
      <c r="D3365">
        <v>99.99</v>
      </c>
      <c r="E3365">
        <v>2</v>
      </c>
      <c r="F3365" t="s">
        <v>129</v>
      </c>
      <c r="G3365">
        <f>Table7[[#This Row],[Quantity Ordered]]*Table7[[#This Row],[Price Each]]</f>
        <v>99.99</v>
      </c>
    </row>
    <row r="3366" spans="1:7" x14ac:dyDescent="0.3">
      <c r="A3366" t="s">
        <v>164</v>
      </c>
      <c r="B3366" t="s">
        <v>141</v>
      </c>
      <c r="C3366">
        <v>1</v>
      </c>
      <c r="D3366">
        <v>150</v>
      </c>
      <c r="E3366">
        <v>1</v>
      </c>
      <c r="F3366" t="s">
        <v>133</v>
      </c>
      <c r="G3366">
        <f>Table7[[#This Row],[Quantity Ordered]]*Table7[[#This Row],[Price Each]]</f>
        <v>150</v>
      </c>
    </row>
    <row r="3367" spans="1:7" x14ac:dyDescent="0.3">
      <c r="A3367" t="s">
        <v>164</v>
      </c>
      <c r="B3367" t="s">
        <v>130</v>
      </c>
      <c r="C3367">
        <v>1</v>
      </c>
      <c r="D3367">
        <v>14.95</v>
      </c>
      <c r="E3367">
        <v>2</v>
      </c>
      <c r="F3367" t="s">
        <v>133</v>
      </c>
      <c r="G3367">
        <f>Table7[[#This Row],[Quantity Ordered]]*Table7[[#This Row],[Price Each]]</f>
        <v>14.95</v>
      </c>
    </row>
    <row r="3368" spans="1:7" x14ac:dyDescent="0.3">
      <c r="A3368" t="s">
        <v>164</v>
      </c>
      <c r="B3368" t="s">
        <v>145</v>
      </c>
      <c r="C3368">
        <v>2</v>
      </c>
      <c r="D3368">
        <v>3.84</v>
      </c>
      <c r="E3368">
        <v>2</v>
      </c>
      <c r="F3368" t="s">
        <v>133</v>
      </c>
      <c r="G3368">
        <f>Table7[[#This Row],[Quantity Ordered]]*Table7[[#This Row],[Price Each]]</f>
        <v>7.68</v>
      </c>
    </row>
    <row r="3369" spans="1:7" x14ac:dyDescent="0.3">
      <c r="A3369" t="s">
        <v>164</v>
      </c>
      <c r="B3369" t="s">
        <v>145</v>
      </c>
      <c r="C3369">
        <v>1</v>
      </c>
      <c r="D3369">
        <v>3.84</v>
      </c>
      <c r="E3369">
        <v>2</v>
      </c>
      <c r="F3369" t="s">
        <v>133</v>
      </c>
      <c r="G3369">
        <f>Table7[[#This Row],[Quantity Ordered]]*Table7[[#This Row],[Price Each]]</f>
        <v>3.84</v>
      </c>
    </row>
    <row r="3370" spans="1:7" x14ac:dyDescent="0.3">
      <c r="A3370" t="s">
        <v>164</v>
      </c>
      <c r="B3370" t="s">
        <v>130</v>
      </c>
      <c r="C3370">
        <v>1</v>
      </c>
      <c r="D3370">
        <v>14.95</v>
      </c>
      <c r="E3370">
        <v>4</v>
      </c>
      <c r="F3370" t="s">
        <v>135</v>
      </c>
      <c r="G3370">
        <f>Table7[[#This Row],[Quantity Ordered]]*Table7[[#This Row],[Price Each]]</f>
        <v>14.95</v>
      </c>
    </row>
    <row r="3371" spans="1:7" x14ac:dyDescent="0.3">
      <c r="A3371" t="s">
        <v>164</v>
      </c>
      <c r="B3371" t="s">
        <v>142</v>
      </c>
      <c r="C3371">
        <v>1</v>
      </c>
      <c r="D3371">
        <v>1700</v>
      </c>
      <c r="E3371">
        <v>1</v>
      </c>
      <c r="F3371" t="s">
        <v>135</v>
      </c>
      <c r="G3371">
        <f>Table7[[#This Row],[Quantity Ordered]]*Table7[[#This Row],[Price Each]]</f>
        <v>1700</v>
      </c>
    </row>
    <row r="3372" spans="1:7" x14ac:dyDescent="0.3">
      <c r="A3372" t="s">
        <v>164</v>
      </c>
      <c r="B3372" t="s">
        <v>142</v>
      </c>
      <c r="C3372">
        <v>1</v>
      </c>
      <c r="D3372">
        <v>1700</v>
      </c>
      <c r="E3372">
        <v>2</v>
      </c>
      <c r="F3372" t="s">
        <v>149</v>
      </c>
      <c r="G3372">
        <f>Table7[[#This Row],[Quantity Ordered]]*Table7[[#This Row],[Price Each]]</f>
        <v>1700</v>
      </c>
    </row>
    <row r="3373" spans="1:7" x14ac:dyDescent="0.3">
      <c r="A3373" t="s">
        <v>164</v>
      </c>
      <c r="B3373" t="s">
        <v>152</v>
      </c>
      <c r="C3373">
        <v>1</v>
      </c>
      <c r="D3373">
        <v>379.99</v>
      </c>
      <c r="E3373">
        <v>4</v>
      </c>
      <c r="F3373" t="s">
        <v>129</v>
      </c>
      <c r="G3373">
        <f>Table7[[#This Row],[Quantity Ordered]]*Table7[[#This Row],[Price Each]]</f>
        <v>379.99</v>
      </c>
    </row>
    <row r="3374" spans="1:7" x14ac:dyDescent="0.3">
      <c r="A3374" t="s">
        <v>164</v>
      </c>
      <c r="B3374" t="s">
        <v>144</v>
      </c>
      <c r="C3374">
        <v>1</v>
      </c>
      <c r="D3374">
        <v>400</v>
      </c>
      <c r="E3374">
        <v>3</v>
      </c>
      <c r="F3374" t="s">
        <v>147</v>
      </c>
      <c r="G3374">
        <f>Table7[[#This Row],[Quantity Ordered]]*Table7[[#This Row],[Price Each]]</f>
        <v>400</v>
      </c>
    </row>
    <row r="3375" spans="1:7" x14ac:dyDescent="0.3">
      <c r="A3375" t="s">
        <v>164</v>
      </c>
      <c r="B3375" t="s">
        <v>141</v>
      </c>
      <c r="C3375">
        <v>1</v>
      </c>
      <c r="D3375">
        <v>150</v>
      </c>
      <c r="E3375">
        <v>3</v>
      </c>
      <c r="F3375" t="s">
        <v>147</v>
      </c>
      <c r="G3375">
        <f>Table7[[#This Row],[Quantity Ordered]]*Table7[[#This Row],[Price Each]]</f>
        <v>150</v>
      </c>
    </row>
    <row r="3376" spans="1:7" x14ac:dyDescent="0.3">
      <c r="A3376" t="s">
        <v>164</v>
      </c>
      <c r="B3376" t="s">
        <v>137</v>
      </c>
      <c r="C3376">
        <v>1</v>
      </c>
      <c r="D3376">
        <v>2.99</v>
      </c>
      <c r="E3376">
        <v>3</v>
      </c>
      <c r="F3376" t="s">
        <v>146</v>
      </c>
      <c r="G3376">
        <f>Table7[[#This Row],[Quantity Ordered]]*Table7[[#This Row],[Price Each]]</f>
        <v>2.99</v>
      </c>
    </row>
    <row r="3377" spans="1:7" x14ac:dyDescent="0.3">
      <c r="A3377" t="s">
        <v>164</v>
      </c>
      <c r="B3377" t="s">
        <v>140</v>
      </c>
      <c r="C3377">
        <v>1</v>
      </c>
      <c r="D3377">
        <v>99.99</v>
      </c>
      <c r="E3377">
        <v>4</v>
      </c>
      <c r="F3377" t="s">
        <v>136</v>
      </c>
      <c r="G3377">
        <f>Table7[[#This Row],[Quantity Ordered]]*Table7[[#This Row],[Price Each]]</f>
        <v>99.99</v>
      </c>
    </row>
    <row r="3378" spans="1:7" x14ac:dyDescent="0.3">
      <c r="A3378" t="s">
        <v>164</v>
      </c>
      <c r="B3378" t="s">
        <v>141</v>
      </c>
      <c r="C3378">
        <v>1</v>
      </c>
      <c r="D3378">
        <v>150</v>
      </c>
      <c r="E3378">
        <v>1</v>
      </c>
      <c r="F3378" t="s">
        <v>129</v>
      </c>
      <c r="G3378">
        <f>Table7[[#This Row],[Quantity Ordered]]*Table7[[#This Row],[Price Each]]</f>
        <v>150</v>
      </c>
    </row>
    <row r="3379" spans="1:7" x14ac:dyDescent="0.3">
      <c r="A3379" t="s">
        <v>164</v>
      </c>
      <c r="B3379" t="s">
        <v>130</v>
      </c>
      <c r="C3379">
        <v>1</v>
      </c>
      <c r="D3379">
        <v>14.95</v>
      </c>
      <c r="E3379">
        <v>3</v>
      </c>
      <c r="F3379" t="s">
        <v>149</v>
      </c>
      <c r="G3379">
        <f>Table7[[#This Row],[Quantity Ordered]]*Table7[[#This Row],[Price Each]]</f>
        <v>14.95</v>
      </c>
    </row>
    <row r="3380" spans="1:7" x14ac:dyDescent="0.3">
      <c r="A3380" t="s">
        <v>164</v>
      </c>
      <c r="B3380" t="s">
        <v>132</v>
      </c>
      <c r="C3380">
        <v>1</v>
      </c>
      <c r="D3380">
        <v>11.99</v>
      </c>
      <c r="E3380">
        <v>2</v>
      </c>
      <c r="F3380" t="s">
        <v>135</v>
      </c>
      <c r="G3380">
        <f>Table7[[#This Row],[Quantity Ordered]]*Table7[[#This Row],[Price Each]]</f>
        <v>11.99</v>
      </c>
    </row>
    <row r="3381" spans="1:7" x14ac:dyDescent="0.3">
      <c r="A3381" t="s">
        <v>164</v>
      </c>
      <c r="B3381" t="s">
        <v>141</v>
      </c>
      <c r="C3381">
        <v>1</v>
      </c>
      <c r="D3381">
        <v>150</v>
      </c>
      <c r="E3381">
        <v>2</v>
      </c>
      <c r="F3381" t="s">
        <v>135</v>
      </c>
      <c r="G3381">
        <f>Table7[[#This Row],[Quantity Ordered]]*Table7[[#This Row],[Price Each]]</f>
        <v>150</v>
      </c>
    </row>
    <row r="3382" spans="1:7" x14ac:dyDescent="0.3">
      <c r="A3382" t="s">
        <v>164</v>
      </c>
      <c r="B3382" t="s">
        <v>141</v>
      </c>
      <c r="C3382">
        <v>1</v>
      </c>
      <c r="D3382">
        <v>150</v>
      </c>
      <c r="E3382">
        <v>4</v>
      </c>
      <c r="F3382" t="s">
        <v>149</v>
      </c>
      <c r="G3382">
        <f>Table7[[#This Row],[Quantity Ordered]]*Table7[[#This Row],[Price Each]]</f>
        <v>150</v>
      </c>
    </row>
    <row r="3383" spans="1:7" x14ac:dyDescent="0.3">
      <c r="A3383" t="s">
        <v>164</v>
      </c>
      <c r="B3383" t="s">
        <v>132</v>
      </c>
      <c r="C3383">
        <v>1</v>
      </c>
      <c r="D3383">
        <v>11.99</v>
      </c>
      <c r="E3383">
        <v>3</v>
      </c>
      <c r="F3383" t="s">
        <v>146</v>
      </c>
      <c r="G3383">
        <f>Table7[[#This Row],[Quantity Ordered]]*Table7[[#This Row],[Price Each]]</f>
        <v>11.99</v>
      </c>
    </row>
    <row r="3384" spans="1:7" x14ac:dyDescent="0.3">
      <c r="A3384" t="s">
        <v>164</v>
      </c>
      <c r="B3384" t="s">
        <v>141</v>
      </c>
      <c r="C3384">
        <v>1</v>
      </c>
      <c r="D3384">
        <v>150</v>
      </c>
      <c r="E3384">
        <v>1</v>
      </c>
      <c r="F3384" t="s">
        <v>149</v>
      </c>
      <c r="G3384">
        <f>Table7[[#This Row],[Quantity Ordered]]*Table7[[#This Row],[Price Each]]</f>
        <v>150</v>
      </c>
    </row>
    <row r="3385" spans="1:7" x14ac:dyDescent="0.3">
      <c r="A3385" t="s">
        <v>164</v>
      </c>
      <c r="B3385" t="s">
        <v>137</v>
      </c>
      <c r="C3385">
        <v>1</v>
      </c>
      <c r="D3385">
        <v>2.99</v>
      </c>
      <c r="E3385">
        <v>1</v>
      </c>
      <c r="F3385" t="s">
        <v>133</v>
      </c>
      <c r="G3385">
        <f>Table7[[#This Row],[Quantity Ordered]]*Table7[[#This Row],[Price Each]]</f>
        <v>2.99</v>
      </c>
    </row>
    <row r="3386" spans="1:7" x14ac:dyDescent="0.3">
      <c r="A3386" t="s">
        <v>164</v>
      </c>
      <c r="B3386" t="s">
        <v>141</v>
      </c>
      <c r="C3386">
        <v>1</v>
      </c>
      <c r="D3386">
        <v>150</v>
      </c>
      <c r="E3386">
        <v>1</v>
      </c>
      <c r="F3386" t="s">
        <v>133</v>
      </c>
      <c r="G3386">
        <f>Table7[[#This Row],[Quantity Ordered]]*Table7[[#This Row],[Price Each]]</f>
        <v>150</v>
      </c>
    </row>
    <row r="3387" spans="1:7" x14ac:dyDescent="0.3">
      <c r="A3387" t="s">
        <v>164</v>
      </c>
      <c r="B3387" t="s">
        <v>137</v>
      </c>
      <c r="C3387">
        <v>2</v>
      </c>
      <c r="D3387">
        <v>2.99</v>
      </c>
      <c r="E3387">
        <v>3</v>
      </c>
      <c r="F3387" t="s">
        <v>150</v>
      </c>
      <c r="G3387">
        <f>Table7[[#This Row],[Quantity Ordered]]*Table7[[#This Row],[Price Each]]</f>
        <v>5.98</v>
      </c>
    </row>
    <row r="3388" spans="1:7" x14ac:dyDescent="0.3">
      <c r="A3388" t="s">
        <v>164</v>
      </c>
      <c r="B3388" t="s">
        <v>130</v>
      </c>
      <c r="C3388">
        <v>1</v>
      </c>
      <c r="D3388">
        <v>14.95</v>
      </c>
      <c r="E3388">
        <v>4</v>
      </c>
      <c r="F3388" t="s">
        <v>133</v>
      </c>
      <c r="G3388">
        <f>Table7[[#This Row],[Quantity Ordered]]*Table7[[#This Row],[Price Each]]</f>
        <v>14.95</v>
      </c>
    </row>
    <row r="3389" spans="1:7" x14ac:dyDescent="0.3">
      <c r="A3389" t="s">
        <v>164</v>
      </c>
      <c r="B3389" t="s">
        <v>130</v>
      </c>
      <c r="C3389">
        <v>1</v>
      </c>
      <c r="D3389">
        <v>14.95</v>
      </c>
      <c r="E3389">
        <v>3</v>
      </c>
      <c r="F3389" t="s">
        <v>136</v>
      </c>
      <c r="G3389">
        <f>Table7[[#This Row],[Quantity Ordered]]*Table7[[#This Row],[Price Each]]</f>
        <v>14.95</v>
      </c>
    </row>
    <row r="3390" spans="1:7" x14ac:dyDescent="0.3">
      <c r="A3390" t="s">
        <v>164</v>
      </c>
      <c r="B3390" t="s">
        <v>139</v>
      </c>
      <c r="C3390">
        <v>1</v>
      </c>
      <c r="D3390">
        <v>11.95</v>
      </c>
      <c r="E3390">
        <v>1</v>
      </c>
      <c r="F3390" t="s">
        <v>149</v>
      </c>
      <c r="G3390">
        <f>Table7[[#This Row],[Quantity Ordered]]*Table7[[#This Row],[Price Each]]</f>
        <v>11.95</v>
      </c>
    </row>
    <row r="3391" spans="1:7" x14ac:dyDescent="0.3">
      <c r="A3391" t="s">
        <v>164</v>
      </c>
      <c r="B3391" t="s">
        <v>130</v>
      </c>
      <c r="C3391">
        <v>1</v>
      </c>
      <c r="D3391">
        <v>14.95</v>
      </c>
      <c r="E3391">
        <v>3</v>
      </c>
      <c r="F3391" t="s">
        <v>129</v>
      </c>
      <c r="G3391">
        <f>Table7[[#This Row],[Quantity Ordered]]*Table7[[#This Row],[Price Each]]</f>
        <v>14.95</v>
      </c>
    </row>
    <row r="3392" spans="1:7" x14ac:dyDescent="0.3">
      <c r="A3392" t="s">
        <v>164</v>
      </c>
      <c r="B3392" t="s">
        <v>139</v>
      </c>
      <c r="C3392">
        <v>1</v>
      </c>
      <c r="D3392">
        <v>11.95</v>
      </c>
      <c r="E3392">
        <v>2</v>
      </c>
      <c r="F3392" t="s">
        <v>129</v>
      </c>
      <c r="G3392">
        <f>Table7[[#This Row],[Quantity Ordered]]*Table7[[#This Row],[Price Each]]</f>
        <v>11.95</v>
      </c>
    </row>
    <row r="3393" spans="1:7" x14ac:dyDescent="0.3">
      <c r="A3393" t="s">
        <v>164</v>
      </c>
      <c r="B3393" t="s">
        <v>139</v>
      </c>
      <c r="C3393">
        <v>1</v>
      </c>
      <c r="D3393">
        <v>11.95</v>
      </c>
      <c r="E3393">
        <v>1</v>
      </c>
      <c r="F3393" t="s">
        <v>149</v>
      </c>
      <c r="G3393">
        <f>Table7[[#This Row],[Quantity Ordered]]*Table7[[#This Row],[Price Each]]</f>
        <v>11.95</v>
      </c>
    </row>
    <row r="3394" spans="1:7" x14ac:dyDescent="0.3">
      <c r="A3394" t="s">
        <v>164</v>
      </c>
      <c r="B3394" t="s">
        <v>137</v>
      </c>
      <c r="C3394">
        <v>2</v>
      </c>
      <c r="D3394">
        <v>2.99</v>
      </c>
      <c r="E3394">
        <v>1</v>
      </c>
      <c r="F3394" t="s">
        <v>135</v>
      </c>
      <c r="G3394">
        <f>Table7[[#This Row],[Quantity Ordered]]*Table7[[#This Row],[Price Each]]</f>
        <v>5.98</v>
      </c>
    </row>
    <row r="3395" spans="1:7" x14ac:dyDescent="0.3">
      <c r="A3395" t="s">
        <v>164</v>
      </c>
      <c r="B3395" t="s">
        <v>130</v>
      </c>
      <c r="C3395">
        <v>2</v>
      </c>
      <c r="D3395">
        <v>14.95</v>
      </c>
      <c r="E3395">
        <v>1</v>
      </c>
      <c r="F3395" t="s">
        <v>133</v>
      </c>
      <c r="G3395">
        <f>Table7[[#This Row],[Quantity Ordered]]*Table7[[#This Row],[Price Each]]</f>
        <v>29.9</v>
      </c>
    </row>
    <row r="3396" spans="1:7" x14ac:dyDescent="0.3">
      <c r="A3396" t="s">
        <v>164</v>
      </c>
      <c r="B3396" t="s">
        <v>141</v>
      </c>
      <c r="C3396">
        <v>1</v>
      </c>
      <c r="D3396">
        <v>150</v>
      </c>
      <c r="E3396">
        <v>2</v>
      </c>
      <c r="F3396" t="s">
        <v>147</v>
      </c>
      <c r="G3396">
        <f>Table7[[#This Row],[Quantity Ordered]]*Table7[[#This Row],[Price Each]]</f>
        <v>150</v>
      </c>
    </row>
    <row r="3397" spans="1:7" x14ac:dyDescent="0.3">
      <c r="A3397" t="s">
        <v>164</v>
      </c>
      <c r="B3397" t="s">
        <v>139</v>
      </c>
      <c r="C3397">
        <v>1</v>
      </c>
      <c r="D3397">
        <v>11.95</v>
      </c>
      <c r="E3397">
        <v>3</v>
      </c>
      <c r="F3397" t="s">
        <v>129</v>
      </c>
      <c r="G3397">
        <f>Table7[[#This Row],[Quantity Ordered]]*Table7[[#This Row],[Price Each]]</f>
        <v>11.95</v>
      </c>
    </row>
    <row r="3398" spans="1:7" x14ac:dyDescent="0.3">
      <c r="A3398" t="s">
        <v>164</v>
      </c>
      <c r="B3398" t="s">
        <v>145</v>
      </c>
      <c r="C3398">
        <v>1</v>
      </c>
      <c r="D3398">
        <v>3.84</v>
      </c>
      <c r="E3398">
        <v>1</v>
      </c>
      <c r="F3398" t="s">
        <v>135</v>
      </c>
      <c r="G3398">
        <f>Table7[[#This Row],[Quantity Ordered]]*Table7[[#This Row],[Price Each]]</f>
        <v>3.84</v>
      </c>
    </row>
    <row r="3399" spans="1:7" x14ac:dyDescent="0.3">
      <c r="A3399" t="s">
        <v>164</v>
      </c>
      <c r="B3399" t="s">
        <v>138</v>
      </c>
      <c r="C3399">
        <v>1</v>
      </c>
      <c r="D3399">
        <v>389.99</v>
      </c>
      <c r="E3399">
        <v>1</v>
      </c>
      <c r="F3399" t="s">
        <v>129</v>
      </c>
      <c r="G3399">
        <f>Table7[[#This Row],[Quantity Ordered]]*Table7[[#This Row],[Price Each]]</f>
        <v>389.99</v>
      </c>
    </row>
    <row r="3400" spans="1:7" x14ac:dyDescent="0.3">
      <c r="A3400" t="s">
        <v>164</v>
      </c>
      <c r="B3400" t="s">
        <v>145</v>
      </c>
      <c r="C3400">
        <v>2</v>
      </c>
      <c r="D3400">
        <v>3.84</v>
      </c>
      <c r="E3400">
        <v>4</v>
      </c>
      <c r="F3400" t="s">
        <v>149</v>
      </c>
      <c r="G3400">
        <f>Table7[[#This Row],[Quantity Ordered]]*Table7[[#This Row],[Price Each]]</f>
        <v>7.68</v>
      </c>
    </row>
    <row r="3401" spans="1:7" x14ac:dyDescent="0.3">
      <c r="A3401" t="s">
        <v>164</v>
      </c>
      <c r="B3401" t="s">
        <v>132</v>
      </c>
      <c r="C3401">
        <v>1</v>
      </c>
      <c r="D3401">
        <v>11.99</v>
      </c>
      <c r="E3401">
        <v>3</v>
      </c>
      <c r="F3401" t="s">
        <v>129</v>
      </c>
      <c r="G3401">
        <f>Table7[[#This Row],[Quantity Ordered]]*Table7[[#This Row],[Price Each]]</f>
        <v>11.99</v>
      </c>
    </row>
    <row r="3402" spans="1:7" x14ac:dyDescent="0.3">
      <c r="A3402" t="s">
        <v>164</v>
      </c>
      <c r="B3402" t="s">
        <v>137</v>
      </c>
      <c r="C3402">
        <v>1</v>
      </c>
      <c r="D3402">
        <v>2.99</v>
      </c>
      <c r="E3402">
        <v>4</v>
      </c>
      <c r="F3402" t="s">
        <v>150</v>
      </c>
      <c r="G3402">
        <f>Table7[[#This Row],[Quantity Ordered]]*Table7[[#This Row],[Price Each]]</f>
        <v>2.99</v>
      </c>
    </row>
    <row r="3403" spans="1:7" x14ac:dyDescent="0.3">
      <c r="A3403" t="s">
        <v>164</v>
      </c>
      <c r="B3403" t="s">
        <v>152</v>
      </c>
      <c r="C3403">
        <v>1</v>
      </c>
      <c r="D3403">
        <v>379.99</v>
      </c>
      <c r="E3403">
        <v>2</v>
      </c>
      <c r="F3403" t="s">
        <v>133</v>
      </c>
      <c r="G3403">
        <f>Table7[[#This Row],[Quantity Ordered]]*Table7[[#This Row],[Price Each]]</f>
        <v>379.99</v>
      </c>
    </row>
    <row r="3404" spans="1:7" x14ac:dyDescent="0.3">
      <c r="A3404" t="s">
        <v>164</v>
      </c>
      <c r="B3404" t="s">
        <v>141</v>
      </c>
      <c r="C3404">
        <v>1</v>
      </c>
      <c r="D3404">
        <v>150</v>
      </c>
      <c r="E3404">
        <v>2</v>
      </c>
      <c r="F3404" t="s">
        <v>135</v>
      </c>
      <c r="G3404">
        <f>Table7[[#This Row],[Quantity Ordered]]*Table7[[#This Row],[Price Each]]</f>
        <v>150</v>
      </c>
    </row>
    <row r="3405" spans="1:7" x14ac:dyDescent="0.3">
      <c r="A3405" t="s">
        <v>164</v>
      </c>
      <c r="B3405" t="s">
        <v>130</v>
      </c>
      <c r="C3405">
        <v>1</v>
      </c>
      <c r="D3405">
        <v>14.95</v>
      </c>
      <c r="E3405">
        <v>2</v>
      </c>
      <c r="F3405" t="s">
        <v>136</v>
      </c>
      <c r="G3405">
        <f>Table7[[#This Row],[Quantity Ordered]]*Table7[[#This Row],[Price Each]]</f>
        <v>14.95</v>
      </c>
    </row>
    <row r="3406" spans="1:7" x14ac:dyDescent="0.3">
      <c r="A3406" t="s">
        <v>164</v>
      </c>
      <c r="B3406" t="s">
        <v>134</v>
      </c>
      <c r="C3406">
        <v>1</v>
      </c>
      <c r="D3406">
        <v>149.99</v>
      </c>
      <c r="E3406">
        <v>2</v>
      </c>
      <c r="F3406" t="s">
        <v>150</v>
      </c>
      <c r="G3406">
        <f>Table7[[#This Row],[Quantity Ordered]]*Table7[[#This Row],[Price Each]]</f>
        <v>149.99</v>
      </c>
    </row>
    <row r="3407" spans="1:7" x14ac:dyDescent="0.3">
      <c r="A3407" t="s">
        <v>164</v>
      </c>
      <c r="B3407" t="s">
        <v>145</v>
      </c>
      <c r="C3407">
        <v>1</v>
      </c>
      <c r="D3407">
        <v>3.84</v>
      </c>
      <c r="E3407">
        <v>1</v>
      </c>
      <c r="F3407" t="s">
        <v>133</v>
      </c>
      <c r="G3407">
        <f>Table7[[#This Row],[Quantity Ordered]]*Table7[[#This Row],[Price Each]]</f>
        <v>3.84</v>
      </c>
    </row>
    <row r="3408" spans="1:7" x14ac:dyDescent="0.3">
      <c r="A3408" t="s">
        <v>164</v>
      </c>
      <c r="B3408" t="s">
        <v>140</v>
      </c>
      <c r="C3408">
        <v>1</v>
      </c>
      <c r="D3408">
        <v>99.99</v>
      </c>
      <c r="E3408">
        <v>1</v>
      </c>
      <c r="F3408" t="s">
        <v>129</v>
      </c>
      <c r="G3408">
        <f>Table7[[#This Row],[Quantity Ordered]]*Table7[[#This Row],[Price Each]]</f>
        <v>99.99</v>
      </c>
    </row>
    <row r="3409" spans="1:7" x14ac:dyDescent="0.3">
      <c r="A3409" t="s">
        <v>164</v>
      </c>
      <c r="B3409" t="s">
        <v>148</v>
      </c>
      <c r="C3409">
        <v>1</v>
      </c>
      <c r="D3409">
        <v>600</v>
      </c>
      <c r="E3409">
        <v>2</v>
      </c>
      <c r="F3409" t="s">
        <v>146</v>
      </c>
      <c r="G3409">
        <f>Table7[[#This Row],[Quantity Ordered]]*Table7[[#This Row],[Price Each]]</f>
        <v>600</v>
      </c>
    </row>
    <row r="3410" spans="1:7" x14ac:dyDescent="0.3">
      <c r="A3410" t="s">
        <v>164</v>
      </c>
      <c r="B3410" t="s">
        <v>137</v>
      </c>
      <c r="C3410">
        <v>1</v>
      </c>
      <c r="D3410">
        <v>2.99</v>
      </c>
      <c r="E3410">
        <v>1</v>
      </c>
      <c r="F3410" t="s">
        <v>135</v>
      </c>
      <c r="G3410">
        <f>Table7[[#This Row],[Quantity Ordered]]*Table7[[#This Row],[Price Each]]</f>
        <v>2.99</v>
      </c>
    </row>
    <row r="3411" spans="1:7" x14ac:dyDescent="0.3">
      <c r="A3411" t="s">
        <v>164</v>
      </c>
      <c r="B3411" t="s">
        <v>132</v>
      </c>
      <c r="C3411">
        <v>1</v>
      </c>
      <c r="D3411">
        <v>11.99</v>
      </c>
      <c r="E3411">
        <v>3</v>
      </c>
      <c r="F3411" t="s">
        <v>129</v>
      </c>
      <c r="G3411">
        <f>Table7[[#This Row],[Quantity Ordered]]*Table7[[#This Row],[Price Each]]</f>
        <v>11.99</v>
      </c>
    </row>
    <row r="3412" spans="1:7" x14ac:dyDescent="0.3">
      <c r="A3412" t="s">
        <v>164</v>
      </c>
      <c r="B3412" t="s">
        <v>148</v>
      </c>
      <c r="C3412">
        <v>1</v>
      </c>
      <c r="D3412">
        <v>600</v>
      </c>
      <c r="E3412">
        <v>2</v>
      </c>
      <c r="F3412" t="s">
        <v>146</v>
      </c>
      <c r="G3412">
        <f>Table7[[#This Row],[Quantity Ordered]]*Table7[[#This Row],[Price Each]]</f>
        <v>600</v>
      </c>
    </row>
    <row r="3413" spans="1:7" x14ac:dyDescent="0.3">
      <c r="A3413" t="s">
        <v>164</v>
      </c>
      <c r="B3413" t="s">
        <v>139</v>
      </c>
      <c r="C3413">
        <v>1</v>
      </c>
      <c r="D3413">
        <v>11.95</v>
      </c>
      <c r="E3413">
        <v>3</v>
      </c>
      <c r="F3413" t="s">
        <v>146</v>
      </c>
      <c r="G3413">
        <f>Table7[[#This Row],[Quantity Ordered]]*Table7[[#This Row],[Price Each]]</f>
        <v>11.95</v>
      </c>
    </row>
    <row r="3414" spans="1:7" x14ac:dyDescent="0.3">
      <c r="A3414" t="s">
        <v>164</v>
      </c>
      <c r="B3414" t="s">
        <v>145</v>
      </c>
      <c r="C3414">
        <v>1</v>
      </c>
      <c r="D3414">
        <v>3.84</v>
      </c>
      <c r="E3414">
        <v>2</v>
      </c>
      <c r="F3414" t="s">
        <v>146</v>
      </c>
      <c r="G3414">
        <f>Table7[[#This Row],[Quantity Ordered]]*Table7[[#This Row],[Price Each]]</f>
        <v>3.84</v>
      </c>
    </row>
    <row r="3415" spans="1:7" x14ac:dyDescent="0.3">
      <c r="A3415" t="s">
        <v>164</v>
      </c>
      <c r="B3415" t="s">
        <v>151</v>
      </c>
      <c r="C3415">
        <v>1</v>
      </c>
      <c r="D3415">
        <v>109.99</v>
      </c>
      <c r="E3415">
        <v>3</v>
      </c>
      <c r="F3415" t="s">
        <v>147</v>
      </c>
      <c r="G3415">
        <f>Table7[[#This Row],[Quantity Ordered]]*Table7[[#This Row],[Price Each]]</f>
        <v>109.99</v>
      </c>
    </row>
    <row r="3416" spans="1:7" x14ac:dyDescent="0.3">
      <c r="A3416" t="s">
        <v>164</v>
      </c>
      <c r="B3416" t="s">
        <v>138</v>
      </c>
      <c r="C3416">
        <v>1</v>
      </c>
      <c r="D3416">
        <v>389.99</v>
      </c>
      <c r="E3416">
        <v>2</v>
      </c>
      <c r="F3416" t="s">
        <v>149</v>
      </c>
      <c r="G3416">
        <f>Table7[[#This Row],[Quantity Ordered]]*Table7[[#This Row],[Price Each]]</f>
        <v>389.99</v>
      </c>
    </row>
    <row r="3417" spans="1:7" x14ac:dyDescent="0.3">
      <c r="A3417" t="s">
        <v>164</v>
      </c>
      <c r="B3417" t="s">
        <v>132</v>
      </c>
      <c r="C3417">
        <v>1</v>
      </c>
      <c r="D3417">
        <v>11.99</v>
      </c>
      <c r="E3417">
        <v>4</v>
      </c>
      <c r="F3417" t="s">
        <v>135</v>
      </c>
      <c r="G3417">
        <f>Table7[[#This Row],[Quantity Ordered]]*Table7[[#This Row],[Price Each]]</f>
        <v>11.99</v>
      </c>
    </row>
    <row r="3418" spans="1:7" x14ac:dyDescent="0.3">
      <c r="A3418" t="s">
        <v>164</v>
      </c>
      <c r="B3418" t="s">
        <v>130</v>
      </c>
      <c r="C3418">
        <v>1</v>
      </c>
      <c r="D3418">
        <v>14.95</v>
      </c>
      <c r="E3418">
        <v>2</v>
      </c>
      <c r="F3418" t="s">
        <v>149</v>
      </c>
      <c r="G3418">
        <f>Table7[[#This Row],[Quantity Ordered]]*Table7[[#This Row],[Price Each]]</f>
        <v>14.95</v>
      </c>
    </row>
    <row r="3419" spans="1:7" x14ac:dyDescent="0.3">
      <c r="A3419" t="s">
        <v>164</v>
      </c>
      <c r="B3419" t="s">
        <v>141</v>
      </c>
      <c r="C3419">
        <v>1</v>
      </c>
      <c r="D3419">
        <v>150</v>
      </c>
      <c r="E3419">
        <v>4</v>
      </c>
      <c r="F3419" t="s">
        <v>133</v>
      </c>
      <c r="G3419">
        <f>Table7[[#This Row],[Quantity Ordered]]*Table7[[#This Row],[Price Each]]</f>
        <v>150</v>
      </c>
    </row>
    <row r="3420" spans="1:7" x14ac:dyDescent="0.3">
      <c r="A3420" t="s">
        <v>164</v>
      </c>
      <c r="B3420" t="s">
        <v>139</v>
      </c>
      <c r="C3420">
        <v>1</v>
      </c>
      <c r="D3420">
        <v>11.95</v>
      </c>
      <c r="E3420">
        <v>2</v>
      </c>
      <c r="F3420" t="s">
        <v>133</v>
      </c>
      <c r="G3420">
        <f>Table7[[#This Row],[Quantity Ordered]]*Table7[[#This Row],[Price Each]]</f>
        <v>11.95</v>
      </c>
    </row>
    <row r="3421" spans="1:7" x14ac:dyDescent="0.3">
      <c r="A3421" t="s">
        <v>164</v>
      </c>
      <c r="B3421" t="s">
        <v>132</v>
      </c>
      <c r="C3421">
        <v>1</v>
      </c>
      <c r="D3421">
        <v>11.99</v>
      </c>
      <c r="E3421">
        <v>4</v>
      </c>
      <c r="F3421" t="s">
        <v>150</v>
      </c>
      <c r="G3421">
        <f>Table7[[#This Row],[Quantity Ordered]]*Table7[[#This Row],[Price Each]]</f>
        <v>11.99</v>
      </c>
    </row>
    <row r="3422" spans="1:7" x14ac:dyDescent="0.3">
      <c r="A3422" t="s">
        <v>164</v>
      </c>
      <c r="B3422" t="s">
        <v>148</v>
      </c>
      <c r="C3422">
        <v>1</v>
      </c>
      <c r="D3422">
        <v>600</v>
      </c>
      <c r="E3422">
        <v>1</v>
      </c>
      <c r="F3422" t="s">
        <v>149</v>
      </c>
      <c r="G3422">
        <f>Table7[[#This Row],[Quantity Ordered]]*Table7[[#This Row],[Price Each]]</f>
        <v>600</v>
      </c>
    </row>
    <row r="3423" spans="1:7" x14ac:dyDescent="0.3">
      <c r="A3423" t="s">
        <v>164</v>
      </c>
      <c r="B3423" t="s">
        <v>132</v>
      </c>
      <c r="C3423">
        <v>1</v>
      </c>
      <c r="D3423">
        <v>11.99</v>
      </c>
      <c r="E3423">
        <v>2</v>
      </c>
      <c r="F3423" t="s">
        <v>149</v>
      </c>
      <c r="G3423">
        <f>Table7[[#This Row],[Quantity Ordered]]*Table7[[#This Row],[Price Each]]</f>
        <v>11.99</v>
      </c>
    </row>
    <row r="3424" spans="1:7" x14ac:dyDescent="0.3">
      <c r="A3424" t="s">
        <v>164</v>
      </c>
      <c r="B3424" t="s">
        <v>137</v>
      </c>
      <c r="C3424">
        <v>3</v>
      </c>
      <c r="D3424">
        <v>2.99</v>
      </c>
      <c r="E3424">
        <v>1</v>
      </c>
      <c r="F3424" t="s">
        <v>129</v>
      </c>
      <c r="G3424">
        <f>Table7[[#This Row],[Quantity Ordered]]*Table7[[#This Row],[Price Each]]</f>
        <v>8.9700000000000006</v>
      </c>
    </row>
    <row r="3425" spans="1:7" x14ac:dyDescent="0.3">
      <c r="A3425" t="s">
        <v>164</v>
      </c>
      <c r="B3425" t="s">
        <v>130</v>
      </c>
      <c r="C3425">
        <v>1</v>
      </c>
      <c r="D3425">
        <v>14.95</v>
      </c>
      <c r="E3425">
        <v>3</v>
      </c>
      <c r="F3425" t="s">
        <v>133</v>
      </c>
      <c r="G3425">
        <f>Table7[[#This Row],[Quantity Ordered]]*Table7[[#This Row],[Price Each]]</f>
        <v>14.95</v>
      </c>
    </row>
    <row r="3426" spans="1:7" x14ac:dyDescent="0.3">
      <c r="A3426" t="s">
        <v>164</v>
      </c>
      <c r="B3426" t="s">
        <v>128</v>
      </c>
      <c r="C3426">
        <v>1</v>
      </c>
      <c r="D3426">
        <v>700</v>
      </c>
      <c r="E3426">
        <v>2</v>
      </c>
      <c r="F3426" t="s">
        <v>131</v>
      </c>
      <c r="G3426">
        <f>Table7[[#This Row],[Quantity Ordered]]*Table7[[#This Row],[Price Each]]</f>
        <v>700</v>
      </c>
    </row>
    <row r="3427" spans="1:7" x14ac:dyDescent="0.3">
      <c r="A3427" t="s">
        <v>164</v>
      </c>
      <c r="B3427" t="s">
        <v>141</v>
      </c>
      <c r="C3427">
        <v>1</v>
      </c>
      <c r="D3427">
        <v>150</v>
      </c>
      <c r="E3427">
        <v>1</v>
      </c>
      <c r="F3427" t="s">
        <v>131</v>
      </c>
      <c r="G3427">
        <f>Table7[[#This Row],[Quantity Ordered]]*Table7[[#This Row],[Price Each]]</f>
        <v>150</v>
      </c>
    </row>
    <row r="3428" spans="1:7" x14ac:dyDescent="0.3">
      <c r="A3428" t="s">
        <v>164</v>
      </c>
      <c r="B3428" t="s">
        <v>154</v>
      </c>
      <c r="C3428">
        <v>1</v>
      </c>
      <c r="D3428">
        <v>600</v>
      </c>
      <c r="E3428">
        <v>2</v>
      </c>
      <c r="F3428" t="s">
        <v>146</v>
      </c>
      <c r="G3428">
        <f>Table7[[#This Row],[Quantity Ordered]]*Table7[[#This Row],[Price Each]]</f>
        <v>600</v>
      </c>
    </row>
    <row r="3429" spans="1:7" x14ac:dyDescent="0.3">
      <c r="A3429" t="s">
        <v>164</v>
      </c>
      <c r="B3429" t="s">
        <v>141</v>
      </c>
      <c r="C3429">
        <v>1</v>
      </c>
      <c r="D3429">
        <v>150</v>
      </c>
      <c r="E3429">
        <v>2</v>
      </c>
      <c r="F3429" t="s">
        <v>147</v>
      </c>
      <c r="G3429">
        <f>Table7[[#This Row],[Quantity Ordered]]*Table7[[#This Row],[Price Each]]</f>
        <v>150</v>
      </c>
    </row>
    <row r="3430" spans="1:7" x14ac:dyDescent="0.3">
      <c r="A3430" t="s">
        <v>164</v>
      </c>
      <c r="B3430" t="s">
        <v>137</v>
      </c>
      <c r="C3430">
        <v>1</v>
      </c>
      <c r="D3430">
        <v>2.99</v>
      </c>
      <c r="E3430">
        <v>1</v>
      </c>
      <c r="F3430" t="s">
        <v>146</v>
      </c>
      <c r="G3430">
        <f>Table7[[#This Row],[Quantity Ordered]]*Table7[[#This Row],[Price Each]]</f>
        <v>2.99</v>
      </c>
    </row>
    <row r="3431" spans="1:7" x14ac:dyDescent="0.3">
      <c r="A3431" t="s">
        <v>164</v>
      </c>
      <c r="B3431" t="s">
        <v>138</v>
      </c>
      <c r="C3431">
        <v>1</v>
      </c>
      <c r="D3431">
        <v>389.99</v>
      </c>
      <c r="E3431">
        <v>4</v>
      </c>
      <c r="F3431" t="s">
        <v>147</v>
      </c>
      <c r="G3431">
        <f>Table7[[#This Row],[Quantity Ordered]]*Table7[[#This Row],[Price Each]]</f>
        <v>389.99</v>
      </c>
    </row>
    <row r="3432" spans="1:7" x14ac:dyDescent="0.3">
      <c r="A3432" t="s">
        <v>164</v>
      </c>
      <c r="B3432" t="s">
        <v>143</v>
      </c>
      <c r="C3432">
        <v>1</v>
      </c>
      <c r="D3432">
        <v>300</v>
      </c>
      <c r="E3432">
        <v>1</v>
      </c>
      <c r="F3432" t="s">
        <v>136</v>
      </c>
      <c r="G3432">
        <f>Table7[[#This Row],[Quantity Ordered]]*Table7[[#This Row],[Price Each]]</f>
        <v>300</v>
      </c>
    </row>
    <row r="3433" spans="1:7" x14ac:dyDescent="0.3">
      <c r="A3433" t="s">
        <v>164</v>
      </c>
      <c r="B3433" t="s">
        <v>132</v>
      </c>
      <c r="C3433">
        <v>1</v>
      </c>
      <c r="D3433">
        <v>11.99</v>
      </c>
      <c r="E3433">
        <v>1</v>
      </c>
      <c r="F3433" t="s">
        <v>150</v>
      </c>
      <c r="G3433">
        <f>Table7[[#This Row],[Quantity Ordered]]*Table7[[#This Row],[Price Each]]</f>
        <v>11.99</v>
      </c>
    </row>
    <row r="3434" spans="1:7" x14ac:dyDescent="0.3">
      <c r="A3434" t="s">
        <v>164</v>
      </c>
      <c r="B3434" t="s">
        <v>139</v>
      </c>
      <c r="C3434">
        <v>1</v>
      </c>
      <c r="D3434">
        <v>11.95</v>
      </c>
      <c r="E3434">
        <v>2</v>
      </c>
      <c r="F3434" t="s">
        <v>133</v>
      </c>
      <c r="G3434">
        <f>Table7[[#This Row],[Quantity Ordered]]*Table7[[#This Row],[Price Each]]</f>
        <v>11.95</v>
      </c>
    </row>
    <row r="3435" spans="1:7" x14ac:dyDescent="0.3">
      <c r="A3435" t="s">
        <v>164</v>
      </c>
      <c r="B3435" t="s">
        <v>145</v>
      </c>
      <c r="C3435">
        <v>1</v>
      </c>
      <c r="D3435">
        <v>3.84</v>
      </c>
      <c r="E3435">
        <v>1</v>
      </c>
      <c r="F3435" t="s">
        <v>129</v>
      </c>
      <c r="G3435">
        <f>Table7[[#This Row],[Quantity Ordered]]*Table7[[#This Row],[Price Each]]</f>
        <v>3.84</v>
      </c>
    </row>
    <row r="3436" spans="1:7" x14ac:dyDescent="0.3">
      <c r="A3436" t="s">
        <v>164</v>
      </c>
      <c r="B3436" t="s">
        <v>132</v>
      </c>
      <c r="C3436">
        <v>1</v>
      </c>
      <c r="D3436">
        <v>11.99</v>
      </c>
      <c r="E3436">
        <v>3</v>
      </c>
      <c r="F3436" t="s">
        <v>147</v>
      </c>
      <c r="G3436">
        <f>Table7[[#This Row],[Quantity Ordered]]*Table7[[#This Row],[Price Each]]</f>
        <v>11.99</v>
      </c>
    </row>
    <row r="3437" spans="1:7" x14ac:dyDescent="0.3">
      <c r="A3437" t="s">
        <v>164</v>
      </c>
      <c r="B3437" t="s">
        <v>140</v>
      </c>
      <c r="C3437">
        <v>1</v>
      </c>
      <c r="D3437">
        <v>99.99</v>
      </c>
      <c r="E3437">
        <v>3</v>
      </c>
      <c r="F3437" t="s">
        <v>129</v>
      </c>
      <c r="G3437">
        <f>Table7[[#This Row],[Quantity Ordered]]*Table7[[#This Row],[Price Each]]</f>
        <v>99.99</v>
      </c>
    </row>
    <row r="3438" spans="1:7" x14ac:dyDescent="0.3">
      <c r="A3438" t="s">
        <v>164</v>
      </c>
      <c r="B3438" t="s">
        <v>154</v>
      </c>
      <c r="C3438">
        <v>1</v>
      </c>
      <c r="D3438">
        <v>600</v>
      </c>
      <c r="E3438">
        <v>4</v>
      </c>
      <c r="F3438" t="s">
        <v>129</v>
      </c>
      <c r="G3438">
        <f>Table7[[#This Row],[Quantity Ordered]]*Table7[[#This Row],[Price Each]]</f>
        <v>600</v>
      </c>
    </row>
    <row r="3439" spans="1:7" x14ac:dyDescent="0.3">
      <c r="A3439" t="s">
        <v>164</v>
      </c>
      <c r="B3439" t="s">
        <v>130</v>
      </c>
      <c r="C3439">
        <v>2</v>
      </c>
      <c r="D3439">
        <v>14.95</v>
      </c>
      <c r="E3439">
        <v>1</v>
      </c>
      <c r="F3439" t="s">
        <v>149</v>
      </c>
      <c r="G3439">
        <f>Table7[[#This Row],[Quantity Ordered]]*Table7[[#This Row],[Price Each]]</f>
        <v>29.9</v>
      </c>
    </row>
    <row r="3440" spans="1:7" x14ac:dyDescent="0.3">
      <c r="A3440" t="s">
        <v>164</v>
      </c>
      <c r="B3440" t="s">
        <v>130</v>
      </c>
      <c r="C3440">
        <v>1</v>
      </c>
      <c r="D3440">
        <v>14.95</v>
      </c>
      <c r="E3440">
        <v>3</v>
      </c>
      <c r="F3440" t="s">
        <v>131</v>
      </c>
      <c r="G3440">
        <f>Table7[[#This Row],[Quantity Ordered]]*Table7[[#This Row],[Price Each]]</f>
        <v>14.95</v>
      </c>
    </row>
    <row r="3441" spans="1:7" x14ac:dyDescent="0.3">
      <c r="A3441" t="s">
        <v>164</v>
      </c>
      <c r="B3441" t="s">
        <v>145</v>
      </c>
      <c r="C3441">
        <v>2</v>
      </c>
      <c r="D3441">
        <v>3.84</v>
      </c>
      <c r="E3441">
        <v>1</v>
      </c>
      <c r="F3441" t="s">
        <v>135</v>
      </c>
      <c r="G3441">
        <f>Table7[[#This Row],[Quantity Ordered]]*Table7[[#This Row],[Price Each]]</f>
        <v>7.68</v>
      </c>
    </row>
    <row r="3442" spans="1:7" x14ac:dyDescent="0.3">
      <c r="A3442" t="s">
        <v>164</v>
      </c>
      <c r="B3442" t="s">
        <v>148</v>
      </c>
      <c r="C3442">
        <v>1</v>
      </c>
      <c r="D3442">
        <v>600</v>
      </c>
      <c r="E3442">
        <v>4</v>
      </c>
      <c r="F3442" t="s">
        <v>147</v>
      </c>
      <c r="G3442">
        <f>Table7[[#This Row],[Quantity Ordered]]*Table7[[#This Row],[Price Each]]</f>
        <v>600</v>
      </c>
    </row>
    <row r="3443" spans="1:7" x14ac:dyDescent="0.3">
      <c r="A3443" t="s">
        <v>164</v>
      </c>
      <c r="B3443" t="s">
        <v>139</v>
      </c>
      <c r="C3443">
        <v>1</v>
      </c>
      <c r="D3443">
        <v>11.95</v>
      </c>
      <c r="E3443">
        <v>4</v>
      </c>
      <c r="F3443" t="s">
        <v>147</v>
      </c>
      <c r="G3443">
        <f>Table7[[#This Row],[Quantity Ordered]]*Table7[[#This Row],[Price Each]]</f>
        <v>11.95</v>
      </c>
    </row>
    <row r="3444" spans="1:7" x14ac:dyDescent="0.3">
      <c r="A3444" t="s">
        <v>164</v>
      </c>
      <c r="B3444" t="s">
        <v>134</v>
      </c>
      <c r="C3444">
        <v>1</v>
      </c>
      <c r="D3444">
        <v>149.99</v>
      </c>
      <c r="E3444">
        <v>2</v>
      </c>
      <c r="F3444" t="s">
        <v>133</v>
      </c>
      <c r="G3444">
        <f>Table7[[#This Row],[Quantity Ordered]]*Table7[[#This Row],[Price Each]]</f>
        <v>149.99</v>
      </c>
    </row>
    <row r="3445" spans="1:7" x14ac:dyDescent="0.3">
      <c r="A3445" t="s">
        <v>164</v>
      </c>
      <c r="B3445" t="s">
        <v>137</v>
      </c>
      <c r="C3445">
        <v>1</v>
      </c>
      <c r="D3445">
        <v>2.99</v>
      </c>
      <c r="E3445">
        <v>3</v>
      </c>
      <c r="F3445" t="s">
        <v>131</v>
      </c>
      <c r="G3445">
        <f>Table7[[#This Row],[Quantity Ordered]]*Table7[[#This Row],[Price Each]]</f>
        <v>2.99</v>
      </c>
    </row>
    <row r="3446" spans="1:7" x14ac:dyDescent="0.3">
      <c r="A3446" t="s">
        <v>164</v>
      </c>
      <c r="B3446" t="s">
        <v>143</v>
      </c>
      <c r="C3446">
        <v>1</v>
      </c>
      <c r="D3446">
        <v>300</v>
      </c>
      <c r="E3446">
        <v>2</v>
      </c>
      <c r="F3446" t="s">
        <v>133</v>
      </c>
      <c r="G3446">
        <f>Table7[[#This Row],[Quantity Ordered]]*Table7[[#This Row],[Price Each]]</f>
        <v>300</v>
      </c>
    </row>
    <row r="3447" spans="1:7" x14ac:dyDescent="0.3">
      <c r="A3447" t="s">
        <v>164</v>
      </c>
      <c r="B3447" t="s">
        <v>130</v>
      </c>
      <c r="C3447">
        <v>1</v>
      </c>
      <c r="D3447">
        <v>14.95</v>
      </c>
      <c r="E3447">
        <v>2</v>
      </c>
      <c r="F3447" t="s">
        <v>146</v>
      </c>
      <c r="G3447">
        <f>Table7[[#This Row],[Quantity Ordered]]*Table7[[#This Row],[Price Each]]</f>
        <v>14.95</v>
      </c>
    </row>
    <row r="3448" spans="1:7" x14ac:dyDescent="0.3">
      <c r="A3448" t="s">
        <v>164</v>
      </c>
      <c r="B3448" t="s">
        <v>152</v>
      </c>
      <c r="C3448">
        <v>1</v>
      </c>
      <c r="D3448">
        <v>379.99</v>
      </c>
      <c r="E3448">
        <v>2</v>
      </c>
      <c r="F3448" t="s">
        <v>149</v>
      </c>
      <c r="G3448">
        <f>Table7[[#This Row],[Quantity Ordered]]*Table7[[#This Row],[Price Each]]</f>
        <v>379.99</v>
      </c>
    </row>
    <row r="3449" spans="1:7" x14ac:dyDescent="0.3">
      <c r="A3449" t="s">
        <v>164</v>
      </c>
      <c r="B3449" t="s">
        <v>145</v>
      </c>
      <c r="C3449">
        <v>1</v>
      </c>
      <c r="D3449">
        <v>3.84</v>
      </c>
      <c r="E3449">
        <v>2</v>
      </c>
      <c r="F3449" t="s">
        <v>135</v>
      </c>
      <c r="G3449">
        <f>Table7[[#This Row],[Quantity Ordered]]*Table7[[#This Row],[Price Each]]</f>
        <v>3.84</v>
      </c>
    </row>
    <row r="3450" spans="1:7" x14ac:dyDescent="0.3">
      <c r="A3450" t="s">
        <v>164</v>
      </c>
      <c r="B3450" t="s">
        <v>130</v>
      </c>
      <c r="C3450">
        <v>1</v>
      </c>
      <c r="D3450">
        <v>14.95</v>
      </c>
      <c r="E3450">
        <v>1</v>
      </c>
      <c r="F3450" t="s">
        <v>135</v>
      </c>
      <c r="G3450">
        <f>Table7[[#This Row],[Quantity Ordered]]*Table7[[#This Row],[Price Each]]</f>
        <v>14.95</v>
      </c>
    </row>
    <row r="3451" spans="1:7" x14ac:dyDescent="0.3">
      <c r="A3451" t="s">
        <v>164</v>
      </c>
      <c r="B3451" t="s">
        <v>145</v>
      </c>
      <c r="C3451">
        <v>2</v>
      </c>
      <c r="D3451">
        <v>3.84</v>
      </c>
      <c r="E3451">
        <v>3</v>
      </c>
      <c r="F3451" t="s">
        <v>150</v>
      </c>
      <c r="G3451">
        <f>Table7[[#This Row],[Quantity Ordered]]*Table7[[#This Row],[Price Each]]</f>
        <v>7.68</v>
      </c>
    </row>
    <row r="3452" spans="1:7" x14ac:dyDescent="0.3">
      <c r="A3452" t="s">
        <v>164</v>
      </c>
      <c r="B3452" t="s">
        <v>130</v>
      </c>
      <c r="C3452">
        <v>1</v>
      </c>
      <c r="D3452">
        <v>14.95</v>
      </c>
      <c r="E3452">
        <v>1</v>
      </c>
      <c r="F3452" t="s">
        <v>149</v>
      </c>
      <c r="G3452">
        <f>Table7[[#This Row],[Quantity Ordered]]*Table7[[#This Row],[Price Each]]</f>
        <v>14.95</v>
      </c>
    </row>
    <row r="3453" spans="1:7" x14ac:dyDescent="0.3">
      <c r="A3453" t="s">
        <v>164</v>
      </c>
      <c r="B3453" t="s">
        <v>145</v>
      </c>
      <c r="C3453">
        <v>1</v>
      </c>
      <c r="D3453">
        <v>3.84</v>
      </c>
      <c r="E3453">
        <v>3</v>
      </c>
      <c r="F3453" t="s">
        <v>133</v>
      </c>
      <c r="G3453">
        <f>Table7[[#This Row],[Quantity Ordered]]*Table7[[#This Row],[Price Each]]</f>
        <v>3.84</v>
      </c>
    </row>
    <row r="3454" spans="1:7" x14ac:dyDescent="0.3">
      <c r="A3454" t="s">
        <v>164</v>
      </c>
      <c r="B3454" t="s">
        <v>130</v>
      </c>
      <c r="C3454">
        <v>1</v>
      </c>
      <c r="D3454">
        <v>14.95</v>
      </c>
      <c r="E3454">
        <v>4</v>
      </c>
      <c r="F3454" t="s">
        <v>150</v>
      </c>
      <c r="G3454">
        <f>Table7[[#This Row],[Quantity Ordered]]*Table7[[#This Row],[Price Each]]</f>
        <v>14.95</v>
      </c>
    </row>
    <row r="3455" spans="1:7" x14ac:dyDescent="0.3">
      <c r="A3455" t="s">
        <v>164</v>
      </c>
      <c r="B3455" t="s">
        <v>128</v>
      </c>
      <c r="C3455">
        <v>1</v>
      </c>
      <c r="D3455">
        <v>700</v>
      </c>
      <c r="E3455">
        <v>4</v>
      </c>
      <c r="F3455" t="s">
        <v>133</v>
      </c>
      <c r="G3455">
        <f>Table7[[#This Row],[Quantity Ordered]]*Table7[[#This Row],[Price Each]]</f>
        <v>700</v>
      </c>
    </row>
    <row r="3456" spans="1:7" x14ac:dyDescent="0.3">
      <c r="A3456" t="s">
        <v>164</v>
      </c>
      <c r="B3456" t="s">
        <v>138</v>
      </c>
      <c r="C3456">
        <v>1</v>
      </c>
      <c r="D3456">
        <v>389.99</v>
      </c>
      <c r="E3456">
        <v>2</v>
      </c>
      <c r="F3456" t="s">
        <v>133</v>
      </c>
      <c r="G3456">
        <f>Table7[[#This Row],[Quantity Ordered]]*Table7[[#This Row],[Price Each]]</f>
        <v>389.99</v>
      </c>
    </row>
    <row r="3457" spans="1:7" x14ac:dyDescent="0.3">
      <c r="A3457" t="s">
        <v>164</v>
      </c>
      <c r="B3457" t="s">
        <v>137</v>
      </c>
      <c r="C3457">
        <v>1</v>
      </c>
      <c r="D3457">
        <v>2.99</v>
      </c>
      <c r="E3457">
        <v>2</v>
      </c>
      <c r="F3457" t="s">
        <v>147</v>
      </c>
      <c r="G3457">
        <f>Table7[[#This Row],[Quantity Ordered]]*Table7[[#This Row],[Price Each]]</f>
        <v>2.99</v>
      </c>
    </row>
    <row r="3458" spans="1:7" x14ac:dyDescent="0.3">
      <c r="A3458" t="s">
        <v>164</v>
      </c>
      <c r="B3458" t="s">
        <v>139</v>
      </c>
      <c r="C3458">
        <v>1</v>
      </c>
      <c r="D3458">
        <v>11.95</v>
      </c>
      <c r="E3458">
        <v>2</v>
      </c>
      <c r="F3458" t="s">
        <v>149</v>
      </c>
      <c r="G3458">
        <f>Table7[[#This Row],[Quantity Ordered]]*Table7[[#This Row],[Price Each]]</f>
        <v>11.95</v>
      </c>
    </row>
    <row r="3459" spans="1:7" x14ac:dyDescent="0.3">
      <c r="A3459" t="s">
        <v>164</v>
      </c>
      <c r="B3459" t="s">
        <v>138</v>
      </c>
      <c r="C3459">
        <v>1</v>
      </c>
      <c r="D3459">
        <v>389.99</v>
      </c>
      <c r="E3459">
        <v>4</v>
      </c>
      <c r="F3459" t="s">
        <v>133</v>
      </c>
      <c r="G3459">
        <f>Table7[[#This Row],[Quantity Ordered]]*Table7[[#This Row],[Price Each]]</f>
        <v>389.99</v>
      </c>
    </row>
    <row r="3460" spans="1:7" x14ac:dyDescent="0.3">
      <c r="A3460" t="s">
        <v>164</v>
      </c>
      <c r="B3460" t="s">
        <v>141</v>
      </c>
      <c r="C3460">
        <v>1</v>
      </c>
      <c r="D3460">
        <v>150</v>
      </c>
      <c r="E3460">
        <v>2</v>
      </c>
      <c r="F3460" t="s">
        <v>133</v>
      </c>
      <c r="G3460">
        <f>Table7[[#This Row],[Quantity Ordered]]*Table7[[#This Row],[Price Each]]</f>
        <v>150</v>
      </c>
    </row>
    <row r="3461" spans="1:7" x14ac:dyDescent="0.3">
      <c r="A3461" t="s">
        <v>164</v>
      </c>
      <c r="B3461" t="s">
        <v>143</v>
      </c>
      <c r="C3461">
        <v>1</v>
      </c>
      <c r="D3461">
        <v>300</v>
      </c>
      <c r="E3461">
        <v>3</v>
      </c>
      <c r="F3461" t="s">
        <v>135</v>
      </c>
      <c r="G3461">
        <f>Table7[[#This Row],[Quantity Ordered]]*Table7[[#This Row],[Price Each]]</f>
        <v>300</v>
      </c>
    </row>
    <row r="3462" spans="1:7" x14ac:dyDescent="0.3">
      <c r="A3462" t="s">
        <v>164</v>
      </c>
      <c r="B3462" t="s">
        <v>140</v>
      </c>
      <c r="C3462">
        <v>1</v>
      </c>
      <c r="D3462">
        <v>99.99</v>
      </c>
      <c r="E3462">
        <v>2</v>
      </c>
      <c r="F3462" t="s">
        <v>129</v>
      </c>
      <c r="G3462">
        <f>Table7[[#This Row],[Quantity Ordered]]*Table7[[#This Row],[Price Each]]</f>
        <v>99.99</v>
      </c>
    </row>
    <row r="3463" spans="1:7" x14ac:dyDescent="0.3">
      <c r="A3463" t="s">
        <v>164</v>
      </c>
      <c r="B3463" t="s">
        <v>128</v>
      </c>
      <c r="C3463">
        <v>1</v>
      </c>
      <c r="D3463">
        <v>700</v>
      </c>
      <c r="E3463">
        <v>3</v>
      </c>
      <c r="F3463" t="s">
        <v>146</v>
      </c>
      <c r="G3463">
        <f>Table7[[#This Row],[Quantity Ordered]]*Table7[[#This Row],[Price Each]]</f>
        <v>700</v>
      </c>
    </row>
    <row r="3464" spans="1:7" x14ac:dyDescent="0.3">
      <c r="A3464" t="s">
        <v>164</v>
      </c>
      <c r="B3464" t="s">
        <v>145</v>
      </c>
      <c r="C3464">
        <v>2</v>
      </c>
      <c r="D3464">
        <v>3.84</v>
      </c>
      <c r="E3464">
        <v>4</v>
      </c>
      <c r="F3464" t="s">
        <v>135</v>
      </c>
      <c r="G3464">
        <f>Table7[[#This Row],[Quantity Ordered]]*Table7[[#This Row],[Price Each]]</f>
        <v>7.68</v>
      </c>
    </row>
    <row r="3465" spans="1:7" x14ac:dyDescent="0.3">
      <c r="A3465" t="s">
        <v>164</v>
      </c>
      <c r="B3465" t="s">
        <v>139</v>
      </c>
      <c r="C3465">
        <v>2</v>
      </c>
      <c r="D3465">
        <v>11.95</v>
      </c>
      <c r="E3465">
        <v>4</v>
      </c>
      <c r="F3465" t="s">
        <v>135</v>
      </c>
      <c r="G3465">
        <f>Table7[[#This Row],[Quantity Ordered]]*Table7[[#This Row],[Price Each]]</f>
        <v>23.9</v>
      </c>
    </row>
    <row r="3466" spans="1:7" x14ac:dyDescent="0.3">
      <c r="A3466" t="s">
        <v>164</v>
      </c>
      <c r="B3466" t="s">
        <v>132</v>
      </c>
      <c r="C3466">
        <v>1</v>
      </c>
      <c r="D3466">
        <v>11.99</v>
      </c>
      <c r="E3466">
        <v>2</v>
      </c>
      <c r="F3466" t="s">
        <v>136</v>
      </c>
      <c r="G3466">
        <f>Table7[[#This Row],[Quantity Ordered]]*Table7[[#This Row],[Price Each]]</f>
        <v>11.99</v>
      </c>
    </row>
    <row r="3467" spans="1:7" x14ac:dyDescent="0.3">
      <c r="A3467" t="s">
        <v>164</v>
      </c>
      <c r="B3467" t="s">
        <v>140</v>
      </c>
      <c r="C3467">
        <v>1</v>
      </c>
      <c r="D3467">
        <v>99.99</v>
      </c>
      <c r="E3467">
        <v>3</v>
      </c>
      <c r="F3467" t="s">
        <v>136</v>
      </c>
      <c r="G3467">
        <f>Table7[[#This Row],[Quantity Ordered]]*Table7[[#This Row],[Price Each]]</f>
        <v>99.99</v>
      </c>
    </row>
    <row r="3468" spans="1:7" x14ac:dyDescent="0.3">
      <c r="A3468" t="s">
        <v>164</v>
      </c>
      <c r="B3468" t="s">
        <v>130</v>
      </c>
      <c r="C3468">
        <v>1</v>
      </c>
      <c r="D3468">
        <v>14.95</v>
      </c>
      <c r="E3468">
        <v>2</v>
      </c>
      <c r="F3468" t="s">
        <v>146</v>
      </c>
      <c r="G3468">
        <f>Table7[[#This Row],[Quantity Ordered]]*Table7[[#This Row],[Price Each]]</f>
        <v>14.95</v>
      </c>
    </row>
    <row r="3469" spans="1:7" x14ac:dyDescent="0.3">
      <c r="A3469" t="s">
        <v>164</v>
      </c>
      <c r="B3469" t="s">
        <v>130</v>
      </c>
      <c r="C3469">
        <v>1</v>
      </c>
      <c r="D3469">
        <v>14.95</v>
      </c>
      <c r="E3469">
        <v>4</v>
      </c>
      <c r="F3469" t="s">
        <v>133</v>
      </c>
      <c r="G3469">
        <f>Table7[[#This Row],[Quantity Ordered]]*Table7[[#This Row],[Price Each]]</f>
        <v>14.95</v>
      </c>
    </row>
    <row r="3470" spans="1:7" x14ac:dyDescent="0.3">
      <c r="A3470" t="s">
        <v>164</v>
      </c>
      <c r="B3470" t="s">
        <v>144</v>
      </c>
      <c r="C3470">
        <v>1</v>
      </c>
      <c r="D3470">
        <v>400</v>
      </c>
      <c r="E3470">
        <v>1</v>
      </c>
      <c r="F3470" t="s">
        <v>147</v>
      </c>
      <c r="G3470">
        <f>Table7[[#This Row],[Quantity Ordered]]*Table7[[#This Row],[Price Each]]</f>
        <v>400</v>
      </c>
    </row>
    <row r="3471" spans="1:7" x14ac:dyDescent="0.3">
      <c r="A3471" t="s">
        <v>164</v>
      </c>
      <c r="B3471" t="s">
        <v>139</v>
      </c>
      <c r="C3471">
        <v>1</v>
      </c>
      <c r="D3471">
        <v>11.95</v>
      </c>
      <c r="E3471">
        <v>3</v>
      </c>
      <c r="F3471" t="s">
        <v>147</v>
      </c>
      <c r="G3471">
        <f>Table7[[#This Row],[Quantity Ordered]]*Table7[[#This Row],[Price Each]]</f>
        <v>11.95</v>
      </c>
    </row>
    <row r="3472" spans="1:7" x14ac:dyDescent="0.3">
      <c r="A3472" t="s">
        <v>164</v>
      </c>
      <c r="B3472" t="s">
        <v>137</v>
      </c>
      <c r="C3472">
        <v>2</v>
      </c>
      <c r="D3472">
        <v>2.99</v>
      </c>
      <c r="E3472">
        <v>1</v>
      </c>
      <c r="F3472" t="s">
        <v>150</v>
      </c>
      <c r="G3472">
        <f>Table7[[#This Row],[Quantity Ordered]]*Table7[[#This Row],[Price Each]]</f>
        <v>5.98</v>
      </c>
    </row>
    <row r="3473" spans="1:7" x14ac:dyDescent="0.3">
      <c r="A3473" t="s">
        <v>164</v>
      </c>
      <c r="B3473" t="s">
        <v>145</v>
      </c>
      <c r="C3473">
        <v>1</v>
      </c>
      <c r="D3473">
        <v>3.84</v>
      </c>
      <c r="E3473">
        <v>2</v>
      </c>
      <c r="F3473" t="s">
        <v>150</v>
      </c>
      <c r="G3473">
        <f>Table7[[#This Row],[Quantity Ordered]]*Table7[[#This Row],[Price Each]]</f>
        <v>3.84</v>
      </c>
    </row>
    <row r="3474" spans="1:7" x14ac:dyDescent="0.3">
      <c r="A3474" t="s">
        <v>164</v>
      </c>
      <c r="B3474" t="s">
        <v>139</v>
      </c>
      <c r="C3474">
        <v>2</v>
      </c>
      <c r="D3474">
        <v>11.95</v>
      </c>
      <c r="E3474">
        <v>2</v>
      </c>
      <c r="F3474" t="s">
        <v>133</v>
      </c>
      <c r="G3474">
        <f>Table7[[#This Row],[Quantity Ordered]]*Table7[[#This Row],[Price Each]]</f>
        <v>23.9</v>
      </c>
    </row>
    <row r="3475" spans="1:7" x14ac:dyDescent="0.3">
      <c r="A3475" t="s">
        <v>164</v>
      </c>
      <c r="B3475" t="s">
        <v>134</v>
      </c>
      <c r="C3475">
        <v>1</v>
      </c>
      <c r="D3475">
        <v>149.99</v>
      </c>
      <c r="E3475">
        <v>3</v>
      </c>
      <c r="F3475" t="s">
        <v>149</v>
      </c>
      <c r="G3475">
        <f>Table7[[#This Row],[Quantity Ordered]]*Table7[[#This Row],[Price Each]]</f>
        <v>149.99</v>
      </c>
    </row>
    <row r="3476" spans="1:7" x14ac:dyDescent="0.3">
      <c r="A3476" t="s">
        <v>164</v>
      </c>
      <c r="B3476" t="s">
        <v>128</v>
      </c>
      <c r="C3476">
        <v>1</v>
      </c>
      <c r="D3476">
        <v>700</v>
      </c>
      <c r="E3476">
        <v>3</v>
      </c>
      <c r="F3476" t="s">
        <v>150</v>
      </c>
      <c r="G3476">
        <f>Table7[[#This Row],[Quantity Ordered]]*Table7[[#This Row],[Price Each]]</f>
        <v>700</v>
      </c>
    </row>
    <row r="3477" spans="1:7" x14ac:dyDescent="0.3">
      <c r="A3477" t="s">
        <v>164</v>
      </c>
      <c r="B3477" t="s">
        <v>152</v>
      </c>
      <c r="C3477">
        <v>1</v>
      </c>
      <c r="D3477">
        <v>379.99</v>
      </c>
      <c r="E3477">
        <v>4</v>
      </c>
      <c r="F3477" t="s">
        <v>133</v>
      </c>
      <c r="G3477">
        <f>Table7[[#This Row],[Quantity Ordered]]*Table7[[#This Row],[Price Each]]</f>
        <v>379.99</v>
      </c>
    </row>
    <row r="3478" spans="1:7" x14ac:dyDescent="0.3">
      <c r="A3478" t="s">
        <v>164</v>
      </c>
      <c r="B3478" t="s">
        <v>141</v>
      </c>
      <c r="C3478">
        <v>1</v>
      </c>
      <c r="D3478">
        <v>150</v>
      </c>
      <c r="E3478">
        <v>1</v>
      </c>
      <c r="F3478" t="s">
        <v>129</v>
      </c>
      <c r="G3478">
        <f>Table7[[#This Row],[Quantity Ordered]]*Table7[[#This Row],[Price Each]]</f>
        <v>150</v>
      </c>
    </row>
    <row r="3479" spans="1:7" x14ac:dyDescent="0.3">
      <c r="A3479" t="s">
        <v>164</v>
      </c>
      <c r="B3479" t="s">
        <v>128</v>
      </c>
      <c r="C3479">
        <v>1</v>
      </c>
      <c r="D3479">
        <v>700</v>
      </c>
      <c r="E3479">
        <v>1</v>
      </c>
      <c r="F3479" t="s">
        <v>129</v>
      </c>
      <c r="G3479">
        <f>Table7[[#This Row],[Quantity Ordered]]*Table7[[#This Row],[Price Each]]</f>
        <v>700</v>
      </c>
    </row>
    <row r="3480" spans="1:7" x14ac:dyDescent="0.3">
      <c r="A3480" t="s">
        <v>164</v>
      </c>
      <c r="B3480" t="s">
        <v>130</v>
      </c>
      <c r="C3480">
        <v>2</v>
      </c>
      <c r="D3480">
        <v>14.95</v>
      </c>
      <c r="E3480">
        <v>2</v>
      </c>
      <c r="F3480" t="s">
        <v>129</v>
      </c>
      <c r="G3480">
        <f>Table7[[#This Row],[Quantity Ordered]]*Table7[[#This Row],[Price Each]]</f>
        <v>29.9</v>
      </c>
    </row>
    <row r="3481" spans="1:7" x14ac:dyDescent="0.3">
      <c r="A3481" t="s">
        <v>164</v>
      </c>
      <c r="B3481" t="s">
        <v>132</v>
      </c>
      <c r="C3481">
        <v>1</v>
      </c>
      <c r="D3481">
        <v>11.99</v>
      </c>
      <c r="E3481">
        <v>1</v>
      </c>
      <c r="F3481" t="s">
        <v>129</v>
      </c>
      <c r="G3481">
        <f>Table7[[#This Row],[Quantity Ordered]]*Table7[[#This Row],[Price Each]]</f>
        <v>11.99</v>
      </c>
    </row>
    <row r="3482" spans="1:7" x14ac:dyDescent="0.3">
      <c r="A3482" t="s">
        <v>164</v>
      </c>
      <c r="B3482" t="s">
        <v>153</v>
      </c>
      <c r="C3482">
        <v>1</v>
      </c>
      <c r="D3482">
        <v>999.99</v>
      </c>
      <c r="E3482">
        <v>3</v>
      </c>
      <c r="F3482" t="s">
        <v>135</v>
      </c>
      <c r="G3482">
        <f>Table7[[#This Row],[Quantity Ordered]]*Table7[[#This Row],[Price Each]]</f>
        <v>999.99</v>
      </c>
    </row>
    <row r="3483" spans="1:7" x14ac:dyDescent="0.3">
      <c r="A3483" t="s">
        <v>164</v>
      </c>
      <c r="B3483" t="s">
        <v>139</v>
      </c>
      <c r="C3483">
        <v>1</v>
      </c>
      <c r="D3483">
        <v>11.95</v>
      </c>
      <c r="E3483">
        <v>1</v>
      </c>
      <c r="F3483" t="s">
        <v>136</v>
      </c>
      <c r="G3483">
        <f>Table7[[#This Row],[Quantity Ordered]]*Table7[[#This Row],[Price Each]]</f>
        <v>11.95</v>
      </c>
    </row>
    <row r="3484" spans="1:7" x14ac:dyDescent="0.3">
      <c r="A3484" t="s">
        <v>164</v>
      </c>
      <c r="B3484" t="s">
        <v>139</v>
      </c>
      <c r="C3484">
        <v>2</v>
      </c>
      <c r="D3484">
        <v>11.95</v>
      </c>
      <c r="E3484">
        <v>1</v>
      </c>
      <c r="F3484" t="s">
        <v>149</v>
      </c>
      <c r="G3484">
        <f>Table7[[#This Row],[Quantity Ordered]]*Table7[[#This Row],[Price Each]]</f>
        <v>23.9</v>
      </c>
    </row>
    <row r="3485" spans="1:7" x14ac:dyDescent="0.3">
      <c r="A3485" t="s">
        <v>164</v>
      </c>
      <c r="B3485" t="s">
        <v>137</v>
      </c>
      <c r="C3485">
        <v>2</v>
      </c>
      <c r="D3485">
        <v>2.99</v>
      </c>
      <c r="E3485">
        <v>3</v>
      </c>
      <c r="F3485" t="s">
        <v>133</v>
      </c>
      <c r="G3485">
        <f>Table7[[#This Row],[Quantity Ordered]]*Table7[[#This Row],[Price Each]]</f>
        <v>5.98</v>
      </c>
    </row>
    <row r="3486" spans="1:7" x14ac:dyDescent="0.3">
      <c r="A3486" t="s">
        <v>164</v>
      </c>
      <c r="B3486" t="s">
        <v>139</v>
      </c>
      <c r="C3486">
        <v>1</v>
      </c>
      <c r="D3486">
        <v>11.95</v>
      </c>
      <c r="E3486">
        <v>3</v>
      </c>
      <c r="F3486" t="s">
        <v>150</v>
      </c>
      <c r="G3486">
        <f>Table7[[#This Row],[Quantity Ordered]]*Table7[[#This Row],[Price Each]]</f>
        <v>11.95</v>
      </c>
    </row>
    <row r="3487" spans="1:7" x14ac:dyDescent="0.3">
      <c r="A3487" t="s">
        <v>164</v>
      </c>
      <c r="B3487" t="s">
        <v>130</v>
      </c>
      <c r="C3487">
        <v>1</v>
      </c>
      <c r="D3487">
        <v>14.95</v>
      </c>
      <c r="E3487">
        <v>1</v>
      </c>
      <c r="F3487" t="s">
        <v>135</v>
      </c>
      <c r="G3487">
        <f>Table7[[#This Row],[Quantity Ordered]]*Table7[[#This Row],[Price Each]]</f>
        <v>14.95</v>
      </c>
    </row>
    <row r="3488" spans="1:7" x14ac:dyDescent="0.3">
      <c r="A3488" t="s">
        <v>164</v>
      </c>
      <c r="B3488" t="s">
        <v>137</v>
      </c>
      <c r="C3488">
        <v>1</v>
      </c>
      <c r="D3488">
        <v>2.99</v>
      </c>
      <c r="E3488">
        <v>4</v>
      </c>
      <c r="F3488" t="s">
        <v>149</v>
      </c>
      <c r="G3488">
        <f>Table7[[#This Row],[Quantity Ordered]]*Table7[[#This Row],[Price Each]]</f>
        <v>2.99</v>
      </c>
    </row>
    <row r="3489" spans="1:7" x14ac:dyDescent="0.3">
      <c r="A3489" t="s">
        <v>164</v>
      </c>
      <c r="B3489" t="s">
        <v>142</v>
      </c>
      <c r="C3489">
        <v>1</v>
      </c>
      <c r="D3489">
        <v>1700</v>
      </c>
      <c r="E3489">
        <v>4</v>
      </c>
      <c r="F3489" t="s">
        <v>149</v>
      </c>
      <c r="G3489">
        <f>Table7[[#This Row],[Quantity Ordered]]*Table7[[#This Row],[Price Each]]</f>
        <v>1700</v>
      </c>
    </row>
    <row r="3490" spans="1:7" x14ac:dyDescent="0.3">
      <c r="A3490" t="s">
        <v>164</v>
      </c>
      <c r="B3490" t="s">
        <v>130</v>
      </c>
      <c r="C3490">
        <v>1</v>
      </c>
      <c r="D3490">
        <v>14.95</v>
      </c>
      <c r="E3490">
        <v>3</v>
      </c>
      <c r="F3490" t="s">
        <v>133</v>
      </c>
      <c r="G3490">
        <f>Table7[[#This Row],[Quantity Ordered]]*Table7[[#This Row],[Price Each]]</f>
        <v>14.95</v>
      </c>
    </row>
    <row r="3491" spans="1:7" x14ac:dyDescent="0.3">
      <c r="A3491" t="s">
        <v>164</v>
      </c>
      <c r="B3491" t="s">
        <v>137</v>
      </c>
      <c r="C3491">
        <v>2</v>
      </c>
      <c r="D3491">
        <v>2.99</v>
      </c>
      <c r="E3491">
        <v>2</v>
      </c>
      <c r="F3491" t="s">
        <v>133</v>
      </c>
      <c r="G3491">
        <f>Table7[[#This Row],[Quantity Ordered]]*Table7[[#This Row],[Price Each]]</f>
        <v>5.98</v>
      </c>
    </row>
    <row r="3492" spans="1:7" x14ac:dyDescent="0.3">
      <c r="A3492" t="s">
        <v>164</v>
      </c>
      <c r="B3492" t="s">
        <v>132</v>
      </c>
      <c r="C3492">
        <v>1</v>
      </c>
      <c r="D3492">
        <v>11.99</v>
      </c>
      <c r="E3492">
        <v>2</v>
      </c>
      <c r="F3492" t="s">
        <v>131</v>
      </c>
      <c r="G3492">
        <f>Table7[[#This Row],[Quantity Ordered]]*Table7[[#This Row],[Price Each]]</f>
        <v>11.99</v>
      </c>
    </row>
    <row r="3493" spans="1:7" x14ac:dyDescent="0.3">
      <c r="A3493" t="s">
        <v>164</v>
      </c>
      <c r="B3493" t="s">
        <v>132</v>
      </c>
      <c r="C3493">
        <v>1</v>
      </c>
      <c r="D3493">
        <v>11.99</v>
      </c>
      <c r="E3493">
        <v>4</v>
      </c>
      <c r="F3493" t="s">
        <v>133</v>
      </c>
      <c r="G3493">
        <f>Table7[[#This Row],[Quantity Ordered]]*Table7[[#This Row],[Price Each]]</f>
        <v>11.99</v>
      </c>
    </row>
    <row r="3494" spans="1:7" x14ac:dyDescent="0.3">
      <c r="A3494" t="s">
        <v>164</v>
      </c>
      <c r="B3494" t="s">
        <v>137</v>
      </c>
      <c r="C3494">
        <v>1</v>
      </c>
      <c r="D3494">
        <v>2.99</v>
      </c>
      <c r="E3494">
        <v>3</v>
      </c>
      <c r="F3494" t="s">
        <v>129</v>
      </c>
      <c r="G3494">
        <f>Table7[[#This Row],[Quantity Ordered]]*Table7[[#This Row],[Price Each]]</f>
        <v>2.99</v>
      </c>
    </row>
    <row r="3495" spans="1:7" x14ac:dyDescent="0.3">
      <c r="A3495" t="s">
        <v>164</v>
      </c>
      <c r="B3495" t="s">
        <v>141</v>
      </c>
      <c r="C3495">
        <v>1</v>
      </c>
      <c r="D3495">
        <v>150</v>
      </c>
      <c r="E3495">
        <v>3</v>
      </c>
      <c r="F3495" t="s">
        <v>135</v>
      </c>
      <c r="G3495">
        <f>Table7[[#This Row],[Quantity Ordered]]*Table7[[#This Row],[Price Each]]</f>
        <v>150</v>
      </c>
    </row>
    <row r="3496" spans="1:7" x14ac:dyDescent="0.3">
      <c r="A3496" t="s">
        <v>164</v>
      </c>
      <c r="B3496" t="s">
        <v>139</v>
      </c>
      <c r="C3496">
        <v>1</v>
      </c>
      <c r="D3496">
        <v>11.95</v>
      </c>
      <c r="E3496">
        <v>1</v>
      </c>
      <c r="F3496" t="s">
        <v>136</v>
      </c>
      <c r="G3496">
        <f>Table7[[#This Row],[Quantity Ordered]]*Table7[[#This Row],[Price Each]]</f>
        <v>11.95</v>
      </c>
    </row>
    <row r="3497" spans="1:7" x14ac:dyDescent="0.3">
      <c r="A3497" t="s">
        <v>164</v>
      </c>
      <c r="B3497" t="s">
        <v>137</v>
      </c>
      <c r="C3497">
        <v>1</v>
      </c>
      <c r="D3497">
        <v>2.99</v>
      </c>
      <c r="E3497">
        <v>1</v>
      </c>
      <c r="F3497" t="s">
        <v>150</v>
      </c>
      <c r="G3497">
        <f>Table7[[#This Row],[Quantity Ordered]]*Table7[[#This Row],[Price Each]]</f>
        <v>2.99</v>
      </c>
    </row>
    <row r="3498" spans="1:7" x14ac:dyDescent="0.3">
      <c r="A3498" t="s">
        <v>164</v>
      </c>
      <c r="B3498" t="s">
        <v>145</v>
      </c>
      <c r="C3498">
        <v>1</v>
      </c>
      <c r="D3498">
        <v>3.84</v>
      </c>
      <c r="E3498">
        <v>4</v>
      </c>
      <c r="F3498" t="s">
        <v>133</v>
      </c>
      <c r="G3498">
        <f>Table7[[#This Row],[Quantity Ordered]]*Table7[[#This Row],[Price Each]]</f>
        <v>3.84</v>
      </c>
    </row>
    <row r="3499" spans="1:7" x14ac:dyDescent="0.3">
      <c r="A3499" t="s">
        <v>164</v>
      </c>
      <c r="B3499" t="s">
        <v>132</v>
      </c>
      <c r="C3499">
        <v>1</v>
      </c>
      <c r="D3499">
        <v>11.99</v>
      </c>
      <c r="E3499">
        <v>3</v>
      </c>
      <c r="F3499" t="s">
        <v>135</v>
      </c>
      <c r="G3499">
        <f>Table7[[#This Row],[Quantity Ordered]]*Table7[[#This Row],[Price Each]]</f>
        <v>11.99</v>
      </c>
    </row>
    <row r="3500" spans="1:7" x14ac:dyDescent="0.3">
      <c r="A3500" t="s">
        <v>164</v>
      </c>
      <c r="B3500" t="s">
        <v>137</v>
      </c>
      <c r="C3500">
        <v>1</v>
      </c>
      <c r="D3500">
        <v>2.99</v>
      </c>
      <c r="E3500">
        <v>1</v>
      </c>
      <c r="F3500" t="s">
        <v>133</v>
      </c>
      <c r="G3500">
        <f>Table7[[#This Row],[Quantity Ordered]]*Table7[[#This Row],[Price Each]]</f>
        <v>2.99</v>
      </c>
    </row>
    <row r="3501" spans="1:7" x14ac:dyDescent="0.3">
      <c r="A3501" t="s">
        <v>164</v>
      </c>
      <c r="B3501" t="s">
        <v>132</v>
      </c>
      <c r="C3501">
        <v>1</v>
      </c>
      <c r="D3501">
        <v>11.99</v>
      </c>
      <c r="E3501">
        <v>3</v>
      </c>
      <c r="F3501" t="s">
        <v>133</v>
      </c>
      <c r="G3501">
        <f>Table7[[#This Row],[Quantity Ordered]]*Table7[[#This Row],[Price Each]]</f>
        <v>11.99</v>
      </c>
    </row>
    <row r="3502" spans="1:7" x14ac:dyDescent="0.3">
      <c r="A3502" t="s">
        <v>164</v>
      </c>
      <c r="B3502" t="s">
        <v>145</v>
      </c>
      <c r="C3502">
        <v>2</v>
      </c>
      <c r="D3502">
        <v>3.84</v>
      </c>
      <c r="E3502">
        <v>2</v>
      </c>
      <c r="F3502" t="s">
        <v>129</v>
      </c>
      <c r="G3502">
        <f>Table7[[#This Row],[Quantity Ordered]]*Table7[[#This Row],[Price Each]]</f>
        <v>7.68</v>
      </c>
    </row>
    <row r="3503" spans="1:7" x14ac:dyDescent="0.3">
      <c r="A3503" t="s">
        <v>164</v>
      </c>
      <c r="B3503" t="s">
        <v>130</v>
      </c>
      <c r="C3503">
        <v>1</v>
      </c>
      <c r="D3503">
        <v>14.95</v>
      </c>
      <c r="E3503">
        <v>1</v>
      </c>
      <c r="F3503" t="s">
        <v>133</v>
      </c>
      <c r="G3503">
        <f>Table7[[#This Row],[Quantity Ordered]]*Table7[[#This Row],[Price Each]]</f>
        <v>14.95</v>
      </c>
    </row>
    <row r="3504" spans="1:7" x14ac:dyDescent="0.3">
      <c r="A3504" t="s">
        <v>164</v>
      </c>
      <c r="B3504" t="s">
        <v>130</v>
      </c>
      <c r="C3504">
        <v>1</v>
      </c>
      <c r="D3504">
        <v>14.95</v>
      </c>
      <c r="E3504">
        <v>2</v>
      </c>
      <c r="F3504" t="s">
        <v>135</v>
      </c>
      <c r="G3504">
        <f>Table7[[#This Row],[Quantity Ordered]]*Table7[[#This Row],[Price Each]]</f>
        <v>14.95</v>
      </c>
    </row>
    <row r="3505" spans="1:7" x14ac:dyDescent="0.3">
      <c r="A3505" t="s">
        <v>164</v>
      </c>
      <c r="B3505" t="s">
        <v>130</v>
      </c>
      <c r="C3505">
        <v>1</v>
      </c>
      <c r="D3505">
        <v>14.95</v>
      </c>
      <c r="E3505">
        <v>2</v>
      </c>
      <c r="F3505" t="s">
        <v>150</v>
      </c>
      <c r="G3505">
        <f>Table7[[#This Row],[Quantity Ordered]]*Table7[[#This Row],[Price Each]]</f>
        <v>14.95</v>
      </c>
    </row>
    <row r="3506" spans="1:7" x14ac:dyDescent="0.3">
      <c r="A3506" t="s">
        <v>164</v>
      </c>
      <c r="B3506" t="s">
        <v>140</v>
      </c>
      <c r="C3506">
        <v>1</v>
      </c>
      <c r="D3506">
        <v>99.99</v>
      </c>
      <c r="E3506">
        <v>4</v>
      </c>
      <c r="F3506" t="s">
        <v>135</v>
      </c>
      <c r="G3506">
        <f>Table7[[#This Row],[Quantity Ordered]]*Table7[[#This Row],[Price Each]]</f>
        <v>99.99</v>
      </c>
    </row>
    <row r="3507" spans="1:7" x14ac:dyDescent="0.3">
      <c r="A3507" t="s">
        <v>164</v>
      </c>
      <c r="B3507" t="s">
        <v>141</v>
      </c>
      <c r="C3507">
        <v>1</v>
      </c>
      <c r="D3507">
        <v>150</v>
      </c>
      <c r="E3507">
        <v>1</v>
      </c>
      <c r="F3507" t="s">
        <v>150</v>
      </c>
      <c r="G3507">
        <f>Table7[[#This Row],[Quantity Ordered]]*Table7[[#This Row],[Price Each]]</f>
        <v>150</v>
      </c>
    </row>
    <row r="3508" spans="1:7" x14ac:dyDescent="0.3">
      <c r="A3508" t="s">
        <v>164</v>
      </c>
      <c r="B3508" t="s">
        <v>139</v>
      </c>
      <c r="C3508">
        <v>1</v>
      </c>
      <c r="D3508">
        <v>11.95</v>
      </c>
      <c r="E3508">
        <v>1</v>
      </c>
      <c r="F3508" t="s">
        <v>133</v>
      </c>
      <c r="G3508">
        <f>Table7[[#This Row],[Quantity Ordered]]*Table7[[#This Row],[Price Each]]</f>
        <v>11.95</v>
      </c>
    </row>
    <row r="3509" spans="1:7" x14ac:dyDescent="0.3">
      <c r="A3509" t="s">
        <v>164</v>
      </c>
      <c r="B3509" t="s">
        <v>140</v>
      </c>
      <c r="C3509">
        <v>1</v>
      </c>
      <c r="D3509">
        <v>99.99</v>
      </c>
      <c r="E3509">
        <v>4</v>
      </c>
      <c r="F3509" t="s">
        <v>133</v>
      </c>
      <c r="G3509">
        <f>Table7[[#This Row],[Quantity Ordered]]*Table7[[#This Row],[Price Each]]</f>
        <v>99.99</v>
      </c>
    </row>
    <row r="3510" spans="1:7" x14ac:dyDescent="0.3">
      <c r="A3510" t="s">
        <v>164</v>
      </c>
      <c r="B3510" t="s">
        <v>145</v>
      </c>
      <c r="C3510">
        <v>1</v>
      </c>
      <c r="D3510">
        <v>3.84</v>
      </c>
      <c r="E3510">
        <v>4</v>
      </c>
      <c r="F3510" t="s">
        <v>135</v>
      </c>
      <c r="G3510">
        <f>Table7[[#This Row],[Quantity Ordered]]*Table7[[#This Row],[Price Each]]</f>
        <v>3.84</v>
      </c>
    </row>
    <row r="3511" spans="1:7" x14ac:dyDescent="0.3">
      <c r="A3511" t="s">
        <v>164</v>
      </c>
      <c r="B3511" t="s">
        <v>145</v>
      </c>
      <c r="C3511">
        <v>1</v>
      </c>
      <c r="D3511">
        <v>3.84</v>
      </c>
      <c r="E3511">
        <v>1</v>
      </c>
      <c r="F3511" t="s">
        <v>135</v>
      </c>
      <c r="G3511">
        <f>Table7[[#This Row],[Quantity Ordered]]*Table7[[#This Row],[Price Each]]</f>
        <v>3.84</v>
      </c>
    </row>
    <row r="3512" spans="1:7" x14ac:dyDescent="0.3">
      <c r="A3512" t="s">
        <v>164</v>
      </c>
      <c r="B3512" t="s">
        <v>145</v>
      </c>
      <c r="C3512">
        <v>1</v>
      </c>
      <c r="D3512">
        <v>3.84</v>
      </c>
      <c r="E3512">
        <v>2</v>
      </c>
      <c r="F3512" t="s">
        <v>133</v>
      </c>
      <c r="G3512">
        <f>Table7[[#This Row],[Quantity Ordered]]*Table7[[#This Row],[Price Each]]</f>
        <v>3.84</v>
      </c>
    </row>
    <row r="3513" spans="1:7" x14ac:dyDescent="0.3">
      <c r="A3513" t="s">
        <v>164</v>
      </c>
      <c r="B3513" t="s">
        <v>148</v>
      </c>
      <c r="C3513">
        <v>1</v>
      </c>
      <c r="D3513">
        <v>600</v>
      </c>
      <c r="E3513">
        <v>4</v>
      </c>
      <c r="F3513" t="s">
        <v>150</v>
      </c>
      <c r="G3513">
        <f>Table7[[#This Row],[Quantity Ordered]]*Table7[[#This Row],[Price Each]]</f>
        <v>600</v>
      </c>
    </row>
    <row r="3514" spans="1:7" x14ac:dyDescent="0.3">
      <c r="A3514" t="s">
        <v>164</v>
      </c>
      <c r="B3514" t="s">
        <v>139</v>
      </c>
      <c r="C3514">
        <v>1</v>
      </c>
      <c r="D3514">
        <v>11.95</v>
      </c>
      <c r="E3514">
        <v>1</v>
      </c>
      <c r="F3514" t="s">
        <v>150</v>
      </c>
      <c r="G3514">
        <f>Table7[[#This Row],[Quantity Ordered]]*Table7[[#This Row],[Price Each]]</f>
        <v>11.95</v>
      </c>
    </row>
    <row r="3515" spans="1:7" x14ac:dyDescent="0.3">
      <c r="A3515" t="s">
        <v>164</v>
      </c>
      <c r="B3515" t="s">
        <v>130</v>
      </c>
      <c r="C3515">
        <v>1</v>
      </c>
      <c r="D3515">
        <v>14.95</v>
      </c>
      <c r="E3515">
        <v>3</v>
      </c>
      <c r="F3515" t="s">
        <v>146</v>
      </c>
      <c r="G3515">
        <f>Table7[[#This Row],[Quantity Ordered]]*Table7[[#This Row],[Price Each]]</f>
        <v>14.95</v>
      </c>
    </row>
    <row r="3516" spans="1:7" x14ac:dyDescent="0.3">
      <c r="A3516" t="s">
        <v>164</v>
      </c>
      <c r="B3516" t="s">
        <v>144</v>
      </c>
      <c r="C3516">
        <v>1</v>
      </c>
      <c r="D3516">
        <v>400</v>
      </c>
      <c r="E3516">
        <v>3</v>
      </c>
      <c r="F3516" t="s">
        <v>147</v>
      </c>
      <c r="G3516">
        <f>Table7[[#This Row],[Quantity Ordered]]*Table7[[#This Row],[Price Each]]</f>
        <v>400</v>
      </c>
    </row>
    <row r="3517" spans="1:7" x14ac:dyDescent="0.3">
      <c r="A3517" t="s">
        <v>164</v>
      </c>
      <c r="B3517" t="s">
        <v>130</v>
      </c>
      <c r="C3517">
        <v>1</v>
      </c>
      <c r="D3517">
        <v>14.95</v>
      </c>
      <c r="E3517">
        <v>3</v>
      </c>
      <c r="F3517" t="s">
        <v>149</v>
      </c>
      <c r="G3517">
        <f>Table7[[#This Row],[Quantity Ordered]]*Table7[[#This Row],[Price Each]]</f>
        <v>14.95</v>
      </c>
    </row>
    <row r="3518" spans="1:7" x14ac:dyDescent="0.3">
      <c r="A3518" t="s">
        <v>164</v>
      </c>
      <c r="B3518" t="s">
        <v>145</v>
      </c>
      <c r="C3518">
        <v>1</v>
      </c>
      <c r="D3518">
        <v>3.84</v>
      </c>
      <c r="E3518">
        <v>4</v>
      </c>
      <c r="F3518" t="s">
        <v>149</v>
      </c>
      <c r="G3518">
        <f>Table7[[#This Row],[Quantity Ordered]]*Table7[[#This Row],[Price Each]]</f>
        <v>3.84</v>
      </c>
    </row>
    <row r="3519" spans="1:7" x14ac:dyDescent="0.3">
      <c r="A3519" t="s">
        <v>164</v>
      </c>
      <c r="B3519" t="s">
        <v>139</v>
      </c>
      <c r="C3519">
        <v>1</v>
      </c>
      <c r="D3519">
        <v>11.95</v>
      </c>
      <c r="E3519">
        <v>3</v>
      </c>
      <c r="F3519" t="s">
        <v>133</v>
      </c>
      <c r="G3519">
        <f>Table7[[#This Row],[Quantity Ordered]]*Table7[[#This Row],[Price Each]]</f>
        <v>11.95</v>
      </c>
    </row>
    <row r="3520" spans="1:7" x14ac:dyDescent="0.3">
      <c r="A3520" t="s">
        <v>164</v>
      </c>
      <c r="B3520" t="s">
        <v>137</v>
      </c>
      <c r="C3520">
        <v>2</v>
      </c>
      <c r="D3520">
        <v>2.99</v>
      </c>
      <c r="E3520">
        <v>4</v>
      </c>
      <c r="F3520" t="s">
        <v>135</v>
      </c>
      <c r="G3520">
        <f>Table7[[#This Row],[Quantity Ordered]]*Table7[[#This Row],[Price Each]]</f>
        <v>5.98</v>
      </c>
    </row>
    <row r="3521" spans="1:7" x14ac:dyDescent="0.3">
      <c r="A3521" t="s">
        <v>164</v>
      </c>
      <c r="B3521" t="s">
        <v>141</v>
      </c>
      <c r="C3521">
        <v>1</v>
      </c>
      <c r="D3521">
        <v>150</v>
      </c>
      <c r="E3521">
        <v>4</v>
      </c>
      <c r="F3521" t="s">
        <v>150</v>
      </c>
      <c r="G3521">
        <f>Table7[[#This Row],[Quantity Ordered]]*Table7[[#This Row],[Price Each]]</f>
        <v>150</v>
      </c>
    </row>
    <row r="3522" spans="1:7" x14ac:dyDescent="0.3">
      <c r="A3522" t="s">
        <v>164</v>
      </c>
      <c r="B3522" t="s">
        <v>128</v>
      </c>
      <c r="C3522">
        <v>1</v>
      </c>
      <c r="D3522">
        <v>700</v>
      </c>
      <c r="E3522">
        <v>3</v>
      </c>
      <c r="F3522" t="s">
        <v>136</v>
      </c>
      <c r="G3522">
        <f>Table7[[#This Row],[Quantity Ordered]]*Table7[[#This Row],[Price Each]]</f>
        <v>700</v>
      </c>
    </row>
    <row r="3523" spans="1:7" x14ac:dyDescent="0.3">
      <c r="A3523" t="s">
        <v>164</v>
      </c>
      <c r="B3523" t="s">
        <v>130</v>
      </c>
      <c r="C3523">
        <v>1</v>
      </c>
      <c r="D3523">
        <v>14.95</v>
      </c>
      <c r="E3523">
        <v>2</v>
      </c>
      <c r="F3523" t="s">
        <v>136</v>
      </c>
      <c r="G3523">
        <f>Table7[[#This Row],[Quantity Ordered]]*Table7[[#This Row],[Price Each]]</f>
        <v>14.95</v>
      </c>
    </row>
    <row r="3524" spans="1:7" x14ac:dyDescent="0.3">
      <c r="A3524" t="s">
        <v>164</v>
      </c>
      <c r="B3524" t="s">
        <v>140</v>
      </c>
      <c r="C3524">
        <v>1</v>
      </c>
      <c r="D3524">
        <v>99.99</v>
      </c>
      <c r="E3524">
        <v>2</v>
      </c>
      <c r="F3524" t="s">
        <v>133</v>
      </c>
      <c r="G3524">
        <f>Table7[[#This Row],[Quantity Ordered]]*Table7[[#This Row],[Price Each]]</f>
        <v>99.99</v>
      </c>
    </row>
    <row r="3525" spans="1:7" x14ac:dyDescent="0.3">
      <c r="A3525" t="s">
        <v>164</v>
      </c>
      <c r="B3525" t="s">
        <v>140</v>
      </c>
      <c r="C3525">
        <v>1</v>
      </c>
      <c r="D3525">
        <v>99.99</v>
      </c>
      <c r="E3525">
        <v>2</v>
      </c>
      <c r="F3525" t="s">
        <v>135</v>
      </c>
      <c r="G3525">
        <f>Table7[[#This Row],[Quantity Ordered]]*Table7[[#This Row],[Price Each]]</f>
        <v>99.99</v>
      </c>
    </row>
    <row r="3526" spans="1:7" x14ac:dyDescent="0.3">
      <c r="A3526" t="s">
        <v>164</v>
      </c>
      <c r="B3526" t="s">
        <v>138</v>
      </c>
      <c r="C3526">
        <v>1</v>
      </c>
      <c r="D3526">
        <v>389.99</v>
      </c>
      <c r="E3526">
        <v>1</v>
      </c>
      <c r="F3526" t="s">
        <v>135</v>
      </c>
      <c r="G3526">
        <f>Table7[[#This Row],[Quantity Ordered]]*Table7[[#This Row],[Price Each]]</f>
        <v>389.99</v>
      </c>
    </row>
    <row r="3527" spans="1:7" x14ac:dyDescent="0.3">
      <c r="A3527" t="s">
        <v>164</v>
      </c>
      <c r="B3527" t="s">
        <v>152</v>
      </c>
      <c r="C3527">
        <v>1</v>
      </c>
      <c r="D3527">
        <v>379.99</v>
      </c>
      <c r="E3527">
        <v>1</v>
      </c>
      <c r="F3527" t="s">
        <v>147</v>
      </c>
      <c r="G3527">
        <f>Table7[[#This Row],[Quantity Ordered]]*Table7[[#This Row],[Price Each]]</f>
        <v>379.99</v>
      </c>
    </row>
    <row r="3528" spans="1:7" x14ac:dyDescent="0.3">
      <c r="A3528" t="s">
        <v>164</v>
      </c>
      <c r="B3528" t="s">
        <v>143</v>
      </c>
      <c r="C3528">
        <v>1</v>
      </c>
      <c r="D3528">
        <v>300</v>
      </c>
      <c r="E3528">
        <v>1</v>
      </c>
      <c r="F3528" t="s">
        <v>149</v>
      </c>
      <c r="G3528">
        <f>Table7[[#This Row],[Quantity Ordered]]*Table7[[#This Row],[Price Each]]</f>
        <v>300</v>
      </c>
    </row>
    <row r="3529" spans="1:7" x14ac:dyDescent="0.3">
      <c r="A3529" t="s">
        <v>164</v>
      </c>
      <c r="B3529" t="s">
        <v>144</v>
      </c>
      <c r="C3529">
        <v>1</v>
      </c>
      <c r="D3529">
        <v>400</v>
      </c>
      <c r="E3529">
        <v>4</v>
      </c>
      <c r="F3529" t="s">
        <v>136</v>
      </c>
      <c r="G3529">
        <f>Table7[[#This Row],[Quantity Ordered]]*Table7[[#This Row],[Price Each]]</f>
        <v>400</v>
      </c>
    </row>
    <row r="3530" spans="1:7" x14ac:dyDescent="0.3">
      <c r="A3530" t="s">
        <v>164</v>
      </c>
      <c r="B3530" t="s">
        <v>141</v>
      </c>
      <c r="C3530">
        <v>1</v>
      </c>
      <c r="D3530">
        <v>150</v>
      </c>
      <c r="E3530">
        <v>4</v>
      </c>
      <c r="F3530" t="s">
        <v>133</v>
      </c>
      <c r="G3530">
        <f>Table7[[#This Row],[Quantity Ordered]]*Table7[[#This Row],[Price Each]]</f>
        <v>150</v>
      </c>
    </row>
    <row r="3531" spans="1:7" x14ac:dyDescent="0.3">
      <c r="A3531" t="s">
        <v>164</v>
      </c>
      <c r="B3531" t="s">
        <v>128</v>
      </c>
      <c r="C3531">
        <v>1</v>
      </c>
      <c r="D3531">
        <v>700</v>
      </c>
      <c r="E3531">
        <v>3</v>
      </c>
      <c r="F3531" t="s">
        <v>129</v>
      </c>
      <c r="G3531">
        <f>Table7[[#This Row],[Quantity Ordered]]*Table7[[#This Row],[Price Each]]</f>
        <v>700</v>
      </c>
    </row>
    <row r="3532" spans="1:7" x14ac:dyDescent="0.3">
      <c r="A3532" t="s">
        <v>164</v>
      </c>
      <c r="B3532" t="s">
        <v>130</v>
      </c>
      <c r="C3532">
        <v>1</v>
      </c>
      <c r="D3532">
        <v>14.95</v>
      </c>
      <c r="E3532">
        <v>3</v>
      </c>
      <c r="F3532" t="s">
        <v>129</v>
      </c>
      <c r="G3532">
        <f>Table7[[#This Row],[Quantity Ordered]]*Table7[[#This Row],[Price Each]]</f>
        <v>14.95</v>
      </c>
    </row>
    <row r="3533" spans="1:7" x14ac:dyDescent="0.3">
      <c r="A3533" t="s">
        <v>164</v>
      </c>
      <c r="B3533" t="s">
        <v>145</v>
      </c>
      <c r="C3533">
        <v>2</v>
      </c>
      <c r="D3533">
        <v>3.84</v>
      </c>
      <c r="E3533">
        <v>4</v>
      </c>
      <c r="F3533" t="s">
        <v>149</v>
      </c>
      <c r="G3533">
        <f>Table7[[#This Row],[Quantity Ordered]]*Table7[[#This Row],[Price Each]]</f>
        <v>7.68</v>
      </c>
    </row>
    <row r="3534" spans="1:7" x14ac:dyDescent="0.3">
      <c r="A3534" t="s">
        <v>164</v>
      </c>
      <c r="B3534" t="s">
        <v>148</v>
      </c>
      <c r="C3534">
        <v>1</v>
      </c>
      <c r="D3534">
        <v>600</v>
      </c>
      <c r="E3534">
        <v>1</v>
      </c>
      <c r="F3534" t="s">
        <v>135</v>
      </c>
      <c r="G3534">
        <f>Table7[[#This Row],[Quantity Ordered]]*Table7[[#This Row],[Price Each]]</f>
        <v>600</v>
      </c>
    </row>
    <row r="3535" spans="1:7" x14ac:dyDescent="0.3">
      <c r="A3535" t="s">
        <v>164</v>
      </c>
      <c r="B3535" t="s">
        <v>132</v>
      </c>
      <c r="C3535">
        <v>1</v>
      </c>
      <c r="D3535">
        <v>11.99</v>
      </c>
      <c r="E3535">
        <v>1</v>
      </c>
      <c r="F3535" t="s">
        <v>135</v>
      </c>
      <c r="G3535">
        <f>Table7[[#This Row],[Quantity Ordered]]*Table7[[#This Row],[Price Each]]</f>
        <v>11.99</v>
      </c>
    </row>
    <row r="3536" spans="1:7" x14ac:dyDescent="0.3">
      <c r="A3536" t="s">
        <v>164</v>
      </c>
      <c r="B3536" t="s">
        <v>148</v>
      </c>
      <c r="C3536">
        <v>1</v>
      </c>
      <c r="D3536">
        <v>600</v>
      </c>
      <c r="E3536">
        <v>1</v>
      </c>
      <c r="F3536" t="s">
        <v>149</v>
      </c>
      <c r="G3536">
        <f>Table7[[#This Row],[Quantity Ordered]]*Table7[[#This Row],[Price Each]]</f>
        <v>600</v>
      </c>
    </row>
    <row r="3537" spans="1:7" x14ac:dyDescent="0.3">
      <c r="A3537" t="s">
        <v>164</v>
      </c>
      <c r="B3537" t="s">
        <v>139</v>
      </c>
      <c r="C3537">
        <v>1</v>
      </c>
      <c r="D3537">
        <v>11.95</v>
      </c>
      <c r="E3537">
        <v>1</v>
      </c>
      <c r="F3537" t="s">
        <v>149</v>
      </c>
      <c r="G3537">
        <f>Table7[[#This Row],[Quantity Ordered]]*Table7[[#This Row],[Price Each]]</f>
        <v>11.95</v>
      </c>
    </row>
    <row r="3538" spans="1:7" x14ac:dyDescent="0.3">
      <c r="A3538" t="s">
        <v>164</v>
      </c>
      <c r="B3538" t="s">
        <v>145</v>
      </c>
      <c r="C3538">
        <v>2</v>
      </c>
      <c r="D3538">
        <v>3.84</v>
      </c>
      <c r="E3538">
        <v>1</v>
      </c>
      <c r="F3538" t="s">
        <v>133</v>
      </c>
      <c r="G3538">
        <f>Table7[[#This Row],[Quantity Ordered]]*Table7[[#This Row],[Price Each]]</f>
        <v>7.68</v>
      </c>
    </row>
    <row r="3539" spans="1:7" x14ac:dyDescent="0.3">
      <c r="A3539" t="s">
        <v>164</v>
      </c>
      <c r="B3539" t="s">
        <v>148</v>
      </c>
      <c r="C3539">
        <v>1</v>
      </c>
      <c r="D3539">
        <v>600</v>
      </c>
      <c r="E3539">
        <v>2</v>
      </c>
      <c r="F3539" t="s">
        <v>149</v>
      </c>
      <c r="G3539">
        <f>Table7[[#This Row],[Quantity Ordered]]*Table7[[#This Row],[Price Each]]</f>
        <v>600</v>
      </c>
    </row>
    <row r="3540" spans="1:7" x14ac:dyDescent="0.3">
      <c r="A3540" t="s">
        <v>164</v>
      </c>
      <c r="B3540" t="s">
        <v>151</v>
      </c>
      <c r="C3540">
        <v>1</v>
      </c>
      <c r="D3540">
        <v>109.99</v>
      </c>
      <c r="E3540">
        <v>2</v>
      </c>
      <c r="F3540" t="s">
        <v>133</v>
      </c>
      <c r="G3540">
        <f>Table7[[#This Row],[Quantity Ordered]]*Table7[[#This Row],[Price Each]]</f>
        <v>109.99</v>
      </c>
    </row>
    <row r="3541" spans="1:7" x14ac:dyDescent="0.3">
      <c r="A3541" t="s">
        <v>164</v>
      </c>
      <c r="B3541" t="s">
        <v>139</v>
      </c>
      <c r="C3541">
        <v>1</v>
      </c>
      <c r="D3541">
        <v>11.95</v>
      </c>
      <c r="E3541">
        <v>1</v>
      </c>
      <c r="F3541" t="s">
        <v>149</v>
      </c>
      <c r="G3541">
        <f>Table7[[#This Row],[Quantity Ordered]]*Table7[[#This Row],[Price Each]]</f>
        <v>11.95</v>
      </c>
    </row>
    <row r="3542" spans="1:7" x14ac:dyDescent="0.3">
      <c r="A3542" t="s">
        <v>164</v>
      </c>
      <c r="B3542" t="s">
        <v>128</v>
      </c>
      <c r="C3542">
        <v>1</v>
      </c>
      <c r="D3542">
        <v>700</v>
      </c>
      <c r="E3542">
        <v>3</v>
      </c>
      <c r="F3542" t="s">
        <v>149</v>
      </c>
      <c r="G3542">
        <f>Table7[[#This Row],[Quantity Ordered]]*Table7[[#This Row],[Price Each]]</f>
        <v>700</v>
      </c>
    </row>
    <row r="3543" spans="1:7" x14ac:dyDescent="0.3">
      <c r="A3543" t="s">
        <v>164</v>
      </c>
      <c r="B3543" t="s">
        <v>130</v>
      </c>
      <c r="C3543">
        <v>1</v>
      </c>
      <c r="D3543">
        <v>14.95</v>
      </c>
      <c r="E3543">
        <v>3</v>
      </c>
      <c r="F3543" t="s">
        <v>135</v>
      </c>
      <c r="G3543">
        <f>Table7[[#This Row],[Quantity Ordered]]*Table7[[#This Row],[Price Each]]</f>
        <v>14.95</v>
      </c>
    </row>
    <row r="3544" spans="1:7" x14ac:dyDescent="0.3">
      <c r="A3544" t="s">
        <v>164</v>
      </c>
      <c r="B3544" t="s">
        <v>139</v>
      </c>
      <c r="C3544">
        <v>1</v>
      </c>
      <c r="D3544">
        <v>11.95</v>
      </c>
      <c r="E3544">
        <v>2</v>
      </c>
      <c r="F3544" t="s">
        <v>135</v>
      </c>
      <c r="G3544">
        <f>Table7[[#This Row],[Quantity Ordered]]*Table7[[#This Row],[Price Each]]</f>
        <v>11.95</v>
      </c>
    </row>
    <row r="3545" spans="1:7" x14ac:dyDescent="0.3">
      <c r="A3545" t="s">
        <v>164</v>
      </c>
      <c r="B3545" t="s">
        <v>132</v>
      </c>
      <c r="C3545">
        <v>1</v>
      </c>
      <c r="D3545">
        <v>11.99</v>
      </c>
      <c r="E3545">
        <v>2</v>
      </c>
      <c r="F3545" t="s">
        <v>129</v>
      </c>
      <c r="G3545">
        <f>Table7[[#This Row],[Quantity Ordered]]*Table7[[#This Row],[Price Each]]</f>
        <v>11.99</v>
      </c>
    </row>
    <row r="3546" spans="1:7" x14ac:dyDescent="0.3">
      <c r="A3546" t="s">
        <v>164</v>
      </c>
      <c r="B3546" t="s">
        <v>153</v>
      </c>
      <c r="C3546">
        <v>1</v>
      </c>
      <c r="D3546">
        <v>999.99</v>
      </c>
      <c r="E3546">
        <v>1</v>
      </c>
      <c r="F3546" t="s">
        <v>133</v>
      </c>
      <c r="G3546">
        <f>Table7[[#This Row],[Quantity Ordered]]*Table7[[#This Row],[Price Each]]</f>
        <v>999.99</v>
      </c>
    </row>
    <row r="3547" spans="1:7" x14ac:dyDescent="0.3">
      <c r="A3547" t="s">
        <v>164</v>
      </c>
      <c r="B3547" t="s">
        <v>137</v>
      </c>
      <c r="C3547">
        <v>1</v>
      </c>
      <c r="D3547">
        <v>2.99</v>
      </c>
      <c r="E3547">
        <v>2</v>
      </c>
      <c r="F3547" t="s">
        <v>149</v>
      </c>
      <c r="G3547">
        <f>Table7[[#This Row],[Quantity Ordered]]*Table7[[#This Row],[Price Each]]</f>
        <v>2.99</v>
      </c>
    </row>
    <row r="3548" spans="1:7" x14ac:dyDescent="0.3">
      <c r="A3548" t="s">
        <v>164</v>
      </c>
      <c r="B3548" t="s">
        <v>130</v>
      </c>
      <c r="C3548">
        <v>1</v>
      </c>
      <c r="D3548">
        <v>14.95</v>
      </c>
      <c r="E3548">
        <v>4</v>
      </c>
      <c r="F3548" t="s">
        <v>149</v>
      </c>
      <c r="G3548">
        <f>Table7[[#This Row],[Quantity Ordered]]*Table7[[#This Row],[Price Each]]</f>
        <v>14.95</v>
      </c>
    </row>
    <row r="3549" spans="1:7" x14ac:dyDescent="0.3">
      <c r="A3549" t="s">
        <v>164</v>
      </c>
      <c r="B3549" t="s">
        <v>134</v>
      </c>
      <c r="C3549">
        <v>1</v>
      </c>
      <c r="D3549">
        <v>149.99</v>
      </c>
      <c r="E3549">
        <v>1</v>
      </c>
      <c r="F3549" t="s">
        <v>150</v>
      </c>
      <c r="G3549">
        <f>Table7[[#This Row],[Quantity Ordered]]*Table7[[#This Row],[Price Each]]</f>
        <v>149.99</v>
      </c>
    </row>
    <row r="3550" spans="1:7" x14ac:dyDescent="0.3">
      <c r="A3550" t="s">
        <v>164</v>
      </c>
      <c r="B3550" t="s">
        <v>137</v>
      </c>
      <c r="C3550">
        <v>1</v>
      </c>
      <c r="D3550">
        <v>2.99</v>
      </c>
      <c r="E3550">
        <v>3</v>
      </c>
      <c r="F3550" t="s">
        <v>135</v>
      </c>
      <c r="G3550">
        <f>Table7[[#This Row],[Quantity Ordered]]*Table7[[#This Row],[Price Each]]</f>
        <v>2.99</v>
      </c>
    </row>
    <row r="3551" spans="1:7" x14ac:dyDescent="0.3">
      <c r="A3551" t="s">
        <v>164</v>
      </c>
      <c r="B3551" t="s">
        <v>142</v>
      </c>
      <c r="C3551">
        <v>1</v>
      </c>
      <c r="D3551">
        <v>1700</v>
      </c>
      <c r="E3551">
        <v>1</v>
      </c>
      <c r="F3551" t="s">
        <v>146</v>
      </c>
      <c r="G3551">
        <f>Table7[[#This Row],[Quantity Ordered]]*Table7[[#This Row],[Price Each]]</f>
        <v>1700</v>
      </c>
    </row>
    <row r="3552" spans="1:7" x14ac:dyDescent="0.3">
      <c r="A3552" t="s">
        <v>164</v>
      </c>
      <c r="B3552" t="s">
        <v>141</v>
      </c>
      <c r="C3552">
        <v>1</v>
      </c>
      <c r="D3552">
        <v>150</v>
      </c>
      <c r="E3552">
        <v>3</v>
      </c>
      <c r="F3552" t="s">
        <v>133</v>
      </c>
      <c r="G3552">
        <f>Table7[[#This Row],[Quantity Ordered]]*Table7[[#This Row],[Price Each]]</f>
        <v>150</v>
      </c>
    </row>
    <row r="3553" spans="1:7" x14ac:dyDescent="0.3">
      <c r="A3553" t="s">
        <v>164</v>
      </c>
      <c r="B3553" t="s">
        <v>138</v>
      </c>
      <c r="C3553">
        <v>1</v>
      </c>
      <c r="D3553">
        <v>389.99</v>
      </c>
      <c r="E3553">
        <v>1</v>
      </c>
      <c r="F3553" t="s">
        <v>133</v>
      </c>
      <c r="G3553">
        <f>Table7[[#This Row],[Quantity Ordered]]*Table7[[#This Row],[Price Each]]</f>
        <v>389.99</v>
      </c>
    </row>
    <row r="3554" spans="1:7" x14ac:dyDescent="0.3">
      <c r="A3554" t="s">
        <v>164</v>
      </c>
      <c r="B3554" t="s">
        <v>140</v>
      </c>
      <c r="C3554">
        <v>1</v>
      </c>
      <c r="D3554">
        <v>99.99</v>
      </c>
      <c r="E3554">
        <v>4</v>
      </c>
      <c r="F3554" t="s">
        <v>146</v>
      </c>
      <c r="G3554">
        <f>Table7[[#This Row],[Quantity Ordered]]*Table7[[#This Row],[Price Each]]</f>
        <v>99.99</v>
      </c>
    </row>
    <row r="3555" spans="1:7" x14ac:dyDescent="0.3">
      <c r="A3555" t="s">
        <v>164</v>
      </c>
      <c r="B3555" t="s">
        <v>132</v>
      </c>
      <c r="C3555">
        <v>1</v>
      </c>
      <c r="D3555">
        <v>11.99</v>
      </c>
      <c r="E3555">
        <v>1</v>
      </c>
      <c r="F3555" t="s">
        <v>133</v>
      </c>
      <c r="G3555">
        <f>Table7[[#This Row],[Quantity Ordered]]*Table7[[#This Row],[Price Each]]</f>
        <v>11.99</v>
      </c>
    </row>
    <row r="3556" spans="1:7" x14ac:dyDescent="0.3">
      <c r="A3556" t="s">
        <v>164</v>
      </c>
      <c r="B3556" t="s">
        <v>145</v>
      </c>
      <c r="C3556">
        <v>3</v>
      </c>
      <c r="D3556">
        <v>3.84</v>
      </c>
      <c r="E3556">
        <v>4</v>
      </c>
      <c r="F3556" t="s">
        <v>147</v>
      </c>
      <c r="G3556">
        <f>Table7[[#This Row],[Quantity Ordered]]*Table7[[#This Row],[Price Each]]</f>
        <v>11.52</v>
      </c>
    </row>
    <row r="3557" spans="1:7" x14ac:dyDescent="0.3">
      <c r="A3557" t="s">
        <v>164</v>
      </c>
      <c r="B3557" t="s">
        <v>145</v>
      </c>
      <c r="C3557">
        <v>1</v>
      </c>
      <c r="D3557">
        <v>3.84</v>
      </c>
      <c r="E3557">
        <v>2</v>
      </c>
      <c r="F3557" t="s">
        <v>131</v>
      </c>
      <c r="G3557">
        <f>Table7[[#This Row],[Quantity Ordered]]*Table7[[#This Row],[Price Each]]</f>
        <v>3.84</v>
      </c>
    </row>
    <row r="3558" spans="1:7" x14ac:dyDescent="0.3">
      <c r="A3558" t="s">
        <v>164</v>
      </c>
      <c r="B3558" t="s">
        <v>139</v>
      </c>
      <c r="C3558">
        <v>1</v>
      </c>
      <c r="D3558">
        <v>11.95</v>
      </c>
      <c r="E3558">
        <v>2</v>
      </c>
      <c r="F3558" t="s">
        <v>129</v>
      </c>
      <c r="G3558">
        <f>Table7[[#This Row],[Quantity Ordered]]*Table7[[#This Row],[Price Each]]</f>
        <v>11.95</v>
      </c>
    </row>
    <row r="3559" spans="1:7" x14ac:dyDescent="0.3">
      <c r="A3559" t="s">
        <v>164</v>
      </c>
      <c r="B3559" t="s">
        <v>137</v>
      </c>
      <c r="C3559">
        <v>1</v>
      </c>
      <c r="D3559">
        <v>2.99</v>
      </c>
      <c r="E3559">
        <v>2</v>
      </c>
      <c r="F3559" t="s">
        <v>135</v>
      </c>
      <c r="G3559">
        <f>Table7[[#This Row],[Quantity Ordered]]*Table7[[#This Row],[Price Each]]</f>
        <v>2.99</v>
      </c>
    </row>
    <row r="3560" spans="1:7" x14ac:dyDescent="0.3">
      <c r="A3560" t="s">
        <v>164</v>
      </c>
      <c r="B3560" t="s">
        <v>132</v>
      </c>
      <c r="C3560">
        <v>1</v>
      </c>
      <c r="D3560">
        <v>11.99</v>
      </c>
      <c r="E3560">
        <v>1</v>
      </c>
      <c r="F3560" t="s">
        <v>133</v>
      </c>
      <c r="G3560">
        <f>Table7[[#This Row],[Quantity Ordered]]*Table7[[#This Row],[Price Each]]</f>
        <v>11.99</v>
      </c>
    </row>
    <row r="3561" spans="1:7" x14ac:dyDescent="0.3">
      <c r="A3561" t="s">
        <v>164</v>
      </c>
      <c r="B3561" t="s">
        <v>132</v>
      </c>
      <c r="C3561">
        <v>1</v>
      </c>
      <c r="D3561">
        <v>11.99</v>
      </c>
      <c r="E3561">
        <v>3</v>
      </c>
      <c r="F3561" t="s">
        <v>149</v>
      </c>
      <c r="G3561">
        <f>Table7[[#This Row],[Quantity Ordered]]*Table7[[#This Row],[Price Each]]</f>
        <v>11.99</v>
      </c>
    </row>
    <row r="3562" spans="1:7" x14ac:dyDescent="0.3">
      <c r="A3562" t="s">
        <v>164</v>
      </c>
      <c r="B3562" t="s">
        <v>130</v>
      </c>
      <c r="C3562">
        <v>1</v>
      </c>
      <c r="D3562">
        <v>14.95</v>
      </c>
      <c r="E3562">
        <v>3</v>
      </c>
      <c r="F3562" t="s">
        <v>133</v>
      </c>
      <c r="G3562">
        <f>Table7[[#This Row],[Quantity Ordered]]*Table7[[#This Row],[Price Each]]</f>
        <v>14.95</v>
      </c>
    </row>
    <row r="3563" spans="1:7" x14ac:dyDescent="0.3">
      <c r="A3563" t="s">
        <v>164</v>
      </c>
      <c r="B3563" t="s">
        <v>140</v>
      </c>
      <c r="C3563">
        <v>1</v>
      </c>
      <c r="D3563">
        <v>99.99</v>
      </c>
      <c r="E3563">
        <v>1</v>
      </c>
      <c r="F3563" t="s">
        <v>147</v>
      </c>
      <c r="G3563">
        <f>Table7[[#This Row],[Quantity Ordered]]*Table7[[#This Row],[Price Each]]</f>
        <v>99.99</v>
      </c>
    </row>
    <row r="3564" spans="1:7" x14ac:dyDescent="0.3">
      <c r="A3564" t="s">
        <v>164</v>
      </c>
      <c r="B3564" t="s">
        <v>142</v>
      </c>
      <c r="C3564">
        <v>1</v>
      </c>
      <c r="D3564">
        <v>1700</v>
      </c>
      <c r="E3564">
        <v>3</v>
      </c>
      <c r="F3564" t="s">
        <v>147</v>
      </c>
      <c r="G3564">
        <f>Table7[[#This Row],[Quantity Ordered]]*Table7[[#This Row],[Price Each]]</f>
        <v>1700</v>
      </c>
    </row>
    <row r="3565" spans="1:7" x14ac:dyDescent="0.3">
      <c r="A3565" t="s">
        <v>164</v>
      </c>
      <c r="B3565" t="s">
        <v>137</v>
      </c>
      <c r="C3565">
        <v>1</v>
      </c>
      <c r="D3565">
        <v>2.99</v>
      </c>
      <c r="E3565">
        <v>2</v>
      </c>
      <c r="F3565" t="s">
        <v>131</v>
      </c>
      <c r="G3565">
        <f>Table7[[#This Row],[Quantity Ordered]]*Table7[[#This Row],[Price Each]]</f>
        <v>2.99</v>
      </c>
    </row>
    <row r="3566" spans="1:7" x14ac:dyDescent="0.3">
      <c r="A3566" t="s">
        <v>164</v>
      </c>
      <c r="B3566" t="s">
        <v>130</v>
      </c>
      <c r="C3566">
        <v>1</v>
      </c>
      <c r="D3566">
        <v>14.95</v>
      </c>
      <c r="E3566">
        <v>4</v>
      </c>
      <c r="F3566" t="s">
        <v>149</v>
      </c>
      <c r="G3566">
        <f>Table7[[#This Row],[Quantity Ordered]]*Table7[[#This Row],[Price Each]]</f>
        <v>14.95</v>
      </c>
    </row>
    <row r="3567" spans="1:7" x14ac:dyDescent="0.3">
      <c r="A3567" t="s">
        <v>164</v>
      </c>
      <c r="B3567" t="s">
        <v>145</v>
      </c>
      <c r="C3567">
        <v>1</v>
      </c>
      <c r="D3567">
        <v>3.84</v>
      </c>
      <c r="E3567">
        <v>4</v>
      </c>
      <c r="F3567" t="s">
        <v>133</v>
      </c>
      <c r="G3567">
        <f>Table7[[#This Row],[Quantity Ordered]]*Table7[[#This Row],[Price Each]]</f>
        <v>3.84</v>
      </c>
    </row>
    <row r="3568" spans="1:7" x14ac:dyDescent="0.3">
      <c r="A3568" t="s">
        <v>164</v>
      </c>
      <c r="B3568" t="s">
        <v>145</v>
      </c>
      <c r="C3568">
        <v>1</v>
      </c>
      <c r="D3568">
        <v>3.84</v>
      </c>
      <c r="E3568">
        <v>4</v>
      </c>
      <c r="F3568" t="s">
        <v>129</v>
      </c>
      <c r="G3568">
        <f>Table7[[#This Row],[Quantity Ordered]]*Table7[[#This Row],[Price Each]]</f>
        <v>3.84</v>
      </c>
    </row>
    <row r="3569" spans="1:7" x14ac:dyDescent="0.3">
      <c r="A3569" t="s">
        <v>164</v>
      </c>
      <c r="B3569" t="s">
        <v>130</v>
      </c>
      <c r="C3569">
        <v>1</v>
      </c>
      <c r="D3569">
        <v>14.95</v>
      </c>
      <c r="E3569">
        <v>3</v>
      </c>
      <c r="F3569" t="s">
        <v>136</v>
      </c>
      <c r="G3569">
        <f>Table7[[#This Row],[Quantity Ordered]]*Table7[[#This Row],[Price Each]]</f>
        <v>14.95</v>
      </c>
    </row>
    <row r="3570" spans="1:7" x14ac:dyDescent="0.3">
      <c r="A3570" t="s">
        <v>164</v>
      </c>
      <c r="B3570" t="s">
        <v>142</v>
      </c>
      <c r="C3570">
        <v>1</v>
      </c>
      <c r="D3570">
        <v>1700</v>
      </c>
      <c r="E3570">
        <v>2</v>
      </c>
      <c r="F3570" t="s">
        <v>136</v>
      </c>
      <c r="G3570">
        <f>Table7[[#This Row],[Quantity Ordered]]*Table7[[#This Row],[Price Each]]</f>
        <v>1700</v>
      </c>
    </row>
    <row r="3571" spans="1:7" x14ac:dyDescent="0.3">
      <c r="A3571" t="s">
        <v>164</v>
      </c>
      <c r="B3571" t="s">
        <v>132</v>
      </c>
      <c r="C3571">
        <v>1</v>
      </c>
      <c r="D3571">
        <v>11.99</v>
      </c>
      <c r="E3571">
        <v>3</v>
      </c>
      <c r="F3571" t="s">
        <v>146</v>
      </c>
      <c r="G3571">
        <f>Table7[[#This Row],[Quantity Ordered]]*Table7[[#This Row],[Price Each]]</f>
        <v>11.99</v>
      </c>
    </row>
  </sheetData>
  <mergeCells count="7">
    <mergeCell ref="J81:N81"/>
    <mergeCell ref="A1:A2"/>
    <mergeCell ref="B1:L2"/>
    <mergeCell ref="J4:M4"/>
    <mergeCell ref="J24:K24"/>
    <mergeCell ref="J42:L42"/>
    <mergeCell ref="J61:L61"/>
  </mergeCells>
  <conditionalFormatting sqref="J46">
    <cfRule type="aboveAverage" dxfId="89" priority="10"/>
  </conditionalFormatting>
  <conditionalFormatting sqref="J46:L57">
    <cfRule type="aboveAverage" dxfId="88" priority="9"/>
  </conditionalFormatting>
  <conditionalFormatting pivot="1" sqref="K68:N77">
    <cfRule type="aboveAverage" priority="5" equalAverage="1"/>
  </conditionalFormatting>
  <conditionalFormatting pivot="1" sqref="K68:N77">
    <cfRule type="aboveAverage" dxfId="87" priority="4" equalAverage="1"/>
  </conditionalFormatting>
  <conditionalFormatting sqref="J84:K103">
    <cfRule type="top10" dxfId="86" priority="2" rank="1"/>
  </conditionalFormatting>
  <conditionalFormatting sqref="N84:O104">
    <cfRule type="top10" dxfId="85" priority="1" rank="1"/>
  </conditionalFormatting>
  <pageMargins left="0.7" right="0.7" top="0.75" bottom="0.75" header="0.3" footer="0.3"/>
  <drawing r:id="rId7"/>
  <tableParts count="1">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9A2D-7505-4ED0-A685-EB0C4E16018E}">
  <dimension ref="A1:AJ82"/>
  <sheetViews>
    <sheetView showGridLines="0" workbookViewId="0">
      <selection sqref="A1:A2"/>
    </sheetView>
  </sheetViews>
  <sheetFormatPr defaultRowHeight="14.4" x14ac:dyDescent="0.3"/>
  <cols>
    <col min="2" max="2" width="12.5546875" bestFit="1" customWidth="1"/>
    <col min="3" max="3" width="26.88671875" bestFit="1" customWidth="1"/>
    <col min="4" max="4" width="21.88671875" customWidth="1"/>
    <col min="5" max="5" width="13.88671875" customWidth="1"/>
    <col min="6" max="6" width="14.77734375" customWidth="1"/>
  </cols>
  <sheetData>
    <row r="1" spans="1:36" x14ac:dyDescent="0.3">
      <c r="A1" s="125" t="s">
        <v>279</v>
      </c>
      <c r="B1" s="127" t="s">
        <v>280</v>
      </c>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c r="AH1" s="127"/>
      <c r="AI1" s="127"/>
      <c r="AJ1" s="128"/>
    </row>
    <row r="2" spans="1:36" ht="15" thickBot="1" x14ac:dyDescent="0.35">
      <c r="A2" s="126"/>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30"/>
    </row>
    <row r="3" spans="1:36" x14ac:dyDescent="0.3">
      <c r="B3" t="s">
        <v>273</v>
      </c>
      <c r="C3" t="s">
        <v>266</v>
      </c>
      <c r="D3" t="s">
        <v>263</v>
      </c>
      <c r="E3" t="s">
        <v>264</v>
      </c>
      <c r="F3" t="s">
        <v>265</v>
      </c>
    </row>
    <row r="4" spans="1:36" x14ac:dyDescent="0.3">
      <c r="B4" t="s">
        <v>268</v>
      </c>
      <c r="C4" t="s">
        <v>267</v>
      </c>
      <c r="D4">
        <v>10</v>
      </c>
      <c r="E4">
        <v>5000</v>
      </c>
      <c r="F4">
        <v>1000</v>
      </c>
    </row>
    <row r="5" spans="1:36" x14ac:dyDescent="0.3">
      <c r="B5" t="s">
        <v>9</v>
      </c>
      <c r="C5" t="s">
        <v>271</v>
      </c>
      <c r="D5">
        <v>5</v>
      </c>
      <c r="E5">
        <v>2500</v>
      </c>
      <c r="F5">
        <v>500</v>
      </c>
    </row>
    <row r="6" spans="1:36" x14ac:dyDescent="0.3">
      <c r="B6" t="s">
        <v>274</v>
      </c>
      <c r="C6" t="s">
        <v>272</v>
      </c>
      <c r="D6">
        <v>15</v>
      </c>
      <c r="E6">
        <v>7500</v>
      </c>
      <c r="F6">
        <v>1500</v>
      </c>
    </row>
    <row r="7" spans="1:36" x14ac:dyDescent="0.3">
      <c r="B7" t="s">
        <v>54</v>
      </c>
      <c r="C7" t="s">
        <v>267</v>
      </c>
      <c r="D7">
        <v>8</v>
      </c>
      <c r="E7">
        <v>4000</v>
      </c>
      <c r="F7">
        <v>800</v>
      </c>
    </row>
    <row r="8" spans="1:36" x14ac:dyDescent="0.3">
      <c r="B8" t="s">
        <v>55</v>
      </c>
      <c r="C8" t="s">
        <v>271</v>
      </c>
      <c r="D8">
        <v>12</v>
      </c>
      <c r="E8">
        <v>6000</v>
      </c>
      <c r="F8">
        <v>1200</v>
      </c>
    </row>
    <row r="9" spans="1:36" x14ac:dyDescent="0.3">
      <c r="B9" t="s">
        <v>269</v>
      </c>
      <c r="C9" t="s">
        <v>272</v>
      </c>
      <c r="D9">
        <v>3</v>
      </c>
      <c r="E9">
        <v>1500</v>
      </c>
      <c r="F9">
        <v>300</v>
      </c>
    </row>
    <row r="10" spans="1:36" x14ac:dyDescent="0.3">
      <c r="B10" t="s">
        <v>270</v>
      </c>
      <c r="C10" t="s">
        <v>267</v>
      </c>
      <c r="D10">
        <v>6</v>
      </c>
      <c r="E10">
        <v>3000</v>
      </c>
      <c r="F10">
        <v>600</v>
      </c>
    </row>
    <row r="11" spans="1:36" x14ac:dyDescent="0.3">
      <c r="B11" t="s">
        <v>275</v>
      </c>
      <c r="C11" t="s">
        <v>271</v>
      </c>
      <c r="D11">
        <v>9</v>
      </c>
      <c r="E11">
        <v>4500</v>
      </c>
      <c r="F11">
        <v>900</v>
      </c>
    </row>
    <row r="12" spans="1:36" x14ac:dyDescent="0.3">
      <c r="B12" t="s">
        <v>276</v>
      </c>
      <c r="C12" t="s">
        <v>272</v>
      </c>
      <c r="D12">
        <v>7</v>
      </c>
      <c r="E12">
        <v>3500</v>
      </c>
      <c r="F12">
        <v>700</v>
      </c>
    </row>
    <row r="13" spans="1:36" x14ac:dyDescent="0.3">
      <c r="B13" t="s">
        <v>277</v>
      </c>
      <c r="C13" t="s">
        <v>271</v>
      </c>
      <c r="D13">
        <v>11</v>
      </c>
      <c r="E13">
        <v>5500</v>
      </c>
      <c r="F13">
        <v>1100</v>
      </c>
    </row>
    <row r="14" spans="1:36" x14ac:dyDescent="0.3">
      <c r="B14" t="s">
        <v>278</v>
      </c>
      <c r="C14" t="s">
        <v>267</v>
      </c>
      <c r="D14">
        <v>13</v>
      </c>
      <c r="E14">
        <v>6500</v>
      </c>
      <c r="F14">
        <v>1300</v>
      </c>
    </row>
    <row r="19" spans="1:10" ht="15" thickBot="1" x14ac:dyDescent="0.35">
      <c r="A19" s="100"/>
      <c r="B19" s="100"/>
      <c r="C19" s="100"/>
      <c r="D19" s="100"/>
      <c r="E19" s="100"/>
      <c r="F19" s="100"/>
      <c r="G19" s="100"/>
      <c r="H19" s="100"/>
      <c r="I19" s="100"/>
      <c r="J19" s="100"/>
    </row>
    <row r="20" spans="1:10" x14ac:dyDescent="0.3">
      <c r="A20" s="105" t="s">
        <v>23</v>
      </c>
      <c r="B20" s="131" t="s">
        <v>281</v>
      </c>
      <c r="C20" s="131"/>
      <c r="D20" s="131"/>
    </row>
    <row r="21" spans="1:10" x14ac:dyDescent="0.3">
      <c r="A21" s="78" t="s">
        <v>63</v>
      </c>
    </row>
    <row r="22" spans="1:10" x14ac:dyDescent="0.3">
      <c r="B22" t="s">
        <v>273</v>
      </c>
      <c r="C22" t="s">
        <v>266</v>
      </c>
      <c r="D22" t="s">
        <v>263</v>
      </c>
      <c r="E22" t="s">
        <v>264</v>
      </c>
      <c r="F22" t="s">
        <v>265</v>
      </c>
    </row>
    <row r="23" spans="1:10" hidden="1" x14ac:dyDescent="0.3">
      <c r="B23" t="s">
        <v>268</v>
      </c>
      <c r="C23" t="s">
        <v>267</v>
      </c>
      <c r="D23">
        <v>10</v>
      </c>
      <c r="E23">
        <v>5000</v>
      </c>
      <c r="F23">
        <v>1000</v>
      </c>
    </row>
    <row r="24" spans="1:10" hidden="1" x14ac:dyDescent="0.3">
      <c r="B24" t="s">
        <v>9</v>
      </c>
      <c r="C24" t="s">
        <v>271</v>
      </c>
      <c r="D24">
        <v>5</v>
      </c>
      <c r="E24">
        <v>2500</v>
      </c>
      <c r="F24">
        <v>500</v>
      </c>
    </row>
    <row r="25" spans="1:10" hidden="1" x14ac:dyDescent="0.3">
      <c r="B25" t="s">
        <v>274</v>
      </c>
      <c r="C25" t="s">
        <v>272</v>
      </c>
      <c r="D25">
        <v>15</v>
      </c>
      <c r="E25">
        <v>7500</v>
      </c>
      <c r="F25">
        <v>1500</v>
      </c>
    </row>
    <row r="26" spans="1:10" x14ac:dyDescent="0.3">
      <c r="B26" t="s">
        <v>54</v>
      </c>
      <c r="C26" t="s">
        <v>267</v>
      </c>
      <c r="D26">
        <v>8</v>
      </c>
      <c r="E26">
        <v>4000</v>
      </c>
      <c r="F26">
        <v>800</v>
      </c>
    </row>
    <row r="27" spans="1:10" hidden="1" x14ac:dyDescent="0.3">
      <c r="B27" t="s">
        <v>55</v>
      </c>
      <c r="C27" t="s">
        <v>271</v>
      </c>
      <c r="D27">
        <v>12</v>
      </c>
      <c r="E27">
        <v>6000</v>
      </c>
      <c r="F27">
        <v>1200</v>
      </c>
    </row>
    <row r="28" spans="1:10" hidden="1" x14ac:dyDescent="0.3">
      <c r="B28" t="s">
        <v>269</v>
      </c>
      <c r="C28" t="s">
        <v>272</v>
      </c>
      <c r="D28">
        <v>3</v>
      </c>
      <c r="E28">
        <v>1500</v>
      </c>
      <c r="F28">
        <v>300</v>
      </c>
    </row>
    <row r="29" spans="1:10" hidden="1" x14ac:dyDescent="0.3">
      <c r="B29" t="s">
        <v>270</v>
      </c>
      <c r="C29" t="s">
        <v>267</v>
      </c>
      <c r="D29">
        <v>6</v>
      </c>
      <c r="E29">
        <v>3000</v>
      </c>
      <c r="F29">
        <v>600</v>
      </c>
    </row>
    <row r="30" spans="1:10" hidden="1" x14ac:dyDescent="0.3">
      <c r="B30" t="s">
        <v>275</v>
      </c>
      <c r="C30" t="s">
        <v>271</v>
      </c>
      <c r="D30">
        <v>9</v>
      </c>
      <c r="E30">
        <v>4500</v>
      </c>
      <c r="F30">
        <v>900</v>
      </c>
    </row>
    <row r="31" spans="1:10" hidden="1" x14ac:dyDescent="0.3">
      <c r="B31" t="s">
        <v>276</v>
      </c>
      <c r="C31" t="s">
        <v>272</v>
      </c>
      <c r="D31">
        <v>7</v>
      </c>
      <c r="E31">
        <v>3500</v>
      </c>
      <c r="F31">
        <v>700</v>
      </c>
    </row>
    <row r="32" spans="1:10" hidden="1" x14ac:dyDescent="0.3">
      <c r="B32" t="s">
        <v>277</v>
      </c>
      <c r="C32" t="s">
        <v>271</v>
      </c>
      <c r="D32">
        <v>11</v>
      </c>
      <c r="E32">
        <v>5500</v>
      </c>
      <c r="F32">
        <v>1100</v>
      </c>
    </row>
    <row r="33" spans="1:10" hidden="1" x14ac:dyDescent="0.3">
      <c r="B33" t="s">
        <v>278</v>
      </c>
      <c r="C33" t="s">
        <v>267</v>
      </c>
      <c r="D33">
        <v>13</v>
      </c>
      <c r="E33">
        <v>6500</v>
      </c>
      <c r="F33">
        <v>1300</v>
      </c>
    </row>
    <row r="34" spans="1:10" ht="15" thickBot="1" x14ac:dyDescent="0.35">
      <c r="A34" s="100"/>
      <c r="B34" s="100"/>
      <c r="C34" s="100"/>
      <c r="D34" s="100"/>
      <c r="E34" s="100"/>
      <c r="F34" s="100"/>
      <c r="G34" s="100"/>
      <c r="H34" s="100"/>
      <c r="I34" s="100"/>
      <c r="J34" s="100"/>
    </row>
    <row r="35" spans="1:10" x14ac:dyDescent="0.3">
      <c r="A35" s="105" t="s">
        <v>28</v>
      </c>
      <c r="B35" s="131" t="s">
        <v>282</v>
      </c>
      <c r="C35" s="131"/>
      <c r="D35" s="131"/>
      <c r="E35" s="131"/>
      <c r="F35" s="131"/>
      <c r="G35" s="131"/>
      <c r="H35" s="131"/>
      <c r="I35" s="131"/>
    </row>
    <row r="36" spans="1:10" x14ac:dyDescent="0.3">
      <c r="A36" s="78" t="s">
        <v>63</v>
      </c>
    </row>
    <row r="37" spans="1:10" x14ac:dyDescent="0.3">
      <c r="B37" t="s">
        <v>273</v>
      </c>
      <c r="C37" t="s">
        <v>266</v>
      </c>
      <c r="D37" t="s">
        <v>263</v>
      </c>
      <c r="E37" t="s">
        <v>264</v>
      </c>
      <c r="F37" t="s">
        <v>265</v>
      </c>
    </row>
    <row r="38" spans="1:10" hidden="1" x14ac:dyDescent="0.3">
      <c r="B38" t="s">
        <v>268</v>
      </c>
      <c r="C38" t="s">
        <v>267</v>
      </c>
      <c r="D38">
        <v>10</v>
      </c>
      <c r="E38">
        <v>5000</v>
      </c>
      <c r="F38">
        <v>1000</v>
      </c>
    </row>
    <row r="39" spans="1:10" hidden="1" x14ac:dyDescent="0.3">
      <c r="B39" t="s">
        <v>9</v>
      </c>
      <c r="C39" t="s">
        <v>271</v>
      </c>
      <c r="D39">
        <v>5</v>
      </c>
      <c r="E39">
        <v>2500</v>
      </c>
      <c r="F39">
        <v>500</v>
      </c>
    </row>
    <row r="40" spans="1:10" hidden="1" x14ac:dyDescent="0.3">
      <c r="B40" t="s">
        <v>274</v>
      </c>
      <c r="C40" t="s">
        <v>272</v>
      </c>
      <c r="D40">
        <v>15</v>
      </c>
      <c r="E40">
        <v>7500</v>
      </c>
      <c r="F40">
        <v>1500</v>
      </c>
    </row>
    <row r="41" spans="1:10" hidden="1" x14ac:dyDescent="0.3">
      <c r="B41" t="s">
        <v>54</v>
      </c>
      <c r="C41" t="s">
        <v>267</v>
      </c>
      <c r="D41">
        <v>8</v>
      </c>
      <c r="E41">
        <v>4000</v>
      </c>
      <c r="F41">
        <v>800</v>
      </c>
    </row>
    <row r="42" spans="1:10" x14ac:dyDescent="0.3">
      <c r="B42" t="s">
        <v>55</v>
      </c>
      <c r="C42" t="s">
        <v>271</v>
      </c>
      <c r="D42">
        <v>12</v>
      </c>
      <c r="E42">
        <v>6000</v>
      </c>
      <c r="F42">
        <v>1200</v>
      </c>
    </row>
    <row r="43" spans="1:10" hidden="1" x14ac:dyDescent="0.3">
      <c r="B43" t="s">
        <v>269</v>
      </c>
      <c r="C43" t="s">
        <v>272</v>
      </c>
      <c r="D43">
        <v>3</v>
      </c>
      <c r="E43">
        <v>1500</v>
      </c>
      <c r="F43">
        <v>300</v>
      </c>
    </row>
    <row r="44" spans="1:10" hidden="1" x14ac:dyDescent="0.3">
      <c r="B44" t="s">
        <v>270</v>
      </c>
      <c r="C44" t="s">
        <v>267</v>
      </c>
      <c r="D44">
        <v>6</v>
      </c>
      <c r="E44">
        <v>3000</v>
      </c>
      <c r="F44">
        <v>600</v>
      </c>
    </row>
    <row r="45" spans="1:10" hidden="1" x14ac:dyDescent="0.3">
      <c r="B45" t="s">
        <v>275</v>
      </c>
      <c r="C45" t="s">
        <v>271</v>
      </c>
      <c r="D45">
        <v>9</v>
      </c>
      <c r="E45">
        <v>4500</v>
      </c>
      <c r="F45">
        <v>900</v>
      </c>
    </row>
    <row r="46" spans="1:10" hidden="1" x14ac:dyDescent="0.3">
      <c r="B46" t="s">
        <v>276</v>
      </c>
      <c r="C46" t="s">
        <v>272</v>
      </c>
      <c r="D46">
        <v>7</v>
      </c>
      <c r="E46">
        <v>3500</v>
      </c>
      <c r="F46">
        <v>700</v>
      </c>
    </row>
    <row r="47" spans="1:10" hidden="1" x14ac:dyDescent="0.3">
      <c r="B47" t="s">
        <v>277</v>
      </c>
      <c r="C47" t="s">
        <v>271</v>
      </c>
      <c r="D47">
        <v>11</v>
      </c>
      <c r="E47">
        <v>5500</v>
      </c>
      <c r="F47">
        <v>1100</v>
      </c>
    </row>
    <row r="48" spans="1:10" hidden="1" x14ac:dyDescent="0.3">
      <c r="B48" t="s">
        <v>278</v>
      </c>
      <c r="C48" t="s">
        <v>267</v>
      </c>
      <c r="D48">
        <v>13</v>
      </c>
      <c r="E48">
        <v>6500</v>
      </c>
      <c r="F48">
        <v>1300</v>
      </c>
    </row>
    <row r="51" spans="1:10" x14ac:dyDescent="0.3">
      <c r="B51" s="75" t="s">
        <v>182</v>
      </c>
      <c r="C51" t="s">
        <v>283</v>
      </c>
    </row>
    <row r="52" spans="1:10" x14ac:dyDescent="0.3">
      <c r="B52" s="76" t="s">
        <v>271</v>
      </c>
      <c r="C52">
        <v>37</v>
      </c>
    </row>
    <row r="53" spans="1:10" ht="15" thickBot="1" x14ac:dyDescent="0.35">
      <c r="A53" s="100"/>
      <c r="B53" s="100"/>
      <c r="C53" s="100"/>
      <c r="D53" s="100"/>
      <c r="E53" s="100"/>
      <c r="F53" s="100"/>
      <c r="G53" s="100"/>
      <c r="H53" s="100"/>
      <c r="I53" s="100"/>
      <c r="J53" s="100"/>
    </row>
    <row r="54" spans="1:10" x14ac:dyDescent="0.3">
      <c r="A54" s="105" t="s">
        <v>30</v>
      </c>
      <c r="B54" s="131" t="s">
        <v>284</v>
      </c>
      <c r="C54" s="131"/>
      <c r="D54" s="131"/>
    </row>
    <row r="55" spans="1:10" x14ac:dyDescent="0.3">
      <c r="A55" s="78" t="s">
        <v>63</v>
      </c>
    </row>
    <row r="56" spans="1:10" x14ac:dyDescent="0.3">
      <c r="B56" t="s">
        <v>273</v>
      </c>
      <c r="C56" t="s">
        <v>266</v>
      </c>
      <c r="D56" t="s">
        <v>263</v>
      </c>
      <c r="E56" t="s">
        <v>264</v>
      </c>
      <c r="F56" t="s">
        <v>265</v>
      </c>
    </row>
    <row r="57" spans="1:10" hidden="1" x14ac:dyDescent="0.3">
      <c r="B57" t="s">
        <v>268</v>
      </c>
      <c r="C57" t="s">
        <v>267</v>
      </c>
      <c r="D57">
        <v>10</v>
      </c>
      <c r="E57">
        <v>5000</v>
      </c>
      <c r="F57">
        <v>1000</v>
      </c>
    </row>
    <row r="58" spans="1:10" hidden="1" x14ac:dyDescent="0.3">
      <c r="B58" t="s">
        <v>9</v>
      </c>
      <c r="C58" t="s">
        <v>271</v>
      </c>
      <c r="D58">
        <v>5</v>
      </c>
      <c r="E58">
        <v>2500</v>
      </c>
      <c r="F58">
        <v>500</v>
      </c>
    </row>
    <row r="59" spans="1:10" x14ac:dyDescent="0.3">
      <c r="B59" t="s">
        <v>274</v>
      </c>
      <c r="C59" t="s">
        <v>272</v>
      </c>
      <c r="D59">
        <v>15</v>
      </c>
      <c r="E59">
        <v>7500</v>
      </c>
      <c r="F59">
        <v>1500</v>
      </c>
    </row>
    <row r="60" spans="1:10" hidden="1" x14ac:dyDescent="0.3">
      <c r="B60" t="s">
        <v>54</v>
      </c>
      <c r="C60" t="s">
        <v>267</v>
      </c>
      <c r="D60">
        <v>8</v>
      </c>
      <c r="E60">
        <v>4000</v>
      </c>
      <c r="F60">
        <v>800</v>
      </c>
    </row>
    <row r="61" spans="1:10" hidden="1" x14ac:dyDescent="0.3">
      <c r="B61" t="s">
        <v>55</v>
      </c>
      <c r="C61" t="s">
        <v>271</v>
      </c>
      <c r="D61">
        <v>12</v>
      </c>
      <c r="E61">
        <v>6000</v>
      </c>
      <c r="F61">
        <v>1200</v>
      </c>
    </row>
    <row r="62" spans="1:10" hidden="1" x14ac:dyDescent="0.3">
      <c r="B62" t="s">
        <v>269</v>
      </c>
      <c r="C62" t="s">
        <v>272</v>
      </c>
      <c r="D62">
        <v>3</v>
      </c>
      <c r="E62">
        <v>1500</v>
      </c>
      <c r="F62">
        <v>300</v>
      </c>
    </row>
    <row r="63" spans="1:10" hidden="1" x14ac:dyDescent="0.3">
      <c r="B63" t="s">
        <v>270</v>
      </c>
      <c r="C63" t="s">
        <v>267</v>
      </c>
      <c r="D63">
        <v>6</v>
      </c>
      <c r="E63">
        <v>3000</v>
      </c>
      <c r="F63">
        <v>600</v>
      </c>
    </row>
    <row r="64" spans="1:10" hidden="1" x14ac:dyDescent="0.3">
      <c r="B64" t="s">
        <v>275</v>
      </c>
      <c r="C64" t="s">
        <v>271</v>
      </c>
      <c r="D64">
        <v>9</v>
      </c>
      <c r="E64">
        <v>4500</v>
      </c>
      <c r="F64">
        <v>900</v>
      </c>
    </row>
    <row r="65" spans="1:10" hidden="1" x14ac:dyDescent="0.3">
      <c r="B65" t="s">
        <v>276</v>
      </c>
      <c r="C65" t="s">
        <v>272</v>
      </c>
      <c r="D65">
        <v>7</v>
      </c>
      <c r="E65">
        <v>3500</v>
      </c>
      <c r="F65">
        <v>700</v>
      </c>
    </row>
    <row r="66" spans="1:10" hidden="1" x14ac:dyDescent="0.3">
      <c r="B66" t="s">
        <v>277</v>
      </c>
      <c r="C66" t="s">
        <v>271</v>
      </c>
      <c r="D66">
        <v>11</v>
      </c>
      <c r="E66">
        <v>5500</v>
      </c>
      <c r="F66">
        <v>1100</v>
      </c>
    </row>
    <row r="67" spans="1:10" hidden="1" x14ac:dyDescent="0.3">
      <c r="B67" t="s">
        <v>278</v>
      </c>
      <c r="C67" t="s">
        <v>267</v>
      </c>
      <c r="D67">
        <v>13</v>
      </c>
      <c r="E67">
        <v>6500</v>
      </c>
      <c r="F67">
        <v>1300</v>
      </c>
    </row>
    <row r="68" spans="1:10" ht="15" thickBot="1" x14ac:dyDescent="0.35">
      <c r="A68" s="100"/>
      <c r="B68" s="100"/>
      <c r="C68" s="100"/>
      <c r="D68" s="100"/>
      <c r="E68" s="100"/>
      <c r="F68" s="100"/>
      <c r="G68" s="100"/>
      <c r="H68" s="100"/>
      <c r="I68" s="100"/>
      <c r="J68" s="100"/>
    </row>
    <row r="69" spans="1:10" x14ac:dyDescent="0.3">
      <c r="A69" s="105" t="s">
        <v>32</v>
      </c>
      <c r="B69" s="131" t="s">
        <v>285</v>
      </c>
      <c r="C69" s="131"/>
      <c r="D69" s="131"/>
    </row>
    <row r="70" spans="1:10" x14ac:dyDescent="0.3">
      <c r="A70" s="78" t="s">
        <v>63</v>
      </c>
    </row>
    <row r="71" spans="1:10" x14ac:dyDescent="0.3">
      <c r="B71" t="s">
        <v>273</v>
      </c>
      <c r="C71" t="s">
        <v>266</v>
      </c>
      <c r="D71" t="s">
        <v>263</v>
      </c>
      <c r="E71" t="s">
        <v>264</v>
      </c>
      <c r="F71" t="s">
        <v>265</v>
      </c>
    </row>
    <row r="72" spans="1:10" hidden="1" x14ac:dyDescent="0.3">
      <c r="B72" t="s">
        <v>268</v>
      </c>
      <c r="C72" t="s">
        <v>267</v>
      </c>
      <c r="D72">
        <v>10</v>
      </c>
      <c r="E72">
        <v>5000</v>
      </c>
      <c r="F72">
        <v>1000</v>
      </c>
    </row>
    <row r="73" spans="1:10" hidden="1" x14ac:dyDescent="0.3">
      <c r="B73" t="s">
        <v>9</v>
      </c>
      <c r="C73" t="s">
        <v>271</v>
      </c>
      <c r="D73">
        <v>5</v>
      </c>
      <c r="E73">
        <v>2500</v>
      </c>
      <c r="F73">
        <v>500</v>
      </c>
    </row>
    <row r="74" spans="1:10" hidden="1" x14ac:dyDescent="0.3">
      <c r="B74" t="s">
        <v>274</v>
      </c>
      <c r="C74" t="s">
        <v>272</v>
      </c>
      <c r="D74">
        <v>15</v>
      </c>
      <c r="E74">
        <v>7500</v>
      </c>
      <c r="F74">
        <v>1500</v>
      </c>
    </row>
    <row r="75" spans="1:10" hidden="1" x14ac:dyDescent="0.3">
      <c r="B75" t="s">
        <v>54</v>
      </c>
      <c r="C75" t="s">
        <v>267</v>
      </c>
      <c r="D75">
        <v>8</v>
      </c>
      <c r="E75">
        <v>4000</v>
      </c>
      <c r="F75">
        <v>800</v>
      </c>
    </row>
    <row r="76" spans="1:10" hidden="1" x14ac:dyDescent="0.3">
      <c r="B76" t="s">
        <v>55</v>
      </c>
      <c r="C76" t="s">
        <v>271</v>
      </c>
      <c r="D76">
        <v>12</v>
      </c>
      <c r="E76">
        <v>6000</v>
      </c>
      <c r="F76">
        <v>1200</v>
      </c>
    </row>
    <row r="77" spans="1:10" x14ac:dyDescent="0.3">
      <c r="B77" t="s">
        <v>269</v>
      </c>
      <c r="C77" t="s">
        <v>272</v>
      </c>
      <c r="D77">
        <v>3</v>
      </c>
      <c r="E77">
        <v>1500</v>
      </c>
      <c r="F77">
        <v>300</v>
      </c>
    </row>
    <row r="78" spans="1:10" hidden="1" x14ac:dyDescent="0.3">
      <c r="B78" t="s">
        <v>270</v>
      </c>
      <c r="C78" t="s">
        <v>267</v>
      </c>
      <c r="D78">
        <v>6</v>
      </c>
      <c r="E78">
        <v>3000</v>
      </c>
      <c r="F78">
        <v>600</v>
      </c>
    </row>
    <row r="79" spans="1:10" hidden="1" x14ac:dyDescent="0.3">
      <c r="B79" t="s">
        <v>275</v>
      </c>
      <c r="C79" t="s">
        <v>271</v>
      </c>
      <c r="D79">
        <v>9</v>
      </c>
      <c r="E79">
        <v>4500</v>
      </c>
      <c r="F79">
        <v>900</v>
      </c>
    </row>
    <row r="80" spans="1:10" hidden="1" x14ac:dyDescent="0.3">
      <c r="B80" t="s">
        <v>276</v>
      </c>
      <c r="C80" t="s">
        <v>272</v>
      </c>
      <c r="D80">
        <v>7</v>
      </c>
      <c r="E80">
        <v>3500</v>
      </c>
      <c r="F80">
        <v>700</v>
      </c>
    </row>
    <row r="81" spans="2:6" hidden="1" x14ac:dyDescent="0.3">
      <c r="B81" t="s">
        <v>277</v>
      </c>
      <c r="C81" t="s">
        <v>271</v>
      </c>
      <c r="D81">
        <v>11</v>
      </c>
      <c r="E81">
        <v>5500</v>
      </c>
      <c r="F81">
        <v>1100</v>
      </c>
    </row>
    <row r="82" spans="2:6" hidden="1" x14ac:dyDescent="0.3">
      <c r="B82" t="s">
        <v>278</v>
      </c>
      <c r="C82" t="s">
        <v>267</v>
      </c>
      <c r="D82">
        <v>13</v>
      </c>
      <c r="E82">
        <v>6500</v>
      </c>
      <c r="F82">
        <v>1300</v>
      </c>
    </row>
  </sheetData>
  <mergeCells count="6">
    <mergeCell ref="B69:D69"/>
    <mergeCell ref="A1:A2"/>
    <mergeCell ref="B1:AJ2"/>
    <mergeCell ref="B20:D20"/>
    <mergeCell ref="B35:I35"/>
    <mergeCell ref="B54:D54"/>
  </mergeCells>
  <pageMargins left="0.7" right="0.7" top="0.75" bottom="0.75" header="0.3" footer="0.3"/>
  <drawing r:id="rId2"/>
  <tableParts count="5">
    <tablePart r:id="rId3"/>
    <tablePart r:id="rId4"/>
    <tablePart r:id="rId5"/>
    <tablePart r:id="rId6"/>
    <tablePart r:id="rId7"/>
  </tableParts>
  <extLst>
    <ext xmlns:x15="http://schemas.microsoft.com/office/spreadsheetml/2010/11/main" uri="{3A4CF648-6AED-40f4-86FF-DC5316D8AED3}">
      <x14:slicerList xmlns:x14="http://schemas.microsoft.com/office/spreadsheetml/2009/9/main">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6248E-13A0-4FC0-8953-95B76D8E1D95}">
  <dimension ref="A1:L41"/>
  <sheetViews>
    <sheetView showGridLines="0" workbookViewId="0">
      <selection sqref="A1:A2"/>
    </sheetView>
  </sheetViews>
  <sheetFormatPr defaultRowHeight="14.4" x14ac:dyDescent="0.3"/>
  <cols>
    <col min="2" max="2" width="12.88671875" customWidth="1"/>
    <col min="4" max="4" width="14.77734375" customWidth="1"/>
    <col min="5" max="5" width="13.109375" customWidth="1"/>
    <col min="8" max="8" width="12.88671875" customWidth="1"/>
    <col min="10" max="10" width="9.88671875" customWidth="1"/>
    <col min="11" max="11" width="13.77734375" customWidth="1"/>
  </cols>
  <sheetData>
    <row r="1" spans="1:12" x14ac:dyDescent="0.3">
      <c r="A1" s="125" t="s">
        <v>117</v>
      </c>
      <c r="B1" s="127" t="s">
        <v>118</v>
      </c>
      <c r="C1" s="127"/>
      <c r="D1" s="127"/>
      <c r="E1" s="128"/>
    </row>
    <row r="2" spans="1:12" ht="15" thickBot="1" x14ac:dyDescent="0.35">
      <c r="A2" s="126"/>
      <c r="B2" s="129"/>
      <c r="C2" s="129"/>
      <c r="D2" s="129"/>
      <c r="E2" s="130"/>
    </row>
    <row r="3" spans="1:12" ht="15" thickBot="1" x14ac:dyDescent="0.35">
      <c r="B3" s="101" t="s">
        <v>22</v>
      </c>
      <c r="C3" s="102" t="s">
        <v>10</v>
      </c>
      <c r="D3" s="102" t="s">
        <v>11</v>
      </c>
      <c r="E3" s="102" t="s">
        <v>12</v>
      </c>
      <c r="F3" s="81" t="s">
        <v>13</v>
      </c>
      <c r="G3" s="81" t="s">
        <v>16</v>
      </c>
      <c r="H3" s="81" t="s">
        <v>14</v>
      </c>
      <c r="I3" s="81" t="s">
        <v>15</v>
      </c>
      <c r="J3" s="82" t="s">
        <v>17</v>
      </c>
    </row>
    <row r="4" spans="1:12" x14ac:dyDescent="0.3">
      <c r="B4" s="83" t="s">
        <v>18</v>
      </c>
      <c r="C4" s="84">
        <v>2</v>
      </c>
      <c r="D4" s="84">
        <v>15000</v>
      </c>
      <c r="E4" s="84">
        <f>D4*35%</f>
        <v>5250</v>
      </c>
      <c r="F4" s="84">
        <f>D4*8%</f>
        <v>1200</v>
      </c>
      <c r="G4" s="84">
        <v>10000</v>
      </c>
      <c r="H4" s="84">
        <f>D4+E4+G4</f>
        <v>30250</v>
      </c>
      <c r="I4" s="84">
        <f>H4-F4</f>
        <v>29050</v>
      </c>
      <c r="J4" s="85" t="str">
        <f>IF(G4&gt;E4,"Yes","No")</f>
        <v>Yes</v>
      </c>
    </row>
    <row r="5" spans="1:12" x14ac:dyDescent="0.3">
      <c r="B5" s="86" t="s">
        <v>19</v>
      </c>
      <c r="C5" s="87">
        <v>1</v>
      </c>
      <c r="D5" s="87">
        <v>38000</v>
      </c>
      <c r="E5" s="87">
        <f>D5*40%</f>
        <v>15200</v>
      </c>
      <c r="F5" s="87">
        <f t="shared" ref="F5:F8" si="0">D5*8%</f>
        <v>3040</v>
      </c>
      <c r="G5" s="87">
        <v>15000</v>
      </c>
      <c r="H5" s="87">
        <f t="shared" ref="H5:H8" si="1">D5+E5+G5</f>
        <v>68200</v>
      </c>
      <c r="I5" s="87">
        <f t="shared" ref="I5:I8" si="2">H5-F5</f>
        <v>65160</v>
      </c>
      <c r="J5" s="88" t="str">
        <f t="shared" ref="J5:J8" si="3">IF(G5&gt;E5,"Yes","No")</f>
        <v>No</v>
      </c>
    </row>
    <row r="6" spans="1:12" x14ac:dyDescent="0.3">
      <c r="B6" s="86" t="s">
        <v>95</v>
      </c>
      <c r="C6" s="87">
        <v>3</v>
      </c>
      <c r="D6" s="87">
        <v>10000</v>
      </c>
      <c r="E6" s="87">
        <f>D6*30%</f>
        <v>3000</v>
      </c>
      <c r="F6" s="87">
        <f t="shared" si="0"/>
        <v>800</v>
      </c>
      <c r="G6" s="87">
        <v>7000</v>
      </c>
      <c r="H6" s="87">
        <f t="shared" si="1"/>
        <v>20000</v>
      </c>
      <c r="I6" s="87">
        <f t="shared" si="2"/>
        <v>19200</v>
      </c>
      <c r="J6" s="88" t="str">
        <f t="shared" si="3"/>
        <v>Yes</v>
      </c>
    </row>
    <row r="7" spans="1:12" x14ac:dyDescent="0.3">
      <c r="B7" s="86" t="s">
        <v>20</v>
      </c>
      <c r="C7" s="87">
        <v>3</v>
      </c>
      <c r="D7" s="87">
        <v>12000</v>
      </c>
      <c r="E7" s="87">
        <f>D7*30%</f>
        <v>3600</v>
      </c>
      <c r="F7" s="87">
        <f t="shared" si="0"/>
        <v>960</v>
      </c>
      <c r="G7" s="87">
        <v>7000</v>
      </c>
      <c r="H7" s="87">
        <f t="shared" si="1"/>
        <v>22600</v>
      </c>
      <c r="I7" s="87">
        <f t="shared" si="2"/>
        <v>21640</v>
      </c>
      <c r="J7" s="88" t="str">
        <f t="shared" si="3"/>
        <v>Yes</v>
      </c>
    </row>
    <row r="8" spans="1:12" ht="15" thickBot="1" x14ac:dyDescent="0.35">
      <c r="B8" s="89" t="s">
        <v>21</v>
      </c>
      <c r="C8" s="90">
        <v>1</v>
      </c>
      <c r="D8" s="90">
        <v>40000</v>
      </c>
      <c r="E8" s="90">
        <f>D8*40%</f>
        <v>16000</v>
      </c>
      <c r="F8" s="90">
        <f t="shared" si="0"/>
        <v>3200</v>
      </c>
      <c r="G8" s="90">
        <v>15000</v>
      </c>
      <c r="H8" s="90">
        <f t="shared" si="1"/>
        <v>71000</v>
      </c>
      <c r="I8" s="90">
        <f t="shared" si="2"/>
        <v>67800</v>
      </c>
      <c r="J8" s="91" t="str">
        <f t="shared" si="3"/>
        <v>No</v>
      </c>
    </row>
    <row r="10" spans="1:12" s="100" customFormat="1" ht="15" thickBot="1" x14ac:dyDescent="0.35"/>
    <row r="11" spans="1:12" x14ac:dyDescent="0.3">
      <c r="A11" s="42" t="s">
        <v>23</v>
      </c>
      <c r="B11" s="124" t="s">
        <v>24</v>
      </c>
      <c r="C11" s="124"/>
      <c r="D11" s="124"/>
      <c r="E11" s="124"/>
      <c r="F11" s="124"/>
      <c r="G11" s="124"/>
    </row>
    <row r="12" spans="1:12" x14ac:dyDescent="0.3">
      <c r="A12" s="78" t="s">
        <v>63</v>
      </c>
      <c r="B12" s="92" t="s">
        <v>112</v>
      </c>
      <c r="C12" s="93"/>
      <c r="E12" s="94" t="s">
        <v>113</v>
      </c>
      <c r="F12" s="95"/>
      <c r="H12" s="96" t="s">
        <v>115</v>
      </c>
      <c r="I12" s="97"/>
      <c r="K12" s="98" t="s">
        <v>116</v>
      </c>
      <c r="L12" s="99"/>
    </row>
    <row r="13" spans="1:12" x14ac:dyDescent="0.3">
      <c r="B13" s="93" t="s">
        <v>25</v>
      </c>
      <c r="C13" s="93">
        <f>MAX(D4:D8)</f>
        <v>40000</v>
      </c>
      <c r="E13" s="95" t="s">
        <v>25</v>
      </c>
      <c r="F13" s="95">
        <f>MAX(D5,D8)</f>
        <v>40000</v>
      </c>
      <c r="H13" s="97" t="s">
        <v>25</v>
      </c>
      <c r="I13" s="97">
        <f>MAX(D4)</f>
        <v>15000</v>
      </c>
      <c r="K13" s="99" t="s">
        <v>25</v>
      </c>
      <c r="L13" s="99">
        <f>MAX(D6:D7)</f>
        <v>12000</v>
      </c>
    </row>
    <row r="14" spans="1:12" x14ac:dyDescent="0.3">
      <c r="B14" s="93" t="s">
        <v>26</v>
      </c>
      <c r="C14" s="93">
        <f>MIN(D4:D8)</f>
        <v>10000</v>
      </c>
      <c r="E14" s="95" t="s">
        <v>26</v>
      </c>
      <c r="F14" s="95">
        <f>MIN(D5,D8)</f>
        <v>38000</v>
      </c>
      <c r="H14" s="97" t="s">
        <v>26</v>
      </c>
      <c r="I14" s="97">
        <f>MIN(D4)</f>
        <v>15000</v>
      </c>
      <c r="K14" s="99" t="s">
        <v>26</v>
      </c>
      <c r="L14" s="99">
        <f>MIN(D6:D7)</f>
        <v>10000</v>
      </c>
    </row>
    <row r="15" spans="1:12" x14ac:dyDescent="0.3">
      <c r="B15" s="93" t="s">
        <v>27</v>
      </c>
      <c r="C15" s="93">
        <f>AVERAGE(D4:D8)</f>
        <v>23000</v>
      </c>
      <c r="E15" s="95" t="s">
        <v>27</v>
      </c>
      <c r="F15" s="95">
        <f>AVERAGE(D5,D8)</f>
        <v>39000</v>
      </c>
      <c r="H15" s="97" t="s">
        <v>27</v>
      </c>
      <c r="I15" s="97">
        <f>AVERAGE(D4)</f>
        <v>15000</v>
      </c>
      <c r="K15" s="99" t="s">
        <v>27</v>
      </c>
      <c r="L15" s="99">
        <f>AVERAGE(D6:D7)</f>
        <v>11000</v>
      </c>
    </row>
    <row r="16" spans="1:12" s="100" customFormat="1" ht="15" thickBot="1" x14ac:dyDescent="0.35"/>
    <row r="17" spans="1:10" x14ac:dyDescent="0.3">
      <c r="A17" s="42" t="s">
        <v>28</v>
      </c>
      <c r="B17" s="124" t="s">
        <v>29</v>
      </c>
      <c r="C17" s="124"/>
      <c r="D17" s="124"/>
    </row>
    <row r="18" spans="1:10" x14ac:dyDescent="0.3">
      <c r="A18" s="78" t="s">
        <v>63</v>
      </c>
    </row>
    <row r="19" spans="1:10" x14ac:dyDescent="0.3">
      <c r="B19">
        <f>COUNTIF(J4:J8,"Yes")</f>
        <v>3</v>
      </c>
    </row>
    <row r="20" spans="1:10" s="100" customFormat="1" ht="15" thickBot="1" x14ac:dyDescent="0.35"/>
    <row r="21" spans="1:10" x14ac:dyDescent="0.3">
      <c r="A21" s="42" t="s">
        <v>30</v>
      </c>
      <c r="B21" s="133" t="s">
        <v>31</v>
      </c>
      <c r="C21" s="133"/>
      <c r="D21" s="133"/>
    </row>
    <row r="22" spans="1:10" x14ac:dyDescent="0.3">
      <c r="A22" s="78" t="s">
        <v>63</v>
      </c>
    </row>
    <row r="23" spans="1:10" x14ac:dyDescent="0.3">
      <c r="B23">
        <f>MAX(C4:C8)</f>
        <v>3</v>
      </c>
    </row>
    <row r="24" spans="1:10" s="100" customFormat="1" ht="15" thickBot="1" x14ac:dyDescent="0.35"/>
    <row r="25" spans="1:10" x14ac:dyDescent="0.3">
      <c r="A25" s="42" t="s">
        <v>32</v>
      </c>
      <c r="B25" s="124" t="s">
        <v>33</v>
      </c>
      <c r="C25" s="124"/>
      <c r="D25" s="124"/>
      <c r="E25" s="124"/>
      <c r="F25" s="124"/>
      <c r="G25" s="124"/>
    </row>
    <row r="26" spans="1:10" x14ac:dyDescent="0.3">
      <c r="A26" s="78" t="s">
        <v>63</v>
      </c>
    </row>
    <row r="27" spans="1:10" ht="15" thickBot="1" x14ac:dyDescent="0.35">
      <c r="B27" s="35" t="s">
        <v>22</v>
      </c>
      <c r="C27" s="36" t="s">
        <v>10</v>
      </c>
      <c r="D27" s="36" t="s">
        <v>11</v>
      </c>
      <c r="E27" s="36" t="s">
        <v>12</v>
      </c>
      <c r="F27" s="36" t="s">
        <v>13</v>
      </c>
      <c r="G27" s="36" t="s">
        <v>16</v>
      </c>
      <c r="H27" s="36" t="s">
        <v>14</v>
      </c>
      <c r="I27" s="36" t="s">
        <v>15</v>
      </c>
      <c r="J27" s="37" t="s">
        <v>17</v>
      </c>
    </row>
    <row r="28" spans="1:10" hidden="1" x14ac:dyDescent="0.3">
      <c r="B28" s="31" t="s">
        <v>18</v>
      </c>
      <c r="C28" s="16">
        <v>2</v>
      </c>
      <c r="D28" s="16">
        <v>15000</v>
      </c>
      <c r="E28" s="16">
        <f>D28*35%</f>
        <v>5250</v>
      </c>
      <c r="F28" s="16">
        <f>D28*8%</f>
        <v>1200</v>
      </c>
      <c r="G28" s="16">
        <v>10000</v>
      </c>
      <c r="H28" s="16">
        <f>D28+E28+G28</f>
        <v>30250</v>
      </c>
      <c r="I28" s="16">
        <f>H28-F28</f>
        <v>29050</v>
      </c>
      <c r="J28" s="33" t="str">
        <f>IF(G28&gt;E28,"Yes","No")</f>
        <v>Yes</v>
      </c>
    </row>
    <row r="29" spans="1:10" hidden="1" x14ac:dyDescent="0.3">
      <c r="B29" s="32" t="s">
        <v>19</v>
      </c>
      <c r="C29" s="17">
        <v>1</v>
      </c>
      <c r="D29" s="17">
        <v>38000</v>
      </c>
      <c r="E29" s="17">
        <f>D29*40%</f>
        <v>15200</v>
      </c>
      <c r="F29" s="17">
        <f t="shared" ref="F29:F32" si="4">D29*8%</f>
        <v>3040</v>
      </c>
      <c r="G29" s="17">
        <v>15000</v>
      </c>
      <c r="H29" s="17">
        <f t="shared" ref="H29:H32" si="5">D29+E29+G29</f>
        <v>68200</v>
      </c>
      <c r="I29" s="17">
        <f t="shared" ref="I29:I32" si="6">H29-F29</f>
        <v>65160</v>
      </c>
      <c r="J29" s="34" t="str">
        <f t="shared" ref="J29:J32" si="7">IF(G29&gt;E29,"Yes","No")</f>
        <v>No</v>
      </c>
    </row>
    <row r="30" spans="1:10" hidden="1" x14ac:dyDescent="0.3">
      <c r="B30" s="32" t="s">
        <v>95</v>
      </c>
      <c r="C30" s="17">
        <v>3</v>
      </c>
      <c r="D30" s="17">
        <v>10000</v>
      </c>
      <c r="E30" s="17">
        <f>D30*30%</f>
        <v>3000</v>
      </c>
      <c r="F30" s="17">
        <f t="shared" si="4"/>
        <v>800</v>
      </c>
      <c r="G30" s="17">
        <v>7000</v>
      </c>
      <c r="H30" s="17">
        <f t="shared" si="5"/>
        <v>20000</v>
      </c>
      <c r="I30" s="17">
        <f t="shared" si="6"/>
        <v>19200</v>
      </c>
      <c r="J30" s="34" t="str">
        <f t="shared" si="7"/>
        <v>Yes</v>
      </c>
    </row>
    <row r="31" spans="1:10" hidden="1" x14ac:dyDescent="0.3">
      <c r="B31" s="32" t="s">
        <v>20</v>
      </c>
      <c r="C31" s="17">
        <v>3</v>
      </c>
      <c r="D31" s="17">
        <v>12000</v>
      </c>
      <c r="E31" s="17">
        <f>D31*30%</f>
        <v>3600</v>
      </c>
      <c r="F31" s="17">
        <f t="shared" si="4"/>
        <v>960</v>
      </c>
      <c r="G31" s="17">
        <v>7000</v>
      </c>
      <c r="H31" s="17">
        <f t="shared" si="5"/>
        <v>22600</v>
      </c>
      <c r="I31" s="17">
        <f t="shared" si="6"/>
        <v>21640</v>
      </c>
      <c r="J31" s="34" t="str">
        <f t="shared" si="7"/>
        <v>Yes</v>
      </c>
    </row>
    <row r="32" spans="1:10" x14ac:dyDescent="0.3">
      <c r="B32" s="38" t="s">
        <v>21</v>
      </c>
      <c r="C32" s="39">
        <v>1</v>
      </c>
      <c r="D32" s="39">
        <v>40000</v>
      </c>
      <c r="E32" s="39">
        <f>D32*40%</f>
        <v>16000</v>
      </c>
      <c r="F32" s="39">
        <f t="shared" si="4"/>
        <v>3200</v>
      </c>
      <c r="G32" s="39">
        <v>15000</v>
      </c>
      <c r="H32" s="39">
        <f t="shared" si="5"/>
        <v>71000</v>
      </c>
      <c r="I32" s="39">
        <f t="shared" si="6"/>
        <v>67800</v>
      </c>
      <c r="J32" s="40" t="str">
        <f t="shared" si="7"/>
        <v>No</v>
      </c>
    </row>
    <row r="33" spans="1:10" s="100" customFormat="1" ht="15" thickBot="1" x14ac:dyDescent="0.35"/>
    <row r="34" spans="1:10" x14ac:dyDescent="0.3">
      <c r="A34" s="42" t="s">
        <v>119</v>
      </c>
      <c r="B34" s="132" t="s">
        <v>120</v>
      </c>
      <c r="C34" s="132"/>
      <c r="D34" s="132"/>
      <c r="E34" s="132"/>
      <c r="F34" s="132"/>
      <c r="G34" s="132"/>
      <c r="H34" s="132"/>
    </row>
    <row r="35" spans="1:10" x14ac:dyDescent="0.3">
      <c r="A35" s="78" t="s">
        <v>63</v>
      </c>
    </row>
    <row r="36" spans="1:10" ht="15" thickBot="1" x14ac:dyDescent="0.35">
      <c r="B36" s="35" t="s">
        <v>22</v>
      </c>
      <c r="C36" s="36" t="s">
        <v>10</v>
      </c>
      <c r="D36" s="36" t="s">
        <v>11</v>
      </c>
      <c r="E36" s="36" t="s">
        <v>12</v>
      </c>
      <c r="F36" s="36" t="s">
        <v>13</v>
      </c>
      <c r="G36" s="36" t="s">
        <v>16</v>
      </c>
      <c r="H36" s="36" t="s">
        <v>14</v>
      </c>
      <c r="I36" s="36" t="s">
        <v>15</v>
      </c>
      <c r="J36" s="37" t="s">
        <v>17</v>
      </c>
    </row>
    <row r="37" spans="1:10" x14ac:dyDescent="0.3">
      <c r="B37" s="31" t="s">
        <v>18</v>
      </c>
      <c r="C37" s="16">
        <v>2</v>
      </c>
      <c r="D37" s="16">
        <v>15000</v>
      </c>
      <c r="E37" s="16">
        <f>D37*35%</f>
        <v>5250</v>
      </c>
      <c r="F37" s="16">
        <f>D37*8%</f>
        <v>1200</v>
      </c>
      <c r="G37" s="16">
        <v>10000</v>
      </c>
      <c r="H37" s="16">
        <f>D37+E37+G37</f>
        <v>30250</v>
      </c>
      <c r="I37" s="16">
        <f>H37-F37</f>
        <v>29050</v>
      </c>
      <c r="J37" s="33" t="str">
        <f>IF(G37&gt;E37,"Yes","No")</f>
        <v>Yes</v>
      </c>
    </row>
    <row r="38" spans="1:10" hidden="1" x14ac:dyDescent="0.3">
      <c r="B38" s="32" t="s">
        <v>19</v>
      </c>
      <c r="C38" s="17">
        <v>1</v>
      </c>
      <c r="D38" s="17">
        <v>38000</v>
      </c>
      <c r="E38" s="17">
        <f>D38*40%</f>
        <v>15200</v>
      </c>
      <c r="F38" s="17">
        <f t="shared" ref="F38:F41" si="8">D38*8%</f>
        <v>3040</v>
      </c>
      <c r="G38" s="17">
        <v>15000</v>
      </c>
      <c r="H38" s="17">
        <f t="shared" ref="H38:H41" si="9">D38+E38+G38</f>
        <v>68200</v>
      </c>
      <c r="I38" s="17">
        <f t="shared" ref="I38:I41" si="10">H38-F38</f>
        <v>65160</v>
      </c>
      <c r="J38" s="34" t="str">
        <f t="shared" ref="J38:J41" si="11">IF(G38&gt;E38,"Yes","No")</f>
        <v>No</v>
      </c>
    </row>
    <row r="39" spans="1:10" hidden="1" x14ac:dyDescent="0.3">
      <c r="B39" s="32" t="s">
        <v>95</v>
      </c>
      <c r="C39" s="17">
        <v>3</v>
      </c>
      <c r="D39" s="17">
        <v>10000</v>
      </c>
      <c r="E39" s="17">
        <f>D39*30%</f>
        <v>3000</v>
      </c>
      <c r="F39" s="17">
        <f t="shared" si="8"/>
        <v>800</v>
      </c>
      <c r="G39" s="17">
        <v>7000</v>
      </c>
      <c r="H39" s="17">
        <f t="shared" si="9"/>
        <v>20000</v>
      </c>
      <c r="I39" s="17">
        <f t="shared" si="10"/>
        <v>19200</v>
      </c>
      <c r="J39" s="34" t="str">
        <f t="shared" si="11"/>
        <v>Yes</v>
      </c>
    </row>
    <row r="40" spans="1:10" hidden="1" x14ac:dyDescent="0.3">
      <c r="B40" s="32" t="s">
        <v>20</v>
      </c>
      <c r="C40" s="17">
        <v>3</v>
      </c>
      <c r="D40" s="17">
        <v>12000</v>
      </c>
      <c r="E40" s="17">
        <f>D40*30%</f>
        <v>3600</v>
      </c>
      <c r="F40" s="17">
        <f t="shared" si="8"/>
        <v>960</v>
      </c>
      <c r="G40" s="17">
        <v>7000</v>
      </c>
      <c r="H40" s="17">
        <f t="shared" si="9"/>
        <v>22600</v>
      </c>
      <c r="I40" s="17">
        <f t="shared" si="10"/>
        <v>21640</v>
      </c>
      <c r="J40" s="34" t="str">
        <f t="shared" si="11"/>
        <v>Yes</v>
      </c>
    </row>
    <row r="41" spans="1:10" hidden="1" x14ac:dyDescent="0.3">
      <c r="B41" s="38" t="s">
        <v>21</v>
      </c>
      <c r="C41" s="39">
        <v>1</v>
      </c>
      <c r="D41" s="39">
        <v>40000</v>
      </c>
      <c r="E41" s="39">
        <f>D41*40%</f>
        <v>16000</v>
      </c>
      <c r="F41" s="39">
        <f t="shared" si="8"/>
        <v>3200</v>
      </c>
      <c r="G41" s="39">
        <v>15000</v>
      </c>
      <c r="H41" s="39">
        <f t="shared" si="9"/>
        <v>71000</v>
      </c>
      <c r="I41" s="39">
        <f t="shared" si="10"/>
        <v>67800</v>
      </c>
      <c r="J41" s="40" t="str">
        <f t="shared" si="11"/>
        <v>No</v>
      </c>
    </row>
  </sheetData>
  <mergeCells count="7">
    <mergeCell ref="A1:A2"/>
    <mergeCell ref="B1:E2"/>
    <mergeCell ref="B34:H34"/>
    <mergeCell ref="B11:G11"/>
    <mergeCell ref="B17:D17"/>
    <mergeCell ref="B21:D21"/>
    <mergeCell ref="B25:G25"/>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1170-78A3-43AA-B64D-5906BFD13E39}">
  <dimension ref="A1:L8225"/>
  <sheetViews>
    <sheetView showGridLines="0" workbookViewId="0">
      <selection sqref="A1:A2"/>
    </sheetView>
  </sheetViews>
  <sheetFormatPr defaultRowHeight="14.4" x14ac:dyDescent="0.3"/>
  <cols>
    <col min="1" max="1" width="13.33203125" customWidth="1"/>
    <col min="2" max="2" width="29" customWidth="1"/>
    <col min="3" max="3" width="17.5546875" customWidth="1"/>
    <col min="4" max="4" width="11.44140625" customWidth="1"/>
    <col min="5" max="5" width="19" customWidth="1"/>
    <col min="6" max="6" width="22.5546875" customWidth="1"/>
    <col min="9" max="9" width="29.77734375" bestFit="1" customWidth="1"/>
    <col min="10" max="10" width="22.44140625" bestFit="1" customWidth="1"/>
    <col min="11" max="11" width="16.109375" bestFit="1" customWidth="1"/>
    <col min="12" max="12" width="22" bestFit="1" customWidth="1"/>
  </cols>
  <sheetData>
    <row r="1" spans="1:11" x14ac:dyDescent="0.3">
      <c r="A1" s="125" t="s">
        <v>173</v>
      </c>
      <c r="B1" s="127" t="s">
        <v>174</v>
      </c>
      <c r="C1" s="127"/>
      <c r="D1" s="127"/>
      <c r="E1" s="127"/>
      <c r="F1" s="127"/>
      <c r="G1" s="127"/>
      <c r="H1" s="127"/>
      <c r="I1" s="128"/>
    </row>
    <row r="2" spans="1:11" ht="15" thickBot="1" x14ac:dyDescent="0.35">
      <c r="A2" s="126"/>
      <c r="B2" s="129"/>
      <c r="C2" s="129"/>
      <c r="D2" s="129"/>
      <c r="E2" s="129"/>
      <c r="F2" s="129"/>
      <c r="G2" s="129"/>
      <c r="H2" s="129"/>
      <c r="I2" s="130"/>
    </row>
    <row r="3" spans="1:11" ht="15" thickBot="1" x14ac:dyDescent="0.35">
      <c r="A3" t="s">
        <v>121</v>
      </c>
      <c r="B3" t="s">
        <v>122</v>
      </c>
      <c r="C3" t="s">
        <v>123</v>
      </c>
      <c r="D3" t="s">
        <v>124</v>
      </c>
      <c r="E3" t="s">
        <v>125</v>
      </c>
      <c r="F3" t="s">
        <v>126</v>
      </c>
      <c r="H3" s="100"/>
      <c r="I3" s="100"/>
      <c r="J3" s="100"/>
      <c r="K3" s="100"/>
    </row>
    <row r="4" spans="1:11" x14ac:dyDescent="0.3">
      <c r="A4" t="s">
        <v>127</v>
      </c>
      <c r="B4" t="s">
        <v>128</v>
      </c>
      <c r="C4">
        <v>1</v>
      </c>
      <c r="D4">
        <v>700</v>
      </c>
      <c r="E4">
        <v>5</v>
      </c>
      <c r="F4" t="s">
        <v>129</v>
      </c>
      <c r="H4" s="79" t="s">
        <v>23</v>
      </c>
      <c r="I4" s="79" t="s">
        <v>175</v>
      </c>
    </row>
    <row r="5" spans="1:11" x14ac:dyDescent="0.3">
      <c r="A5" t="s">
        <v>127</v>
      </c>
      <c r="B5" t="s">
        <v>130</v>
      </c>
      <c r="C5">
        <v>1</v>
      </c>
      <c r="D5">
        <v>14.95</v>
      </c>
      <c r="E5">
        <v>3</v>
      </c>
      <c r="F5" t="s">
        <v>131</v>
      </c>
      <c r="H5" s="78" t="s">
        <v>63</v>
      </c>
      <c r="I5" t="s">
        <v>176</v>
      </c>
    </row>
    <row r="6" spans="1:11" ht="15" thickBot="1" x14ac:dyDescent="0.35">
      <c r="A6" t="s">
        <v>127</v>
      </c>
      <c r="B6" t="s">
        <v>132</v>
      </c>
      <c r="C6">
        <v>2</v>
      </c>
      <c r="D6">
        <v>11.99</v>
      </c>
      <c r="E6">
        <v>4</v>
      </c>
      <c r="F6" t="s">
        <v>133</v>
      </c>
      <c r="H6" s="100"/>
      <c r="I6" s="100"/>
      <c r="J6" s="100"/>
      <c r="K6" s="100"/>
    </row>
    <row r="7" spans="1:11" x14ac:dyDescent="0.3">
      <c r="A7" t="s">
        <v>127</v>
      </c>
      <c r="B7" t="s">
        <v>134</v>
      </c>
      <c r="C7">
        <v>1</v>
      </c>
      <c r="D7">
        <v>149.99</v>
      </c>
      <c r="E7">
        <v>1</v>
      </c>
      <c r="F7" t="s">
        <v>135</v>
      </c>
      <c r="H7" s="80" t="s">
        <v>28</v>
      </c>
      <c r="I7" s="124" t="s">
        <v>177</v>
      </c>
      <c r="J7" s="124"/>
    </row>
    <row r="8" spans="1:11" x14ac:dyDescent="0.3">
      <c r="A8" t="s">
        <v>127</v>
      </c>
      <c r="B8" t="s">
        <v>132</v>
      </c>
      <c r="C8">
        <v>1</v>
      </c>
      <c r="D8">
        <v>11.99</v>
      </c>
      <c r="E8">
        <v>10</v>
      </c>
      <c r="F8" t="s">
        <v>136</v>
      </c>
      <c r="H8" s="78" t="s">
        <v>63</v>
      </c>
      <c r="I8" t="s">
        <v>176</v>
      </c>
    </row>
    <row r="9" spans="1:11" ht="15" thickBot="1" x14ac:dyDescent="0.35">
      <c r="A9" t="s">
        <v>127</v>
      </c>
      <c r="B9" t="s">
        <v>137</v>
      </c>
      <c r="C9">
        <v>1</v>
      </c>
      <c r="D9">
        <v>2.99</v>
      </c>
      <c r="E9">
        <v>6</v>
      </c>
      <c r="F9" t="s">
        <v>133</v>
      </c>
      <c r="H9" s="100"/>
      <c r="I9" s="100"/>
      <c r="J9" s="100"/>
      <c r="K9" s="100"/>
    </row>
    <row r="10" spans="1:11" x14ac:dyDescent="0.3">
      <c r="A10" t="s">
        <v>127</v>
      </c>
      <c r="B10" t="s">
        <v>138</v>
      </c>
      <c r="C10">
        <v>1</v>
      </c>
      <c r="D10">
        <v>389.99</v>
      </c>
      <c r="E10">
        <v>5</v>
      </c>
      <c r="F10" t="s">
        <v>135</v>
      </c>
      <c r="H10" s="80" t="s">
        <v>30</v>
      </c>
      <c r="I10" s="80" t="s">
        <v>178</v>
      </c>
    </row>
    <row r="11" spans="1:11" x14ac:dyDescent="0.3">
      <c r="A11" t="s">
        <v>127</v>
      </c>
      <c r="B11" t="s">
        <v>139</v>
      </c>
      <c r="C11">
        <v>1</v>
      </c>
      <c r="D11">
        <v>11.95</v>
      </c>
      <c r="E11">
        <v>9</v>
      </c>
      <c r="F11" t="s">
        <v>133</v>
      </c>
      <c r="H11" s="78" t="s">
        <v>63</v>
      </c>
      <c r="I11" t="s">
        <v>179</v>
      </c>
    </row>
    <row r="12" spans="1:11" ht="15" thickBot="1" x14ac:dyDescent="0.35">
      <c r="A12" t="s">
        <v>127</v>
      </c>
      <c r="B12" t="s">
        <v>140</v>
      </c>
      <c r="C12">
        <v>1</v>
      </c>
      <c r="D12">
        <v>99.99</v>
      </c>
      <c r="E12">
        <v>5</v>
      </c>
      <c r="F12" t="s">
        <v>135</v>
      </c>
      <c r="H12" s="100"/>
      <c r="I12" s="100"/>
      <c r="J12" s="100"/>
      <c r="K12" s="100"/>
    </row>
    <row r="13" spans="1:11" x14ac:dyDescent="0.3">
      <c r="A13" t="s">
        <v>127</v>
      </c>
      <c r="B13" t="s">
        <v>141</v>
      </c>
      <c r="C13">
        <v>1</v>
      </c>
      <c r="D13">
        <v>150</v>
      </c>
      <c r="E13">
        <v>9</v>
      </c>
      <c r="F13" t="s">
        <v>133</v>
      </c>
      <c r="H13" s="80" t="s">
        <v>32</v>
      </c>
      <c r="I13" s="80" t="s">
        <v>180</v>
      </c>
    </row>
    <row r="14" spans="1:11" x14ac:dyDescent="0.3">
      <c r="A14" t="s">
        <v>127</v>
      </c>
      <c r="B14" t="s">
        <v>141</v>
      </c>
      <c r="C14">
        <v>1</v>
      </c>
      <c r="D14">
        <v>150</v>
      </c>
      <c r="E14">
        <v>7</v>
      </c>
      <c r="F14" t="s">
        <v>133</v>
      </c>
      <c r="H14" s="78" t="s">
        <v>63</v>
      </c>
    </row>
    <row r="15" spans="1:11" x14ac:dyDescent="0.3">
      <c r="A15" t="s">
        <v>127</v>
      </c>
      <c r="B15" t="s">
        <v>142</v>
      </c>
      <c r="C15">
        <v>1</v>
      </c>
      <c r="D15">
        <v>1700</v>
      </c>
      <c r="E15">
        <v>4</v>
      </c>
      <c r="F15" t="s">
        <v>133</v>
      </c>
    </row>
    <row r="16" spans="1:11" x14ac:dyDescent="0.3">
      <c r="A16" t="s">
        <v>127</v>
      </c>
      <c r="B16" t="s">
        <v>137</v>
      </c>
      <c r="C16">
        <v>3</v>
      </c>
      <c r="D16">
        <v>2.99</v>
      </c>
      <c r="E16">
        <v>9</v>
      </c>
      <c r="F16" t="s">
        <v>135</v>
      </c>
    </row>
    <row r="17" spans="1:6" x14ac:dyDescent="0.3">
      <c r="A17" t="s">
        <v>127</v>
      </c>
      <c r="B17" t="s">
        <v>134</v>
      </c>
      <c r="C17">
        <v>1</v>
      </c>
      <c r="D17">
        <v>149.99</v>
      </c>
      <c r="E17">
        <v>4</v>
      </c>
      <c r="F17" t="s">
        <v>133</v>
      </c>
    </row>
    <row r="18" spans="1:6" x14ac:dyDescent="0.3">
      <c r="A18" t="s">
        <v>127</v>
      </c>
      <c r="B18" t="s">
        <v>143</v>
      </c>
      <c r="C18">
        <v>1</v>
      </c>
      <c r="D18">
        <v>300</v>
      </c>
      <c r="E18">
        <v>3</v>
      </c>
      <c r="F18" t="s">
        <v>136</v>
      </c>
    </row>
    <row r="19" spans="1:6" x14ac:dyDescent="0.3">
      <c r="A19" t="s">
        <v>127</v>
      </c>
      <c r="B19" t="s">
        <v>134</v>
      </c>
      <c r="C19">
        <v>1</v>
      </c>
      <c r="D19">
        <v>149.99</v>
      </c>
      <c r="E19">
        <v>10</v>
      </c>
      <c r="F19" t="s">
        <v>131</v>
      </c>
    </row>
    <row r="20" spans="1:6" x14ac:dyDescent="0.3">
      <c r="A20" t="s">
        <v>127</v>
      </c>
      <c r="B20" t="s">
        <v>144</v>
      </c>
      <c r="C20">
        <v>1</v>
      </c>
      <c r="D20">
        <v>400</v>
      </c>
      <c r="E20">
        <v>5</v>
      </c>
      <c r="F20" t="s">
        <v>135</v>
      </c>
    </row>
    <row r="21" spans="1:6" x14ac:dyDescent="0.3">
      <c r="A21" t="s">
        <v>127</v>
      </c>
      <c r="B21" t="s">
        <v>141</v>
      </c>
      <c r="C21">
        <v>1</v>
      </c>
      <c r="D21">
        <v>150</v>
      </c>
      <c r="E21">
        <v>8</v>
      </c>
      <c r="F21" t="s">
        <v>129</v>
      </c>
    </row>
    <row r="22" spans="1:6" x14ac:dyDescent="0.3">
      <c r="A22" t="s">
        <v>127</v>
      </c>
      <c r="B22" t="s">
        <v>139</v>
      </c>
      <c r="C22">
        <v>1</v>
      </c>
      <c r="D22">
        <v>11.95</v>
      </c>
      <c r="E22">
        <v>3</v>
      </c>
      <c r="F22" t="s">
        <v>135</v>
      </c>
    </row>
    <row r="23" spans="1:6" x14ac:dyDescent="0.3">
      <c r="A23" t="s">
        <v>127</v>
      </c>
      <c r="B23" t="s">
        <v>145</v>
      </c>
      <c r="C23">
        <v>1</v>
      </c>
      <c r="D23">
        <v>3.84</v>
      </c>
      <c r="E23">
        <v>9</v>
      </c>
      <c r="F23" t="s">
        <v>146</v>
      </c>
    </row>
    <row r="24" spans="1:6" x14ac:dyDescent="0.3">
      <c r="A24" t="s">
        <v>127</v>
      </c>
      <c r="B24" t="s">
        <v>137</v>
      </c>
      <c r="C24">
        <v>1</v>
      </c>
      <c r="D24">
        <v>2.99</v>
      </c>
      <c r="E24">
        <v>3</v>
      </c>
      <c r="F24" t="s">
        <v>147</v>
      </c>
    </row>
    <row r="25" spans="1:6" x14ac:dyDescent="0.3">
      <c r="A25" t="s">
        <v>127</v>
      </c>
      <c r="B25" t="s">
        <v>139</v>
      </c>
      <c r="C25">
        <v>1</v>
      </c>
      <c r="D25">
        <v>11.95</v>
      </c>
      <c r="E25">
        <v>10</v>
      </c>
      <c r="F25" t="s">
        <v>135</v>
      </c>
    </row>
    <row r="26" spans="1:6" x14ac:dyDescent="0.3">
      <c r="A26" t="s">
        <v>127</v>
      </c>
      <c r="B26" t="s">
        <v>148</v>
      </c>
      <c r="C26">
        <v>1</v>
      </c>
      <c r="D26">
        <v>600</v>
      </c>
      <c r="E26">
        <v>3</v>
      </c>
      <c r="F26" t="s">
        <v>131</v>
      </c>
    </row>
    <row r="27" spans="1:6" x14ac:dyDescent="0.3">
      <c r="A27" t="s">
        <v>127</v>
      </c>
      <c r="B27" t="s">
        <v>141</v>
      </c>
      <c r="C27">
        <v>1</v>
      </c>
      <c r="D27">
        <v>150</v>
      </c>
      <c r="E27">
        <v>5</v>
      </c>
      <c r="F27" t="s">
        <v>133</v>
      </c>
    </row>
    <row r="28" spans="1:6" x14ac:dyDescent="0.3">
      <c r="A28" t="s">
        <v>127</v>
      </c>
      <c r="B28" t="s">
        <v>145</v>
      </c>
      <c r="C28">
        <v>1</v>
      </c>
      <c r="D28">
        <v>3.84</v>
      </c>
      <c r="E28">
        <v>9</v>
      </c>
      <c r="F28" t="s">
        <v>133</v>
      </c>
    </row>
    <row r="29" spans="1:6" x14ac:dyDescent="0.3">
      <c r="A29" t="s">
        <v>127</v>
      </c>
      <c r="B29" t="s">
        <v>137</v>
      </c>
      <c r="C29">
        <v>2</v>
      </c>
      <c r="D29">
        <v>2.99</v>
      </c>
      <c r="E29">
        <v>2</v>
      </c>
      <c r="F29" t="s">
        <v>133</v>
      </c>
    </row>
    <row r="30" spans="1:6" x14ac:dyDescent="0.3">
      <c r="A30" t="s">
        <v>127</v>
      </c>
      <c r="B30" t="s">
        <v>137</v>
      </c>
      <c r="C30">
        <v>1</v>
      </c>
      <c r="D30">
        <v>2.99</v>
      </c>
      <c r="E30">
        <v>1</v>
      </c>
      <c r="F30" t="s">
        <v>133</v>
      </c>
    </row>
    <row r="31" spans="1:6" x14ac:dyDescent="0.3">
      <c r="A31" t="s">
        <v>127</v>
      </c>
      <c r="B31" t="s">
        <v>139</v>
      </c>
      <c r="C31">
        <v>1</v>
      </c>
      <c r="D31">
        <v>11.95</v>
      </c>
      <c r="E31">
        <v>2</v>
      </c>
      <c r="F31" t="s">
        <v>146</v>
      </c>
    </row>
    <row r="32" spans="1:6" x14ac:dyDescent="0.3">
      <c r="A32" t="s">
        <v>127</v>
      </c>
      <c r="B32" t="s">
        <v>137</v>
      </c>
      <c r="C32">
        <v>1</v>
      </c>
      <c r="D32">
        <v>2.99</v>
      </c>
      <c r="E32">
        <v>9</v>
      </c>
      <c r="F32" t="s">
        <v>133</v>
      </c>
    </row>
    <row r="33" spans="1:6" x14ac:dyDescent="0.3">
      <c r="A33" t="s">
        <v>127</v>
      </c>
      <c r="B33" t="s">
        <v>140</v>
      </c>
      <c r="C33">
        <v>1</v>
      </c>
      <c r="D33">
        <v>99.99</v>
      </c>
      <c r="E33">
        <v>1</v>
      </c>
      <c r="F33" t="s">
        <v>129</v>
      </c>
    </row>
    <row r="34" spans="1:6" x14ac:dyDescent="0.3">
      <c r="A34" t="s">
        <v>127</v>
      </c>
      <c r="B34" t="s">
        <v>141</v>
      </c>
      <c r="C34">
        <v>1</v>
      </c>
      <c r="D34">
        <v>150</v>
      </c>
      <c r="E34">
        <v>1</v>
      </c>
      <c r="F34" t="s">
        <v>149</v>
      </c>
    </row>
    <row r="35" spans="1:6" x14ac:dyDescent="0.3">
      <c r="A35" t="s">
        <v>127</v>
      </c>
      <c r="B35" t="s">
        <v>141</v>
      </c>
      <c r="C35">
        <v>1</v>
      </c>
      <c r="D35">
        <v>150</v>
      </c>
      <c r="E35">
        <v>9</v>
      </c>
      <c r="F35" t="s">
        <v>129</v>
      </c>
    </row>
    <row r="36" spans="1:6" x14ac:dyDescent="0.3">
      <c r="A36" t="s">
        <v>127</v>
      </c>
      <c r="B36" t="s">
        <v>138</v>
      </c>
      <c r="C36">
        <v>1</v>
      </c>
      <c r="D36">
        <v>389.99</v>
      </c>
      <c r="E36">
        <v>3</v>
      </c>
      <c r="F36" t="s">
        <v>150</v>
      </c>
    </row>
    <row r="37" spans="1:6" x14ac:dyDescent="0.3">
      <c r="A37" t="s">
        <v>127</v>
      </c>
      <c r="B37" t="s">
        <v>141</v>
      </c>
      <c r="C37">
        <v>1</v>
      </c>
      <c r="D37">
        <v>150</v>
      </c>
      <c r="E37">
        <v>2</v>
      </c>
      <c r="F37" t="s">
        <v>135</v>
      </c>
    </row>
    <row r="38" spans="1:6" x14ac:dyDescent="0.3">
      <c r="A38" t="s">
        <v>127</v>
      </c>
      <c r="B38" t="s">
        <v>145</v>
      </c>
      <c r="C38">
        <v>1</v>
      </c>
      <c r="D38">
        <v>3.84</v>
      </c>
      <c r="E38">
        <v>2</v>
      </c>
      <c r="F38" t="s">
        <v>149</v>
      </c>
    </row>
    <row r="39" spans="1:6" x14ac:dyDescent="0.3">
      <c r="A39" t="s">
        <v>127</v>
      </c>
      <c r="B39" t="s">
        <v>138</v>
      </c>
      <c r="C39">
        <v>1</v>
      </c>
      <c r="D39">
        <v>389.99</v>
      </c>
      <c r="E39">
        <v>6</v>
      </c>
      <c r="F39" t="s">
        <v>135</v>
      </c>
    </row>
    <row r="40" spans="1:6" x14ac:dyDescent="0.3">
      <c r="A40" t="s">
        <v>127</v>
      </c>
      <c r="B40" t="s">
        <v>132</v>
      </c>
      <c r="C40">
        <v>1</v>
      </c>
      <c r="D40">
        <v>11.99</v>
      </c>
      <c r="E40">
        <v>5</v>
      </c>
      <c r="F40" t="s">
        <v>133</v>
      </c>
    </row>
    <row r="41" spans="1:6" x14ac:dyDescent="0.3">
      <c r="A41" t="s">
        <v>127</v>
      </c>
      <c r="B41" t="s">
        <v>139</v>
      </c>
      <c r="C41">
        <v>1</v>
      </c>
      <c r="D41">
        <v>11.95</v>
      </c>
      <c r="E41">
        <v>6</v>
      </c>
      <c r="F41" t="s">
        <v>129</v>
      </c>
    </row>
    <row r="42" spans="1:6" x14ac:dyDescent="0.3">
      <c r="A42" t="s">
        <v>127</v>
      </c>
      <c r="B42" t="s">
        <v>137</v>
      </c>
      <c r="C42">
        <v>1</v>
      </c>
      <c r="D42">
        <v>2.99</v>
      </c>
      <c r="E42">
        <v>3</v>
      </c>
      <c r="F42" t="s">
        <v>149</v>
      </c>
    </row>
    <row r="43" spans="1:6" x14ac:dyDescent="0.3">
      <c r="A43" t="s">
        <v>127</v>
      </c>
      <c r="B43" t="s">
        <v>132</v>
      </c>
      <c r="C43">
        <v>2</v>
      </c>
      <c r="D43">
        <v>11.99</v>
      </c>
      <c r="E43">
        <v>4</v>
      </c>
      <c r="F43" t="s">
        <v>129</v>
      </c>
    </row>
    <row r="44" spans="1:6" x14ac:dyDescent="0.3">
      <c r="A44" t="s">
        <v>127</v>
      </c>
      <c r="B44" t="s">
        <v>139</v>
      </c>
      <c r="C44">
        <v>1</v>
      </c>
      <c r="D44">
        <v>11.95</v>
      </c>
      <c r="E44">
        <v>8</v>
      </c>
      <c r="F44" t="s">
        <v>135</v>
      </c>
    </row>
    <row r="45" spans="1:6" x14ac:dyDescent="0.3">
      <c r="A45" t="s">
        <v>127</v>
      </c>
      <c r="B45" t="s">
        <v>139</v>
      </c>
      <c r="C45">
        <v>1</v>
      </c>
      <c r="D45">
        <v>11.95</v>
      </c>
      <c r="E45">
        <v>5</v>
      </c>
      <c r="F45" t="s">
        <v>136</v>
      </c>
    </row>
    <row r="46" spans="1:6" x14ac:dyDescent="0.3">
      <c r="A46" t="s">
        <v>127</v>
      </c>
      <c r="B46" t="s">
        <v>132</v>
      </c>
      <c r="C46">
        <v>1</v>
      </c>
      <c r="D46">
        <v>11.99</v>
      </c>
      <c r="E46">
        <v>7</v>
      </c>
      <c r="F46" t="s">
        <v>136</v>
      </c>
    </row>
    <row r="47" spans="1:6" x14ac:dyDescent="0.3">
      <c r="A47" t="s">
        <v>127</v>
      </c>
      <c r="B47" t="s">
        <v>130</v>
      </c>
      <c r="C47">
        <v>1</v>
      </c>
      <c r="D47">
        <v>14.95</v>
      </c>
      <c r="E47">
        <v>9</v>
      </c>
      <c r="F47" t="s">
        <v>135</v>
      </c>
    </row>
    <row r="48" spans="1:6" x14ac:dyDescent="0.3">
      <c r="A48" t="s">
        <v>127</v>
      </c>
      <c r="B48" t="s">
        <v>140</v>
      </c>
      <c r="C48">
        <v>1</v>
      </c>
      <c r="D48">
        <v>99.99</v>
      </c>
      <c r="E48">
        <v>7</v>
      </c>
      <c r="F48" t="s">
        <v>136</v>
      </c>
    </row>
    <row r="49" spans="1:12" x14ac:dyDescent="0.3">
      <c r="A49" t="s">
        <v>127</v>
      </c>
      <c r="B49" t="s">
        <v>130</v>
      </c>
      <c r="C49">
        <v>1</v>
      </c>
      <c r="D49">
        <v>14.95</v>
      </c>
      <c r="E49">
        <v>4</v>
      </c>
      <c r="F49" t="s">
        <v>149</v>
      </c>
    </row>
    <row r="50" spans="1:12" x14ac:dyDescent="0.3">
      <c r="A50" t="s">
        <v>127</v>
      </c>
      <c r="B50" t="s">
        <v>130</v>
      </c>
      <c r="C50">
        <v>1</v>
      </c>
      <c r="D50">
        <v>14.95</v>
      </c>
      <c r="E50">
        <v>9</v>
      </c>
      <c r="F50" t="s">
        <v>129</v>
      </c>
    </row>
    <row r="51" spans="1:12" x14ac:dyDescent="0.3">
      <c r="A51" t="s">
        <v>127</v>
      </c>
      <c r="B51" t="s">
        <v>137</v>
      </c>
      <c r="C51">
        <v>1</v>
      </c>
      <c r="D51">
        <v>2.99</v>
      </c>
      <c r="E51">
        <v>6</v>
      </c>
      <c r="F51" t="s">
        <v>135</v>
      </c>
    </row>
    <row r="52" spans="1:12" x14ac:dyDescent="0.3">
      <c r="A52" t="s">
        <v>127</v>
      </c>
      <c r="B52" t="s">
        <v>130</v>
      </c>
      <c r="C52">
        <v>1</v>
      </c>
      <c r="D52">
        <v>14.95</v>
      </c>
      <c r="E52">
        <v>9</v>
      </c>
      <c r="F52" t="s">
        <v>146</v>
      </c>
    </row>
    <row r="53" spans="1:12" x14ac:dyDescent="0.3">
      <c r="A53" t="s">
        <v>127</v>
      </c>
      <c r="B53" t="s">
        <v>144</v>
      </c>
      <c r="C53">
        <v>1</v>
      </c>
      <c r="D53">
        <v>400</v>
      </c>
      <c r="E53">
        <v>1</v>
      </c>
      <c r="F53" t="s">
        <v>149</v>
      </c>
    </row>
    <row r="54" spans="1:12" x14ac:dyDescent="0.3">
      <c r="A54" t="s">
        <v>127</v>
      </c>
      <c r="B54" t="s">
        <v>143</v>
      </c>
      <c r="C54">
        <v>1</v>
      </c>
      <c r="D54">
        <v>300</v>
      </c>
      <c r="E54">
        <v>4</v>
      </c>
      <c r="F54" t="s">
        <v>147</v>
      </c>
    </row>
    <row r="55" spans="1:12" x14ac:dyDescent="0.3">
      <c r="A55" t="s">
        <v>127</v>
      </c>
      <c r="B55" t="s">
        <v>132</v>
      </c>
      <c r="C55">
        <v>1</v>
      </c>
      <c r="D55">
        <v>11.99</v>
      </c>
      <c r="E55">
        <v>2</v>
      </c>
      <c r="F55" t="s">
        <v>135</v>
      </c>
    </row>
    <row r="56" spans="1:12" x14ac:dyDescent="0.3">
      <c r="A56" t="s">
        <v>127</v>
      </c>
      <c r="B56" t="s">
        <v>137</v>
      </c>
      <c r="C56">
        <v>3</v>
      </c>
      <c r="D56">
        <v>2.99</v>
      </c>
      <c r="E56">
        <v>7</v>
      </c>
      <c r="F56" t="s">
        <v>147</v>
      </c>
    </row>
    <row r="57" spans="1:12" x14ac:dyDescent="0.3">
      <c r="A57" t="s">
        <v>127</v>
      </c>
      <c r="B57" t="s">
        <v>138</v>
      </c>
      <c r="C57">
        <v>1</v>
      </c>
      <c r="D57">
        <v>389.99</v>
      </c>
      <c r="E57">
        <v>7</v>
      </c>
      <c r="F57" t="s">
        <v>150</v>
      </c>
    </row>
    <row r="58" spans="1:12" x14ac:dyDescent="0.3">
      <c r="A58" t="s">
        <v>127</v>
      </c>
      <c r="B58" t="s">
        <v>140</v>
      </c>
      <c r="C58">
        <v>1</v>
      </c>
      <c r="D58">
        <v>99.99</v>
      </c>
      <c r="E58">
        <v>3</v>
      </c>
      <c r="F58" t="s">
        <v>133</v>
      </c>
    </row>
    <row r="59" spans="1:12" ht="15" thickBot="1" x14ac:dyDescent="0.35">
      <c r="A59" t="s">
        <v>127</v>
      </c>
      <c r="B59" t="s">
        <v>142</v>
      </c>
      <c r="C59">
        <v>1</v>
      </c>
      <c r="D59">
        <v>1700</v>
      </c>
      <c r="E59">
        <v>4</v>
      </c>
      <c r="F59" t="s">
        <v>135</v>
      </c>
      <c r="H59" s="100"/>
      <c r="I59" s="100"/>
      <c r="J59" s="100"/>
      <c r="K59" s="100"/>
      <c r="L59" s="100"/>
    </row>
    <row r="60" spans="1:12" x14ac:dyDescent="0.3">
      <c r="A60" t="s">
        <v>127</v>
      </c>
      <c r="B60" t="s">
        <v>151</v>
      </c>
      <c r="C60">
        <v>1</v>
      </c>
      <c r="D60">
        <v>109.99</v>
      </c>
      <c r="E60">
        <v>5</v>
      </c>
      <c r="F60" t="s">
        <v>146</v>
      </c>
      <c r="H60" s="80" t="s">
        <v>74</v>
      </c>
      <c r="I60" s="80" t="s">
        <v>181</v>
      </c>
    </row>
    <row r="61" spans="1:12" x14ac:dyDescent="0.3">
      <c r="A61" t="s">
        <v>127</v>
      </c>
      <c r="B61" t="s">
        <v>141</v>
      </c>
      <c r="C61">
        <v>1</v>
      </c>
      <c r="D61">
        <v>150</v>
      </c>
      <c r="E61">
        <v>5</v>
      </c>
      <c r="F61" t="s">
        <v>135</v>
      </c>
      <c r="H61" s="78" t="s">
        <v>63</v>
      </c>
    </row>
    <row r="62" spans="1:12" x14ac:dyDescent="0.3">
      <c r="A62" t="s">
        <v>127</v>
      </c>
      <c r="B62" t="s">
        <v>145</v>
      </c>
      <c r="C62">
        <v>3</v>
      </c>
      <c r="D62">
        <v>3.84</v>
      </c>
      <c r="E62">
        <v>9</v>
      </c>
      <c r="F62" t="s">
        <v>135</v>
      </c>
    </row>
    <row r="63" spans="1:12" x14ac:dyDescent="0.3">
      <c r="A63" t="s">
        <v>127</v>
      </c>
      <c r="B63" t="s">
        <v>145</v>
      </c>
      <c r="C63">
        <v>1</v>
      </c>
      <c r="D63">
        <v>3.84</v>
      </c>
      <c r="E63">
        <v>4</v>
      </c>
      <c r="F63" t="s">
        <v>135</v>
      </c>
    </row>
    <row r="64" spans="1:12" x14ac:dyDescent="0.3">
      <c r="A64" t="s">
        <v>127</v>
      </c>
      <c r="B64" t="s">
        <v>137</v>
      </c>
      <c r="C64">
        <v>1</v>
      </c>
      <c r="D64">
        <v>2.99</v>
      </c>
      <c r="E64">
        <v>2</v>
      </c>
      <c r="F64" t="s">
        <v>135</v>
      </c>
    </row>
    <row r="65" spans="1:6" x14ac:dyDescent="0.3">
      <c r="A65" t="s">
        <v>127</v>
      </c>
      <c r="B65" t="s">
        <v>139</v>
      </c>
      <c r="C65">
        <v>1</v>
      </c>
      <c r="D65">
        <v>11.95</v>
      </c>
      <c r="E65">
        <v>8</v>
      </c>
      <c r="F65" t="s">
        <v>129</v>
      </c>
    </row>
    <row r="66" spans="1:6" x14ac:dyDescent="0.3">
      <c r="A66" t="s">
        <v>127</v>
      </c>
      <c r="B66" t="s">
        <v>140</v>
      </c>
      <c r="C66">
        <v>1</v>
      </c>
      <c r="D66">
        <v>99.99</v>
      </c>
      <c r="E66">
        <v>4</v>
      </c>
      <c r="F66" t="s">
        <v>133</v>
      </c>
    </row>
    <row r="67" spans="1:6" x14ac:dyDescent="0.3">
      <c r="A67" t="s">
        <v>127</v>
      </c>
      <c r="B67" t="s">
        <v>145</v>
      </c>
      <c r="C67">
        <v>1</v>
      </c>
      <c r="D67">
        <v>3.84</v>
      </c>
      <c r="E67">
        <v>1</v>
      </c>
      <c r="F67" t="s">
        <v>136</v>
      </c>
    </row>
    <row r="68" spans="1:6" x14ac:dyDescent="0.3">
      <c r="A68" t="s">
        <v>127</v>
      </c>
      <c r="B68" t="s">
        <v>139</v>
      </c>
      <c r="C68">
        <v>1</v>
      </c>
      <c r="D68">
        <v>11.95</v>
      </c>
      <c r="E68">
        <v>5</v>
      </c>
      <c r="F68" t="s">
        <v>146</v>
      </c>
    </row>
    <row r="69" spans="1:6" x14ac:dyDescent="0.3">
      <c r="A69" t="s">
        <v>127</v>
      </c>
      <c r="B69" t="s">
        <v>130</v>
      </c>
      <c r="C69">
        <v>1</v>
      </c>
      <c r="D69">
        <v>14.95</v>
      </c>
      <c r="E69">
        <v>2</v>
      </c>
      <c r="F69" t="s">
        <v>133</v>
      </c>
    </row>
    <row r="70" spans="1:6" x14ac:dyDescent="0.3">
      <c r="A70" t="s">
        <v>127</v>
      </c>
      <c r="B70" t="s">
        <v>130</v>
      </c>
      <c r="C70">
        <v>1</v>
      </c>
      <c r="D70">
        <v>14.95</v>
      </c>
      <c r="E70">
        <v>8</v>
      </c>
      <c r="F70" t="s">
        <v>150</v>
      </c>
    </row>
    <row r="71" spans="1:6" x14ac:dyDescent="0.3">
      <c r="A71" t="s">
        <v>127</v>
      </c>
      <c r="B71" t="s">
        <v>137</v>
      </c>
      <c r="C71">
        <v>1</v>
      </c>
      <c r="D71">
        <v>2.99</v>
      </c>
      <c r="E71">
        <v>5</v>
      </c>
      <c r="F71" t="s">
        <v>150</v>
      </c>
    </row>
    <row r="72" spans="1:6" x14ac:dyDescent="0.3">
      <c r="A72" t="s">
        <v>127</v>
      </c>
      <c r="B72" t="s">
        <v>141</v>
      </c>
      <c r="C72">
        <v>1</v>
      </c>
      <c r="D72">
        <v>150</v>
      </c>
      <c r="E72">
        <v>10</v>
      </c>
      <c r="F72" t="s">
        <v>129</v>
      </c>
    </row>
    <row r="73" spans="1:6" x14ac:dyDescent="0.3">
      <c r="A73" t="s">
        <v>127</v>
      </c>
      <c r="B73" t="s">
        <v>141</v>
      </c>
      <c r="C73">
        <v>1</v>
      </c>
      <c r="D73">
        <v>150</v>
      </c>
      <c r="E73">
        <v>9</v>
      </c>
      <c r="F73" t="s">
        <v>149</v>
      </c>
    </row>
    <row r="74" spans="1:6" x14ac:dyDescent="0.3">
      <c r="A74" t="s">
        <v>127</v>
      </c>
      <c r="B74" t="s">
        <v>137</v>
      </c>
      <c r="C74">
        <v>2</v>
      </c>
      <c r="D74">
        <v>2.99</v>
      </c>
      <c r="E74">
        <v>10</v>
      </c>
      <c r="F74" t="s">
        <v>131</v>
      </c>
    </row>
    <row r="75" spans="1:6" x14ac:dyDescent="0.3">
      <c r="A75" t="s">
        <v>127</v>
      </c>
      <c r="B75" t="s">
        <v>145</v>
      </c>
      <c r="C75">
        <v>1</v>
      </c>
      <c r="D75">
        <v>3.84</v>
      </c>
      <c r="E75">
        <v>8</v>
      </c>
      <c r="F75" t="s">
        <v>147</v>
      </c>
    </row>
    <row r="76" spans="1:6" x14ac:dyDescent="0.3">
      <c r="A76" t="s">
        <v>127</v>
      </c>
      <c r="B76" t="s">
        <v>139</v>
      </c>
      <c r="C76">
        <v>1</v>
      </c>
      <c r="D76">
        <v>11.95</v>
      </c>
      <c r="E76">
        <v>8</v>
      </c>
      <c r="F76" t="s">
        <v>135</v>
      </c>
    </row>
    <row r="77" spans="1:6" x14ac:dyDescent="0.3">
      <c r="A77" t="s">
        <v>127</v>
      </c>
      <c r="B77" t="s">
        <v>137</v>
      </c>
      <c r="C77">
        <v>3</v>
      </c>
      <c r="D77">
        <v>2.99</v>
      </c>
      <c r="E77">
        <v>4</v>
      </c>
      <c r="F77" t="s">
        <v>136</v>
      </c>
    </row>
    <row r="78" spans="1:6" x14ac:dyDescent="0.3">
      <c r="A78" t="s">
        <v>127</v>
      </c>
      <c r="B78" t="s">
        <v>132</v>
      </c>
      <c r="C78">
        <v>1</v>
      </c>
      <c r="D78">
        <v>11.99</v>
      </c>
      <c r="E78">
        <v>5</v>
      </c>
      <c r="F78" t="s">
        <v>133</v>
      </c>
    </row>
    <row r="79" spans="1:6" x14ac:dyDescent="0.3">
      <c r="A79" t="s">
        <v>127</v>
      </c>
      <c r="B79" t="s">
        <v>137</v>
      </c>
      <c r="C79">
        <v>1</v>
      </c>
      <c r="D79">
        <v>2.99</v>
      </c>
      <c r="E79">
        <v>8</v>
      </c>
      <c r="F79" t="s">
        <v>129</v>
      </c>
    </row>
    <row r="80" spans="1:6" x14ac:dyDescent="0.3">
      <c r="A80" t="s">
        <v>127</v>
      </c>
      <c r="B80" t="s">
        <v>134</v>
      </c>
      <c r="C80">
        <v>1</v>
      </c>
      <c r="D80">
        <v>149.99</v>
      </c>
      <c r="E80">
        <v>6</v>
      </c>
      <c r="F80" t="s">
        <v>131</v>
      </c>
    </row>
    <row r="81" spans="1:12" x14ac:dyDescent="0.3">
      <c r="A81" t="s">
        <v>127</v>
      </c>
      <c r="B81" t="s">
        <v>137</v>
      </c>
      <c r="C81">
        <v>2</v>
      </c>
      <c r="D81">
        <v>2.99</v>
      </c>
      <c r="E81">
        <v>1</v>
      </c>
      <c r="F81" t="s">
        <v>133</v>
      </c>
    </row>
    <row r="82" spans="1:12" x14ac:dyDescent="0.3">
      <c r="A82" t="s">
        <v>127</v>
      </c>
      <c r="B82" t="s">
        <v>137</v>
      </c>
      <c r="C82">
        <v>1</v>
      </c>
      <c r="D82">
        <v>2.99</v>
      </c>
      <c r="E82">
        <v>1</v>
      </c>
      <c r="F82" t="s">
        <v>133</v>
      </c>
    </row>
    <row r="83" spans="1:12" x14ac:dyDescent="0.3">
      <c r="A83" t="s">
        <v>127</v>
      </c>
      <c r="B83" t="s">
        <v>152</v>
      </c>
      <c r="C83">
        <v>1</v>
      </c>
      <c r="D83">
        <v>379.99</v>
      </c>
      <c r="E83">
        <v>1</v>
      </c>
      <c r="F83" t="s">
        <v>146</v>
      </c>
      <c r="I83" s="75" t="s">
        <v>182</v>
      </c>
      <c r="J83" t="s">
        <v>184</v>
      </c>
      <c r="K83" t="s">
        <v>185</v>
      </c>
      <c r="L83" t="s">
        <v>186</v>
      </c>
    </row>
    <row r="84" spans="1:12" x14ac:dyDescent="0.3">
      <c r="A84" t="s">
        <v>127</v>
      </c>
      <c r="B84" t="s">
        <v>141</v>
      </c>
      <c r="C84">
        <v>1</v>
      </c>
      <c r="D84">
        <v>150</v>
      </c>
      <c r="E84">
        <v>4</v>
      </c>
      <c r="F84" t="s">
        <v>133</v>
      </c>
      <c r="I84" s="76" t="s">
        <v>127</v>
      </c>
      <c r="J84">
        <v>746</v>
      </c>
      <c r="K84">
        <v>115506.35999999999</v>
      </c>
      <c r="L84">
        <v>3616</v>
      </c>
    </row>
    <row r="85" spans="1:12" x14ac:dyDescent="0.3">
      <c r="A85" t="s">
        <v>127</v>
      </c>
      <c r="B85" t="s">
        <v>130</v>
      </c>
      <c r="C85">
        <v>1</v>
      </c>
      <c r="D85">
        <v>14.95</v>
      </c>
      <c r="E85">
        <v>7</v>
      </c>
      <c r="F85" t="s">
        <v>135</v>
      </c>
      <c r="I85" s="77" t="s">
        <v>151</v>
      </c>
      <c r="J85">
        <v>12</v>
      </c>
      <c r="K85">
        <v>1319.8799999999999</v>
      </c>
      <c r="L85">
        <v>61</v>
      </c>
    </row>
    <row r="86" spans="1:12" x14ac:dyDescent="0.3">
      <c r="A86" t="s">
        <v>127</v>
      </c>
      <c r="B86" t="s">
        <v>142</v>
      </c>
      <c r="C86">
        <v>1</v>
      </c>
      <c r="D86">
        <v>1700</v>
      </c>
      <c r="E86">
        <v>8</v>
      </c>
      <c r="F86" t="s">
        <v>149</v>
      </c>
      <c r="I86" s="77" t="s">
        <v>138</v>
      </c>
      <c r="J86">
        <v>25</v>
      </c>
      <c r="K86">
        <v>9749.7499999999964</v>
      </c>
      <c r="L86">
        <v>124</v>
      </c>
    </row>
    <row r="87" spans="1:12" x14ac:dyDescent="0.3">
      <c r="A87" t="s">
        <v>127</v>
      </c>
      <c r="B87" t="s">
        <v>139</v>
      </c>
      <c r="C87">
        <v>1</v>
      </c>
      <c r="D87">
        <v>11.95</v>
      </c>
      <c r="E87">
        <v>8</v>
      </c>
      <c r="F87" t="s">
        <v>147</v>
      </c>
      <c r="I87" s="77" t="s">
        <v>134</v>
      </c>
      <c r="J87">
        <v>30</v>
      </c>
      <c r="K87">
        <v>4349.7099999999973</v>
      </c>
      <c r="L87">
        <v>152</v>
      </c>
    </row>
    <row r="88" spans="1:12" x14ac:dyDescent="0.3">
      <c r="A88" t="s">
        <v>127</v>
      </c>
      <c r="B88" t="s">
        <v>137</v>
      </c>
      <c r="C88">
        <v>3</v>
      </c>
      <c r="D88">
        <v>2.99</v>
      </c>
      <c r="E88">
        <v>7</v>
      </c>
      <c r="F88" t="s">
        <v>147</v>
      </c>
      <c r="I88" s="77" t="s">
        <v>152</v>
      </c>
      <c r="J88">
        <v>16</v>
      </c>
      <c r="K88">
        <v>6079.8399999999983</v>
      </c>
      <c r="L88">
        <v>68</v>
      </c>
    </row>
    <row r="89" spans="1:12" x14ac:dyDescent="0.3">
      <c r="A89" t="s">
        <v>127</v>
      </c>
      <c r="B89" t="s">
        <v>134</v>
      </c>
      <c r="C89">
        <v>1</v>
      </c>
      <c r="D89">
        <v>149.99</v>
      </c>
      <c r="E89">
        <v>4</v>
      </c>
      <c r="F89" t="s">
        <v>149</v>
      </c>
      <c r="I89" s="77" t="s">
        <v>145</v>
      </c>
      <c r="J89">
        <v>83</v>
      </c>
      <c r="K89">
        <v>249.60000000000019</v>
      </c>
      <c r="L89">
        <v>348</v>
      </c>
    </row>
    <row r="90" spans="1:12" x14ac:dyDescent="0.3">
      <c r="A90" t="s">
        <v>127</v>
      </c>
      <c r="B90" t="s">
        <v>140</v>
      </c>
      <c r="C90">
        <v>1</v>
      </c>
      <c r="D90">
        <v>99.99</v>
      </c>
      <c r="E90">
        <v>5</v>
      </c>
      <c r="F90" t="s">
        <v>129</v>
      </c>
      <c r="I90" s="77" t="s">
        <v>137</v>
      </c>
      <c r="J90">
        <v>119</v>
      </c>
      <c r="K90">
        <v>236.21000000000026</v>
      </c>
      <c r="L90">
        <v>382</v>
      </c>
    </row>
    <row r="91" spans="1:12" x14ac:dyDescent="0.3">
      <c r="A91" t="s">
        <v>127</v>
      </c>
      <c r="B91" t="s">
        <v>140</v>
      </c>
      <c r="C91">
        <v>1</v>
      </c>
      <c r="D91">
        <v>99.99</v>
      </c>
      <c r="E91">
        <v>7</v>
      </c>
      <c r="F91" t="s">
        <v>129</v>
      </c>
      <c r="I91" s="77" t="s">
        <v>141</v>
      </c>
      <c r="J91">
        <v>61</v>
      </c>
      <c r="K91">
        <v>8700</v>
      </c>
      <c r="L91">
        <v>342</v>
      </c>
    </row>
    <row r="92" spans="1:12" x14ac:dyDescent="0.3">
      <c r="A92" t="s">
        <v>127</v>
      </c>
      <c r="B92" t="s">
        <v>145</v>
      </c>
      <c r="C92">
        <v>1</v>
      </c>
      <c r="D92">
        <v>3.84</v>
      </c>
      <c r="E92">
        <v>6</v>
      </c>
      <c r="F92" t="s">
        <v>135</v>
      </c>
      <c r="I92" s="77" t="s">
        <v>140</v>
      </c>
      <c r="J92">
        <v>58</v>
      </c>
      <c r="K92">
        <v>5799.4199999999919</v>
      </c>
      <c r="L92">
        <v>357</v>
      </c>
    </row>
    <row r="93" spans="1:12" x14ac:dyDescent="0.3">
      <c r="A93" t="s">
        <v>127</v>
      </c>
      <c r="B93" t="s">
        <v>140</v>
      </c>
      <c r="C93">
        <v>1</v>
      </c>
      <c r="D93">
        <v>99.99</v>
      </c>
      <c r="E93">
        <v>6</v>
      </c>
      <c r="F93" t="s">
        <v>135</v>
      </c>
      <c r="I93" s="77" t="s">
        <v>143</v>
      </c>
      <c r="J93">
        <v>16</v>
      </c>
      <c r="K93">
        <v>4800</v>
      </c>
      <c r="L93">
        <v>109</v>
      </c>
    </row>
    <row r="94" spans="1:12" x14ac:dyDescent="0.3">
      <c r="A94" t="s">
        <v>127</v>
      </c>
      <c r="B94" t="s">
        <v>137</v>
      </c>
      <c r="C94">
        <v>2</v>
      </c>
      <c r="D94">
        <v>2.99</v>
      </c>
      <c r="E94">
        <v>7</v>
      </c>
      <c r="F94" t="s">
        <v>129</v>
      </c>
      <c r="I94" s="77" t="s">
        <v>148</v>
      </c>
      <c r="J94">
        <v>23</v>
      </c>
      <c r="K94">
        <v>13800</v>
      </c>
      <c r="L94">
        <v>103</v>
      </c>
    </row>
    <row r="95" spans="1:12" x14ac:dyDescent="0.3">
      <c r="A95" t="s">
        <v>127</v>
      </c>
      <c r="B95" t="s">
        <v>139</v>
      </c>
      <c r="C95">
        <v>1</v>
      </c>
      <c r="D95">
        <v>11.95</v>
      </c>
      <c r="E95">
        <v>10</v>
      </c>
      <c r="F95" t="s">
        <v>149</v>
      </c>
      <c r="I95" s="77" t="s">
        <v>128</v>
      </c>
      <c r="J95">
        <v>23</v>
      </c>
      <c r="K95">
        <v>16100</v>
      </c>
      <c r="L95">
        <v>113</v>
      </c>
    </row>
    <row r="96" spans="1:12" x14ac:dyDescent="0.3">
      <c r="A96" t="s">
        <v>127</v>
      </c>
      <c r="B96" t="s">
        <v>139</v>
      </c>
      <c r="C96">
        <v>1</v>
      </c>
      <c r="D96">
        <v>11.95</v>
      </c>
      <c r="E96">
        <v>2</v>
      </c>
      <c r="F96" t="s">
        <v>133</v>
      </c>
      <c r="I96" s="77" t="s">
        <v>154</v>
      </c>
      <c r="J96">
        <v>2</v>
      </c>
      <c r="K96">
        <v>1200</v>
      </c>
      <c r="L96">
        <v>7</v>
      </c>
    </row>
    <row r="97" spans="1:12" x14ac:dyDescent="0.3">
      <c r="A97" t="s">
        <v>127</v>
      </c>
      <c r="B97" t="s">
        <v>140</v>
      </c>
      <c r="C97">
        <v>1</v>
      </c>
      <c r="D97">
        <v>99.99</v>
      </c>
      <c r="E97">
        <v>8</v>
      </c>
      <c r="F97" t="s">
        <v>136</v>
      </c>
      <c r="I97" s="77" t="s">
        <v>155</v>
      </c>
      <c r="J97">
        <v>2</v>
      </c>
      <c r="K97">
        <v>1200</v>
      </c>
      <c r="L97">
        <v>7</v>
      </c>
    </row>
    <row r="98" spans="1:12" x14ac:dyDescent="0.3">
      <c r="A98" t="s">
        <v>127</v>
      </c>
      <c r="B98" t="s">
        <v>148</v>
      </c>
      <c r="C98">
        <v>1</v>
      </c>
      <c r="D98">
        <v>600</v>
      </c>
      <c r="E98">
        <v>10</v>
      </c>
      <c r="F98" t="s">
        <v>133</v>
      </c>
      <c r="I98" s="77" t="s">
        <v>130</v>
      </c>
      <c r="J98">
        <v>88</v>
      </c>
      <c r="K98">
        <v>1210.9500000000019</v>
      </c>
      <c r="L98">
        <v>445</v>
      </c>
    </row>
    <row r="99" spans="1:12" x14ac:dyDescent="0.3">
      <c r="A99" t="s">
        <v>127</v>
      </c>
      <c r="B99" t="s">
        <v>139</v>
      </c>
      <c r="C99">
        <v>1</v>
      </c>
      <c r="D99">
        <v>11.95</v>
      </c>
      <c r="E99">
        <v>1</v>
      </c>
      <c r="F99" t="s">
        <v>135</v>
      </c>
      <c r="I99" s="77" t="s">
        <v>142</v>
      </c>
      <c r="J99">
        <v>16</v>
      </c>
      <c r="K99">
        <v>27200</v>
      </c>
      <c r="L99">
        <v>77</v>
      </c>
    </row>
    <row r="100" spans="1:12" x14ac:dyDescent="0.3">
      <c r="A100" t="s">
        <v>127</v>
      </c>
      <c r="B100" t="s">
        <v>153</v>
      </c>
      <c r="C100">
        <v>1</v>
      </c>
      <c r="D100">
        <v>999.99</v>
      </c>
      <c r="E100">
        <v>5</v>
      </c>
      <c r="F100" t="s">
        <v>147</v>
      </c>
      <c r="I100" s="77" t="s">
        <v>153</v>
      </c>
      <c r="J100">
        <v>9</v>
      </c>
      <c r="K100">
        <v>8999.91</v>
      </c>
      <c r="L100">
        <v>49</v>
      </c>
    </row>
    <row r="101" spans="1:12" x14ac:dyDescent="0.3">
      <c r="A101" t="s">
        <v>127</v>
      </c>
      <c r="B101" t="s">
        <v>139</v>
      </c>
      <c r="C101">
        <v>1</v>
      </c>
      <c r="D101">
        <v>11.95</v>
      </c>
      <c r="E101">
        <v>3</v>
      </c>
      <c r="F101" t="s">
        <v>131</v>
      </c>
      <c r="I101" s="77" t="s">
        <v>139</v>
      </c>
      <c r="J101">
        <v>95</v>
      </c>
      <c r="K101">
        <v>1039.6500000000017</v>
      </c>
      <c r="L101">
        <v>519</v>
      </c>
    </row>
    <row r="102" spans="1:12" x14ac:dyDescent="0.3">
      <c r="A102" t="s">
        <v>127</v>
      </c>
      <c r="B102" t="s">
        <v>132</v>
      </c>
      <c r="C102">
        <v>1</v>
      </c>
      <c r="D102">
        <v>11.99</v>
      </c>
      <c r="E102">
        <v>5</v>
      </c>
      <c r="F102" t="s">
        <v>131</v>
      </c>
      <c r="I102" s="77" t="s">
        <v>144</v>
      </c>
      <c r="J102">
        <v>7</v>
      </c>
      <c r="K102">
        <v>2800</v>
      </c>
      <c r="L102">
        <v>42</v>
      </c>
    </row>
    <row r="103" spans="1:12" x14ac:dyDescent="0.3">
      <c r="A103" t="s">
        <v>127</v>
      </c>
      <c r="B103" t="s">
        <v>143</v>
      </c>
      <c r="C103">
        <v>1</v>
      </c>
      <c r="D103">
        <v>300</v>
      </c>
      <c r="E103">
        <v>3</v>
      </c>
      <c r="F103" t="s">
        <v>133</v>
      </c>
      <c r="I103" s="77" t="s">
        <v>132</v>
      </c>
      <c r="J103">
        <v>61</v>
      </c>
      <c r="K103">
        <v>671.4400000000004</v>
      </c>
      <c r="L103">
        <v>311</v>
      </c>
    </row>
    <row r="104" spans="1:12" x14ac:dyDescent="0.3">
      <c r="A104" t="s">
        <v>127</v>
      </c>
      <c r="B104" t="s">
        <v>139</v>
      </c>
      <c r="C104">
        <v>1</v>
      </c>
      <c r="D104">
        <v>11.95</v>
      </c>
      <c r="E104">
        <v>7</v>
      </c>
      <c r="F104" t="s">
        <v>135</v>
      </c>
      <c r="I104" s="76" t="s">
        <v>156</v>
      </c>
      <c r="J104">
        <v>21</v>
      </c>
      <c r="K104">
        <v>2440.2199999999993</v>
      </c>
      <c r="L104">
        <v>76</v>
      </c>
    </row>
    <row r="105" spans="1:12" x14ac:dyDescent="0.3">
      <c r="A105" t="s">
        <v>127</v>
      </c>
      <c r="B105" t="s">
        <v>134</v>
      </c>
      <c r="C105">
        <v>1</v>
      </c>
      <c r="D105">
        <v>149.99</v>
      </c>
      <c r="E105">
        <v>6</v>
      </c>
      <c r="F105" t="s">
        <v>135</v>
      </c>
      <c r="I105" s="77" t="s">
        <v>152</v>
      </c>
      <c r="J105">
        <v>1</v>
      </c>
      <c r="K105">
        <v>379.99</v>
      </c>
      <c r="L105">
        <v>4</v>
      </c>
    </row>
    <row r="106" spans="1:12" x14ac:dyDescent="0.3">
      <c r="A106" t="s">
        <v>127</v>
      </c>
      <c r="B106" t="s">
        <v>139</v>
      </c>
      <c r="C106">
        <v>1</v>
      </c>
      <c r="D106">
        <v>11.95</v>
      </c>
      <c r="E106">
        <v>5</v>
      </c>
      <c r="F106" t="s">
        <v>133</v>
      </c>
      <c r="I106" s="77" t="s">
        <v>145</v>
      </c>
      <c r="J106">
        <v>5</v>
      </c>
      <c r="K106">
        <v>15.36</v>
      </c>
      <c r="L106">
        <v>27</v>
      </c>
    </row>
    <row r="107" spans="1:12" x14ac:dyDescent="0.3">
      <c r="A107" t="s">
        <v>127</v>
      </c>
      <c r="B107" t="s">
        <v>137</v>
      </c>
      <c r="C107">
        <v>5</v>
      </c>
      <c r="D107">
        <v>2.99</v>
      </c>
      <c r="E107">
        <v>5</v>
      </c>
      <c r="F107" t="s">
        <v>135</v>
      </c>
      <c r="I107" s="77" t="s">
        <v>137</v>
      </c>
      <c r="J107">
        <v>9</v>
      </c>
      <c r="K107">
        <v>5.98</v>
      </c>
      <c r="L107">
        <v>16</v>
      </c>
    </row>
    <row r="108" spans="1:12" x14ac:dyDescent="0.3">
      <c r="A108" t="s">
        <v>127</v>
      </c>
      <c r="B108" t="s">
        <v>128</v>
      </c>
      <c r="C108">
        <v>1</v>
      </c>
      <c r="D108">
        <v>700</v>
      </c>
      <c r="E108">
        <v>10</v>
      </c>
      <c r="F108" t="s">
        <v>131</v>
      </c>
      <c r="I108" s="77" t="s">
        <v>148</v>
      </c>
      <c r="J108">
        <v>1</v>
      </c>
      <c r="K108">
        <v>600</v>
      </c>
      <c r="L108">
        <v>10</v>
      </c>
    </row>
    <row r="109" spans="1:12" x14ac:dyDescent="0.3">
      <c r="A109" t="s">
        <v>127</v>
      </c>
      <c r="B109" t="s">
        <v>140</v>
      </c>
      <c r="C109">
        <v>1</v>
      </c>
      <c r="D109">
        <v>99.99</v>
      </c>
      <c r="E109">
        <v>8</v>
      </c>
      <c r="F109" t="s">
        <v>133</v>
      </c>
      <c r="I109" s="77" t="s">
        <v>128</v>
      </c>
      <c r="J109">
        <v>2</v>
      </c>
      <c r="K109">
        <v>1400</v>
      </c>
      <c r="L109">
        <v>7</v>
      </c>
    </row>
    <row r="110" spans="1:12" x14ac:dyDescent="0.3">
      <c r="A110" t="s">
        <v>127</v>
      </c>
      <c r="B110" t="s">
        <v>137</v>
      </c>
      <c r="C110">
        <v>1</v>
      </c>
      <c r="D110">
        <v>2.99</v>
      </c>
      <c r="E110">
        <v>8</v>
      </c>
      <c r="F110" t="s">
        <v>150</v>
      </c>
      <c r="I110" s="77" t="s">
        <v>130</v>
      </c>
      <c r="J110">
        <v>1</v>
      </c>
      <c r="K110">
        <v>14.95</v>
      </c>
      <c r="L110">
        <v>6</v>
      </c>
    </row>
    <row r="111" spans="1:12" x14ac:dyDescent="0.3">
      <c r="A111" t="s">
        <v>127</v>
      </c>
      <c r="B111" t="s">
        <v>137</v>
      </c>
      <c r="C111">
        <v>1</v>
      </c>
      <c r="D111">
        <v>2.99</v>
      </c>
      <c r="E111">
        <v>4</v>
      </c>
      <c r="F111" t="s">
        <v>150</v>
      </c>
      <c r="I111" s="77" t="s">
        <v>139</v>
      </c>
      <c r="J111">
        <v>1</v>
      </c>
      <c r="K111">
        <v>11.95</v>
      </c>
      <c r="L111">
        <v>1</v>
      </c>
    </row>
    <row r="112" spans="1:12" x14ac:dyDescent="0.3">
      <c r="A112" t="s">
        <v>127</v>
      </c>
      <c r="B112" t="s">
        <v>130</v>
      </c>
      <c r="C112">
        <v>1</v>
      </c>
      <c r="D112">
        <v>14.95</v>
      </c>
      <c r="E112">
        <v>9</v>
      </c>
      <c r="F112" t="s">
        <v>129</v>
      </c>
      <c r="I112" s="77" t="s">
        <v>132</v>
      </c>
      <c r="J112">
        <v>1</v>
      </c>
      <c r="K112">
        <v>11.99</v>
      </c>
      <c r="L112">
        <v>5</v>
      </c>
    </row>
    <row r="113" spans="1:12" x14ac:dyDescent="0.3">
      <c r="A113" t="s">
        <v>127</v>
      </c>
      <c r="B113" t="s">
        <v>154</v>
      </c>
      <c r="C113">
        <v>1</v>
      </c>
      <c r="D113">
        <v>600</v>
      </c>
      <c r="E113">
        <v>5</v>
      </c>
      <c r="F113" t="s">
        <v>136</v>
      </c>
      <c r="I113" s="76" t="s">
        <v>157</v>
      </c>
      <c r="J113">
        <v>132</v>
      </c>
      <c r="K113">
        <v>20216.39</v>
      </c>
      <c r="L113">
        <v>631</v>
      </c>
    </row>
    <row r="114" spans="1:12" x14ac:dyDescent="0.3">
      <c r="A114" t="s">
        <v>127</v>
      </c>
      <c r="B114" t="s">
        <v>132</v>
      </c>
      <c r="C114">
        <v>1</v>
      </c>
      <c r="D114">
        <v>11.99</v>
      </c>
      <c r="E114">
        <v>6</v>
      </c>
      <c r="F114" t="s">
        <v>147</v>
      </c>
      <c r="I114" s="77" t="s">
        <v>151</v>
      </c>
      <c r="J114">
        <v>6</v>
      </c>
      <c r="K114">
        <v>549.94999999999993</v>
      </c>
      <c r="L114">
        <v>19</v>
      </c>
    </row>
    <row r="115" spans="1:12" x14ac:dyDescent="0.3">
      <c r="A115" t="s">
        <v>127</v>
      </c>
      <c r="B115" t="s">
        <v>140</v>
      </c>
      <c r="C115">
        <v>1</v>
      </c>
      <c r="D115">
        <v>99.99</v>
      </c>
      <c r="E115">
        <v>8</v>
      </c>
      <c r="F115" t="s">
        <v>149</v>
      </c>
      <c r="I115" s="77" t="s">
        <v>138</v>
      </c>
      <c r="J115">
        <v>1</v>
      </c>
      <c r="K115">
        <v>389.99</v>
      </c>
      <c r="L115">
        <v>7</v>
      </c>
    </row>
    <row r="116" spans="1:12" x14ac:dyDescent="0.3">
      <c r="A116" t="s">
        <v>127</v>
      </c>
      <c r="B116" t="s">
        <v>141</v>
      </c>
      <c r="C116">
        <v>1</v>
      </c>
      <c r="D116">
        <v>150</v>
      </c>
      <c r="E116">
        <v>8</v>
      </c>
      <c r="F116" t="s">
        <v>131</v>
      </c>
      <c r="I116" s="77" t="s">
        <v>134</v>
      </c>
      <c r="J116">
        <v>7</v>
      </c>
      <c r="K116">
        <v>1049.93</v>
      </c>
      <c r="L116">
        <v>34</v>
      </c>
    </row>
    <row r="117" spans="1:12" x14ac:dyDescent="0.3">
      <c r="A117" t="s">
        <v>127</v>
      </c>
      <c r="B117" t="s">
        <v>139</v>
      </c>
      <c r="C117">
        <v>1</v>
      </c>
      <c r="D117">
        <v>11.95</v>
      </c>
      <c r="E117">
        <v>3</v>
      </c>
      <c r="F117" t="s">
        <v>133</v>
      </c>
      <c r="I117" s="77" t="s">
        <v>152</v>
      </c>
      <c r="J117">
        <v>3</v>
      </c>
      <c r="K117">
        <v>1139.97</v>
      </c>
      <c r="L117">
        <v>18</v>
      </c>
    </row>
    <row r="118" spans="1:12" x14ac:dyDescent="0.3">
      <c r="A118" t="s">
        <v>127</v>
      </c>
      <c r="B118" t="s">
        <v>141</v>
      </c>
      <c r="C118">
        <v>1</v>
      </c>
      <c r="D118">
        <v>150</v>
      </c>
      <c r="E118">
        <v>8</v>
      </c>
      <c r="F118" t="s">
        <v>129</v>
      </c>
      <c r="I118" s="77" t="s">
        <v>145</v>
      </c>
      <c r="J118">
        <v>16</v>
      </c>
      <c r="K118">
        <v>38.400000000000006</v>
      </c>
      <c r="L118">
        <v>64</v>
      </c>
    </row>
    <row r="119" spans="1:12" x14ac:dyDescent="0.3">
      <c r="A119" t="s">
        <v>127</v>
      </c>
      <c r="B119" t="s">
        <v>145</v>
      </c>
      <c r="C119">
        <v>1</v>
      </c>
      <c r="D119">
        <v>3.84</v>
      </c>
      <c r="E119">
        <v>1</v>
      </c>
      <c r="F119" t="s">
        <v>146</v>
      </c>
      <c r="I119" s="77" t="s">
        <v>137</v>
      </c>
      <c r="J119">
        <v>17</v>
      </c>
      <c r="K119">
        <v>32.890000000000008</v>
      </c>
      <c r="L119">
        <v>50</v>
      </c>
    </row>
    <row r="120" spans="1:12" x14ac:dyDescent="0.3">
      <c r="A120" t="s">
        <v>127</v>
      </c>
      <c r="B120" t="s">
        <v>139</v>
      </c>
      <c r="C120">
        <v>2</v>
      </c>
      <c r="D120">
        <v>11.95</v>
      </c>
      <c r="E120">
        <v>7</v>
      </c>
      <c r="F120" t="s">
        <v>131</v>
      </c>
      <c r="I120" s="77" t="s">
        <v>141</v>
      </c>
      <c r="J120">
        <v>7</v>
      </c>
      <c r="K120">
        <v>1050</v>
      </c>
      <c r="L120">
        <v>33</v>
      </c>
    </row>
    <row r="121" spans="1:12" x14ac:dyDescent="0.3">
      <c r="A121" t="s">
        <v>127</v>
      </c>
      <c r="B121" t="s">
        <v>130</v>
      </c>
      <c r="C121">
        <v>1</v>
      </c>
      <c r="D121">
        <v>14.95</v>
      </c>
      <c r="E121">
        <v>2</v>
      </c>
      <c r="F121" t="s">
        <v>149</v>
      </c>
      <c r="I121" s="77" t="s">
        <v>140</v>
      </c>
      <c r="J121">
        <v>9</v>
      </c>
      <c r="K121">
        <v>899.91</v>
      </c>
      <c r="L121">
        <v>48</v>
      </c>
    </row>
    <row r="122" spans="1:12" x14ac:dyDescent="0.3">
      <c r="A122" t="s">
        <v>127</v>
      </c>
      <c r="B122" t="s">
        <v>130</v>
      </c>
      <c r="C122">
        <v>1</v>
      </c>
      <c r="D122">
        <v>14.95</v>
      </c>
      <c r="E122">
        <v>8</v>
      </c>
      <c r="F122" t="s">
        <v>133</v>
      </c>
      <c r="I122" s="77" t="s">
        <v>143</v>
      </c>
      <c r="J122">
        <v>5</v>
      </c>
      <c r="K122">
        <v>1500</v>
      </c>
      <c r="L122">
        <v>26</v>
      </c>
    </row>
    <row r="123" spans="1:12" x14ac:dyDescent="0.3">
      <c r="A123" t="s">
        <v>127</v>
      </c>
      <c r="B123" t="s">
        <v>139</v>
      </c>
      <c r="C123">
        <v>2</v>
      </c>
      <c r="D123">
        <v>11.95</v>
      </c>
      <c r="E123">
        <v>9</v>
      </c>
      <c r="F123" t="s">
        <v>133</v>
      </c>
      <c r="I123" s="77" t="s">
        <v>148</v>
      </c>
      <c r="J123">
        <v>6</v>
      </c>
      <c r="K123">
        <v>3600</v>
      </c>
      <c r="L123">
        <v>27</v>
      </c>
    </row>
    <row r="124" spans="1:12" x14ac:dyDescent="0.3">
      <c r="A124" t="s">
        <v>127</v>
      </c>
      <c r="B124" t="s">
        <v>130</v>
      </c>
      <c r="C124">
        <v>1</v>
      </c>
      <c r="D124">
        <v>14.95</v>
      </c>
      <c r="E124">
        <v>7</v>
      </c>
      <c r="F124" t="s">
        <v>135</v>
      </c>
      <c r="I124" s="77" t="s">
        <v>128</v>
      </c>
      <c r="J124">
        <v>4</v>
      </c>
      <c r="K124">
        <v>2800</v>
      </c>
      <c r="L124">
        <v>36</v>
      </c>
    </row>
    <row r="125" spans="1:12" x14ac:dyDescent="0.3">
      <c r="A125" t="s">
        <v>127</v>
      </c>
      <c r="B125" t="s">
        <v>139</v>
      </c>
      <c r="C125">
        <v>1</v>
      </c>
      <c r="D125">
        <v>11.95</v>
      </c>
      <c r="E125">
        <v>10</v>
      </c>
      <c r="F125" t="s">
        <v>149</v>
      </c>
      <c r="I125" s="77" t="s">
        <v>130</v>
      </c>
      <c r="J125">
        <v>17</v>
      </c>
      <c r="K125">
        <v>254.14999999999992</v>
      </c>
      <c r="L125">
        <v>103</v>
      </c>
    </row>
    <row r="126" spans="1:12" x14ac:dyDescent="0.3">
      <c r="A126" t="s">
        <v>127</v>
      </c>
      <c r="B126" t="s">
        <v>140</v>
      </c>
      <c r="C126">
        <v>1</v>
      </c>
      <c r="D126">
        <v>99.99</v>
      </c>
      <c r="E126">
        <v>6</v>
      </c>
      <c r="F126" t="s">
        <v>146</v>
      </c>
      <c r="I126" s="77" t="s">
        <v>142</v>
      </c>
      <c r="J126">
        <v>2</v>
      </c>
      <c r="K126">
        <v>3400</v>
      </c>
      <c r="L126">
        <v>13</v>
      </c>
    </row>
    <row r="127" spans="1:12" x14ac:dyDescent="0.3">
      <c r="A127" t="s">
        <v>127</v>
      </c>
      <c r="B127" t="s">
        <v>138</v>
      </c>
      <c r="C127">
        <v>1</v>
      </c>
      <c r="D127">
        <v>389.99</v>
      </c>
      <c r="E127">
        <v>3</v>
      </c>
      <c r="F127" t="s">
        <v>150</v>
      </c>
      <c r="I127" s="77" t="s">
        <v>153</v>
      </c>
      <c r="J127">
        <v>2</v>
      </c>
      <c r="K127">
        <v>1999.98</v>
      </c>
      <c r="L127">
        <v>10</v>
      </c>
    </row>
    <row r="128" spans="1:12" x14ac:dyDescent="0.3">
      <c r="A128" t="s">
        <v>127</v>
      </c>
      <c r="B128" t="s">
        <v>130</v>
      </c>
      <c r="C128">
        <v>1</v>
      </c>
      <c r="D128">
        <v>14.95</v>
      </c>
      <c r="E128">
        <v>9</v>
      </c>
      <c r="F128" t="s">
        <v>129</v>
      </c>
      <c r="I128" s="77" t="s">
        <v>139</v>
      </c>
      <c r="J128">
        <v>14</v>
      </c>
      <c r="K128">
        <v>155.35</v>
      </c>
      <c r="L128">
        <v>71</v>
      </c>
    </row>
    <row r="129" spans="1:12" x14ac:dyDescent="0.3">
      <c r="A129" t="s">
        <v>127</v>
      </c>
      <c r="B129" t="s">
        <v>130</v>
      </c>
      <c r="C129">
        <v>1</v>
      </c>
      <c r="D129">
        <v>14.95</v>
      </c>
      <c r="E129">
        <v>9</v>
      </c>
      <c r="F129" t="s">
        <v>146</v>
      </c>
      <c r="I129" s="77" t="s">
        <v>144</v>
      </c>
      <c r="J129">
        <v>3</v>
      </c>
      <c r="K129">
        <v>1200</v>
      </c>
      <c r="L129">
        <v>12</v>
      </c>
    </row>
    <row r="130" spans="1:12" x14ac:dyDescent="0.3">
      <c r="A130" t="s">
        <v>127</v>
      </c>
      <c r="B130" t="s">
        <v>130</v>
      </c>
      <c r="C130">
        <v>1</v>
      </c>
      <c r="D130">
        <v>14.95</v>
      </c>
      <c r="E130">
        <v>6</v>
      </c>
      <c r="F130" t="s">
        <v>133</v>
      </c>
      <c r="I130" s="77" t="s">
        <v>132</v>
      </c>
      <c r="J130">
        <v>13</v>
      </c>
      <c r="K130">
        <v>155.87</v>
      </c>
      <c r="L130">
        <v>60</v>
      </c>
    </row>
    <row r="131" spans="1:12" x14ac:dyDescent="0.3">
      <c r="A131" t="s">
        <v>127</v>
      </c>
      <c r="B131" t="s">
        <v>137</v>
      </c>
      <c r="C131">
        <v>2</v>
      </c>
      <c r="D131">
        <v>2.99</v>
      </c>
      <c r="E131">
        <v>3</v>
      </c>
      <c r="F131" t="s">
        <v>147</v>
      </c>
      <c r="I131" s="76" t="s">
        <v>158</v>
      </c>
      <c r="J131">
        <v>89</v>
      </c>
      <c r="K131">
        <v>18027.589999999997</v>
      </c>
      <c r="L131">
        <v>453</v>
      </c>
    </row>
    <row r="132" spans="1:12" x14ac:dyDescent="0.3">
      <c r="A132" t="s">
        <v>127</v>
      </c>
      <c r="B132" t="s">
        <v>142</v>
      </c>
      <c r="C132">
        <v>1</v>
      </c>
      <c r="D132">
        <v>1700</v>
      </c>
      <c r="E132">
        <v>5</v>
      </c>
      <c r="F132" t="s">
        <v>135</v>
      </c>
      <c r="I132" s="77" t="s">
        <v>151</v>
      </c>
      <c r="J132">
        <v>2</v>
      </c>
      <c r="K132">
        <v>219.98</v>
      </c>
      <c r="L132">
        <v>9</v>
      </c>
    </row>
    <row r="133" spans="1:12" x14ac:dyDescent="0.3">
      <c r="A133" t="s">
        <v>127</v>
      </c>
      <c r="B133" t="s">
        <v>141</v>
      </c>
      <c r="C133">
        <v>2</v>
      </c>
      <c r="D133">
        <v>150</v>
      </c>
      <c r="E133">
        <v>10</v>
      </c>
      <c r="F133" t="s">
        <v>131</v>
      </c>
      <c r="I133" s="77" t="s">
        <v>138</v>
      </c>
      <c r="J133">
        <v>4</v>
      </c>
      <c r="K133">
        <v>1559.96</v>
      </c>
      <c r="L133">
        <v>23</v>
      </c>
    </row>
    <row r="134" spans="1:12" x14ac:dyDescent="0.3">
      <c r="A134" t="s">
        <v>127</v>
      </c>
      <c r="B134" t="s">
        <v>130</v>
      </c>
      <c r="C134">
        <v>1</v>
      </c>
      <c r="D134">
        <v>14.95</v>
      </c>
      <c r="E134">
        <v>2</v>
      </c>
      <c r="F134" t="s">
        <v>146</v>
      </c>
      <c r="I134" s="77" t="s">
        <v>134</v>
      </c>
      <c r="J134">
        <v>4</v>
      </c>
      <c r="K134">
        <v>599.96</v>
      </c>
      <c r="L134">
        <v>29</v>
      </c>
    </row>
    <row r="135" spans="1:12" x14ac:dyDescent="0.3">
      <c r="A135" t="s">
        <v>127</v>
      </c>
      <c r="B135" t="s">
        <v>132</v>
      </c>
      <c r="C135">
        <v>1</v>
      </c>
      <c r="D135">
        <v>11.99</v>
      </c>
      <c r="E135">
        <v>7</v>
      </c>
      <c r="F135" t="s">
        <v>150</v>
      </c>
      <c r="I135" s="77" t="s">
        <v>145</v>
      </c>
      <c r="J135">
        <v>9</v>
      </c>
      <c r="K135">
        <v>30.72</v>
      </c>
      <c r="L135">
        <v>50</v>
      </c>
    </row>
    <row r="136" spans="1:12" x14ac:dyDescent="0.3">
      <c r="A136" t="s">
        <v>127</v>
      </c>
      <c r="B136" t="s">
        <v>145</v>
      </c>
      <c r="C136">
        <v>1</v>
      </c>
      <c r="D136">
        <v>3.84</v>
      </c>
      <c r="E136">
        <v>2</v>
      </c>
      <c r="F136" t="s">
        <v>150</v>
      </c>
      <c r="I136" s="77" t="s">
        <v>137</v>
      </c>
      <c r="J136">
        <v>16</v>
      </c>
      <c r="K136">
        <v>29.900000000000006</v>
      </c>
      <c r="L136">
        <v>52</v>
      </c>
    </row>
    <row r="137" spans="1:12" x14ac:dyDescent="0.3">
      <c r="A137" t="s">
        <v>127</v>
      </c>
      <c r="B137" t="s">
        <v>144</v>
      </c>
      <c r="C137">
        <v>1</v>
      </c>
      <c r="D137">
        <v>400</v>
      </c>
      <c r="E137">
        <v>9</v>
      </c>
      <c r="F137" t="s">
        <v>149</v>
      </c>
      <c r="I137" s="77" t="s">
        <v>141</v>
      </c>
      <c r="J137">
        <v>6</v>
      </c>
      <c r="K137">
        <v>900</v>
      </c>
      <c r="L137">
        <v>20</v>
      </c>
    </row>
    <row r="138" spans="1:12" x14ac:dyDescent="0.3">
      <c r="A138" t="s">
        <v>127</v>
      </c>
      <c r="B138" t="s">
        <v>132</v>
      </c>
      <c r="C138">
        <v>1</v>
      </c>
      <c r="D138">
        <v>11.99</v>
      </c>
      <c r="E138">
        <v>1</v>
      </c>
      <c r="F138" t="s">
        <v>149</v>
      </c>
      <c r="I138" s="77" t="s">
        <v>140</v>
      </c>
      <c r="J138">
        <v>5</v>
      </c>
      <c r="K138">
        <v>499.95</v>
      </c>
      <c r="L138">
        <v>26</v>
      </c>
    </row>
    <row r="139" spans="1:12" x14ac:dyDescent="0.3">
      <c r="A139" t="s">
        <v>127</v>
      </c>
      <c r="B139" t="s">
        <v>143</v>
      </c>
      <c r="C139">
        <v>1</v>
      </c>
      <c r="D139">
        <v>300</v>
      </c>
      <c r="E139">
        <v>2</v>
      </c>
      <c r="F139" t="s">
        <v>147</v>
      </c>
      <c r="I139" s="77" t="s">
        <v>143</v>
      </c>
      <c r="J139">
        <v>3</v>
      </c>
      <c r="K139">
        <v>900</v>
      </c>
      <c r="L139">
        <v>24</v>
      </c>
    </row>
    <row r="140" spans="1:12" x14ac:dyDescent="0.3">
      <c r="A140" t="s">
        <v>127</v>
      </c>
      <c r="B140" t="s">
        <v>138</v>
      </c>
      <c r="C140">
        <v>1</v>
      </c>
      <c r="D140">
        <v>389.99</v>
      </c>
      <c r="E140">
        <v>1</v>
      </c>
      <c r="F140" t="s">
        <v>133</v>
      </c>
      <c r="I140" s="77" t="s">
        <v>148</v>
      </c>
      <c r="J140">
        <v>4</v>
      </c>
      <c r="K140">
        <v>2400</v>
      </c>
      <c r="L140">
        <v>14</v>
      </c>
    </row>
    <row r="141" spans="1:12" x14ac:dyDescent="0.3">
      <c r="A141" t="s">
        <v>127</v>
      </c>
      <c r="B141" t="s">
        <v>139</v>
      </c>
      <c r="C141">
        <v>1</v>
      </c>
      <c r="D141">
        <v>11.95</v>
      </c>
      <c r="E141">
        <v>2</v>
      </c>
      <c r="F141" t="s">
        <v>135</v>
      </c>
      <c r="I141" s="77" t="s">
        <v>128</v>
      </c>
      <c r="J141">
        <v>5</v>
      </c>
      <c r="K141">
        <v>3500</v>
      </c>
      <c r="L141">
        <v>38</v>
      </c>
    </row>
    <row r="142" spans="1:12" x14ac:dyDescent="0.3">
      <c r="A142" t="s">
        <v>127</v>
      </c>
      <c r="B142" t="s">
        <v>130</v>
      </c>
      <c r="C142">
        <v>1</v>
      </c>
      <c r="D142">
        <v>14.95</v>
      </c>
      <c r="E142">
        <v>5</v>
      </c>
      <c r="F142" t="s">
        <v>133</v>
      </c>
      <c r="I142" s="77" t="s">
        <v>130</v>
      </c>
      <c r="J142">
        <v>9</v>
      </c>
      <c r="K142">
        <v>119.60000000000001</v>
      </c>
      <c r="L142">
        <v>45</v>
      </c>
    </row>
    <row r="143" spans="1:12" x14ac:dyDescent="0.3">
      <c r="A143" t="s">
        <v>127</v>
      </c>
      <c r="B143" t="s">
        <v>137</v>
      </c>
      <c r="C143">
        <v>2</v>
      </c>
      <c r="D143">
        <v>2.99</v>
      </c>
      <c r="E143">
        <v>2</v>
      </c>
      <c r="F143" t="s">
        <v>147</v>
      </c>
      <c r="I143" s="77" t="s">
        <v>142</v>
      </c>
      <c r="J143">
        <v>3</v>
      </c>
      <c r="K143">
        <v>5100</v>
      </c>
      <c r="L143">
        <v>24</v>
      </c>
    </row>
    <row r="144" spans="1:12" x14ac:dyDescent="0.3">
      <c r="A144" t="s">
        <v>127</v>
      </c>
      <c r="B144" t="s">
        <v>130</v>
      </c>
      <c r="C144">
        <v>1</v>
      </c>
      <c r="D144">
        <v>14.95</v>
      </c>
      <c r="E144">
        <v>1</v>
      </c>
      <c r="F144" t="s">
        <v>146</v>
      </c>
      <c r="I144" s="77" t="s">
        <v>153</v>
      </c>
      <c r="J144">
        <v>2</v>
      </c>
      <c r="K144">
        <v>1999.98</v>
      </c>
      <c r="L144">
        <v>10</v>
      </c>
    </row>
    <row r="145" spans="1:12" x14ac:dyDescent="0.3">
      <c r="A145" t="s">
        <v>127</v>
      </c>
      <c r="B145" t="s">
        <v>137</v>
      </c>
      <c r="C145">
        <v>1</v>
      </c>
      <c r="D145">
        <v>2.99</v>
      </c>
      <c r="E145">
        <v>2</v>
      </c>
      <c r="F145" t="s">
        <v>131</v>
      </c>
      <c r="I145" s="77" t="s">
        <v>139</v>
      </c>
      <c r="J145">
        <v>10</v>
      </c>
      <c r="K145">
        <v>95.600000000000009</v>
      </c>
      <c r="L145">
        <v>47</v>
      </c>
    </row>
    <row r="146" spans="1:12" x14ac:dyDescent="0.3">
      <c r="A146" t="s">
        <v>127</v>
      </c>
      <c r="B146" t="s">
        <v>134</v>
      </c>
      <c r="C146">
        <v>1</v>
      </c>
      <c r="D146">
        <v>149.99</v>
      </c>
      <c r="E146">
        <v>2</v>
      </c>
      <c r="F146" t="s">
        <v>133</v>
      </c>
      <c r="I146" s="77" t="s">
        <v>132</v>
      </c>
      <c r="J146">
        <v>7</v>
      </c>
      <c r="K146">
        <v>71.94</v>
      </c>
      <c r="L146">
        <v>42</v>
      </c>
    </row>
    <row r="147" spans="1:12" x14ac:dyDescent="0.3">
      <c r="A147" t="s">
        <v>127</v>
      </c>
      <c r="B147" t="s">
        <v>132</v>
      </c>
      <c r="C147">
        <v>1</v>
      </c>
      <c r="D147">
        <v>11.99</v>
      </c>
      <c r="E147">
        <v>1</v>
      </c>
      <c r="F147" t="s">
        <v>129</v>
      </c>
      <c r="I147" s="76" t="s">
        <v>159</v>
      </c>
      <c r="J147">
        <v>479</v>
      </c>
      <c r="K147">
        <v>88282.47</v>
      </c>
      <c r="L147">
        <v>2262</v>
      </c>
    </row>
    <row r="148" spans="1:12" x14ac:dyDescent="0.3">
      <c r="A148" t="s">
        <v>127</v>
      </c>
      <c r="B148" t="s">
        <v>138</v>
      </c>
      <c r="C148">
        <v>1</v>
      </c>
      <c r="D148">
        <v>389.99</v>
      </c>
      <c r="E148">
        <v>5</v>
      </c>
      <c r="F148" t="s">
        <v>135</v>
      </c>
      <c r="I148" s="77" t="s">
        <v>151</v>
      </c>
      <c r="J148">
        <v>9</v>
      </c>
      <c r="K148">
        <v>989.91</v>
      </c>
      <c r="L148">
        <v>59</v>
      </c>
    </row>
    <row r="149" spans="1:12" x14ac:dyDescent="0.3">
      <c r="A149" t="s">
        <v>127</v>
      </c>
      <c r="B149" t="s">
        <v>132</v>
      </c>
      <c r="C149">
        <v>1</v>
      </c>
      <c r="D149">
        <v>11.99</v>
      </c>
      <c r="E149">
        <v>4</v>
      </c>
      <c r="F149" t="s">
        <v>135</v>
      </c>
      <c r="I149" s="77" t="s">
        <v>138</v>
      </c>
      <c r="J149">
        <v>14</v>
      </c>
      <c r="K149">
        <v>5459.8599999999988</v>
      </c>
      <c r="L149">
        <v>66</v>
      </c>
    </row>
    <row r="150" spans="1:12" x14ac:dyDescent="0.3">
      <c r="A150" t="s">
        <v>127</v>
      </c>
      <c r="B150" t="s">
        <v>132</v>
      </c>
      <c r="C150">
        <v>1</v>
      </c>
      <c r="D150">
        <v>11.99</v>
      </c>
      <c r="E150">
        <v>5</v>
      </c>
      <c r="F150" t="s">
        <v>133</v>
      </c>
      <c r="I150" s="77" t="s">
        <v>134</v>
      </c>
      <c r="J150">
        <v>14</v>
      </c>
      <c r="K150">
        <v>2099.86</v>
      </c>
      <c r="L150">
        <v>68</v>
      </c>
    </row>
    <row r="151" spans="1:12" x14ac:dyDescent="0.3">
      <c r="A151" t="s">
        <v>127</v>
      </c>
      <c r="B151" t="s">
        <v>139</v>
      </c>
      <c r="C151">
        <v>1</v>
      </c>
      <c r="D151">
        <v>11.95</v>
      </c>
      <c r="E151">
        <v>4</v>
      </c>
      <c r="F151" t="s">
        <v>129</v>
      </c>
      <c r="I151" s="77" t="s">
        <v>152</v>
      </c>
      <c r="J151">
        <v>17</v>
      </c>
      <c r="K151">
        <v>6459.8299999999981</v>
      </c>
      <c r="L151">
        <v>80</v>
      </c>
    </row>
    <row r="152" spans="1:12" x14ac:dyDescent="0.3">
      <c r="A152" t="s">
        <v>127</v>
      </c>
      <c r="B152" t="s">
        <v>145</v>
      </c>
      <c r="C152">
        <v>1</v>
      </c>
      <c r="D152">
        <v>3.84</v>
      </c>
      <c r="E152">
        <v>5</v>
      </c>
      <c r="F152" t="s">
        <v>133</v>
      </c>
      <c r="I152" s="77" t="s">
        <v>145</v>
      </c>
      <c r="J152">
        <v>71</v>
      </c>
      <c r="K152">
        <v>172.80000000000013</v>
      </c>
      <c r="L152">
        <v>234</v>
      </c>
    </row>
    <row r="153" spans="1:12" x14ac:dyDescent="0.3">
      <c r="A153" t="s">
        <v>127</v>
      </c>
      <c r="B153" t="s">
        <v>139</v>
      </c>
      <c r="C153">
        <v>1</v>
      </c>
      <c r="D153">
        <v>11.95</v>
      </c>
      <c r="E153">
        <v>9</v>
      </c>
      <c r="F153" t="s">
        <v>135</v>
      </c>
      <c r="I153" s="77" t="s">
        <v>137</v>
      </c>
      <c r="J153">
        <v>66</v>
      </c>
      <c r="K153">
        <v>134.54999999999995</v>
      </c>
      <c r="L153">
        <v>233</v>
      </c>
    </row>
    <row r="154" spans="1:12" x14ac:dyDescent="0.3">
      <c r="A154" t="s">
        <v>127</v>
      </c>
      <c r="B154" t="s">
        <v>140</v>
      </c>
      <c r="C154">
        <v>1</v>
      </c>
      <c r="D154">
        <v>99.99</v>
      </c>
      <c r="E154">
        <v>10</v>
      </c>
      <c r="F154" t="s">
        <v>135</v>
      </c>
      <c r="I154" s="77" t="s">
        <v>141</v>
      </c>
      <c r="J154">
        <v>25</v>
      </c>
      <c r="K154">
        <v>3750</v>
      </c>
      <c r="L154">
        <v>144</v>
      </c>
    </row>
    <row r="155" spans="1:12" x14ac:dyDescent="0.3">
      <c r="A155" t="s">
        <v>127</v>
      </c>
      <c r="B155" t="s">
        <v>137</v>
      </c>
      <c r="C155">
        <v>1</v>
      </c>
      <c r="D155">
        <v>2.99</v>
      </c>
      <c r="E155">
        <v>4</v>
      </c>
      <c r="F155" t="s">
        <v>150</v>
      </c>
      <c r="I155" s="77" t="s">
        <v>140</v>
      </c>
      <c r="J155">
        <v>29</v>
      </c>
      <c r="K155">
        <v>2899.7099999999982</v>
      </c>
      <c r="L155">
        <v>168</v>
      </c>
    </row>
    <row r="156" spans="1:12" x14ac:dyDescent="0.3">
      <c r="A156" t="s">
        <v>127</v>
      </c>
      <c r="B156" t="s">
        <v>137</v>
      </c>
      <c r="C156">
        <v>1</v>
      </c>
      <c r="D156">
        <v>2.99</v>
      </c>
      <c r="E156">
        <v>2</v>
      </c>
      <c r="F156" t="s">
        <v>129</v>
      </c>
      <c r="I156" s="77" t="s">
        <v>143</v>
      </c>
      <c r="J156">
        <v>10</v>
      </c>
      <c r="K156">
        <v>3000</v>
      </c>
      <c r="L156">
        <v>42</v>
      </c>
    </row>
    <row r="157" spans="1:12" x14ac:dyDescent="0.3">
      <c r="A157" t="s">
        <v>127</v>
      </c>
      <c r="B157" t="s">
        <v>148</v>
      </c>
      <c r="C157">
        <v>1</v>
      </c>
      <c r="D157">
        <v>600</v>
      </c>
      <c r="E157">
        <v>4</v>
      </c>
      <c r="F157" t="s">
        <v>129</v>
      </c>
      <c r="I157" s="77" t="s">
        <v>148</v>
      </c>
      <c r="J157">
        <v>21</v>
      </c>
      <c r="K157">
        <v>12600</v>
      </c>
      <c r="L157">
        <v>91</v>
      </c>
    </row>
    <row r="158" spans="1:12" x14ac:dyDescent="0.3">
      <c r="A158" t="s">
        <v>127</v>
      </c>
      <c r="B158" t="s">
        <v>139</v>
      </c>
      <c r="C158">
        <v>1</v>
      </c>
      <c r="D158">
        <v>11.95</v>
      </c>
      <c r="E158">
        <v>1</v>
      </c>
      <c r="F158" t="s">
        <v>129</v>
      </c>
      <c r="I158" s="77" t="s">
        <v>128</v>
      </c>
      <c r="J158">
        <v>18</v>
      </c>
      <c r="K158">
        <v>12600</v>
      </c>
      <c r="L158">
        <v>108</v>
      </c>
    </row>
    <row r="159" spans="1:12" x14ac:dyDescent="0.3">
      <c r="A159" t="s">
        <v>127</v>
      </c>
      <c r="B159" t="s">
        <v>142</v>
      </c>
      <c r="C159">
        <v>1</v>
      </c>
      <c r="D159">
        <v>1700</v>
      </c>
      <c r="E159">
        <v>4</v>
      </c>
      <c r="F159" t="s">
        <v>146</v>
      </c>
      <c r="I159" s="77" t="s">
        <v>154</v>
      </c>
      <c r="J159">
        <v>3</v>
      </c>
      <c r="K159">
        <v>1800</v>
      </c>
      <c r="L159">
        <v>21</v>
      </c>
    </row>
    <row r="160" spans="1:12" x14ac:dyDescent="0.3">
      <c r="A160" t="s">
        <v>127</v>
      </c>
      <c r="B160" t="s">
        <v>130</v>
      </c>
      <c r="C160">
        <v>1</v>
      </c>
      <c r="D160">
        <v>14.95</v>
      </c>
      <c r="E160">
        <v>2</v>
      </c>
      <c r="F160" t="s">
        <v>149</v>
      </c>
      <c r="I160" s="77" t="s">
        <v>130</v>
      </c>
      <c r="J160">
        <v>41</v>
      </c>
      <c r="K160">
        <v>583.04999999999995</v>
      </c>
      <c r="L160">
        <v>234</v>
      </c>
    </row>
    <row r="161" spans="1:12" x14ac:dyDescent="0.3">
      <c r="A161" t="s">
        <v>127</v>
      </c>
      <c r="B161" t="s">
        <v>137</v>
      </c>
      <c r="C161">
        <v>1</v>
      </c>
      <c r="D161">
        <v>2.99</v>
      </c>
      <c r="E161">
        <v>2</v>
      </c>
      <c r="F161" t="s">
        <v>133</v>
      </c>
      <c r="I161" s="77" t="s">
        <v>142</v>
      </c>
      <c r="J161">
        <v>15</v>
      </c>
      <c r="K161">
        <v>25500</v>
      </c>
      <c r="L161">
        <v>77</v>
      </c>
    </row>
    <row r="162" spans="1:12" x14ac:dyDescent="0.3">
      <c r="A162" t="s">
        <v>127</v>
      </c>
      <c r="B162" t="s">
        <v>130</v>
      </c>
      <c r="C162">
        <v>1</v>
      </c>
      <c r="D162">
        <v>14.95</v>
      </c>
      <c r="E162">
        <v>5</v>
      </c>
      <c r="F162" t="s">
        <v>150</v>
      </c>
      <c r="I162" s="77" t="s">
        <v>153</v>
      </c>
      <c r="J162">
        <v>7</v>
      </c>
      <c r="K162">
        <v>6999.9299999999994</v>
      </c>
      <c r="L162">
        <v>54</v>
      </c>
    </row>
    <row r="163" spans="1:12" x14ac:dyDescent="0.3">
      <c r="A163" t="s">
        <v>127</v>
      </c>
      <c r="B163" t="s">
        <v>145</v>
      </c>
      <c r="C163">
        <v>1</v>
      </c>
      <c r="D163">
        <v>3.84</v>
      </c>
      <c r="E163">
        <v>7</v>
      </c>
      <c r="F163" t="s">
        <v>135</v>
      </c>
      <c r="I163" s="77" t="s">
        <v>139</v>
      </c>
      <c r="J163">
        <v>55</v>
      </c>
      <c r="K163">
        <v>597.5</v>
      </c>
      <c r="L163">
        <v>279</v>
      </c>
    </row>
    <row r="164" spans="1:12" x14ac:dyDescent="0.3">
      <c r="A164" t="s">
        <v>127</v>
      </c>
      <c r="B164" t="s">
        <v>132</v>
      </c>
      <c r="C164">
        <v>1</v>
      </c>
      <c r="D164">
        <v>11.99</v>
      </c>
      <c r="E164">
        <v>8</v>
      </c>
      <c r="F164" t="s">
        <v>149</v>
      </c>
      <c r="I164" s="77" t="s">
        <v>144</v>
      </c>
      <c r="J164">
        <v>5</v>
      </c>
      <c r="K164">
        <v>2000</v>
      </c>
      <c r="L164">
        <v>23</v>
      </c>
    </row>
    <row r="165" spans="1:12" x14ac:dyDescent="0.3">
      <c r="A165" t="s">
        <v>127</v>
      </c>
      <c r="B165" t="s">
        <v>140</v>
      </c>
      <c r="C165">
        <v>1</v>
      </c>
      <c r="D165">
        <v>99.99</v>
      </c>
      <c r="E165">
        <v>4</v>
      </c>
      <c r="F165" t="s">
        <v>149</v>
      </c>
      <c r="I165" s="77" t="s">
        <v>132</v>
      </c>
      <c r="J165">
        <v>59</v>
      </c>
      <c r="K165">
        <v>635.47000000000037</v>
      </c>
      <c r="L165">
        <v>281</v>
      </c>
    </row>
    <row r="166" spans="1:12" x14ac:dyDescent="0.3">
      <c r="A166" t="s">
        <v>127</v>
      </c>
      <c r="B166" t="s">
        <v>141</v>
      </c>
      <c r="C166">
        <v>1</v>
      </c>
      <c r="D166">
        <v>150</v>
      </c>
      <c r="E166">
        <v>9</v>
      </c>
      <c r="F166" t="s">
        <v>147</v>
      </c>
      <c r="I166" s="76" t="s">
        <v>160</v>
      </c>
      <c r="J166">
        <v>214</v>
      </c>
      <c r="K166">
        <v>36418.949999999997</v>
      </c>
      <c r="L166">
        <v>1134</v>
      </c>
    </row>
    <row r="167" spans="1:12" x14ac:dyDescent="0.3">
      <c r="A167" t="s">
        <v>127</v>
      </c>
      <c r="B167" t="s">
        <v>139</v>
      </c>
      <c r="C167">
        <v>1</v>
      </c>
      <c r="D167">
        <v>11.95</v>
      </c>
      <c r="E167">
        <v>3</v>
      </c>
      <c r="F167" t="s">
        <v>129</v>
      </c>
      <c r="I167" s="77" t="s">
        <v>151</v>
      </c>
      <c r="J167">
        <v>4</v>
      </c>
      <c r="K167">
        <v>439.96</v>
      </c>
      <c r="L167">
        <v>24</v>
      </c>
    </row>
    <row r="168" spans="1:12" x14ac:dyDescent="0.3">
      <c r="A168" t="s">
        <v>127</v>
      </c>
      <c r="B168" t="s">
        <v>128</v>
      </c>
      <c r="C168">
        <v>1</v>
      </c>
      <c r="D168">
        <v>700</v>
      </c>
      <c r="E168">
        <v>1</v>
      </c>
      <c r="F168" t="s">
        <v>133</v>
      </c>
      <c r="I168" s="77" t="s">
        <v>138</v>
      </c>
      <c r="J168">
        <v>9</v>
      </c>
      <c r="K168">
        <v>3509.91</v>
      </c>
      <c r="L168">
        <v>39</v>
      </c>
    </row>
    <row r="169" spans="1:12" x14ac:dyDescent="0.3">
      <c r="A169" t="s">
        <v>127</v>
      </c>
      <c r="B169" t="s">
        <v>137</v>
      </c>
      <c r="C169">
        <v>1</v>
      </c>
      <c r="D169">
        <v>2.99</v>
      </c>
      <c r="E169">
        <v>4</v>
      </c>
      <c r="F169" t="s">
        <v>131</v>
      </c>
      <c r="I169" s="77" t="s">
        <v>134</v>
      </c>
      <c r="J169">
        <v>8</v>
      </c>
      <c r="K169">
        <v>1199.92</v>
      </c>
      <c r="L169">
        <v>51</v>
      </c>
    </row>
    <row r="170" spans="1:12" x14ac:dyDescent="0.3">
      <c r="A170" t="s">
        <v>127</v>
      </c>
      <c r="B170" t="s">
        <v>139</v>
      </c>
      <c r="C170">
        <v>1</v>
      </c>
      <c r="D170">
        <v>11.95</v>
      </c>
      <c r="E170">
        <v>4</v>
      </c>
      <c r="F170" t="s">
        <v>133</v>
      </c>
      <c r="I170" s="77" t="s">
        <v>152</v>
      </c>
      <c r="J170">
        <v>6</v>
      </c>
      <c r="K170">
        <v>2279.94</v>
      </c>
      <c r="L170">
        <v>46</v>
      </c>
    </row>
    <row r="171" spans="1:12" x14ac:dyDescent="0.3">
      <c r="A171" t="s">
        <v>127</v>
      </c>
      <c r="B171" t="s">
        <v>130</v>
      </c>
      <c r="C171">
        <v>1</v>
      </c>
      <c r="D171">
        <v>14.95</v>
      </c>
      <c r="E171">
        <v>1</v>
      </c>
      <c r="F171" t="s">
        <v>149</v>
      </c>
      <c r="I171" s="77" t="s">
        <v>145</v>
      </c>
      <c r="J171">
        <v>34</v>
      </c>
      <c r="K171">
        <v>96.000000000000057</v>
      </c>
      <c r="L171">
        <v>157</v>
      </c>
    </row>
    <row r="172" spans="1:12" x14ac:dyDescent="0.3">
      <c r="A172" t="s">
        <v>127</v>
      </c>
      <c r="B172" t="s">
        <v>137</v>
      </c>
      <c r="C172">
        <v>1</v>
      </c>
      <c r="D172">
        <v>2.99</v>
      </c>
      <c r="E172">
        <v>5</v>
      </c>
      <c r="F172" t="s">
        <v>150</v>
      </c>
      <c r="I172" s="77" t="s">
        <v>137</v>
      </c>
      <c r="J172">
        <v>31</v>
      </c>
      <c r="K172">
        <v>65.78000000000003</v>
      </c>
      <c r="L172">
        <v>126</v>
      </c>
    </row>
    <row r="173" spans="1:12" x14ac:dyDescent="0.3">
      <c r="A173" t="s">
        <v>127</v>
      </c>
      <c r="B173" t="s">
        <v>153</v>
      </c>
      <c r="C173">
        <v>1</v>
      </c>
      <c r="D173">
        <v>999.99</v>
      </c>
      <c r="E173">
        <v>7</v>
      </c>
      <c r="F173" t="s">
        <v>146</v>
      </c>
      <c r="I173" s="77" t="s">
        <v>141</v>
      </c>
      <c r="J173">
        <v>11</v>
      </c>
      <c r="K173">
        <v>1650</v>
      </c>
      <c r="L173">
        <v>69</v>
      </c>
    </row>
    <row r="174" spans="1:12" x14ac:dyDescent="0.3">
      <c r="A174" t="s">
        <v>127</v>
      </c>
      <c r="B174" t="s">
        <v>130</v>
      </c>
      <c r="C174">
        <v>1</v>
      </c>
      <c r="D174">
        <v>14.95</v>
      </c>
      <c r="E174">
        <v>7</v>
      </c>
      <c r="F174" t="s">
        <v>149</v>
      </c>
      <c r="I174" s="77" t="s">
        <v>140</v>
      </c>
      <c r="J174">
        <v>14</v>
      </c>
      <c r="K174">
        <v>1399.86</v>
      </c>
      <c r="L174">
        <v>74</v>
      </c>
    </row>
    <row r="175" spans="1:12" x14ac:dyDescent="0.3">
      <c r="A175" t="s">
        <v>127</v>
      </c>
      <c r="B175" t="s">
        <v>141</v>
      </c>
      <c r="C175">
        <v>1</v>
      </c>
      <c r="D175">
        <v>150</v>
      </c>
      <c r="E175">
        <v>7</v>
      </c>
      <c r="F175" t="s">
        <v>131</v>
      </c>
      <c r="I175" s="77" t="s">
        <v>143</v>
      </c>
      <c r="J175">
        <v>4</v>
      </c>
      <c r="K175">
        <v>1200</v>
      </c>
      <c r="L175">
        <v>24</v>
      </c>
    </row>
    <row r="176" spans="1:12" x14ac:dyDescent="0.3">
      <c r="A176" t="s">
        <v>127</v>
      </c>
      <c r="B176" t="s">
        <v>137</v>
      </c>
      <c r="C176">
        <v>1</v>
      </c>
      <c r="D176">
        <v>2.99</v>
      </c>
      <c r="E176">
        <v>7</v>
      </c>
      <c r="F176" t="s">
        <v>146</v>
      </c>
      <c r="I176" s="77" t="s">
        <v>148</v>
      </c>
      <c r="J176">
        <v>6</v>
      </c>
      <c r="K176">
        <v>3600</v>
      </c>
      <c r="L176">
        <v>42</v>
      </c>
    </row>
    <row r="177" spans="1:12" x14ac:dyDescent="0.3">
      <c r="A177" t="s">
        <v>127</v>
      </c>
      <c r="B177" t="s">
        <v>130</v>
      </c>
      <c r="C177">
        <v>1</v>
      </c>
      <c r="D177">
        <v>14.95</v>
      </c>
      <c r="E177">
        <v>10</v>
      </c>
      <c r="F177" t="s">
        <v>129</v>
      </c>
      <c r="I177" s="77" t="s">
        <v>128</v>
      </c>
      <c r="J177">
        <v>7</v>
      </c>
      <c r="K177">
        <v>4900</v>
      </c>
      <c r="L177">
        <v>47</v>
      </c>
    </row>
    <row r="178" spans="1:12" x14ac:dyDescent="0.3">
      <c r="A178" t="s">
        <v>127</v>
      </c>
      <c r="B178" t="s">
        <v>145</v>
      </c>
      <c r="C178">
        <v>1</v>
      </c>
      <c r="D178">
        <v>3.84</v>
      </c>
      <c r="E178">
        <v>7</v>
      </c>
      <c r="F178" t="s">
        <v>133</v>
      </c>
      <c r="I178" s="77" t="s">
        <v>155</v>
      </c>
      <c r="J178">
        <v>1</v>
      </c>
      <c r="K178">
        <v>600</v>
      </c>
      <c r="L178">
        <v>8</v>
      </c>
    </row>
    <row r="179" spans="1:12" x14ac:dyDescent="0.3">
      <c r="A179" t="s">
        <v>127</v>
      </c>
      <c r="B179" t="s">
        <v>132</v>
      </c>
      <c r="C179">
        <v>1</v>
      </c>
      <c r="D179">
        <v>11.99</v>
      </c>
      <c r="E179">
        <v>6</v>
      </c>
      <c r="F179" t="s">
        <v>135</v>
      </c>
      <c r="I179" s="77" t="s">
        <v>130</v>
      </c>
      <c r="J179">
        <v>17</v>
      </c>
      <c r="K179">
        <v>239.19999999999993</v>
      </c>
      <c r="L179">
        <v>88</v>
      </c>
    </row>
    <row r="180" spans="1:12" x14ac:dyDescent="0.3">
      <c r="A180" t="s">
        <v>127</v>
      </c>
      <c r="B180" t="s">
        <v>139</v>
      </c>
      <c r="C180">
        <v>1</v>
      </c>
      <c r="D180">
        <v>11.95</v>
      </c>
      <c r="E180">
        <v>10</v>
      </c>
      <c r="F180" t="s">
        <v>147</v>
      </c>
      <c r="I180" s="77" t="s">
        <v>142</v>
      </c>
      <c r="J180">
        <v>5</v>
      </c>
      <c r="K180">
        <v>8500</v>
      </c>
      <c r="L180">
        <v>28</v>
      </c>
    </row>
    <row r="181" spans="1:12" x14ac:dyDescent="0.3">
      <c r="A181" t="s">
        <v>127</v>
      </c>
      <c r="B181" t="s">
        <v>141</v>
      </c>
      <c r="C181">
        <v>1</v>
      </c>
      <c r="D181">
        <v>150</v>
      </c>
      <c r="E181">
        <v>10</v>
      </c>
      <c r="F181" t="s">
        <v>131</v>
      </c>
      <c r="I181" s="77" t="s">
        <v>153</v>
      </c>
      <c r="J181">
        <v>5</v>
      </c>
      <c r="K181">
        <v>4999.95</v>
      </c>
      <c r="L181">
        <v>28</v>
      </c>
    </row>
    <row r="182" spans="1:12" x14ac:dyDescent="0.3">
      <c r="A182" t="s">
        <v>127</v>
      </c>
      <c r="B182" t="s">
        <v>141</v>
      </c>
      <c r="C182">
        <v>1</v>
      </c>
      <c r="D182">
        <v>150</v>
      </c>
      <c r="E182">
        <v>10</v>
      </c>
      <c r="F182" t="s">
        <v>133</v>
      </c>
      <c r="I182" s="77" t="s">
        <v>139</v>
      </c>
      <c r="J182">
        <v>32</v>
      </c>
      <c r="K182">
        <v>334.59999999999985</v>
      </c>
      <c r="L182">
        <v>157</v>
      </c>
    </row>
    <row r="183" spans="1:12" x14ac:dyDescent="0.3">
      <c r="A183" t="s">
        <v>127</v>
      </c>
      <c r="B183" t="s">
        <v>140</v>
      </c>
      <c r="C183">
        <v>1</v>
      </c>
      <c r="D183">
        <v>99.99</v>
      </c>
      <c r="E183">
        <v>10</v>
      </c>
      <c r="F183" t="s">
        <v>131</v>
      </c>
      <c r="I183" s="77" t="s">
        <v>144</v>
      </c>
      <c r="J183">
        <v>3</v>
      </c>
      <c r="K183">
        <v>1200</v>
      </c>
      <c r="L183">
        <v>17</v>
      </c>
    </row>
    <row r="184" spans="1:12" x14ac:dyDescent="0.3">
      <c r="A184" t="s">
        <v>127</v>
      </c>
      <c r="B184" t="s">
        <v>134</v>
      </c>
      <c r="C184">
        <v>1</v>
      </c>
      <c r="D184">
        <v>149.99</v>
      </c>
      <c r="E184">
        <v>2</v>
      </c>
      <c r="F184" t="s">
        <v>150</v>
      </c>
      <c r="I184" s="77" t="s">
        <v>132</v>
      </c>
      <c r="J184">
        <v>17</v>
      </c>
      <c r="K184">
        <v>203.83000000000004</v>
      </c>
      <c r="L184">
        <v>109</v>
      </c>
    </row>
    <row r="185" spans="1:12" x14ac:dyDescent="0.3">
      <c r="A185" t="s">
        <v>127</v>
      </c>
      <c r="B185" t="s">
        <v>132</v>
      </c>
      <c r="C185">
        <v>1</v>
      </c>
      <c r="D185">
        <v>11.99</v>
      </c>
      <c r="E185">
        <v>3</v>
      </c>
      <c r="F185" t="s">
        <v>149</v>
      </c>
      <c r="I185" s="76" t="s">
        <v>161</v>
      </c>
      <c r="J185">
        <v>230</v>
      </c>
      <c r="K185">
        <v>46968.46</v>
      </c>
      <c r="L185">
        <v>1111</v>
      </c>
    </row>
    <row r="186" spans="1:12" x14ac:dyDescent="0.3">
      <c r="A186" t="s">
        <v>127</v>
      </c>
      <c r="B186" t="s">
        <v>145</v>
      </c>
      <c r="C186">
        <v>2</v>
      </c>
      <c r="D186">
        <v>3.84</v>
      </c>
      <c r="E186">
        <v>7</v>
      </c>
      <c r="F186" t="s">
        <v>146</v>
      </c>
      <c r="I186" s="77" t="s">
        <v>151</v>
      </c>
      <c r="J186">
        <v>3</v>
      </c>
      <c r="K186">
        <v>329.96999999999997</v>
      </c>
      <c r="L186">
        <v>21</v>
      </c>
    </row>
    <row r="187" spans="1:12" x14ac:dyDescent="0.3">
      <c r="A187" t="s">
        <v>127</v>
      </c>
      <c r="B187" t="s">
        <v>145</v>
      </c>
      <c r="C187">
        <v>1</v>
      </c>
      <c r="D187">
        <v>3.84</v>
      </c>
      <c r="E187">
        <v>6</v>
      </c>
      <c r="F187" t="s">
        <v>133</v>
      </c>
      <c r="I187" s="77" t="s">
        <v>138</v>
      </c>
      <c r="J187">
        <v>8</v>
      </c>
      <c r="K187">
        <v>3119.92</v>
      </c>
      <c r="L187">
        <v>54</v>
      </c>
    </row>
    <row r="188" spans="1:12" x14ac:dyDescent="0.3">
      <c r="A188" t="s">
        <v>127</v>
      </c>
      <c r="B188" t="s">
        <v>148</v>
      </c>
      <c r="C188">
        <v>1</v>
      </c>
      <c r="D188">
        <v>600</v>
      </c>
      <c r="E188">
        <v>3</v>
      </c>
      <c r="F188" t="s">
        <v>149</v>
      </c>
      <c r="I188" s="77" t="s">
        <v>134</v>
      </c>
      <c r="J188">
        <v>13</v>
      </c>
      <c r="K188">
        <v>1949.8700000000001</v>
      </c>
      <c r="L188">
        <v>74</v>
      </c>
    </row>
    <row r="189" spans="1:12" x14ac:dyDescent="0.3">
      <c r="A189" t="s">
        <v>127</v>
      </c>
      <c r="B189" t="s">
        <v>132</v>
      </c>
      <c r="C189">
        <v>1</v>
      </c>
      <c r="D189">
        <v>11.99</v>
      </c>
      <c r="E189">
        <v>10</v>
      </c>
      <c r="F189" t="s">
        <v>133</v>
      </c>
      <c r="I189" s="77" t="s">
        <v>152</v>
      </c>
      <c r="J189">
        <v>6</v>
      </c>
      <c r="K189">
        <v>2279.94</v>
      </c>
      <c r="L189">
        <v>34</v>
      </c>
    </row>
    <row r="190" spans="1:12" x14ac:dyDescent="0.3">
      <c r="A190" t="s">
        <v>127</v>
      </c>
      <c r="B190" t="s">
        <v>137</v>
      </c>
      <c r="C190">
        <v>1</v>
      </c>
      <c r="D190">
        <v>2.99</v>
      </c>
      <c r="E190">
        <v>2</v>
      </c>
      <c r="F190" t="s">
        <v>146</v>
      </c>
      <c r="I190" s="77" t="s">
        <v>145</v>
      </c>
      <c r="J190">
        <v>28</v>
      </c>
      <c r="K190">
        <v>84.480000000000047</v>
      </c>
      <c r="L190">
        <v>137</v>
      </c>
    </row>
    <row r="191" spans="1:12" x14ac:dyDescent="0.3">
      <c r="A191" t="s">
        <v>127</v>
      </c>
      <c r="B191" t="s">
        <v>140</v>
      </c>
      <c r="C191">
        <v>1</v>
      </c>
      <c r="D191">
        <v>99.99</v>
      </c>
      <c r="E191">
        <v>4</v>
      </c>
      <c r="F191" t="s">
        <v>133</v>
      </c>
      <c r="I191" s="77" t="s">
        <v>137</v>
      </c>
      <c r="J191">
        <v>32</v>
      </c>
      <c r="K191">
        <v>56.810000000000024</v>
      </c>
      <c r="L191">
        <v>103</v>
      </c>
    </row>
    <row r="192" spans="1:12" x14ac:dyDescent="0.3">
      <c r="A192" t="s">
        <v>127</v>
      </c>
      <c r="B192" t="s">
        <v>141</v>
      </c>
      <c r="C192">
        <v>1</v>
      </c>
      <c r="D192">
        <v>150</v>
      </c>
      <c r="E192">
        <v>10</v>
      </c>
      <c r="F192" t="s">
        <v>149</v>
      </c>
      <c r="I192" s="77" t="s">
        <v>141</v>
      </c>
      <c r="J192">
        <v>13</v>
      </c>
      <c r="K192">
        <v>1950</v>
      </c>
      <c r="L192">
        <v>51</v>
      </c>
    </row>
    <row r="193" spans="1:12" x14ac:dyDescent="0.3">
      <c r="A193" t="s">
        <v>127</v>
      </c>
      <c r="B193" t="s">
        <v>132</v>
      </c>
      <c r="C193">
        <v>1</v>
      </c>
      <c r="D193">
        <v>11.99</v>
      </c>
      <c r="E193">
        <v>5</v>
      </c>
      <c r="F193" t="s">
        <v>133</v>
      </c>
      <c r="I193" s="77" t="s">
        <v>140</v>
      </c>
      <c r="J193">
        <v>14</v>
      </c>
      <c r="K193">
        <v>1399.86</v>
      </c>
      <c r="L193">
        <v>80</v>
      </c>
    </row>
    <row r="194" spans="1:12" x14ac:dyDescent="0.3">
      <c r="A194" t="s">
        <v>127</v>
      </c>
      <c r="B194" t="s">
        <v>130</v>
      </c>
      <c r="C194">
        <v>2</v>
      </c>
      <c r="D194">
        <v>14.95</v>
      </c>
      <c r="E194">
        <v>8</v>
      </c>
      <c r="F194" t="s">
        <v>133</v>
      </c>
      <c r="I194" s="77" t="s">
        <v>143</v>
      </c>
      <c r="J194">
        <v>5</v>
      </c>
      <c r="K194">
        <v>1500</v>
      </c>
      <c r="L194">
        <v>16</v>
      </c>
    </row>
    <row r="195" spans="1:12" x14ac:dyDescent="0.3">
      <c r="A195" t="s">
        <v>127</v>
      </c>
      <c r="B195" t="s">
        <v>143</v>
      </c>
      <c r="C195">
        <v>1</v>
      </c>
      <c r="D195">
        <v>300</v>
      </c>
      <c r="E195">
        <v>10</v>
      </c>
      <c r="F195" t="s">
        <v>150</v>
      </c>
      <c r="I195" s="77" t="s">
        <v>148</v>
      </c>
      <c r="J195">
        <v>5</v>
      </c>
      <c r="K195">
        <v>3000</v>
      </c>
      <c r="L195">
        <v>35</v>
      </c>
    </row>
    <row r="196" spans="1:12" x14ac:dyDescent="0.3">
      <c r="A196" t="s">
        <v>127</v>
      </c>
      <c r="B196" t="s">
        <v>141</v>
      </c>
      <c r="C196">
        <v>1</v>
      </c>
      <c r="D196">
        <v>150</v>
      </c>
      <c r="E196">
        <v>6</v>
      </c>
      <c r="F196" t="s">
        <v>129</v>
      </c>
      <c r="I196" s="77" t="s">
        <v>128</v>
      </c>
      <c r="J196">
        <v>8</v>
      </c>
      <c r="K196">
        <v>5600</v>
      </c>
      <c r="L196">
        <v>46</v>
      </c>
    </row>
    <row r="197" spans="1:12" x14ac:dyDescent="0.3">
      <c r="A197" t="s">
        <v>127</v>
      </c>
      <c r="B197" t="s">
        <v>130</v>
      </c>
      <c r="C197">
        <v>2</v>
      </c>
      <c r="D197">
        <v>14.95</v>
      </c>
      <c r="E197">
        <v>9</v>
      </c>
      <c r="F197" t="s">
        <v>149</v>
      </c>
      <c r="I197" s="77" t="s">
        <v>154</v>
      </c>
      <c r="J197">
        <v>1</v>
      </c>
      <c r="K197">
        <v>600</v>
      </c>
      <c r="L197">
        <v>10</v>
      </c>
    </row>
    <row r="198" spans="1:12" x14ac:dyDescent="0.3">
      <c r="A198" t="s">
        <v>127</v>
      </c>
      <c r="B198" t="s">
        <v>141</v>
      </c>
      <c r="C198">
        <v>1</v>
      </c>
      <c r="D198">
        <v>150</v>
      </c>
      <c r="E198">
        <v>1</v>
      </c>
      <c r="F198" t="s">
        <v>146</v>
      </c>
      <c r="I198" s="77" t="s">
        <v>155</v>
      </c>
      <c r="J198">
        <v>1</v>
      </c>
      <c r="K198">
        <v>600</v>
      </c>
      <c r="L198">
        <v>9</v>
      </c>
    </row>
    <row r="199" spans="1:12" x14ac:dyDescent="0.3">
      <c r="A199" t="s">
        <v>127</v>
      </c>
      <c r="B199" t="s">
        <v>132</v>
      </c>
      <c r="C199">
        <v>1</v>
      </c>
      <c r="D199">
        <v>11.99</v>
      </c>
      <c r="E199">
        <v>7</v>
      </c>
      <c r="F199" t="s">
        <v>146</v>
      </c>
      <c r="I199" s="77" t="s">
        <v>130</v>
      </c>
      <c r="J199">
        <v>21</v>
      </c>
      <c r="K199">
        <v>298.99999999999989</v>
      </c>
      <c r="L199">
        <v>95</v>
      </c>
    </row>
    <row r="200" spans="1:12" x14ac:dyDescent="0.3">
      <c r="A200" t="s">
        <v>127</v>
      </c>
      <c r="B200" t="s">
        <v>148</v>
      </c>
      <c r="C200">
        <v>1</v>
      </c>
      <c r="D200">
        <v>600</v>
      </c>
      <c r="E200">
        <v>3</v>
      </c>
      <c r="F200" t="s">
        <v>150</v>
      </c>
      <c r="I200" s="77" t="s">
        <v>142</v>
      </c>
      <c r="J200">
        <v>10</v>
      </c>
      <c r="K200">
        <v>17000</v>
      </c>
      <c r="L200">
        <v>48</v>
      </c>
    </row>
    <row r="201" spans="1:12" x14ac:dyDescent="0.3">
      <c r="A201" t="s">
        <v>127</v>
      </c>
      <c r="B201" t="s">
        <v>139</v>
      </c>
      <c r="C201">
        <v>1</v>
      </c>
      <c r="D201">
        <v>11.95</v>
      </c>
      <c r="E201">
        <v>10</v>
      </c>
      <c r="F201" t="s">
        <v>135</v>
      </c>
      <c r="I201" s="77" t="s">
        <v>153</v>
      </c>
      <c r="J201">
        <v>5</v>
      </c>
      <c r="K201">
        <v>4999.95</v>
      </c>
      <c r="L201">
        <v>28</v>
      </c>
    </row>
    <row r="202" spans="1:12" x14ac:dyDescent="0.3">
      <c r="A202" t="s">
        <v>127</v>
      </c>
      <c r="B202" t="s">
        <v>145</v>
      </c>
      <c r="C202">
        <v>1</v>
      </c>
      <c r="D202">
        <v>3.84</v>
      </c>
      <c r="E202">
        <v>4</v>
      </c>
      <c r="F202" t="s">
        <v>149</v>
      </c>
      <c r="I202" s="77" t="s">
        <v>139</v>
      </c>
      <c r="J202">
        <v>23</v>
      </c>
      <c r="K202">
        <v>250.9499999999999</v>
      </c>
      <c r="L202">
        <v>89</v>
      </c>
    </row>
    <row r="203" spans="1:12" x14ac:dyDescent="0.3">
      <c r="A203" t="s">
        <v>127</v>
      </c>
      <c r="B203" t="s">
        <v>141</v>
      </c>
      <c r="C203">
        <v>1</v>
      </c>
      <c r="D203">
        <v>150</v>
      </c>
      <c r="E203">
        <v>4</v>
      </c>
      <c r="F203" t="s">
        <v>146</v>
      </c>
      <c r="I203" s="77" t="s">
        <v>144</v>
      </c>
      <c r="J203">
        <v>4</v>
      </c>
      <c r="K203">
        <v>1600</v>
      </c>
      <c r="L203">
        <v>28</v>
      </c>
    </row>
    <row r="204" spans="1:12" x14ac:dyDescent="0.3">
      <c r="A204" t="s">
        <v>127</v>
      </c>
      <c r="B204" t="s">
        <v>152</v>
      </c>
      <c r="C204">
        <v>1</v>
      </c>
      <c r="D204">
        <v>379.99</v>
      </c>
      <c r="E204">
        <v>5</v>
      </c>
      <c r="F204" t="s">
        <v>135</v>
      </c>
      <c r="I204" s="77" t="s">
        <v>132</v>
      </c>
      <c r="J204">
        <v>30</v>
      </c>
      <c r="K204">
        <v>347.71000000000015</v>
      </c>
      <c r="L204">
        <v>153</v>
      </c>
    </row>
    <row r="205" spans="1:12" x14ac:dyDescent="0.3">
      <c r="A205" t="s">
        <v>127</v>
      </c>
      <c r="B205" t="s">
        <v>139</v>
      </c>
      <c r="C205">
        <v>1</v>
      </c>
      <c r="D205">
        <v>11.95</v>
      </c>
      <c r="E205">
        <v>7</v>
      </c>
      <c r="F205" t="s">
        <v>135</v>
      </c>
      <c r="I205" s="76" t="s">
        <v>162</v>
      </c>
      <c r="J205">
        <v>1484</v>
      </c>
      <c r="K205">
        <v>252845.75</v>
      </c>
      <c r="L205">
        <v>7432</v>
      </c>
    </row>
    <row r="206" spans="1:12" x14ac:dyDescent="0.3">
      <c r="A206" t="s">
        <v>127</v>
      </c>
      <c r="B206" t="s">
        <v>139</v>
      </c>
      <c r="C206">
        <v>1</v>
      </c>
      <c r="D206">
        <v>11.95</v>
      </c>
      <c r="E206">
        <v>8</v>
      </c>
      <c r="F206" t="s">
        <v>133</v>
      </c>
      <c r="I206" s="77" t="s">
        <v>151</v>
      </c>
      <c r="J206">
        <v>34</v>
      </c>
      <c r="K206">
        <v>3629.6699999999969</v>
      </c>
      <c r="L206">
        <v>181</v>
      </c>
    </row>
    <row r="207" spans="1:12" x14ac:dyDescent="0.3">
      <c r="A207" t="s">
        <v>127</v>
      </c>
      <c r="B207" t="s">
        <v>148</v>
      </c>
      <c r="C207">
        <v>1</v>
      </c>
      <c r="D207">
        <v>600</v>
      </c>
      <c r="E207">
        <v>10</v>
      </c>
      <c r="F207" t="s">
        <v>133</v>
      </c>
      <c r="I207" s="77" t="s">
        <v>138</v>
      </c>
      <c r="J207">
        <v>57</v>
      </c>
      <c r="K207">
        <v>22229.430000000015</v>
      </c>
      <c r="L207">
        <v>314</v>
      </c>
    </row>
    <row r="208" spans="1:12" x14ac:dyDescent="0.3">
      <c r="A208" t="s">
        <v>127</v>
      </c>
      <c r="B208" t="s">
        <v>138</v>
      </c>
      <c r="C208">
        <v>1</v>
      </c>
      <c r="D208">
        <v>389.99</v>
      </c>
      <c r="E208">
        <v>7</v>
      </c>
      <c r="F208" t="s">
        <v>133</v>
      </c>
      <c r="I208" s="77" t="s">
        <v>134</v>
      </c>
      <c r="J208">
        <v>71</v>
      </c>
      <c r="K208">
        <v>10649.289999999988</v>
      </c>
      <c r="L208">
        <v>373</v>
      </c>
    </row>
    <row r="209" spans="1:12" x14ac:dyDescent="0.3">
      <c r="A209" t="s">
        <v>127</v>
      </c>
      <c r="B209" t="s">
        <v>139</v>
      </c>
      <c r="C209">
        <v>1</v>
      </c>
      <c r="D209">
        <v>11.95</v>
      </c>
      <c r="E209">
        <v>7</v>
      </c>
      <c r="F209" t="s">
        <v>146</v>
      </c>
      <c r="I209" s="77" t="s">
        <v>152</v>
      </c>
      <c r="J209">
        <v>36</v>
      </c>
      <c r="K209">
        <v>13299.649999999994</v>
      </c>
      <c r="L209">
        <v>177</v>
      </c>
    </row>
    <row r="210" spans="1:12" x14ac:dyDescent="0.3">
      <c r="A210" t="s">
        <v>127</v>
      </c>
      <c r="B210" t="s">
        <v>140</v>
      </c>
      <c r="C210">
        <v>1</v>
      </c>
      <c r="D210">
        <v>99.99</v>
      </c>
      <c r="E210">
        <v>8</v>
      </c>
      <c r="F210" t="s">
        <v>133</v>
      </c>
      <c r="I210" s="77" t="s">
        <v>145</v>
      </c>
      <c r="J210">
        <v>161</v>
      </c>
      <c r="K210">
        <v>472.3199999999988</v>
      </c>
      <c r="L210">
        <v>685</v>
      </c>
    </row>
    <row r="211" spans="1:12" x14ac:dyDescent="0.3">
      <c r="A211" t="s">
        <v>127</v>
      </c>
      <c r="B211" t="s">
        <v>128</v>
      </c>
      <c r="C211">
        <v>1</v>
      </c>
      <c r="D211">
        <v>700</v>
      </c>
      <c r="E211">
        <v>3</v>
      </c>
      <c r="F211" t="s">
        <v>149</v>
      </c>
      <c r="I211" s="77" t="s">
        <v>137</v>
      </c>
      <c r="J211">
        <v>202</v>
      </c>
      <c r="K211">
        <v>412.6200000000008</v>
      </c>
      <c r="L211">
        <v>815</v>
      </c>
    </row>
    <row r="212" spans="1:12" x14ac:dyDescent="0.3">
      <c r="A212" t="s">
        <v>127</v>
      </c>
      <c r="B212" t="s">
        <v>132</v>
      </c>
      <c r="C212">
        <v>2</v>
      </c>
      <c r="D212">
        <v>11.99</v>
      </c>
      <c r="E212">
        <v>10</v>
      </c>
      <c r="F212" t="s">
        <v>147</v>
      </c>
      <c r="I212" s="77" t="s">
        <v>141</v>
      </c>
      <c r="J212">
        <v>110</v>
      </c>
      <c r="K212">
        <v>16500</v>
      </c>
      <c r="L212">
        <v>613</v>
      </c>
    </row>
    <row r="213" spans="1:12" x14ac:dyDescent="0.3">
      <c r="A213" t="s">
        <v>127</v>
      </c>
      <c r="B213" t="s">
        <v>143</v>
      </c>
      <c r="C213">
        <v>1</v>
      </c>
      <c r="D213">
        <v>300</v>
      </c>
      <c r="E213">
        <v>1</v>
      </c>
      <c r="F213" t="s">
        <v>129</v>
      </c>
      <c r="I213" s="77" t="s">
        <v>140</v>
      </c>
      <c r="J213">
        <v>94</v>
      </c>
      <c r="K213">
        <v>9299.0699999999852</v>
      </c>
      <c r="L213">
        <v>540</v>
      </c>
    </row>
    <row r="214" spans="1:12" x14ac:dyDescent="0.3">
      <c r="A214" t="s">
        <v>127</v>
      </c>
      <c r="B214" t="s">
        <v>148</v>
      </c>
      <c r="C214">
        <v>1</v>
      </c>
      <c r="D214">
        <v>600</v>
      </c>
      <c r="E214">
        <v>3</v>
      </c>
      <c r="F214" t="s">
        <v>133</v>
      </c>
      <c r="I214" s="77" t="s">
        <v>143</v>
      </c>
      <c r="J214">
        <v>36</v>
      </c>
      <c r="K214">
        <v>10800</v>
      </c>
      <c r="L214">
        <v>203</v>
      </c>
    </row>
    <row r="215" spans="1:12" x14ac:dyDescent="0.3">
      <c r="A215" t="s">
        <v>127</v>
      </c>
      <c r="B215" t="s">
        <v>145</v>
      </c>
      <c r="C215">
        <v>1</v>
      </c>
      <c r="D215">
        <v>3.84</v>
      </c>
      <c r="E215">
        <v>8</v>
      </c>
      <c r="F215" t="s">
        <v>135</v>
      </c>
      <c r="I215" s="77" t="s">
        <v>148</v>
      </c>
      <c r="J215">
        <v>38</v>
      </c>
      <c r="K215">
        <v>22800</v>
      </c>
      <c r="L215">
        <v>196</v>
      </c>
    </row>
    <row r="216" spans="1:12" x14ac:dyDescent="0.3">
      <c r="A216" t="s">
        <v>127</v>
      </c>
      <c r="B216" t="s">
        <v>148</v>
      </c>
      <c r="C216">
        <v>1</v>
      </c>
      <c r="D216">
        <v>600</v>
      </c>
      <c r="E216">
        <v>7</v>
      </c>
      <c r="F216" t="s">
        <v>149</v>
      </c>
      <c r="I216" s="77" t="s">
        <v>128</v>
      </c>
      <c r="J216">
        <v>61</v>
      </c>
      <c r="K216">
        <v>42700</v>
      </c>
      <c r="L216">
        <v>317</v>
      </c>
    </row>
    <row r="217" spans="1:12" x14ac:dyDescent="0.3">
      <c r="A217" t="s">
        <v>127</v>
      </c>
      <c r="B217" t="s">
        <v>130</v>
      </c>
      <c r="C217">
        <v>1</v>
      </c>
      <c r="D217">
        <v>14.95</v>
      </c>
      <c r="E217">
        <v>7</v>
      </c>
      <c r="F217" t="s">
        <v>135</v>
      </c>
      <c r="I217" s="77" t="s">
        <v>154</v>
      </c>
      <c r="J217">
        <v>5</v>
      </c>
      <c r="K217">
        <v>3000</v>
      </c>
      <c r="L217">
        <v>32</v>
      </c>
    </row>
    <row r="218" spans="1:12" x14ac:dyDescent="0.3">
      <c r="A218" t="s">
        <v>127</v>
      </c>
      <c r="B218" t="s">
        <v>137</v>
      </c>
      <c r="C218">
        <v>1</v>
      </c>
      <c r="D218">
        <v>2.99</v>
      </c>
      <c r="E218">
        <v>5</v>
      </c>
      <c r="F218" t="s">
        <v>133</v>
      </c>
      <c r="I218" s="77" t="s">
        <v>155</v>
      </c>
      <c r="J218">
        <v>11</v>
      </c>
      <c r="K218">
        <v>6600</v>
      </c>
      <c r="L218">
        <v>66</v>
      </c>
    </row>
    <row r="219" spans="1:12" x14ac:dyDescent="0.3">
      <c r="A219" t="s">
        <v>127</v>
      </c>
      <c r="B219" t="s">
        <v>139</v>
      </c>
      <c r="C219">
        <v>1</v>
      </c>
      <c r="D219">
        <v>11.95</v>
      </c>
      <c r="E219">
        <v>2</v>
      </c>
      <c r="F219" t="s">
        <v>135</v>
      </c>
      <c r="I219" s="77" t="s">
        <v>130</v>
      </c>
      <c r="J219">
        <v>148</v>
      </c>
      <c r="K219">
        <v>2107.9500000000035</v>
      </c>
      <c r="L219">
        <v>744</v>
      </c>
    </row>
    <row r="220" spans="1:12" x14ac:dyDescent="0.3">
      <c r="A220" t="s">
        <v>127</v>
      </c>
      <c r="B220" t="s">
        <v>140</v>
      </c>
      <c r="C220">
        <v>1</v>
      </c>
      <c r="D220">
        <v>99.99</v>
      </c>
      <c r="E220">
        <v>1</v>
      </c>
      <c r="F220" t="s">
        <v>147</v>
      </c>
      <c r="I220" s="77" t="s">
        <v>142</v>
      </c>
      <c r="J220">
        <v>22</v>
      </c>
      <c r="K220">
        <v>37400</v>
      </c>
      <c r="L220">
        <v>120</v>
      </c>
    </row>
    <row r="221" spans="1:12" x14ac:dyDescent="0.3">
      <c r="A221" t="s">
        <v>127</v>
      </c>
      <c r="B221" t="s">
        <v>137</v>
      </c>
      <c r="C221">
        <v>1</v>
      </c>
      <c r="D221">
        <v>2.99</v>
      </c>
      <c r="E221">
        <v>10</v>
      </c>
      <c r="F221" t="s">
        <v>129</v>
      </c>
      <c r="I221" s="77" t="s">
        <v>153</v>
      </c>
      <c r="J221">
        <v>40</v>
      </c>
      <c r="K221">
        <v>39999.600000000006</v>
      </c>
      <c r="L221">
        <v>253</v>
      </c>
    </row>
    <row r="222" spans="1:12" x14ac:dyDescent="0.3">
      <c r="A222" t="s">
        <v>127</v>
      </c>
      <c r="B222" t="s">
        <v>140</v>
      </c>
      <c r="C222">
        <v>1</v>
      </c>
      <c r="D222">
        <v>99.99</v>
      </c>
      <c r="E222">
        <v>4</v>
      </c>
      <c r="F222" t="s">
        <v>133</v>
      </c>
      <c r="I222" s="77" t="s">
        <v>139</v>
      </c>
      <c r="J222">
        <v>184</v>
      </c>
      <c r="K222">
        <v>2007.6000000000054</v>
      </c>
      <c r="L222">
        <v>879</v>
      </c>
    </row>
    <row r="223" spans="1:12" x14ac:dyDescent="0.3">
      <c r="A223" t="s">
        <v>127</v>
      </c>
      <c r="B223" t="s">
        <v>139</v>
      </c>
      <c r="C223">
        <v>1</v>
      </c>
      <c r="D223">
        <v>11.95</v>
      </c>
      <c r="E223">
        <v>9</v>
      </c>
      <c r="F223" t="s">
        <v>129</v>
      </c>
      <c r="I223" s="77" t="s">
        <v>144</v>
      </c>
      <c r="J223">
        <v>18</v>
      </c>
      <c r="K223">
        <v>7200</v>
      </c>
      <c r="L223">
        <v>97</v>
      </c>
    </row>
    <row r="224" spans="1:12" x14ac:dyDescent="0.3">
      <c r="A224" t="s">
        <v>127</v>
      </c>
      <c r="B224" t="s">
        <v>148</v>
      </c>
      <c r="C224">
        <v>1</v>
      </c>
      <c r="D224">
        <v>600</v>
      </c>
      <c r="E224">
        <v>1</v>
      </c>
      <c r="F224" t="s">
        <v>133</v>
      </c>
      <c r="I224" s="77" t="s">
        <v>132</v>
      </c>
      <c r="J224">
        <v>156</v>
      </c>
      <c r="K224">
        <v>1738.5500000000011</v>
      </c>
      <c r="L224">
        <v>827</v>
      </c>
    </row>
    <row r="225" spans="1:12" x14ac:dyDescent="0.3">
      <c r="A225" t="s">
        <v>127</v>
      </c>
      <c r="B225" t="s">
        <v>140</v>
      </c>
      <c r="C225">
        <v>1</v>
      </c>
      <c r="D225">
        <v>99.99</v>
      </c>
      <c r="E225">
        <v>5</v>
      </c>
      <c r="F225" t="s">
        <v>133</v>
      </c>
      <c r="I225" s="76" t="s">
        <v>163</v>
      </c>
      <c r="J225">
        <v>42</v>
      </c>
      <c r="K225">
        <v>3073.51</v>
      </c>
      <c r="L225">
        <v>166</v>
      </c>
    </row>
    <row r="226" spans="1:12" x14ac:dyDescent="0.3">
      <c r="A226" t="s">
        <v>127</v>
      </c>
      <c r="B226" t="s">
        <v>145</v>
      </c>
      <c r="C226">
        <v>1</v>
      </c>
      <c r="D226">
        <v>3.84</v>
      </c>
      <c r="E226">
        <v>6</v>
      </c>
      <c r="F226" t="s">
        <v>131</v>
      </c>
      <c r="I226" s="77" t="s">
        <v>134</v>
      </c>
      <c r="J226">
        <v>2</v>
      </c>
      <c r="K226">
        <v>299.98</v>
      </c>
      <c r="L226">
        <v>13</v>
      </c>
    </row>
    <row r="227" spans="1:12" x14ac:dyDescent="0.3">
      <c r="A227" t="s">
        <v>127</v>
      </c>
      <c r="B227" t="s">
        <v>140</v>
      </c>
      <c r="C227">
        <v>1</v>
      </c>
      <c r="D227">
        <v>99.99</v>
      </c>
      <c r="E227">
        <v>9</v>
      </c>
      <c r="F227" t="s">
        <v>136</v>
      </c>
      <c r="I227" s="77" t="s">
        <v>145</v>
      </c>
      <c r="J227">
        <v>9</v>
      </c>
      <c r="K227">
        <v>23.04</v>
      </c>
      <c r="L227">
        <v>36</v>
      </c>
    </row>
    <row r="228" spans="1:12" x14ac:dyDescent="0.3">
      <c r="A228" t="s">
        <v>127</v>
      </c>
      <c r="B228" t="s">
        <v>142</v>
      </c>
      <c r="C228">
        <v>1</v>
      </c>
      <c r="D228">
        <v>1700</v>
      </c>
      <c r="E228">
        <v>3</v>
      </c>
      <c r="F228" t="s">
        <v>146</v>
      </c>
      <c r="I228" s="77" t="s">
        <v>137</v>
      </c>
      <c r="J228">
        <v>8</v>
      </c>
      <c r="K228">
        <v>8.9700000000000006</v>
      </c>
      <c r="L228">
        <v>15</v>
      </c>
    </row>
    <row r="229" spans="1:12" x14ac:dyDescent="0.3">
      <c r="A229" t="s">
        <v>127</v>
      </c>
      <c r="B229" t="s">
        <v>140</v>
      </c>
      <c r="C229">
        <v>1</v>
      </c>
      <c r="D229">
        <v>99.99</v>
      </c>
      <c r="E229">
        <v>8</v>
      </c>
      <c r="F229" t="s">
        <v>149</v>
      </c>
      <c r="I229" s="77" t="s">
        <v>141</v>
      </c>
      <c r="J229">
        <v>3</v>
      </c>
      <c r="K229">
        <v>450</v>
      </c>
      <c r="L229">
        <v>11</v>
      </c>
    </row>
    <row r="230" spans="1:12" x14ac:dyDescent="0.3">
      <c r="A230" t="s">
        <v>127</v>
      </c>
      <c r="B230" t="s">
        <v>141</v>
      </c>
      <c r="C230">
        <v>1</v>
      </c>
      <c r="D230">
        <v>150</v>
      </c>
      <c r="E230">
        <v>5</v>
      </c>
      <c r="F230" t="s">
        <v>135</v>
      </c>
      <c r="I230" s="77" t="s">
        <v>140</v>
      </c>
      <c r="J230">
        <v>2</v>
      </c>
      <c r="K230">
        <v>199.98</v>
      </c>
      <c r="L230">
        <v>16</v>
      </c>
    </row>
    <row r="231" spans="1:12" x14ac:dyDescent="0.3">
      <c r="A231" t="s">
        <v>127</v>
      </c>
      <c r="B231" t="s">
        <v>137</v>
      </c>
      <c r="C231">
        <v>1</v>
      </c>
      <c r="D231">
        <v>2.99</v>
      </c>
      <c r="E231">
        <v>9</v>
      </c>
      <c r="F231" t="s">
        <v>129</v>
      </c>
      <c r="I231" s="77" t="s">
        <v>143</v>
      </c>
      <c r="J231">
        <v>1</v>
      </c>
      <c r="K231">
        <v>300</v>
      </c>
      <c r="L231">
        <v>3</v>
      </c>
    </row>
    <row r="232" spans="1:12" x14ac:dyDescent="0.3">
      <c r="A232" t="s">
        <v>127</v>
      </c>
      <c r="B232" t="s">
        <v>128</v>
      </c>
      <c r="C232">
        <v>1</v>
      </c>
      <c r="D232">
        <v>700</v>
      </c>
      <c r="E232">
        <v>4</v>
      </c>
      <c r="F232" t="s">
        <v>147</v>
      </c>
      <c r="I232" s="77" t="s">
        <v>148</v>
      </c>
      <c r="J232">
        <v>1</v>
      </c>
      <c r="K232">
        <v>600</v>
      </c>
      <c r="L232">
        <v>8</v>
      </c>
    </row>
    <row r="233" spans="1:12" x14ac:dyDescent="0.3">
      <c r="A233" t="s">
        <v>127</v>
      </c>
      <c r="B233" t="s">
        <v>141</v>
      </c>
      <c r="C233">
        <v>1</v>
      </c>
      <c r="D233">
        <v>150</v>
      </c>
      <c r="E233">
        <v>4</v>
      </c>
      <c r="F233" t="s">
        <v>147</v>
      </c>
      <c r="I233" s="77" t="s">
        <v>154</v>
      </c>
      <c r="J233">
        <v>1</v>
      </c>
      <c r="K233">
        <v>600</v>
      </c>
      <c r="L233">
        <v>6</v>
      </c>
    </row>
    <row r="234" spans="1:12" x14ac:dyDescent="0.3">
      <c r="A234" t="s">
        <v>127</v>
      </c>
      <c r="B234" t="s">
        <v>128</v>
      </c>
      <c r="C234">
        <v>1</v>
      </c>
      <c r="D234">
        <v>700</v>
      </c>
      <c r="E234">
        <v>3</v>
      </c>
      <c r="F234" t="s">
        <v>133</v>
      </c>
      <c r="I234" s="77" t="s">
        <v>130</v>
      </c>
      <c r="J234">
        <v>8</v>
      </c>
      <c r="K234">
        <v>119.60000000000001</v>
      </c>
      <c r="L234">
        <v>28</v>
      </c>
    </row>
    <row r="235" spans="1:12" x14ac:dyDescent="0.3">
      <c r="A235" t="s">
        <v>127</v>
      </c>
      <c r="B235" t="s">
        <v>137</v>
      </c>
      <c r="C235">
        <v>1</v>
      </c>
      <c r="D235">
        <v>2.99</v>
      </c>
      <c r="E235">
        <v>3</v>
      </c>
      <c r="F235" t="s">
        <v>149</v>
      </c>
      <c r="I235" s="77" t="s">
        <v>144</v>
      </c>
      <c r="J235">
        <v>1</v>
      </c>
      <c r="K235">
        <v>400</v>
      </c>
      <c r="L235">
        <v>8</v>
      </c>
    </row>
    <row r="236" spans="1:12" x14ac:dyDescent="0.3">
      <c r="A236" t="s">
        <v>127</v>
      </c>
      <c r="B236" t="s">
        <v>128</v>
      </c>
      <c r="C236">
        <v>1</v>
      </c>
      <c r="D236">
        <v>700</v>
      </c>
      <c r="E236">
        <v>4</v>
      </c>
      <c r="F236" t="s">
        <v>149</v>
      </c>
      <c r="I236" s="77" t="s">
        <v>132</v>
      </c>
      <c r="J236">
        <v>6</v>
      </c>
      <c r="K236">
        <v>71.94</v>
      </c>
      <c r="L236">
        <v>22</v>
      </c>
    </row>
    <row r="237" spans="1:12" x14ac:dyDescent="0.3">
      <c r="A237" t="s">
        <v>127</v>
      </c>
      <c r="B237" t="s">
        <v>130</v>
      </c>
      <c r="C237">
        <v>1</v>
      </c>
      <c r="D237">
        <v>14.95</v>
      </c>
      <c r="E237">
        <v>5</v>
      </c>
      <c r="F237" t="s">
        <v>150</v>
      </c>
      <c r="I237" s="76" t="s">
        <v>164</v>
      </c>
      <c r="J237">
        <v>547</v>
      </c>
      <c r="K237">
        <v>91081.24</v>
      </c>
      <c r="L237">
        <v>2836</v>
      </c>
    </row>
    <row r="238" spans="1:12" x14ac:dyDescent="0.3">
      <c r="A238" t="s">
        <v>127</v>
      </c>
      <c r="B238" t="s">
        <v>132</v>
      </c>
      <c r="C238">
        <v>1</v>
      </c>
      <c r="D238">
        <v>11.99</v>
      </c>
      <c r="E238">
        <v>5</v>
      </c>
      <c r="F238" t="s">
        <v>146</v>
      </c>
      <c r="I238" s="77" t="s">
        <v>151</v>
      </c>
      <c r="J238">
        <v>13</v>
      </c>
      <c r="K238">
        <v>1429.87</v>
      </c>
      <c r="L238">
        <v>74</v>
      </c>
    </row>
    <row r="239" spans="1:12" x14ac:dyDescent="0.3">
      <c r="A239" t="s">
        <v>127</v>
      </c>
      <c r="B239" t="s">
        <v>141</v>
      </c>
      <c r="C239">
        <v>1</v>
      </c>
      <c r="D239">
        <v>150</v>
      </c>
      <c r="E239">
        <v>2</v>
      </c>
      <c r="F239" t="s">
        <v>129</v>
      </c>
      <c r="I239" s="77" t="s">
        <v>138</v>
      </c>
      <c r="J239">
        <v>13</v>
      </c>
      <c r="K239">
        <v>5069.869999999999</v>
      </c>
      <c r="L239">
        <v>97</v>
      </c>
    </row>
    <row r="240" spans="1:12" x14ac:dyDescent="0.3">
      <c r="A240" t="s">
        <v>127</v>
      </c>
      <c r="B240" t="s">
        <v>145</v>
      </c>
      <c r="C240">
        <v>2</v>
      </c>
      <c r="D240">
        <v>3.84</v>
      </c>
      <c r="E240">
        <v>5</v>
      </c>
      <c r="F240" t="s">
        <v>149</v>
      </c>
      <c r="I240" s="77" t="s">
        <v>134</v>
      </c>
      <c r="J240">
        <v>17</v>
      </c>
      <c r="K240">
        <v>2549.83</v>
      </c>
      <c r="L240">
        <v>76</v>
      </c>
    </row>
    <row r="241" spans="1:12" x14ac:dyDescent="0.3">
      <c r="A241" t="s">
        <v>127</v>
      </c>
      <c r="B241" t="s">
        <v>130</v>
      </c>
      <c r="C241">
        <v>1</v>
      </c>
      <c r="D241">
        <v>14.95</v>
      </c>
      <c r="E241">
        <v>3</v>
      </c>
      <c r="F241" t="s">
        <v>146</v>
      </c>
      <c r="I241" s="77" t="s">
        <v>152</v>
      </c>
      <c r="J241">
        <v>18</v>
      </c>
      <c r="K241">
        <v>6839.8199999999979</v>
      </c>
      <c r="L241">
        <v>97</v>
      </c>
    </row>
    <row r="242" spans="1:12" x14ac:dyDescent="0.3">
      <c r="A242" t="s">
        <v>127</v>
      </c>
      <c r="B242" t="s">
        <v>137</v>
      </c>
      <c r="C242">
        <v>2</v>
      </c>
      <c r="D242">
        <v>2.99</v>
      </c>
      <c r="E242">
        <v>10</v>
      </c>
      <c r="F242" t="s">
        <v>147</v>
      </c>
      <c r="I242" s="77" t="s">
        <v>145</v>
      </c>
      <c r="J242">
        <v>78</v>
      </c>
      <c r="K242">
        <v>230.40000000000018</v>
      </c>
      <c r="L242">
        <v>337</v>
      </c>
    </row>
    <row r="243" spans="1:12" x14ac:dyDescent="0.3">
      <c r="A243" t="s">
        <v>127</v>
      </c>
      <c r="B243" t="s">
        <v>140</v>
      </c>
      <c r="C243">
        <v>1</v>
      </c>
      <c r="D243">
        <v>99.99</v>
      </c>
      <c r="E243">
        <v>1</v>
      </c>
      <c r="F243" t="s">
        <v>129</v>
      </c>
      <c r="I243" s="77" t="s">
        <v>137</v>
      </c>
      <c r="J243">
        <v>60</v>
      </c>
      <c r="K243">
        <v>128.56999999999994</v>
      </c>
      <c r="L243">
        <v>207</v>
      </c>
    </row>
    <row r="244" spans="1:12" x14ac:dyDescent="0.3">
      <c r="A244" t="s">
        <v>127</v>
      </c>
      <c r="B244" t="s">
        <v>143</v>
      </c>
      <c r="C244">
        <v>1</v>
      </c>
      <c r="D244">
        <v>300</v>
      </c>
      <c r="E244">
        <v>7</v>
      </c>
      <c r="F244" t="s">
        <v>136</v>
      </c>
      <c r="I244" s="77" t="s">
        <v>141</v>
      </c>
      <c r="J244">
        <v>42</v>
      </c>
      <c r="K244">
        <v>6300</v>
      </c>
      <c r="L244">
        <v>233</v>
      </c>
    </row>
    <row r="245" spans="1:12" x14ac:dyDescent="0.3">
      <c r="A245" t="s">
        <v>127</v>
      </c>
      <c r="B245" t="s">
        <v>143</v>
      </c>
      <c r="C245">
        <v>1</v>
      </c>
      <c r="D245">
        <v>300</v>
      </c>
      <c r="E245">
        <v>10</v>
      </c>
      <c r="F245" t="s">
        <v>133</v>
      </c>
      <c r="I245" s="77" t="s">
        <v>140</v>
      </c>
      <c r="J245">
        <v>38</v>
      </c>
      <c r="K245">
        <v>3799.6199999999963</v>
      </c>
      <c r="L245">
        <v>238</v>
      </c>
    </row>
    <row r="246" spans="1:12" x14ac:dyDescent="0.3">
      <c r="A246" t="s">
        <v>127</v>
      </c>
      <c r="B246" t="s">
        <v>137</v>
      </c>
      <c r="C246">
        <v>1</v>
      </c>
      <c r="D246">
        <v>2.99</v>
      </c>
      <c r="E246">
        <v>2</v>
      </c>
      <c r="F246" t="s">
        <v>129</v>
      </c>
      <c r="I246" s="77" t="s">
        <v>143</v>
      </c>
      <c r="J246">
        <v>11</v>
      </c>
      <c r="K246">
        <v>3300</v>
      </c>
      <c r="L246">
        <v>62</v>
      </c>
    </row>
    <row r="247" spans="1:12" x14ac:dyDescent="0.3">
      <c r="A247" t="s">
        <v>127</v>
      </c>
      <c r="B247" t="s">
        <v>141</v>
      </c>
      <c r="C247">
        <v>1</v>
      </c>
      <c r="D247">
        <v>150</v>
      </c>
      <c r="E247">
        <v>10</v>
      </c>
      <c r="F247" t="s">
        <v>135</v>
      </c>
      <c r="I247" s="77" t="s">
        <v>148</v>
      </c>
      <c r="J247">
        <v>15</v>
      </c>
      <c r="K247">
        <v>8400</v>
      </c>
      <c r="L247">
        <v>100</v>
      </c>
    </row>
    <row r="248" spans="1:12" x14ac:dyDescent="0.3">
      <c r="A248" t="s">
        <v>127</v>
      </c>
      <c r="B248" t="s">
        <v>128</v>
      </c>
      <c r="C248">
        <v>1</v>
      </c>
      <c r="D248">
        <v>700</v>
      </c>
      <c r="E248">
        <v>3</v>
      </c>
      <c r="F248" t="s">
        <v>133</v>
      </c>
      <c r="I248" s="77" t="s">
        <v>128</v>
      </c>
      <c r="J248">
        <v>18</v>
      </c>
      <c r="K248">
        <v>12600</v>
      </c>
      <c r="L248">
        <v>126</v>
      </c>
    </row>
    <row r="249" spans="1:12" x14ac:dyDescent="0.3">
      <c r="A249" t="s">
        <v>127</v>
      </c>
      <c r="B249" t="s">
        <v>128</v>
      </c>
      <c r="C249">
        <v>1</v>
      </c>
      <c r="D249">
        <v>700</v>
      </c>
      <c r="E249">
        <v>7</v>
      </c>
      <c r="F249" t="s">
        <v>133</v>
      </c>
      <c r="I249" s="77" t="s">
        <v>154</v>
      </c>
      <c r="J249">
        <v>5</v>
      </c>
      <c r="K249">
        <v>3000</v>
      </c>
      <c r="L249">
        <v>24</v>
      </c>
    </row>
    <row r="250" spans="1:12" x14ac:dyDescent="0.3">
      <c r="A250" t="s">
        <v>127</v>
      </c>
      <c r="B250" t="s">
        <v>141</v>
      </c>
      <c r="C250">
        <v>1</v>
      </c>
      <c r="D250">
        <v>150</v>
      </c>
      <c r="E250">
        <v>3</v>
      </c>
      <c r="F250" t="s">
        <v>129</v>
      </c>
      <c r="I250" s="77" t="s">
        <v>155</v>
      </c>
      <c r="J250">
        <v>1</v>
      </c>
      <c r="K250">
        <v>600</v>
      </c>
      <c r="L250">
        <v>1</v>
      </c>
    </row>
    <row r="251" spans="1:12" x14ac:dyDescent="0.3">
      <c r="A251" t="s">
        <v>127</v>
      </c>
      <c r="B251" t="s">
        <v>130</v>
      </c>
      <c r="C251">
        <v>1</v>
      </c>
      <c r="D251">
        <v>14.95</v>
      </c>
      <c r="E251">
        <v>7</v>
      </c>
      <c r="F251" t="s">
        <v>129</v>
      </c>
      <c r="I251" s="77" t="s">
        <v>130</v>
      </c>
      <c r="J251">
        <v>68</v>
      </c>
      <c r="K251">
        <v>956.80000000000109</v>
      </c>
      <c r="L251">
        <v>353</v>
      </c>
    </row>
    <row r="252" spans="1:12" x14ac:dyDescent="0.3">
      <c r="A252" t="s">
        <v>127</v>
      </c>
      <c r="B252" t="s">
        <v>128</v>
      </c>
      <c r="C252">
        <v>1</v>
      </c>
      <c r="D252">
        <v>700</v>
      </c>
      <c r="E252">
        <v>1</v>
      </c>
      <c r="F252" t="s">
        <v>149</v>
      </c>
      <c r="I252" s="77" t="s">
        <v>142</v>
      </c>
      <c r="J252">
        <v>15</v>
      </c>
      <c r="K252">
        <v>25500</v>
      </c>
      <c r="L252">
        <v>111</v>
      </c>
    </row>
    <row r="253" spans="1:12" x14ac:dyDescent="0.3">
      <c r="A253" t="s">
        <v>127</v>
      </c>
      <c r="B253" t="s">
        <v>145</v>
      </c>
      <c r="C253">
        <v>1</v>
      </c>
      <c r="D253">
        <v>3.84</v>
      </c>
      <c r="E253">
        <v>2</v>
      </c>
      <c r="F253" t="s">
        <v>133</v>
      </c>
      <c r="I253" s="77" t="s">
        <v>153</v>
      </c>
      <c r="J253">
        <v>7</v>
      </c>
      <c r="K253">
        <v>6999.9299999999994</v>
      </c>
      <c r="L253">
        <v>36</v>
      </c>
    </row>
    <row r="254" spans="1:12" x14ac:dyDescent="0.3">
      <c r="A254" t="s">
        <v>127</v>
      </c>
      <c r="B254" t="s">
        <v>148</v>
      </c>
      <c r="C254">
        <v>1</v>
      </c>
      <c r="D254">
        <v>600</v>
      </c>
      <c r="E254">
        <v>1</v>
      </c>
      <c r="F254" t="s">
        <v>146</v>
      </c>
      <c r="I254" s="77" t="s">
        <v>139</v>
      </c>
      <c r="J254">
        <v>63</v>
      </c>
      <c r="K254">
        <v>693.10000000000036</v>
      </c>
      <c r="L254">
        <v>309</v>
      </c>
    </row>
    <row r="255" spans="1:12" x14ac:dyDescent="0.3">
      <c r="A255" t="s">
        <v>127</v>
      </c>
      <c r="B255" t="s">
        <v>141</v>
      </c>
      <c r="C255">
        <v>1</v>
      </c>
      <c r="D255">
        <v>150</v>
      </c>
      <c r="E255">
        <v>8</v>
      </c>
      <c r="F255" t="s">
        <v>146</v>
      </c>
      <c r="I255" s="77" t="s">
        <v>144</v>
      </c>
      <c r="J255">
        <v>5</v>
      </c>
      <c r="K255">
        <v>2000</v>
      </c>
      <c r="L255">
        <v>26</v>
      </c>
    </row>
    <row r="256" spans="1:12" x14ac:dyDescent="0.3">
      <c r="A256" t="s">
        <v>127</v>
      </c>
      <c r="B256" t="s">
        <v>140</v>
      </c>
      <c r="C256">
        <v>1</v>
      </c>
      <c r="D256">
        <v>99.99</v>
      </c>
      <c r="E256">
        <v>10</v>
      </c>
      <c r="F256" t="s">
        <v>146</v>
      </c>
      <c r="I256" s="77" t="s">
        <v>132</v>
      </c>
      <c r="J256">
        <v>60</v>
      </c>
      <c r="K256">
        <v>683.4300000000004</v>
      </c>
      <c r="L256">
        <v>329</v>
      </c>
    </row>
    <row r="257" spans="1:12" x14ac:dyDescent="0.3">
      <c r="A257" t="s">
        <v>127</v>
      </c>
      <c r="B257" t="s">
        <v>145</v>
      </c>
      <c r="C257">
        <v>2</v>
      </c>
      <c r="D257">
        <v>3.84</v>
      </c>
      <c r="E257">
        <v>5</v>
      </c>
      <c r="F257" t="s">
        <v>131</v>
      </c>
      <c r="I257" s="76" t="s">
        <v>165</v>
      </c>
      <c r="J257">
        <v>81</v>
      </c>
      <c r="K257">
        <v>13472.72</v>
      </c>
      <c r="L257">
        <v>339</v>
      </c>
    </row>
    <row r="258" spans="1:12" x14ac:dyDescent="0.3">
      <c r="A258" t="s">
        <v>127</v>
      </c>
      <c r="B258" t="s">
        <v>145</v>
      </c>
      <c r="C258">
        <v>1</v>
      </c>
      <c r="D258">
        <v>3.84</v>
      </c>
      <c r="E258">
        <v>2</v>
      </c>
      <c r="F258" t="s">
        <v>149</v>
      </c>
      <c r="I258" s="77" t="s">
        <v>151</v>
      </c>
      <c r="J258">
        <v>2</v>
      </c>
      <c r="K258">
        <v>219.98</v>
      </c>
      <c r="L258">
        <v>8</v>
      </c>
    </row>
    <row r="259" spans="1:12" x14ac:dyDescent="0.3">
      <c r="A259" t="s">
        <v>127</v>
      </c>
      <c r="B259" t="s">
        <v>139</v>
      </c>
      <c r="C259">
        <v>1</v>
      </c>
      <c r="D259">
        <v>11.95</v>
      </c>
      <c r="E259">
        <v>9</v>
      </c>
      <c r="F259" t="s">
        <v>131</v>
      </c>
      <c r="I259" s="77" t="s">
        <v>138</v>
      </c>
      <c r="J259">
        <v>4</v>
      </c>
      <c r="K259">
        <v>1559.96</v>
      </c>
      <c r="L259">
        <v>17</v>
      </c>
    </row>
    <row r="260" spans="1:12" x14ac:dyDescent="0.3">
      <c r="A260" t="s">
        <v>127</v>
      </c>
      <c r="B260" t="s">
        <v>143</v>
      </c>
      <c r="C260">
        <v>1</v>
      </c>
      <c r="D260">
        <v>300</v>
      </c>
      <c r="E260">
        <v>8</v>
      </c>
      <c r="F260" t="s">
        <v>136</v>
      </c>
      <c r="I260" s="77" t="s">
        <v>134</v>
      </c>
      <c r="J260">
        <v>3</v>
      </c>
      <c r="K260">
        <v>449.97</v>
      </c>
      <c r="L260">
        <v>8</v>
      </c>
    </row>
    <row r="261" spans="1:12" x14ac:dyDescent="0.3">
      <c r="A261" t="s">
        <v>127</v>
      </c>
      <c r="B261" t="s">
        <v>139</v>
      </c>
      <c r="C261">
        <v>1</v>
      </c>
      <c r="D261">
        <v>11.95</v>
      </c>
      <c r="E261">
        <v>8</v>
      </c>
      <c r="F261" t="s">
        <v>135</v>
      </c>
      <c r="I261" s="77" t="s">
        <v>152</v>
      </c>
      <c r="J261">
        <v>4</v>
      </c>
      <c r="K261">
        <v>1519.96</v>
      </c>
      <c r="L261">
        <v>22</v>
      </c>
    </row>
    <row r="262" spans="1:12" x14ac:dyDescent="0.3">
      <c r="A262" t="s">
        <v>127</v>
      </c>
      <c r="B262" t="s">
        <v>138</v>
      </c>
      <c r="C262">
        <v>1</v>
      </c>
      <c r="D262">
        <v>389.99</v>
      </c>
      <c r="E262">
        <v>8</v>
      </c>
      <c r="F262" t="s">
        <v>149</v>
      </c>
      <c r="I262" s="77" t="s">
        <v>145</v>
      </c>
      <c r="J262">
        <v>14</v>
      </c>
      <c r="K262">
        <v>26.88</v>
      </c>
      <c r="L262">
        <v>25</v>
      </c>
    </row>
    <row r="263" spans="1:12" x14ac:dyDescent="0.3">
      <c r="A263" t="s">
        <v>127</v>
      </c>
      <c r="B263" t="s">
        <v>139</v>
      </c>
      <c r="C263">
        <v>1</v>
      </c>
      <c r="D263">
        <v>11.95</v>
      </c>
      <c r="E263">
        <v>6</v>
      </c>
      <c r="F263" t="s">
        <v>135</v>
      </c>
      <c r="I263" s="77" t="s">
        <v>137</v>
      </c>
      <c r="J263">
        <v>7</v>
      </c>
      <c r="K263">
        <v>17.940000000000001</v>
      </c>
      <c r="L263">
        <v>29</v>
      </c>
    </row>
    <row r="264" spans="1:12" x14ac:dyDescent="0.3">
      <c r="A264" t="s">
        <v>127</v>
      </c>
      <c r="B264" t="s">
        <v>140</v>
      </c>
      <c r="C264">
        <v>1</v>
      </c>
      <c r="D264">
        <v>99.99</v>
      </c>
      <c r="E264">
        <v>8</v>
      </c>
      <c r="F264" t="s">
        <v>133</v>
      </c>
      <c r="I264" s="77" t="s">
        <v>141</v>
      </c>
      <c r="J264">
        <v>6</v>
      </c>
      <c r="K264">
        <v>900</v>
      </c>
      <c r="L264">
        <v>31</v>
      </c>
    </row>
    <row r="265" spans="1:12" x14ac:dyDescent="0.3">
      <c r="A265" t="s">
        <v>127</v>
      </c>
      <c r="B265" t="s">
        <v>140</v>
      </c>
      <c r="C265">
        <v>1</v>
      </c>
      <c r="D265">
        <v>99.99</v>
      </c>
      <c r="E265">
        <v>1</v>
      </c>
      <c r="F265" t="s">
        <v>135</v>
      </c>
      <c r="I265" s="77" t="s">
        <v>140</v>
      </c>
      <c r="J265">
        <v>5</v>
      </c>
      <c r="K265">
        <v>499.95</v>
      </c>
      <c r="L265">
        <v>19</v>
      </c>
    </row>
    <row r="266" spans="1:12" x14ac:dyDescent="0.3">
      <c r="A266" t="s">
        <v>127</v>
      </c>
      <c r="B266" t="s">
        <v>137</v>
      </c>
      <c r="C266">
        <v>2</v>
      </c>
      <c r="D266">
        <v>2.99</v>
      </c>
      <c r="E266">
        <v>4</v>
      </c>
      <c r="F266" t="s">
        <v>135</v>
      </c>
      <c r="I266" s="77" t="s">
        <v>143</v>
      </c>
      <c r="J266">
        <v>2</v>
      </c>
      <c r="K266">
        <v>600</v>
      </c>
      <c r="L266">
        <v>9</v>
      </c>
    </row>
    <row r="267" spans="1:12" x14ac:dyDescent="0.3">
      <c r="A267" t="s">
        <v>127</v>
      </c>
      <c r="B267" t="s">
        <v>134</v>
      </c>
      <c r="C267">
        <v>1</v>
      </c>
      <c r="D267">
        <v>149.99</v>
      </c>
      <c r="E267">
        <v>8</v>
      </c>
      <c r="F267" t="s">
        <v>149</v>
      </c>
      <c r="I267" s="77" t="s">
        <v>148</v>
      </c>
      <c r="J267">
        <v>3</v>
      </c>
      <c r="K267">
        <v>1800</v>
      </c>
      <c r="L267">
        <v>17</v>
      </c>
    </row>
    <row r="268" spans="1:12" x14ac:dyDescent="0.3">
      <c r="A268" t="s">
        <v>127</v>
      </c>
      <c r="B268" t="s">
        <v>140</v>
      </c>
      <c r="C268">
        <v>1</v>
      </c>
      <c r="D268">
        <v>99.99</v>
      </c>
      <c r="E268">
        <v>7</v>
      </c>
      <c r="F268" t="s">
        <v>131</v>
      </c>
      <c r="I268" s="77" t="s">
        <v>128</v>
      </c>
      <c r="J268">
        <v>4</v>
      </c>
      <c r="K268">
        <v>2800</v>
      </c>
      <c r="L268">
        <v>24</v>
      </c>
    </row>
    <row r="269" spans="1:12" x14ac:dyDescent="0.3">
      <c r="A269" t="s">
        <v>127</v>
      </c>
      <c r="B269" t="s">
        <v>151</v>
      </c>
      <c r="C269">
        <v>1</v>
      </c>
      <c r="D269">
        <v>109.99</v>
      </c>
      <c r="E269">
        <v>3</v>
      </c>
      <c r="F269" t="s">
        <v>150</v>
      </c>
      <c r="I269" s="77" t="s">
        <v>130</v>
      </c>
      <c r="J269">
        <v>6</v>
      </c>
      <c r="K269">
        <v>74.75</v>
      </c>
      <c r="L269">
        <v>21</v>
      </c>
    </row>
    <row r="270" spans="1:12" x14ac:dyDescent="0.3">
      <c r="A270" t="s">
        <v>127</v>
      </c>
      <c r="B270" t="s">
        <v>152</v>
      </c>
      <c r="C270">
        <v>1</v>
      </c>
      <c r="D270">
        <v>379.99</v>
      </c>
      <c r="E270">
        <v>9</v>
      </c>
      <c r="F270" t="s">
        <v>135</v>
      </c>
      <c r="I270" s="77" t="s">
        <v>153</v>
      </c>
      <c r="J270">
        <v>2</v>
      </c>
      <c r="K270">
        <v>1999.98</v>
      </c>
      <c r="L270">
        <v>5</v>
      </c>
    </row>
    <row r="271" spans="1:12" x14ac:dyDescent="0.3">
      <c r="A271" t="s">
        <v>127</v>
      </c>
      <c r="B271" t="s">
        <v>145</v>
      </c>
      <c r="C271">
        <v>2</v>
      </c>
      <c r="D271">
        <v>3.84</v>
      </c>
      <c r="E271">
        <v>7</v>
      </c>
      <c r="F271" t="s">
        <v>136</v>
      </c>
      <c r="I271" s="77" t="s">
        <v>139</v>
      </c>
      <c r="J271">
        <v>12</v>
      </c>
      <c r="K271">
        <v>143.4</v>
      </c>
      <c r="L271">
        <v>57</v>
      </c>
    </row>
    <row r="272" spans="1:12" x14ac:dyDescent="0.3">
      <c r="A272" t="s">
        <v>127</v>
      </c>
      <c r="B272" t="s">
        <v>142</v>
      </c>
      <c r="C272">
        <v>1</v>
      </c>
      <c r="D272">
        <v>1700</v>
      </c>
      <c r="E272">
        <v>2</v>
      </c>
      <c r="F272" t="s">
        <v>150</v>
      </c>
      <c r="I272" s="77" t="s">
        <v>144</v>
      </c>
      <c r="J272">
        <v>2</v>
      </c>
      <c r="K272">
        <v>800</v>
      </c>
      <c r="L272">
        <v>8</v>
      </c>
    </row>
    <row r="273" spans="1:12" x14ac:dyDescent="0.3">
      <c r="A273" t="s">
        <v>127</v>
      </c>
      <c r="B273" t="s">
        <v>132</v>
      </c>
      <c r="C273">
        <v>1</v>
      </c>
      <c r="D273">
        <v>11.99</v>
      </c>
      <c r="E273">
        <v>10</v>
      </c>
      <c r="F273" t="s">
        <v>135</v>
      </c>
      <c r="I273" s="77" t="s">
        <v>132</v>
      </c>
      <c r="J273">
        <v>5</v>
      </c>
      <c r="K273">
        <v>59.95</v>
      </c>
      <c r="L273">
        <v>39</v>
      </c>
    </row>
    <row r="274" spans="1:12" x14ac:dyDescent="0.3">
      <c r="A274" t="s">
        <v>127</v>
      </c>
      <c r="B274" t="s">
        <v>132</v>
      </c>
      <c r="C274">
        <v>1</v>
      </c>
      <c r="D274">
        <v>11.99</v>
      </c>
      <c r="E274">
        <v>7</v>
      </c>
      <c r="F274" t="s">
        <v>146</v>
      </c>
      <c r="I274" s="76" t="s">
        <v>166</v>
      </c>
      <c r="J274">
        <v>1181</v>
      </c>
      <c r="K274">
        <v>187214.65</v>
      </c>
      <c r="L274">
        <v>5670</v>
      </c>
    </row>
    <row r="275" spans="1:12" x14ac:dyDescent="0.3">
      <c r="A275" t="s">
        <v>127</v>
      </c>
      <c r="B275" t="s">
        <v>145</v>
      </c>
      <c r="C275">
        <v>1</v>
      </c>
      <c r="D275">
        <v>3.84</v>
      </c>
      <c r="E275">
        <v>3</v>
      </c>
      <c r="F275" t="s">
        <v>136</v>
      </c>
      <c r="I275" s="77" t="s">
        <v>151</v>
      </c>
      <c r="J275">
        <v>26</v>
      </c>
      <c r="K275">
        <v>2859.7399999999984</v>
      </c>
      <c r="L275">
        <v>142</v>
      </c>
    </row>
    <row r="276" spans="1:12" x14ac:dyDescent="0.3">
      <c r="A276" t="s">
        <v>127</v>
      </c>
      <c r="B276" t="s">
        <v>148</v>
      </c>
      <c r="C276">
        <v>1</v>
      </c>
      <c r="D276">
        <v>600</v>
      </c>
      <c r="E276">
        <v>7</v>
      </c>
      <c r="F276" t="s">
        <v>133</v>
      </c>
      <c r="I276" s="77" t="s">
        <v>138</v>
      </c>
      <c r="J276">
        <v>22</v>
      </c>
      <c r="K276">
        <v>8579.779999999997</v>
      </c>
      <c r="L276">
        <v>120</v>
      </c>
    </row>
    <row r="277" spans="1:12" x14ac:dyDescent="0.3">
      <c r="A277" t="s">
        <v>127</v>
      </c>
      <c r="B277" t="s">
        <v>148</v>
      </c>
      <c r="C277">
        <v>1</v>
      </c>
      <c r="D277">
        <v>600</v>
      </c>
      <c r="E277">
        <v>2</v>
      </c>
      <c r="F277" t="s">
        <v>149</v>
      </c>
      <c r="I277" s="77" t="s">
        <v>134</v>
      </c>
      <c r="J277">
        <v>46</v>
      </c>
      <c r="K277">
        <v>6899.5399999999936</v>
      </c>
      <c r="L277">
        <v>243</v>
      </c>
    </row>
    <row r="278" spans="1:12" x14ac:dyDescent="0.3">
      <c r="A278" t="s">
        <v>127</v>
      </c>
      <c r="B278" t="s">
        <v>145</v>
      </c>
      <c r="C278">
        <v>1</v>
      </c>
      <c r="D278">
        <v>3.84</v>
      </c>
      <c r="E278">
        <v>8</v>
      </c>
      <c r="F278" t="s">
        <v>135</v>
      </c>
      <c r="I278" s="77" t="s">
        <v>152</v>
      </c>
      <c r="J278">
        <v>32</v>
      </c>
      <c r="K278">
        <v>12159.679999999995</v>
      </c>
      <c r="L278">
        <v>172</v>
      </c>
    </row>
    <row r="279" spans="1:12" x14ac:dyDescent="0.3">
      <c r="A279" t="s">
        <v>127</v>
      </c>
      <c r="B279" t="s">
        <v>145</v>
      </c>
      <c r="C279">
        <v>2</v>
      </c>
      <c r="D279">
        <v>3.84</v>
      </c>
      <c r="E279">
        <v>1</v>
      </c>
      <c r="F279" t="s">
        <v>133</v>
      </c>
      <c r="I279" s="77" t="s">
        <v>145</v>
      </c>
      <c r="J279">
        <v>164</v>
      </c>
      <c r="K279">
        <v>433.91999999999905</v>
      </c>
      <c r="L279">
        <v>652</v>
      </c>
    </row>
    <row r="280" spans="1:12" x14ac:dyDescent="0.3">
      <c r="A280" t="s">
        <v>127</v>
      </c>
      <c r="B280" t="s">
        <v>138</v>
      </c>
      <c r="C280">
        <v>1</v>
      </c>
      <c r="D280">
        <v>389.99</v>
      </c>
      <c r="E280">
        <v>1</v>
      </c>
      <c r="F280" t="s">
        <v>150</v>
      </c>
      <c r="I280" s="77" t="s">
        <v>137</v>
      </c>
      <c r="J280">
        <v>192</v>
      </c>
      <c r="K280">
        <v>370.76000000000067</v>
      </c>
      <c r="L280">
        <v>678</v>
      </c>
    </row>
    <row r="281" spans="1:12" x14ac:dyDescent="0.3">
      <c r="A281" t="s">
        <v>127</v>
      </c>
      <c r="B281" t="s">
        <v>128</v>
      </c>
      <c r="C281">
        <v>1</v>
      </c>
      <c r="D281">
        <v>700</v>
      </c>
      <c r="E281">
        <v>3</v>
      </c>
      <c r="F281" t="s">
        <v>147</v>
      </c>
      <c r="I281" s="77" t="s">
        <v>141</v>
      </c>
      <c r="J281">
        <v>77</v>
      </c>
      <c r="K281">
        <v>11400</v>
      </c>
      <c r="L281">
        <v>393</v>
      </c>
    </row>
    <row r="282" spans="1:12" x14ac:dyDescent="0.3">
      <c r="A282" t="s">
        <v>127</v>
      </c>
      <c r="B282" t="s">
        <v>138</v>
      </c>
      <c r="C282">
        <v>1</v>
      </c>
      <c r="D282">
        <v>389.99</v>
      </c>
      <c r="E282">
        <v>6</v>
      </c>
      <c r="F282" t="s">
        <v>149</v>
      </c>
      <c r="I282" s="77" t="s">
        <v>140</v>
      </c>
      <c r="J282">
        <v>73</v>
      </c>
      <c r="K282">
        <v>7199.2799999999888</v>
      </c>
      <c r="L282">
        <v>418</v>
      </c>
    </row>
    <row r="283" spans="1:12" x14ac:dyDescent="0.3">
      <c r="A283" t="s">
        <v>127</v>
      </c>
      <c r="B283" t="s">
        <v>148</v>
      </c>
      <c r="C283">
        <v>1</v>
      </c>
      <c r="D283">
        <v>600</v>
      </c>
      <c r="E283">
        <v>8</v>
      </c>
      <c r="F283" t="s">
        <v>146</v>
      </c>
      <c r="I283" s="77" t="s">
        <v>143</v>
      </c>
      <c r="J283">
        <v>19</v>
      </c>
      <c r="K283">
        <v>5700</v>
      </c>
      <c r="L283">
        <v>85</v>
      </c>
    </row>
    <row r="284" spans="1:12" x14ac:dyDescent="0.3">
      <c r="A284" t="s">
        <v>127</v>
      </c>
      <c r="B284" t="s">
        <v>141</v>
      </c>
      <c r="C284">
        <v>1</v>
      </c>
      <c r="D284">
        <v>150</v>
      </c>
      <c r="E284">
        <v>10</v>
      </c>
      <c r="F284" t="s">
        <v>135</v>
      </c>
      <c r="I284" s="77" t="s">
        <v>148</v>
      </c>
      <c r="J284">
        <v>43</v>
      </c>
      <c r="K284">
        <v>25800</v>
      </c>
      <c r="L284">
        <v>252</v>
      </c>
    </row>
    <row r="285" spans="1:12" x14ac:dyDescent="0.3">
      <c r="A285" t="s">
        <v>127</v>
      </c>
      <c r="B285" t="s">
        <v>139</v>
      </c>
      <c r="C285">
        <v>1</v>
      </c>
      <c r="D285">
        <v>11.95</v>
      </c>
      <c r="E285">
        <v>2</v>
      </c>
      <c r="F285" t="s">
        <v>136</v>
      </c>
      <c r="I285" s="77" t="s">
        <v>128</v>
      </c>
      <c r="J285">
        <v>43</v>
      </c>
      <c r="K285">
        <v>30100</v>
      </c>
      <c r="L285">
        <v>241</v>
      </c>
    </row>
    <row r="286" spans="1:12" x14ac:dyDescent="0.3">
      <c r="A286" t="s">
        <v>127</v>
      </c>
      <c r="B286" t="s">
        <v>130</v>
      </c>
      <c r="C286">
        <v>1</v>
      </c>
      <c r="D286">
        <v>14.95</v>
      </c>
      <c r="E286">
        <v>4</v>
      </c>
      <c r="F286" t="s">
        <v>133</v>
      </c>
      <c r="I286" s="77" t="s">
        <v>154</v>
      </c>
      <c r="J286">
        <v>5</v>
      </c>
      <c r="K286">
        <v>3000</v>
      </c>
      <c r="L286">
        <v>33</v>
      </c>
    </row>
    <row r="287" spans="1:12" x14ac:dyDescent="0.3">
      <c r="A287" t="s">
        <v>127</v>
      </c>
      <c r="B287" t="s">
        <v>132</v>
      </c>
      <c r="C287">
        <v>2</v>
      </c>
      <c r="D287">
        <v>11.99</v>
      </c>
      <c r="E287">
        <v>4</v>
      </c>
      <c r="F287" t="s">
        <v>135</v>
      </c>
      <c r="I287" s="77" t="s">
        <v>155</v>
      </c>
      <c r="J287">
        <v>7</v>
      </c>
      <c r="K287">
        <v>4200</v>
      </c>
      <c r="L287">
        <v>37</v>
      </c>
    </row>
    <row r="288" spans="1:12" x14ac:dyDescent="0.3">
      <c r="A288" t="s">
        <v>127</v>
      </c>
      <c r="B288" t="s">
        <v>138</v>
      </c>
      <c r="C288">
        <v>1</v>
      </c>
      <c r="D288">
        <v>389.99</v>
      </c>
      <c r="E288">
        <v>8</v>
      </c>
      <c r="F288" t="s">
        <v>149</v>
      </c>
      <c r="I288" s="77" t="s">
        <v>130</v>
      </c>
      <c r="J288">
        <v>128</v>
      </c>
      <c r="K288">
        <v>1719.2500000000034</v>
      </c>
      <c r="L288">
        <v>649</v>
      </c>
    </row>
    <row r="289" spans="1:12" x14ac:dyDescent="0.3">
      <c r="A289" t="s">
        <v>127</v>
      </c>
      <c r="B289" t="s">
        <v>130</v>
      </c>
      <c r="C289">
        <v>1</v>
      </c>
      <c r="D289">
        <v>14.95</v>
      </c>
      <c r="E289">
        <v>9</v>
      </c>
      <c r="F289" t="s">
        <v>135</v>
      </c>
      <c r="I289" s="77" t="s">
        <v>142</v>
      </c>
      <c r="J289">
        <v>19</v>
      </c>
      <c r="K289">
        <v>32300</v>
      </c>
      <c r="L289">
        <v>102</v>
      </c>
    </row>
    <row r="290" spans="1:12" x14ac:dyDescent="0.3">
      <c r="A290" t="s">
        <v>127</v>
      </c>
      <c r="B290" t="s">
        <v>141</v>
      </c>
      <c r="C290">
        <v>1</v>
      </c>
      <c r="D290">
        <v>150</v>
      </c>
      <c r="E290">
        <v>8</v>
      </c>
      <c r="F290" t="s">
        <v>146</v>
      </c>
      <c r="I290" s="77" t="s">
        <v>153</v>
      </c>
      <c r="J290">
        <v>25</v>
      </c>
      <c r="K290">
        <v>24999.750000000011</v>
      </c>
      <c r="L290">
        <v>108</v>
      </c>
    </row>
    <row r="291" spans="1:12" x14ac:dyDescent="0.3">
      <c r="A291" t="s">
        <v>127</v>
      </c>
      <c r="B291" t="s">
        <v>148</v>
      </c>
      <c r="C291">
        <v>1</v>
      </c>
      <c r="D291">
        <v>600</v>
      </c>
      <c r="E291">
        <v>2</v>
      </c>
      <c r="F291" t="s">
        <v>129</v>
      </c>
      <c r="I291" s="77" t="s">
        <v>139</v>
      </c>
      <c r="J291">
        <v>132</v>
      </c>
      <c r="K291">
        <v>1434.0000000000032</v>
      </c>
      <c r="L291">
        <v>656</v>
      </c>
    </row>
    <row r="292" spans="1:12" x14ac:dyDescent="0.3">
      <c r="A292" t="s">
        <v>127</v>
      </c>
      <c r="B292" t="s">
        <v>152</v>
      </c>
      <c r="C292">
        <v>1</v>
      </c>
      <c r="D292">
        <v>379.99</v>
      </c>
      <c r="E292">
        <v>4</v>
      </c>
      <c r="F292" t="s">
        <v>147</v>
      </c>
      <c r="I292" s="77" t="s">
        <v>144</v>
      </c>
      <c r="J292">
        <v>17</v>
      </c>
      <c r="K292">
        <v>6800</v>
      </c>
      <c r="L292">
        <v>100</v>
      </c>
    </row>
    <row r="293" spans="1:12" x14ac:dyDescent="0.3">
      <c r="A293" t="s">
        <v>127</v>
      </c>
      <c r="B293" t="s">
        <v>155</v>
      </c>
      <c r="C293">
        <v>1</v>
      </c>
      <c r="D293">
        <v>600</v>
      </c>
      <c r="E293">
        <v>6</v>
      </c>
      <c r="F293" t="s">
        <v>147</v>
      </c>
      <c r="I293" s="77" t="s">
        <v>132</v>
      </c>
      <c r="J293">
        <v>111</v>
      </c>
      <c r="K293">
        <v>1258.9500000000007</v>
      </c>
      <c r="L293">
        <v>589</v>
      </c>
    </row>
    <row r="294" spans="1:12" x14ac:dyDescent="0.3">
      <c r="A294" t="s">
        <v>127</v>
      </c>
      <c r="B294" t="s">
        <v>128</v>
      </c>
      <c r="C294">
        <v>1</v>
      </c>
      <c r="D294">
        <v>700</v>
      </c>
      <c r="E294">
        <v>5</v>
      </c>
      <c r="F294" t="s">
        <v>135</v>
      </c>
      <c r="I294" s="76" t="s">
        <v>167</v>
      </c>
      <c r="J294">
        <v>423</v>
      </c>
      <c r="K294">
        <v>69220.86</v>
      </c>
      <c r="L294">
        <v>2012</v>
      </c>
    </row>
    <row r="295" spans="1:12" x14ac:dyDescent="0.3">
      <c r="A295" t="s">
        <v>127</v>
      </c>
      <c r="B295" t="s">
        <v>130</v>
      </c>
      <c r="C295">
        <v>1</v>
      </c>
      <c r="D295">
        <v>14.95</v>
      </c>
      <c r="E295">
        <v>2</v>
      </c>
      <c r="F295" t="s">
        <v>135</v>
      </c>
      <c r="I295" s="77" t="s">
        <v>151</v>
      </c>
      <c r="J295">
        <v>9</v>
      </c>
      <c r="K295">
        <v>989.91</v>
      </c>
      <c r="L295">
        <v>61</v>
      </c>
    </row>
    <row r="296" spans="1:12" x14ac:dyDescent="0.3">
      <c r="A296" t="s">
        <v>127</v>
      </c>
      <c r="B296" t="s">
        <v>130</v>
      </c>
      <c r="C296">
        <v>1</v>
      </c>
      <c r="D296">
        <v>14.95</v>
      </c>
      <c r="E296">
        <v>4</v>
      </c>
      <c r="F296" t="s">
        <v>133</v>
      </c>
      <c r="I296" s="77" t="s">
        <v>138</v>
      </c>
      <c r="J296">
        <v>12</v>
      </c>
      <c r="K296">
        <v>4679.8799999999992</v>
      </c>
      <c r="L296">
        <v>60</v>
      </c>
    </row>
    <row r="297" spans="1:12" x14ac:dyDescent="0.3">
      <c r="A297" t="s">
        <v>127</v>
      </c>
      <c r="B297" t="s">
        <v>128</v>
      </c>
      <c r="C297">
        <v>1</v>
      </c>
      <c r="D297">
        <v>700</v>
      </c>
      <c r="E297">
        <v>3</v>
      </c>
      <c r="F297" t="s">
        <v>146</v>
      </c>
      <c r="I297" s="77" t="s">
        <v>134</v>
      </c>
      <c r="J297">
        <v>14</v>
      </c>
      <c r="K297">
        <v>2099.86</v>
      </c>
      <c r="L297">
        <v>79</v>
      </c>
    </row>
    <row r="298" spans="1:12" x14ac:dyDescent="0.3">
      <c r="A298" t="s">
        <v>127</v>
      </c>
      <c r="B298" t="s">
        <v>132</v>
      </c>
      <c r="C298">
        <v>1</v>
      </c>
      <c r="D298">
        <v>11.99</v>
      </c>
      <c r="E298">
        <v>10</v>
      </c>
      <c r="F298" t="s">
        <v>135</v>
      </c>
      <c r="I298" s="77" t="s">
        <v>152</v>
      </c>
      <c r="J298">
        <v>12</v>
      </c>
      <c r="K298">
        <v>4559.8799999999992</v>
      </c>
      <c r="L298">
        <v>77</v>
      </c>
    </row>
    <row r="299" spans="1:12" x14ac:dyDescent="0.3">
      <c r="A299" t="s">
        <v>127</v>
      </c>
      <c r="B299" t="s">
        <v>134</v>
      </c>
      <c r="C299">
        <v>1</v>
      </c>
      <c r="D299">
        <v>149.99</v>
      </c>
      <c r="E299">
        <v>3</v>
      </c>
      <c r="F299" t="s">
        <v>150</v>
      </c>
      <c r="I299" s="77" t="s">
        <v>145</v>
      </c>
      <c r="J299">
        <v>62</v>
      </c>
      <c r="K299">
        <v>149.7600000000001</v>
      </c>
      <c r="L299">
        <v>181</v>
      </c>
    </row>
    <row r="300" spans="1:12" x14ac:dyDescent="0.3">
      <c r="A300" t="s">
        <v>127</v>
      </c>
      <c r="B300" t="s">
        <v>148</v>
      </c>
      <c r="C300">
        <v>1</v>
      </c>
      <c r="D300">
        <v>600</v>
      </c>
      <c r="E300">
        <v>7</v>
      </c>
      <c r="F300" t="s">
        <v>133</v>
      </c>
      <c r="I300" s="77" t="s">
        <v>137</v>
      </c>
      <c r="J300">
        <v>58</v>
      </c>
      <c r="K300">
        <v>116.60999999999994</v>
      </c>
      <c r="L300">
        <v>207</v>
      </c>
    </row>
    <row r="301" spans="1:12" x14ac:dyDescent="0.3">
      <c r="A301" t="s">
        <v>127</v>
      </c>
      <c r="B301" t="s">
        <v>139</v>
      </c>
      <c r="C301">
        <v>1</v>
      </c>
      <c r="D301">
        <v>11.95</v>
      </c>
      <c r="E301">
        <v>8</v>
      </c>
      <c r="F301" t="s">
        <v>129</v>
      </c>
      <c r="I301" s="77" t="s">
        <v>141</v>
      </c>
      <c r="J301">
        <v>33</v>
      </c>
      <c r="K301">
        <v>4950</v>
      </c>
      <c r="L301">
        <v>204</v>
      </c>
    </row>
    <row r="302" spans="1:12" x14ac:dyDescent="0.3">
      <c r="A302" t="s">
        <v>127</v>
      </c>
      <c r="B302" t="s">
        <v>137</v>
      </c>
      <c r="C302">
        <v>2</v>
      </c>
      <c r="D302">
        <v>2.99</v>
      </c>
      <c r="E302">
        <v>6</v>
      </c>
      <c r="F302" t="s">
        <v>135</v>
      </c>
      <c r="I302" s="77" t="s">
        <v>140</v>
      </c>
      <c r="J302">
        <v>22</v>
      </c>
      <c r="K302">
        <v>2199.7799999999997</v>
      </c>
      <c r="L302">
        <v>136</v>
      </c>
    </row>
    <row r="303" spans="1:12" x14ac:dyDescent="0.3">
      <c r="A303" t="s">
        <v>127</v>
      </c>
      <c r="B303" t="s">
        <v>145</v>
      </c>
      <c r="C303">
        <v>2</v>
      </c>
      <c r="D303">
        <v>3.84</v>
      </c>
      <c r="E303">
        <v>7</v>
      </c>
      <c r="F303" t="s">
        <v>149</v>
      </c>
      <c r="I303" s="77" t="s">
        <v>143</v>
      </c>
      <c r="J303">
        <v>14</v>
      </c>
      <c r="K303">
        <v>4200</v>
      </c>
      <c r="L303">
        <v>74</v>
      </c>
    </row>
    <row r="304" spans="1:12" x14ac:dyDescent="0.3">
      <c r="A304" t="s">
        <v>127</v>
      </c>
      <c r="B304" t="s">
        <v>141</v>
      </c>
      <c r="C304">
        <v>1</v>
      </c>
      <c r="D304">
        <v>150</v>
      </c>
      <c r="E304">
        <v>3</v>
      </c>
      <c r="F304" t="s">
        <v>135</v>
      </c>
      <c r="I304" s="77" t="s">
        <v>148</v>
      </c>
      <c r="J304">
        <v>7</v>
      </c>
      <c r="K304">
        <v>4200</v>
      </c>
      <c r="L304">
        <v>41</v>
      </c>
    </row>
    <row r="305" spans="1:12" x14ac:dyDescent="0.3">
      <c r="A305" t="s">
        <v>127</v>
      </c>
      <c r="B305" t="s">
        <v>137</v>
      </c>
      <c r="C305">
        <v>3</v>
      </c>
      <c r="D305">
        <v>2.99</v>
      </c>
      <c r="E305">
        <v>10</v>
      </c>
      <c r="F305" t="s">
        <v>136</v>
      </c>
      <c r="I305" s="77" t="s">
        <v>128</v>
      </c>
      <c r="J305">
        <v>15</v>
      </c>
      <c r="K305">
        <v>10500</v>
      </c>
      <c r="L305">
        <v>70</v>
      </c>
    </row>
    <row r="306" spans="1:12" x14ac:dyDescent="0.3">
      <c r="A306" t="s">
        <v>127</v>
      </c>
      <c r="B306" t="s">
        <v>140</v>
      </c>
      <c r="C306">
        <v>1</v>
      </c>
      <c r="D306">
        <v>99.99</v>
      </c>
      <c r="E306">
        <v>1</v>
      </c>
      <c r="F306" t="s">
        <v>136</v>
      </c>
      <c r="I306" s="77" t="s">
        <v>154</v>
      </c>
      <c r="J306">
        <v>3</v>
      </c>
      <c r="K306">
        <v>1800</v>
      </c>
      <c r="L306">
        <v>14</v>
      </c>
    </row>
    <row r="307" spans="1:12" x14ac:dyDescent="0.3">
      <c r="A307" t="s">
        <v>127</v>
      </c>
      <c r="B307" t="s">
        <v>137</v>
      </c>
      <c r="C307">
        <v>1</v>
      </c>
      <c r="D307">
        <v>2.99</v>
      </c>
      <c r="E307">
        <v>7</v>
      </c>
      <c r="F307" t="s">
        <v>136</v>
      </c>
      <c r="I307" s="77" t="s">
        <v>155</v>
      </c>
      <c r="J307">
        <v>1</v>
      </c>
      <c r="K307">
        <v>600</v>
      </c>
      <c r="L307">
        <v>8</v>
      </c>
    </row>
    <row r="308" spans="1:12" x14ac:dyDescent="0.3">
      <c r="A308" t="s">
        <v>127</v>
      </c>
      <c r="B308" t="s">
        <v>143</v>
      </c>
      <c r="C308">
        <v>1</v>
      </c>
      <c r="D308">
        <v>300</v>
      </c>
      <c r="E308">
        <v>10</v>
      </c>
      <c r="F308" t="s">
        <v>149</v>
      </c>
      <c r="I308" s="77" t="s">
        <v>130</v>
      </c>
      <c r="J308">
        <v>51</v>
      </c>
      <c r="K308">
        <v>717.60000000000036</v>
      </c>
      <c r="L308">
        <v>263</v>
      </c>
    </row>
    <row r="309" spans="1:12" x14ac:dyDescent="0.3">
      <c r="A309" t="s">
        <v>127</v>
      </c>
      <c r="B309" t="s">
        <v>130</v>
      </c>
      <c r="C309">
        <v>1</v>
      </c>
      <c r="D309">
        <v>14.95</v>
      </c>
      <c r="E309">
        <v>1</v>
      </c>
      <c r="F309" t="s">
        <v>133</v>
      </c>
      <c r="I309" s="77" t="s">
        <v>142</v>
      </c>
      <c r="J309">
        <v>9</v>
      </c>
      <c r="K309">
        <v>15300</v>
      </c>
      <c r="L309">
        <v>51</v>
      </c>
    </row>
    <row r="310" spans="1:12" x14ac:dyDescent="0.3">
      <c r="A310" t="s">
        <v>127</v>
      </c>
      <c r="B310" t="s">
        <v>152</v>
      </c>
      <c r="C310">
        <v>1</v>
      </c>
      <c r="D310">
        <v>379.99</v>
      </c>
      <c r="E310">
        <v>9</v>
      </c>
      <c r="F310" t="s">
        <v>147</v>
      </c>
      <c r="I310" s="77" t="s">
        <v>153</v>
      </c>
      <c r="J310">
        <v>10</v>
      </c>
      <c r="K310">
        <v>9999.9</v>
      </c>
      <c r="L310">
        <v>54</v>
      </c>
    </row>
    <row r="311" spans="1:12" x14ac:dyDescent="0.3">
      <c r="A311" t="s">
        <v>127</v>
      </c>
      <c r="B311" t="s">
        <v>140</v>
      </c>
      <c r="C311">
        <v>1</v>
      </c>
      <c r="D311">
        <v>99.99</v>
      </c>
      <c r="E311">
        <v>2</v>
      </c>
      <c r="F311" t="s">
        <v>133</v>
      </c>
      <c r="I311" s="77" t="s">
        <v>139</v>
      </c>
      <c r="J311">
        <v>44</v>
      </c>
      <c r="K311">
        <v>454.09999999999974</v>
      </c>
      <c r="L311">
        <v>194</v>
      </c>
    </row>
    <row r="312" spans="1:12" x14ac:dyDescent="0.3">
      <c r="A312" t="s">
        <v>127</v>
      </c>
      <c r="B312" t="s">
        <v>132</v>
      </c>
      <c r="C312">
        <v>1</v>
      </c>
      <c r="D312">
        <v>11.99</v>
      </c>
      <c r="E312">
        <v>6</v>
      </c>
      <c r="F312" t="s">
        <v>131</v>
      </c>
      <c r="I312" s="77" t="s">
        <v>144</v>
      </c>
      <c r="J312">
        <v>3</v>
      </c>
      <c r="K312">
        <v>1200</v>
      </c>
      <c r="L312">
        <v>19</v>
      </c>
    </row>
    <row r="313" spans="1:12" x14ac:dyDescent="0.3">
      <c r="A313" t="s">
        <v>127</v>
      </c>
      <c r="B313" t="s">
        <v>137</v>
      </c>
      <c r="C313">
        <v>1</v>
      </c>
      <c r="D313">
        <v>2.99</v>
      </c>
      <c r="E313">
        <v>2</v>
      </c>
      <c r="F313" t="s">
        <v>131</v>
      </c>
      <c r="I313" s="77" t="s">
        <v>132</v>
      </c>
      <c r="J313">
        <v>44</v>
      </c>
      <c r="K313">
        <v>503.58000000000027</v>
      </c>
      <c r="L313">
        <v>219</v>
      </c>
    </row>
    <row r="314" spans="1:12" x14ac:dyDescent="0.3">
      <c r="A314" t="s">
        <v>127</v>
      </c>
      <c r="B314" t="s">
        <v>130</v>
      </c>
      <c r="C314">
        <v>1</v>
      </c>
      <c r="D314">
        <v>14.95</v>
      </c>
      <c r="E314">
        <v>1</v>
      </c>
      <c r="F314" t="s">
        <v>131</v>
      </c>
      <c r="I314" s="76" t="s">
        <v>107</v>
      </c>
      <c r="J314">
        <v>577</v>
      </c>
      <c r="K314">
        <v>92054.220000000016</v>
      </c>
      <c r="L314">
        <v>2825</v>
      </c>
    </row>
    <row r="315" spans="1:12" x14ac:dyDescent="0.3">
      <c r="A315" t="s">
        <v>127</v>
      </c>
      <c r="B315" t="s">
        <v>134</v>
      </c>
      <c r="C315">
        <v>1</v>
      </c>
      <c r="D315">
        <v>149.99</v>
      </c>
      <c r="E315">
        <v>4</v>
      </c>
      <c r="F315" t="s">
        <v>149</v>
      </c>
      <c r="I315" s="77" t="s">
        <v>151</v>
      </c>
      <c r="J315">
        <v>16</v>
      </c>
      <c r="K315">
        <v>1759.84</v>
      </c>
      <c r="L315">
        <v>83</v>
      </c>
    </row>
    <row r="316" spans="1:12" x14ac:dyDescent="0.3">
      <c r="A316" t="s">
        <v>127</v>
      </c>
      <c r="B316" t="s">
        <v>134</v>
      </c>
      <c r="C316">
        <v>1</v>
      </c>
      <c r="D316">
        <v>149.99</v>
      </c>
      <c r="E316">
        <v>6</v>
      </c>
      <c r="F316" t="s">
        <v>133</v>
      </c>
      <c r="I316" s="77" t="s">
        <v>138</v>
      </c>
      <c r="J316">
        <v>15</v>
      </c>
      <c r="K316">
        <v>5849.8499999999985</v>
      </c>
      <c r="L316">
        <v>94</v>
      </c>
    </row>
    <row r="317" spans="1:12" x14ac:dyDescent="0.3">
      <c r="A317" t="s">
        <v>127</v>
      </c>
      <c r="B317" t="s">
        <v>141</v>
      </c>
      <c r="C317">
        <v>1</v>
      </c>
      <c r="D317">
        <v>150</v>
      </c>
      <c r="E317">
        <v>7</v>
      </c>
      <c r="F317" t="s">
        <v>135</v>
      </c>
      <c r="I317" s="77" t="s">
        <v>134</v>
      </c>
      <c r="J317">
        <v>25</v>
      </c>
      <c r="K317">
        <v>3749.7499999999982</v>
      </c>
      <c r="L317">
        <v>112</v>
      </c>
    </row>
    <row r="318" spans="1:12" x14ac:dyDescent="0.3">
      <c r="A318" t="s">
        <v>127</v>
      </c>
      <c r="B318" t="s">
        <v>137</v>
      </c>
      <c r="C318">
        <v>1</v>
      </c>
      <c r="D318">
        <v>2.99</v>
      </c>
      <c r="E318">
        <v>8</v>
      </c>
      <c r="F318" t="s">
        <v>129</v>
      </c>
      <c r="I318" s="77" t="s">
        <v>152</v>
      </c>
      <c r="J318">
        <v>15</v>
      </c>
      <c r="K318">
        <v>5699.8499999999985</v>
      </c>
      <c r="L318">
        <v>89</v>
      </c>
    </row>
    <row r="319" spans="1:12" x14ac:dyDescent="0.3">
      <c r="A319" t="s">
        <v>127</v>
      </c>
      <c r="B319" t="s">
        <v>145</v>
      </c>
      <c r="C319">
        <v>1</v>
      </c>
      <c r="D319">
        <v>3.84</v>
      </c>
      <c r="E319">
        <v>6</v>
      </c>
      <c r="F319" t="s">
        <v>133</v>
      </c>
      <c r="I319" s="77" t="s">
        <v>145</v>
      </c>
      <c r="J319">
        <v>86</v>
      </c>
      <c r="K319">
        <v>226.56000000000017</v>
      </c>
      <c r="L319">
        <v>326</v>
      </c>
    </row>
    <row r="320" spans="1:12" x14ac:dyDescent="0.3">
      <c r="A320" t="s">
        <v>127</v>
      </c>
      <c r="B320" t="s">
        <v>130</v>
      </c>
      <c r="C320">
        <v>1</v>
      </c>
      <c r="D320">
        <v>14.95</v>
      </c>
      <c r="E320">
        <v>8</v>
      </c>
      <c r="F320" t="s">
        <v>146</v>
      </c>
      <c r="I320" s="77" t="s">
        <v>137</v>
      </c>
      <c r="J320">
        <v>97</v>
      </c>
      <c r="K320">
        <v>197.34000000000015</v>
      </c>
      <c r="L320">
        <v>363</v>
      </c>
    </row>
    <row r="321" spans="1:12" x14ac:dyDescent="0.3">
      <c r="A321" t="s">
        <v>127</v>
      </c>
      <c r="B321" t="s">
        <v>130</v>
      </c>
      <c r="C321">
        <v>1</v>
      </c>
      <c r="D321">
        <v>14.95</v>
      </c>
      <c r="E321">
        <v>8</v>
      </c>
      <c r="F321" t="s">
        <v>133</v>
      </c>
      <c r="I321" s="77" t="s">
        <v>141</v>
      </c>
      <c r="J321">
        <v>40</v>
      </c>
      <c r="K321">
        <v>6000</v>
      </c>
      <c r="L321">
        <v>206</v>
      </c>
    </row>
    <row r="322" spans="1:12" x14ac:dyDescent="0.3">
      <c r="A322" t="s">
        <v>127</v>
      </c>
      <c r="B322" t="s">
        <v>148</v>
      </c>
      <c r="C322">
        <v>1</v>
      </c>
      <c r="D322">
        <v>600</v>
      </c>
      <c r="E322">
        <v>6</v>
      </c>
      <c r="F322" t="s">
        <v>150</v>
      </c>
      <c r="I322" s="77" t="s">
        <v>140</v>
      </c>
      <c r="J322">
        <v>35</v>
      </c>
      <c r="K322">
        <v>3499.6499999999969</v>
      </c>
      <c r="L322">
        <v>201</v>
      </c>
    </row>
    <row r="323" spans="1:12" x14ac:dyDescent="0.3">
      <c r="A323" t="s">
        <v>127</v>
      </c>
      <c r="B323" t="s">
        <v>151</v>
      </c>
      <c r="C323">
        <v>1</v>
      </c>
      <c r="D323">
        <v>109.99</v>
      </c>
      <c r="E323">
        <v>7</v>
      </c>
      <c r="F323" t="s">
        <v>146</v>
      </c>
      <c r="I323" s="77" t="s">
        <v>143</v>
      </c>
      <c r="J323">
        <v>11</v>
      </c>
      <c r="K323">
        <v>3300</v>
      </c>
      <c r="L323">
        <v>79</v>
      </c>
    </row>
    <row r="324" spans="1:12" x14ac:dyDescent="0.3">
      <c r="A324" t="s">
        <v>127</v>
      </c>
      <c r="B324" t="s">
        <v>139</v>
      </c>
      <c r="C324">
        <v>2</v>
      </c>
      <c r="D324">
        <v>11.95</v>
      </c>
      <c r="E324">
        <v>4</v>
      </c>
      <c r="F324" t="s">
        <v>133</v>
      </c>
      <c r="I324" s="77" t="s">
        <v>148</v>
      </c>
      <c r="J324">
        <v>13</v>
      </c>
      <c r="K324">
        <v>7800</v>
      </c>
      <c r="L324">
        <v>57</v>
      </c>
    </row>
    <row r="325" spans="1:12" x14ac:dyDescent="0.3">
      <c r="A325" t="s">
        <v>127</v>
      </c>
      <c r="B325" t="s">
        <v>130</v>
      </c>
      <c r="C325">
        <v>1</v>
      </c>
      <c r="D325">
        <v>14.95</v>
      </c>
      <c r="E325">
        <v>8</v>
      </c>
      <c r="F325" t="s">
        <v>135</v>
      </c>
      <c r="I325" s="77" t="s">
        <v>128</v>
      </c>
      <c r="J325">
        <v>15</v>
      </c>
      <c r="K325">
        <v>10500</v>
      </c>
      <c r="L325">
        <v>84</v>
      </c>
    </row>
    <row r="326" spans="1:12" x14ac:dyDescent="0.3">
      <c r="A326" t="s">
        <v>127</v>
      </c>
      <c r="B326" t="s">
        <v>134</v>
      </c>
      <c r="C326">
        <v>1</v>
      </c>
      <c r="D326">
        <v>149.99</v>
      </c>
      <c r="E326">
        <v>3</v>
      </c>
      <c r="F326" t="s">
        <v>146</v>
      </c>
      <c r="I326" s="77" t="s">
        <v>154</v>
      </c>
      <c r="J326">
        <v>2</v>
      </c>
      <c r="K326">
        <v>1200</v>
      </c>
      <c r="L326">
        <v>9</v>
      </c>
    </row>
    <row r="327" spans="1:12" x14ac:dyDescent="0.3">
      <c r="A327" t="s">
        <v>127</v>
      </c>
      <c r="B327" t="s">
        <v>128</v>
      </c>
      <c r="C327">
        <v>1</v>
      </c>
      <c r="D327">
        <v>700</v>
      </c>
      <c r="E327">
        <v>7</v>
      </c>
      <c r="F327" t="s">
        <v>129</v>
      </c>
      <c r="I327" s="77" t="s">
        <v>155</v>
      </c>
      <c r="J327">
        <v>1</v>
      </c>
      <c r="K327">
        <v>600</v>
      </c>
      <c r="L327">
        <v>9</v>
      </c>
    </row>
    <row r="328" spans="1:12" x14ac:dyDescent="0.3">
      <c r="A328" t="s">
        <v>127</v>
      </c>
      <c r="B328" t="s">
        <v>141</v>
      </c>
      <c r="C328">
        <v>2</v>
      </c>
      <c r="D328">
        <v>150</v>
      </c>
      <c r="E328">
        <v>1</v>
      </c>
      <c r="F328" t="s">
        <v>129</v>
      </c>
      <c r="I328" s="77" t="s">
        <v>130</v>
      </c>
      <c r="J328">
        <v>68</v>
      </c>
      <c r="K328">
        <v>986.70000000000118</v>
      </c>
      <c r="L328">
        <v>365</v>
      </c>
    </row>
    <row r="329" spans="1:12" x14ac:dyDescent="0.3">
      <c r="A329" t="s">
        <v>127</v>
      </c>
      <c r="B329" t="s">
        <v>132</v>
      </c>
      <c r="C329">
        <v>1</v>
      </c>
      <c r="D329">
        <v>11.99</v>
      </c>
      <c r="E329">
        <v>4</v>
      </c>
      <c r="F329" t="s">
        <v>129</v>
      </c>
      <c r="I329" s="77" t="s">
        <v>142</v>
      </c>
      <c r="J329">
        <v>17</v>
      </c>
      <c r="K329">
        <v>28900</v>
      </c>
      <c r="L329">
        <v>93</v>
      </c>
    </row>
    <row r="330" spans="1:12" x14ac:dyDescent="0.3">
      <c r="A330" t="s">
        <v>127</v>
      </c>
      <c r="B330" t="s">
        <v>130</v>
      </c>
      <c r="C330">
        <v>2</v>
      </c>
      <c r="D330">
        <v>14.95</v>
      </c>
      <c r="E330">
        <v>5</v>
      </c>
      <c r="F330" t="s">
        <v>135</v>
      </c>
      <c r="I330" s="77" t="s">
        <v>153</v>
      </c>
      <c r="J330">
        <v>9</v>
      </c>
      <c r="K330">
        <v>8999.91</v>
      </c>
      <c r="L330">
        <v>55</v>
      </c>
    </row>
    <row r="331" spans="1:12" x14ac:dyDescent="0.3">
      <c r="A331" t="s">
        <v>127</v>
      </c>
      <c r="B331" t="s">
        <v>140</v>
      </c>
      <c r="C331">
        <v>1</v>
      </c>
      <c r="D331">
        <v>99.99</v>
      </c>
      <c r="E331">
        <v>7</v>
      </c>
      <c r="F331" t="s">
        <v>149</v>
      </c>
      <c r="I331" s="77" t="s">
        <v>139</v>
      </c>
      <c r="J331">
        <v>58</v>
      </c>
      <c r="K331">
        <v>669.20000000000027</v>
      </c>
      <c r="L331">
        <v>325</v>
      </c>
    </row>
    <row r="332" spans="1:12" x14ac:dyDescent="0.3">
      <c r="A332" t="s">
        <v>127</v>
      </c>
      <c r="B332" t="s">
        <v>140</v>
      </c>
      <c r="C332">
        <v>1</v>
      </c>
      <c r="D332">
        <v>99.99</v>
      </c>
      <c r="E332">
        <v>9</v>
      </c>
      <c r="F332" t="s">
        <v>133</v>
      </c>
      <c r="I332" s="77" t="s">
        <v>144</v>
      </c>
      <c r="J332">
        <v>4</v>
      </c>
      <c r="K332">
        <v>1600</v>
      </c>
      <c r="L332">
        <v>29</v>
      </c>
    </row>
    <row r="333" spans="1:12" x14ac:dyDescent="0.3">
      <c r="A333" t="s">
        <v>127</v>
      </c>
      <c r="B333" t="s">
        <v>139</v>
      </c>
      <c r="C333">
        <v>1</v>
      </c>
      <c r="D333">
        <v>11.95</v>
      </c>
      <c r="E333">
        <v>4</v>
      </c>
      <c r="F333" t="s">
        <v>136</v>
      </c>
      <c r="I333" s="77" t="s">
        <v>132</v>
      </c>
      <c r="J333">
        <v>50</v>
      </c>
      <c r="K333">
        <v>515.57000000000028</v>
      </c>
      <c r="L333">
        <v>246</v>
      </c>
    </row>
    <row r="334" spans="1:12" x14ac:dyDescent="0.3">
      <c r="A334" t="s">
        <v>127</v>
      </c>
      <c r="B334" t="s">
        <v>137</v>
      </c>
      <c r="C334">
        <v>3</v>
      </c>
      <c r="D334">
        <v>2.99</v>
      </c>
      <c r="E334">
        <v>1</v>
      </c>
      <c r="F334" t="s">
        <v>150</v>
      </c>
      <c r="I334" s="76" t="s">
        <v>168</v>
      </c>
      <c r="J334">
        <v>39</v>
      </c>
      <c r="K334">
        <v>7267.55</v>
      </c>
      <c r="L334">
        <v>160</v>
      </c>
    </row>
    <row r="335" spans="1:12" x14ac:dyDescent="0.3">
      <c r="A335" t="s">
        <v>127</v>
      </c>
      <c r="B335" t="s">
        <v>139</v>
      </c>
      <c r="C335">
        <v>1</v>
      </c>
      <c r="D335">
        <v>11.95</v>
      </c>
      <c r="E335">
        <v>6</v>
      </c>
      <c r="F335" t="s">
        <v>149</v>
      </c>
      <c r="I335" s="77" t="s">
        <v>151</v>
      </c>
      <c r="J335">
        <v>3</v>
      </c>
      <c r="K335">
        <v>329.96999999999997</v>
      </c>
      <c r="L335">
        <v>24</v>
      </c>
    </row>
    <row r="336" spans="1:12" x14ac:dyDescent="0.3">
      <c r="A336" t="s">
        <v>127</v>
      </c>
      <c r="B336" t="s">
        <v>130</v>
      </c>
      <c r="C336">
        <v>1</v>
      </c>
      <c r="D336">
        <v>14.95</v>
      </c>
      <c r="E336">
        <v>1</v>
      </c>
      <c r="F336" t="s">
        <v>133</v>
      </c>
      <c r="I336" s="77" t="s">
        <v>134</v>
      </c>
      <c r="J336">
        <v>2</v>
      </c>
      <c r="K336">
        <v>299.98</v>
      </c>
      <c r="L336">
        <v>3</v>
      </c>
    </row>
    <row r="337" spans="1:12" x14ac:dyDescent="0.3">
      <c r="A337" t="s">
        <v>127</v>
      </c>
      <c r="B337" t="s">
        <v>138</v>
      </c>
      <c r="C337">
        <v>1</v>
      </c>
      <c r="D337">
        <v>389.99</v>
      </c>
      <c r="E337">
        <v>4</v>
      </c>
      <c r="F337" t="s">
        <v>150</v>
      </c>
      <c r="I337" s="77" t="s">
        <v>152</v>
      </c>
      <c r="J337">
        <v>1</v>
      </c>
      <c r="K337">
        <v>379.99</v>
      </c>
      <c r="L337">
        <v>4</v>
      </c>
    </row>
    <row r="338" spans="1:12" x14ac:dyDescent="0.3">
      <c r="A338" t="s">
        <v>127</v>
      </c>
      <c r="B338" t="s">
        <v>132</v>
      </c>
      <c r="C338">
        <v>1</v>
      </c>
      <c r="D338">
        <v>11.99</v>
      </c>
      <c r="E338">
        <v>2</v>
      </c>
      <c r="F338" t="s">
        <v>129</v>
      </c>
      <c r="I338" s="77" t="s">
        <v>145</v>
      </c>
      <c r="J338">
        <v>6</v>
      </c>
      <c r="K338">
        <v>23.04</v>
      </c>
      <c r="L338">
        <v>27</v>
      </c>
    </row>
    <row r="339" spans="1:12" x14ac:dyDescent="0.3">
      <c r="A339" t="s">
        <v>127</v>
      </c>
      <c r="B339" t="s">
        <v>152</v>
      </c>
      <c r="C339">
        <v>1</v>
      </c>
      <c r="D339">
        <v>379.99</v>
      </c>
      <c r="E339">
        <v>1</v>
      </c>
      <c r="F339" t="s">
        <v>147</v>
      </c>
      <c r="I339" s="77" t="s">
        <v>137</v>
      </c>
      <c r="J339">
        <v>9</v>
      </c>
      <c r="K339">
        <v>14.950000000000001</v>
      </c>
      <c r="L339">
        <v>18</v>
      </c>
    </row>
    <row r="340" spans="1:12" x14ac:dyDescent="0.3">
      <c r="A340" t="s">
        <v>127</v>
      </c>
      <c r="B340" t="s">
        <v>132</v>
      </c>
      <c r="C340">
        <v>1</v>
      </c>
      <c r="D340">
        <v>11.99</v>
      </c>
      <c r="E340">
        <v>10</v>
      </c>
      <c r="F340" t="s">
        <v>133</v>
      </c>
      <c r="I340" s="77" t="s">
        <v>141</v>
      </c>
      <c r="J340">
        <v>4</v>
      </c>
      <c r="K340">
        <v>600</v>
      </c>
      <c r="L340">
        <v>22</v>
      </c>
    </row>
    <row r="341" spans="1:12" x14ac:dyDescent="0.3">
      <c r="A341" t="s">
        <v>127</v>
      </c>
      <c r="B341" t="s">
        <v>140</v>
      </c>
      <c r="C341">
        <v>1</v>
      </c>
      <c r="D341">
        <v>99.99</v>
      </c>
      <c r="E341">
        <v>6</v>
      </c>
      <c r="F341" t="s">
        <v>135</v>
      </c>
      <c r="I341" s="77" t="s">
        <v>128</v>
      </c>
      <c r="J341">
        <v>1</v>
      </c>
      <c r="K341">
        <v>700</v>
      </c>
      <c r="L341">
        <v>4</v>
      </c>
    </row>
    <row r="342" spans="1:12" x14ac:dyDescent="0.3">
      <c r="A342" t="s">
        <v>127</v>
      </c>
      <c r="B342" t="s">
        <v>139</v>
      </c>
      <c r="C342">
        <v>1</v>
      </c>
      <c r="D342">
        <v>11.95</v>
      </c>
      <c r="E342">
        <v>3</v>
      </c>
      <c r="F342" t="s">
        <v>133</v>
      </c>
      <c r="I342" s="77" t="s">
        <v>130</v>
      </c>
      <c r="J342">
        <v>4</v>
      </c>
      <c r="K342">
        <v>59.8</v>
      </c>
      <c r="L342">
        <v>18</v>
      </c>
    </row>
    <row r="343" spans="1:12" x14ac:dyDescent="0.3">
      <c r="A343" t="s">
        <v>127</v>
      </c>
      <c r="B343" t="s">
        <v>141</v>
      </c>
      <c r="C343">
        <v>1</v>
      </c>
      <c r="D343">
        <v>150</v>
      </c>
      <c r="E343">
        <v>5</v>
      </c>
      <c r="F343" t="s">
        <v>149</v>
      </c>
      <c r="I343" s="77" t="s">
        <v>142</v>
      </c>
      <c r="J343">
        <v>2</v>
      </c>
      <c r="K343">
        <v>3400</v>
      </c>
      <c r="L343">
        <v>11</v>
      </c>
    </row>
    <row r="344" spans="1:12" x14ac:dyDescent="0.3">
      <c r="A344" t="s">
        <v>127</v>
      </c>
      <c r="B344" t="s">
        <v>132</v>
      </c>
      <c r="C344">
        <v>1</v>
      </c>
      <c r="D344">
        <v>11.99</v>
      </c>
      <c r="E344">
        <v>3</v>
      </c>
      <c r="F344" t="s">
        <v>133</v>
      </c>
      <c r="I344" s="77" t="s">
        <v>153</v>
      </c>
      <c r="J344">
        <v>1</v>
      </c>
      <c r="K344">
        <v>999.99</v>
      </c>
      <c r="L344">
        <v>1</v>
      </c>
    </row>
    <row r="345" spans="1:12" x14ac:dyDescent="0.3">
      <c r="A345" t="s">
        <v>127</v>
      </c>
      <c r="B345" t="s">
        <v>134</v>
      </c>
      <c r="C345">
        <v>1</v>
      </c>
      <c r="D345">
        <v>149.99</v>
      </c>
      <c r="E345">
        <v>6</v>
      </c>
      <c r="F345" t="s">
        <v>133</v>
      </c>
      <c r="I345" s="77" t="s">
        <v>139</v>
      </c>
      <c r="J345">
        <v>3</v>
      </c>
      <c r="K345">
        <v>35.849999999999994</v>
      </c>
      <c r="L345">
        <v>11</v>
      </c>
    </row>
    <row r="346" spans="1:12" x14ac:dyDescent="0.3">
      <c r="A346" t="s">
        <v>127</v>
      </c>
      <c r="B346" t="s">
        <v>130</v>
      </c>
      <c r="C346">
        <v>1</v>
      </c>
      <c r="D346">
        <v>14.95</v>
      </c>
      <c r="E346">
        <v>9</v>
      </c>
      <c r="F346" t="s">
        <v>135</v>
      </c>
      <c r="I346" s="77" t="s">
        <v>144</v>
      </c>
      <c r="J346">
        <v>1</v>
      </c>
      <c r="K346">
        <v>400</v>
      </c>
      <c r="L346">
        <v>1</v>
      </c>
    </row>
    <row r="347" spans="1:12" x14ac:dyDescent="0.3">
      <c r="A347" t="s">
        <v>127</v>
      </c>
      <c r="B347" t="s">
        <v>153</v>
      </c>
      <c r="C347">
        <v>1</v>
      </c>
      <c r="D347">
        <v>999.99</v>
      </c>
      <c r="E347">
        <v>1</v>
      </c>
      <c r="F347" t="s">
        <v>133</v>
      </c>
      <c r="I347" s="77" t="s">
        <v>132</v>
      </c>
      <c r="J347">
        <v>2</v>
      </c>
      <c r="K347">
        <v>23.98</v>
      </c>
      <c r="L347">
        <v>16</v>
      </c>
    </row>
    <row r="348" spans="1:12" x14ac:dyDescent="0.3">
      <c r="A348" t="s">
        <v>127</v>
      </c>
      <c r="B348" t="s">
        <v>142</v>
      </c>
      <c r="C348">
        <v>1</v>
      </c>
      <c r="D348">
        <v>1700</v>
      </c>
      <c r="E348">
        <v>7</v>
      </c>
      <c r="F348" t="s">
        <v>135</v>
      </c>
      <c r="I348" s="76" t="s">
        <v>169</v>
      </c>
      <c r="J348">
        <v>485</v>
      </c>
      <c r="K348">
        <v>93724.389999999985</v>
      </c>
      <c r="L348">
        <v>2516</v>
      </c>
    </row>
    <row r="349" spans="1:12" x14ac:dyDescent="0.3">
      <c r="A349" t="s">
        <v>127</v>
      </c>
      <c r="B349" t="s">
        <v>139</v>
      </c>
      <c r="C349">
        <v>1</v>
      </c>
      <c r="D349">
        <v>11.95</v>
      </c>
      <c r="E349">
        <v>10</v>
      </c>
      <c r="F349" t="s">
        <v>150</v>
      </c>
      <c r="I349" s="77" t="s">
        <v>151</v>
      </c>
      <c r="J349">
        <v>12</v>
      </c>
      <c r="K349">
        <v>1319.8799999999999</v>
      </c>
      <c r="L349">
        <v>89</v>
      </c>
    </row>
    <row r="350" spans="1:12" x14ac:dyDescent="0.3">
      <c r="A350" t="s">
        <v>127</v>
      </c>
      <c r="B350" t="s">
        <v>130</v>
      </c>
      <c r="C350">
        <v>1</v>
      </c>
      <c r="D350">
        <v>14.95</v>
      </c>
      <c r="E350">
        <v>9</v>
      </c>
      <c r="F350" t="s">
        <v>133</v>
      </c>
      <c r="I350" s="77" t="s">
        <v>138</v>
      </c>
      <c r="J350">
        <v>12</v>
      </c>
      <c r="K350">
        <v>4679.8799999999992</v>
      </c>
      <c r="L350">
        <v>61</v>
      </c>
    </row>
    <row r="351" spans="1:12" x14ac:dyDescent="0.3">
      <c r="A351" t="s">
        <v>127</v>
      </c>
      <c r="B351" t="s">
        <v>137</v>
      </c>
      <c r="C351">
        <v>1</v>
      </c>
      <c r="D351">
        <v>2.99</v>
      </c>
      <c r="E351">
        <v>5</v>
      </c>
      <c r="F351" t="s">
        <v>136</v>
      </c>
      <c r="I351" s="77" t="s">
        <v>134</v>
      </c>
      <c r="J351">
        <v>19</v>
      </c>
      <c r="K351">
        <v>2849.8099999999995</v>
      </c>
      <c r="L351">
        <v>126</v>
      </c>
    </row>
    <row r="352" spans="1:12" x14ac:dyDescent="0.3">
      <c r="A352" t="s">
        <v>127</v>
      </c>
      <c r="B352" t="s">
        <v>130</v>
      </c>
      <c r="C352">
        <v>1</v>
      </c>
      <c r="D352">
        <v>14.95</v>
      </c>
      <c r="E352">
        <v>1</v>
      </c>
      <c r="F352" t="s">
        <v>146</v>
      </c>
      <c r="I352" s="77" t="s">
        <v>152</v>
      </c>
      <c r="J352">
        <v>19</v>
      </c>
      <c r="K352">
        <v>7219.8099999999977</v>
      </c>
      <c r="L352">
        <v>93</v>
      </c>
    </row>
    <row r="353" spans="1:12" x14ac:dyDescent="0.3">
      <c r="A353" t="s">
        <v>127</v>
      </c>
      <c r="B353" t="s">
        <v>130</v>
      </c>
      <c r="C353">
        <v>1</v>
      </c>
      <c r="D353">
        <v>14.95</v>
      </c>
      <c r="E353">
        <v>6</v>
      </c>
      <c r="F353" t="s">
        <v>135</v>
      </c>
      <c r="I353" s="77" t="s">
        <v>145</v>
      </c>
      <c r="J353">
        <v>65</v>
      </c>
      <c r="K353">
        <v>207.36000000000016</v>
      </c>
      <c r="L353">
        <v>285</v>
      </c>
    </row>
    <row r="354" spans="1:12" x14ac:dyDescent="0.3">
      <c r="A354" t="s">
        <v>127</v>
      </c>
      <c r="B354" t="s">
        <v>139</v>
      </c>
      <c r="C354">
        <v>1</v>
      </c>
      <c r="D354">
        <v>11.95</v>
      </c>
      <c r="E354">
        <v>6</v>
      </c>
      <c r="F354" t="s">
        <v>147</v>
      </c>
      <c r="I354" s="77" t="s">
        <v>137</v>
      </c>
      <c r="J354">
        <v>48</v>
      </c>
      <c r="K354">
        <v>113.61999999999995</v>
      </c>
      <c r="L354">
        <v>231</v>
      </c>
    </row>
    <row r="355" spans="1:12" x14ac:dyDescent="0.3">
      <c r="A355" t="s">
        <v>127</v>
      </c>
      <c r="B355" t="s">
        <v>141</v>
      </c>
      <c r="C355">
        <v>1</v>
      </c>
      <c r="D355">
        <v>150</v>
      </c>
      <c r="E355">
        <v>5</v>
      </c>
      <c r="F355" t="s">
        <v>146</v>
      </c>
      <c r="I355" s="77" t="s">
        <v>141</v>
      </c>
      <c r="J355">
        <v>39</v>
      </c>
      <c r="K355">
        <v>5850</v>
      </c>
      <c r="L355">
        <v>225</v>
      </c>
    </row>
    <row r="356" spans="1:12" x14ac:dyDescent="0.3">
      <c r="A356" t="s">
        <v>127</v>
      </c>
      <c r="B356" t="s">
        <v>143</v>
      </c>
      <c r="C356">
        <v>1</v>
      </c>
      <c r="D356">
        <v>300</v>
      </c>
      <c r="E356">
        <v>10</v>
      </c>
      <c r="F356" t="s">
        <v>147</v>
      </c>
      <c r="I356" s="77" t="s">
        <v>140</v>
      </c>
      <c r="J356">
        <v>24</v>
      </c>
      <c r="K356">
        <v>2399.7599999999993</v>
      </c>
      <c r="L356">
        <v>131</v>
      </c>
    </row>
    <row r="357" spans="1:12" x14ac:dyDescent="0.3">
      <c r="A357" t="s">
        <v>127</v>
      </c>
      <c r="B357" t="s">
        <v>140</v>
      </c>
      <c r="C357">
        <v>1</v>
      </c>
      <c r="D357">
        <v>99.99</v>
      </c>
      <c r="E357">
        <v>9</v>
      </c>
      <c r="F357" t="s">
        <v>131</v>
      </c>
      <c r="I357" s="77" t="s">
        <v>143</v>
      </c>
      <c r="J357">
        <v>14</v>
      </c>
      <c r="K357">
        <v>4200</v>
      </c>
      <c r="L357">
        <v>66</v>
      </c>
    </row>
    <row r="358" spans="1:12" x14ac:dyDescent="0.3">
      <c r="A358" t="s">
        <v>127</v>
      </c>
      <c r="B358" t="s">
        <v>130</v>
      </c>
      <c r="C358">
        <v>1</v>
      </c>
      <c r="D358">
        <v>14.95</v>
      </c>
      <c r="E358">
        <v>5</v>
      </c>
      <c r="F358" t="s">
        <v>135</v>
      </c>
      <c r="I358" s="77" t="s">
        <v>148</v>
      </c>
      <c r="J358">
        <v>22</v>
      </c>
      <c r="K358">
        <v>13200</v>
      </c>
      <c r="L358">
        <v>143</v>
      </c>
    </row>
    <row r="359" spans="1:12" x14ac:dyDescent="0.3">
      <c r="A359" t="s">
        <v>127</v>
      </c>
      <c r="B359" t="s">
        <v>145</v>
      </c>
      <c r="C359">
        <v>1</v>
      </c>
      <c r="D359">
        <v>3.84</v>
      </c>
      <c r="E359">
        <v>3</v>
      </c>
      <c r="F359" t="s">
        <v>129</v>
      </c>
      <c r="I359" s="77" t="s">
        <v>128</v>
      </c>
      <c r="J359">
        <v>17</v>
      </c>
      <c r="K359">
        <v>11900</v>
      </c>
      <c r="L359">
        <v>87</v>
      </c>
    </row>
    <row r="360" spans="1:12" x14ac:dyDescent="0.3">
      <c r="A360" t="s">
        <v>127</v>
      </c>
      <c r="B360" t="s">
        <v>141</v>
      </c>
      <c r="C360">
        <v>1</v>
      </c>
      <c r="D360">
        <v>150</v>
      </c>
      <c r="E360">
        <v>5</v>
      </c>
      <c r="F360" t="s">
        <v>133</v>
      </c>
      <c r="I360" s="77" t="s">
        <v>130</v>
      </c>
      <c r="J360">
        <v>47</v>
      </c>
      <c r="K360">
        <v>627.90000000000009</v>
      </c>
      <c r="L360">
        <v>231</v>
      </c>
    </row>
    <row r="361" spans="1:12" x14ac:dyDescent="0.3">
      <c r="A361" t="s">
        <v>127</v>
      </c>
      <c r="B361" t="s">
        <v>128</v>
      </c>
      <c r="C361">
        <v>1</v>
      </c>
      <c r="D361">
        <v>700</v>
      </c>
      <c r="E361">
        <v>5</v>
      </c>
      <c r="F361" t="s">
        <v>133</v>
      </c>
      <c r="I361" s="77" t="s">
        <v>142</v>
      </c>
      <c r="J361">
        <v>15</v>
      </c>
      <c r="K361">
        <v>25500</v>
      </c>
      <c r="L361">
        <v>79</v>
      </c>
    </row>
    <row r="362" spans="1:12" x14ac:dyDescent="0.3">
      <c r="A362" t="s">
        <v>127</v>
      </c>
      <c r="B362" t="s">
        <v>139</v>
      </c>
      <c r="C362">
        <v>1</v>
      </c>
      <c r="D362">
        <v>11.95</v>
      </c>
      <c r="E362">
        <v>9</v>
      </c>
      <c r="F362" t="s">
        <v>150</v>
      </c>
      <c r="I362" s="77" t="s">
        <v>153</v>
      </c>
      <c r="J362">
        <v>10</v>
      </c>
      <c r="K362">
        <v>9999.9</v>
      </c>
      <c r="L362">
        <v>71</v>
      </c>
    </row>
    <row r="363" spans="1:12" x14ac:dyDescent="0.3">
      <c r="A363" t="s">
        <v>127</v>
      </c>
      <c r="B363" t="s">
        <v>142</v>
      </c>
      <c r="C363">
        <v>1</v>
      </c>
      <c r="D363">
        <v>1700</v>
      </c>
      <c r="E363">
        <v>1</v>
      </c>
      <c r="F363" t="s">
        <v>149</v>
      </c>
      <c r="I363" s="77" t="s">
        <v>139</v>
      </c>
      <c r="J363">
        <v>73</v>
      </c>
      <c r="K363">
        <v>740.90000000000055</v>
      </c>
      <c r="L363">
        <v>311</v>
      </c>
    </row>
    <row r="364" spans="1:12" x14ac:dyDescent="0.3">
      <c r="A364" t="s">
        <v>127</v>
      </c>
      <c r="B364" t="s">
        <v>145</v>
      </c>
      <c r="C364">
        <v>2</v>
      </c>
      <c r="D364">
        <v>3.84</v>
      </c>
      <c r="E364">
        <v>8</v>
      </c>
      <c r="F364" t="s">
        <v>133</v>
      </c>
      <c r="I364" s="77" t="s">
        <v>144</v>
      </c>
      <c r="J364">
        <v>6</v>
      </c>
      <c r="K364">
        <v>2400</v>
      </c>
      <c r="L364">
        <v>34</v>
      </c>
    </row>
    <row r="365" spans="1:12" x14ac:dyDescent="0.3">
      <c r="A365" t="s">
        <v>127</v>
      </c>
      <c r="B365" t="s">
        <v>130</v>
      </c>
      <c r="C365">
        <v>1</v>
      </c>
      <c r="D365">
        <v>14.95</v>
      </c>
      <c r="E365">
        <v>10</v>
      </c>
      <c r="F365" t="s">
        <v>133</v>
      </c>
      <c r="I365" s="77" t="s">
        <v>132</v>
      </c>
      <c r="J365">
        <v>43</v>
      </c>
      <c r="K365">
        <v>515.57000000000028</v>
      </c>
      <c r="L365">
        <v>253</v>
      </c>
    </row>
    <row r="366" spans="1:12" x14ac:dyDescent="0.3">
      <c r="A366" t="s">
        <v>127</v>
      </c>
      <c r="B366" t="s">
        <v>139</v>
      </c>
      <c r="C366">
        <v>1</v>
      </c>
      <c r="D366">
        <v>11.95</v>
      </c>
      <c r="E366">
        <v>9</v>
      </c>
      <c r="F366" t="s">
        <v>150</v>
      </c>
      <c r="I366" s="76" t="s">
        <v>170</v>
      </c>
      <c r="J366">
        <v>520</v>
      </c>
      <c r="K366">
        <v>75829.009999999995</v>
      </c>
      <c r="L366">
        <v>2438</v>
      </c>
    </row>
    <row r="367" spans="1:12" x14ac:dyDescent="0.3">
      <c r="A367" t="s">
        <v>127</v>
      </c>
      <c r="B367" t="s">
        <v>141</v>
      </c>
      <c r="C367">
        <v>1</v>
      </c>
      <c r="D367">
        <v>150</v>
      </c>
      <c r="E367">
        <v>9</v>
      </c>
      <c r="F367" t="s">
        <v>150</v>
      </c>
      <c r="I367" s="77" t="s">
        <v>151</v>
      </c>
      <c r="J367">
        <v>6</v>
      </c>
      <c r="K367">
        <v>659.93999999999994</v>
      </c>
      <c r="L367">
        <v>24</v>
      </c>
    </row>
    <row r="368" spans="1:12" x14ac:dyDescent="0.3">
      <c r="A368" t="s">
        <v>127</v>
      </c>
      <c r="B368" t="s">
        <v>145</v>
      </c>
      <c r="C368">
        <v>1</v>
      </c>
      <c r="D368">
        <v>3.84</v>
      </c>
      <c r="E368">
        <v>8</v>
      </c>
      <c r="F368" t="s">
        <v>150</v>
      </c>
      <c r="I368" s="77" t="s">
        <v>138</v>
      </c>
      <c r="J368">
        <v>18</v>
      </c>
      <c r="K368">
        <v>7019.8199999999979</v>
      </c>
      <c r="L368">
        <v>87</v>
      </c>
    </row>
    <row r="369" spans="1:12" x14ac:dyDescent="0.3">
      <c r="A369" t="s">
        <v>127</v>
      </c>
      <c r="B369" t="s">
        <v>132</v>
      </c>
      <c r="C369">
        <v>1</v>
      </c>
      <c r="D369">
        <v>11.99</v>
      </c>
      <c r="E369">
        <v>6</v>
      </c>
      <c r="F369" t="s">
        <v>147</v>
      </c>
      <c r="I369" s="77" t="s">
        <v>134</v>
      </c>
      <c r="J369">
        <v>14</v>
      </c>
      <c r="K369">
        <v>2099.86</v>
      </c>
      <c r="L369">
        <v>72</v>
      </c>
    </row>
    <row r="370" spans="1:12" x14ac:dyDescent="0.3">
      <c r="A370" t="s">
        <v>127</v>
      </c>
      <c r="B370" t="s">
        <v>140</v>
      </c>
      <c r="C370">
        <v>1</v>
      </c>
      <c r="D370">
        <v>99.99</v>
      </c>
      <c r="E370">
        <v>6</v>
      </c>
      <c r="F370" t="s">
        <v>129</v>
      </c>
      <c r="I370" s="77" t="s">
        <v>152</v>
      </c>
      <c r="J370">
        <v>15</v>
      </c>
      <c r="K370">
        <v>5699.8499999999985</v>
      </c>
      <c r="L370">
        <v>68</v>
      </c>
    </row>
    <row r="371" spans="1:12" x14ac:dyDescent="0.3">
      <c r="A371" t="s">
        <v>127</v>
      </c>
      <c r="B371" t="s">
        <v>153</v>
      </c>
      <c r="C371">
        <v>1</v>
      </c>
      <c r="D371">
        <v>999.99</v>
      </c>
      <c r="E371">
        <v>8</v>
      </c>
      <c r="F371" t="s">
        <v>147</v>
      </c>
      <c r="I371" s="77" t="s">
        <v>145</v>
      </c>
      <c r="J371">
        <v>64</v>
      </c>
      <c r="K371">
        <v>184.32000000000014</v>
      </c>
      <c r="L371">
        <v>263</v>
      </c>
    </row>
    <row r="372" spans="1:12" x14ac:dyDescent="0.3">
      <c r="A372" t="s">
        <v>127</v>
      </c>
      <c r="B372" t="s">
        <v>145</v>
      </c>
      <c r="C372">
        <v>2</v>
      </c>
      <c r="D372">
        <v>3.84</v>
      </c>
      <c r="E372">
        <v>9</v>
      </c>
      <c r="F372" t="s">
        <v>133</v>
      </c>
      <c r="I372" s="77" t="s">
        <v>137</v>
      </c>
      <c r="J372">
        <v>90</v>
      </c>
      <c r="K372">
        <v>173.42000000000007</v>
      </c>
      <c r="L372">
        <v>321</v>
      </c>
    </row>
    <row r="373" spans="1:12" x14ac:dyDescent="0.3">
      <c r="A373" t="s">
        <v>127</v>
      </c>
      <c r="B373" t="s">
        <v>140</v>
      </c>
      <c r="C373">
        <v>1</v>
      </c>
      <c r="D373">
        <v>99.99</v>
      </c>
      <c r="E373">
        <v>10</v>
      </c>
      <c r="F373" t="s">
        <v>135</v>
      </c>
      <c r="I373" s="77" t="s">
        <v>141</v>
      </c>
      <c r="J373">
        <v>35</v>
      </c>
      <c r="K373">
        <v>5100</v>
      </c>
      <c r="L373">
        <v>186</v>
      </c>
    </row>
    <row r="374" spans="1:12" x14ac:dyDescent="0.3">
      <c r="A374" t="s">
        <v>127</v>
      </c>
      <c r="B374" t="s">
        <v>137</v>
      </c>
      <c r="C374">
        <v>1</v>
      </c>
      <c r="D374">
        <v>2.99</v>
      </c>
      <c r="E374">
        <v>2</v>
      </c>
      <c r="F374" t="s">
        <v>146</v>
      </c>
      <c r="I374" s="77" t="s">
        <v>140</v>
      </c>
      <c r="J374">
        <v>29</v>
      </c>
      <c r="K374">
        <v>2899.7099999999982</v>
      </c>
      <c r="L374">
        <v>165</v>
      </c>
    </row>
    <row r="375" spans="1:12" x14ac:dyDescent="0.3">
      <c r="A375" t="s">
        <v>127</v>
      </c>
      <c r="B375" t="s">
        <v>153</v>
      </c>
      <c r="C375">
        <v>1</v>
      </c>
      <c r="D375">
        <v>999.99</v>
      </c>
      <c r="E375">
        <v>2</v>
      </c>
      <c r="F375" t="s">
        <v>129</v>
      </c>
      <c r="I375" s="77" t="s">
        <v>143</v>
      </c>
      <c r="J375">
        <v>16</v>
      </c>
      <c r="K375">
        <v>4800</v>
      </c>
      <c r="L375">
        <v>98</v>
      </c>
    </row>
    <row r="376" spans="1:12" x14ac:dyDescent="0.3">
      <c r="A376" t="s">
        <v>127</v>
      </c>
      <c r="B376" t="s">
        <v>130</v>
      </c>
      <c r="C376">
        <v>1</v>
      </c>
      <c r="D376">
        <v>14.95</v>
      </c>
      <c r="E376">
        <v>4</v>
      </c>
      <c r="F376" t="s">
        <v>129</v>
      </c>
      <c r="I376" s="77" t="s">
        <v>148</v>
      </c>
      <c r="J376">
        <v>17</v>
      </c>
      <c r="K376">
        <v>10200</v>
      </c>
      <c r="L376">
        <v>93</v>
      </c>
    </row>
    <row r="377" spans="1:12" x14ac:dyDescent="0.3">
      <c r="A377" t="s">
        <v>127</v>
      </c>
      <c r="B377" t="s">
        <v>137</v>
      </c>
      <c r="C377">
        <v>2</v>
      </c>
      <c r="D377">
        <v>2.99</v>
      </c>
      <c r="E377">
        <v>7</v>
      </c>
      <c r="F377" t="s">
        <v>133</v>
      </c>
      <c r="I377" s="77" t="s">
        <v>128</v>
      </c>
      <c r="J377">
        <v>15</v>
      </c>
      <c r="K377">
        <v>10500</v>
      </c>
      <c r="L377">
        <v>91</v>
      </c>
    </row>
    <row r="378" spans="1:12" x14ac:dyDescent="0.3">
      <c r="A378" t="s">
        <v>127</v>
      </c>
      <c r="B378" t="s">
        <v>151</v>
      </c>
      <c r="C378">
        <v>1</v>
      </c>
      <c r="D378">
        <v>109.99</v>
      </c>
      <c r="E378">
        <v>2</v>
      </c>
      <c r="F378" t="s">
        <v>147</v>
      </c>
      <c r="I378" s="77" t="s">
        <v>154</v>
      </c>
      <c r="J378">
        <v>3</v>
      </c>
      <c r="K378">
        <v>1800</v>
      </c>
      <c r="L378">
        <v>17</v>
      </c>
    </row>
    <row r="379" spans="1:12" x14ac:dyDescent="0.3">
      <c r="A379" t="s">
        <v>127</v>
      </c>
      <c r="B379" t="s">
        <v>137</v>
      </c>
      <c r="C379">
        <v>1</v>
      </c>
      <c r="D379">
        <v>2.99</v>
      </c>
      <c r="E379">
        <v>4</v>
      </c>
      <c r="F379" t="s">
        <v>131</v>
      </c>
      <c r="I379" s="77" t="s">
        <v>155</v>
      </c>
      <c r="J379">
        <v>1</v>
      </c>
      <c r="K379">
        <v>600</v>
      </c>
      <c r="L379">
        <v>10</v>
      </c>
    </row>
    <row r="380" spans="1:12" x14ac:dyDescent="0.3">
      <c r="A380" t="s">
        <v>127</v>
      </c>
      <c r="B380" t="s">
        <v>137</v>
      </c>
      <c r="C380">
        <v>2</v>
      </c>
      <c r="D380">
        <v>2.99</v>
      </c>
      <c r="E380">
        <v>3</v>
      </c>
      <c r="F380" t="s">
        <v>133</v>
      </c>
      <c r="I380" s="77" t="s">
        <v>130</v>
      </c>
      <c r="J380">
        <v>58</v>
      </c>
      <c r="K380">
        <v>747.50000000000045</v>
      </c>
      <c r="L380">
        <v>269</v>
      </c>
    </row>
    <row r="381" spans="1:12" x14ac:dyDescent="0.3">
      <c r="A381" t="s">
        <v>127</v>
      </c>
      <c r="B381" t="s">
        <v>130</v>
      </c>
      <c r="C381">
        <v>1</v>
      </c>
      <c r="D381">
        <v>14.95</v>
      </c>
      <c r="E381">
        <v>8</v>
      </c>
      <c r="F381" t="s">
        <v>146</v>
      </c>
      <c r="I381" s="77" t="s">
        <v>142</v>
      </c>
      <c r="J381">
        <v>7</v>
      </c>
      <c r="K381">
        <v>11900</v>
      </c>
      <c r="L381">
        <v>37</v>
      </c>
    </row>
    <row r="382" spans="1:12" x14ac:dyDescent="0.3">
      <c r="A382" t="s">
        <v>127</v>
      </c>
      <c r="B382" t="s">
        <v>134</v>
      </c>
      <c r="C382">
        <v>1</v>
      </c>
      <c r="D382">
        <v>149.99</v>
      </c>
      <c r="E382">
        <v>1</v>
      </c>
      <c r="F382" t="s">
        <v>146</v>
      </c>
      <c r="I382" s="77" t="s">
        <v>153</v>
      </c>
      <c r="J382">
        <v>9</v>
      </c>
      <c r="K382">
        <v>8999.91</v>
      </c>
      <c r="L382">
        <v>57</v>
      </c>
    </row>
    <row r="383" spans="1:12" x14ac:dyDescent="0.3">
      <c r="A383" t="s">
        <v>127</v>
      </c>
      <c r="B383" t="s">
        <v>132</v>
      </c>
      <c r="C383">
        <v>1</v>
      </c>
      <c r="D383">
        <v>11.99</v>
      </c>
      <c r="E383">
        <v>10</v>
      </c>
      <c r="F383" t="s">
        <v>147</v>
      </c>
      <c r="I383" s="77" t="s">
        <v>139</v>
      </c>
      <c r="J383">
        <v>66</v>
      </c>
      <c r="K383">
        <v>681.15000000000032</v>
      </c>
      <c r="L383">
        <v>294</v>
      </c>
    </row>
    <row r="384" spans="1:12" x14ac:dyDescent="0.3">
      <c r="A384" t="s">
        <v>127</v>
      </c>
      <c r="B384" t="s">
        <v>134</v>
      </c>
      <c r="C384">
        <v>1</v>
      </c>
      <c r="D384">
        <v>149.99</v>
      </c>
      <c r="E384">
        <v>2</v>
      </c>
      <c r="F384" t="s">
        <v>133</v>
      </c>
      <c r="I384" s="77" t="s">
        <v>144</v>
      </c>
      <c r="J384">
        <v>3</v>
      </c>
      <c r="K384">
        <v>1200</v>
      </c>
      <c r="L384">
        <v>14</v>
      </c>
    </row>
    <row r="385" spans="1:12" x14ac:dyDescent="0.3">
      <c r="A385" t="s">
        <v>127</v>
      </c>
      <c r="B385" t="s">
        <v>132</v>
      </c>
      <c r="C385">
        <v>1</v>
      </c>
      <c r="D385">
        <v>11.99</v>
      </c>
      <c r="E385">
        <v>5</v>
      </c>
      <c r="F385" t="s">
        <v>133</v>
      </c>
      <c r="I385" s="77" t="s">
        <v>132</v>
      </c>
      <c r="J385">
        <v>54</v>
      </c>
      <c r="K385">
        <v>563.53000000000031</v>
      </c>
      <c r="L385">
        <v>272</v>
      </c>
    </row>
    <row r="386" spans="1:12" x14ac:dyDescent="0.3">
      <c r="A386" t="s">
        <v>127</v>
      </c>
      <c r="B386" t="s">
        <v>130</v>
      </c>
      <c r="C386">
        <v>1</v>
      </c>
      <c r="D386">
        <v>14.95</v>
      </c>
      <c r="E386">
        <v>6</v>
      </c>
      <c r="F386" t="s">
        <v>136</v>
      </c>
      <c r="I386" s="76" t="s">
        <v>171</v>
      </c>
      <c r="J386">
        <v>11</v>
      </c>
      <c r="K386">
        <v>1421.8000000000002</v>
      </c>
      <c r="L386">
        <v>54</v>
      </c>
    </row>
    <row r="387" spans="1:12" x14ac:dyDescent="0.3">
      <c r="A387" t="s">
        <v>127</v>
      </c>
      <c r="B387" t="s">
        <v>145</v>
      </c>
      <c r="C387">
        <v>2</v>
      </c>
      <c r="D387">
        <v>3.84</v>
      </c>
      <c r="E387">
        <v>6</v>
      </c>
      <c r="F387" t="s">
        <v>150</v>
      </c>
      <c r="I387" s="77" t="s">
        <v>137</v>
      </c>
      <c r="J387">
        <v>2</v>
      </c>
      <c r="K387">
        <v>5.98</v>
      </c>
      <c r="L387">
        <v>9</v>
      </c>
    </row>
    <row r="388" spans="1:12" x14ac:dyDescent="0.3">
      <c r="A388" t="s">
        <v>127</v>
      </c>
      <c r="B388" t="s">
        <v>130</v>
      </c>
      <c r="C388">
        <v>1</v>
      </c>
      <c r="D388">
        <v>14.95</v>
      </c>
      <c r="E388">
        <v>8</v>
      </c>
      <c r="F388" t="s">
        <v>133</v>
      </c>
      <c r="I388" s="77" t="s">
        <v>141</v>
      </c>
      <c r="J388">
        <v>1</v>
      </c>
      <c r="K388">
        <v>150</v>
      </c>
      <c r="L388">
        <v>1</v>
      </c>
    </row>
    <row r="389" spans="1:12" x14ac:dyDescent="0.3">
      <c r="A389" t="s">
        <v>127</v>
      </c>
      <c r="B389" t="s">
        <v>141</v>
      </c>
      <c r="C389">
        <v>1</v>
      </c>
      <c r="D389">
        <v>150</v>
      </c>
      <c r="E389">
        <v>8</v>
      </c>
      <c r="F389" t="s">
        <v>133</v>
      </c>
      <c r="I389" s="77" t="s">
        <v>140</v>
      </c>
      <c r="J389">
        <v>1</v>
      </c>
      <c r="K389">
        <v>99.99</v>
      </c>
      <c r="L389">
        <v>10</v>
      </c>
    </row>
    <row r="390" spans="1:12" x14ac:dyDescent="0.3">
      <c r="A390" t="s">
        <v>127</v>
      </c>
      <c r="B390" t="s">
        <v>130</v>
      </c>
      <c r="C390">
        <v>1</v>
      </c>
      <c r="D390">
        <v>14.95</v>
      </c>
      <c r="E390">
        <v>1</v>
      </c>
      <c r="F390" t="s">
        <v>133</v>
      </c>
      <c r="I390" s="77" t="s">
        <v>128</v>
      </c>
      <c r="J390">
        <v>1</v>
      </c>
      <c r="K390">
        <v>700</v>
      </c>
      <c r="L390">
        <v>4</v>
      </c>
    </row>
    <row r="391" spans="1:12" x14ac:dyDescent="0.3">
      <c r="A391" t="s">
        <v>127</v>
      </c>
      <c r="B391" t="s">
        <v>141</v>
      </c>
      <c r="C391">
        <v>1</v>
      </c>
      <c r="D391">
        <v>150</v>
      </c>
      <c r="E391">
        <v>4</v>
      </c>
      <c r="F391" t="s">
        <v>146</v>
      </c>
      <c r="I391" s="77" t="s">
        <v>130</v>
      </c>
      <c r="J391">
        <v>2</v>
      </c>
      <c r="K391">
        <v>29.9</v>
      </c>
      <c r="L391">
        <v>10</v>
      </c>
    </row>
    <row r="392" spans="1:12" x14ac:dyDescent="0.3">
      <c r="A392" t="s">
        <v>127</v>
      </c>
      <c r="B392" t="s">
        <v>141</v>
      </c>
      <c r="C392">
        <v>1</v>
      </c>
      <c r="D392">
        <v>150</v>
      </c>
      <c r="E392">
        <v>9</v>
      </c>
      <c r="F392" t="s">
        <v>135</v>
      </c>
      <c r="I392" s="77" t="s">
        <v>139</v>
      </c>
      <c r="J392">
        <v>1</v>
      </c>
      <c r="K392">
        <v>11.95</v>
      </c>
      <c r="L392">
        <v>5</v>
      </c>
    </row>
    <row r="393" spans="1:12" x14ac:dyDescent="0.3">
      <c r="A393" t="s">
        <v>127</v>
      </c>
      <c r="B393" t="s">
        <v>137</v>
      </c>
      <c r="C393">
        <v>1</v>
      </c>
      <c r="D393">
        <v>2.99</v>
      </c>
      <c r="E393">
        <v>1</v>
      </c>
      <c r="F393" t="s">
        <v>146</v>
      </c>
      <c r="I393" s="77" t="s">
        <v>144</v>
      </c>
      <c r="J393">
        <v>1</v>
      </c>
      <c r="K393">
        <v>400</v>
      </c>
      <c r="L393">
        <v>2</v>
      </c>
    </row>
    <row r="394" spans="1:12" x14ac:dyDescent="0.3">
      <c r="A394" t="s">
        <v>127</v>
      </c>
      <c r="B394" t="s">
        <v>145</v>
      </c>
      <c r="C394">
        <v>1</v>
      </c>
      <c r="D394">
        <v>3.84</v>
      </c>
      <c r="E394">
        <v>3</v>
      </c>
      <c r="F394" t="s">
        <v>133</v>
      </c>
      <c r="I394" s="77" t="s">
        <v>132</v>
      </c>
      <c r="J394">
        <v>2</v>
      </c>
      <c r="K394">
        <v>23.98</v>
      </c>
      <c r="L394">
        <v>13</v>
      </c>
    </row>
    <row r="395" spans="1:12" x14ac:dyDescent="0.3">
      <c r="A395" t="s">
        <v>127</v>
      </c>
      <c r="B395" t="s">
        <v>132</v>
      </c>
      <c r="C395">
        <v>1</v>
      </c>
      <c r="D395">
        <v>11.99</v>
      </c>
      <c r="E395">
        <v>1</v>
      </c>
      <c r="F395" t="s">
        <v>135</v>
      </c>
      <c r="I395" s="76" t="s">
        <v>114</v>
      </c>
      <c r="J395">
        <v>1489</v>
      </c>
      <c r="K395">
        <v>245394.31000000003</v>
      </c>
      <c r="L395">
        <v>7218</v>
      </c>
    </row>
    <row r="396" spans="1:12" x14ac:dyDescent="0.3">
      <c r="A396" t="s">
        <v>127</v>
      </c>
      <c r="B396" t="s">
        <v>145</v>
      </c>
      <c r="C396">
        <v>1</v>
      </c>
      <c r="D396">
        <v>3.84</v>
      </c>
      <c r="E396">
        <v>4</v>
      </c>
      <c r="F396" t="s">
        <v>129</v>
      </c>
      <c r="I396" s="77" t="s">
        <v>151</v>
      </c>
      <c r="J396">
        <v>18</v>
      </c>
      <c r="K396">
        <v>1979.82</v>
      </c>
      <c r="L396">
        <v>90</v>
      </c>
    </row>
    <row r="397" spans="1:12" x14ac:dyDescent="0.3">
      <c r="A397" t="s">
        <v>127</v>
      </c>
      <c r="B397" t="s">
        <v>132</v>
      </c>
      <c r="C397">
        <v>1</v>
      </c>
      <c r="D397">
        <v>11.99</v>
      </c>
      <c r="E397">
        <v>8</v>
      </c>
      <c r="F397" t="s">
        <v>135</v>
      </c>
      <c r="I397" s="77" t="s">
        <v>138</v>
      </c>
      <c r="J397">
        <v>38</v>
      </c>
      <c r="K397">
        <v>14819.619999999994</v>
      </c>
      <c r="L397">
        <v>228</v>
      </c>
    </row>
    <row r="398" spans="1:12" x14ac:dyDescent="0.3">
      <c r="A398" t="s">
        <v>127</v>
      </c>
      <c r="B398" t="s">
        <v>140</v>
      </c>
      <c r="C398">
        <v>1</v>
      </c>
      <c r="D398">
        <v>99.99</v>
      </c>
      <c r="E398">
        <v>4</v>
      </c>
      <c r="F398" t="s">
        <v>150</v>
      </c>
      <c r="I398" s="77" t="s">
        <v>134</v>
      </c>
      <c r="J398">
        <v>52</v>
      </c>
      <c r="K398">
        <v>7799.4799999999923</v>
      </c>
      <c r="L398">
        <v>239</v>
      </c>
    </row>
    <row r="399" spans="1:12" x14ac:dyDescent="0.3">
      <c r="A399" t="s">
        <v>127</v>
      </c>
      <c r="B399" t="s">
        <v>134</v>
      </c>
      <c r="C399">
        <v>1</v>
      </c>
      <c r="D399">
        <v>149.99</v>
      </c>
      <c r="E399">
        <v>8</v>
      </c>
      <c r="F399" t="s">
        <v>133</v>
      </c>
      <c r="I399" s="77" t="s">
        <v>152</v>
      </c>
      <c r="J399">
        <v>48</v>
      </c>
      <c r="K399">
        <v>18239.52</v>
      </c>
      <c r="L399">
        <v>243</v>
      </c>
    </row>
    <row r="400" spans="1:12" x14ac:dyDescent="0.3">
      <c r="A400" t="s">
        <v>127</v>
      </c>
      <c r="B400" t="s">
        <v>137</v>
      </c>
      <c r="C400">
        <v>3</v>
      </c>
      <c r="D400">
        <v>2.99</v>
      </c>
      <c r="E400">
        <v>2</v>
      </c>
      <c r="F400" t="s">
        <v>149</v>
      </c>
      <c r="I400" s="77" t="s">
        <v>145</v>
      </c>
      <c r="J400">
        <v>197</v>
      </c>
      <c r="K400">
        <v>568.31999999999903</v>
      </c>
      <c r="L400">
        <v>792</v>
      </c>
    </row>
    <row r="401" spans="1:12" x14ac:dyDescent="0.3">
      <c r="A401" t="s">
        <v>127</v>
      </c>
      <c r="B401" t="s">
        <v>137</v>
      </c>
      <c r="C401">
        <v>1</v>
      </c>
      <c r="D401">
        <v>2.99</v>
      </c>
      <c r="E401">
        <v>8</v>
      </c>
      <c r="F401" t="s">
        <v>146</v>
      </c>
      <c r="I401" s="77" t="s">
        <v>137</v>
      </c>
      <c r="J401">
        <v>233</v>
      </c>
      <c r="K401">
        <v>484.38000000000102</v>
      </c>
      <c r="L401">
        <v>946</v>
      </c>
    </row>
    <row r="402" spans="1:12" x14ac:dyDescent="0.3">
      <c r="A402" t="s">
        <v>127</v>
      </c>
      <c r="B402" t="s">
        <v>139</v>
      </c>
      <c r="C402">
        <v>1</v>
      </c>
      <c r="D402">
        <v>11.95</v>
      </c>
      <c r="E402">
        <v>8</v>
      </c>
      <c r="F402" t="s">
        <v>131</v>
      </c>
      <c r="I402" s="77" t="s">
        <v>141</v>
      </c>
      <c r="J402">
        <v>133</v>
      </c>
      <c r="K402">
        <v>19950</v>
      </c>
      <c r="L402">
        <v>705</v>
      </c>
    </row>
    <row r="403" spans="1:12" x14ac:dyDescent="0.3">
      <c r="A403" t="s">
        <v>127</v>
      </c>
      <c r="B403" t="s">
        <v>148</v>
      </c>
      <c r="C403">
        <v>1</v>
      </c>
      <c r="D403">
        <v>600</v>
      </c>
      <c r="E403">
        <v>2</v>
      </c>
      <c r="F403" t="s">
        <v>133</v>
      </c>
      <c r="I403" s="77" t="s">
        <v>140</v>
      </c>
      <c r="J403">
        <v>72</v>
      </c>
      <c r="K403">
        <v>7099.289999999989</v>
      </c>
      <c r="L403">
        <v>430</v>
      </c>
    </row>
    <row r="404" spans="1:12" x14ac:dyDescent="0.3">
      <c r="A404" t="s">
        <v>127</v>
      </c>
      <c r="B404" t="s">
        <v>139</v>
      </c>
      <c r="C404">
        <v>1</v>
      </c>
      <c r="D404">
        <v>11.95</v>
      </c>
      <c r="E404">
        <v>7</v>
      </c>
      <c r="F404" t="s">
        <v>133</v>
      </c>
      <c r="I404" s="77" t="s">
        <v>143</v>
      </c>
      <c r="J404">
        <v>30</v>
      </c>
      <c r="K404">
        <v>9000</v>
      </c>
      <c r="L404">
        <v>160</v>
      </c>
    </row>
    <row r="405" spans="1:12" x14ac:dyDescent="0.3">
      <c r="A405" t="s">
        <v>127</v>
      </c>
      <c r="B405" t="s">
        <v>137</v>
      </c>
      <c r="C405">
        <v>4</v>
      </c>
      <c r="D405">
        <v>2.99</v>
      </c>
      <c r="E405">
        <v>3</v>
      </c>
      <c r="F405" t="s">
        <v>129</v>
      </c>
      <c r="I405" s="77" t="s">
        <v>148</v>
      </c>
      <c r="J405">
        <v>37</v>
      </c>
      <c r="K405">
        <v>22200</v>
      </c>
      <c r="L405">
        <v>168</v>
      </c>
    </row>
    <row r="406" spans="1:12" x14ac:dyDescent="0.3">
      <c r="A406" t="s">
        <v>127</v>
      </c>
      <c r="B406" t="s">
        <v>141</v>
      </c>
      <c r="C406">
        <v>1</v>
      </c>
      <c r="D406">
        <v>150</v>
      </c>
      <c r="E406">
        <v>2</v>
      </c>
      <c r="F406" t="s">
        <v>135</v>
      </c>
      <c r="I406" s="77" t="s">
        <v>128</v>
      </c>
      <c r="J406">
        <v>52</v>
      </c>
      <c r="K406">
        <v>36400</v>
      </c>
      <c r="L406">
        <v>285</v>
      </c>
    </row>
    <row r="407" spans="1:12" x14ac:dyDescent="0.3">
      <c r="A407" t="s">
        <v>127</v>
      </c>
      <c r="B407" t="s">
        <v>143</v>
      </c>
      <c r="C407">
        <v>1</v>
      </c>
      <c r="D407">
        <v>300</v>
      </c>
      <c r="E407">
        <v>7</v>
      </c>
      <c r="F407" t="s">
        <v>136</v>
      </c>
      <c r="I407" s="77" t="s">
        <v>154</v>
      </c>
      <c r="J407">
        <v>2</v>
      </c>
      <c r="K407">
        <v>1200</v>
      </c>
      <c r="L407">
        <v>11</v>
      </c>
    </row>
    <row r="408" spans="1:12" x14ac:dyDescent="0.3">
      <c r="A408" t="s">
        <v>127</v>
      </c>
      <c r="B408" t="s">
        <v>145</v>
      </c>
      <c r="C408">
        <v>1</v>
      </c>
      <c r="D408">
        <v>3.84</v>
      </c>
      <c r="E408">
        <v>6</v>
      </c>
      <c r="F408" t="s">
        <v>135</v>
      </c>
      <c r="I408" s="77" t="s">
        <v>155</v>
      </c>
      <c r="J408">
        <v>8</v>
      </c>
      <c r="K408">
        <v>4800</v>
      </c>
      <c r="L408">
        <v>44</v>
      </c>
    </row>
    <row r="409" spans="1:12" x14ac:dyDescent="0.3">
      <c r="A409" t="s">
        <v>127</v>
      </c>
      <c r="B409" t="s">
        <v>134</v>
      </c>
      <c r="C409">
        <v>1</v>
      </c>
      <c r="D409">
        <v>149.99</v>
      </c>
      <c r="E409">
        <v>9</v>
      </c>
      <c r="F409" t="s">
        <v>133</v>
      </c>
      <c r="I409" s="77" t="s">
        <v>130</v>
      </c>
      <c r="J409">
        <v>154</v>
      </c>
      <c r="K409">
        <v>2107.9500000000035</v>
      </c>
      <c r="L409">
        <v>804</v>
      </c>
    </row>
    <row r="410" spans="1:12" x14ac:dyDescent="0.3">
      <c r="A410" t="s">
        <v>127</v>
      </c>
      <c r="B410" t="s">
        <v>139</v>
      </c>
      <c r="C410">
        <v>1</v>
      </c>
      <c r="D410">
        <v>11.95</v>
      </c>
      <c r="E410">
        <v>6</v>
      </c>
      <c r="F410" t="s">
        <v>150</v>
      </c>
      <c r="I410" s="77" t="s">
        <v>142</v>
      </c>
      <c r="J410">
        <v>34</v>
      </c>
      <c r="K410">
        <v>57800</v>
      </c>
      <c r="L410">
        <v>167</v>
      </c>
    </row>
    <row r="411" spans="1:12" x14ac:dyDescent="0.3">
      <c r="A411" t="s">
        <v>127</v>
      </c>
      <c r="B411" t="s">
        <v>130</v>
      </c>
      <c r="C411">
        <v>1</v>
      </c>
      <c r="D411">
        <v>14.95</v>
      </c>
      <c r="E411">
        <v>10</v>
      </c>
      <c r="F411" t="s">
        <v>133</v>
      </c>
      <c r="I411" s="77" t="s">
        <v>153</v>
      </c>
      <c r="J411">
        <v>30</v>
      </c>
      <c r="K411">
        <v>29999.700000000019</v>
      </c>
      <c r="L411">
        <v>174</v>
      </c>
    </row>
    <row r="412" spans="1:12" x14ac:dyDescent="0.3">
      <c r="A412" t="s">
        <v>127</v>
      </c>
      <c r="B412" t="s">
        <v>128</v>
      </c>
      <c r="C412">
        <v>1</v>
      </c>
      <c r="D412">
        <v>700</v>
      </c>
      <c r="E412">
        <v>10</v>
      </c>
      <c r="F412" t="s">
        <v>147</v>
      </c>
      <c r="I412" s="77" t="s">
        <v>139</v>
      </c>
      <c r="J412">
        <v>177</v>
      </c>
      <c r="K412">
        <v>1983.7000000000053</v>
      </c>
      <c r="L412">
        <v>874</v>
      </c>
    </row>
    <row r="413" spans="1:12" x14ac:dyDescent="0.3">
      <c r="A413" t="s">
        <v>127</v>
      </c>
      <c r="B413" t="s">
        <v>145</v>
      </c>
      <c r="C413">
        <v>1</v>
      </c>
      <c r="D413">
        <v>3.84</v>
      </c>
      <c r="E413">
        <v>2</v>
      </c>
      <c r="F413" t="s">
        <v>133</v>
      </c>
      <c r="I413" s="77" t="s">
        <v>144</v>
      </c>
      <c r="J413">
        <v>18</v>
      </c>
      <c r="K413">
        <v>7200</v>
      </c>
      <c r="L413">
        <v>95</v>
      </c>
    </row>
    <row r="414" spans="1:12" x14ac:dyDescent="0.3">
      <c r="A414" t="s">
        <v>127</v>
      </c>
      <c r="B414" t="s">
        <v>137</v>
      </c>
      <c r="C414">
        <v>1</v>
      </c>
      <c r="D414">
        <v>2.99</v>
      </c>
      <c r="E414">
        <v>7</v>
      </c>
      <c r="F414" t="s">
        <v>135</v>
      </c>
      <c r="I414" s="77" t="s">
        <v>132</v>
      </c>
      <c r="J414">
        <v>156</v>
      </c>
      <c r="K414">
        <v>1762.5300000000011</v>
      </c>
      <c r="L414">
        <v>763</v>
      </c>
    </row>
    <row r="415" spans="1:12" x14ac:dyDescent="0.3">
      <c r="A415" t="s">
        <v>127</v>
      </c>
      <c r="B415" t="s">
        <v>132</v>
      </c>
      <c r="C415">
        <v>1</v>
      </c>
      <c r="D415">
        <v>11.99</v>
      </c>
      <c r="E415">
        <v>1</v>
      </c>
      <c r="F415" t="s">
        <v>149</v>
      </c>
      <c r="I415" s="76" t="s">
        <v>172</v>
      </c>
      <c r="J415">
        <v>438</v>
      </c>
      <c r="K415">
        <v>76173.649999999994</v>
      </c>
      <c r="L415">
        <v>2264</v>
      </c>
    </row>
    <row r="416" spans="1:12" x14ac:dyDescent="0.3">
      <c r="A416" t="s">
        <v>127</v>
      </c>
      <c r="B416" t="s">
        <v>141</v>
      </c>
      <c r="C416">
        <v>1</v>
      </c>
      <c r="D416">
        <v>150</v>
      </c>
      <c r="E416">
        <v>1</v>
      </c>
      <c r="F416" t="s">
        <v>136</v>
      </c>
      <c r="I416" s="77" t="s">
        <v>151</v>
      </c>
      <c r="J416">
        <v>8</v>
      </c>
      <c r="K416">
        <v>879.92</v>
      </c>
      <c r="L416">
        <v>49</v>
      </c>
    </row>
    <row r="417" spans="1:12" x14ac:dyDescent="0.3">
      <c r="A417" t="s">
        <v>127</v>
      </c>
      <c r="B417" t="s">
        <v>145</v>
      </c>
      <c r="C417">
        <v>2</v>
      </c>
      <c r="D417">
        <v>3.84</v>
      </c>
      <c r="E417">
        <v>4</v>
      </c>
      <c r="F417" t="s">
        <v>149</v>
      </c>
      <c r="I417" s="77" t="s">
        <v>138</v>
      </c>
      <c r="J417">
        <v>10</v>
      </c>
      <c r="K417">
        <v>3899.8999999999996</v>
      </c>
      <c r="L417">
        <v>54</v>
      </c>
    </row>
    <row r="418" spans="1:12" x14ac:dyDescent="0.3">
      <c r="A418" t="s">
        <v>127</v>
      </c>
      <c r="B418" t="s">
        <v>137</v>
      </c>
      <c r="C418">
        <v>2</v>
      </c>
      <c r="D418">
        <v>2.99</v>
      </c>
      <c r="E418">
        <v>6</v>
      </c>
      <c r="F418" t="s">
        <v>136</v>
      </c>
      <c r="I418" s="77" t="s">
        <v>134</v>
      </c>
      <c r="J418">
        <v>15</v>
      </c>
      <c r="K418">
        <v>2249.8500000000004</v>
      </c>
      <c r="L418">
        <v>71</v>
      </c>
    </row>
    <row r="419" spans="1:12" x14ac:dyDescent="0.3">
      <c r="A419" t="s">
        <v>127</v>
      </c>
      <c r="B419" t="s">
        <v>153</v>
      </c>
      <c r="C419">
        <v>1</v>
      </c>
      <c r="D419">
        <v>999.99</v>
      </c>
      <c r="E419">
        <v>9</v>
      </c>
      <c r="F419" t="s">
        <v>133</v>
      </c>
      <c r="I419" s="77" t="s">
        <v>152</v>
      </c>
      <c r="J419">
        <v>13</v>
      </c>
      <c r="K419">
        <v>4939.869999999999</v>
      </c>
      <c r="L419">
        <v>79</v>
      </c>
    </row>
    <row r="420" spans="1:12" x14ac:dyDescent="0.3">
      <c r="A420" t="s">
        <v>127</v>
      </c>
      <c r="B420" t="s">
        <v>142</v>
      </c>
      <c r="C420">
        <v>1</v>
      </c>
      <c r="D420">
        <v>1700</v>
      </c>
      <c r="E420">
        <v>3</v>
      </c>
      <c r="F420" t="s">
        <v>133</v>
      </c>
      <c r="I420" s="77" t="s">
        <v>145</v>
      </c>
      <c r="J420">
        <v>46</v>
      </c>
      <c r="K420">
        <v>145.9200000000001</v>
      </c>
      <c r="L420">
        <v>175</v>
      </c>
    </row>
    <row r="421" spans="1:12" x14ac:dyDescent="0.3">
      <c r="A421" t="s">
        <v>127</v>
      </c>
      <c r="B421" t="s">
        <v>151</v>
      </c>
      <c r="C421">
        <v>1</v>
      </c>
      <c r="D421">
        <v>109.99</v>
      </c>
      <c r="E421">
        <v>5</v>
      </c>
      <c r="F421" t="s">
        <v>133</v>
      </c>
      <c r="I421" s="77" t="s">
        <v>137</v>
      </c>
      <c r="J421">
        <v>62</v>
      </c>
      <c r="K421">
        <v>122.58999999999993</v>
      </c>
      <c r="L421">
        <v>244</v>
      </c>
    </row>
    <row r="422" spans="1:12" x14ac:dyDescent="0.3">
      <c r="A422" t="s">
        <v>127</v>
      </c>
      <c r="B422" t="s">
        <v>137</v>
      </c>
      <c r="C422">
        <v>1</v>
      </c>
      <c r="D422">
        <v>2.99</v>
      </c>
      <c r="E422">
        <v>2</v>
      </c>
      <c r="F422" t="s">
        <v>149</v>
      </c>
      <c r="I422" s="77" t="s">
        <v>141</v>
      </c>
      <c r="J422">
        <v>41</v>
      </c>
      <c r="K422">
        <v>6150</v>
      </c>
      <c r="L422">
        <v>232</v>
      </c>
    </row>
    <row r="423" spans="1:12" x14ac:dyDescent="0.3">
      <c r="A423" t="s">
        <v>127</v>
      </c>
      <c r="B423" t="s">
        <v>140</v>
      </c>
      <c r="C423">
        <v>1</v>
      </c>
      <c r="D423">
        <v>99.99</v>
      </c>
      <c r="E423">
        <v>10</v>
      </c>
      <c r="F423" t="s">
        <v>131</v>
      </c>
      <c r="I423" s="77" t="s">
        <v>140</v>
      </c>
      <c r="J423">
        <v>27</v>
      </c>
      <c r="K423">
        <v>2699.7299999999987</v>
      </c>
      <c r="L423">
        <v>158</v>
      </c>
    </row>
    <row r="424" spans="1:12" x14ac:dyDescent="0.3">
      <c r="A424" t="s">
        <v>127</v>
      </c>
      <c r="B424" t="s">
        <v>137</v>
      </c>
      <c r="C424">
        <v>1</v>
      </c>
      <c r="D424">
        <v>2.99</v>
      </c>
      <c r="E424">
        <v>3</v>
      </c>
      <c r="F424" t="s">
        <v>147</v>
      </c>
      <c r="I424" s="77" t="s">
        <v>143</v>
      </c>
      <c r="J424">
        <v>12</v>
      </c>
      <c r="K424">
        <v>3600</v>
      </c>
      <c r="L424">
        <v>73</v>
      </c>
    </row>
    <row r="425" spans="1:12" x14ac:dyDescent="0.3">
      <c r="A425" t="s">
        <v>127</v>
      </c>
      <c r="B425" t="s">
        <v>130</v>
      </c>
      <c r="C425">
        <v>1</v>
      </c>
      <c r="D425">
        <v>14.95</v>
      </c>
      <c r="E425">
        <v>5</v>
      </c>
      <c r="F425" t="s">
        <v>149</v>
      </c>
      <c r="I425" s="77" t="s">
        <v>148</v>
      </c>
      <c r="J425">
        <v>13</v>
      </c>
      <c r="K425">
        <v>7800</v>
      </c>
      <c r="L425">
        <v>66</v>
      </c>
    </row>
    <row r="426" spans="1:12" x14ac:dyDescent="0.3">
      <c r="A426" t="s">
        <v>127</v>
      </c>
      <c r="B426" t="s">
        <v>132</v>
      </c>
      <c r="C426">
        <v>1</v>
      </c>
      <c r="D426">
        <v>11.99</v>
      </c>
      <c r="E426">
        <v>3</v>
      </c>
      <c r="F426" t="s">
        <v>149</v>
      </c>
      <c r="I426" s="77" t="s">
        <v>128</v>
      </c>
      <c r="J426">
        <v>13</v>
      </c>
      <c r="K426">
        <v>9100</v>
      </c>
      <c r="L426">
        <v>78</v>
      </c>
    </row>
    <row r="427" spans="1:12" x14ac:dyDescent="0.3">
      <c r="A427" t="s">
        <v>127</v>
      </c>
      <c r="B427" t="s">
        <v>130</v>
      </c>
      <c r="C427">
        <v>1</v>
      </c>
      <c r="D427">
        <v>14.95</v>
      </c>
      <c r="E427">
        <v>1</v>
      </c>
      <c r="F427" t="s">
        <v>150</v>
      </c>
      <c r="I427" s="77" t="s">
        <v>154</v>
      </c>
      <c r="J427">
        <v>1</v>
      </c>
      <c r="K427">
        <v>600</v>
      </c>
      <c r="L427">
        <v>8</v>
      </c>
    </row>
    <row r="428" spans="1:12" x14ac:dyDescent="0.3">
      <c r="A428" t="s">
        <v>127</v>
      </c>
      <c r="B428" t="s">
        <v>151</v>
      </c>
      <c r="C428">
        <v>1</v>
      </c>
      <c r="D428">
        <v>109.99</v>
      </c>
      <c r="E428">
        <v>9</v>
      </c>
      <c r="F428" t="s">
        <v>146</v>
      </c>
      <c r="I428" s="77" t="s">
        <v>155</v>
      </c>
      <c r="J428">
        <v>2</v>
      </c>
      <c r="K428">
        <v>1200</v>
      </c>
      <c r="L428">
        <v>15</v>
      </c>
    </row>
    <row r="429" spans="1:12" x14ac:dyDescent="0.3">
      <c r="A429" t="s">
        <v>127</v>
      </c>
      <c r="B429" t="s">
        <v>148</v>
      </c>
      <c r="C429">
        <v>1</v>
      </c>
      <c r="D429">
        <v>600</v>
      </c>
      <c r="E429">
        <v>4</v>
      </c>
      <c r="F429" t="s">
        <v>136</v>
      </c>
      <c r="I429" s="77" t="s">
        <v>130</v>
      </c>
      <c r="J429">
        <v>42</v>
      </c>
      <c r="K429">
        <v>553.14999999999986</v>
      </c>
      <c r="L429">
        <v>219</v>
      </c>
    </row>
    <row r="430" spans="1:12" x14ac:dyDescent="0.3">
      <c r="A430" t="s">
        <v>127</v>
      </c>
      <c r="B430" t="s">
        <v>130</v>
      </c>
      <c r="C430">
        <v>1</v>
      </c>
      <c r="D430">
        <v>14.95</v>
      </c>
      <c r="E430">
        <v>4</v>
      </c>
      <c r="F430" t="s">
        <v>147</v>
      </c>
      <c r="I430" s="77" t="s">
        <v>142</v>
      </c>
      <c r="J430">
        <v>12</v>
      </c>
      <c r="K430">
        <v>20400</v>
      </c>
      <c r="L430">
        <v>62</v>
      </c>
    </row>
    <row r="431" spans="1:12" x14ac:dyDescent="0.3">
      <c r="A431" t="s">
        <v>127</v>
      </c>
      <c r="B431" t="s">
        <v>137</v>
      </c>
      <c r="C431">
        <v>2</v>
      </c>
      <c r="D431">
        <v>2.99</v>
      </c>
      <c r="E431">
        <v>5</v>
      </c>
      <c r="F431" t="s">
        <v>133</v>
      </c>
      <c r="I431" s="77" t="s">
        <v>153</v>
      </c>
      <c r="J431">
        <v>9</v>
      </c>
      <c r="K431">
        <v>8999.91</v>
      </c>
      <c r="L431">
        <v>56</v>
      </c>
    </row>
    <row r="432" spans="1:12" x14ac:dyDescent="0.3">
      <c r="A432" t="s">
        <v>127</v>
      </c>
      <c r="B432" t="s">
        <v>145</v>
      </c>
      <c r="C432">
        <v>1</v>
      </c>
      <c r="D432">
        <v>3.84</v>
      </c>
      <c r="E432">
        <v>2</v>
      </c>
      <c r="F432" t="s">
        <v>135</v>
      </c>
      <c r="I432" s="77" t="s">
        <v>139</v>
      </c>
      <c r="J432">
        <v>57</v>
      </c>
      <c r="K432">
        <v>645.30000000000018</v>
      </c>
      <c r="L432">
        <v>318</v>
      </c>
    </row>
    <row r="433" spans="1:12" x14ac:dyDescent="0.3">
      <c r="A433" t="s">
        <v>127</v>
      </c>
      <c r="B433" t="s">
        <v>130</v>
      </c>
      <c r="C433">
        <v>1</v>
      </c>
      <c r="D433">
        <v>14.95</v>
      </c>
      <c r="E433">
        <v>7</v>
      </c>
      <c r="F433" t="s">
        <v>129</v>
      </c>
      <c r="I433" s="77" t="s">
        <v>144</v>
      </c>
      <c r="J433">
        <v>4</v>
      </c>
      <c r="K433">
        <v>1600</v>
      </c>
      <c r="L433">
        <v>17</v>
      </c>
    </row>
    <row r="434" spans="1:12" x14ac:dyDescent="0.3">
      <c r="A434" t="s">
        <v>127</v>
      </c>
      <c r="B434" t="s">
        <v>145</v>
      </c>
      <c r="C434">
        <v>1</v>
      </c>
      <c r="D434">
        <v>3.84</v>
      </c>
      <c r="E434">
        <v>10</v>
      </c>
      <c r="F434" t="s">
        <v>131</v>
      </c>
      <c r="I434" s="77" t="s">
        <v>132</v>
      </c>
      <c r="J434">
        <v>51</v>
      </c>
      <c r="K434">
        <v>587.51000000000033</v>
      </c>
      <c r="L434">
        <v>290</v>
      </c>
    </row>
    <row r="435" spans="1:12" x14ac:dyDescent="0.3">
      <c r="A435" t="s">
        <v>127</v>
      </c>
      <c r="B435" t="s">
        <v>145</v>
      </c>
      <c r="C435">
        <v>1</v>
      </c>
      <c r="D435">
        <v>3.84</v>
      </c>
      <c r="E435">
        <v>3</v>
      </c>
      <c r="F435" t="s">
        <v>133</v>
      </c>
      <c r="I435" s="76" t="s">
        <v>183</v>
      </c>
      <c r="J435">
        <v>9228</v>
      </c>
      <c r="K435">
        <v>1536634.0999999992</v>
      </c>
      <c r="L435">
        <v>45213</v>
      </c>
    </row>
    <row r="436" spans="1:12" x14ac:dyDescent="0.3">
      <c r="A436" t="s">
        <v>127</v>
      </c>
      <c r="B436" t="s">
        <v>132</v>
      </c>
      <c r="C436">
        <v>1</v>
      </c>
      <c r="D436">
        <v>11.99</v>
      </c>
      <c r="E436">
        <v>4</v>
      </c>
      <c r="F436" t="s">
        <v>135</v>
      </c>
    </row>
    <row r="437" spans="1:12" x14ac:dyDescent="0.3">
      <c r="A437" t="s">
        <v>127</v>
      </c>
      <c r="B437" t="s">
        <v>141</v>
      </c>
      <c r="C437">
        <v>1</v>
      </c>
      <c r="D437">
        <v>150</v>
      </c>
      <c r="E437">
        <v>5</v>
      </c>
      <c r="F437" t="s">
        <v>146</v>
      </c>
    </row>
    <row r="438" spans="1:12" x14ac:dyDescent="0.3">
      <c r="A438" t="s">
        <v>127</v>
      </c>
      <c r="B438" t="s">
        <v>137</v>
      </c>
      <c r="C438">
        <v>1</v>
      </c>
      <c r="D438">
        <v>2.99</v>
      </c>
      <c r="E438">
        <v>3</v>
      </c>
      <c r="F438" t="s">
        <v>135</v>
      </c>
    </row>
    <row r="439" spans="1:12" x14ac:dyDescent="0.3">
      <c r="A439" t="s">
        <v>127</v>
      </c>
      <c r="B439" t="s">
        <v>145</v>
      </c>
      <c r="C439">
        <v>1</v>
      </c>
      <c r="D439">
        <v>3.84</v>
      </c>
      <c r="E439">
        <v>4</v>
      </c>
      <c r="F439" t="s">
        <v>133</v>
      </c>
    </row>
    <row r="440" spans="1:12" x14ac:dyDescent="0.3">
      <c r="A440" t="s">
        <v>127</v>
      </c>
      <c r="B440" t="s">
        <v>142</v>
      </c>
      <c r="C440">
        <v>1</v>
      </c>
      <c r="D440">
        <v>1700</v>
      </c>
      <c r="E440">
        <v>9</v>
      </c>
      <c r="F440" t="s">
        <v>133</v>
      </c>
    </row>
    <row r="441" spans="1:12" x14ac:dyDescent="0.3">
      <c r="A441" t="s">
        <v>127</v>
      </c>
      <c r="B441" t="s">
        <v>139</v>
      </c>
      <c r="C441">
        <v>1</v>
      </c>
      <c r="D441">
        <v>11.95</v>
      </c>
      <c r="E441">
        <v>6</v>
      </c>
      <c r="F441" t="s">
        <v>129</v>
      </c>
    </row>
    <row r="442" spans="1:12" x14ac:dyDescent="0.3">
      <c r="A442" t="s">
        <v>127</v>
      </c>
      <c r="B442" t="s">
        <v>139</v>
      </c>
      <c r="C442">
        <v>1</v>
      </c>
      <c r="D442">
        <v>11.95</v>
      </c>
      <c r="E442">
        <v>10</v>
      </c>
      <c r="F442" t="s">
        <v>133</v>
      </c>
    </row>
    <row r="443" spans="1:12" x14ac:dyDescent="0.3">
      <c r="A443" t="s">
        <v>127</v>
      </c>
      <c r="B443" t="s">
        <v>137</v>
      </c>
      <c r="C443">
        <v>1</v>
      </c>
      <c r="D443">
        <v>2.99</v>
      </c>
      <c r="E443">
        <v>2</v>
      </c>
      <c r="F443" t="s">
        <v>129</v>
      </c>
    </row>
    <row r="444" spans="1:12" x14ac:dyDescent="0.3">
      <c r="A444" t="s">
        <v>127</v>
      </c>
      <c r="B444" t="s">
        <v>128</v>
      </c>
      <c r="C444">
        <v>1</v>
      </c>
      <c r="D444">
        <v>700</v>
      </c>
      <c r="E444">
        <v>10</v>
      </c>
      <c r="F444" t="s">
        <v>133</v>
      </c>
    </row>
    <row r="445" spans="1:12" x14ac:dyDescent="0.3">
      <c r="A445" t="s">
        <v>127</v>
      </c>
      <c r="B445" t="s">
        <v>148</v>
      </c>
      <c r="C445">
        <v>1</v>
      </c>
      <c r="D445">
        <v>600</v>
      </c>
      <c r="E445">
        <v>2</v>
      </c>
      <c r="F445" t="s">
        <v>133</v>
      </c>
    </row>
    <row r="446" spans="1:12" x14ac:dyDescent="0.3">
      <c r="A446" t="s">
        <v>127</v>
      </c>
      <c r="B446" t="s">
        <v>138</v>
      </c>
      <c r="C446">
        <v>1</v>
      </c>
      <c r="D446">
        <v>389.99</v>
      </c>
      <c r="E446">
        <v>8</v>
      </c>
      <c r="F446" t="s">
        <v>129</v>
      </c>
    </row>
    <row r="447" spans="1:12" x14ac:dyDescent="0.3">
      <c r="A447" t="s">
        <v>127</v>
      </c>
      <c r="B447" t="s">
        <v>145</v>
      </c>
      <c r="C447">
        <v>2</v>
      </c>
      <c r="D447">
        <v>3.84</v>
      </c>
      <c r="E447">
        <v>4</v>
      </c>
      <c r="F447" t="s">
        <v>129</v>
      </c>
    </row>
    <row r="448" spans="1:12" x14ac:dyDescent="0.3">
      <c r="A448" t="s">
        <v>127</v>
      </c>
      <c r="B448" t="s">
        <v>130</v>
      </c>
      <c r="C448">
        <v>3</v>
      </c>
      <c r="D448">
        <v>14.95</v>
      </c>
      <c r="E448">
        <v>9</v>
      </c>
      <c r="F448" t="s">
        <v>133</v>
      </c>
    </row>
    <row r="449" spans="1:6" x14ac:dyDescent="0.3">
      <c r="A449" t="s">
        <v>127</v>
      </c>
      <c r="B449" t="s">
        <v>130</v>
      </c>
      <c r="C449">
        <v>1</v>
      </c>
      <c r="D449">
        <v>14.95</v>
      </c>
      <c r="E449">
        <v>1</v>
      </c>
      <c r="F449" t="s">
        <v>133</v>
      </c>
    </row>
    <row r="450" spans="1:6" x14ac:dyDescent="0.3">
      <c r="A450" t="s">
        <v>127</v>
      </c>
      <c r="B450" t="s">
        <v>138</v>
      </c>
      <c r="C450">
        <v>1</v>
      </c>
      <c r="D450">
        <v>389.99</v>
      </c>
      <c r="E450">
        <v>1</v>
      </c>
      <c r="F450" t="s">
        <v>149</v>
      </c>
    </row>
    <row r="451" spans="1:6" x14ac:dyDescent="0.3">
      <c r="A451" t="s">
        <v>127</v>
      </c>
      <c r="B451" t="s">
        <v>128</v>
      </c>
      <c r="C451">
        <v>1</v>
      </c>
      <c r="D451">
        <v>700</v>
      </c>
      <c r="E451">
        <v>5</v>
      </c>
      <c r="F451" t="s">
        <v>146</v>
      </c>
    </row>
    <row r="452" spans="1:6" x14ac:dyDescent="0.3">
      <c r="A452" t="s">
        <v>127</v>
      </c>
      <c r="B452" t="s">
        <v>137</v>
      </c>
      <c r="C452">
        <v>2</v>
      </c>
      <c r="D452">
        <v>2.99</v>
      </c>
      <c r="E452">
        <v>2</v>
      </c>
      <c r="F452" t="s">
        <v>129</v>
      </c>
    </row>
    <row r="453" spans="1:6" x14ac:dyDescent="0.3">
      <c r="A453" t="s">
        <v>127</v>
      </c>
      <c r="B453" t="s">
        <v>132</v>
      </c>
      <c r="C453">
        <v>1</v>
      </c>
      <c r="D453">
        <v>11.99</v>
      </c>
      <c r="E453">
        <v>7</v>
      </c>
      <c r="F453" t="s">
        <v>150</v>
      </c>
    </row>
    <row r="454" spans="1:6" x14ac:dyDescent="0.3">
      <c r="A454" t="s">
        <v>127</v>
      </c>
      <c r="B454" t="s">
        <v>139</v>
      </c>
      <c r="C454">
        <v>1</v>
      </c>
      <c r="D454">
        <v>11.95</v>
      </c>
      <c r="E454">
        <v>10</v>
      </c>
      <c r="F454" t="s">
        <v>136</v>
      </c>
    </row>
    <row r="455" spans="1:6" x14ac:dyDescent="0.3">
      <c r="A455" t="s">
        <v>127</v>
      </c>
      <c r="B455" t="s">
        <v>137</v>
      </c>
      <c r="C455">
        <v>1</v>
      </c>
      <c r="D455">
        <v>2.99</v>
      </c>
      <c r="E455">
        <v>8</v>
      </c>
      <c r="F455" t="s">
        <v>135</v>
      </c>
    </row>
    <row r="456" spans="1:6" x14ac:dyDescent="0.3">
      <c r="A456" t="s">
        <v>127</v>
      </c>
      <c r="B456" t="s">
        <v>139</v>
      </c>
      <c r="C456">
        <v>3</v>
      </c>
      <c r="D456">
        <v>11.95</v>
      </c>
      <c r="E456">
        <v>6</v>
      </c>
      <c r="F456" t="s">
        <v>147</v>
      </c>
    </row>
    <row r="457" spans="1:6" x14ac:dyDescent="0.3">
      <c r="A457" t="s">
        <v>127</v>
      </c>
      <c r="B457" t="s">
        <v>144</v>
      </c>
      <c r="C457">
        <v>1</v>
      </c>
      <c r="D457">
        <v>400</v>
      </c>
      <c r="E457">
        <v>9</v>
      </c>
      <c r="F457" t="s">
        <v>131</v>
      </c>
    </row>
    <row r="458" spans="1:6" x14ac:dyDescent="0.3">
      <c r="A458" t="s">
        <v>127</v>
      </c>
      <c r="B458" t="s">
        <v>134</v>
      </c>
      <c r="C458">
        <v>1</v>
      </c>
      <c r="D458">
        <v>149.99</v>
      </c>
      <c r="E458">
        <v>2</v>
      </c>
      <c r="F458" t="s">
        <v>149</v>
      </c>
    </row>
    <row r="459" spans="1:6" x14ac:dyDescent="0.3">
      <c r="A459" t="s">
        <v>127</v>
      </c>
      <c r="B459" t="s">
        <v>141</v>
      </c>
      <c r="C459">
        <v>1</v>
      </c>
      <c r="D459">
        <v>150</v>
      </c>
      <c r="E459">
        <v>5</v>
      </c>
      <c r="F459" t="s">
        <v>129</v>
      </c>
    </row>
    <row r="460" spans="1:6" x14ac:dyDescent="0.3">
      <c r="A460" t="s">
        <v>127</v>
      </c>
      <c r="B460" t="s">
        <v>152</v>
      </c>
      <c r="C460">
        <v>1</v>
      </c>
      <c r="D460">
        <v>379.99</v>
      </c>
      <c r="E460">
        <v>6</v>
      </c>
      <c r="F460" t="s">
        <v>133</v>
      </c>
    </row>
    <row r="461" spans="1:6" x14ac:dyDescent="0.3">
      <c r="A461" t="s">
        <v>127</v>
      </c>
      <c r="B461" t="s">
        <v>139</v>
      </c>
      <c r="C461">
        <v>2</v>
      </c>
      <c r="D461">
        <v>11.95</v>
      </c>
      <c r="E461">
        <v>1</v>
      </c>
      <c r="F461" t="s">
        <v>131</v>
      </c>
    </row>
    <row r="462" spans="1:6" x14ac:dyDescent="0.3">
      <c r="A462" t="s">
        <v>127</v>
      </c>
      <c r="B462" t="s">
        <v>145</v>
      </c>
      <c r="C462">
        <v>1</v>
      </c>
      <c r="D462">
        <v>3.84</v>
      </c>
      <c r="E462">
        <v>2</v>
      </c>
      <c r="F462" t="s">
        <v>146</v>
      </c>
    </row>
    <row r="463" spans="1:6" x14ac:dyDescent="0.3">
      <c r="A463" t="s">
        <v>127</v>
      </c>
      <c r="B463" t="s">
        <v>152</v>
      </c>
      <c r="C463">
        <v>1</v>
      </c>
      <c r="D463">
        <v>379.99</v>
      </c>
      <c r="E463">
        <v>9</v>
      </c>
      <c r="F463" t="s">
        <v>135</v>
      </c>
    </row>
    <row r="464" spans="1:6" x14ac:dyDescent="0.3">
      <c r="A464" t="s">
        <v>127</v>
      </c>
      <c r="B464" t="s">
        <v>137</v>
      </c>
      <c r="C464">
        <v>1</v>
      </c>
      <c r="D464">
        <v>2.99</v>
      </c>
      <c r="E464">
        <v>5</v>
      </c>
      <c r="F464" t="s">
        <v>149</v>
      </c>
    </row>
    <row r="465" spans="1:6" x14ac:dyDescent="0.3">
      <c r="A465" t="s">
        <v>127</v>
      </c>
      <c r="B465" t="s">
        <v>138</v>
      </c>
      <c r="C465">
        <v>1</v>
      </c>
      <c r="D465">
        <v>389.99</v>
      </c>
      <c r="E465">
        <v>4</v>
      </c>
      <c r="F465" t="s">
        <v>147</v>
      </c>
    </row>
    <row r="466" spans="1:6" x14ac:dyDescent="0.3">
      <c r="A466" t="s">
        <v>127</v>
      </c>
      <c r="B466" t="s">
        <v>132</v>
      </c>
      <c r="C466">
        <v>1</v>
      </c>
      <c r="D466">
        <v>11.99</v>
      </c>
      <c r="E466">
        <v>7</v>
      </c>
      <c r="F466" t="s">
        <v>136</v>
      </c>
    </row>
    <row r="467" spans="1:6" x14ac:dyDescent="0.3">
      <c r="A467" t="s">
        <v>127</v>
      </c>
      <c r="B467" t="s">
        <v>141</v>
      </c>
      <c r="C467">
        <v>1</v>
      </c>
      <c r="D467">
        <v>150</v>
      </c>
      <c r="E467">
        <v>8</v>
      </c>
      <c r="F467" t="s">
        <v>133</v>
      </c>
    </row>
    <row r="468" spans="1:6" x14ac:dyDescent="0.3">
      <c r="A468" t="s">
        <v>127</v>
      </c>
      <c r="B468" t="s">
        <v>145</v>
      </c>
      <c r="C468">
        <v>1</v>
      </c>
      <c r="D468">
        <v>3.84</v>
      </c>
      <c r="E468">
        <v>3</v>
      </c>
      <c r="F468" t="s">
        <v>149</v>
      </c>
    </row>
    <row r="469" spans="1:6" x14ac:dyDescent="0.3">
      <c r="A469" t="s">
        <v>127</v>
      </c>
      <c r="B469" t="s">
        <v>145</v>
      </c>
      <c r="C469">
        <v>1</v>
      </c>
      <c r="D469">
        <v>3.84</v>
      </c>
      <c r="E469">
        <v>9</v>
      </c>
      <c r="F469" t="s">
        <v>149</v>
      </c>
    </row>
    <row r="470" spans="1:6" x14ac:dyDescent="0.3">
      <c r="A470" t="s">
        <v>127</v>
      </c>
      <c r="B470" t="s">
        <v>152</v>
      </c>
      <c r="C470">
        <v>1</v>
      </c>
      <c r="D470">
        <v>379.99</v>
      </c>
      <c r="E470">
        <v>5</v>
      </c>
      <c r="F470" t="s">
        <v>133</v>
      </c>
    </row>
    <row r="471" spans="1:6" x14ac:dyDescent="0.3">
      <c r="A471" t="s">
        <v>127</v>
      </c>
      <c r="B471" t="s">
        <v>142</v>
      </c>
      <c r="C471">
        <v>1</v>
      </c>
      <c r="D471">
        <v>1700</v>
      </c>
      <c r="E471">
        <v>5</v>
      </c>
      <c r="F471" t="s">
        <v>129</v>
      </c>
    </row>
    <row r="472" spans="1:6" x14ac:dyDescent="0.3">
      <c r="A472" t="s">
        <v>127</v>
      </c>
      <c r="B472" t="s">
        <v>152</v>
      </c>
      <c r="C472">
        <v>1</v>
      </c>
      <c r="D472">
        <v>379.99</v>
      </c>
      <c r="E472">
        <v>4</v>
      </c>
      <c r="F472" t="s">
        <v>149</v>
      </c>
    </row>
    <row r="473" spans="1:6" x14ac:dyDescent="0.3">
      <c r="A473" t="s">
        <v>127</v>
      </c>
      <c r="B473" t="s">
        <v>140</v>
      </c>
      <c r="C473">
        <v>1</v>
      </c>
      <c r="D473">
        <v>99.99</v>
      </c>
      <c r="E473">
        <v>7</v>
      </c>
      <c r="F473" t="s">
        <v>131</v>
      </c>
    </row>
    <row r="474" spans="1:6" x14ac:dyDescent="0.3">
      <c r="A474" t="s">
        <v>127</v>
      </c>
      <c r="B474" t="s">
        <v>132</v>
      </c>
      <c r="C474">
        <v>1</v>
      </c>
      <c r="D474">
        <v>11.99</v>
      </c>
      <c r="E474">
        <v>10</v>
      </c>
      <c r="F474" t="s">
        <v>149</v>
      </c>
    </row>
    <row r="475" spans="1:6" x14ac:dyDescent="0.3">
      <c r="A475" t="s">
        <v>127</v>
      </c>
      <c r="B475" t="s">
        <v>132</v>
      </c>
      <c r="C475">
        <v>1</v>
      </c>
      <c r="D475">
        <v>11.99</v>
      </c>
      <c r="E475">
        <v>5</v>
      </c>
      <c r="F475" t="s">
        <v>146</v>
      </c>
    </row>
    <row r="476" spans="1:6" x14ac:dyDescent="0.3">
      <c r="A476" t="s">
        <v>127</v>
      </c>
      <c r="B476" t="s">
        <v>137</v>
      </c>
      <c r="C476">
        <v>1</v>
      </c>
      <c r="D476">
        <v>2.99</v>
      </c>
      <c r="E476">
        <v>4</v>
      </c>
      <c r="F476" t="s">
        <v>129</v>
      </c>
    </row>
    <row r="477" spans="1:6" x14ac:dyDescent="0.3">
      <c r="A477" t="s">
        <v>127</v>
      </c>
      <c r="B477" t="s">
        <v>144</v>
      </c>
      <c r="C477">
        <v>1</v>
      </c>
      <c r="D477">
        <v>400</v>
      </c>
      <c r="E477">
        <v>8</v>
      </c>
      <c r="F477" t="s">
        <v>147</v>
      </c>
    </row>
    <row r="478" spans="1:6" x14ac:dyDescent="0.3">
      <c r="A478" t="s">
        <v>127</v>
      </c>
      <c r="B478" t="s">
        <v>130</v>
      </c>
      <c r="C478">
        <v>1</v>
      </c>
      <c r="D478">
        <v>14.95</v>
      </c>
      <c r="E478">
        <v>4</v>
      </c>
      <c r="F478" t="s">
        <v>149</v>
      </c>
    </row>
    <row r="479" spans="1:6" x14ac:dyDescent="0.3">
      <c r="A479" t="s">
        <v>127</v>
      </c>
      <c r="B479" t="s">
        <v>138</v>
      </c>
      <c r="C479">
        <v>1</v>
      </c>
      <c r="D479">
        <v>389.99</v>
      </c>
      <c r="E479">
        <v>6</v>
      </c>
      <c r="F479" t="s">
        <v>135</v>
      </c>
    </row>
    <row r="480" spans="1:6" x14ac:dyDescent="0.3">
      <c r="A480" t="s">
        <v>127</v>
      </c>
      <c r="B480" t="s">
        <v>139</v>
      </c>
      <c r="C480">
        <v>1</v>
      </c>
      <c r="D480">
        <v>11.95</v>
      </c>
      <c r="E480">
        <v>3</v>
      </c>
      <c r="F480" t="s">
        <v>146</v>
      </c>
    </row>
    <row r="481" spans="1:6" x14ac:dyDescent="0.3">
      <c r="A481" t="s">
        <v>127</v>
      </c>
      <c r="B481" t="s">
        <v>141</v>
      </c>
      <c r="C481">
        <v>1</v>
      </c>
      <c r="D481">
        <v>150</v>
      </c>
      <c r="E481">
        <v>3</v>
      </c>
      <c r="F481" t="s">
        <v>150</v>
      </c>
    </row>
    <row r="482" spans="1:6" x14ac:dyDescent="0.3">
      <c r="A482" t="s">
        <v>127</v>
      </c>
      <c r="B482" t="s">
        <v>142</v>
      </c>
      <c r="C482">
        <v>1</v>
      </c>
      <c r="D482">
        <v>1700</v>
      </c>
      <c r="E482">
        <v>3</v>
      </c>
      <c r="F482" t="s">
        <v>133</v>
      </c>
    </row>
    <row r="483" spans="1:6" x14ac:dyDescent="0.3">
      <c r="A483" t="s">
        <v>127</v>
      </c>
      <c r="B483" t="s">
        <v>128</v>
      </c>
      <c r="C483">
        <v>1</v>
      </c>
      <c r="D483">
        <v>700</v>
      </c>
      <c r="E483">
        <v>10</v>
      </c>
      <c r="F483" t="s">
        <v>129</v>
      </c>
    </row>
    <row r="484" spans="1:6" x14ac:dyDescent="0.3">
      <c r="A484" t="s">
        <v>127</v>
      </c>
      <c r="B484" t="s">
        <v>128</v>
      </c>
      <c r="C484">
        <v>1</v>
      </c>
      <c r="D484">
        <v>700</v>
      </c>
      <c r="E484">
        <v>3</v>
      </c>
      <c r="F484" t="s">
        <v>131</v>
      </c>
    </row>
    <row r="485" spans="1:6" x14ac:dyDescent="0.3">
      <c r="A485" t="s">
        <v>127</v>
      </c>
      <c r="B485" t="s">
        <v>138</v>
      </c>
      <c r="C485">
        <v>1</v>
      </c>
      <c r="D485">
        <v>389.99</v>
      </c>
      <c r="E485">
        <v>8</v>
      </c>
      <c r="F485" t="s">
        <v>147</v>
      </c>
    </row>
    <row r="486" spans="1:6" x14ac:dyDescent="0.3">
      <c r="A486" t="s">
        <v>127</v>
      </c>
      <c r="B486" t="s">
        <v>141</v>
      </c>
      <c r="C486">
        <v>1</v>
      </c>
      <c r="D486">
        <v>150</v>
      </c>
      <c r="E486">
        <v>5</v>
      </c>
      <c r="F486" t="s">
        <v>129</v>
      </c>
    </row>
    <row r="487" spans="1:6" x14ac:dyDescent="0.3">
      <c r="A487" t="s">
        <v>127</v>
      </c>
      <c r="B487" t="s">
        <v>139</v>
      </c>
      <c r="C487">
        <v>1</v>
      </c>
      <c r="D487">
        <v>11.95</v>
      </c>
      <c r="E487">
        <v>6</v>
      </c>
      <c r="F487" t="s">
        <v>136</v>
      </c>
    </row>
    <row r="488" spans="1:6" x14ac:dyDescent="0.3">
      <c r="A488" t="s">
        <v>127</v>
      </c>
      <c r="B488" t="s">
        <v>145</v>
      </c>
      <c r="C488">
        <v>1</v>
      </c>
      <c r="D488">
        <v>3.84</v>
      </c>
      <c r="E488">
        <v>5</v>
      </c>
      <c r="F488" t="s">
        <v>135</v>
      </c>
    </row>
    <row r="489" spans="1:6" x14ac:dyDescent="0.3">
      <c r="A489" t="s">
        <v>127</v>
      </c>
      <c r="B489" t="s">
        <v>132</v>
      </c>
      <c r="C489">
        <v>1</v>
      </c>
      <c r="D489">
        <v>11.99</v>
      </c>
      <c r="E489">
        <v>4</v>
      </c>
      <c r="F489" t="s">
        <v>147</v>
      </c>
    </row>
    <row r="490" spans="1:6" x14ac:dyDescent="0.3">
      <c r="A490" t="s">
        <v>127</v>
      </c>
      <c r="B490" t="s">
        <v>148</v>
      </c>
      <c r="C490">
        <v>1</v>
      </c>
      <c r="D490">
        <v>600</v>
      </c>
      <c r="E490">
        <v>2</v>
      </c>
      <c r="F490" t="s">
        <v>150</v>
      </c>
    </row>
    <row r="491" spans="1:6" x14ac:dyDescent="0.3">
      <c r="A491" t="s">
        <v>127</v>
      </c>
      <c r="B491" t="s">
        <v>139</v>
      </c>
      <c r="C491">
        <v>1</v>
      </c>
      <c r="D491">
        <v>11.95</v>
      </c>
      <c r="E491">
        <v>9</v>
      </c>
      <c r="F491" t="s">
        <v>149</v>
      </c>
    </row>
    <row r="492" spans="1:6" x14ac:dyDescent="0.3">
      <c r="A492" t="s">
        <v>127</v>
      </c>
      <c r="B492" t="s">
        <v>139</v>
      </c>
      <c r="C492">
        <v>1</v>
      </c>
      <c r="D492">
        <v>11.95</v>
      </c>
      <c r="E492">
        <v>9</v>
      </c>
      <c r="F492" t="s">
        <v>149</v>
      </c>
    </row>
    <row r="493" spans="1:6" x14ac:dyDescent="0.3">
      <c r="A493" t="s">
        <v>127</v>
      </c>
      <c r="B493" t="s">
        <v>145</v>
      </c>
      <c r="C493">
        <v>1</v>
      </c>
      <c r="D493">
        <v>3.84</v>
      </c>
      <c r="E493">
        <v>3</v>
      </c>
      <c r="F493" t="s">
        <v>135</v>
      </c>
    </row>
    <row r="494" spans="1:6" x14ac:dyDescent="0.3">
      <c r="A494" t="s">
        <v>127</v>
      </c>
      <c r="B494" t="s">
        <v>139</v>
      </c>
      <c r="C494">
        <v>1</v>
      </c>
      <c r="D494">
        <v>11.95</v>
      </c>
      <c r="E494">
        <v>5</v>
      </c>
      <c r="F494" t="s">
        <v>133</v>
      </c>
    </row>
    <row r="495" spans="1:6" x14ac:dyDescent="0.3">
      <c r="A495" t="s">
        <v>127</v>
      </c>
      <c r="B495" t="s">
        <v>139</v>
      </c>
      <c r="C495">
        <v>1</v>
      </c>
      <c r="D495">
        <v>11.95</v>
      </c>
      <c r="E495">
        <v>5</v>
      </c>
      <c r="F495" t="s">
        <v>149</v>
      </c>
    </row>
    <row r="496" spans="1:6" x14ac:dyDescent="0.3">
      <c r="A496" t="s">
        <v>127</v>
      </c>
      <c r="B496" t="s">
        <v>140</v>
      </c>
      <c r="C496">
        <v>1</v>
      </c>
      <c r="D496">
        <v>99.99</v>
      </c>
      <c r="E496">
        <v>2</v>
      </c>
      <c r="F496" t="s">
        <v>129</v>
      </c>
    </row>
    <row r="497" spans="1:6" x14ac:dyDescent="0.3">
      <c r="A497" t="s">
        <v>127</v>
      </c>
      <c r="B497" t="s">
        <v>140</v>
      </c>
      <c r="C497">
        <v>1</v>
      </c>
      <c r="D497">
        <v>99.99</v>
      </c>
      <c r="E497">
        <v>10</v>
      </c>
      <c r="F497" t="s">
        <v>147</v>
      </c>
    </row>
    <row r="498" spans="1:6" x14ac:dyDescent="0.3">
      <c r="A498" t="s">
        <v>127</v>
      </c>
      <c r="B498" t="s">
        <v>137</v>
      </c>
      <c r="C498">
        <v>1</v>
      </c>
      <c r="D498">
        <v>2.99</v>
      </c>
      <c r="E498">
        <v>9</v>
      </c>
      <c r="F498" t="s">
        <v>149</v>
      </c>
    </row>
    <row r="499" spans="1:6" x14ac:dyDescent="0.3">
      <c r="A499" t="s">
        <v>127</v>
      </c>
      <c r="B499" t="s">
        <v>148</v>
      </c>
      <c r="C499">
        <v>1</v>
      </c>
      <c r="D499">
        <v>600</v>
      </c>
      <c r="E499">
        <v>7</v>
      </c>
      <c r="F499" t="s">
        <v>150</v>
      </c>
    </row>
    <row r="500" spans="1:6" x14ac:dyDescent="0.3">
      <c r="A500" t="s">
        <v>127</v>
      </c>
      <c r="B500" t="s">
        <v>138</v>
      </c>
      <c r="C500">
        <v>1</v>
      </c>
      <c r="D500">
        <v>389.99</v>
      </c>
      <c r="E500">
        <v>8</v>
      </c>
      <c r="F500" t="s">
        <v>147</v>
      </c>
    </row>
    <row r="501" spans="1:6" x14ac:dyDescent="0.3">
      <c r="A501" t="s">
        <v>127</v>
      </c>
      <c r="B501" t="s">
        <v>139</v>
      </c>
      <c r="C501">
        <v>1</v>
      </c>
      <c r="D501">
        <v>11.95</v>
      </c>
      <c r="E501">
        <v>2</v>
      </c>
      <c r="F501" t="s">
        <v>149</v>
      </c>
    </row>
    <row r="502" spans="1:6" x14ac:dyDescent="0.3">
      <c r="A502" t="s">
        <v>127</v>
      </c>
      <c r="B502" t="s">
        <v>145</v>
      </c>
      <c r="C502">
        <v>1</v>
      </c>
      <c r="D502">
        <v>3.84</v>
      </c>
      <c r="E502">
        <v>3</v>
      </c>
      <c r="F502" t="s">
        <v>146</v>
      </c>
    </row>
    <row r="503" spans="1:6" x14ac:dyDescent="0.3">
      <c r="A503" t="s">
        <v>127</v>
      </c>
      <c r="B503" t="s">
        <v>142</v>
      </c>
      <c r="C503">
        <v>1</v>
      </c>
      <c r="D503">
        <v>1700</v>
      </c>
      <c r="E503">
        <v>10</v>
      </c>
      <c r="F503" t="s">
        <v>129</v>
      </c>
    </row>
    <row r="504" spans="1:6" x14ac:dyDescent="0.3">
      <c r="A504" t="s">
        <v>127</v>
      </c>
      <c r="B504" t="s">
        <v>132</v>
      </c>
      <c r="C504">
        <v>1</v>
      </c>
      <c r="D504">
        <v>11.99</v>
      </c>
      <c r="E504">
        <v>8</v>
      </c>
      <c r="F504" t="s">
        <v>129</v>
      </c>
    </row>
    <row r="505" spans="1:6" x14ac:dyDescent="0.3">
      <c r="A505" t="s">
        <v>127</v>
      </c>
      <c r="B505" t="s">
        <v>130</v>
      </c>
      <c r="C505">
        <v>1</v>
      </c>
      <c r="D505">
        <v>14.95</v>
      </c>
      <c r="E505">
        <v>3</v>
      </c>
      <c r="F505" t="s">
        <v>136</v>
      </c>
    </row>
    <row r="506" spans="1:6" x14ac:dyDescent="0.3">
      <c r="A506" t="s">
        <v>127</v>
      </c>
      <c r="B506" t="s">
        <v>132</v>
      </c>
      <c r="C506">
        <v>1</v>
      </c>
      <c r="D506">
        <v>11.99</v>
      </c>
      <c r="E506">
        <v>2</v>
      </c>
      <c r="F506" t="s">
        <v>135</v>
      </c>
    </row>
    <row r="507" spans="1:6" x14ac:dyDescent="0.3">
      <c r="A507" t="s">
        <v>127</v>
      </c>
      <c r="B507" t="s">
        <v>139</v>
      </c>
      <c r="C507">
        <v>1</v>
      </c>
      <c r="D507">
        <v>11.95</v>
      </c>
      <c r="E507">
        <v>7</v>
      </c>
      <c r="F507" t="s">
        <v>133</v>
      </c>
    </row>
    <row r="508" spans="1:6" x14ac:dyDescent="0.3">
      <c r="A508" t="s">
        <v>127</v>
      </c>
      <c r="B508" t="s">
        <v>130</v>
      </c>
      <c r="C508">
        <v>2</v>
      </c>
      <c r="D508">
        <v>14.95</v>
      </c>
      <c r="E508">
        <v>7</v>
      </c>
      <c r="F508" t="s">
        <v>146</v>
      </c>
    </row>
    <row r="509" spans="1:6" x14ac:dyDescent="0.3">
      <c r="A509" t="s">
        <v>127</v>
      </c>
      <c r="B509" t="s">
        <v>137</v>
      </c>
      <c r="C509">
        <v>1</v>
      </c>
      <c r="D509">
        <v>2.99</v>
      </c>
      <c r="E509">
        <v>4</v>
      </c>
      <c r="F509" t="s">
        <v>149</v>
      </c>
    </row>
    <row r="510" spans="1:6" x14ac:dyDescent="0.3">
      <c r="A510" t="s">
        <v>127</v>
      </c>
      <c r="B510" t="s">
        <v>132</v>
      </c>
      <c r="C510">
        <v>1</v>
      </c>
      <c r="D510">
        <v>11.99</v>
      </c>
      <c r="E510">
        <v>2</v>
      </c>
      <c r="F510" t="s">
        <v>135</v>
      </c>
    </row>
    <row r="511" spans="1:6" x14ac:dyDescent="0.3">
      <c r="A511" t="s">
        <v>127</v>
      </c>
      <c r="B511" t="s">
        <v>130</v>
      </c>
      <c r="C511">
        <v>1</v>
      </c>
      <c r="D511">
        <v>14.95</v>
      </c>
      <c r="E511">
        <v>3</v>
      </c>
      <c r="F511" t="s">
        <v>129</v>
      </c>
    </row>
    <row r="512" spans="1:6" x14ac:dyDescent="0.3">
      <c r="A512" t="s">
        <v>127</v>
      </c>
      <c r="B512" t="s">
        <v>142</v>
      </c>
      <c r="C512">
        <v>1</v>
      </c>
      <c r="D512">
        <v>1700</v>
      </c>
      <c r="E512">
        <v>7</v>
      </c>
      <c r="F512" t="s">
        <v>133</v>
      </c>
    </row>
    <row r="513" spans="1:6" x14ac:dyDescent="0.3">
      <c r="A513" t="s">
        <v>127</v>
      </c>
      <c r="B513" t="s">
        <v>128</v>
      </c>
      <c r="C513">
        <v>1</v>
      </c>
      <c r="D513">
        <v>700</v>
      </c>
      <c r="E513">
        <v>3</v>
      </c>
      <c r="F513" t="s">
        <v>146</v>
      </c>
    </row>
    <row r="514" spans="1:6" x14ac:dyDescent="0.3">
      <c r="A514" t="s">
        <v>127</v>
      </c>
      <c r="B514" t="s">
        <v>138</v>
      </c>
      <c r="C514">
        <v>1</v>
      </c>
      <c r="D514">
        <v>389.99</v>
      </c>
      <c r="E514">
        <v>4</v>
      </c>
      <c r="F514" t="s">
        <v>136</v>
      </c>
    </row>
    <row r="515" spans="1:6" x14ac:dyDescent="0.3">
      <c r="A515" t="s">
        <v>127</v>
      </c>
      <c r="B515" t="s">
        <v>140</v>
      </c>
      <c r="C515">
        <v>1</v>
      </c>
      <c r="D515">
        <v>99.99</v>
      </c>
      <c r="E515">
        <v>8</v>
      </c>
      <c r="F515" t="s">
        <v>135</v>
      </c>
    </row>
    <row r="516" spans="1:6" x14ac:dyDescent="0.3">
      <c r="A516" t="s">
        <v>127</v>
      </c>
      <c r="B516" t="s">
        <v>152</v>
      </c>
      <c r="C516">
        <v>1</v>
      </c>
      <c r="D516">
        <v>379.99</v>
      </c>
      <c r="E516">
        <v>2</v>
      </c>
      <c r="F516" t="s">
        <v>149</v>
      </c>
    </row>
    <row r="517" spans="1:6" x14ac:dyDescent="0.3">
      <c r="A517" t="s">
        <v>127</v>
      </c>
      <c r="B517" t="s">
        <v>139</v>
      </c>
      <c r="C517">
        <v>1</v>
      </c>
      <c r="D517">
        <v>11.95</v>
      </c>
      <c r="E517">
        <v>4</v>
      </c>
      <c r="F517" t="s">
        <v>147</v>
      </c>
    </row>
    <row r="518" spans="1:6" x14ac:dyDescent="0.3">
      <c r="A518" t="s">
        <v>127</v>
      </c>
      <c r="B518" t="s">
        <v>153</v>
      </c>
      <c r="C518">
        <v>1</v>
      </c>
      <c r="D518">
        <v>999.99</v>
      </c>
      <c r="E518">
        <v>4</v>
      </c>
      <c r="F518" t="s">
        <v>133</v>
      </c>
    </row>
    <row r="519" spans="1:6" x14ac:dyDescent="0.3">
      <c r="A519" t="s">
        <v>127</v>
      </c>
      <c r="B519" t="s">
        <v>128</v>
      </c>
      <c r="C519">
        <v>1</v>
      </c>
      <c r="D519">
        <v>700</v>
      </c>
      <c r="E519">
        <v>7</v>
      </c>
      <c r="F519" t="s">
        <v>146</v>
      </c>
    </row>
    <row r="520" spans="1:6" x14ac:dyDescent="0.3">
      <c r="A520" t="s">
        <v>127</v>
      </c>
      <c r="B520" t="s">
        <v>130</v>
      </c>
      <c r="C520">
        <v>1</v>
      </c>
      <c r="D520">
        <v>14.95</v>
      </c>
      <c r="E520">
        <v>8</v>
      </c>
      <c r="F520" t="s">
        <v>146</v>
      </c>
    </row>
    <row r="521" spans="1:6" x14ac:dyDescent="0.3">
      <c r="A521" t="s">
        <v>127</v>
      </c>
      <c r="B521" t="s">
        <v>145</v>
      </c>
      <c r="C521">
        <v>1</v>
      </c>
      <c r="D521">
        <v>3.84</v>
      </c>
      <c r="E521">
        <v>6</v>
      </c>
      <c r="F521" t="s">
        <v>146</v>
      </c>
    </row>
    <row r="522" spans="1:6" x14ac:dyDescent="0.3">
      <c r="A522" t="s">
        <v>127</v>
      </c>
      <c r="B522" t="s">
        <v>145</v>
      </c>
      <c r="C522">
        <v>1</v>
      </c>
      <c r="D522">
        <v>3.84</v>
      </c>
      <c r="E522">
        <v>10</v>
      </c>
      <c r="F522" t="s">
        <v>146</v>
      </c>
    </row>
    <row r="523" spans="1:6" x14ac:dyDescent="0.3">
      <c r="A523" t="s">
        <v>127</v>
      </c>
      <c r="B523" t="s">
        <v>140</v>
      </c>
      <c r="C523">
        <v>1</v>
      </c>
      <c r="D523">
        <v>99.99</v>
      </c>
      <c r="E523">
        <v>5</v>
      </c>
      <c r="F523" t="s">
        <v>129</v>
      </c>
    </row>
    <row r="524" spans="1:6" x14ac:dyDescent="0.3">
      <c r="A524" t="s">
        <v>127</v>
      </c>
      <c r="B524" t="s">
        <v>139</v>
      </c>
      <c r="C524">
        <v>1</v>
      </c>
      <c r="D524">
        <v>11.95</v>
      </c>
      <c r="E524">
        <v>7</v>
      </c>
      <c r="F524" t="s">
        <v>133</v>
      </c>
    </row>
    <row r="525" spans="1:6" x14ac:dyDescent="0.3">
      <c r="A525" t="s">
        <v>127</v>
      </c>
      <c r="B525" t="s">
        <v>139</v>
      </c>
      <c r="C525">
        <v>1</v>
      </c>
      <c r="D525">
        <v>11.95</v>
      </c>
      <c r="E525">
        <v>6</v>
      </c>
      <c r="F525" t="s">
        <v>133</v>
      </c>
    </row>
    <row r="526" spans="1:6" x14ac:dyDescent="0.3">
      <c r="A526" t="s">
        <v>127</v>
      </c>
      <c r="B526" t="s">
        <v>141</v>
      </c>
      <c r="C526">
        <v>1</v>
      </c>
      <c r="D526">
        <v>150</v>
      </c>
      <c r="E526">
        <v>10</v>
      </c>
      <c r="F526" t="s">
        <v>131</v>
      </c>
    </row>
    <row r="527" spans="1:6" x14ac:dyDescent="0.3">
      <c r="A527" t="s">
        <v>127</v>
      </c>
      <c r="B527" t="s">
        <v>137</v>
      </c>
      <c r="C527">
        <v>2</v>
      </c>
      <c r="D527">
        <v>2.99</v>
      </c>
      <c r="E527">
        <v>7</v>
      </c>
      <c r="F527" t="s">
        <v>146</v>
      </c>
    </row>
    <row r="528" spans="1:6" x14ac:dyDescent="0.3">
      <c r="A528" t="s">
        <v>127</v>
      </c>
      <c r="B528" t="s">
        <v>130</v>
      </c>
      <c r="C528">
        <v>2</v>
      </c>
      <c r="D528">
        <v>14.95</v>
      </c>
      <c r="E528">
        <v>6</v>
      </c>
      <c r="F528" t="s">
        <v>150</v>
      </c>
    </row>
    <row r="529" spans="1:6" x14ac:dyDescent="0.3">
      <c r="A529" t="s">
        <v>127</v>
      </c>
      <c r="B529" t="s">
        <v>134</v>
      </c>
      <c r="C529">
        <v>1</v>
      </c>
      <c r="D529">
        <v>149.99</v>
      </c>
      <c r="E529">
        <v>8</v>
      </c>
      <c r="F529" t="s">
        <v>135</v>
      </c>
    </row>
    <row r="530" spans="1:6" x14ac:dyDescent="0.3">
      <c r="A530" t="s">
        <v>127</v>
      </c>
      <c r="B530" t="s">
        <v>141</v>
      </c>
      <c r="C530">
        <v>1</v>
      </c>
      <c r="D530">
        <v>150</v>
      </c>
      <c r="E530">
        <v>5</v>
      </c>
      <c r="F530" t="s">
        <v>129</v>
      </c>
    </row>
    <row r="531" spans="1:6" x14ac:dyDescent="0.3">
      <c r="A531" t="s">
        <v>127</v>
      </c>
      <c r="B531" t="s">
        <v>143</v>
      </c>
      <c r="C531">
        <v>1</v>
      </c>
      <c r="D531">
        <v>300</v>
      </c>
      <c r="E531">
        <v>9</v>
      </c>
      <c r="F531" t="s">
        <v>146</v>
      </c>
    </row>
    <row r="532" spans="1:6" x14ac:dyDescent="0.3">
      <c r="A532" t="s">
        <v>127</v>
      </c>
      <c r="B532" t="s">
        <v>134</v>
      </c>
      <c r="C532">
        <v>1</v>
      </c>
      <c r="D532">
        <v>149.99</v>
      </c>
      <c r="E532">
        <v>10</v>
      </c>
      <c r="F532" t="s">
        <v>147</v>
      </c>
    </row>
    <row r="533" spans="1:6" x14ac:dyDescent="0.3">
      <c r="A533" t="s">
        <v>127</v>
      </c>
      <c r="B533" t="s">
        <v>138</v>
      </c>
      <c r="C533">
        <v>1</v>
      </c>
      <c r="D533">
        <v>389.99</v>
      </c>
      <c r="E533">
        <v>8</v>
      </c>
      <c r="F533" t="s">
        <v>135</v>
      </c>
    </row>
    <row r="534" spans="1:6" x14ac:dyDescent="0.3">
      <c r="A534" t="s">
        <v>127</v>
      </c>
      <c r="B534" t="s">
        <v>130</v>
      </c>
      <c r="C534">
        <v>1</v>
      </c>
      <c r="D534">
        <v>14.95</v>
      </c>
      <c r="E534">
        <v>7</v>
      </c>
      <c r="F534" t="s">
        <v>135</v>
      </c>
    </row>
    <row r="535" spans="1:6" x14ac:dyDescent="0.3">
      <c r="A535" t="s">
        <v>127</v>
      </c>
      <c r="B535" t="s">
        <v>139</v>
      </c>
      <c r="C535">
        <v>2</v>
      </c>
      <c r="D535">
        <v>11.95</v>
      </c>
      <c r="E535">
        <v>3</v>
      </c>
      <c r="F535" t="s">
        <v>133</v>
      </c>
    </row>
    <row r="536" spans="1:6" x14ac:dyDescent="0.3">
      <c r="A536" t="s">
        <v>127</v>
      </c>
      <c r="B536" t="s">
        <v>141</v>
      </c>
      <c r="C536">
        <v>2</v>
      </c>
      <c r="D536">
        <v>150</v>
      </c>
      <c r="E536">
        <v>2</v>
      </c>
      <c r="F536" t="s">
        <v>147</v>
      </c>
    </row>
    <row r="537" spans="1:6" x14ac:dyDescent="0.3">
      <c r="A537" t="s">
        <v>127</v>
      </c>
      <c r="B537" t="s">
        <v>145</v>
      </c>
      <c r="C537">
        <v>3</v>
      </c>
      <c r="D537">
        <v>3.84</v>
      </c>
      <c r="E537">
        <v>4</v>
      </c>
      <c r="F537" t="s">
        <v>135</v>
      </c>
    </row>
    <row r="538" spans="1:6" x14ac:dyDescent="0.3">
      <c r="A538" t="s">
        <v>127</v>
      </c>
      <c r="B538" t="s">
        <v>140</v>
      </c>
      <c r="C538">
        <v>1</v>
      </c>
      <c r="D538">
        <v>99.99</v>
      </c>
      <c r="E538">
        <v>7</v>
      </c>
      <c r="F538" t="s">
        <v>146</v>
      </c>
    </row>
    <row r="539" spans="1:6" x14ac:dyDescent="0.3">
      <c r="A539" t="s">
        <v>127</v>
      </c>
      <c r="B539" t="s">
        <v>134</v>
      </c>
      <c r="C539">
        <v>1</v>
      </c>
      <c r="D539">
        <v>149.99</v>
      </c>
      <c r="E539">
        <v>4</v>
      </c>
      <c r="F539" t="s">
        <v>131</v>
      </c>
    </row>
    <row r="540" spans="1:6" x14ac:dyDescent="0.3">
      <c r="A540" t="s">
        <v>127</v>
      </c>
      <c r="B540" t="s">
        <v>132</v>
      </c>
      <c r="C540">
        <v>1</v>
      </c>
      <c r="D540">
        <v>11.99</v>
      </c>
      <c r="E540">
        <v>7</v>
      </c>
      <c r="F540" t="s">
        <v>150</v>
      </c>
    </row>
    <row r="541" spans="1:6" x14ac:dyDescent="0.3">
      <c r="A541" t="s">
        <v>127</v>
      </c>
      <c r="B541" t="s">
        <v>137</v>
      </c>
      <c r="C541">
        <v>1</v>
      </c>
      <c r="D541">
        <v>2.99</v>
      </c>
      <c r="E541">
        <v>1</v>
      </c>
      <c r="F541" t="s">
        <v>131</v>
      </c>
    </row>
    <row r="542" spans="1:6" x14ac:dyDescent="0.3">
      <c r="A542" t="s">
        <v>127</v>
      </c>
      <c r="B542" t="s">
        <v>144</v>
      </c>
      <c r="C542">
        <v>1</v>
      </c>
      <c r="D542">
        <v>400</v>
      </c>
      <c r="E542">
        <v>9</v>
      </c>
      <c r="F542" t="s">
        <v>146</v>
      </c>
    </row>
    <row r="543" spans="1:6" x14ac:dyDescent="0.3">
      <c r="A543" t="s">
        <v>127</v>
      </c>
      <c r="B543" t="s">
        <v>130</v>
      </c>
      <c r="C543">
        <v>1</v>
      </c>
      <c r="D543">
        <v>14.95</v>
      </c>
      <c r="E543">
        <v>10</v>
      </c>
      <c r="F543" t="s">
        <v>133</v>
      </c>
    </row>
    <row r="544" spans="1:6" x14ac:dyDescent="0.3">
      <c r="A544" t="s">
        <v>127</v>
      </c>
      <c r="B544" t="s">
        <v>140</v>
      </c>
      <c r="C544">
        <v>1</v>
      </c>
      <c r="D544">
        <v>99.99</v>
      </c>
      <c r="E544">
        <v>4</v>
      </c>
      <c r="F544" t="s">
        <v>136</v>
      </c>
    </row>
    <row r="545" spans="1:6" x14ac:dyDescent="0.3">
      <c r="A545" t="s">
        <v>127</v>
      </c>
      <c r="B545" t="s">
        <v>134</v>
      </c>
      <c r="C545">
        <v>2</v>
      </c>
      <c r="D545">
        <v>149.99</v>
      </c>
      <c r="E545">
        <v>10</v>
      </c>
      <c r="F545" t="s">
        <v>136</v>
      </c>
    </row>
    <row r="546" spans="1:6" x14ac:dyDescent="0.3">
      <c r="A546" t="s">
        <v>127</v>
      </c>
      <c r="B546" t="s">
        <v>139</v>
      </c>
      <c r="C546">
        <v>1</v>
      </c>
      <c r="D546">
        <v>11.95</v>
      </c>
      <c r="E546">
        <v>2</v>
      </c>
      <c r="F546" t="s">
        <v>147</v>
      </c>
    </row>
    <row r="547" spans="1:6" x14ac:dyDescent="0.3">
      <c r="A547" t="s">
        <v>127</v>
      </c>
      <c r="B547" t="s">
        <v>130</v>
      </c>
      <c r="C547">
        <v>1</v>
      </c>
      <c r="D547">
        <v>14.95</v>
      </c>
      <c r="E547">
        <v>3</v>
      </c>
      <c r="F547" t="s">
        <v>149</v>
      </c>
    </row>
    <row r="548" spans="1:6" x14ac:dyDescent="0.3">
      <c r="A548" t="s">
        <v>127</v>
      </c>
      <c r="B548" t="s">
        <v>155</v>
      </c>
      <c r="C548">
        <v>1</v>
      </c>
      <c r="D548">
        <v>600</v>
      </c>
      <c r="E548">
        <v>1</v>
      </c>
      <c r="F548" t="s">
        <v>150</v>
      </c>
    </row>
    <row r="549" spans="1:6" x14ac:dyDescent="0.3">
      <c r="A549" t="s">
        <v>127</v>
      </c>
      <c r="B549" t="s">
        <v>151</v>
      </c>
      <c r="C549">
        <v>1</v>
      </c>
      <c r="D549">
        <v>109.99</v>
      </c>
      <c r="E549">
        <v>2</v>
      </c>
      <c r="F549" t="s">
        <v>136</v>
      </c>
    </row>
    <row r="550" spans="1:6" x14ac:dyDescent="0.3">
      <c r="A550" t="s">
        <v>127</v>
      </c>
      <c r="B550" t="s">
        <v>139</v>
      </c>
      <c r="C550">
        <v>1</v>
      </c>
      <c r="D550">
        <v>11.95</v>
      </c>
      <c r="E550">
        <v>7</v>
      </c>
      <c r="F550" t="s">
        <v>131</v>
      </c>
    </row>
    <row r="551" spans="1:6" x14ac:dyDescent="0.3">
      <c r="A551" t="s">
        <v>127</v>
      </c>
      <c r="B551" t="s">
        <v>145</v>
      </c>
      <c r="C551">
        <v>2</v>
      </c>
      <c r="D551">
        <v>3.84</v>
      </c>
      <c r="E551">
        <v>10</v>
      </c>
      <c r="F551" t="s">
        <v>150</v>
      </c>
    </row>
    <row r="552" spans="1:6" x14ac:dyDescent="0.3">
      <c r="A552" t="s">
        <v>127</v>
      </c>
      <c r="B552" t="s">
        <v>132</v>
      </c>
      <c r="C552">
        <v>1</v>
      </c>
      <c r="D552">
        <v>11.99</v>
      </c>
      <c r="E552">
        <v>7</v>
      </c>
      <c r="F552" t="s">
        <v>133</v>
      </c>
    </row>
    <row r="553" spans="1:6" x14ac:dyDescent="0.3">
      <c r="A553" t="s">
        <v>127</v>
      </c>
      <c r="B553" t="s">
        <v>130</v>
      </c>
      <c r="C553">
        <v>1</v>
      </c>
      <c r="D553">
        <v>14.95</v>
      </c>
      <c r="E553">
        <v>8</v>
      </c>
      <c r="F553" t="s">
        <v>133</v>
      </c>
    </row>
    <row r="554" spans="1:6" x14ac:dyDescent="0.3">
      <c r="A554" t="s">
        <v>127</v>
      </c>
      <c r="B554" t="s">
        <v>141</v>
      </c>
      <c r="C554">
        <v>1</v>
      </c>
      <c r="D554">
        <v>150</v>
      </c>
      <c r="E554">
        <v>9</v>
      </c>
      <c r="F554" t="s">
        <v>133</v>
      </c>
    </row>
    <row r="555" spans="1:6" x14ac:dyDescent="0.3">
      <c r="A555" t="s">
        <v>127</v>
      </c>
      <c r="B555" t="s">
        <v>139</v>
      </c>
      <c r="C555">
        <v>1</v>
      </c>
      <c r="D555">
        <v>11.95</v>
      </c>
      <c r="E555">
        <v>2</v>
      </c>
      <c r="F555" t="s">
        <v>149</v>
      </c>
    </row>
    <row r="556" spans="1:6" x14ac:dyDescent="0.3">
      <c r="A556" t="s">
        <v>127</v>
      </c>
      <c r="B556" t="s">
        <v>140</v>
      </c>
      <c r="C556">
        <v>1</v>
      </c>
      <c r="D556">
        <v>99.99</v>
      </c>
      <c r="E556">
        <v>6</v>
      </c>
      <c r="F556" t="s">
        <v>135</v>
      </c>
    </row>
    <row r="557" spans="1:6" x14ac:dyDescent="0.3">
      <c r="A557" t="s">
        <v>127</v>
      </c>
      <c r="B557" t="s">
        <v>139</v>
      </c>
      <c r="C557">
        <v>1</v>
      </c>
      <c r="D557">
        <v>11.95</v>
      </c>
      <c r="E557">
        <v>3</v>
      </c>
      <c r="F557" t="s">
        <v>146</v>
      </c>
    </row>
    <row r="558" spans="1:6" x14ac:dyDescent="0.3">
      <c r="A558" t="s">
        <v>127</v>
      </c>
      <c r="B558" t="s">
        <v>130</v>
      </c>
      <c r="C558">
        <v>1</v>
      </c>
      <c r="D558">
        <v>14.95</v>
      </c>
      <c r="E558">
        <v>10</v>
      </c>
      <c r="F558" t="s">
        <v>150</v>
      </c>
    </row>
    <row r="559" spans="1:6" x14ac:dyDescent="0.3">
      <c r="A559" t="s">
        <v>127</v>
      </c>
      <c r="B559" t="s">
        <v>139</v>
      </c>
      <c r="C559">
        <v>1</v>
      </c>
      <c r="D559">
        <v>11.95</v>
      </c>
      <c r="E559">
        <v>1</v>
      </c>
      <c r="F559" t="s">
        <v>133</v>
      </c>
    </row>
    <row r="560" spans="1:6" x14ac:dyDescent="0.3">
      <c r="A560" t="s">
        <v>127</v>
      </c>
      <c r="B560" t="s">
        <v>130</v>
      </c>
      <c r="C560">
        <v>1</v>
      </c>
      <c r="D560">
        <v>14.95</v>
      </c>
      <c r="E560">
        <v>1</v>
      </c>
      <c r="F560" t="s">
        <v>150</v>
      </c>
    </row>
    <row r="561" spans="1:6" x14ac:dyDescent="0.3">
      <c r="A561" t="s">
        <v>127</v>
      </c>
      <c r="B561" t="s">
        <v>130</v>
      </c>
      <c r="C561">
        <v>1</v>
      </c>
      <c r="D561">
        <v>14.95</v>
      </c>
      <c r="E561">
        <v>6</v>
      </c>
      <c r="F561" t="s">
        <v>149</v>
      </c>
    </row>
    <row r="562" spans="1:6" x14ac:dyDescent="0.3">
      <c r="A562" t="s">
        <v>127</v>
      </c>
      <c r="B562" t="s">
        <v>132</v>
      </c>
      <c r="C562">
        <v>1</v>
      </c>
      <c r="D562">
        <v>11.99</v>
      </c>
      <c r="E562">
        <v>2</v>
      </c>
      <c r="F562" t="s">
        <v>133</v>
      </c>
    </row>
    <row r="563" spans="1:6" x14ac:dyDescent="0.3">
      <c r="A563" t="s">
        <v>127</v>
      </c>
      <c r="B563" t="s">
        <v>141</v>
      </c>
      <c r="C563">
        <v>1</v>
      </c>
      <c r="D563">
        <v>150</v>
      </c>
      <c r="E563">
        <v>5</v>
      </c>
      <c r="F563" t="s">
        <v>136</v>
      </c>
    </row>
    <row r="564" spans="1:6" x14ac:dyDescent="0.3">
      <c r="A564" t="s">
        <v>127</v>
      </c>
      <c r="B564" t="s">
        <v>134</v>
      </c>
      <c r="C564">
        <v>1</v>
      </c>
      <c r="D564">
        <v>149.99</v>
      </c>
      <c r="E564">
        <v>2</v>
      </c>
      <c r="F564" t="s">
        <v>133</v>
      </c>
    </row>
    <row r="565" spans="1:6" x14ac:dyDescent="0.3">
      <c r="A565" t="s">
        <v>127</v>
      </c>
      <c r="B565" t="s">
        <v>140</v>
      </c>
      <c r="C565">
        <v>1</v>
      </c>
      <c r="D565">
        <v>99.99</v>
      </c>
      <c r="E565">
        <v>5</v>
      </c>
      <c r="F565" t="s">
        <v>133</v>
      </c>
    </row>
    <row r="566" spans="1:6" x14ac:dyDescent="0.3">
      <c r="A566" t="s">
        <v>127</v>
      </c>
      <c r="B566" t="s">
        <v>140</v>
      </c>
      <c r="C566">
        <v>1</v>
      </c>
      <c r="D566">
        <v>99.99</v>
      </c>
      <c r="E566">
        <v>10</v>
      </c>
      <c r="F566" t="s">
        <v>129</v>
      </c>
    </row>
    <row r="567" spans="1:6" x14ac:dyDescent="0.3">
      <c r="A567" t="s">
        <v>127</v>
      </c>
      <c r="B567" t="s">
        <v>138</v>
      </c>
      <c r="C567">
        <v>1</v>
      </c>
      <c r="D567">
        <v>389.99</v>
      </c>
      <c r="E567">
        <v>5</v>
      </c>
      <c r="F567" t="s">
        <v>149</v>
      </c>
    </row>
    <row r="568" spans="1:6" x14ac:dyDescent="0.3">
      <c r="A568" t="s">
        <v>127</v>
      </c>
      <c r="B568" t="s">
        <v>141</v>
      </c>
      <c r="C568">
        <v>1</v>
      </c>
      <c r="D568">
        <v>150</v>
      </c>
      <c r="E568">
        <v>8</v>
      </c>
      <c r="F568" t="s">
        <v>131</v>
      </c>
    </row>
    <row r="569" spans="1:6" x14ac:dyDescent="0.3">
      <c r="A569" t="s">
        <v>127</v>
      </c>
      <c r="B569" t="s">
        <v>142</v>
      </c>
      <c r="C569">
        <v>1</v>
      </c>
      <c r="D569">
        <v>1700</v>
      </c>
      <c r="E569">
        <v>2</v>
      </c>
      <c r="F569" t="s">
        <v>129</v>
      </c>
    </row>
    <row r="570" spans="1:6" x14ac:dyDescent="0.3">
      <c r="A570" t="s">
        <v>127</v>
      </c>
      <c r="B570" t="s">
        <v>141</v>
      </c>
      <c r="C570">
        <v>1</v>
      </c>
      <c r="D570">
        <v>150</v>
      </c>
      <c r="E570">
        <v>1</v>
      </c>
      <c r="F570" t="s">
        <v>133</v>
      </c>
    </row>
    <row r="571" spans="1:6" x14ac:dyDescent="0.3">
      <c r="A571" t="s">
        <v>127</v>
      </c>
      <c r="B571" t="s">
        <v>145</v>
      </c>
      <c r="C571">
        <v>2</v>
      </c>
      <c r="D571">
        <v>3.84</v>
      </c>
      <c r="E571">
        <v>7</v>
      </c>
      <c r="F571" t="s">
        <v>135</v>
      </c>
    </row>
    <row r="572" spans="1:6" x14ac:dyDescent="0.3">
      <c r="A572" t="s">
        <v>127</v>
      </c>
      <c r="B572" t="s">
        <v>148</v>
      </c>
      <c r="C572">
        <v>1</v>
      </c>
      <c r="D572">
        <v>600</v>
      </c>
      <c r="E572">
        <v>6</v>
      </c>
      <c r="F572" t="s">
        <v>147</v>
      </c>
    </row>
    <row r="573" spans="1:6" x14ac:dyDescent="0.3">
      <c r="A573" t="s">
        <v>127</v>
      </c>
      <c r="B573" t="s">
        <v>139</v>
      </c>
      <c r="C573">
        <v>2</v>
      </c>
      <c r="D573">
        <v>11.95</v>
      </c>
      <c r="E573">
        <v>7</v>
      </c>
      <c r="F573" t="s">
        <v>147</v>
      </c>
    </row>
    <row r="574" spans="1:6" x14ac:dyDescent="0.3">
      <c r="A574" t="s">
        <v>127</v>
      </c>
      <c r="B574" t="s">
        <v>137</v>
      </c>
      <c r="C574">
        <v>1</v>
      </c>
      <c r="D574">
        <v>2.99</v>
      </c>
      <c r="E574">
        <v>1</v>
      </c>
      <c r="F574" t="s">
        <v>135</v>
      </c>
    </row>
    <row r="575" spans="1:6" x14ac:dyDescent="0.3">
      <c r="A575" t="s">
        <v>127</v>
      </c>
      <c r="B575" t="s">
        <v>139</v>
      </c>
      <c r="C575">
        <v>1</v>
      </c>
      <c r="D575">
        <v>11.95</v>
      </c>
      <c r="E575">
        <v>2</v>
      </c>
      <c r="F575" t="s">
        <v>135</v>
      </c>
    </row>
    <row r="576" spans="1:6" x14ac:dyDescent="0.3">
      <c r="A576" t="s">
        <v>127</v>
      </c>
      <c r="B576" t="s">
        <v>139</v>
      </c>
      <c r="C576">
        <v>1</v>
      </c>
      <c r="D576">
        <v>11.95</v>
      </c>
      <c r="E576">
        <v>6</v>
      </c>
      <c r="F576" t="s">
        <v>150</v>
      </c>
    </row>
    <row r="577" spans="1:6" x14ac:dyDescent="0.3">
      <c r="A577" t="s">
        <v>127</v>
      </c>
      <c r="B577" t="s">
        <v>145</v>
      </c>
      <c r="C577">
        <v>1</v>
      </c>
      <c r="D577">
        <v>3.84</v>
      </c>
      <c r="E577">
        <v>3</v>
      </c>
      <c r="F577" t="s">
        <v>150</v>
      </c>
    </row>
    <row r="578" spans="1:6" x14ac:dyDescent="0.3">
      <c r="A578" t="s">
        <v>127</v>
      </c>
      <c r="B578" t="s">
        <v>140</v>
      </c>
      <c r="C578">
        <v>1</v>
      </c>
      <c r="D578">
        <v>99.99</v>
      </c>
      <c r="E578">
        <v>5</v>
      </c>
      <c r="F578" t="s">
        <v>135</v>
      </c>
    </row>
    <row r="579" spans="1:6" x14ac:dyDescent="0.3">
      <c r="A579" t="s">
        <v>127</v>
      </c>
      <c r="B579" t="s">
        <v>128</v>
      </c>
      <c r="C579">
        <v>1</v>
      </c>
      <c r="D579">
        <v>700</v>
      </c>
      <c r="E579">
        <v>1</v>
      </c>
      <c r="F579" t="s">
        <v>133</v>
      </c>
    </row>
    <row r="580" spans="1:6" x14ac:dyDescent="0.3">
      <c r="A580" t="s">
        <v>127</v>
      </c>
      <c r="B580" t="s">
        <v>132</v>
      </c>
      <c r="C580">
        <v>1</v>
      </c>
      <c r="D580">
        <v>11.99</v>
      </c>
      <c r="E580">
        <v>10</v>
      </c>
      <c r="F580" t="s">
        <v>133</v>
      </c>
    </row>
    <row r="581" spans="1:6" x14ac:dyDescent="0.3">
      <c r="A581" t="s">
        <v>127</v>
      </c>
      <c r="B581" t="s">
        <v>137</v>
      </c>
      <c r="C581">
        <v>1</v>
      </c>
      <c r="D581">
        <v>2.99</v>
      </c>
      <c r="E581">
        <v>4</v>
      </c>
      <c r="F581" t="s">
        <v>133</v>
      </c>
    </row>
    <row r="582" spans="1:6" x14ac:dyDescent="0.3">
      <c r="A582" t="s">
        <v>127</v>
      </c>
      <c r="B582" t="s">
        <v>134</v>
      </c>
      <c r="C582">
        <v>1</v>
      </c>
      <c r="D582">
        <v>149.99</v>
      </c>
      <c r="E582">
        <v>9</v>
      </c>
      <c r="F582" t="s">
        <v>133</v>
      </c>
    </row>
    <row r="583" spans="1:6" x14ac:dyDescent="0.3">
      <c r="A583" t="s">
        <v>127</v>
      </c>
      <c r="B583" t="s">
        <v>151</v>
      </c>
      <c r="C583">
        <v>1</v>
      </c>
      <c r="D583">
        <v>109.99</v>
      </c>
      <c r="E583">
        <v>4</v>
      </c>
      <c r="F583" t="s">
        <v>129</v>
      </c>
    </row>
    <row r="584" spans="1:6" x14ac:dyDescent="0.3">
      <c r="A584" t="s">
        <v>127</v>
      </c>
      <c r="B584" t="s">
        <v>145</v>
      </c>
      <c r="C584">
        <v>1</v>
      </c>
      <c r="D584">
        <v>3.84</v>
      </c>
      <c r="E584">
        <v>10</v>
      </c>
      <c r="F584" t="s">
        <v>133</v>
      </c>
    </row>
    <row r="585" spans="1:6" x14ac:dyDescent="0.3">
      <c r="A585" t="s">
        <v>127</v>
      </c>
      <c r="B585" t="s">
        <v>134</v>
      </c>
      <c r="C585">
        <v>1</v>
      </c>
      <c r="D585">
        <v>149.99</v>
      </c>
      <c r="E585">
        <v>1</v>
      </c>
      <c r="F585" t="s">
        <v>147</v>
      </c>
    </row>
    <row r="586" spans="1:6" x14ac:dyDescent="0.3">
      <c r="A586" t="s">
        <v>127</v>
      </c>
      <c r="B586" t="s">
        <v>139</v>
      </c>
      <c r="C586">
        <v>1</v>
      </c>
      <c r="D586">
        <v>11.95</v>
      </c>
      <c r="E586">
        <v>4</v>
      </c>
      <c r="F586" t="s">
        <v>131</v>
      </c>
    </row>
    <row r="587" spans="1:6" x14ac:dyDescent="0.3">
      <c r="A587" t="s">
        <v>127</v>
      </c>
      <c r="B587" t="s">
        <v>143</v>
      </c>
      <c r="C587">
        <v>1</v>
      </c>
      <c r="D587">
        <v>300</v>
      </c>
      <c r="E587">
        <v>10</v>
      </c>
      <c r="F587" t="s">
        <v>133</v>
      </c>
    </row>
    <row r="588" spans="1:6" x14ac:dyDescent="0.3">
      <c r="A588" t="s">
        <v>127</v>
      </c>
      <c r="B588" t="s">
        <v>138</v>
      </c>
      <c r="C588">
        <v>1</v>
      </c>
      <c r="D588">
        <v>389.99</v>
      </c>
      <c r="E588">
        <v>1</v>
      </c>
      <c r="F588" t="s">
        <v>133</v>
      </c>
    </row>
    <row r="589" spans="1:6" x14ac:dyDescent="0.3">
      <c r="A589" t="s">
        <v>127</v>
      </c>
      <c r="B589" t="s">
        <v>140</v>
      </c>
      <c r="C589">
        <v>1</v>
      </c>
      <c r="D589">
        <v>99.99</v>
      </c>
      <c r="E589">
        <v>9</v>
      </c>
      <c r="F589" t="s">
        <v>149</v>
      </c>
    </row>
    <row r="590" spans="1:6" x14ac:dyDescent="0.3">
      <c r="A590" t="s">
        <v>127</v>
      </c>
      <c r="B590" t="s">
        <v>140</v>
      </c>
      <c r="C590">
        <v>1</v>
      </c>
      <c r="D590">
        <v>99.99</v>
      </c>
      <c r="E590">
        <v>9</v>
      </c>
      <c r="F590" t="s">
        <v>149</v>
      </c>
    </row>
    <row r="591" spans="1:6" x14ac:dyDescent="0.3">
      <c r="A591" t="s">
        <v>127</v>
      </c>
      <c r="B591" t="s">
        <v>138</v>
      </c>
      <c r="C591">
        <v>1</v>
      </c>
      <c r="D591">
        <v>389.99</v>
      </c>
      <c r="E591">
        <v>1</v>
      </c>
      <c r="F591" t="s">
        <v>136</v>
      </c>
    </row>
    <row r="592" spans="1:6" x14ac:dyDescent="0.3">
      <c r="A592" t="s">
        <v>127</v>
      </c>
      <c r="B592" t="s">
        <v>144</v>
      </c>
      <c r="C592">
        <v>1</v>
      </c>
      <c r="D592">
        <v>400</v>
      </c>
      <c r="E592">
        <v>1</v>
      </c>
      <c r="F592" t="s">
        <v>135</v>
      </c>
    </row>
    <row r="593" spans="1:6" x14ac:dyDescent="0.3">
      <c r="A593" t="s">
        <v>127</v>
      </c>
      <c r="B593" t="s">
        <v>130</v>
      </c>
      <c r="C593">
        <v>1</v>
      </c>
      <c r="D593">
        <v>14.95</v>
      </c>
      <c r="E593">
        <v>1</v>
      </c>
      <c r="F593" t="s">
        <v>147</v>
      </c>
    </row>
    <row r="594" spans="1:6" x14ac:dyDescent="0.3">
      <c r="A594" t="s">
        <v>127</v>
      </c>
      <c r="B594" t="s">
        <v>148</v>
      </c>
      <c r="C594">
        <v>1</v>
      </c>
      <c r="D594">
        <v>600</v>
      </c>
      <c r="E594">
        <v>3</v>
      </c>
      <c r="F594" t="s">
        <v>135</v>
      </c>
    </row>
    <row r="595" spans="1:6" x14ac:dyDescent="0.3">
      <c r="A595" t="s">
        <v>127</v>
      </c>
      <c r="B595" t="s">
        <v>139</v>
      </c>
      <c r="C595">
        <v>1</v>
      </c>
      <c r="D595">
        <v>11.95</v>
      </c>
      <c r="E595">
        <v>10</v>
      </c>
      <c r="F595" t="s">
        <v>135</v>
      </c>
    </row>
    <row r="596" spans="1:6" x14ac:dyDescent="0.3">
      <c r="A596" t="s">
        <v>127</v>
      </c>
      <c r="B596" t="s">
        <v>130</v>
      </c>
      <c r="C596">
        <v>1</v>
      </c>
      <c r="D596">
        <v>14.95</v>
      </c>
      <c r="E596">
        <v>1</v>
      </c>
      <c r="F596" t="s">
        <v>136</v>
      </c>
    </row>
    <row r="597" spans="1:6" x14ac:dyDescent="0.3">
      <c r="A597" t="s">
        <v>127</v>
      </c>
      <c r="B597" t="s">
        <v>137</v>
      </c>
      <c r="C597">
        <v>1</v>
      </c>
      <c r="D597">
        <v>2.99</v>
      </c>
      <c r="E597">
        <v>2</v>
      </c>
      <c r="F597" t="s">
        <v>147</v>
      </c>
    </row>
    <row r="598" spans="1:6" x14ac:dyDescent="0.3">
      <c r="A598" t="s">
        <v>127</v>
      </c>
      <c r="B598" t="s">
        <v>145</v>
      </c>
      <c r="C598">
        <v>1</v>
      </c>
      <c r="D598">
        <v>3.84</v>
      </c>
      <c r="E598">
        <v>3</v>
      </c>
      <c r="F598" t="s">
        <v>146</v>
      </c>
    </row>
    <row r="599" spans="1:6" x14ac:dyDescent="0.3">
      <c r="A599" t="s">
        <v>127</v>
      </c>
      <c r="B599" t="s">
        <v>139</v>
      </c>
      <c r="C599">
        <v>1</v>
      </c>
      <c r="D599">
        <v>11.95</v>
      </c>
      <c r="E599">
        <v>7</v>
      </c>
      <c r="F599" t="s">
        <v>147</v>
      </c>
    </row>
    <row r="600" spans="1:6" x14ac:dyDescent="0.3">
      <c r="A600" t="s">
        <v>127</v>
      </c>
      <c r="B600" t="s">
        <v>151</v>
      </c>
      <c r="C600">
        <v>1</v>
      </c>
      <c r="D600">
        <v>109.99</v>
      </c>
      <c r="E600">
        <v>4</v>
      </c>
      <c r="F600" t="s">
        <v>135</v>
      </c>
    </row>
    <row r="601" spans="1:6" x14ac:dyDescent="0.3">
      <c r="A601" t="s">
        <v>127</v>
      </c>
      <c r="B601" t="s">
        <v>137</v>
      </c>
      <c r="C601">
        <v>2</v>
      </c>
      <c r="D601">
        <v>2.99</v>
      </c>
      <c r="E601">
        <v>6</v>
      </c>
      <c r="F601" t="s">
        <v>133</v>
      </c>
    </row>
    <row r="602" spans="1:6" x14ac:dyDescent="0.3">
      <c r="A602" t="s">
        <v>127</v>
      </c>
      <c r="B602" t="s">
        <v>152</v>
      </c>
      <c r="C602">
        <v>1</v>
      </c>
      <c r="D602">
        <v>379.99</v>
      </c>
      <c r="E602">
        <v>3</v>
      </c>
      <c r="F602" t="s">
        <v>129</v>
      </c>
    </row>
    <row r="603" spans="1:6" x14ac:dyDescent="0.3">
      <c r="A603" t="s">
        <v>127</v>
      </c>
      <c r="B603" t="s">
        <v>154</v>
      </c>
      <c r="C603">
        <v>1</v>
      </c>
      <c r="D603">
        <v>600</v>
      </c>
      <c r="E603">
        <v>2</v>
      </c>
      <c r="F603" t="s">
        <v>133</v>
      </c>
    </row>
    <row r="604" spans="1:6" x14ac:dyDescent="0.3">
      <c r="A604" t="s">
        <v>127</v>
      </c>
      <c r="B604" t="s">
        <v>145</v>
      </c>
      <c r="C604">
        <v>1</v>
      </c>
      <c r="D604">
        <v>3.84</v>
      </c>
      <c r="E604">
        <v>9</v>
      </c>
      <c r="F604" t="s">
        <v>146</v>
      </c>
    </row>
    <row r="605" spans="1:6" x14ac:dyDescent="0.3">
      <c r="A605" t="s">
        <v>127</v>
      </c>
      <c r="B605" t="s">
        <v>137</v>
      </c>
      <c r="C605">
        <v>2</v>
      </c>
      <c r="D605">
        <v>2.99</v>
      </c>
      <c r="E605">
        <v>3</v>
      </c>
      <c r="F605" t="s">
        <v>149</v>
      </c>
    </row>
    <row r="606" spans="1:6" x14ac:dyDescent="0.3">
      <c r="A606" t="s">
        <v>127</v>
      </c>
      <c r="B606" t="s">
        <v>130</v>
      </c>
      <c r="C606">
        <v>1</v>
      </c>
      <c r="D606">
        <v>14.95</v>
      </c>
      <c r="E606">
        <v>2</v>
      </c>
      <c r="F606" t="s">
        <v>136</v>
      </c>
    </row>
    <row r="607" spans="1:6" x14ac:dyDescent="0.3">
      <c r="A607" t="s">
        <v>127</v>
      </c>
      <c r="B607" t="s">
        <v>139</v>
      </c>
      <c r="C607">
        <v>1</v>
      </c>
      <c r="D607">
        <v>11.95</v>
      </c>
      <c r="E607">
        <v>8</v>
      </c>
      <c r="F607" t="s">
        <v>149</v>
      </c>
    </row>
    <row r="608" spans="1:6" x14ac:dyDescent="0.3">
      <c r="A608" t="s">
        <v>127</v>
      </c>
      <c r="B608" t="s">
        <v>130</v>
      </c>
      <c r="C608">
        <v>1</v>
      </c>
      <c r="D608">
        <v>14.95</v>
      </c>
      <c r="E608">
        <v>5</v>
      </c>
      <c r="F608" t="s">
        <v>129</v>
      </c>
    </row>
    <row r="609" spans="1:6" x14ac:dyDescent="0.3">
      <c r="A609" t="s">
        <v>127</v>
      </c>
      <c r="B609" t="s">
        <v>139</v>
      </c>
      <c r="C609">
        <v>1</v>
      </c>
      <c r="D609">
        <v>11.95</v>
      </c>
      <c r="E609">
        <v>6</v>
      </c>
      <c r="F609" t="s">
        <v>146</v>
      </c>
    </row>
    <row r="610" spans="1:6" x14ac:dyDescent="0.3">
      <c r="A610" t="s">
        <v>127</v>
      </c>
      <c r="B610" t="s">
        <v>132</v>
      </c>
      <c r="C610">
        <v>1</v>
      </c>
      <c r="D610">
        <v>11.99</v>
      </c>
      <c r="E610">
        <v>1</v>
      </c>
      <c r="F610" t="s">
        <v>146</v>
      </c>
    </row>
    <row r="611" spans="1:6" x14ac:dyDescent="0.3">
      <c r="A611" t="s">
        <v>127</v>
      </c>
      <c r="B611" t="s">
        <v>130</v>
      </c>
      <c r="C611">
        <v>1</v>
      </c>
      <c r="D611">
        <v>14.95</v>
      </c>
      <c r="E611">
        <v>9</v>
      </c>
      <c r="F611" t="s">
        <v>146</v>
      </c>
    </row>
    <row r="612" spans="1:6" x14ac:dyDescent="0.3">
      <c r="A612" t="s">
        <v>127</v>
      </c>
      <c r="B612" t="s">
        <v>130</v>
      </c>
      <c r="C612">
        <v>1</v>
      </c>
      <c r="D612">
        <v>14.95</v>
      </c>
      <c r="E612">
        <v>3</v>
      </c>
      <c r="F612" t="s">
        <v>133</v>
      </c>
    </row>
    <row r="613" spans="1:6" x14ac:dyDescent="0.3">
      <c r="A613" t="s">
        <v>127</v>
      </c>
      <c r="B613" t="s">
        <v>151</v>
      </c>
      <c r="C613">
        <v>1</v>
      </c>
      <c r="D613">
        <v>109.99</v>
      </c>
      <c r="E613">
        <v>9</v>
      </c>
      <c r="F613" t="s">
        <v>133</v>
      </c>
    </row>
    <row r="614" spans="1:6" x14ac:dyDescent="0.3">
      <c r="A614" t="s">
        <v>127</v>
      </c>
      <c r="B614" t="s">
        <v>145</v>
      </c>
      <c r="C614">
        <v>1</v>
      </c>
      <c r="D614">
        <v>3.84</v>
      </c>
      <c r="E614">
        <v>6</v>
      </c>
      <c r="F614" t="s">
        <v>146</v>
      </c>
    </row>
    <row r="615" spans="1:6" x14ac:dyDescent="0.3">
      <c r="A615" t="s">
        <v>127</v>
      </c>
      <c r="B615" t="s">
        <v>143</v>
      </c>
      <c r="C615">
        <v>1</v>
      </c>
      <c r="D615">
        <v>300</v>
      </c>
      <c r="E615">
        <v>5</v>
      </c>
      <c r="F615" t="s">
        <v>133</v>
      </c>
    </row>
    <row r="616" spans="1:6" x14ac:dyDescent="0.3">
      <c r="A616" t="s">
        <v>127</v>
      </c>
      <c r="B616" t="s">
        <v>139</v>
      </c>
      <c r="C616">
        <v>1</v>
      </c>
      <c r="D616">
        <v>11.95</v>
      </c>
      <c r="E616">
        <v>8</v>
      </c>
      <c r="F616" t="s">
        <v>147</v>
      </c>
    </row>
    <row r="617" spans="1:6" x14ac:dyDescent="0.3">
      <c r="A617" t="s">
        <v>127</v>
      </c>
      <c r="B617" t="s">
        <v>140</v>
      </c>
      <c r="C617">
        <v>1</v>
      </c>
      <c r="D617">
        <v>99.99</v>
      </c>
      <c r="E617">
        <v>2</v>
      </c>
      <c r="F617" t="s">
        <v>150</v>
      </c>
    </row>
    <row r="618" spans="1:6" x14ac:dyDescent="0.3">
      <c r="A618" t="s">
        <v>127</v>
      </c>
      <c r="B618" t="s">
        <v>152</v>
      </c>
      <c r="C618">
        <v>1</v>
      </c>
      <c r="D618">
        <v>379.99</v>
      </c>
      <c r="E618">
        <v>1</v>
      </c>
      <c r="F618" t="s">
        <v>149</v>
      </c>
    </row>
    <row r="619" spans="1:6" x14ac:dyDescent="0.3">
      <c r="A619" t="s">
        <v>127</v>
      </c>
      <c r="B619" t="s">
        <v>152</v>
      </c>
      <c r="C619">
        <v>1</v>
      </c>
      <c r="D619">
        <v>379.99</v>
      </c>
      <c r="E619">
        <v>7</v>
      </c>
      <c r="F619" t="s">
        <v>133</v>
      </c>
    </row>
    <row r="620" spans="1:6" x14ac:dyDescent="0.3">
      <c r="A620" t="s">
        <v>127</v>
      </c>
      <c r="B620" t="s">
        <v>134</v>
      </c>
      <c r="C620">
        <v>1</v>
      </c>
      <c r="D620">
        <v>149.99</v>
      </c>
      <c r="E620">
        <v>8</v>
      </c>
      <c r="F620" t="s">
        <v>133</v>
      </c>
    </row>
    <row r="621" spans="1:6" x14ac:dyDescent="0.3">
      <c r="A621" t="s">
        <v>127</v>
      </c>
      <c r="B621" t="s">
        <v>143</v>
      </c>
      <c r="C621">
        <v>1</v>
      </c>
      <c r="D621">
        <v>300</v>
      </c>
      <c r="E621">
        <v>10</v>
      </c>
      <c r="F621" t="s">
        <v>135</v>
      </c>
    </row>
    <row r="622" spans="1:6" x14ac:dyDescent="0.3">
      <c r="A622" t="s">
        <v>127</v>
      </c>
      <c r="B622" t="s">
        <v>137</v>
      </c>
      <c r="C622">
        <v>2</v>
      </c>
      <c r="D622">
        <v>2.99</v>
      </c>
      <c r="E622">
        <v>3</v>
      </c>
      <c r="F622" t="s">
        <v>147</v>
      </c>
    </row>
    <row r="623" spans="1:6" x14ac:dyDescent="0.3">
      <c r="A623" t="s">
        <v>127</v>
      </c>
      <c r="B623" t="s">
        <v>140</v>
      </c>
      <c r="C623">
        <v>1</v>
      </c>
      <c r="D623">
        <v>99.99</v>
      </c>
      <c r="E623">
        <v>10</v>
      </c>
      <c r="F623" t="s">
        <v>129</v>
      </c>
    </row>
    <row r="624" spans="1:6" x14ac:dyDescent="0.3">
      <c r="A624" t="s">
        <v>127</v>
      </c>
      <c r="B624" t="s">
        <v>132</v>
      </c>
      <c r="C624">
        <v>1</v>
      </c>
      <c r="D624">
        <v>11.99</v>
      </c>
      <c r="E624">
        <v>7</v>
      </c>
      <c r="F624" t="s">
        <v>133</v>
      </c>
    </row>
    <row r="625" spans="1:6" x14ac:dyDescent="0.3">
      <c r="A625" t="s">
        <v>127</v>
      </c>
      <c r="B625" t="s">
        <v>139</v>
      </c>
      <c r="C625">
        <v>1</v>
      </c>
      <c r="D625">
        <v>11.95</v>
      </c>
      <c r="E625">
        <v>1</v>
      </c>
      <c r="F625" t="s">
        <v>129</v>
      </c>
    </row>
    <row r="626" spans="1:6" x14ac:dyDescent="0.3">
      <c r="A626" t="s">
        <v>127</v>
      </c>
      <c r="B626" t="s">
        <v>139</v>
      </c>
      <c r="C626">
        <v>1</v>
      </c>
      <c r="D626">
        <v>11.95</v>
      </c>
      <c r="E626">
        <v>6</v>
      </c>
      <c r="F626" t="s">
        <v>129</v>
      </c>
    </row>
    <row r="627" spans="1:6" x14ac:dyDescent="0.3">
      <c r="A627" t="s">
        <v>127</v>
      </c>
      <c r="B627" t="s">
        <v>140</v>
      </c>
      <c r="C627">
        <v>1</v>
      </c>
      <c r="D627">
        <v>99.99</v>
      </c>
      <c r="E627">
        <v>8</v>
      </c>
      <c r="F627" t="s">
        <v>133</v>
      </c>
    </row>
    <row r="628" spans="1:6" x14ac:dyDescent="0.3">
      <c r="A628" t="s">
        <v>127</v>
      </c>
      <c r="B628" t="s">
        <v>140</v>
      </c>
      <c r="C628">
        <v>1</v>
      </c>
      <c r="D628">
        <v>99.99</v>
      </c>
      <c r="E628">
        <v>5</v>
      </c>
      <c r="F628" t="s">
        <v>133</v>
      </c>
    </row>
    <row r="629" spans="1:6" x14ac:dyDescent="0.3">
      <c r="A629" t="s">
        <v>127</v>
      </c>
      <c r="B629" t="s">
        <v>145</v>
      </c>
      <c r="C629">
        <v>1</v>
      </c>
      <c r="D629">
        <v>3.84</v>
      </c>
      <c r="E629">
        <v>1</v>
      </c>
      <c r="F629" t="s">
        <v>133</v>
      </c>
    </row>
    <row r="630" spans="1:6" x14ac:dyDescent="0.3">
      <c r="A630" t="s">
        <v>127</v>
      </c>
      <c r="B630" t="s">
        <v>137</v>
      </c>
      <c r="C630">
        <v>1</v>
      </c>
      <c r="D630">
        <v>2.99</v>
      </c>
      <c r="E630">
        <v>6</v>
      </c>
      <c r="F630" t="s">
        <v>133</v>
      </c>
    </row>
    <row r="631" spans="1:6" x14ac:dyDescent="0.3">
      <c r="A631" t="s">
        <v>127</v>
      </c>
      <c r="B631" t="s">
        <v>130</v>
      </c>
      <c r="C631">
        <v>1</v>
      </c>
      <c r="D631">
        <v>14.95</v>
      </c>
      <c r="E631">
        <v>4</v>
      </c>
      <c r="F631" t="s">
        <v>147</v>
      </c>
    </row>
    <row r="632" spans="1:6" x14ac:dyDescent="0.3">
      <c r="A632" t="s">
        <v>127</v>
      </c>
      <c r="B632" t="s">
        <v>137</v>
      </c>
      <c r="C632">
        <v>1</v>
      </c>
      <c r="D632">
        <v>2.99</v>
      </c>
      <c r="E632">
        <v>10</v>
      </c>
      <c r="F632" t="s">
        <v>147</v>
      </c>
    </row>
    <row r="633" spans="1:6" x14ac:dyDescent="0.3">
      <c r="A633" t="s">
        <v>127</v>
      </c>
      <c r="B633" t="s">
        <v>145</v>
      </c>
      <c r="C633">
        <v>1</v>
      </c>
      <c r="D633">
        <v>3.84</v>
      </c>
      <c r="E633">
        <v>7</v>
      </c>
      <c r="F633" t="s">
        <v>135</v>
      </c>
    </row>
    <row r="634" spans="1:6" x14ac:dyDescent="0.3">
      <c r="A634" t="s">
        <v>127</v>
      </c>
      <c r="B634" t="s">
        <v>140</v>
      </c>
      <c r="C634">
        <v>1</v>
      </c>
      <c r="D634">
        <v>99.99</v>
      </c>
      <c r="E634">
        <v>2</v>
      </c>
      <c r="F634" t="s">
        <v>147</v>
      </c>
    </row>
    <row r="635" spans="1:6" x14ac:dyDescent="0.3">
      <c r="A635" t="s">
        <v>127</v>
      </c>
      <c r="B635" t="s">
        <v>139</v>
      </c>
      <c r="C635">
        <v>1</v>
      </c>
      <c r="D635">
        <v>11.95</v>
      </c>
      <c r="E635">
        <v>7</v>
      </c>
      <c r="F635" t="s">
        <v>146</v>
      </c>
    </row>
    <row r="636" spans="1:6" x14ac:dyDescent="0.3">
      <c r="A636" t="s">
        <v>127</v>
      </c>
      <c r="B636" t="s">
        <v>140</v>
      </c>
      <c r="C636">
        <v>1</v>
      </c>
      <c r="D636">
        <v>99.99</v>
      </c>
      <c r="E636">
        <v>4</v>
      </c>
      <c r="F636" t="s">
        <v>131</v>
      </c>
    </row>
    <row r="637" spans="1:6" x14ac:dyDescent="0.3">
      <c r="A637" t="s">
        <v>127</v>
      </c>
      <c r="B637" t="s">
        <v>137</v>
      </c>
      <c r="C637">
        <v>1</v>
      </c>
      <c r="D637">
        <v>2.99</v>
      </c>
      <c r="E637">
        <v>10</v>
      </c>
      <c r="F637" t="s">
        <v>135</v>
      </c>
    </row>
    <row r="638" spans="1:6" x14ac:dyDescent="0.3">
      <c r="A638" t="s">
        <v>127</v>
      </c>
      <c r="B638" t="s">
        <v>134</v>
      </c>
      <c r="C638">
        <v>1</v>
      </c>
      <c r="D638">
        <v>149.99</v>
      </c>
      <c r="E638">
        <v>5</v>
      </c>
      <c r="F638" t="s">
        <v>149</v>
      </c>
    </row>
    <row r="639" spans="1:6" x14ac:dyDescent="0.3">
      <c r="A639" t="s">
        <v>127</v>
      </c>
      <c r="B639" t="s">
        <v>139</v>
      </c>
      <c r="C639">
        <v>1</v>
      </c>
      <c r="D639">
        <v>11.95</v>
      </c>
      <c r="E639">
        <v>10</v>
      </c>
      <c r="F639" t="s">
        <v>135</v>
      </c>
    </row>
    <row r="640" spans="1:6" x14ac:dyDescent="0.3">
      <c r="A640" t="s">
        <v>127</v>
      </c>
      <c r="B640" t="s">
        <v>141</v>
      </c>
      <c r="C640">
        <v>1</v>
      </c>
      <c r="D640">
        <v>150</v>
      </c>
      <c r="E640">
        <v>5</v>
      </c>
      <c r="F640" t="s">
        <v>149</v>
      </c>
    </row>
    <row r="641" spans="1:6" x14ac:dyDescent="0.3">
      <c r="A641" t="s">
        <v>127</v>
      </c>
      <c r="B641" t="s">
        <v>151</v>
      </c>
      <c r="C641">
        <v>1</v>
      </c>
      <c r="D641">
        <v>109.99</v>
      </c>
      <c r="E641">
        <v>9</v>
      </c>
      <c r="F641" t="s">
        <v>150</v>
      </c>
    </row>
    <row r="642" spans="1:6" x14ac:dyDescent="0.3">
      <c r="A642" t="s">
        <v>127</v>
      </c>
      <c r="B642" t="s">
        <v>153</v>
      </c>
      <c r="C642">
        <v>1</v>
      </c>
      <c r="D642">
        <v>999.99</v>
      </c>
      <c r="E642">
        <v>10</v>
      </c>
      <c r="F642" t="s">
        <v>133</v>
      </c>
    </row>
    <row r="643" spans="1:6" x14ac:dyDescent="0.3">
      <c r="A643" t="s">
        <v>127</v>
      </c>
      <c r="B643" t="s">
        <v>130</v>
      </c>
      <c r="C643">
        <v>1</v>
      </c>
      <c r="D643">
        <v>14.95</v>
      </c>
      <c r="E643">
        <v>9</v>
      </c>
      <c r="F643" t="s">
        <v>149</v>
      </c>
    </row>
    <row r="644" spans="1:6" x14ac:dyDescent="0.3">
      <c r="A644" t="s">
        <v>127</v>
      </c>
      <c r="B644" t="s">
        <v>140</v>
      </c>
      <c r="C644">
        <v>1</v>
      </c>
      <c r="D644">
        <v>99.99</v>
      </c>
      <c r="E644">
        <v>7</v>
      </c>
      <c r="F644" t="s">
        <v>133</v>
      </c>
    </row>
    <row r="645" spans="1:6" x14ac:dyDescent="0.3">
      <c r="A645" t="s">
        <v>127</v>
      </c>
      <c r="B645" t="s">
        <v>139</v>
      </c>
      <c r="C645">
        <v>1</v>
      </c>
      <c r="D645">
        <v>11.95</v>
      </c>
      <c r="E645">
        <v>5</v>
      </c>
      <c r="F645" t="s">
        <v>133</v>
      </c>
    </row>
    <row r="646" spans="1:6" x14ac:dyDescent="0.3">
      <c r="A646" t="s">
        <v>127</v>
      </c>
      <c r="B646" t="s">
        <v>145</v>
      </c>
      <c r="C646">
        <v>1</v>
      </c>
      <c r="D646">
        <v>3.84</v>
      </c>
      <c r="E646">
        <v>10</v>
      </c>
      <c r="F646" t="s">
        <v>147</v>
      </c>
    </row>
    <row r="647" spans="1:6" x14ac:dyDescent="0.3">
      <c r="A647" t="s">
        <v>127</v>
      </c>
      <c r="B647" t="s">
        <v>153</v>
      </c>
      <c r="C647">
        <v>1</v>
      </c>
      <c r="D647">
        <v>999.99</v>
      </c>
      <c r="E647">
        <v>3</v>
      </c>
      <c r="F647" t="s">
        <v>135</v>
      </c>
    </row>
    <row r="648" spans="1:6" x14ac:dyDescent="0.3">
      <c r="A648" t="s">
        <v>127</v>
      </c>
      <c r="B648" t="s">
        <v>134</v>
      </c>
      <c r="C648">
        <v>1</v>
      </c>
      <c r="D648">
        <v>149.99</v>
      </c>
      <c r="E648">
        <v>8</v>
      </c>
      <c r="F648" t="s">
        <v>135</v>
      </c>
    </row>
    <row r="649" spans="1:6" x14ac:dyDescent="0.3">
      <c r="A649" t="s">
        <v>127</v>
      </c>
      <c r="B649" t="s">
        <v>132</v>
      </c>
      <c r="C649">
        <v>1</v>
      </c>
      <c r="D649">
        <v>11.99</v>
      </c>
      <c r="E649">
        <v>1</v>
      </c>
      <c r="F649" t="s">
        <v>133</v>
      </c>
    </row>
    <row r="650" spans="1:6" x14ac:dyDescent="0.3">
      <c r="A650" t="s">
        <v>127</v>
      </c>
      <c r="B650" t="s">
        <v>137</v>
      </c>
      <c r="C650">
        <v>1</v>
      </c>
      <c r="D650">
        <v>2.99</v>
      </c>
      <c r="E650">
        <v>9</v>
      </c>
      <c r="F650" t="s">
        <v>147</v>
      </c>
    </row>
    <row r="651" spans="1:6" x14ac:dyDescent="0.3">
      <c r="A651" t="s">
        <v>127</v>
      </c>
      <c r="B651" t="s">
        <v>138</v>
      </c>
      <c r="C651">
        <v>1</v>
      </c>
      <c r="D651">
        <v>389.99</v>
      </c>
      <c r="E651">
        <v>6</v>
      </c>
      <c r="F651" t="s">
        <v>131</v>
      </c>
    </row>
    <row r="652" spans="1:6" x14ac:dyDescent="0.3">
      <c r="A652" t="s">
        <v>127</v>
      </c>
      <c r="B652" t="s">
        <v>132</v>
      </c>
      <c r="C652">
        <v>2</v>
      </c>
      <c r="D652">
        <v>11.99</v>
      </c>
      <c r="E652">
        <v>10</v>
      </c>
      <c r="F652" t="s">
        <v>133</v>
      </c>
    </row>
    <row r="653" spans="1:6" x14ac:dyDescent="0.3">
      <c r="A653" t="s">
        <v>127</v>
      </c>
      <c r="B653" t="s">
        <v>140</v>
      </c>
      <c r="C653">
        <v>1</v>
      </c>
      <c r="D653">
        <v>99.99</v>
      </c>
      <c r="E653">
        <v>10</v>
      </c>
      <c r="F653" t="s">
        <v>129</v>
      </c>
    </row>
    <row r="654" spans="1:6" x14ac:dyDescent="0.3">
      <c r="A654" t="s">
        <v>127</v>
      </c>
      <c r="B654" t="s">
        <v>141</v>
      </c>
      <c r="C654">
        <v>1</v>
      </c>
      <c r="D654">
        <v>150</v>
      </c>
      <c r="E654">
        <v>5</v>
      </c>
      <c r="F654" t="s">
        <v>135</v>
      </c>
    </row>
    <row r="655" spans="1:6" x14ac:dyDescent="0.3">
      <c r="A655" t="s">
        <v>127</v>
      </c>
      <c r="B655" t="s">
        <v>132</v>
      </c>
      <c r="C655">
        <v>1</v>
      </c>
      <c r="D655">
        <v>11.99</v>
      </c>
      <c r="E655">
        <v>7</v>
      </c>
      <c r="F655" t="s">
        <v>135</v>
      </c>
    </row>
    <row r="656" spans="1:6" x14ac:dyDescent="0.3">
      <c r="A656" t="s">
        <v>127</v>
      </c>
      <c r="B656" t="s">
        <v>151</v>
      </c>
      <c r="C656">
        <v>1</v>
      </c>
      <c r="D656">
        <v>109.99</v>
      </c>
      <c r="E656">
        <v>2</v>
      </c>
      <c r="F656" t="s">
        <v>135</v>
      </c>
    </row>
    <row r="657" spans="1:6" x14ac:dyDescent="0.3">
      <c r="A657" t="s">
        <v>127</v>
      </c>
      <c r="B657" t="s">
        <v>145</v>
      </c>
      <c r="C657">
        <v>2</v>
      </c>
      <c r="D657">
        <v>3.84</v>
      </c>
      <c r="E657">
        <v>2</v>
      </c>
      <c r="F657" t="s">
        <v>150</v>
      </c>
    </row>
    <row r="658" spans="1:6" x14ac:dyDescent="0.3">
      <c r="A658" t="s">
        <v>127</v>
      </c>
      <c r="B658" t="s">
        <v>130</v>
      </c>
      <c r="C658">
        <v>1</v>
      </c>
      <c r="D658">
        <v>14.95</v>
      </c>
      <c r="E658">
        <v>6</v>
      </c>
      <c r="F658" t="s">
        <v>133</v>
      </c>
    </row>
    <row r="659" spans="1:6" x14ac:dyDescent="0.3">
      <c r="A659" t="s">
        <v>127</v>
      </c>
      <c r="B659" t="s">
        <v>152</v>
      </c>
      <c r="C659">
        <v>1</v>
      </c>
      <c r="D659">
        <v>379.99</v>
      </c>
      <c r="E659">
        <v>1</v>
      </c>
      <c r="F659" t="s">
        <v>147</v>
      </c>
    </row>
    <row r="660" spans="1:6" x14ac:dyDescent="0.3">
      <c r="A660" t="s">
        <v>127</v>
      </c>
      <c r="B660" t="s">
        <v>152</v>
      </c>
      <c r="C660">
        <v>1</v>
      </c>
      <c r="D660">
        <v>379.99</v>
      </c>
      <c r="E660">
        <v>1</v>
      </c>
      <c r="F660" t="s">
        <v>133</v>
      </c>
    </row>
    <row r="661" spans="1:6" x14ac:dyDescent="0.3">
      <c r="A661" t="s">
        <v>127</v>
      </c>
      <c r="B661" t="s">
        <v>130</v>
      </c>
      <c r="C661">
        <v>1</v>
      </c>
      <c r="D661">
        <v>14.95</v>
      </c>
      <c r="E661">
        <v>1</v>
      </c>
      <c r="F661" t="s">
        <v>133</v>
      </c>
    </row>
    <row r="662" spans="1:6" x14ac:dyDescent="0.3">
      <c r="A662" t="s">
        <v>127</v>
      </c>
      <c r="B662" t="s">
        <v>145</v>
      </c>
      <c r="C662">
        <v>1</v>
      </c>
      <c r="D662">
        <v>3.84</v>
      </c>
      <c r="E662">
        <v>4</v>
      </c>
      <c r="F662" t="s">
        <v>133</v>
      </c>
    </row>
    <row r="663" spans="1:6" x14ac:dyDescent="0.3">
      <c r="A663" t="s">
        <v>127</v>
      </c>
      <c r="B663" t="s">
        <v>141</v>
      </c>
      <c r="C663">
        <v>1</v>
      </c>
      <c r="D663">
        <v>150</v>
      </c>
      <c r="E663">
        <v>2</v>
      </c>
      <c r="F663" t="s">
        <v>133</v>
      </c>
    </row>
    <row r="664" spans="1:6" x14ac:dyDescent="0.3">
      <c r="A664" t="s">
        <v>127</v>
      </c>
      <c r="B664" t="s">
        <v>139</v>
      </c>
      <c r="C664">
        <v>1</v>
      </c>
      <c r="D664">
        <v>11.95</v>
      </c>
      <c r="E664">
        <v>8</v>
      </c>
      <c r="F664" t="s">
        <v>133</v>
      </c>
    </row>
    <row r="665" spans="1:6" x14ac:dyDescent="0.3">
      <c r="A665" t="s">
        <v>127</v>
      </c>
      <c r="B665" t="s">
        <v>141</v>
      </c>
      <c r="C665">
        <v>1</v>
      </c>
      <c r="D665">
        <v>150</v>
      </c>
      <c r="E665">
        <v>3</v>
      </c>
      <c r="F665" t="s">
        <v>146</v>
      </c>
    </row>
    <row r="666" spans="1:6" x14ac:dyDescent="0.3">
      <c r="A666" t="s">
        <v>127</v>
      </c>
      <c r="B666" t="s">
        <v>145</v>
      </c>
      <c r="C666">
        <v>1</v>
      </c>
      <c r="D666">
        <v>3.84</v>
      </c>
      <c r="E666">
        <v>8</v>
      </c>
      <c r="F666" t="s">
        <v>133</v>
      </c>
    </row>
    <row r="667" spans="1:6" x14ac:dyDescent="0.3">
      <c r="A667" t="s">
        <v>127</v>
      </c>
      <c r="B667" t="s">
        <v>137</v>
      </c>
      <c r="C667">
        <v>2</v>
      </c>
      <c r="D667">
        <v>2.99</v>
      </c>
      <c r="E667">
        <v>7</v>
      </c>
      <c r="F667" t="s">
        <v>150</v>
      </c>
    </row>
    <row r="668" spans="1:6" x14ac:dyDescent="0.3">
      <c r="A668" t="s">
        <v>156</v>
      </c>
      <c r="B668" t="s">
        <v>137</v>
      </c>
      <c r="C668">
        <v>7</v>
      </c>
      <c r="D668">
        <v>2.99</v>
      </c>
      <c r="E668">
        <v>8</v>
      </c>
      <c r="F668" t="s">
        <v>147</v>
      </c>
    </row>
    <row r="669" spans="1:6" x14ac:dyDescent="0.3">
      <c r="A669" t="s">
        <v>156</v>
      </c>
      <c r="B669" t="s">
        <v>145</v>
      </c>
      <c r="C669">
        <v>1</v>
      </c>
      <c r="D669">
        <v>3.84</v>
      </c>
      <c r="E669">
        <v>8</v>
      </c>
      <c r="F669" t="s">
        <v>135</v>
      </c>
    </row>
    <row r="670" spans="1:6" x14ac:dyDescent="0.3">
      <c r="A670" t="s">
        <v>156</v>
      </c>
      <c r="B670" t="s">
        <v>145</v>
      </c>
      <c r="C670">
        <v>1</v>
      </c>
      <c r="D670">
        <v>3.84</v>
      </c>
      <c r="E670">
        <v>10</v>
      </c>
      <c r="F670" t="s">
        <v>150</v>
      </c>
    </row>
    <row r="671" spans="1:6" x14ac:dyDescent="0.3">
      <c r="A671" t="s">
        <v>156</v>
      </c>
      <c r="B671" t="s">
        <v>148</v>
      </c>
      <c r="C671">
        <v>1</v>
      </c>
      <c r="D671">
        <v>600</v>
      </c>
      <c r="E671">
        <v>10</v>
      </c>
      <c r="F671" t="s">
        <v>135</v>
      </c>
    </row>
    <row r="672" spans="1:6" x14ac:dyDescent="0.3">
      <c r="A672" t="s">
        <v>156</v>
      </c>
      <c r="B672" t="s">
        <v>132</v>
      </c>
      <c r="C672">
        <v>1</v>
      </c>
      <c r="D672">
        <v>11.99</v>
      </c>
      <c r="E672">
        <v>5</v>
      </c>
      <c r="F672" t="s">
        <v>131</v>
      </c>
    </row>
    <row r="673" spans="1:6" x14ac:dyDescent="0.3">
      <c r="A673" t="s">
        <v>156</v>
      </c>
      <c r="B673" t="s">
        <v>128</v>
      </c>
      <c r="C673">
        <v>1</v>
      </c>
      <c r="D673">
        <v>700</v>
      </c>
      <c r="E673">
        <v>6</v>
      </c>
      <c r="F673" t="s">
        <v>149</v>
      </c>
    </row>
    <row r="674" spans="1:6" x14ac:dyDescent="0.3">
      <c r="A674" t="s">
        <v>156</v>
      </c>
      <c r="B674" t="s">
        <v>137</v>
      </c>
      <c r="C674">
        <v>2</v>
      </c>
      <c r="D674">
        <v>2.99</v>
      </c>
      <c r="E674">
        <v>8</v>
      </c>
      <c r="F674" t="s">
        <v>133</v>
      </c>
    </row>
    <row r="675" spans="1:6" x14ac:dyDescent="0.3">
      <c r="A675" t="s">
        <v>156</v>
      </c>
      <c r="B675" t="s">
        <v>128</v>
      </c>
      <c r="C675">
        <v>1</v>
      </c>
      <c r="D675">
        <v>700</v>
      </c>
      <c r="E675">
        <v>1</v>
      </c>
      <c r="F675" t="s">
        <v>135</v>
      </c>
    </row>
    <row r="676" spans="1:6" x14ac:dyDescent="0.3">
      <c r="A676" t="s">
        <v>156</v>
      </c>
      <c r="B676" t="s">
        <v>152</v>
      </c>
      <c r="C676">
        <v>1</v>
      </c>
      <c r="D676">
        <v>379.99</v>
      </c>
      <c r="E676">
        <v>4</v>
      </c>
      <c r="F676" t="s">
        <v>129</v>
      </c>
    </row>
    <row r="677" spans="1:6" x14ac:dyDescent="0.3">
      <c r="A677" t="s">
        <v>156</v>
      </c>
      <c r="B677" t="s">
        <v>130</v>
      </c>
      <c r="C677">
        <v>1</v>
      </c>
      <c r="D677">
        <v>14.95</v>
      </c>
      <c r="E677">
        <v>6</v>
      </c>
      <c r="F677" t="s">
        <v>149</v>
      </c>
    </row>
    <row r="678" spans="1:6" x14ac:dyDescent="0.3">
      <c r="A678" t="s">
        <v>156</v>
      </c>
      <c r="B678" t="s">
        <v>139</v>
      </c>
      <c r="C678">
        <v>1</v>
      </c>
      <c r="D678">
        <v>11.95</v>
      </c>
      <c r="E678">
        <v>1</v>
      </c>
      <c r="F678" t="s">
        <v>146</v>
      </c>
    </row>
    <row r="679" spans="1:6" x14ac:dyDescent="0.3">
      <c r="A679" t="s">
        <v>156</v>
      </c>
      <c r="B679" t="s">
        <v>145</v>
      </c>
      <c r="C679">
        <v>2</v>
      </c>
      <c r="D679">
        <v>3.84</v>
      </c>
      <c r="E679">
        <v>4</v>
      </c>
      <c r="F679" t="s">
        <v>133</v>
      </c>
    </row>
    <row r="680" spans="1:6" x14ac:dyDescent="0.3">
      <c r="A680" t="s">
        <v>156</v>
      </c>
      <c r="B680" t="s">
        <v>145</v>
      </c>
      <c r="C680">
        <v>1</v>
      </c>
      <c r="D680">
        <v>3.84</v>
      </c>
      <c r="E680">
        <v>5</v>
      </c>
      <c r="F680" t="s">
        <v>149</v>
      </c>
    </row>
    <row r="681" spans="1:6" x14ac:dyDescent="0.3">
      <c r="A681" t="s">
        <v>157</v>
      </c>
      <c r="B681" t="s">
        <v>141</v>
      </c>
      <c r="C681">
        <v>1</v>
      </c>
      <c r="D681">
        <v>150</v>
      </c>
      <c r="E681">
        <v>1</v>
      </c>
      <c r="F681" t="s">
        <v>149</v>
      </c>
    </row>
    <row r="682" spans="1:6" x14ac:dyDescent="0.3">
      <c r="A682" t="s">
        <v>157</v>
      </c>
      <c r="B682" t="s">
        <v>145</v>
      </c>
      <c r="C682">
        <v>3</v>
      </c>
      <c r="D682">
        <v>3.84</v>
      </c>
      <c r="E682">
        <v>9</v>
      </c>
      <c r="F682" t="s">
        <v>150</v>
      </c>
    </row>
    <row r="683" spans="1:6" x14ac:dyDescent="0.3">
      <c r="A683" t="s">
        <v>157</v>
      </c>
      <c r="B683" t="s">
        <v>145</v>
      </c>
      <c r="C683">
        <v>1</v>
      </c>
      <c r="D683">
        <v>3.84</v>
      </c>
      <c r="E683">
        <v>9</v>
      </c>
      <c r="F683" t="s">
        <v>133</v>
      </c>
    </row>
    <row r="684" spans="1:6" x14ac:dyDescent="0.3">
      <c r="A684" t="s">
        <v>157</v>
      </c>
      <c r="B684" t="s">
        <v>148</v>
      </c>
      <c r="C684">
        <v>1</v>
      </c>
      <c r="D684">
        <v>600</v>
      </c>
      <c r="E684">
        <v>3</v>
      </c>
      <c r="F684" t="s">
        <v>150</v>
      </c>
    </row>
    <row r="685" spans="1:6" x14ac:dyDescent="0.3">
      <c r="A685" t="s">
        <v>157</v>
      </c>
      <c r="B685" t="s">
        <v>143</v>
      </c>
      <c r="C685">
        <v>1</v>
      </c>
      <c r="D685">
        <v>300</v>
      </c>
      <c r="E685">
        <v>9</v>
      </c>
      <c r="F685" t="s">
        <v>149</v>
      </c>
    </row>
    <row r="686" spans="1:6" x14ac:dyDescent="0.3">
      <c r="A686" t="s">
        <v>157</v>
      </c>
      <c r="B686" t="s">
        <v>137</v>
      </c>
      <c r="C686">
        <v>2</v>
      </c>
      <c r="D686">
        <v>2.99</v>
      </c>
      <c r="E686">
        <v>10</v>
      </c>
      <c r="F686" t="s">
        <v>131</v>
      </c>
    </row>
    <row r="687" spans="1:6" x14ac:dyDescent="0.3">
      <c r="A687" t="s">
        <v>157</v>
      </c>
      <c r="B687" t="s">
        <v>144</v>
      </c>
      <c r="C687">
        <v>1</v>
      </c>
      <c r="D687">
        <v>400</v>
      </c>
      <c r="E687">
        <v>2</v>
      </c>
      <c r="F687" t="s">
        <v>147</v>
      </c>
    </row>
    <row r="688" spans="1:6" x14ac:dyDescent="0.3">
      <c r="A688" t="s">
        <v>157</v>
      </c>
      <c r="B688" t="s">
        <v>139</v>
      </c>
      <c r="C688">
        <v>1</v>
      </c>
      <c r="D688">
        <v>11.95</v>
      </c>
      <c r="E688">
        <v>9</v>
      </c>
      <c r="F688" t="s">
        <v>147</v>
      </c>
    </row>
    <row r="689" spans="1:6" x14ac:dyDescent="0.3">
      <c r="A689" t="s">
        <v>157</v>
      </c>
      <c r="B689" t="s">
        <v>132</v>
      </c>
      <c r="C689">
        <v>1</v>
      </c>
      <c r="D689">
        <v>11.99</v>
      </c>
      <c r="E689">
        <v>8</v>
      </c>
      <c r="F689" t="s">
        <v>147</v>
      </c>
    </row>
    <row r="690" spans="1:6" x14ac:dyDescent="0.3">
      <c r="A690" t="s">
        <v>157</v>
      </c>
      <c r="B690" t="s">
        <v>148</v>
      </c>
      <c r="C690">
        <v>1</v>
      </c>
      <c r="D690">
        <v>600</v>
      </c>
      <c r="E690">
        <v>7</v>
      </c>
      <c r="F690" t="s">
        <v>129</v>
      </c>
    </row>
    <row r="691" spans="1:6" x14ac:dyDescent="0.3">
      <c r="A691" t="s">
        <v>157</v>
      </c>
      <c r="B691" t="s">
        <v>139</v>
      </c>
      <c r="C691">
        <v>1</v>
      </c>
      <c r="D691">
        <v>11.95</v>
      </c>
      <c r="E691">
        <v>4</v>
      </c>
      <c r="F691" t="s">
        <v>129</v>
      </c>
    </row>
    <row r="692" spans="1:6" x14ac:dyDescent="0.3">
      <c r="A692" t="s">
        <v>157</v>
      </c>
      <c r="B692" t="s">
        <v>132</v>
      </c>
      <c r="C692">
        <v>1</v>
      </c>
      <c r="D692">
        <v>11.99</v>
      </c>
      <c r="E692">
        <v>1</v>
      </c>
      <c r="F692" t="s">
        <v>149</v>
      </c>
    </row>
    <row r="693" spans="1:6" x14ac:dyDescent="0.3">
      <c r="A693" t="s">
        <v>157</v>
      </c>
      <c r="B693" t="s">
        <v>153</v>
      </c>
      <c r="C693">
        <v>1</v>
      </c>
      <c r="D693">
        <v>999.99</v>
      </c>
      <c r="E693">
        <v>2</v>
      </c>
      <c r="F693" t="s">
        <v>133</v>
      </c>
    </row>
    <row r="694" spans="1:6" x14ac:dyDescent="0.3">
      <c r="A694" t="s">
        <v>157</v>
      </c>
      <c r="B694" t="s">
        <v>141</v>
      </c>
      <c r="C694">
        <v>1</v>
      </c>
      <c r="D694">
        <v>150</v>
      </c>
      <c r="E694">
        <v>8</v>
      </c>
      <c r="F694" t="s">
        <v>149</v>
      </c>
    </row>
    <row r="695" spans="1:6" x14ac:dyDescent="0.3">
      <c r="A695" t="s">
        <v>157</v>
      </c>
      <c r="B695" t="s">
        <v>139</v>
      </c>
      <c r="C695">
        <v>1</v>
      </c>
      <c r="D695">
        <v>11.95</v>
      </c>
      <c r="E695">
        <v>8</v>
      </c>
      <c r="F695" t="s">
        <v>135</v>
      </c>
    </row>
    <row r="696" spans="1:6" x14ac:dyDescent="0.3">
      <c r="A696" t="s">
        <v>157</v>
      </c>
      <c r="B696" t="s">
        <v>137</v>
      </c>
      <c r="C696">
        <v>2</v>
      </c>
      <c r="D696">
        <v>2.99</v>
      </c>
      <c r="E696">
        <v>7</v>
      </c>
      <c r="F696" t="s">
        <v>147</v>
      </c>
    </row>
    <row r="697" spans="1:6" x14ac:dyDescent="0.3">
      <c r="A697" t="s">
        <v>157</v>
      </c>
      <c r="B697" t="s">
        <v>139</v>
      </c>
      <c r="C697">
        <v>1</v>
      </c>
      <c r="D697">
        <v>11.95</v>
      </c>
      <c r="E697">
        <v>10</v>
      </c>
      <c r="F697" t="s">
        <v>147</v>
      </c>
    </row>
    <row r="698" spans="1:6" x14ac:dyDescent="0.3">
      <c r="A698" t="s">
        <v>157</v>
      </c>
      <c r="B698" t="s">
        <v>141</v>
      </c>
      <c r="C698">
        <v>1</v>
      </c>
      <c r="D698">
        <v>150</v>
      </c>
      <c r="E698">
        <v>1</v>
      </c>
      <c r="F698" t="s">
        <v>131</v>
      </c>
    </row>
    <row r="699" spans="1:6" x14ac:dyDescent="0.3">
      <c r="A699" t="s">
        <v>157</v>
      </c>
      <c r="B699" t="s">
        <v>145</v>
      </c>
      <c r="C699">
        <v>2</v>
      </c>
      <c r="D699">
        <v>3.84</v>
      </c>
      <c r="E699">
        <v>4</v>
      </c>
      <c r="F699" t="s">
        <v>131</v>
      </c>
    </row>
    <row r="700" spans="1:6" x14ac:dyDescent="0.3">
      <c r="A700" t="s">
        <v>157</v>
      </c>
      <c r="B700" t="s">
        <v>144</v>
      </c>
      <c r="C700">
        <v>1</v>
      </c>
      <c r="D700">
        <v>400</v>
      </c>
      <c r="E700">
        <v>8</v>
      </c>
      <c r="F700" t="s">
        <v>149</v>
      </c>
    </row>
    <row r="701" spans="1:6" x14ac:dyDescent="0.3">
      <c r="A701" t="s">
        <v>157</v>
      </c>
      <c r="B701" t="s">
        <v>132</v>
      </c>
      <c r="C701">
        <v>1</v>
      </c>
      <c r="D701">
        <v>11.99</v>
      </c>
      <c r="E701">
        <v>2</v>
      </c>
      <c r="F701" t="s">
        <v>149</v>
      </c>
    </row>
    <row r="702" spans="1:6" x14ac:dyDescent="0.3">
      <c r="A702" t="s">
        <v>157</v>
      </c>
      <c r="B702" t="s">
        <v>130</v>
      </c>
      <c r="C702">
        <v>1</v>
      </c>
      <c r="D702">
        <v>14.95</v>
      </c>
      <c r="E702">
        <v>1</v>
      </c>
      <c r="F702" t="s">
        <v>129</v>
      </c>
    </row>
    <row r="703" spans="1:6" x14ac:dyDescent="0.3">
      <c r="A703" t="s">
        <v>157</v>
      </c>
      <c r="B703" t="s">
        <v>141</v>
      </c>
      <c r="C703">
        <v>1</v>
      </c>
      <c r="D703">
        <v>150</v>
      </c>
      <c r="E703">
        <v>8</v>
      </c>
      <c r="F703" t="s">
        <v>133</v>
      </c>
    </row>
    <row r="704" spans="1:6" x14ac:dyDescent="0.3">
      <c r="A704" t="s">
        <v>157</v>
      </c>
      <c r="B704" t="s">
        <v>137</v>
      </c>
      <c r="C704">
        <v>1</v>
      </c>
      <c r="D704">
        <v>2.99</v>
      </c>
      <c r="E704">
        <v>2</v>
      </c>
      <c r="F704" t="s">
        <v>133</v>
      </c>
    </row>
    <row r="705" spans="1:6" x14ac:dyDescent="0.3">
      <c r="A705" t="s">
        <v>157</v>
      </c>
      <c r="B705" t="s">
        <v>140</v>
      </c>
      <c r="C705">
        <v>1</v>
      </c>
      <c r="D705">
        <v>99.99</v>
      </c>
      <c r="E705">
        <v>1</v>
      </c>
      <c r="F705" t="s">
        <v>133</v>
      </c>
    </row>
    <row r="706" spans="1:6" x14ac:dyDescent="0.3">
      <c r="A706" t="s">
        <v>157</v>
      </c>
      <c r="B706" t="s">
        <v>137</v>
      </c>
      <c r="C706">
        <v>2</v>
      </c>
      <c r="D706">
        <v>2.99</v>
      </c>
      <c r="E706">
        <v>7</v>
      </c>
      <c r="F706" t="s">
        <v>131</v>
      </c>
    </row>
    <row r="707" spans="1:6" x14ac:dyDescent="0.3">
      <c r="A707" t="s">
        <v>157</v>
      </c>
      <c r="B707" t="s">
        <v>132</v>
      </c>
      <c r="C707">
        <v>1</v>
      </c>
      <c r="D707">
        <v>11.99</v>
      </c>
      <c r="E707">
        <v>7</v>
      </c>
      <c r="F707" t="s">
        <v>129</v>
      </c>
    </row>
    <row r="708" spans="1:6" x14ac:dyDescent="0.3">
      <c r="A708" t="s">
        <v>157</v>
      </c>
      <c r="B708" t="s">
        <v>137</v>
      </c>
      <c r="C708">
        <v>1</v>
      </c>
      <c r="D708">
        <v>2.99</v>
      </c>
      <c r="E708">
        <v>5</v>
      </c>
      <c r="F708" t="s">
        <v>150</v>
      </c>
    </row>
    <row r="709" spans="1:6" x14ac:dyDescent="0.3">
      <c r="A709" t="s">
        <v>157</v>
      </c>
      <c r="B709" t="s">
        <v>140</v>
      </c>
      <c r="C709">
        <v>1</v>
      </c>
      <c r="D709">
        <v>99.99</v>
      </c>
      <c r="E709">
        <v>9</v>
      </c>
      <c r="F709" t="s">
        <v>146</v>
      </c>
    </row>
    <row r="710" spans="1:6" x14ac:dyDescent="0.3">
      <c r="A710" t="s">
        <v>157</v>
      </c>
      <c r="B710" t="s">
        <v>132</v>
      </c>
      <c r="C710">
        <v>1</v>
      </c>
      <c r="D710">
        <v>11.99</v>
      </c>
      <c r="E710">
        <v>1</v>
      </c>
      <c r="F710" t="s">
        <v>129</v>
      </c>
    </row>
    <row r="711" spans="1:6" x14ac:dyDescent="0.3">
      <c r="A711" t="s">
        <v>157</v>
      </c>
      <c r="B711" t="s">
        <v>132</v>
      </c>
      <c r="C711">
        <v>1</v>
      </c>
      <c r="D711">
        <v>11.99</v>
      </c>
      <c r="E711">
        <v>2</v>
      </c>
      <c r="F711" t="s">
        <v>129</v>
      </c>
    </row>
    <row r="712" spans="1:6" x14ac:dyDescent="0.3">
      <c r="A712" t="s">
        <v>157</v>
      </c>
      <c r="B712" t="s">
        <v>130</v>
      </c>
      <c r="C712">
        <v>1</v>
      </c>
      <c r="D712">
        <v>14.95</v>
      </c>
      <c r="E712">
        <v>8</v>
      </c>
      <c r="F712" t="s">
        <v>133</v>
      </c>
    </row>
    <row r="713" spans="1:6" x14ac:dyDescent="0.3">
      <c r="A713" t="s">
        <v>157</v>
      </c>
      <c r="B713" t="s">
        <v>145</v>
      </c>
      <c r="C713">
        <v>1</v>
      </c>
      <c r="D713">
        <v>3.84</v>
      </c>
      <c r="E713">
        <v>10</v>
      </c>
      <c r="F713" t="s">
        <v>146</v>
      </c>
    </row>
    <row r="714" spans="1:6" x14ac:dyDescent="0.3">
      <c r="A714" t="s">
        <v>157</v>
      </c>
      <c r="B714" t="s">
        <v>130</v>
      </c>
      <c r="C714">
        <v>1</v>
      </c>
      <c r="D714">
        <v>14.95</v>
      </c>
      <c r="E714">
        <v>5</v>
      </c>
      <c r="F714" t="s">
        <v>136</v>
      </c>
    </row>
    <row r="715" spans="1:6" x14ac:dyDescent="0.3">
      <c r="A715" t="s">
        <v>157</v>
      </c>
      <c r="B715" t="s">
        <v>139</v>
      </c>
      <c r="C715">
        <v>1</v>
      </c>
      <c r="D715">
        <v>11.95</v>
      </c>
      <c r="E715">
        <v>10</v>
      </c>
      <c r="F715" t="s">
        <v>147</v>
      </c>
    </row>
    <row r="716" spans="1:6" x14ac:dyDescent="0.3">
      <c r="A716" t="s">
        <v>157</v>
      </c>
      <c r="B716" t="s">
        <v>130</v>
      </c>
      <c r="C716">
        <v>1</v>
      </c>
      <c r="D716">
        <v>14.95</v>
      </c>
      <c r="E716">
        <v>6</v>
      </c>
      <c r="F716" t="s">
        <v>149</v>
      </c>
    </row>
    <row r="717" spans="1:6" x14ac:dyDescent="0.3">
      <c r="A717" t="s">
        <v>157</v>
      </c>
      <c r="B717" t="s">
        <v>151</v>
      </c>
      <c r="C717">
        <v>2</v>
      </c>
      <c r="D717">
        <v>109.99</v>
      </c>
      <c r="E717">
        <v>8</v>
      </c>
      <c r="F717" t="s">
        <v>135</v>
      </c>
    </row>
    <row r="718" spans="1:6" x14ac:dyDescent="0.3">
      <c r="A718" t="s">
        <v>157</v>
      </c>
      <c r="B718" t="s">
        <v>134</v>
      </c>
      <c r="C718">
        <v>1</v>
      </c>
      <c r="D718">
        <v>149.99</v>
      </c>
      <c r="E718">
        <v>8</v>
      </c>
      <c r="F718" t="s">
        <v>133</v>
      </c>
    </row>
    <row r="719" spans="1:6" x14ac:dyDescent="0.3">
      <c r="A719" t="s">
        <v>157</v>
      </c>
      <c r="B719" t="s">
        <v>141</v>
      </c>
      <c r="C719">
        <v>1</v>
      </c>
      <c r="D719">
        <v>150</v>
      </c>
      <c r="E719">
        <v>9</v>
      </c>
      <c r="F719" t="s">
        <v>150</v>
      </c>
    </row>
    <row r="720" spans="1:6" x14ac:dyDescent="0.3">
      <c r="A720" t="s">
        <v>157</v>
      </c>
      <c r="B720" t="s">
        <v>145</v>
      </c>
      <c r="C720">
        <v>2</v>
      </c>
      <c r="D720">
        <v>3.84</v>
      </c>
      <c r="E720">
        <v>5</v>
      </c>
      <c r="F720" t="s">
        <v>129</v>
      </c>
    </row>
    <row r="721" spans="1:6" x14ac:dyDescent="0.3">
      <c r="A721" t="s">
        <v>157</v>
      </c>
      <c r="B721" t="s">
        <v>151</v>
      </c>
      <c r="C721">
        <v>1</v>
      </c>
      <c r="D721">
        <v>109.99</v>
      </c>
      <c r="E721">
        <v>1</v>
      </c>
      <c r="F721" t="s">
        <v>135</v>
      </c>
    </row>
    <row r="722" spans="1:6" x14ac:dyDescent="0.3">
      <c r="A722" t="s">
        <v>157</v>
      </c>
      <c r="B722" t="s">
        <v>139</v>
      </c>
      <c r="C722">
        <v>1</v>
      </c>
      <c r="D722">
        <v>11.95</v>
      </c>
      <c r="E722">
        <v>7</v>
      </c>
      <c r="F722" t="s">
        <v>129</v>
      </c>
    </row>
    <row r="723" spans="1:6" x14ac:dyDescent="0.3">
      <c r="A723" t="s">
        <v>157</v>
      </c>
      <c r="B723" t="s">
        <v>130</v>
      </c>
      <c r="C723">
        <v>1</v>
      </c>
      <c r="D723">
        <v>14.95</v>
      </c>
      <c r="E723">
        <v>3</v>
      </c>
      <c r="F723" t="s">
        <v>146</v>
      </c>
    </row>
    <row r="724" spans="1:6" x14ac:dyDescent="0.3">
      <c r="A724" t="s">
        <v>157</v>
      </c>
      <c r="B724" t="s">
        <v>132</v>
      </c>
      <c r="C724">
        <v>1</v>
      </c>
      <c r="D724">
        <v>11.99</v>
      </c>
      <c r="E724">
        <v>7</v>
      </c>
      <c r="F724" t="s">
        <v>135</v>
      </c>
    </row>
    <row r="725" spans="1:6" x14ac:dyDescent="0.3">
      <c r="A725" t="s">
        <v>157</v>
      </c>
      <c r="B725" t="s">
        <v>143</v>
      </c>
      <c r="C725">
        <v>1</v>
      </c>
      <c r="D725">
        <v>300</v>
      </c>
      <c r="E725">
        <v>3</v>
      </c>
      <c r="F725" t="s">
        <v>131</v>
      </c>
    </row>
    <row r="726" spans="1:6" x14ac:dyDescent="0.3">
      <c r="A726" t="s">
        <v>157</v>
      </c>
      <c r="B726" t="s">
        <v>152</v>
      </c>
      <c r="C726">
        <v>1</v>
      </c>
      <c r="D726">
        <v>379.99</v>
      </c>
      <c r="E726">
        <v>3</v>
      </c>
      <c r="F726" t="s">
        <v>149</v>
      </c>
    </row>
    <row r="727" spans="1:6" x14ac:dyDescent="0.3">
      <c r="A727" t="s">
        <v>157</v>
      </c>
      <c r="B727" t="s">
        <v>130</v>
      </c>
      <c r="C727">
        <v>1</v>
      </c>
      <c r="D727">
        <v>14.95</v>
      </c>
      <c r="E727">
        <v>5</v>
      </c>
      <c r="F727" t="s">
        <v>133</v>
      </c>
    </row>
    <row r="728" spans="1:6" x14ac:dyDescent="0.3">
      <c r="A728" t="s">
        <v>157</v>
      </c>
      <c r="B728" t="s">
        <v>139</v>
      </c>
      <c r="C728">
        <v>1</v>
      </c>
      <c r="D728">
        <v>11.95</v>
      </c>
      <c r="E728">
        <v>5</v>
      </c>
      <c r="F728" t="s">
        <v>149</v>
      </c>
    </row>
    <row r="729" spans="1:6" x14ac:dyDescent="0.3">
      <c r="A729" t="s">
        <v>157</v>
      </c>
      <c r="B729" t="s">
        <v>142</v>
      </c>
      <c r="C729">
        <v>1</v>
      </c>
      <c r="D729">
        <v>1700</v>
      </c>
      <c r="E729">
        <v>5</v>
      </c>
      <c r="F729" t="s">
        <v>135</v>
      </c>
    </row>
    <row r="730" spans="1:6" x14ac:dyDescent="0.3">
      <c r="A730" t="s">
        <v>157</v>
      </c>
      <c r="B730" t="s">
        <v>152</v>
      </c>
      <c r="C730">
        <v>1</v>
      </c>
      <c r="D730">
        <v>379.99</v>
      </c>
      <c r="E730">
        <v>9</v>
      </c>
      <c r="F730" t="s">
        <v>150</v>
      </c>
    </row>
    <row r="731" spans="1:6" x14ac:dyDescent="0.3">
      <c r="A731" t="s">
        <v>157</v>
      </c>
      <c r="B731" t="s">
        <v>130</v>
      </c>
      <c r="C731">
        <v>1</v>
      </c>
      <c r="D731">
        <v>14.95</v>
      </c>
      <c r="E731">
        <v>8</v>
      </c>
      <c r="F731" t="s">
        <v>150</v>
      </c>
    </row>
    <row r="732" spans="1:6" x14ac:dyDescent="0.3">
      <c r="A732" t="s">
        <v>157</v>
      </c>
      <c r="B732" t="s">
        <v>140</v>
      </c>
      <c r="C732">
        <v>1</v>
      </c>
      <c r="D732">
        <v>99.99</v>
      </c>
      <c r="E732">
        <v>4</v>
      </c>
      <c r="F732" t="s">
        <v>135</v>
      </c>
    </row>
    <row r="733" spans="1:6" x14ac:dyDescent="0.3">
      <c r="A733" t="s">
        <v>157</v>
      </c>
      <c r="B733" t="s">
        <v>151</v>
      </c>
      <c r="C733">
        <v>1</v>
      </c>
      <c r="D733">
        <v>109.99</v>
      </c>
      <c r="E733">
        <v>1</v>
      </c>
      <c r="F733" t="s">
        <v>135</v>
      </c>
    </row>
    <row r="734" spans="1:6" x14ac:dyDescent="0.3">
      <c r="A734" t="s">
        <v>157</v>
      </c>
      <c r="B734" t="s">
        <v>137</v>
      </c>
      <c r="C734">
        <v>1</v>
      </c>
      <c r="D734">
        <v>2.99</v>
      </c>
      <c r="E734">
        <v>5</v>
      </c>
      <c r="F734" t="s">
        <v>133</v>
      </c>
    </row>
    <row r="735" spans="1:6" x14ac:dyDescent="0.3">
      <c r="A735" t="s">
        <v>157</v>
      </c>
      <c r="B735" t="s">
        <v>130</v>
      </c>
      <c r="C735">
        <v>1</v>
      </c>
      <c r="D735">
        <v>14.95</v>
      </c>
      <c r="E735">
        <v>8</v>
      </c>
      <c r="F735" t="s">
        <v>133</v>
      </c>
    </row>
    <row r="736" spans="1:6" x14ac:dyDescent="0.3">
      <c r="A736" t="s">
        <v>157</v>
      </c>
      <c r="B736" t="s">
        <v>151</v>
      </c>
      <c r="C736">
        <v>1</v>
      </c>
      <c r="D736">
        <v>109.99</v>
      </c>
      <c r="E736">
        <v>1</v>
      </c>
      <c r="F736" t="s">
        <v>149</v>
      </c>
    </row>
    <row r="737" spans="1:6" x14ac:dyDescent="0.3">
      <c r="A737" t="s">
        <v>157</v>
      </c>
      <c r="B737" t="s">
        <v>139</v>
      </c>
      <c r="C737">
        <v>1</v>
      </c>
      <c r="D737">
        <v>11.95</v>
      </c>
      <c r="E737">
        <v>5</v>
      </c>
      <c r="F737" t="s">
        <v>133</v>
      </c>
    </row>
    <row r="738" spans="1:6" x14ac:dyDescent="0.3">
      <c r="A738" t="s">
        <v>157</v>
      </c>
      <c r="B738" t="s">
        <v>139</v>
      </c>
      <c r="C738">
        <v>1</v>
      </c>
      <c r="D738">
        <v>11.95</v>
      </c>
      <c r="E738">
        <v>1</v>
      </c>
      <c r="F738" t="s">
        <v>133</v>
      </c>
    </row>
    <row r="739" spans="1:6" x14ac:dyDescent="0.3">
      <c r="A739" t="s">
        <v>157</v>
      </c>
      <c r="B739" t="s">
        <v>132</v>
      </c>
      <c r="C739">
        <v>1</v>
      </c>
      <c r="D739">
        <v>11.99</v>
      </c>
      <c r="E739">
        <v>5</v>
      </c>
      <c r="F739" t="s">
        <v>133</v>
      </c>
    </row>
    <row r="740" spans="1:6" x14ac:dyDescent="0.3">
      <c r="A740" t="s">
        <v>157</v>
      </c>
      <c r="B740" t="s">
        <v>130</v>
      </c>
      <c r="C740">
        <v>1</v>
      </c>
      <c r="D740">
        <v>14.95</v>
      </c>
      <c r="E740">
        <v>6</v>
      </c>
      <c r="F740" t="s">
        <v>133</v>
      </c>
    </row>
    <row r="741" spans="1:6" x14ac:dyDescent="0.3">
      <c r="A741" t="s">
        <v>157</v>
      </c>
      <c r="B741" t="s">
        <v>140</v>
      </c>
      <c r="C741">
        <v>1</v>
      </c>
      <c r="D741">
        <v>99.99</v>
      </c>
      <c r="E741">
        <v>2</v>
      </c>
      <c r="F741" t="s">
        <v>133</v>
      </c>
    </row>
    <row r="742" spans="1:6" x14ac:dyDescent="0.3">
      <c r="A742" t="s">
        <v>157</v>
      </c>
      <c r="B742" t="s">
        <v>134</v>
      </c>
      <c r="C742">
        <v>1</v>
      </c>
      <c r="D742">
        <v>149.99</v>
      </c>
      <c r="E742">
        <v>3</v>
      </c>
      <c r="F742" t="s">
        <v>135</v>
      </c>
    </row>
    <row r="743" spans="1:6" x14ac:dyDescent="0.3">
      <c r="A743" t="s">
        <v>157</v>
      </c>
      <c r="B743" t="s">
        <v>139</v>
      </c>
      <c r="C743">
        <v>1</v>
      </c>
      <c r="D743">
        <v>11.95</v>
      </c>
      <c r="E743">
        <v>3</v>
      </c>
      <c r="F743" t="s">
        <v>149</v>
      </c>
    </row>
    <row r="744" spans="1:6" x14ac:dyDescent="0.3">
      <c r="A744" t="s">
        <v>157</v>
      </c>
      <c r="B744" t="s">
        <v>137</v>
      </c>
      <c r="C744">
        <v>1</v>
      </c>
      <c r="D744">
        <v>2.99</v>
      </c>
      <c r="E744">
        <v>3</v>
      </c>
      <c r="F744" t="s">
        <v>147</v>
      </c>
    </row>
    <row r="745" spans="1:6" x14ac:dyDescent="0.3">
      <c r="A745" t="s">
        <v>157</v>
      </c>
      <c r="B745" t="s">
        <v>153</v>
      </c>
      <c r="C745">
        <v>1</v>
      </c>
      <c r="D745">
        <v>999.99</v>
      </c>
      <c r="E745">
        <v>8</v>
      </c>
      <c r="F745" t="s">
        <v>129</v>
      </c>
    </row>
    <row r="746" spans="1:6" x14ac:dyDescent="0.3">
      <c r="A746" t="s">
        <v>157</v>
      </c>
      <c r="B746" t="s">
        <v>130</v>
      </c>
      <c r="C746">
        <v>1</v>
      </c>
      <c r="D746">
        <v>14.95</v>
      </c>
      <c r="E746">
        <v>7</v>
      </c>
      <c r="F746" t="s">
        <v>131</v>
      </c>
    </row>
    <row r="747" spans="1:6" x14ac:dyDescent="0.3">
      <c r="A747" t="s">
        <v>157</v>
      </c>
      <c r="B747" t="s">
        <v>142</v>
      </c>
      <c r="C747">
        <v>1</v>
      </c>
      <c r="D747">
        <v>1700</v>
      </c>
      <c r="E747">
        <v>8</v>
      </c>
      <c r="F747" t="s">
        <v>146</v>
      </c>
    </row>
    <row r="748" spans="1:6" x14ac:dyDescent="0.3">
      <c r="A748" t="s">
        <v>157</v>
      </c>
      <c r="B748" t="s">
        <v>148</v>
      </c>
      <c r="C748">
        <v>1</v>
      </c>
      <c r="D748">
        <v>600</v>
      </c>
      <c r="E748">
        <v>5</v>
      </c>
      <c r="F748" t="s">
        <v>133</v>
      </c>
    </row>
    <row r="749" spans="1:6" x14ac:dyDescent="0.3">
      <c r="A749" t="s">
        <v>157</v>
      </c>
      <c r="B749" t="s">
        <v>130</v>
      </c>
      <c r="C749">
        <v>1</v>
      </c>
      <c r="D749">
        <v>14.95</v>
      </c>
      <c r="E749">
        <v>10</v>
      </c>
      <c r="F749" t="s">
        <v>147</v>
      </c>
    </row>
    <row r="750" spans="1:6" x14ac:dyDescent="0.3">
      <c r="A750" t="s">
        <v>157</v>
      </c>
      <c r="B750" t="s">
        <v>143</v>
      </c>
      <c r="C750">
        <v>1</v>
      </c>
      <c r="D750">
        <v>300</v>
      </c>
      <c r="E750">
        <v>6</v>
      </c>
      <c r="F750" t="s">
        <v>150</v>
      </c>
    </row>
    <row r="751" spans="1:6" x14ac:dyDescent="0.3">
      <c r="A751" t="s">
        <v>157</v>
      </c>
      <c r="B751" t="s">
        <v>139</v>
      </c>
      <c r="C751">
        <v>2</v>
      </c>
      <c r="D751">
        <v>11.95</v>
      </c>
      <c r="E751">
        <v>2</v>
      </c>
      <c r="F751" t="s">
        <v>133</v>
      </c>
    </row>
    <row r="752" spans="1:6" x14ac:dyDescent="0.3">
      <c r="A752" t="s">
        <v>157</v>
      </c>
      <c r="B752" t="s">
        <v>130</v>
      </c>
      <c r="C752">
        <v>1</v>
      </c>
      <c r="D752">
        <v>14.95</v>
      </c>
      <c r="E752">
        <v>9</v>
      </c>
      <c r="F752" t="s">
        <v>146</v>
      </c>
    </row>
    <row r="753" spans="1:6" x14ac:dyDescent="0.3">
      <c r="A753" t="s">
        <v>157</v>
      </c>
      <c r="B753" t="s">
        <v>132</v>
      </c>
      <c r="C753">
        <v>1</v>
      </c>
      <c r="D753">
        <v>11.99</v>
      </c>
      <c r="E753">
        <v>6</v>
      </c>
      <c r="F753" t="s">
        <v>133</v>
      </c>
    </row>
    <row r="754" spans="1:6" x14ac:dyDescent="0.3">
      <c r="A754" t="s">
        <v>157</v>
      </c>
      <c r="B754" t="s">
        <v>145</v>
      </c>
      <c r="C754">
        <v>3</v>
      </c>
      <c r="D754">
        <v>3.84</v>
      </c>
      <c r="E754">
        <v>7</v>
      </c>
      <c r="F754" t="s">
        <v>129</v>
      </c>
    </row>
    <row r="755" spans="1:6" x14ac:dyDescent="0.3">
      <c r="A755" t="s">
        <v>157</v>
      </c>
      <c r="B755" t="s">
        <v>128</v>
      </c>
      <c r="C755">
        <v>1</v>
      </c>
      <c r="D755">
        <v>700</v>
      </c>
      <c r="E755">
        <v>10</v>
      </c>
      <c r="F755" t="s">
        <v>135</v>
      </c>
    </row>
    <row r="756" spans="1:6" x14ac:dyDescent="0.3">
      <c r="A756" t="s">
        <v>157</v>
      </c>
      <c r="B756" t="s">
        <v>145</v>
      </c>
      <c r="C756">
        <v>1</v>
      </c>
      <c r="D756">
        <v>3.84</v>
      </c>
      <c r="E756">
        <v>3</v>
      </c>
      <c r="F756" t="s">
        <v>129</v>
      </c>
    </row>
    <row r="757" spans="1:6" x14ac:dyDescent="0.3">
      <c r="A757" t="s">
        <v>157</v>
      </c>
      <c r="B757" t="s">
        <v>140</v>
      </c>
      <c r="C757">
        <v>1</v>
      </c>
      <c r="D757">
        <v>99.99</v>
      </c>
      <c r="E757">
        <v>7</v>
      </c>
      <c r="F757" t="s">
        <v>150</v>
      </c>
    </row>
    <row r="758" spans="1:6" x14ac:dyDescent="0.3">
      <c r="A758" t="s">
        <v>157</v>
      </c>
      <c r="B758" t="s">
        <v>145</v>
      </c>
      <c r="C758">
        <v>1</v>
      </c>
      <c r="D758">
        <v>3.84</v>
      </c>
      <c r="E758">
        <v>5</v>
      </c>
      <c r="F758" t="s">
        <v>150</v>
      </c>
    </row>
    <row r="759" spans="1:6" x14ac:dyDescent="0.3">
      <c r="A759" t="s">
        <v>157</v>
      </c>
      <c r="B759" t="s">
        <v>148</v>
      </c>
      <c r="C759">
        <v>1</v>
      </c>
      <c r="D759">
        <v>600</v>
      </c>
      <c r="E759">
        <v>5</v>
      </c>
      <c r="F759" t="s">
        <v>129</v>
      </c>
    </row>
    <row r="760" spans="1:6" x14ac:dyDescent="0.3">
      <c r="A760" t="s">
        <v>157</v>
      </c>
      <c r="B760" t="s">
        <v>132</v>
      </c>
      <c r="C760">
        <v>1</v>
      </c>
      <c r="D760">
        <v>11.99</v>
      </c>
      <c r="E760">
        <v>8</v>
      </c>
      <c r="F760" t="s">
        <v>129</v>
      </c>
    </row>
    <row r="761" spans="1:6" x14ac:dyDescent="0.3">
      <c r="A761" t="s">
        <v>157</v>
      </c>
      <c r="B761" t="s">
        <v>130</v>
      </c>
      <c r="C761">
        <v>1</v>
      </c>
      <c r="D761">
        <v>14.95</v>
      </c>
      <c r="E761">
        <v>2</v>
      </c>
      <c r="F761" t="s">
        <v>146</v>
      </c>
    </row>
    <row r="762" spans="1:6" x14ac:dyDescent="0.3">
      <c r="A762" t="s">
        <v>157</v>
      </c>
      <c r="B762" t="s">
        <v>128</v>
      </c>
      <c r="C762">
        <v>1</v>
      </c>
      <c r="D762">
        <v>700</v>
      </c>
      <c r="E762">
        <v>8</v>
      </c>
      <c r="F762" t="s">
        <v>135</v>
      </c>
    </row>
    <row r="763" spans="1:6" x14ac:dyDescent="0.3">
      <c r="A763" t="s">
        <v>157</v>
      </c>
      <c r="B763" t="s">
        <v>132</v>
      </c>
      <c r="C763">
        <v>1</v>
      </c>
      <c r="D763">
        <v>11.99</v>
      </c>
      <c r="E763">
        <v>2</v>
      </c>
      <c r="F763" t="s">
        <v>135</v>
      </c>
    </row>
    <row r="764" spans="1:6" x14ac:dyDescent="0.3">
      <c r="A764" t="s">
        <v>157</v>
      </c>
      <c r="B764" t="s">
        <v>143</v>
      </c>
      <c r="C764">
        <v>1</v>
      </c>
      <c r="D764">
        <v>300</v>
      </c>
      <c r="E764">
        <v>7</v>
      </c>
      <c r="F764" t="s">
        <v>131</v>
      </c>
    </row>
    <row r="765" spans="1:6" x14ac:dyDescent="0.3">
      <c r="A765" t="s">
        <v>157</v>
      </c>
      <c r="B765" t="s">
        <v>134</v>
      </c>
      <c r="C765">
        <v>1</v>
      </c>
      <c r="D765">
        <v>149.99</v>
      </c>
      <c r="E765">
        <v>4</v>
      </c>
      <c r="F765" t="s">
        <v>135</v>
      </c>
    </row>
    <row r="766" spans="1:6" x14ac:dyDescent="0.3">
      <c r="A766" t="s">
        <v>157</v>
      </c>
      <c r="B766" t="s">
        <v>141</v>
      </c>
      <c r="C766">
        <v>1</v>
      </c>
      <c r="D766">
        <v>150</v>
      </c>
      <c r="E766">
        <v>3</v>
      </c>
      <c r="F766" t="s">
        <v>129</v>
      </c>
    </row>
    <row r="767" spans="1:6" x14ac:dyDescent="0.3">
      <c r="A767" t="s">
        <v>157</v>
      </c>
      <c r="B767" t="s">
        <v>130</v>
      </c>
      <c r="C767">
        <v>1</v>
      </c>
      <c r="D767">
        <v>14.95</v>
      </c>
      <c r="E767">
        <v>8</v>
      </c>
      <c r="F767" t="s">
        <v>129</v>
      </c>
    </row>
    <row r="768" spans="1:6" x14ac:dyDescent="0.3">
      <c r="A768" t="s">
        <v>157</v>
      </c>
      <c r="B768" t="s">
        <v>152</v>
      </c>
      <c r="C768">
        <v>1</v>
      </c>
      <c r="D768">
        <v>379.99</v>
      </c>
      <c r="E768">
        <v>6</v>
      </c>
      <c r="F768" t="s">
        <v>149</v>
      </c>
    </row>
    <row r="769" spans="1:6" x14ac:dyDescent="0.3">
      <c r="A769" t="s">
        <v>157</v>
      </c>
      <c r="B769" t="s">
        <v>148</v>
      </c>
      <c r="C769">
        <v>1</v>
      </c>
      <c r="D769">
        <v>600</v>
      </c>
      <c r="E769">
        <v>2</v>
      </c>
      <c r="F769" t="s">
        <v>133</v>
      </c>
    </row>
    <row r="770" spans="1:6" x14ac:dyDescent="0.3">
      <c r="A770" t="s">
        <v>157</v>
      </c>
      <c r="B770" t="s">
        <v>128</v>
      </c>
      <c r="C770">
        <v>1</v>
      </c>
      <c r="D770">
        <v>700</v>
      </c>
      <c r="E770">
        <v>9</v>
      </c>
      <c r="F770" t="s">
        <v>133</v>
      </c>
    </row>
    <row r="771" spans="1:6" x14ac:dyDescent="0.3">
      <c r="A771" t="s">
        <v>157</v>
      </c>
      <c r="B771" t="s">
        <v>137</v>
      </c>
      <c r="C771">
        <v>1</v>
      </c>
      <c r="D771">
        <v>2.99</v>
      </c>
      <c r="E771">
        <v>2</v>
      </c>
      <c r="F771" t="s">
        <v>146</v>
      </c>
    </row>
    <row r="772" spans="1:6" x14ac:dyDescent="0.3">
      <c r="A772" t="s">
        <v>157</v>
      </c>
      <c r="B772" t="s">
        <v>137</v>
      </c>
      <c r="C772">
        <v>1</v>
      </c>
      <c r="D772">
        <v>2.99</v>
      </c>
      <c r="E772">
        <v>3</v>
      </c>
      <c r="F772" t="s">
        <v>135</v>
      </c>
    </row>
    <row r="773" spans="1:6" x14ac:dyDescent="0.3">
      <c r="A773" t="s">
        <v>157</v>
      </c>
      <c r="B773" t="s">
        <v>145</v>
      </c>
      <c r="C773">
        <v>1</v>
      </c>
      <c r="D773">
        <v>3.84</v>
      </c>
      <c r="E773">
        <v>10</v>
      </c>
      <c r="F773" t="s">
        <v>129</v>
      </c>
    </row>
    <row r="774" spans="1:6" x14ac:dyDescent="0.3">
      <c r="A774" t="s">
        <v>157</v>
      </c>
      <c r="B774" t="s">
        <v>139</v>
      </c>
      <c r="C774">
        <v>1</v>
      </c>
      <c r="D774">
        <v>11.95</v>
      </c>
      <c r="E774">
        <v>2</v>
      </c>
      <c r="F774" t="s">
        <v>133</v>
      </c>
    </row>
    <row r="775" spans="1:6" x14ac:dyDescent="0.3">
      <c r="A775" t="s">
        <v>157</v>
      </c>
      <c r="B775" t="s">
        <v>134</v>
      </c>
      <c r="C775">
        <v>1</v>
      </c>
      <c r="D775">
        <v>149.99</v>
      </c>
      <c r="E775">
        <v>10</v>
      </c>
      <c r="F775" t="s">
        <v>135</v>
      </c>
    </row>
    <row r="776" spans="1:6" x14ac:dyDescent="0.3">
      <c r="A776" t="s">
        <v>157</v>
      </c>
      <c r="B776" t="s">
        <v>132</v>
      </c>
      <c r="C776">
        <v>1</v>
      </c>
      <c r="D776">
        <v>11.99</v>
      </c>
      <c r="E776">
        <v>5</v>
      </c>
      <c r="F776" t="s">
        <v>147</v>
      </c>
    </row>
    <row r="777" spans="1:6" x14ac:dyDescent="0.3">
      <c r="A777" t="s">
        <v>157</v>
      </c>
      <c r="B777" t="s">
        <v>143</v>
      </c>
      <c r="C777">
        <v>1</v>
      </c>
      <c r="D777">
        <v>300</v>
      </c>
      <c r="E777">
        <v>1</v>
      </c>
      <c r="F777" t="s">
        <v>131</v>
      </c>
    </row>
    <row r="778" spans="1:6" x14ac:dyDescent="0.3">
      <c r="A778" t="s">
        <v>157</v>
      </c>
      <c r="B778" t="s">
        <v>140</v>
      </c>
      <c r="C778">
        <v>1</v>
      </c>
      <c r="D778">
        <v>99.99</v>
      </c>
      <c r="E778">
        <v>5</v>
      </c>
      <c r="F778" t="s">
        <v>133</v>
      </c>
    </row>
    <row r="779" spans="1:6" x14ac:dyDescent="0.3">
      <c r="A779" t="s">
        <v>157</v>
      </c>
      <c r="B779" t="s">
        <v>151</v>
      </c>
      <c r="C779">
        <v>1</v>
      </c>
      <c r="D779">
        <v>109.99</v>
      </c>
      <c r="E779">
        <v>8</v>
      </c>
      <c r="F779" t="s">
        <v>133</v>
      </c>
    </row>
    <row r="780" spans="1:6" x14ac:dyDescent="0.3">
      <c r="A780" t="s">
        <v>157</v>
      </c>
      <c r="B780" t="s">
        <v>134</v>
      </c>
      <c r="C780">
        <v>1</v>
      </c>
      <c r="D780">
        <v>149.99</v>
      </c>
      <c r="E780">
        <v>2</v>
      </c>
      <c r="F780" t="s">
        <v>146</v>
      </c>
    </row>
    <row r="781" spans="1:6" x14ac:dyDescent="0.3">
      <c r="A781" t="s">
        <v>157</v>
      </c>
      <c r="B781" t="s">
        <v>138</v>
      </c>
      <c r="C781">
        <v>1</v>
      </c>
      <c r="D781">
        <v>389.99</v>
      </c>
      <c r="E781">
        <v>7</v>
      </c>
      <c r="F781" t="s">
        <v>131</v>
      </c>
    </row>
    <row r="782" spans="1:6" x14ac:dyDescent="0.3">
      <c r="A782" t="s">
        <v>157</v>
      </c>
      <c r="B782" t="s">
        <v>144</v>
      </c>
      <c r="C782">
        <v>1</v>
      </c>
      <c r="D782">
        <v>400</v>
      </c>
      <c r="E782">
        <v>2</v>
      </c>
      <c r="F782" t="s">
        <v>146</v>
      </c>
    </row>
    <row r="783" spans="1:6" x14ac:dyDescent="0.3">
      <c r="A783" t="s">
        <v>157</v>
      </c>
      <c r="B783" t="s">
        <v>141</v>
      </c>
      <c r="C783">
        <v>1</v>
      </c>
      <c r="D783">
        <v>150</v>
      </c>
      <c r="E783">
        <v>3</v>
      </c>
      <c r="F783" t="s">
        <v>149</v>
      </c>
    </row>
    <row r="784" spans="1:6" x14ac:dyDescent="0.3">
      <c r="A784" t="s">
        <v>157</v>
      </c>
      <c r="B784" t="s">
        <v>130</v>
      </c>
      <c r="C784">
        <v>1</v>
      </c>
      <c r="D784">
        <v>14.95</v>
      </c>
      <c r="E784">
        <v>8</v>
      </c>
      <c r="F784" t="s">
        <v>133</v>
      </c>
    </row>
    <row r="785" spans="1:6" x14ac:dyDescent="0.3">
      <c r="A785" t="s">
        <v>157</v>
      </c>
      <c r="B785" t="s">
        <v>148</v>
      </c>
      <c r="C785">
        <v>1</v>
      </c>
      <c r="D785">
        <v>600</v>
      </c>
      <c r="E785">
        <v>5</v>
      </c>
      <c r="F785" t="s">
        <v>133</v>
      </c>
    </row>
    <row r="786" spans="1:6" x14ac:dyDescent="0.3">
      <c r="A786" t="s">
        <v>157</v>
      </c>
      <c r="B786" t="s">
        <v>140</v>
      </c>
      <c r="C786">
        <v>1</v>
      </c>
      <c r="D786">
        <v>99.99</v>
      </c>
      <c r="E786">
        <v>9</v>
      </c>
      <c r="F786" t="s">
        <v>131</v>
      </c>
    </row>
    <row r="787" spans="1:6" x14ac:dyDescent="0.3">
      <c r="A787" t="s">
        <v>157</v>
      </c>
      <c r="B787" t="s">
        <v>140</v>
      </c>
      <c r="C787">
        <v>1</v>
      </c>
      <c r="D787">
        <v>99.99</v>
      </c>
      <c r="E787">
        <v>10</v>
      </c>
      <c r="F787" t="s">
        <v>149</v>
      </c>
    </row>
    <row r="788" spans="1:6" x14ac:dyDescent="0.3">
      <c r="A788" t="s">
        <v>157</v>
      </c>
      <c r="B788" t="s">
        <v>139</v>
      </c>
      <c r="C788">
        <v>1</v>
      </c>
      <c r="D788">
        <v>11.95</v>
      </c>
      <c r="E788">
        <v>5</v>
      </c>
      <c r="F788" t="s">
        <v>146</v>
      </c>
    </row>
    <row r="789" spans="1:6" x14ac:dyDescent="0.3">
      <c r="A789" t="s">
        <v>157</v>
      </c>
      <c r="B789" t="s">
        <v>137</v>
      </c>
      <c r="C789">
        <v>2</v>
      </c>
      <c r="D789">
        <v>2.99</v>
      </c>
      <c r="E789">
        <v>2</v>
      </c>
      <c r="F789" t="s">
        <v>129</v>
      </c>
    </row>
    <row r="790" spans="1:6" x14ac:dyDescent="0.3">
      <c r="A790" t="s">
        <v>157</v>
      </c>
      <c r="B790" t="s">
        <v>140</v>
      </c>
      <c r="C790">
        <v>1</v>
      </c>
      <c r="D790">
        <v>99.99</v>
      </c>
      <c r="E790">
        <v>1</v>
      </c>
      <c r="F790" t="s">
        <v>135</v>
      </c>
    </row>
    <row r="791" spans="1:6" x14ac:dyDescent="0.3">
      <c r="A791" t="s">
        <v>157</v>
      </c>
      <c r="B791" t="s">
        <v>128</v>
      </c>
      <c r="C791">
        <v>1</v>
      </c>
      <c r="D791">
        <v>700</v>
      </c>
      <c r="E791">
        <v>9</v>
      </c>
      <c r="F791" t="s">
        <v>147</v>
      </c>
    </row>
    <row r="792" spans="1:6" x14ac:dyDescent="0.3">
      <c r="A792" t="s">
        <v>157</v>
      </c>
      <c r="B792" t="s">
        <v>132</v>
      </c>
      <c r="C792">
        <v>1</v>
      </c>
      <c r="D792">
        <v>11.99</v>
      </c>
      <c r="E792">
        <v>6</v>
      </c>
      <c r="F792" t="s">
        <v>147</v>
      </c>
    </row>
    <row r="793" spans="1:6" x14ac:dyDescent="0.3">
      <c r="A793" t="s">
        <v>157</v>
      </c>
      <c r="B793" t="s">
        <v>130</v>
      </c>
      <c r="C793">
        <v>1</v>
      </c>
      <c r="D793">
        <v>14.95</v>
      </c>
      <c r="E793">
        <v>1</v>
      </c>
      <c r="F793" t="s">
        <v>150</v>
      </c>
    </row>
    <row r="794" spans="1:6" x14ac:dyDescent="0.3">
      <c r="A794" t="s">
        <v>157</v>
      </c>
      <c r="B794" t="s">
        <v>145</v>
      </c>
      <c r="C794">
        <v>1</v>
      </c>
      <c r="D794">
        <v>3.84</v>
      </c>
      <c r="E794">
        <v>2</v>
      </c>
      <c r="F794" t="s">
        <v>136</v>
      </c>
    </row>
    <row r="795" spans="1:6" x14ac:dyDescent="0.3">
      <c r="A795" t="s">
        <v>157</v>
      </c>
      <c r="B795" t="s">
        <v>130</v>
      </c>
      <c r="C795">
        <v>1</v>
      </c>
      <c r="D795">
        <v>14.95</v>
      </c>
      <c r="E795">
        <v>8</v>
      </c>
      <c r="F795" t="s">
        <v>133</v>
      </c>
    </row>
    <row r="796" spans="1:6" x14ac:dyDescent="0.3">
      <c r="A796" t="s">
        <v>157</v>
      </c>
      <c r="B796" t="s">
        <v>134</v>
      </c>
      <c r="C796">
        <v>1</v>
      </c>
      <c r="D796">
        <v>149.99</v>
      </c>
      <c r="E796">
        <v>2</v>
      </c>
      <c r="F796" t="s">
        <v>131</v>
      </c>
    </row>
    <row r="797" spans="1:6" x14ac:dyDescent="0.3">
      <c r="A797" t="s">
        <v>157</v>
      </c>
      <c r="B797" t="s">
        <v>137</v>
      </c>
      <c r="C797">
        <v>3</v>
      </c>
      <c r="D797">
        <v>2.99</v>
      </c>
      <c r="E797">
        <v>4</v>
      </c>
      <c r="F797" t="s">
        <v>133</v>
      </c>
    </row>
    <row r="798" spans="1:6" x14ac:dyDescent="0.3">
      <c r="A798" t="s">
        <v>157</v>
      </c>
      <c r="B798" t="s">
        <v>134</v>
      </c>
      <c r="C798">
        <v>1</v>
      </c>
      <c r="D798">
        <v>149.99</v>
      </c>
      <c r="E798">
        <v>5</v>
      </c>
      <c r="F798" t="s">
        <v>149</v>
      </c>
    </row>
    <row r="799" spans="1:6" x14ac:dyDescent="0.3">
      <c r="A799" t="s">
        <v>158</v>
      </c>
      <c r="B799" t="s">
        <v>138</v>
      </c>
      <c r="C799">
        <v>1</v>
      </c>
      <c r="D799">
        <v>389.99</v>
      </c>
      <c r="E799">
        <v>10</v>
      </c>
      <c r="F799" t="s">
        <v>146</v>
      </c>
    </row>
    <row r="800" spans="1:6" x14ac:dyDescent="0.3">
      <c r="A800" t="s">
        <v>158</v>
      </c>
      <c r="B800" t="s">
        <v>137</v>
      </c>
      <c r="C800">
        <v>1</v>
      </c>
      <c r="D800">
        <v>2.99</v>
      </c>
      <c r="E800">
        <v>8</v>
      </c>
      <c r="F800" t="s">
        <v>131</v>
      </c>
    </row>
    <row r="801" spans="1:6" x14ac:dyDescent="0.3">
      <c r="A801" t="s">
        <v>158</v>
      </c>
      <c r="B801" t="s">
        <v>134</v>
      </c>
      <c r="C801">
        <v>1</v>
      </c>
      <c r="D801">
        <v>149.99</v>
      </c>
      <c r="E801">
        <v>1</v>
      </c>
      <c r="F801" t="s">
        <v>133</v>
      </c>
    </row>
    <row r="802" spans="1:6" x14ac:dyDescent="0.3">
      <c r="A802" t="s">
        <v>158</v>
      </c>
      <c r="B802" t="s">
        <v>130</v>
      </c>
      <c r="C802">
        <v>1</v>
      </c>
      <c r="D802">
        <v>14.95</v>
      </c>
      <c r="E802">
        <v>6</v>
      </c>
      <c r="F802" t="s">
        <v>133</v>
      </c>
    </row>
    <row r="803" spans="1:6" x14ac:dyDescent="0.3">
      <c r="A803" t="s">
        <v>158</v>
      </c>
      <c r="B803" t="s">
        <v>140</v>
      </c>
      <c r="C803">
        <v>1</v>
      </c>
      <c r="D803">
        <v>99.99</v>
      </c>
      <c r="E803">
        <v>3</v>
      </c>
      <c r="F803" t="s">
        <v>133</v>
      </c>
    </row>
    <row r="804" spans="1:6" x14ac:dyDescent="0.3">
      <c r="A804" t="s">
        <v>158</v>
      </c>
      <c r="B804" t="s">
        <v>139</v>
      </c>
      <c r="C804">
        <v>1</v>
      </c>
      <c r="D804">
        <v>11.95</v>
      </c>
      <c r="E804">
        <v>6</v>
      </c>
      <c r="F804" t="s">
        <v>135</v>
      </c>
    </row>
    <row r="805" spans="1:6" x14ac:dyDescent="0.3">
      <c r="A805" t="s">
        <v>158</v>
      </c>
      <c r="B805" t="s">
        <v>140</v>
      </c>
      <c r="C805">
        <v>1</v>
      </c>
      <c r="D805">
        <v>99.99</v>
      </c>
      <c r="E805">
        <v>3</v>
      </c>
      <c r="F805" t="s">
        <v>129</v>
      </c>
    </row>
    <row r="806" spans="1:6" x14ac:dyDescent="0.3">
      <c r="A806" t="s">
        <v>158</v>
      </c>
      <c r="B806" t="s">
        <v>134</v>
      </c>
      <c r="C806">
        <v>1</v>
      </c>
      <c r="D806">
        <v>149.99</v>
      </c>
      <c r="E806">
        <v>8</v>
      </c>
      <c r="F806" t="s">
        <v>147</v>
      </c>
    </row>
    <row r="807" spans="1:6" x14ac:dyDescent="0.3">
      <c r="A807" t="s">
        <v>158</v>
      </c>
      <c r="B807" t="s">
        <v>132</v>
      </c>
      <c r="C807">
        <v>1</v>
      </c>
      <c r="D807">
        <v>11.99</v>
      </c>
      <c r="E807">
        <v>9</v>
      </c>
      <c r="F807" t="s">
        <v>133</v>
      </c>
    </row>
    <row r="808" spans="1:6" x14ac:dyDescent="0.3">
      <c r="A808" t="s">
        <v>158</v>
      </c>
      <c r="B808" t="s">
        <v>128</v>
      </c>
      <c r="C808">
        <v>1</v>
      </c>
      <c r="D808">
        <v>700</v>
      </c>
      <c r="E808">
        <v>8</v>
      </c>
      <c r="F808" t="s">
        <v>133</v>
      </c>
    </row>
    <row r="809" spans="1:6" x14ac:dyDescent="0.3">
      <c r="A809" t="s">
        <v>158</v>
      </c>
      <c r="B809" t="s">
        <v>128</v>
      </c>
      <c r="C809">
        <v>1</v>
      </c>
      <c r="D809">
        <v>700</v>
      </c>
      <c r="E809">
        <v>6</v>
      </c>
      <c r="F809" t="s">
        <v>131</v>
      </c>
    </row>
    <row r="810" spans="1:6" x14ac:dyDescent="0.3">
      <c r="A810" t="s">
        <v>158</v>
      </c>
      <c r="B810" t="s">
        <v>130</v>
      </c>
      <c r="C810">
        <v>1</v>
      </c>
      <c r="D810">
        <v>14.95</v>
      </c>
      <c r="E810">
        <v>8</v>
      </c>
      <c r="F810" t="s">
        <v>131</v>
      </c>
    </row>
    <row r="811" spans="1:6" x14ac:dyDescent="0.3">
      <c r="A811" t="s">
        <v>158</v>
      </c>
      <c r="B811" t="s">
        <v>141</v>
      </c>
      <c r="C811">
        <v>1</v>
      </c>
      <c r="D811">
        <v>150</v>
      </c>
      <c r="E811">
        <v>6</v>
      </c>
      <c r="F811" t="s">
        <v>133</v>
      </c>
    </row>
    <row r="812" spans="1:6" x14ac:dyDescent="0.3">
      <c r="A812" t="s">
        <v>158</v>
      </c>
      <c r="B812" t="s">
        <v>137</v>
      </c>
      <c r="C812">
        <v>2</v>
      </c>
      <c r="D812">
        <v>2.99</v>
      </c>
      <c r="E812">
        <v>1</v>
      </c>
      <c r="F812" t="s">
        <v>133</v>
      </c>
    </row>
    <row r="813" spans="1:6" x14ac:dyDescent="0.3">
      <c r="A813" t="s">
        <v>158</v>
      </c>
      <c r="B813" t="s">
        <v>140</v>
      </c>
      <c r="C813">
        <v>1</v>
      </c>
      <c r="D813">
        <v>99.99</v>
      </c>
      <c r="E813">
        <v>10</v>
      </c>
      <c r="F813" t="s">
        <v>129</v>
      </c>
    </row>
    <row r="814" spans="1:6" x14ac:dyDescent="0.3">
      <c r="A814" t="s">
        <v>158</v>
      </c>
      <c r="B814" t="s">
        <v>142</v>
      </c>
      <c r="C814">
        <v>1</v>
      </c>
      <c r="D814">
        <v>1700</v>
      </c>
      <c r="E814">
        <v>8</v>
      </c>
      <c r="F814" t="s">
        <v>129</v>
      </c>
    </row>
    <row r="815" spans="1:6" x14ac:dyDescent="0.3">
      <c r="A815" t="s">
        <v>158</v>
      </c>
      <c r="B815" t="s">
        <v>141</v>
      </c>
      <c r="C815">
        <v>1</v>
      </c>
      <c r="D815">
        <v>150</v>
      </c>
      <c r="E815">
        <v>1</v>
      </c>
      <c r="F815" t="s">
        <v>135</v>
      </c>
    </row>
    <row r="816" spans="1:6" x14ac:dyDescent="0.3">
      <c r="A816" t="s">
        <v>158</v>
      </c>
      <c r="B816" t="s">
        <v>137</v>
      </c>
      <c r="C816">
        <v>2</v>
      </c>
      <c r="D816">
        <v>2.99</v>
      </c>
      <c r="E816">
        <v>3</v>
      </c>
      <c r="F816" t="s">
        <v>133</v>
      </c>
    </row>
    <row r="817" spans="1:6" x14ac:dyDescent="0.3">
      <c r="A817" t="s">
        <v>158</v>
      </c>
      <c r="B817" t="s">
        <v>138</v>
      </c>
      <c r="C817">
        <v>1</v>
      </c>
      <c r="D817">
        <v>389.99</v>
      </c>
      <c r="E817">
        <v>7</v>
      </c>
      <c r="F817" t="s">
        <v>133</v>
      </c>
    </row>
    <row r="818" spans="1:6" x14ac:dyDescent="0.3">
      <c r="A818" t="s">
        <v>158</v>
      </c>
      <c r="B818" t="s">
        <v>139</v>
      </c>
      <c r="C818">
        <v>1</v>
      </c>
      <c r="D818">
        <v>11.95</v>
      </c>
      <c r="E818">
        <v>10</v>
      </c>
      <c r="F818" t="s">
        <v>149</v>
      </c>
    </row>
    <row r="819" spans="1:6" x14ac:dyDescent="0.3">
      <c r="A819" t="s">
        <v>158</v>
      </c>
      <c r="B819" t="s">
        <v>130</v>
      </c>
      <c r="C819">
        <v>1</v>
      </c>
      <c r="D819">
        <v>14.95</v>
      </c>
      <c r="E819">
        <v>4</v>
      </c>
      <c r="F819" t="s">
        <v>150</v>
      </c>
    </row>
    <row r="820" spans="1:6" x14ac:dyDescent="0.3">
      <c r="A820" t="s">
        <v>158</v>
      </c>
      <c r="B820" t="s">
        <v>139</v>
      </c>
      <c r="C820">
        <v>1</v>
      </c>
      <c r="D820">
        <v>11.95</v>
      </c>
      <c r="E820">
        <v>5</v>
      </c>
      <c r="F820" t="s">
        <v>146</v>
      </c>
    </row>
    <row r="821" spans="1:6" x14ac:dyDescent="0.3">
      <c r="A821" t="s">
        <v>158</v>
      </c>
      <c r="B821" t="s">
        <v>130</v>
      </c>
      <c r="C821">
        <v>1</v>
      </c>
      <c r="D821">
        <v>14.95</v>
      </c>
      <c r="E821">
        <v>2</v>
      </c>
      <c r="F821" t="s">
        <v>133</v>
      </c>
    </row>
    <row r="822" spans="1:6" x14ac:dyDescent="0.3">
      <c r="A822" t="s">
        <v>158</v>
      </c>
      <c r="B822" t="s">
        <v>145</v>
      </c>
      <c r="C822">
        <v>1</v>
      </c>
      <c r="D822">
        <v>3.84</v>
      </c>
      <c r="E822">
        <v>6</v>
      </c>
      <c r="F822" t="s">
        <v>146</v>
      </c>
    </row>
    <row r="823" spans="1:6" x14ac:dyDescent="0.3">
      <c r="A823" t="s">
        <v>158</v>
      </c>
      <c r="B823" t="s">
        <v>151</v>
      </c>
      <c r="C823">
        <v>1</v>
      </c>
      <c r="D823">
        <v>109.99</v>
      </c>
      <c r="E823">
        <v>8</v>
      </c>
      <c r="F823" t="s">
        <v>133</v>
      </c>
    </row>
    <row r="824" spans="1:6" x14ac:dyDescent="0.3">
      <c r="A824" t="s">
        <v>158</v>
      </c>
      <c r="B824" t="s">
        <v>132</v>
      </c>
      <c r="C824">
        <v>1</v>
      </c>
      <c r="D824">
        <v>11.99</v>
      </c>
      <c r="E824">
        <v>8</v>
      </c>
      <c r="F824" t="s">
        <v>133</v>
      </c>
    </row>
    <row r="825" spans="1:6" x14ac:dyDescent="0.3">
      <c r="A825" t="s">
        <v>158</v>
      </c>
      <c r="B825" t="s">
        <v>137</v>
      </c>
      <c r="C825">
        <v>1</v>
      </c>
      <c r="D825">
        <v>2.99</v>
      </c>
      <c r="E825">
        <v>3</v>
      </c>
      <c r="F825" t="s">
        <v>133</v>
      </c>
    </row>
    <row r="826" spans="1:6" x14ac:dyDescent="0.3">
      <c r="A826" t="s">
        <v>158</v>
      </c>
      <c r="B826" t="s">
        <v>143</v>
      </c>
      <c r="C826">
        <v>1</v>
      </c>
      <c r="D826">
        <v>300</v>
      </c>
      <c r="E826">
        <v>6</v>
      </c>
      <c r="F826" t="s">
        <v>135</v>
      </c>
    </row>
    <row r="827" spans="1:6" x14ac:dyDescent="0.3">
      <c r="A827" t="s">
        <v>158</v>
      </c>
      <c r="B827" t="s">
        <v>148</v>
      </c>
      <c r="C827">
        <v>1</v>
      </c>
      <c r="D827">
        <v>600</v>
      </c>
      <c r="E827">
        <v>4</v>
      </c>
      <c r="F827" t="s">
        <v>133</v>
      </c>
    </row>
    <row r="828" spans="1:6" x14ac:dyDescent="0.3">
      <c r="A828" t="s">
        <v>158</v>
      </c>
      <c r="B828" t="s">
        <v>132</v>
      </c>
      <c r="C828">
        <v>1</v>
      </c>
      <c r="D828">
        <v>11.99</v>
      </c>
      <c r="E828">
        <v>4</v>
      </c>
      <c r="F828" t="s">
        <v>131</v>
      </c>
    </row>
    <row r="829" spans="1:6" x14ac:dyDescent="0.3">
      <c r="A829" t="s">
        <v>158</v>
      </c>
      <c r="B829" t="s">
        <v>145</v>
      </c>
      <c r="C829">
        <v>1</v>
      </c>
      <c r="D829">
        <v>3.84</v>
      </c>
      <c r="E829">
        <v>7</v>
      </c>
      <c r="F829" t="s">
        <v>135</v>
      </c>
    </row>
    <row r="830" spans="1:6" x14ac:dyDescent="0.3">
      <c r="A830" t="s">
        <v>158</v>
      </c>
      <c r="B830" t="s">
        <v>151</v>
      </c>
      <c r="C830">
        <v>1</v>
      </c>
      <c r="D830">
        <v>109.99</v>
      </c>
      <c r="E830">
        <v>1</v>
      </c>
      <c r="F830" t="s">
        <v>135</v>
      </c>
    </row>
    <row r="831" spans="1:6" x14ac:dyDescent="0.3">
      <c r="A831" t="s">
        <v>158</v>
      </c>
      <c r="B831" t="s">
        <v>137</v>
      </c>
      <c r="C831">
        <v>1</v>
      </c>
      <c r="D831">
        <v>2.99</v>
      </c>
      <c r="E831">
        <v>4</v>
      </c>
      <c r="F831" t="s">
        <v>135</v>
      </c>
    </row>
    <row r="832" spans="1:6" x14ac:dyDescent="0.3">
      <c r="A832" t="s">
        <v>158</v>
      </c>
      <c r="B832" t="s">
        <v>145</v>
      </c>
      <c r="C832">
        <v>1</v>
      </c>
      <c r="D832">
        <v>3.84</v>
      </c>
      <c r="E832">
        <v>4</v>
      </c>
      <c r="F832" t="s">
        <v>147</v>
      </c>
    </row>
    <row r="833" spans="1:6" x14ac:dyDescent="0.3">
      <c r="A833" t="s">
        <v>158</v>
      </c>
      <c r="B833" t="s">
        <v>143</v>
      </c>
      <c r="C833">
        <v>1</v>
      </c>
      <c r="D833">
        <v>300</v>
      </c>
      <c r="E833">
        <v>10</v>
      </c>
      <c r="F833" t="s">
        <v>133</v>
      </c>
    </row>
    <row r="834" spans="1:6" x14ac:dyDescent="0.3">
      <c r="A834" t="s">
        <v>158</v>
      </c>
      <c r="B834" t="s">
        <v>141</v>
      </c>
      <c r="C834">
        <v>1</v>
      </c>
      <c r="D834">
        <v>150</v>
      </c>
      <c r="E834">
        <v>3</v>
      </c>
      <c r="F834" t="s">
        <v>135</v>
      </c>
    </row>
    <row r="835" spans="1:6" x14ac:dyDescent="0.3">
      <c r="A835" t="s">
        <v>158</v>
      </c>
      <c r="B835" t="s">
        <v>141</v>
      </c>
      <c r="C835">
        <v>1</v>
      </c>
      <c r="D835">
        <v>150</v>
      </c>
      <c r="E835">
        <v>1</v>
      </c>
      <c r="F835" t="s">
        <v>133</v>
      </c>
    </row>
    <row r="836" spans="1:6" x14ac:dyDescent="0.3">
      <c r="A836" t="s">
        <v>158</v>
      </c>
      <c r="B836" t="s">
        <v>128</v>
      </c>
      <c r="C836">
        <v>1</v>
      </c>
      <c r="D836">
        <v>700</v>
      </c>
      <c r="E836">
        <v>8</v>
      </c>
      <c r="F836" t="s">
        <v>146</v>
      </c>
    </row>
    <row r="837" spans="1:6" x14ac:dyDescent="0.3">
      <c r="A837" t="s">
        <v>158</v>
      </c>
      <c r="B837" t="s">
        <v>153</v>
      </c>
      <c r="C837">
        <v>1</v>
      </c>
      <c r="D837">
        <v>999.99</v>
      </c>
      <c r="E837">
        <v>1</v>
      </c>
      <c r="F837" t="s">
        <v>146</v>
      </c>
    </row>
    <row r="838" spans="1:6" x14ac:dyDescent="0.3">
      <c r="A838" t="s">
        <v>158</v>
      </c>
      <c r="B838" t="s">
        <v>128</v>
      </c>
      <c r="C838">
        <v>1</v>
      </c>
      <c r="D838">
        <v>700</v>
      </c>
      <c r="E838">
        <v>9</v>
      </c>
      <c r="F838" t="s">
        <v>136</v>
      </c>
    </row>
    <row r="839" spans="1:6" x14ac:dyDescent="0.3">
      <c r="A839" t="s">
        <v>158</v>
      </c>
      <c r="B839" t="s">
        <v>141</v>
      </c>
      <c r="C839">
        <v>1</v>
      </c>
      <c r="D839">
        <v>150</v>
      </c>
      <c r="E839">
        <v>8</v>
      </c>
      <c r="F839" t="s">
        <v>136</v>
      </c>
    </row>
    <row r="840" spans="1:6" x14ac:dyDescent="0.3">
      <c r="A840" t="s">
        <v>158</v>
      </c>
      <c r="B840" t="s">
        <v>137</v>
      </c>
      <c r="C840">
        <v>3</v>
      </c>
      <c r="D840">
        <v>2.99</v>
      </c>
      <c r="E840">
        <v>4</v>
      </c>
      <c r="F840" t="s">
        <v>146</v>
      </c>
    </row>
    <row r="841" spans="1:6" x14ac:dyDescent="0.3">
      <c r="A841" t="s">
        <v>158</v>
      </c>
      <c r="B841" t="s">
        <v>148</v>
      </c>
      <c r="C841">
        <v>1</v>
      </c>
      <c r="D841">
        <v>600</v>
      </c>
      <c r="E841">
        <v>2</v>
      </c>
      <c r="F841" t="s">
        <v>149</v>
      </c>
    </row>
    <row r="842" spans="1:6" x14ac:dyDescent="0.3">
      <c r="A842" t="s">
        <v>158</v>
      </c>
      <c r="B842" t="s">
        <v>139</v>
      </c>
      <c r="C842">
        <v>3</v>
      </c>
      <c r="D842">
        <v>11.95</v>
      </c>
      <c r="E842">
        <v>9</v>
      </c>
      <c r="F842" t="s">
        <v>149</v>
      </c>
    </row>
    <row r="843" spans="1:6" x14ac:dyDescent="0.3">
      <c r="A843" t="s">
        <v>158</v>
      </c>
      <c r="B843" t="s">
        <v>130</v>
      </c>
      <c r="C843">
        <v>1</v>
      </c>
      <c r="D843">
        <v>14.95</v>
      </c>
      <c r="E843">
        <v>8</v>
      </c>
      <c r="F843" t="s">
        <v>133</v>
      </c>
    </row>
    <row r="844" spans="1:6" x14ac:dyDescent="0.3">
      <c r="A844" t="s">
        <v>158</v>
      </c>
      <c r="B844" t="s">
        <v>130</v>
      </c>
      <c r="C844">
        <v>1</v>
      </c>
      <c r="D844">
        <v>14.95</v>
      </c>
      <c r="E844">
        <v>8</v>
      </c>
      <c r="F844" t="s">
        <v>150</v>
      </c>
    </row>
    <row r="845" spans="1:6" x14ac:dyDescent="0.3">
      <c r="A845" t="s">
        <v>158</v>
      </c>
      <c r="B845" t="s">
        <v>130</v>
      </c>
      <c r="C845">
        <v>2</v>
      </c>
      <c r="D845">
        <v>14.95</v>
      </c>
      <c r="E845">
        <v>7</v>
      </c>
      <c r="F845" t="s">
        <v>129</v>
      </c>
    </row>
    <row r="846" spans="1:6" x14ac:dyDescent="0.3">
      <c r="A846" t="s">
        <v>158</v>
      </c>
      <c r="B846" t="s">
        <v>143</v>
      </c>
      <c r="C846">
        <v>1</v>
      </c>
      <c r="D846">
        <v>300</v>
      </c>
      <c r="E846">
        <v>8</v>
      </c>
      <c r="F846" t="s">
        <v>147</v>
      </c>
    </row>
    <row r="847" spans="1:6" x14ac:dyDescent="0.3">
      <c r="A847" t="s">
        <v>158</v>
      </c>
      <c r="B847" t="s">
        <v>139</v>
      </c>
      <c r="C847">
        <v>1</v>
      </c>
      <c r="D847">
        <v>11.95</v>
      </c>
      <c r="E847">
        <v>3</v>
      </c>
      <c r="F847" t="s">
        <v>135</v>
      </c>
    </row>
    <row r="848" spans="1:6" x14ac:dyDescent="0.3">
      <c r="A848" t="s">
        <v>158</v>
      </c>
      <c r="B848" t="s">
        <v>153</v>
      </c>
      <c r="C848">
        <v>1</v>
      </c>
      <c r="D848">
        <v>999.99</v>
      </c>
      <c r="E848">
        <v>9</v>
      </c>
      <c r="F848" t="s">
        <v>133</v>
      </c>
    </row>
    <row r="849" spans="1:6" x14ac:dyDescent="0.3">
      <c r="A849" t="s">
        <v>158</v>
      </c>
      <c r="B849" t="s">
        <v>132</v>
      </c>
      <c r="C849">
        <v>2</v>
      </c>
      <c r="D849">
        <v>11.99</v>
      </c>
      <c r="E849">
        <v>6</v>
      </c>
      <c r="F849" t="s">
        <v>149</v>
      </c>
    </row>
    <row r="850" spans="1:6" x14ac:dyDescent="0.3">
      <c r="A850" t="s">
        <v>158</v>
      </c>
      <c r="B850" t="s">
        <v>145</v>
      </c>
      <c r="C850">
        <v>1</v>
      </c>
      <c r="D850">
        <v>3.84</v>
      </c>
      <c r="E850">
        <v>4</v>
      </c>
      <c r="F850" t="s">
        <v>133</v>
      </c>
    </row>
    <row r="851" spans="1:6" x14ac:dyDescent="0.3">
      <c r="A851" t="s">
        <v>158</v>
      </c>
      <c r="B851" t="s">
        <v>148</v>
      </c>
      <c r="C851">
        <v>1</v>
      </c>
      <c r="D851">
        <v>600</v>
      </c>
      <c r="E851">
        <v>2</v>
      </c>
      <c r="F851" t="s">
        <v>131</v>
      </c>
    </row>
    <row r="852" spans="1:6" x14ac:dyDescent="0.3">
      <c r="A852" t="s">
        <v>158</v>
      </c>
      <c r="B852" t="s">
        <v>132</v>
      </c>
      <c r="C852">
        <v>1</v>
      </c>
      <c r="D852">
        <v>11.99</v>
      </c>
      <c r="E852">
        <v>9</v>
      </c>
      <c r="F852" t="s">
        <v>131</v>
      </c>
    </row>
    <row r="853" spans="1:6" x14ac:dyDescent="0.3">
      <c r="A853" t="s">
        <v>158</v>
      </c>
      <c r="B853" t="s">
        <v>137</v>
      </c>
      <c r="C853">
        <v>1</v>
      </c>
      <c r="D853">
        <v>2.99</v>
      </c>
      <c r="E853">
        <v>6</v>
      </c>
      <c r="F853" t="s">
        <v>131</v>
      </c>
    </row>
    <row r="854" spans="1:6" x14ac:dyDescent="0.3">
      <c r="A854" t="s">
        <v>158</v>
      </c>
      <c r="B854" t="s">
        <v>134</v>
      </c>
      <c r="C854">
        <v>1</v>
      </c>
      <c r="D854">
        <v>149.99</v>
      </c>
      <c r="E854">
        <v>10</v>
      </c>
      <c r="F854" t="s">
        <v>131</v>
      </c>
    </row>
    <row r="855" spans="1:6" x14ac:dyDescent="0.3">
      <c r="A855" t="s">
        <v>158</v>
      </c>
      <c r="B855" t="s">
        <v>139</v>
      </c>
      <c r="C855">
        <v>1</v>
      </c>
      <c r="D855">
        <v>11.95</v>
      </c>
      <c r="E855">
        <v>6</v>
      </c>
      <c r="F855" t="s">
        <v>136</v>
      </c>
    </row>
    <row r="856" spans="1:6" x14ac:dyDescent="0.3">
      <c r="A856" t="s">
        <v>158</v>
      </c>
      <c r="B856" t="s">
        <v>142</v>
      </c>
      <c r="C856">
        <v>1</v>
      </c>
      <c r="D856">
        <v>1700</v>
      </c>
      <c r="E856">
        <v>8</v>
      </c>
      <c r="F856" t="s">
        <v>133</v>
      </c>
    </row>
    <row r="857" spans="1:6" x14ac:dyDescent="0.3">
      <c r="A857" t="s">
        <v>158</v>
      </c>
      <c r="B857" t="s">
        <v>141</v>
      </c>
      <c r="C857">
        <v>1</v>
      </c>
      <c r="D857">
        <v>150</v>
      </c>
      <c r="E857">
        <v>1</v>
      </c>
      <c r="F857" t="s">
        <v>147</v>
      </c>
    </row>
    <row r="858" spans="1:6" x14ac:dyDescent="0.3">
      <c r="A858" t="s">
        <v>158</v>
      </c>
      <c r="B858" t="s">
        <v>140</v>
      </c>
      <c r="C858">
        <v>1</v>
      </c>
      <c r="D858">
        <v>99.99</v>
      </c>
      <c r="E858">
        <v>2</v>
      </c>
      <c r="F858" t="s">
        <v>133</v>
      </c>
    </row>
    <row r="859" spans="1:6" x14ac:dyDescent="0.3">
      <c r="A859" t="s">
        <v>158</v>
      </c>
      <c r="B859" t="s">
        <v>140</v>
      </c>
      <c r="C859">
        <v>1</v>
      </c>
      <c r="D859">
        <v>99.99</v>
      </c>
      <c r="E859">
        <v>8</v>
      </c>
      <c r="F859" t="s">
        <v>136</v>
      </c>
    </row>
    <row r="860" spans="1:6" x14ac:dyDescent="0.3">
      <c r="A860" t="s">
        <v>158</v>
      </c>
      <c r="B860" t="s">
        <v>139</v>
      </c>
      <c r="C860">
        <v>1</v>
      </c>
      <c r="D860">
        <v>11.95</v>
      </c>
      <c r="E860">
        <v>5</v>
      </c>
      <c r="F860" t="s">
        <v>147</v>
      </c>
    </row>
    <row r="861" spans="1:6" x14ac:dyDescent="0.3">
      <c r="A861" t="s">
        <v>158</v>
      </c>
      <c r="B861" t="s">
        <v>148</v>
      </c>
      <c r="C861">
        <v>1</v>
      </c>
      <c r="D861">
        <v>600</v>
      </c>
      <c r="E861">
        <v>6</v>
      </c>
      <c r="F861" t="s">
        <v>149</v>
      </c>
    </row>
    <row r="862" spans="1:6" x14ac:dyDescent="0.3">
      <c r="A862" t="s">
        <v>158</v>
      </c>
      <c r="B862" t="s">
        <v>128</v>
      </c>
      <c r="C862">
        <v>1</v>
      </c>
      <c r="D862">
        <v>700</v>
      </c>
      <c r="E862">
        <v>7</v>
      </c>
      <c r="F862" t="s">
        <v>135</v>
      </c>
    </row>
    <row r="863" spans="1:6" x14ac:dyDescent="0.3">
      <c r="A863" t="s">
        <v>158</v>
      </c>
      <c r="B863" t="s">
        <v>142</v>
      </c>
      <c r="C863">
        <v>1</v>
      </c>
      <c r="D863">
        <v>1700</v>
      </c>
      <c r="E863">
        <v>8</v>
      </c>
      <c r="F863" t="s">
        <v>135</v>
      </c>
    </row>
    <row r="864" spans="1:6" x14ac:dyDescent="0.3">
      <c r="A864" t="s">
        <v>158</v>
      </c>
      <c r="B864" t="s">
        <v>130</v>
      </c>
      <c r="C864">
        <v>1</v>
      </c>
      <c r="D864">
        <v>14.95</v>
      </c>
      <c r="E864">
        <v>2</v>
      </c>
      <c r="F864" t="s">
        <v>149</v>
      </c>
    </row>
    <row r="865" spans="1:6" x14ac:dyDescent="0.3">
      <c r="A865" t="s">
        <v>158</v>
      </c>
      <c r="B865" t="s">
        <v>145</v>
      </c>
      <c r="C865">
        <v>1</v>
      </c>
      <c r="D865">
        <v>3.84</v>
      </c>
      <c r="E865">
        <v>10</v>
      </c>
      <c r="F865" t="s">
        <v>133</v>
      </c>
    </row>
    <row r="866" spans="1:6" x14ac:dyDescent="0.3">
      <c r="A866" t="s">
        <v>158</v>
      </c>
      <c r="B866" t="s">
        <v>132</v>
      </c>
      <c r="C866">
        <v>1</v>
      </c>
      <c r="D866">
        <v>11.99</v>
      </c>
      <c r="E866">
        <v>6</v>
      </c>
      <c r="F866" t="s">
        <v>133</v>
      </c>
    </row>
    <row r="867" spans="1:6" x14ac:dyDescent="0.3">
      <c r="A867" t="s">
        <v>158</v>
      </c>
      <c r="B867" t="s">
        <v>137</v>
      </c>
      <c r="C867">
        <v>1</v>
      </c>
      <c r="D867">
        <v>2.99</v>
      </c>
      <c r="E867">
        <v>10</v>
      </c>
      <c r="F867" t="s">
        <v>150</v>
      </c>
    </row>
    <row r="868" spans="1:6" x14ac:dyDescent="0.3">
      <c r="A868" t="s">
        <v>158</v>
      </c>
      <c r="B868" t="s">
        <v>145</v>
      </c>
      <c r="C868">
        <v>2</v>
      </c>
      <c r="D868">
        <v>3.84</v>
      </c>
      <c r="E868">
        <v>9</v>
      </c>
      <c r="F868" t="s">
        <v>149</v>
      </c>
    </row>
    <row r="869" spans="1:6" x14ac:dyDescent="0.3">
      <c r="A869" t="s">
        <v>158</v>
      </c>
      <c r="B869" t="s">
        <v>137</v>
      </c>
      <c r="C869">
        <v>2</v>
      </c>
      <c r="D869">
        <v>2.99</v>
      </c>
      <c r="E869">
        <v>10</v>
      </c>
      <c r="F869" t="s">
        <v>133</v>
      </c>
    </row>
    <row r="870" spans="1:6" x14ac:dyDescent="0.3">
      <c r="A870" t="s">
        <v>158</v>
      </c>
      <c r="B870" t="s">
        <v>138</v>
      </c>
      <c r="C870">
        <v>1</v>
      </c>
      <c r="D870">
        <v>389.99</v>
      </c>
      <c r="E870">
        <v>5</v>
      </c>
      <c r="F870" t="s">
        <v>147</v>
      </c>
    </row>
    <row r="871" spans="1:6" x14ac:dyDescent="0.3">
      <c r="A871" t="s">
        <v>158</v>
      </c>
      <c r="B871" t="s">
        <v>134</v>
      </c>
      <c r="C871">
        <v>1</v>
      </c>
      <c r="D871">
        <v>149.99</v>
      </c>
      <c r="E871">
        <v>10</v>
      </c>
      <c r="F871" t="s">
        <v>135</v>
      </c>
    </row>
    <row r="872" spans="1:6" x14ac:dyDescent="0.3">
      <c r="A872" t="s">
        <v>158</v>
      </c>
      <c r="B872" t="s">
        <v>138</v>
      </c>
      <c r="C872">
        <v>1</v>
      </c>
      <c r="D872">
        <v>389.99</v>
      </c>
      <c r="E872">
        <v>1</v>
      </c>
      <c r="F872" t="s">
        <v>135</v>
      </c>
    </row>
    <row r="873" spans="1:6" x14ac:dyDescent="0.3">
      <c r="A873" t="s">
        <v>158</v>
      </c>
      <c r="B873" t="s">
        <v>137</v>
      </c>
      <c r="C873">
        <v>2</v>
      </c>
      <c r="D873">
        <v>2.99</v>
      </c>
      <c r="E873">
        <v>3</v>
      </c>
      <c r="F873" t="s">
        <v>135</v>
      </c>
    </row>
    <row r="874" spans="1:6" x14ac:dyDescent="0.3">
      <c r="A874" t="s">
        <v>158</v>
      </c>
      <c r="B874" t="s">
        <v>139</v>
      </c>
      <c r="C874">
        <v>1</v>
      </c>
      <c r="D874">
        <v>11.95</v>
      </c>
      <c r="E874">
        <v>3</v>
      </c>
      <c r="F874" t="s">
        <v>131</v>
      </c>
    </row>
    <row r="875" spans="1:6" x14ac:dyDescent="0.3">
      <c r="A875" t="s">
        <v>158</v>
      </c>
      <c r="B875" t="s">
        <v>145</v>
      </c>
      <c r="C875">
        <v>1</v>
      </c>
      <c r="D875">
        <v>3.84</v>
      </c>
      <c r="E875">
        <v>4</v>
      </c>
      <c r="F875" t="s">
        <v>129</v>
      </c>
    </row>
    <row r="876" spans="1:6" x14ac:dyDescent="0.3">
      <c r="A876" t="s">
        <v>158</v>
      </c>
      <c r="B876" t="s">
        <v>145</v>
      </c>
      <c r="C876">
        <v>1</v>
      </c>
      <c r="D876">
        <v>3.84</v>
      </c>
      <c r="E876">
        <v>6</v>
      </c>
      <c r="F876" t="s">
        <v>129</v>
      </c>
    </row>
    <row r="877" spans="1:6" x14ac:dyDescent="0.3">
      <c r="A877" t="s">
        <v>159</v>
      </c>
      <c r="B877" t="s">
        <v>153</v>
      </c>
      <c r="C877">
        <v>1</v>
      </c>
      <c r="D877">
        <v>999.99</v>
      </c>
      <c r="E877">
        <v>10</v>
      </c>
      <c r="F877" t="s">
        <v>150</v>
      </c>
    </row>
    <row r="878" spans="1:6" x14ac:dyDescent="0.3">
      <c r="A878" t="s">
        <v>159</v>
      </c>
      <c r="B878" t="s">
        <v>132</v>
      </c>
      <c r="C878">
        <v>1</v>
      </c>
      <c r="D878">
        <v>11.99</v>
      </c>
      <c r="E878">
        <v>6</v>
      </c>
      <c r="F878" t="s">
        <v>131</v>
      </c>
    </row>
    <row r="879" spans="1:6" x14ac:dyDescent="0.3">
      <c r="A879" t="s">
        <v>159</v>
      </c>
      <c r="B879" t="s">
        <v>140</v>
      </c>
      <c r="C879">
        <v>1</v>
      </c>
      <c r="D879">
        <v>99.99</v>
      </c>
      <c r="E879">
        <v>5</v>
      </c>
      <c r="F879" t="s">
        <v>129</v>
      </c>
    </row>
    <row r="880" spans="1:6" x14ac:dyDescent="0.3">
      <c r="A880" t="s">
        <v>159</v>
      </c>
      <c r="B880" t="s">
        <v>132</v>
      </c>
      <c r="C880">
        <v>1</v>
      </c>
      <c r="D880">
        <v>11.99</v>
      </c>
      <c r="E880">
        <v>8</v>
      </c>
      <c r="F880" t="s">
        <v>133</v>
      </c>
    </row>
    <row r="881" spans="1:6" x14ac:dyDescent="0.3">
      <c r="A881" t="s">
        <v>159</v>
      </c>
      <c r="B881" t="s">
        <v>132</v>
      </c>
      <c r="C881">
        <v>1</v>
      </c>
      <c r="D881">
        <v>11.99</v>
      </c>
      <c r="E881">
        <v>4</v>
      </c>
      <c r="F881" t="s">
        <v>133</v>
      </c>
    </row>
    <row r="882" spans="1:6" x14ac:dyDescent="0.3">
      <c r="A882" t="s">
        <v>159</v>
      </c>
      <c r="B882" t="s">
        <v>141</v>
      </c>
      <c r="C882">
        <v>1</v>
      </c>
      <c r="D882">
        <v>150</v>
      </c>
      <c r="E882">
        <v>9</v>
      </c>
      <c r="F882" t="s">
        <v>131</v>
      </c>
    </row>
    <row r="883" spans="1:6" x14ac:dyDescent="0.3">
      <c r="A883" t="s">
        <v>159</v>
      </c>
      <c r="B883" t="s">
        <v>145</v>
      </c>
      <c r="C883">
        <v>1</v>
      </c>
      <c r="D883">
        <v>3.84</v>
      </c>
      <c r="E883">
        <v>3</v>
      </c>
      <c r="F883" t="s">
        <v>150</v>
      </c>
    </row>
    <row r="884" spans="1:6" x14ac:dyDescent="0.3">
      <c r="A884" t="s">
        <v>159</v>
      </c>
      <c r="B884" t="s">
        <v>145</v>
      </c>
      <c r="C884">
        <v>1</v>
      </c>
      <c r="D884">
        <v>3.84</v>
      </c>
      <c r="E884">
        <v>5</v>
      </c>
      <c r="F884" t="s">
        <v>150</v>
      </c>
    </row>
    <row r="885" spans="1:6" x14ac:dyDescent="0.3">
      <c r="A885" t="s">
        <v>159</v>
      </c>
      <c r="B885" t="s">
        <v>139</v>
      </c>
      <c r="C885">
        <v>1</v>
      </c>
      <c r="D885">
        <v>11.95</v>
      </c>
      <c r="E885">
        <v>6</v>
      </c>
      <c r="F885" t="s">
        <v>131</v>
      </c>
    </row>
    <row r="886" spans="1:6" x14ac:dyDescent="0.3">
      <c r="A886" t="s">
        <v>159</v>
      </c>
      <c r="B886" t="s">
        <v>137</v>
      </c>
      <c r="C886">
        <v>1</v>
      </c>
      <c r="D886">
        <v>2.99</v>
      </c>
      <c r="E886">
        <v>4</v>
      </c>
      <c r="F886" t="s">
        <v>133</v>
      </c>
    </row>
    <row r="887" spans="1:6" x14ac:dyDescent="0.3">
      <c r="A887" t="s">
        <v>159</v>
      </c>
      <c r="B887" t="s">
        <v>137</v>
      </c>
      <c r="C887">
        <v>1</v>
      </c>
      <c r="D887">
        <v>2.99</v>
      </c>
      <c r="E887">
        <v>8</v>
      </c>
      <c r="F887" t="s">
        <v>149</v>
      </c>
    </row>
    <row r="888" spans="1:6" x14ac:dyDescent="0.3">
      <c r="A888" t="s">
        <v>159</v>
      </c>
      <c r="B888" t="s">
        <v>142</v>
      </c>
      <c r="C888">
        <v>1</v>
      </c>
      <c r="D888">
        <v>1700</v>
      </c>
      <c r="E888">
        <v>7</v>
      </c>
      <c r="F888" t="s">
        <v>131</v>
      </c>
    </row>
    <row r="889" spans="1:6" x14ac:dyDescent="0.3">
      <c r="A889" t="s">
        <v>159</v>
      </c>
      <c r="B889" t="s">
        <v>139</v>
      </c>
      <c r="C889">
        <v>3</v>
      </c>
      <c r="D889">
        <v>11.95</v>
      </c>
      <c r="E889">
        <v>6</v>
      </c>
      <c r="F889" t="s">
        <v>147</v>
      </c>
    </row>
    <row r="890" spans="1:6" x14ac:dyDescent="0.3">
      <c r="A890" t="s">
        <v>159</v>
      </c>
      <c r="B890" t="s">
        <v>128</v>
      </c>
      <c r="C890">
        <v>1</v>
      </c>
      <c r="D890">
        <v>700</v>
      </c>
      <c r="E890">
        <v>9</v>
      </c>
      <c r="F890" t="s">
        <v>135</v>
      </c>
    </row>
    <row r="891" spans="1:6" x14ac:dyDescent="0.3">
      <c r="A891" t="s">
        <v>159</v>
      </c>
      <c r="B891" t="s">
        <v>130</v>
      </c>
      <c r="C891">
        <v>1</v>
      </c>
      <c r="D891">
        <v>14.95</v>
      </c>
      <c r="E891">
        <v>8</v>
      </c>
      <c r="F891" t="s">
        <v>135</v>
      </c>
    </row>
    <row r="892" spans="1:6" x14ac:dyDescent="0.3">
      <c r="A892" t="s">
        <v>159</v>
      </c>
      <c r="B892" t="s">
        <v>130</v>
      </c>
      <c r="C892">
        <v>1</v>
      </c>
      <c r="D892">
        <v>14.95</v>
      </c>
      <c r="E892">
        <v>10</v>
      </c>
      <c r="F892" t="s">
        <v>146</v>
      </c>
    </row>
    <row r="893" spans="1:6" x14ac:dyDescent="0.3">
      <c r="A893" t="s">
        <v>159</v>
      </c>
      <c r="B893" t="s">
        <v>138</v>
      </c>
      <c r="C893">
        <v>1</v>
      </c>
      <c r="D893">
        <v>389.99</v>
      </c>
      <c r="E893">
        <v>8</v>
      </c>
      <c r="F893" t="s">
        <v>133</v>
      </c>
    </row>
    <row r="894" spans="1:6" x14ac:dyDescent="0.3">
      <c r="A894" t="s">
        <v>159</v>
      </c>
      <c r="B894" t="s">
        <v>148</v>
      </c>
      <c r="C894">
        <v>1</v>
      </c>
      <c r="D894">
        <v>600</v>
      </c>
      <c r="E894">
        <v>10</v>
      </c>
      <c r="F894" t="s">
        <v>147</v>
      </c>
    </row>
    <row r="895" spans="1:6" x14ac:dyDescent="0.3">
      <c r="A895" t="s">
        <v>159</v>
      </c>
      <c r="B895" t="s">
        <v>139</v>
      </c>
      <c r="C895">
        <v>1</v>
      </c>
      <c r="D895">
        <v>11.95</v>
      </c>
      <c r="E895">
        <v>8</v>
      </c>
      <c r="F895" t="s">
        <v>147</v>
      </c>
    </row>
    <row r="896" spans="1:6" x14ac:dyDescent="0.3">
      <c r="A896" t="s">
        <v>159</v>
      </c>
      <c r="B896" t="s">
        <v>132</v>
      </c>
      <c r="C896">
        <v>1</v>
      </c>
      <c r="D896">
        <v>11.99</v>
      </c>
      <c r="E896">
        <v>4</v>
      </c>
      <c r="F896" t="s">
        <v>131</v>
      </c>
    </row>
    <row r="897" spans="1:6" x14ac:dyDescent="0.3">
      <c r="A897" t="s">
        <v>159</v>
      </c>
      <c r="B897" t="s">
        <v>137</v>
      </c>
      <c r="C897">
        <v>1</v>
      </c>
      <c r="D897">
        <v>2.99</v>
      </c>
      <c r="E897">
        <v>4</v>
      </c>
      <c r="F897" t="s">
        <v>133</v>
      </c>
    </row>
    <row r="898" spans="1:6" x14ac:dyDescent="0.3">
      <c r="A898" t="s">
        <v>159</v>
      </c>
      <c r="B898" t="s">
        <v>140</v>
      </c>
      <c r="C898">
        <v>1</v>
      </c>
      <c r="D898">
        <v>99.99</v>
      </c>
      <c r="E898">
        <v>8</v>
      </c>
      <c r="F898" t="s">
        <v>135</v>
      </c>
    </row>
    <row r="899" spans="1:6" x14ac:dyDescent="0.3">
      <c r="A899" t="s">
        <v>159</v>
      </c>
      <c r="B899" t="s">
        <v>130</v>
      </c>
      <c r="C899">
        <v>1</v>
      </c>
      <c r="D899">
        <v>14.95</v>
      </c>
      <c r="E899">
        <v>4</v>
      </c>
      <c r="F899" t="s">
        <v>133</v>
      </c>
    </row>
    <row r="900" spans="1:6" x14ac:dyDescent="0.3">
      <c r="A900" t="s">
        <v>159</v>
      </c>
      <c r="B900" t="s">
        <v>132</v>
      </c>
      <c r="C900">
        <v>1</v>
      </c>
      <c r="D900">
        <v>11.99</v>
      </c>
      <c r="E900">
        <v>6</v>
      </c>
      <c r="F900" t="s">
        <v>129</v>
      </c>
    </row>
    <row r="901" spans="1:6" x14ac:dyDescent="0.3">
      <c r="A901" t="s">
        <v>159</v>
      </c>
      <c r="B901" t="s">
        <v>141</v>
      </c>
      <c r="C901">
        <v>1</v>
      </c>
      <c r="D901">
        <v>150</v>
      </c>
      <c r="E901">
        <v>5</v>
      </c>
      <c r="F901" t="s">
        <v>135</v>
      </c>
    </row>
    <row r="902" spans="1:6" x14ac:dyDescent="0.3">
      <c r="A902" t="s">
        <v>159</v>
      </c>
      <c r="B902" t="s">
        <v>139</v>
      </c>
      <c r="C902">
        <v>1</v>
      </c>
      <c r="D902">
        <v>11.95</v>
      </c>
      <c r="E902">
        <v>10</v>
      </c>
      <c r="F902" t="s">
        <v>135</v>
      </c>
    </row>
    <row r="903" spans="1:6" x14ac:dyDescent="0.3">
      <c r="A903" t="s">
        <v>159</v>
      </c>
      <c r="B903" t="s">
        <v>130</v>
      </c>
      <c r="C903">
        <v>1</v>
      </c>
      <c r="D903">
        <v>14.95</v>
      </c>
      <c r="E903">
        <v>9</v>
      </c>
      <c r="F903" t="s">
        <v>135</v>
      </c>
    </row>
    <row r="904" spans="1:6" x14ac:dyDescent="0.3">
      <c r="A904" t="s">
        <v>159</v>
      </c>
      <c r="B904" t="s">
        <v>145</v>
      </c>
      <c r="C904">
        <v>3</v>
      </c>
      <c r="D904">
        <v>3.84</v>
      </c>
      <c r="E904">
        <v>1</v>
      </c>
      <c r="F904" t="s">
        <v>135</v>
      </c>
    </row>
    <row r="905" spans="1:6" x14ac:dyDescent="0.3">
      <c r="A905" t="s">
        <v>159</v>
      </c>
      <c r="B905" t="s">
        <v>145</v>
      </c>
      <c r="C905">
        <v>2</v>
      </c>
      <c r="D905">
        <v>3.84</v>
      </c>
      <c r="E905">
        <v>10</v>
      </c>
      <c r="F905" t="s">
        <v>150</v>
      </c>
    </row>
    <row r="906" spans="1:6" x14ac:dyDescent="0.3">
      <c r="A906" t="s">
        <v>159</v>
      </c>
      <c r="B906" t="s">
        <v>140</v>
      </c>
      <c r="C906">
        <v>1</v>
      </c>
      <c r="D906">
        <v>99.99</v>
      </c>
      <c r="E906">
        <v>3</v>
      </c>
      <c r="F906" t="s">
        <v>149</v>
      </c>
    </row>
    <row r="907" spans="1:6" x14ac:dyDescent="0.3">
      <c r="A907" t="s">
        <v>159</v>
      </c>
      <c r="B907" t="s">
        <v>128</v>
      </c>
      <c r="C907">
        <v>1</v>
      </c>
      <c r="D907">
        <v>700</v>
      </c>
      <c r="E907">
        <v>4</v>
      </c>
      <c r="F907" t="s">
        <v>146</v>
      </c>
    </row>
    <row r="908" spans="1:6" x14ac:dyDescent="0.3">
      <c r="A908" t="s">
        <v>159</v>
      </c>
      <c r="B908" t="s">
        <v>137</v>
      </c>
      <c r="C908">
        <v>1</v>
      </c>
      <c r="D908">
        <v>2.99</v>
      </c>
      <c r="E908">
        <v>1</v>
      </c>
      <c r="F908" t="s">
        <v>149</v>
      </c>
    </row>
    <row r="909" spans="1:6" x14ac:dyDescent="0.3">
      <c r="A909" t="s">
        <v>159</v>
      </c>
      <c r="B909" t="s">
        <v>128</v>
      </c>
      <c r="C909">
        <v>1</v>
      </c>
      <c r="D909">
        <v>700</v>
      </c>
      <c r="E909">
        <v>7</v>
      </c>
      <c r="F909" t="s">
        <v>129</v>
      </c>
    </row>
    <row r="910" spans="1:6" x14ac:dyDescent="0.3">
      <c r="A910" t="s">
        <v>159</v>
      </c>
      <c r="B910" t="s">
        <v>141</v>
      </c>
      <c r="C910">
        <v>1</v>
      </c>
      <c r="D910">
        <v>150</v>
      </c>
      <c r="E910">
        <v>2</v>
      </c>
      <c r="F910" t="s">
        <v>133</v>
      </c>
    </row>
    <row r="911" spans="1:6" x14ac:dyDescent="0.3">
      <c r="A911" t="s">
        <v>159</v>
      </c>
      <c r="B911" t="s">
        <v>153</v>
      </c>
      <c r="C911">
        <v>1</v>
      </c>
      <c r="D911">
        <v>999.99</v>
      </c>
      <c r="E911">
        <v>6</v>
      </c>
      <c r="F911" t="s">
        <v>131</v>
      </c>
    </row>
    <row r="912" spans="1:6" x14ac:dyDescent="0.3">
      <c r="A912" t="s">
        <v>159</v>
      </c>
      <c r="B912" t="s">
        <v>138</v>
      </c>
      <c r="C912">
        <v>1</v>
      </c>
      <c r="D912">
        <v>389.99</v>
      </c>
      <c r="E912">
        <v>10</v>
      </c>
      <c r="F912" t="s">
        <v>150</v>
      </c>
    </row>
    <row r="913" spans="1:6" x14ac:dyDescent="0.3">
      <c r="A913" t="s">
        <v>159</v>
      </c>
      <c r="B913" t="s">
        <v>130</v>
      </c>
      <c r="C913">
        <v>1</v>
      </c>
      <c r="D913">
        <v>14.95</v>
      </c>
      <c r="E913">
        <v>3</v>
      </c>
      <c r="F913" t="s">
        <v>131</v>
      </c>
    </row>
    <row r="914" spans="1:6" x14ac:dyDescent="0.3">
      <c r="A914" t="s">
        <v>159</v>
      </c>
      <c r="B914" t="s">
        <v>154</v>
      </c>
      <c r="C914">
        <v>1</v>
      </c>
      <c r="D914">
        <v>600</v>
      </c>
      <c r="E914">
        <v>4</v>
      </c>
      <c r="F914" t="s">
        <v>149</v>
      </c>
    </row>
    <row r="915" spans="1:6" x14ac:dyDescent="0.3">
      <c r="A915" t="s">
        <v>159</v>
      </c>
      <c r="B915" t="s">
        <v>142</v>
      </c>
      <c r="C915">
        <v>1</v>
      </c>
      <c r="D915">
        <v>1700</v>
      </c>
      <c r="E915">
        <v>7</v>
      </c>
      <c r="F915" t="s">
        <v>131</v>
      </c>
    </row>
    <row r="916" spans="1:6" x14ac:dyDescent="0.3">
      <c r="A916" t="s">
        <v>159</v>
      </c>
      <c r="B916" t="s">
        <v>139</v>
      </c>
      <c r="C916">
        <v>1</v>
      </c>
      <c r="D916">
        <v>11.95</v>
      </c>
      <c r="E916">
        <v>1</v>
      </c>
      <c r="F916" t="s">
        <v>133</v>
      </c>
    </row>
    <row r="917" spans="1:6" x14ac:dyDescent="0.3">
      <c r="A917" t="s">
        <v>159</v>
      </c>
      <c r="B917" t="s">
        <v>130</v>
      </c>
      <c r="C917">
        <v>1</v>
      </c>
      <c r="D917">
        <v>14.95</v>
      </c>
      <c r="E917">
        <v>8</v>
      </c>
      <c r="F917" t="s">
        <v>149</v>
      </c>
    </row>
    <row r="918" spans="1:6" x14ac:dyDescent="0.3">
      <c r="A918" t="s">
        <v>159</v>
      </c>
      <c r="B918" t="s">
        <v>151</v>
      </c>
      <c r="C918">
        <v>1</v>
      </c>
      <c r="D918">
        <v>109.99</v>
      </c>
      <c r="E918">
        <v>6</v>
      </c>
      <c r="F918" t="s">
        <v>129</v>
      </c>
    </row>
    <row r="919" spans="1:6" x14ac:dyDescent="0.3">
      <c r="A919" t="s">
        <v>159</v>
      </c>
      <c r="B919" t="s">
        <v>140</v>
      </c>
      <c r="C919">
        <v>1</v>
      </c>
      <c r="D919">
        <v>99.99</v>
      </c>
      <c r="E919">
        <v>6</v>
      </c>
      <c r="F919" t="s">
        <v>129</v>
      </c>
    </row>
    <row r="920" spans="1:6" x14ac:dyDescent="0.3">
      <c r="A920" t="s">
        <v>159</v>
      </c>
      <c r="B920" t="s">
        <v>137</v>
      </c>
      <c r="C920">
        <v>3</v>
      </c>
      <c r="D920">
        <v>2.99</v>
      </c>
      <c r="E920">
        <v>8</v>
      </c>
      <c r="F920" t="s">
        <v>133</v>
      </c>
    </row>
    <row r="921" spans="1:6" x14ac:dyDescent="0.3">
      <c r="A921" t="s">
        <v>159</v>
      </c>
      <c r="B921" t="s">
        <v>140</v>
      </c>
      <c r="C921">
        <v>1</v>
      </c>
      <c r="D921">
        <v>99.99</v>
      </c>
      <c r="E921">
        <v>7</v>
      </c>
      <c r="F921" t="s">
        <v>133</v>
      </c>
    </row>
    <row r="922" spans="1:6" x14ac:dyDescent="0.3">
      <c r="A922" t="s">
        <v>159</v>
      </c>
      <c r="B922" t="s">
        <v>141</v>
      </c>
      <c r="C922">
        <v>1</v>
      </c>
      <c r="D922">
        <v>150</v>
      </c>
      <c r="E922">
        <v>8</v>
      </c>
      <c r="F922" t="s">
        <v>136</v>
      </c>
    </row>
    <row r="923" spans="1:6" x14ac:dyDescent="0.3">
      <c r="A923" t="s">
        <v>159</v>
      </c>
      <c r="B923" t="s">
        <v>145</v>
      </c>
      <c r="C923">
        <v>1</v>
      </c>
      <c r="D923">
        <v>3.84</v>
      </c>
      <c r="E923">
        <v>1</v>
      </c>
      <c r="F923" t="s">
        <v>133</v>
      </c>
    </row>
    <row r="924" spans="1:6" x14ac:dyDescent="0.3">
      <c r="A924" t="s">
        <v>159</v>
      </c>
      <c r="B924" t="s">
        <v>142</v>
      </c>
      <c r="C924">
        <v>1</v>
      </c>
      <c r="D924">
        <v>1700</v>
      </c>
      <c r="E924">
        <v>1</v>
      </c>
      <c r="F924" t="s">
        <v>129</v>
      </c>
    </row>
    <row r="925" spans="1:6" x14ac:dyDescent="0.3">
      <c r="A925" t="s">
        <v>159</v>
      </c>
      <c r="B925" t="s">
        <v>140</v>
      </c>
      <c r="C925">
        <v>1</v>
      </c>
      <c r="D925">
        <v>99.99</v>
      </c>
      <c r="E925">
        <v>8</v>
      </c>
      <c r="F925" t="s">
        <v>147</v>
      </c>
    </row>
    <row r="926" spans="1:6" x14ac:dyDescent="0.3">
      <c r="A926" t="s">
        <v>159</v>
      </c>
      <c r="B926" t="s">
        <v>139</v>
      </c>
      <c r="C926">
        <v>1</v>
      </c>
      <c r="D926">
        <v>11.95</v>
      </c>
      <c r="E926">
        <v>8</v>
      </c>
      <c r="F926" t="s">
        <v>146</v>
      </c>
    </row>
    <row r="927" spans="1:6" x14ac:dyDescent="0.3">
      <c r="A927" t="s">
        <v>159</v>
      </c>
      <c r="B927" t="s">
        <v>138</v>
      </c>
      <c r="C927">
        <v>1</v>
      </c>
      <c r="D927">
        <v>389.99</v>
      </c>
      <c r="E927">
        <v>5</v>
      </c>
      <c r="F927" t="s">
        <v>146</v>
      </c>
    </row>
    <row r="928" spans="1:6" x14ac:dyDescent="0.3">
      <c r="A928" t="s">
        <v>159</v>
      </c>
      <c r="B928" t="s">
        <v>132</v>
      </c>
      <c r="C928">
        <v>1</v>
      </c>
      <c r="D928">
        <v>11.99</v>
      </c>
      <c r="E928">
        <v>6</v>
      </c>
      <c r="F928" t="s">
        <v>146</v>
      </c>
    </row>
    <row r="929" spans="1:6" x14ac:dyDescent="0.3">
      <c r="A929" t="s">
        <v>159</v>
      </c>
      <c r="B929" t="s">
        <v>141</v>
      </c>
      <c r="C929">
        <v>1</v>
      </c>
      <c r="D929">
        <v>150</v>
      </c>
      <c r="E929">
        <v>9</v>
      </c>
      <c r="F929" t="s">
        <v>131</v>
      </c>
    </row>
    <row r="930" spans="1:6" x14ac:dyDescent="0.3">
      <c r="A930" t="s">
        <v>159</v>
      </c>
      <c r="B930" t="s">
        <v>130</v>
      </c>
      <c r="C930">
        <v>1</v>
      </c>
      <c r="D930">
        <v>14.95</v>
      </c>
      <c r="E930">
        <v>7</v>
      </c>
      <c r="F930" t="s">
        <v>133</v>
      </c>
    </row>
    <row r="931" spans="1:6" x14ac:dyDescent="0.3">
      <c r="A931" t="s">
        <v>159</v>
      </c>
      <c r="B931" t="s">
        <v>145</v>
      </c>
      <c r="C931">
        <v>2</v>
      </c>
      <c r="D931">
        <v>3.84</v>
      </c>
      <c r="E931">
        <v>4</v>
      </c>
      <c r="F931" t="s">
        <v>133</v>
      </c>
    </row>
    <row r="932" spans="1:6" x14ac:dyDescent="0.3">
      <c r="A932" t="s">
        <v>159</v>
      </c>
      <c r="B932" t="s">
        <v>130</v>
      </c>
      <c r="C932">
        <v>1</v>
      </c>
      <c r="D932">
        <v>14.95</v>
      </c>
      <c r="E932">
        <v>7</v>
      </c>
      <c r="F932" t="s">
        <v>129</v>
      </c>
    </row>
    <row r="933" spans="1:6" x14ac:dyDescent="0.3">
      <c r="A933" t="s">
        <v>159</v>
      </c>
      <c r="B933" t="s">
        <v>137</v>
      </c>
      <c r="C933">
        <v>2</v>
      </c>
      <c r="D933">
        <v>2.99</v>
      </c>
      <c r="E933">
        <v>5</v>
      </c>
      <c r="F933" t="s">
        <v>133</v>
      </c>
    </row>
    <row r="934" spans="1:6" x14ac:dyDescent="0.3">
      <c r="A934" t="s">
        <v>159</v>
      </c>
      <c r="B934" t="s">
        <v>132</v>
      </c>
      <c r="C934">
        <v>1</v>
      </c>
      <c r="D934">
        <v>11.99</v>
      </c>
      <c r="E934">
        <v>3</v>
      </c>
      <c r="F934" t="s">
        <v>149</v>
      </c>
    </row>
    <row r="935" spans="1:6" x14ac:dyDescent="0.3">
      <c r="A935" t="s">
        <v>159</v>
      </c>
      <c r="B935" t="s">
        <v>148</v>
      </c>
      <c r="C935">
        <v>1</v>
      </c>
      <c r="D935">
        <v>600</v>
      </c>
      <c r="E935">
        <v>2</v>
      </c>
      <c r="F935" t="s">
        <v>136</v>
      </c>
    </row>
    <row r="936" spans="1:6" x14ac:dyDescent="0.3">
      <c r="A936" t="s">
        <v>159</v>
      </c>
      <c r="B936" t="s">
        <v>140</v>
      </c>
      <c r="C936">
        <v>1</v>
      </c>
      <c r="D936">
        <v>99.99</v>
      </c>
      <c r="E936">
        <v>2</v>
      </c>
      <c r="F936" t="s">
        <v>136</v>
      </c>
    </row>
    <row r="937" spans="1:6" x14ac:dyDescent="0.3">
      <c r="A937" t="s">
        <v>159</v>
      </c>
      <c r="B937" t="s">
        <v>132</v>
      </c>
      <c r="C937">
        <v>2</v>
      </c>
      <c r="D937">
        <v>11.99</v>
      </c>
      <c r="E937">
        <v>7</v>
      </c>
      <c r="F937" t="s">
        <v>136</v>
      </c>
    </row>
    <row r="938" spans="1:6" x14ac:dyDescent="0.3">
      <c r="A938" t="s">
        <v>159</v>
      </c>
      <c r="B938" t="s">
        <v>141</v>
      </c>
      <c r="C938">
        <v>1</v>
      </c>
      <c r="D938">
        <v>150</v>
      </c>
      <c r="E938">
        <v>10</v>
      </c>
      <c r="F938" t="s">
        <v>146</v>
      </c>
    </row>
    <row r="939" spans="1:6" x14ac:dyDescent="0.3">
      <c r="A939" t="s">
        <v>159</v>
      </c>
      <c r="B939" t="s">
        <v>148</v>
      </c>
      <c r="C939">
        <v>1</v>
      </c>
      <c r="D939">
        <v>600</v>
      </c>
      <c r="E939">
        <v>4</v>
      </c>
      <c r="F939" t="s">
        <v>131</v>
      </c>
    </row>
    <row r="940" spans="1:6" x14ac:dyDescent="0.3">
      <c r="A940" t="s">
        <v>159</v>
      </c>
      <c r="B940" t="s">
        <v>137</v>
      </c>
      <c r="C940">
        <v>1</v>
      </c>
      <c r="D940">
        <v>2.99</v>
      </c>
      <c r="E940">
        <v>4</v>
      </c>
      <c r="F940" t="s">
        <v>129</v>
      </c>
    </row>
    <row r="941" spans="1:6" x14ac:dyDescent="0.3">
      <c r="A941" t="s">
        <v>159</v>
      </c>
      <c r="B941" t="s">
        <v>139</v>
      </c>
      <c r="C941">
        <v>2</v>
      </c>
      <c r="D941">
        <v>11.95</v>
      </c>
      <c r="E941">
        <v>5</v>
      </c>
      <c r="F941" t="s">
        <v>129</v>
      </c>
    </row>
    <row r="942" spans="1:6" x14ac:dyDescent="0.3">
      <c r="A942" t="s">
        <v>159</v>
      </c>
      <c r="B942" t="s">
        <v>139</v>
      </c>
      <c r="C942">
        <v>1</v>
      </c>
      <c r="D942">
        <v>11.95</v>
      </c>
      <c r="E942">
        <v>7</v>
      </c>
      <c r="F942" t="s">
        <v>129</v>
      </c>
    </row>
    <row r="943" spans="1:6" x14ac:dyDescent="0.3">
      <c r="A943" t="s">
        <v>159</v>
      </c>
      <c r="B943" t="s">
        <v>148</v>
      </c>
      <c r="C943">
        <v>1</v>
      </c>
      <c r="D943">
        <v>600</v>
      </c>
      <c r="E943">
        <v>2</v>
      </c>
      <c r="F943" t="s">
        <v>149</v>
      </c>
    </row>
    <row r="944" spans="1:6" x14ac:dyDescent="0.3">
      <c r="A944" t="s">
        <v>159</v>
      </c>
      <c r="B944" t="s">
        <v>139</v>
      </c>
      <c r="C944">
        <v>1</v>
      </c>
      <c r="D944">
        <v>11.95</v>
      </c>
      <c r="E944">
        <v>6</v>
      </c>
      <c r="F944" t="s">
        <v>133</v>
      </c>
    </row>
    <row r="945" spans="1:6" x14ac:dyDescent="0.3">
      <c r="A945" t="s">
        <v>159</v>
      </c>
      <c r="B945" t="s">
        <v>145</v>
      </c>
      <c r="C945">
        <v>1</v>
      </c>
      <c r="D945">
        <v>3.84</v>
      </c>
      <c r="E945">
        <v>9</v>
      </c>
      <c r="F945" t="s">
        <v>147</v>
      </c>
    </row>
    <row r="946" spans="1:6" x14ac:dyDescent="0.3">
      <c r="A946" t="s">
        <v>159</v>
      </c>
      <c r="B946" t="s">
        <v>137</v>
      </c>
      <c r="C946">
        <v>1</v>
      </c>
      <c r="D946">
        <v>2.99</v>
      </c>
      <c r="E946">
        <v>7</v>
      </c>
      <c r="F946" t="s">
        <v>135</v>
      </c>
    </row>
    <row r="947" spans="1:6" x14ac:dyDescent="0.3">
      <c r="A947" t="s">
        <v>159</v>
      </c>
      <c r="B947" t="s">
        <v>145</v>
      </c>
      <c r="C947">
        <v>1</v>
      </c>
      <c r="D947">
        <v>3.84</v>
      </c>
      <c r="E947">
        <v>6</v>
      </c>
      <c r="F947" t="s">
        <v>129</v>
      </c>
    </row>
    <row r="948" spans="1:6" x14ac:dyDescent="0.3">
      <c r="A948" t="s">
        <v>159</v>
      </c>
      <c r="B948" t="s">
        <v>145</v>
      </c>
      <c r="C948">
        <v>2</v>
      </c>
      <c r="D948">
        <v>3.84</v>
      </c>
      <c r="E948">
        <v>1</v>
      </c>
      <c r="F948" t="s">
        <v>133</v>
      </c>
    </row>
    <row r="949" spans="1:6" x14ac:dyDescent="0.3">
      <c r="A949" t="s">
        <v>159</v>
      </c>
      <c r="B949" t="s">
        <v>130</v>
      </c>
      <c r="C949">
        <v>1</v>
      </c>
      <c r="D949">
        <v>14.95</v>
      </c>
      <c r="E949">
        <v>10</v>
      </c>
      <c r="F949" t="s">
        <v>136</v>
      </c>
    </row>
    <row r="950" spans="1:6" x14ac:dyDescent="0.3">
      <c r="A950" t="s">
        <v>159</v>
      </c>
      <c r="B950" t="s">
        <v>132</v>
      </c>
      <c r="C950">
        <v>1</v>
      </c>
      <c r="D950">
        <v>11.99</v>
      </c>
      <c r="E950">
        <v>8</v>
      </c>
      <c r="F950" t="s">
        <v>146</v>
      </c>
    </row>
    <row r="951" spans="1:6" x14ac:dyDescent="0.3">
      <c r="A951" t="s">
        <v>159</v>
      </c>
      <c r="B951" t="s">
        <v>132</v>
      </c>
      <c r="C951">
        <v>1</v>
      </c>
      <c r="D951">
        <v>11.99</v>
      </c>
      <c r="E951">
        <v>7</v>
      </c>
      <c r="F951" t="s">
        <v>147</v>
      </c>
    </row>
    <row r="952" spans="1:6" x14ac:dyDescent="0.3">
      <c r="A952" t="s">
        <v>159</v>
      </c>
      <c r="B952" t="s">
        <v>139</v>
      </c>
      <c r="C952">
        <v>1</v>
      </c>
      <c r="D952">
        <v>11.95</v>
      </c>
      <c r="E952">
        <v>9</v>
      </c>
      <c r="F952" t="s">
        <v>133</v>
      </c>
    </row>
    <row r="953" spans="1:6" x14ac:dyDescent="0.3">
      <c r="A953" t="s">
        <v>159</v>
      </c>
      <c r="B953" t="s">
        <v>144</v>
      </c>
      <c r="C953">
        <v>1</v>
      </c>
      <c r="D953">
        <v>400</v>
      </c>
      <c r="E953">
        <v>5</v>
      </c>
      <c r="F953" t="s">
        <v>149</v>
      </c>
    </row>
    <row r="954" spans="1:6" x14ac:dyDescent="0.3">
      <c r="A954" t="s">
        <v>159</v>
      </c>
      <c r="B954" t="s">
        <v>139</v>
      </c>
      <c r="C954">
        <v>1</v>
      </c>
      <c r="D954">
        <v>11.95</v>
      </c>
      <c r="E954">
        <v>9</v>
      </c>
      <c r="F954" t="s">
        <v>149</v>
      </c>
    </row>
    <row r="955" spans="1:6" x14ac:dyDescent="0.3">
      <c r="A955" t="s">
        <v>159</v>
      </c>
      <c r="B955" t="s">
        <v>141</v>
      </c>
      <c r="C955">
        <v>1</v>
      </c>
      <c r="D955">
        <v>150</v>
      </c>
      <c r="E955">
        <v>4</v>
      </c>
      <c r="F955" t="s">
        <v>133</v>
      </c>
    </row>
    <row r="956" spans="1:6" x14ac:dyDescent="0.3">
      <c r="A956" t="s">
        <v>159</v>
      </c>
      <c r="B956" t="s">
        <v>139</v>
      </c>
      <c r="C956">
        <v>1</v>
      </c>
      <c r="D956">
        <v>11.95</v>
      </c>
      <c r="E956">
        <v>6</v>
      </c>
      <c r="F956" t="s">
        <v>133</v>
      </c>
    </row>
    <row r="957" spans="1:6" x14ac:dyDescent="0.3">
      <c r="A957" t="s">
        <v>159</v>
      </c>
      <c r="B957" t="s">
        <v>137</v>
      </c>
      <c r="C957">
        <v>4</v>
      </c>
      <c r="D957">
        <v>2.99</v>
      </c>
      <c r="E957">
        <v>4</v>
      </c>
      <c r="F957" t="s">
        <v>149</v>
      </c>
    </row>
    <row r="958" spans="1:6" x14ac:dyDescent="0.3">
      <c r="A958" t="s">
        <v>159</v>
      </c>
      <c r="B958" t="s">
        <v>138</v>
      </c>
      <c r="C958">
        <v>1</v>
      </c>
      <c r="D958">
        <v>389.99</v>
      </c>
      <c r="E958">
        <v>2</v>
      </c>
      <c r="F958" t="s">
        <v>133</v>
      </c>
    </row>
    <row r="959" spans="1:6" x14ac:dyDescent="0.3">
      <c r="A959" t="s">
        <v>159</v>
      </c>
      <c r="B959" t="s">
        <v>152</v>
      </c>
      <c r="C959">
        <v>1</v>
      </c>
      <c r="D959">
        <v>379.99</v>
      </c>
      <c r="E959">
        <v>6</v>
      </c>
      <c r="F959" t="s">
        <v>135</v>
      </c>
    </row>
    <row r="960" spans="1:6" x14ac:dyDescent="0.3">
      <c r="A960" t="s">
        <v>159</v>
      </c>
      <c r="B960" t="s">
        <v>145</v>
      </c>
      <c r="C960">
        <v>3</v>
      </c>
      <c r="D960">
        <v>3.84</v>
      </c>
      <c r="E960">
        <v>4</v>
      </c>
      <c r="F960" t="s">
        <v>149</v>
      </c>
    </row>
    <row r="961" spans="1:6" x14ac:dyDescent="0.3">
      <c r="A961" t="s">
        <v>159</v>
      </c>
      <c r="B961" t="s">
        <v>145</v>
      </c>
      <c r="C961">
        <v>2</v>
      </c>
      <c r="D961">
        <v>3.84</v>
      </c>
      <c r="E961">
        <v>10</v>
      </c>
      <c r="F961" t="s">
        <v>147</v>
      </c>
    </row>
    <row r="962" spans="1:6" x14ac:dyDescent="0.3">
      <c r="A962" t="s">
        <v>159</v>
      </c>
      <c r="B962" t="s">
        <v>145</v>
      </c>
      <c r="C962">
        <v>3</v>
      </c>
      <c r="D962">
        <v>3.84</v>
      </c>
      <c r="E962">
        <v>6</v>
      </c>
      <c r="F962" t="s">
        <v>133</v>
      </c>
    </row>
    <row r="963" spans="1:6" x14ac:dyDescent="0.3">
      <c r="A963" t="s">
        <v>159</v>
      </c>
      <c r="B963" t="s">
        <v>142</v>
      </c>
      <c r="C963">
        <v>1</v>
      </c>
      <c r="D963">
        <v>1700</v>
      </c>
      <c r="E963">
        <v>7</v>
      </c>
      <c r="F963" t="s">
        <v>133</v>
      </c>
    </row>
    <row r="964" spans="1:6" x14ac:dyDescent="0.3">
      <c r="A964" t="s">
        <v>159</v>
      </c>
      <c r="B964" t="s">
        <v>132</v>
      </c>
      <c r="C964">
        <v>1</v>
      </c>
      <c r="D964">
        <v>11.99</v>
      </c>
      <c r="E964">
        <v>3</v>
      </c>
      <c r="F964" t="s">
        <v>135</v>
      </c>
    </row>
    <row r="965" spans="1:6" x14ac:dyDescent="0.3">
      <c r="A965" t="s">
        <v>159</v>
      </c>
      <c r="B965" t="s">
        <v>139</v>
      </c>
      <c r="C965">
        <v>1</v>
      </c>
      <c r="D965">
        <v>11.95</v>
      </c>
      <c r="E965">
        <v>7</v>
      </c>
      <c r="F965" t="s">
        <v>146</v>
      </c>
    </row>
    <row r="966" spans="1:6" x14ac:dyDescent="0.3">
      <c r="A966" t="s">
        <v>159</v>
      </c>
      <c r="B966" t="s">
        <v>141</v>
      </c>
      <c r="C966">
        <v>1</v>
      </c>
      <c r="D966">
        <v>150</v>
      </c>
      <c r="E966">
        <v>10</v>
      </c>
      <c r="F966" t="s">
        <v>146</v>
      </c>
    </row>
    <row r="967" spans="1:6" x14ac:dyDescent="0.3">
      <c r="A967" t="s">
        <v>159</v>
      </c>
      <c r="B967" t="s">
        <v>152</v>
      </c>
      <c r="C967">
        <v>1</v>
      </c>
      <c r="D967">
        <v>379.99</v>
      </c>
      <c r="E967">
        <v>5</v>
      </c>
      <c r="F967" t="s">
        <v>133</v>
      </c>
    </row>
    <row r="968" spans="1:6" x14ac:dyDescent="0.3">
      <c r="A968" t="s">
        <v>159</v>
      </c>
      <c r="B968" t="s">
        <v>142</v>
      </c>
      <c r="C968">
        <v>1</v>
      </c>
      <c r="D968">
        <v>1700</v>
      </c>
      <c r="E968">
        <v>2</v>
      </c>
      <c r="F968" t="s">
        <v>131</v>
      </c>
    </row>
    <row r="969" spans="1:6" x14ac:dyDescent="0.3">
      <c r="A969" t="s">
        <v>159</v>
      </c>
      <c r="B969" t="s">
        <v>132</v>
      </c>
      <c r="C969">
        <v>1</v>
      </c>
      <c r="D969">
        <v>11.99</v>
      </c>
      <c r="E969">
        <v>8</v>
      </c>
      <c r="F969" t="s">
        <v>129</v>
      </c>
    </row>
    <row r="970" spans="1:6" x14ac:dyDescent="0.3">
      <c r="A970" t="s">
        <v>159</v>
      </c>
      <c r="B970" t="s">
        <v>132</v>
      </c>
      <c r="C970">
        <v>1</v>
      </c>
      <c r="D970">
        <v>11.99</v>
      </c>
      <c r="E970">
        <v>7</v>
      </c>
      <c r="F970" t="s">
        <v>129</v>
      </c>
    </row>
    <row r="971" spans="1:6" x14ac:dyDescent="0.3">
      <c r="A971" t="s">
        <v>159</v>
      </c>
      <c r="B971" t="s">
        <v>132</v>
      </c>
      <c r="C971">
        <v>1</v>
      </c>
      <c r="D971">
        <v>11.99</v>
      </c>
      <c r="E971">
        <v>3</v>
      </c>
      <c r="F971" t="s">
        <v>135</v>
      </c>
    </row>
    <row r="972" spans="1:6" x14ac:dyDescent="0.3">
      <c r="A972" t="s">
        <v>159</v>
      </c>
      <c r="B972" t="s">
        <v>140</v>
      </c>
      <c r="C972">
        <v>1</v>
      </c>
      <c r="D972">
        <v>99.99</v>
      </c>
      <c r="E972">
        <v>2</v>
      </c>
      <c r="F972" t="s">
        <v>150</v>
      </c>
    </row>
    <row r="973" spans="1:6" x14ac:dyDescent="0.3">
      <c r="A973" t="s">
        <v>159</v>
      </c>
      <c r="B973" t="s">
        <v>134</v>
      </c>
      <c r="C973">
        <v>1</v>
      </c>
      <c r="D973">
        <v>149.99</v>
      </c>
      <c r="E973">
        <v>1</v>
      </c>
      <c r="F973" t="s">
        <v>133</v>
      </c>
    </row>
    <row r="974" spans="1:6" x14ac:dyDescent="0.3">
      <c r="A974" t="s">
        <v>159</v>
      </c>
      <c r="B974" t="s">
        <v>141</v>
      </c>
      <c r="C974">
        <v>1</v>
      </c>
      <c r="D974">
        <v>150</v>
      </c>
      <c r="E974">
        <v>10</v>
      </c>
      <c r="F974" t="s">
        <v>150</v>
      </c>
    </row>
    <row r="975" spans="1:6" x14ac:dyDescent="0.3">
      <c r="A975" t="s">
        <v>159</v>
      </c>
      <c r="B975" t="s">
        <v>139</v>
      </c>
      <c r="C975">
        <v>1</v>
      </c>
      <c r="D975">
        <v>11.95</v>
      </c>
      <c r="E975">
        <v>6</v>
      </c>
      <c r="F975" t="s">
        <v>150</v>
      </c>
    </row>
    <row r="976" spans="1:6" x14ac:dyDescent="0.3">
      <c r="A976" t="s">
        <v>159</v>
      </c>
      <c r="B976" t="s">
        <v>145</v>
      </c>
      <c r="C976">
        <v>2</v>
      </c>
      <c r="D976">
        <v>3.84</v>
      </c>
      <c r="E976">
        <v>1</v>
      </c>
      <c r="F976" t="s">
        <v>147</v>
      </c>
    </row>
    <row r="977" spans="1:6" x14ac:dyDescent="0.3">
      <c r="A977" t="s">
        <v>159</v>
      </c>
      <c r="B977" t="s">
        <v>139</v>
      </c>
      <c r="C977">
        <v>1</v>
      </c>
      <c r="D977">
        <v>11.95</v>
      </c>
      <c r="E977">
        <v>9</v>
      </c>
      <c r="F977" t="s">
        <v>129</v>
      </c>
    </row>
    <row r="978" spans="1:6" x14ac:dyDescent="0.3">
      <c r="A978" t="s">
        <v>159</v>
      </c>
      <c r="B978" t="s">
        <v>139</v>
      </c>
      <c r="C978">
        <v>1</v>
      </c>
      <c r="D978">
        <v>11.95</v>
      </c>
      <c r="E978">
        <v>7</v>
      </c>
      <c r="F978" t="s">
        <v>149</v>
      </c>
    </row>
    <row r="979" spans="1:6" x14ac:dyDescent="0.3">
      <c r="A979" t="s">
        <v>159</v>
      </c>
      <c r="B979" t="s">
        <v>130</v>
      </c>
      <c r="C979">
        <v>1</v>
      </c>
      <c r="D979">
        <v>14.95</v>
      </c>
      <c r="E979">
        <v>6</v>
      </c>
      <c r="F979" t="s">
        <v>146</v>
      </c>
    </row>
    <row r="980" spans="1:6" x14ac:dyDescent="0.3">
      <c r="A980" t="s">
        <v>159</v>
      </c>
      <c r="B980" t="s">
        <v>137</v>
      </c>
      <c r="C980">
        <v>4</v>
      </c>
      <c r="D980">
        <v>2.99</v>
      </c>
      <c r="E980">
        <v>2</v>
      </c>
      <c r="F980" t="s">
        <v>149</v>
      </c>
    </row>
    <row r="981" spans="1:6" x14ac:dyDescent="0.3">
      <c r="A981" t="s">
        <v>159</v>
      </c>
      <c r="B981" t="s">
        <v>132</v>
      </c>
      <c r="C981">
        <v>1</v>
      </c>
      <c r="D981">
        <v>11.99</v>
      </c>
      <c r="E981">
        <v>1</v>
      </c>
      <c r="F981" t="s">
        <v>146</v>
      </c>
    </row>
    <row r="982" spans="1:6" x14ac:dyDescent="0.3">
      <c r="A982" t="s">
        <v>159</v>
      </c>
      <c r="B982" t="s">
        <v>132</v>
      </c>
      <c r="C982">
        <v>1</v>
      </c>
      <c r="D982">
        <v>11.99</v>
      </c>
      <c r="E982">
        <v>1</v>
      </c>
      <c r="F982" t="s">
        <v>149</v>
      </c>
    </row>
    <row r="983" spans="1:6" x14ac:dyDescent="0.3">
      <c r="A983" t="s">
        <v>159</v>
      </c>
      <c r="B983" t="s">
        <v>141</v>
      </c>
      <c r="C983">
        <v>1</v>
      </c>
      <c r="D983">
        <v>150</v>
      </c>
      <c r="E983">
        <v>2</v>
      </c>
      <c r="F983" t="s">
        <v>146</v>
      </c>
    </row>
    <row r="984" spans="1:6" x14ac:dyDescent="0.3">
      <c r="A984" t="s">
        <v>159</v>
      </c>
      <c r="B984" t="s">
        <v>128</v>
      </c>
      <c r="C984">
        <v>1</v>
      </c>
      <c r="D984">
        <v>700</v>
      </c>
      <c r="E984">
        <v>2</v>
      </c>
      <c r="F984" t="s">
        <v>135</v>
      </c>
    </row>
    <row r="985" spans="1:6" x14ac:dyDescent="0.3">
      <c r="A985" t="s">
        <v>159</v>
      </c>
      <c r="B985" t="s">
        <v>130</v>
      </c>
      <c r="C985">
        <v>1</v>
      </c>
      <c r="D985">
        <v>14.95</v>
      </c>
      <c r="E985">
        <v>7</v>
      </c>
      <c r="F985" t="s">
        <v>129</v>
      </c>
    </row>
    <row r="986" spans="1:6" x14ac:dyDescent="0.3">
      <c r="A986" t="s">
        <v>159</v>
      </c>
      <c r="B986" t="s">
        <v>137</v>
      </c>
      <c r="C986">
        <v>1</v>
      </c>
      <c r="D986">
        <v>2.99</v>
      </c>
      <c r="E986">
        <v>10</v>
      </c>
      <c r="F986" t="s">
        <v>133</v>
      </c>
    </row>
    <row r="987" spans="1:6" x14ac:dyDescent="0.3">
      <c r="A987" t="s">
        <v>159</v>
      </c>
      <c r="B987" t="s">
        <v>141</v>
      </c>
      <c r="C987">
        <v>1</v>
      </c>
      <c r="D987">
        <v>150</v>
      </c>
      <c r="E987">
        <v>1</v>
      </c>
      <c r="F987" t="s">
        <v>133</v>
      </c>
    </row>
    <row r="988" spans="1:6" x14ac:dyDescent="0.3">
      <c r="A988" t="s">
        <v>159</v>
      </c>
      <c r="B988" t="s">
        <v>142</v>
      </c>
      <c r="C988">
        <v>1</v>
      </c>
      <c r="D988">
        <v>1700</v>
      </c>
      <c r="E988">
        <v>1</v>
      </c>
      <c r="F988" t="s">
        <v>131</v>
      </c>
    </row>
    <row r="989" spans="1:6" x14ac:dyDescent="0.3">
      <c r="A989" t="s">
        <v>159</v>
      </c>
      <c r="B989" t="s">
        <v>137</v>
      </c>
      <c r="C989">
        <v>1</v>
      </c>
      <c r="D989">
        <v>2.99</v>
      </c>
      <c r="E989">
        <v>5</v>
      </c>
      <c r="F989" t="s">
        <v>147</v>
      </c>
    </row>
    <row r="990" spans="1:6" x14ac:dyDescent="0.3">
      <c r="A990" t="s">
        <v>159</v>
      </c>
      <c r="B990" t="s">
        <v>153</v>
      </c>
      <c r="C990">
        <v>1</v>
      </c>
      <c r="D990">
        <v>999.99</v>
      </c>
      <c r="E990">
        <v>3</v>
      </c>
      <c r="F990" t="s">
        <v>133</v>
      </c>
    </row>
    <row r="991" spans="1:6" x14ac:dyDescent="0.3">
      <c r="A991" t="s">
        <v>159</v>
      </c>
      <c r="B991" t="s">
        <v>139</v>
      </c>
      <c r="C991">
        <v>1</v>
      </c>
      <c r="D991">
        <v>11.95</v>
      </c>
      <c r="E991">
        <v>2</v>
      </c>
      <c r="F991" t="s">
        <v>136</v>
      </c>
    </row>
    <row r="992" spans="1:6" x14ac:dyDescent="0.3">
      <c r="A992" t="s">
        <v>159</v>
      </c>
      <c r="B992" t="s">
        <v>134</v>
      </c>
      <c r="C992">
        <v>1</v>
      </c>
      <c r="D992">
        <v>149.99</v>
      </c>
      <c r="E992">
        <v>10</v>
      </c>
      <c r="F992" t="s">
        <v>129</v>
      </c>
    </row>
    <row r="993" spans="1:6" x14ac:dyDescent="0.3">
      <c r="A993" t="s">
        <v>159</v>
      </c>
      <c r="B993" t="s">
        <v>132</v>
      </c>
      <c r="C993">
        <v>1</v>
      </c>
      <c r="D993">
        <v>11.99</v>
      </c>
      <c r="E993">
        <v>6</v>
      </c>
      <c r="F993" t="s">
        <v>149</v>
      </c>
    </row>
    <row r="994" spans="1:6" x14ac:dyDescent="0.3">
      <c r="A994" t="s">
        <v>159</v>
      </c>
      <c r="B994" t="s">
        <v>152</v>
      </c>
      <c r="C994">
        <v>1</v>
      </c>
      <c r="D994">
        <v>379.99</v>
      </c>
      <c r="E994">
        <v>2</v>
      </c>
      <c r="F994" t="s">
        <v>129</v>
      </c>
    </row>
    <row r="995" spans="1:6" x14ac:dyDescent="0.3">
      <c r="A995" t="s">
        <v>159</v>
      </c>
      <c r="B995" t="s">
        <v>137</v>
      </c>
      <c r="C995">
        <v>2</v>
      </c>
      <c r="D995">
        <v>2.99</v>
      </c>
      <c r="E995">
        <v>5</v>
      </c>
      <c r="F995" t="s">
        <v>135</v>
      </c>
    </row>
    <row r="996" spans="1:6" x14ac:dyDescent="0.3">
      <c r="A996" t="s">
        <v>159</v>
      </c>
      <c r="B996" t="s">
        <v>140</v>
      </c>
      <c r="C996">
        <v>1</v>
      </c>
      <c r="D996">
        <v>99.99</v>
      </c>
      <c r="E996">
        <v>5</v>
      </c>
      <c r="F996" t="s">
        <v>129</v>
      </c>
    </row>
    <row r="997" spans="1:6" x14ac:dyDescent="0.3">
      <c r="A997" t="s">
        <v>159</v>
      </c>
      <c r="B997" t="s">
        <v>152</v>
      </c>
      <c r="C997">
        <v>1</v>
      </c>
      <c r="D997">
        <v>379.99</v>
      </c>
      <c r="E997">
        <v>1</v>
      </c>
      <c r="F997" t="s">
        <v>135</v>
      </c>
    </row>
    <row r="998" spans="1:6" x14ac:dyDescent="0.3">
      <c r="A998" t="s">
        <v>159</v>
      </c>
      <c r="B998" t="s">
        <v>151</v>
      </c>
      <c r="C998">
        <v>1</v>
      </c>
      <c r="D998">
        <v>109.99</v>
      </c>
      <c r="E998">
        <v>8</v>
      </c>
      <c r="F998" t="s">
        <v>131</v>
      </c>
    </row>
    <row r="999" spans="1:6" x14ac:dyDescent="0.3">
      <c r="A999" t="s">
        <v>159</v>
      </c>
      <c r="B999" t="s">
        <v>139</v>
      </c>
      <c r="C999">
        <v>1</v>
      </c>
      <c r="D999">
        <v>11.95</v>
      </c>
      <c r="E999">
        <v>1</v>
      </c>
      <c r="F999" t="s">
        <v>135</v>
      </c>
    </row>
    <row r="1000" spans="1:6" x14ac:dyDescent="0.3">
      <c r="A1000" t="s">
        <v>159</v>
      </c>
      <c r="B1000" t="s">
        <v>139</v>
      </c>
      <c r="C1000">
        <v>1</v>
      </c>
      <c r="D1000">
        <v>11.95</v>
      </c>
      <c r="E1000">
        <v>7</v>
      </c>
      <c r="F1000" t="s">
        <v>136</v>
      </c>
    </row>
    <row r="1001" spans="1:6" x14ac:dyDescent="0.3">
      <c r="A1001" t="s">
        <v>159</v>
      </c>
      <c r="B1001" t="s">
        <v>152</v>
      </c>
      <c r="C1001">
        <v>1</v>
      </c>
      <c r="D1001">
        <v>379.99</v>
      </c>
      <c r="E1001">
        <v>3</v>
      </c>
      <c r="F1001" t="s">
        <v>133</v>
      </c>
    </row>
    <row r="1002" spans="1:6" x14ac:dyDescent="0.3">
      <c r="A1002" t="s">
        <v>159</v>
      </c>
      <c r="B1002" t="s">
        <v>151</v>
      </c>
      <c r="C1002">
        <v>1</v>
      </c>
      <c r="D1002">
        <v>109.99</v>
      </c>
      <c r="E1002">
        <v>10</v>
      </c>
      <c r="F1002" t="s">
        <v>133</v>
      </c>
    </row>
    <row r="1003" spans="1:6" x14ac:dyDescent="0.3">
      <c r="A1003" t="s">
        <v>159</v>
      </c>
      <c r="B1003" t="s">
        <v>148</v>
      </c>
      <c r="C1003">
        <v>1</v>
      </c>
      <c r="D1003">
        <v>600</v>
      </c>
      <c r="E1003">
        <v>2</v>
      </c>
      <c r="F1003" t="s">
        <v>129</v>
      </c>
    </row>
    <row r="1004" spans="1:6" x14ac:dyDescent="0.3">
      <c r="A1004" t="s">
        <v>159</v>
      </c>
      <c r="B1004" t="s">
        <v>139</v>
      </c>
      <c r="C1004">
        <v>1</v>
      </c>
      <c r="D1004">
        <v>11.95</v>
      </c>
      <c r="E1004">
        <v>4</v>
      </c>
      <c r="F1004" t="s">
        <v>129</v>
      </c>
    </row>
    <row r="1005" spans="1:6" x14ac:dyDescent="0.3">
      <c r="A1005" t="s">
        <v>159</v>
      </c>
      <c r="B1005" t="s">
        <v>134</v>
      </c>
      <c r="C1005">
        <v>1</v>
      </c>
      <c r="D1005">
        <v>149.99</v>
      </c>
      <c r="E1005">
        <v>7</v>
      </c>
      <c r="F1005" t="s">
        <v>129</v>
      </c>
    </row>
    <row r="1006" spans="1:6" x14ac:dyDescent="0.3">
      <c r="A1006" t="s">
        <v>159</v>
      </c>
      <c r="B1006" t="s">
        <v>153</v>
      </c>
      <c r="C1006">
        <v>1</v>
      </c>
      <c r="D1006">
        <v>999.99</v>
      </c>
      <c r="E1006">
        <v>10</v>
      </c>
      <c r="F1006" t="s">
        <v>135</v>
      </c>
    </row>
    <row r="1007" spans="1:6" x14ac:dyDescent="0.3">
      <c r="A1007" t="s">
        <v>159</v>
      </c>
      <c r="B1007" t="s">
        <v>141</v>
      </c>
      <c r="C1007">
        <v>1</v>
      </c>
      <c r="D1007">
        <v>150</v>
      </c>
      <c r="E1007">
        <v>5</v>
      </c>
      <c r="F1007" t="s">
        <v>129</v>
      </c>
    </row>
    <row r="1008" spans="1:6" x14ac:dyDescent="0.3">
      <c r="A1008" t="s">
        <v>159</v>
      </c>
      <c r="B1008" t="s">
        <v>145</v>
      </c>
      <c r="C1008">
        <v>1</v>
      </c>
      <c r="D1008">
        <v>3.84</v>
      </c>
      <c r="E1008">
        <v>2</v>
      </c>
      <c r="F1008" t="s">
        <v>131</v>
      </c>
    </row>
    <row r="1009" spans="1:6" x14ac:dyDescent="0.3">
      <c r="A1009" t="s">
        <v>159</v>
      </c>
      <c r="B1009" t="s">
        <v>145</v>
      </c>
      <c r="C1009">
        <v>1</v>
      </c>
      <c r="D1009">
        <v>3.84</v>
      </c>
      <c r="E1009">
        <v>6</v>
      </c>
      <c r="F1009" t="s">
        <v>133</v>
      </c>
    </row>
    <row r="1010" spans="1:6" x14ac:dyDescent="0.3">
      <c r="A1010" t="s">
        <v>159</v>
      </c>
      <c r="B1010" t="s">
        <v>145</v>
      </c>
      <c r="C1010">
        <v>2</v>
      </c>
      <c r="D1010">
        <v>3.84</v>
      </c>
      <c r="E1010">
        <v>9</v>
      </c>
      <c r="F1010" t="s">
        <v>133</v>
      </c>
    </row>
    <row r="1011" spans="1:6" x14ac:dyDescent="0.3">
      <c r="A1011" t="s">
        <v>159</v>
      </c>
      <c r="B1011" t="s">
        <v>151</v>
      </c>
      <c r="C1011">
        <v>1</v>
      </c>
      <c r="D1011">
        <v>109.99</v>
      </c>
      <c r="E1011">
        <v>10</v>
      </c>
      <c r="F1011" t="s">
        <v>150</v>
      </c>
    </row>
    <row r="1012" spans="1:6" x14ac:dyDescent="0.3">
      <c r="A1012" t="s">
        <v>159</v>
      </c>
      <c r="B1012" t="s">
        <v>143</v>
      </c>
      <c r="C1012">
        <v>1</v>
      </c>
      <c r="D1012">
        <v>300</v>
      </c>
      <c r="E1012">
        <v>2</v>
      </c>
      <c r="F1012" t="s">
        <v>147</v>
      </c>
    </row>
    <row r="1013" spans="1:6" x14ac:dyDescent="0.3">
      <c r="A1013" t="s">
        <v>159</v>
      </c>
      <c r="B1013" t="s">
        <v>137</v>
      </c>
      <c r="C1013">
        <v>1</v>
      </c>
      <c r="D1013">
        <v>2.99</v>
      </c>
      <c r="E1013">
        <v>2</v>
      </c>
      <c r="F1013" t="s">
        <v>133</v>
      </c>
    </row>
    <row r="1014" spans="1:6" x14ac:dyDescent="0.3">
      <c r="A1014" t="s">
        <v>159</v>
      </c>
      <c r="B1014" t="s">
        <v>134</v>
      </c>
      <c r="C1014">
        <v>1</v>
      </c>
      <c r="D1014">
        <v>149.99</v>
      </c>
      <c r="E1014">
        <v>5</v>
      </c>
      <c r="F1014" t="s">
        <v>150</v>
      </c>
    </row>
    <row r="1015" spans="1:6" x14ac:dyDescent="0.3">
      <c r="A1015" t="s">
        <v>159</v>
      </c>
      <c r="B1015" t="s">
        <v>140</v>
      </c>
      <c r="C1015">
        <v>1</v>
      </c>
      <c r="D1015">
        <v>99.99</v>
      </c>
      <c r="E1015">
        <v>3</v>
      </c>
      <c r="F1015" t="s">
        <v>147</v>
      </c>
    </row>
    <row r="1016" spans="1:6" x14ac:dyDescent="0.3">
      <c r="A1016" t="s">
        <v>159</v>
      </c>
      <c r="B1016" t="s">
        <v>140</v>
      </c>
      <c r="C1016">
        <v>1</v>
      </c>
      <c r="D1016">
        <v>99.99</v>
      </c>
      <c r="E1016">
        <v>7</v>
      </c>
      <c r="F1016" t="s">
        <v>135</v>
      </c>
    </row>
    <row r="1017" spans="1:6" x14ac:dyDescent="0.3">
      <c r="A1017" t="s">
        <v>159</v>
      </c>
      <c r="B1017" t="s">
        <v>140</v>
      </c>
      <c r="C1017">
        <v>1</v>
      </c>
      <c r="D1017">
        <v>99.99</v>
      </c>
      <c r="E1017">
        <v>9</v>
      </c>
      <c r="F1017" t="s">
        <v>149</v>
      </c>
    </row>
    <row r="1018" spans="1:6" x14ac:dyDescent="0.3">
      <c r="A1018" t="s">
        <v>159</v>
      </c>
      <c r="B1018" t="s">
        <v>142</v>
      </c>
      <c r="C1018">
        <v>1</v>
      </c>
      <c r="D1018">
        <v>1700</v>
      </c>
      <c r="E1018">
        <v>4</v>
      </c>
      <c r="F1018" t="s">
        <v>133</v>
      </c>
    </row>
    <row r="1019" spans="1:6" x14ac:dyDescent="0.3">
      <c r="A1019" t="s">
        <v>159</v>
      </c>
      <c r="B1019" t="s">
        <v>140</v>
      </c>
      <c r="C1019">
        <v>1</v>
      </c>
      <c r="D1019">
        <v>99.99</v>
      </c>
      <c r="E1019">
        <v>9</v>
      </c>
      <c r="F1019" t="s">
        <v>147</v>
      </c>
    </row>
    <row r="1020" spans="1:6" x14ac:dyDescent="0.3">
      <c r="A1020" t="s">
        <v>159</v>
      </c>
      <c r="B1020" t="s">
        <v>140</v>
      </c>
      <c r="C1020">
        <v>1</v>
      </c>
      <c r="D1020">
        <v>99.99</v>
      </c>
      <c r="E1020">
        <v>8</v>
      </c>
      <c r="F1020" t="s">
        <v>149</v>
      </c>
    </row>
    <row r="1021" spans="1:6" x14ac:dyDescent="0.3">
      <c r="A1021" t="s">
        <v>159</v>
      </c>
      <c r="B1021" t="s">
        <v>152</v>
      </c>
      <c r="C1021">
        <v>1</v>
      </c>
      <c r="D1021">
        <v>379.99</v>
      </c>
      <c r="E1021">
        <v>10</v>
      </c>
      <c r="F1021" t="s">
        <v>136</v>
      </c>
    </row>
    <row r="1022" spans="1:6" x14ac:dyDescent="0.3">
      <c r="A1022" t="s">
        <v>159</v>
      </c>
      <c r="B1022" t="s">
        <v>145</v>
      </c>
      <c r="C1022">
        <v>1</v>
      </c>
      <c r="D1022">
        <v>3.84</v>
      </c>
      <c r="E1022">
        <v>1</v>
      </c>
      <c r="F1022" t="s">
        <v>133</v>
      </c>
    </row>
    <row r="1023" spans="1:6" x14ac:dyDescent="0.3">
      <c r="A1023" t="s">
        <v>159</v>
      </c>
      <c r="B1023" t="s">
        <v>132</v>
      </c>
      <c r="C1023">
        <v>1</v>
      </c>
      <c r="D1023">
        <v>11.99</v>
      </c>
      <c r="E1023">
        <v>9</v>
      </c>
      <c r="F1023" t="s">
        <v>149</v>
      </c>
    </row>
    <row r="1024" spans="1:6" x14ac:dyDescent="0.3">
      <c r="A1024" t="s">
        <v>159</v>
      </c>
      <c r="B1024" t="s">
        <v>145</v>
      </c>
      <c r="C1024">
        <v>3</v>
      </c>
      <c r="D1024">
        <v>3.84</v>
      </c>
      <c r="E1024">
        <v>6</v>
      </c>
      <c r="F1024" t="s">
        <v>135</v>
      </c>
    </row>
    <row r="1025" spans="1:6" x14ac:dyDescent="0.3">
      <c r="A1025" t="s">
        <v>159</v>
      </c>
      <c r="B1025" t="s">
        <v>141</v>
      </c>
      <c r="C1025">
        <v>1</v>
      </c>
      <c r="D1025">
        <v>150</v>
      </c>
      <c r="E1025">
        <v>4</v>
      </c>
      <c r="F1025" t="s">
        <v>149</v>
      </c>
    </row>
    <row r="1026" spans="1:6" x14ac:dyDescent="0.3">
      <c r="A1026" t="s">
        <v>159</v>
      </c>
      <c r="B1026" t="s">
        <v>137</v>
      </c>
      <c r="C1026">
        <v>3</v>
      </c>
      <c r="D1026">
        <v>2.99</v>
      </c>
      <c r="E1026">
        <v>4</v>
      </c>
      <c r="F1026" t="s">
        <v>135</v>
      </c>
    </row>
    <row r="1027" spans="1:6" x14ac:dyDescent="0.3">
      <c r="A1027" t="s">
        <v>159</v>
      </c>
      <c r="B1027" t="s">
        <v>143</v>
      </c>
      <c r="C1027">
        <v>1</v>
      </c>
      <c r="D1027">
        <v>300</v>
      </c>
      <c r="E1027">
        <v>1</v>
      </c>
      <c r="F1027" t="s">
        <v>150</v>
      </c>
    </row>
    <row r="1028" spans="1:6" x14ac:dyDescent="0.3">
      <c r="A1028" t="s">
        <v>159</v>
      </c>
      <c r="B1028" t="s">
        <v>137</v>
      </c>
      <c r="C1028">
        <v>1</v>
      </c>
      <c r="D1028">
        <v>2.99</v>
      </c>
      <c r="E1028">
        <v>10</v>
      </c>
      <c r="F1028" t="s">
        <v>133</v>
      </c>
    </row>
    <row r="1029" spans="1:6" x14ac:dyDescent="0.3">
      <c r="A1029" t="s">
        <v>159</v>
      </c>
      <c r="B1029" t="s">
        <v>140</v>
      </c>
      <c r="C1029">
        <v>1</v>
      </c>
      <c r="D1029">
        <v>99.99</v>
      </c>
      <c r="E1029">
        <v>1</v>
      </c>
      <c r="F1029" t="s">
        <v>135</v>
      </c>
    </row>
    <row r="1030" spans="1:6" x14ac:dyDescent="0.3">
      <c r="A1030" t="s">
        <v>159</v>
      </c>
      <c r="B1030" t="s">
        <v>132</v>
      </c>
      <c r="C1030">
        <v>1</v>
      </c>
      <c r="D1030">
        <v>11.99</v>
      </c>
      <c r="E1030">
        <v>1</v>
      </c>
      <c r="F1030" t="s">
        <v>133</v>
      </c>
    </row>
    <row r="1031" spans="1:6" x14ac:dyDescent="0.3">
      <c r="A1031" t="s">
        <v>159</v>
      </c>
      <c r="B1031" t="s">
        <v>134</v>
      </c>
      <c r="C1031">
        <v>1</v>
      </c>
      <c r="D1031">
        <v>149.99</v>
      </c>
      <c r="E1031">
        <v>2</v>
      </c>
      <c r="F1031" t="s">
        <v>135</v>
      </c>
    </row>
    <row r="1032" spans="1:6" x14ac:dyDescent="0.3">
      <c r="A1032" t="s">
        <v>159</v>
      </c>
      <c r="B1032" t="s">
        <v>143</v>
      </c>
      <c r="C1032">
        <v>1</v>
      </c>
      <c r="D1032">
        <v>300</v>
      </c>
      <c r="E1032">
        <v>1</v>
      </c>
      <c r="F1032" t="s">
        <v>150</v>
      </c>
    </row>
    <row r="1033" spans="1:6" x14ac:dyDescent="0.3">
      <c r="A1033" t="s">
        <v>159</v>
      </c>
      <c r="B1033" t="s">
        <v>143</v>
      </c>
      <c r="C1033">
        <v>1</v>
      </c>
      <c r="D1033">
        <v>300</v>
      </c>
      <c r="E1033">
        <v>2</v>
      </c>
      <c r="F1033" t="s">
        <v>131</v>
      </c>
    </row>
    <row r="1034" spans="1:6" x14ac:dyDescent="0.3">
      <c r="A1034" t="s">
        <v>159</v>
      </c>
      <c r="B1034" t="s">
        <v>145</v>
      </c>
      <c r="C1034">
        <v>1</v>
      </c>
      <c r="D1034">
        <v>3.84</v>
      </c>
      <c r="E1034">
        <v>1</v>
      </c>
      <c r="F1034" t="s">
        <v>135</v>
      </c>
    </row>
    <row r="1035" spans="1:6" x14ac:dyDescent="0.3">
      <c r="A1035" t="s">
        <v>159</v>
      </c>
      <c r="B1035" t="s">
        <v>132</v>
      </c>
      <c r="C1035">
        <v>1</v>
      </c>
      <c r="D1035">
        <v>11.99</v>
      </c>
      <c r="E1035">
        <v>2</v>
      </c>
      <c r="F1035" t="s">
        <v>133</v>
      </c>
    </row>
    <row r="1036" spans="1:6" x14ac:dyDescent="0.3">
      <c r="A1036" t="s">
        <v>159</v>
      </c>
      <c r="B1036" t="s">
        <v>139</v>
      </c>
      <c r="C1036">
        <v>1</v>
      </c>
      <c r="D1036">
        <v>11.95</v>
      </c>
      <c r="E1036">
        <v>1</v>
      </c>
      <c r="F1036" t="s">
        <v>135</v>
      </c>
    </row>
    <row r="1037" spans="1:6" x14ac:dyDescent="0.3">
      <c r="A1037" t="s">
        <v>159</v>
      </c>
      <c r="B1037" t="s">
        <v>130</v>
      </c>
      <c r="C1037">
        <v>1</v>
      </c>
      <c r="D1037">
        <v>14.95</v>
      </c>
      <c r="E1037">
        <v>3</v>
      </c>
      <c r="F1037" t="s">
        <v>149</v>
      </c>
    </row>
    <row r="1038" spans="1:6" x14ac:dyDescent="0.3">
      <c r="A1038" t="s">
        <v>159</v>
      </c>
      <c r="B1038" t="s">
        <v>137</v>
      </c>
      <c r="C1038">
        <v>3</v>
      </c>
      <c r="D1038">
        <v>2.99</v>
      </c>
      <c r="E1038">
        <v>5</v>
      </c>
      <c r="F1038" t="s">
        <v>136</v>
      </c>
    </row>
    <row r="1039" spans="1:6" x14ac:dyDescent="0.3">
      <c r="A1039" t="s">
        <v>159</v>
      </c>
      <c r="B1039" t="s">
        <v>132</v>
      </c>
      <c r="C1039">
        <v>1</v>
      </c>
      <c r="D1039">
        <v>11.99</v>
      </c>
      <c r="E1039">
        <v>6</v>
      </c>
      <c r="F1039" t="s">
        <v>136</v>
      </c>
    </row>
    <row r="1040" spans="1:6" x14ac:dyDescent="0.3">
      <c r="A1040" t="s">
        <v>159</v>
      </c>
      <c r="B1040" t="s">
        <v>142</v>
      </c>
      <c r="C1040">
        <v>1</v>
      </c>
      <c r="D1040">
        <v>1700</v>
      </c>
      <c r="E1040">
        <v>7</v>
      </c>
      <c r="F1040" t="s">
        <v>133</v>
      </c>
    </row>
    <row r="1041" spans="1:6" x14ac:dyDescent="0.3">
      <c r="A1041" t="s">
        <v>159</v>
      </c>
      <c r="B1041" t="s">
        <v>134</v>
      </c>
      <c r="C1041">
        <v>1</v>
      </c>
      <c r="D1041">
        <v>149.99</v>
      </c>
      <c r="E1041">
        <v>5</v>
      </c>
      <c r="F1041" t="s">
        <v>147</v>
      </c>
    </row>
    <row r="1042" spans="1:6" x14ac:dyDescent="0.3">
      <c r="A1042" t="s">
        <v>159</v>
      </c>
      <c r="B1042" t="s">
        <v>148</v>
      </c>
      <c r="C1042">
        <v>1</v>
      </c>
      <c r="D1042">
        <v>600</v>
      </c>
      <c r="E1042">
        <v>2</v>
      </c>
      <c r="F1042" t="s">
        <v>133</v>
      </c>
    </row>
    <row r="1043" spans="1:6" x14ac:dyDescent="0.3">
      <c r="A1043" t="s">
        <v>159</v>
      </c>
      <c r="B1043" t="s">
        <v>139</v>
      </c>
      <c r="C1043">
        <v>1</v>
      </c>
      <c r="D1043">
        <v>11.95</v>
      </c>
      <c r="E1043">
        <v>7</v>
      </c>
      <c r="F1043" t="s">
        <v>133</v>
      </c>
    </row>
    <row r="1044" spans="1:6" x14ac:dyDescent="0.3">
      <c r="A1044" t="s">
        <v>159</v>
      </c>
      <c r="B1044" t="s">
        <v>132</v>
      </c>
      <c r="C1044">
        <v>2</v>
      </c>
      <c r="D1044">
        <v>11.99</v>
      </c>
      <c r="E1044">
        <v>5</v>
      </c>
      <c r="F1044" t="s">
        <v>131</v>
      </c>
    </row>
    <row r="1045" spans="1:6" x14ac:dyDescent="0.3">
      <c r="A1045" t="s">
        <v>159</v>
      </c>
      <c r="B1045" t="s">
        <v>132</v>
      </c>
      <c r="C1045">
        <v>2</v>
      </c>
      <c r="D1045">
        <v>11.99</v>
      </c>
      <c r="E1045">
        <v>3</v>
      </c>
      <c r="F1045" t="s">
        <v>135</v>
      </c>
    </row>
    <row r="1046" spans="1:6" x14ac:dyDescent="0.3">
      <c r="A1046" t="s">
        <v>159</v>
      </c>
      <c r="B1046" t="s">
        <v>130</v>
      </c>
      <c r="C1046">
        <v>1</v>
      </c>
      <c r="D1046">
        <v>14.95</v>
      </c>
      <c r="E1046">
        <v>4</v>
      </c>
      <c r="F1046" t="s">
        <v>135</v>
      </c>
    </row>
    <row r="1047" spans="1:6" x14ac:dyDescent="0.3">
      <c r="A1047" t="s">
        <v>159</v>
      </c>
      <c r="B1047" t="s">
        <v>130</v>
      </c>
      <c r="C1047">
        <v>1</v>
      </c>
      <c r="D1047">
        <v>14.95</v>
      </c>
      <c r="E1047">
        <v>5</v>
      </c>
      <c r="F1047" t="s">
        <v>135</v>
      </c>
    </row>
    <row r="1048" spans="1:6" x14ac:dyDescent="0.3">
      <c r="A1048" t="s">
        <v>159</v>
      </c>
      <c r="B1048" t="s">
        <v>145</v>
      </c>
      <c r="C1048">
        <v>1</v>
      </c>
      <c r="D1048">
        <v>3.84</v>
      </c>
      <c r="E1048">
        <v>5</v>
      </c>
      <c r="F1048" t="s">
        <v>135</v>
      </c>
    </row>
    <row r="1049" spans="1:6" x14ac:dyDescent="0.3">
      <c r="A1049" t="s">
        <v>159</v>
      </c>
      <c r="B1049" t="s">
        <v>137</v>
      </c>
      <c r="C1049">
        <v>1</v>
      </c>
      <c r="D1049">
        <v>2.99</v>
      </c>
      <c r="E1049">
        <v>3</v>
      </c>
      <c r="F1049" t="s">
        <v>135</v>
      </c>
    </row>
    <row r="1050" spans="1:6" x14ac:dyDescent="0.3">
      <c r="A1050" t="s">
        <v>159</v>
      </c>
      <c r="B1050" t="s">
        <v>137</v>
      </c>
      <c r="C1050">
        <v>1</v>
      </c>
      <c r="D1050">
        <v>2.99</v>
      </c>
      <c r="E1050">
        <v>2</v>
      </c>
      <c r="F1050" t="s">
        <v>135</v>
      </c>
    </row>
    <row r="1051" spans="1:6" x14ac:dyDescent="0.3">
      <c r="A1051" t="s">
        <v>159</v>
      </c>
      <c r="B1051" t="s">
        <v>145</v>
      </c>
      <c r="C1051">
        <v>2</v>
      </c>
      <c r="D1051">
        <v>3.84</v>
      </c>
      <c r="E1051">
        <v>5</v>
      </c>
      <c r="F1051" t="s">
        <v>135</v>
      </c>
    </row>
    <row r="1052" spans="1:6" x14ac:dyDescent="0.3">
      <c r="A1052" t="s">
        <v>159</v>
      </c>
      <c r="B1052" t="s">
        <v>145</v>
      </c>
      <c r="C1052">
        <v>2</v>
      </c>
      <c r="D1052">
        <v>3.84</v>
      </c>
      <c r="E1052">
        <v>3</v>
      </c>
      <c r="F1052" t="s">
        <v>129</v>
      </c>
    </row>
    <row r="1053" spans="1:6" x14ac:dyDescent="0.3">
      <c r="A1053" t="s">
        <v>159</v>
      </c>
      <c r="B1053" t="s">
        <v>152</v>
      </c>
      <c r="C1053">
        <v>1</v>
      </c>
      <c r="D1053">
        <v>379.99</v>
      </c>
      <c r="E1053">
        <v>5</v>
      </c>
      <c r="F1053" t="s">
        <v>150</v>
      </c>
    </row>
    <row r="1054" spans="1:6" x14ac:dyDescent="0.3">
      <c r="A1054" t="s">
        <v>159</v>
      </c>
      <c r="B1054" t="s">
        <v>139</v>
      </c>
      <c r="C1054">
        <v>1</v>
      </c>
      <c r="D1054">
        <v>11.95</v>
      </c>
      <c r="E1054">
        <v>5</v>
      </c>
      <c r="F1054" t="s">
        <v>150</v>
      </c>
    </row>
    <row r="1055" spans="1:6" x14ac:dyDescent="0.3">
      <c r="A1055" t="s">
        <v>159</v>
      </c>
      <c r="B1055" t="s">
        <v>139</v>
      </c>
      <c r="C1055">
        <v>1</v>
      </c>
      <c r="D1055">
        <v>11.95</v>
      </c>
      <c r="E1055">
        <v>5</v>
      </c>
      <c r="F1055" t="s">
        <v>131</v>
      </c>
    </row>
    <row r="1056" spans="1:6" x14ac:dyDescent="0.3">
      <c r="A1056" t="s">
        <v>159</v>
      </c>
      <c r="B1056" t="s">
        <v>139</v>
      </c>
      <c r="C1056">
        <v>1</v>
      </c>
      <c r="D1056">
        <v>11.95</v>
      </c>
      <c r="E1056">
        <v>2</v>
      </c>
      <c r="F1056" t="s">
        <v>133</v>
      </c>
    </row>
    <row r="1057" spans="1:6" x14ac:dyDescent="0.3">
      <c r="A1057" t="s">
        <v>159</v>
      </c>
      <c r="B1057" t="s">
        <v>145</v>
      </c>
      <c r="C1057">
        <v>1</v>
      </c>
      <c r="D1057">
        <v>3.84</v>
      </c>
      <c r="E1057">
        <v>10</v>
      </c>
      <c r="F1057" t="s">
        <v>136</v>
      </c>
    </row>
    <row r="1058" spans="1:6" x14ac:dyDescent="0.3">
      <c r="A1058" t="s">
        <v>159</v>
      </c>
      <c r="B1058" t="s">
        <v>142</v>
      </c>
      <c r="C1058">
        <v>1</v>
      </c>
      <c r="D1058">
        <v>1700</v>
      </c>
      <c r="E1058">
        <v>9</v>
      </c>
      <c r="F1058" t="s">
        <v>133</v>
      </c>
    </row>
    <row r="1059" spans="1:6" x14ac:dyDescent="0.3">
      <c r="A1059" t="s">
        <v>159</v>
      </c>
      <c r="B1059" t="s">
        <v>130</v>
      </c>
      <c r="C1059">
        <v>1</v>
      </c>
      <c r="D1059">
        <v>14.95</v>
      </c>
      <c r="E1059">
        <v>4</v>
      </c>
      <c r="F1059" t="s">
        <v>131</v>
      </c>
    </row>
    <row r="1060" spans="1:6" x14ac:dyDescent="0.3">
      <c r="A1060" t="s">
        <v>159</v>
      </c>
      <c r="B1060" t="s">
        <v>140</v>
      </c>
      <c r="C1060">
        <v>1</v>
      </c>
      <c r="D1060">
        <v>99.99</v>
      </c>
      <c r="E1060">
        <v>4</v>
      </c>
      <c r="F1060" t="s">
        <v>146</v>
      </c>
    </row>
    <row r="1061" spans="1:6" x14ac:dyDescent="0.3">
      <c r="A1061" t="s">
        <v>159</v>
      </c>
      <c r="B1061" t="s">
        <v>132</v>
      </c>
      <c r="C1061">
        <v>1</v>
      </c>
      <c r="D1061">
        <v>11.99</v>
      </c>
      <c r="E1061">
        <v>9</v>
      </c>
      <c r="F1061" t="s">
        <v>149</v>
      </c>
    </row>
    <row r="1062" spans="1:6" x14ac:dyDescent="0.3">
      <c r="A1062" t="s">
        <v>159</v>
      </c>
      <c r="B1062" t="s">
        <v>130</v>
      </c>
      <c r="C1062">
        <v>1</v>
      </c>
      <c r="D1062">
        <v>14.95</v>
      </c>
      <c r="E1062">
        <v>5</v>
      </c>
      <c r="F1062" t="s">
        <v>129</v>
      </c>
    </row>
    <row r="1063" spans="1:6" x14ac:dyDescent="0.3">
      <c r="A1063" t="s">
        <v>159</v>
      </c>
      <c r="B1063" t="s">
        <v>130</v>
      </c>
      <c r="C1063">
        <v>1</v>
      </c>
      <c r="D1063">
        <v>14.95</v>
      </c>
      <c r="E1063">
        <v>3</v>
      </c>
      <c r="F1063" t="s">
        <v>136</v>
      </c>
    </row>
    <row r="1064" spans="1:6" x14ac:dyDescent="0.3">
      <c r="A1064" t="s">
        <v>159</v>
      </c>
      <c r="B1064" t="s">
        <v>153</v>
      </c>
      <c r="C1064">
        <v>1</v>
      </c>
      <c r="D1064">
        <v>999.99</v>
      </c>
      <c r="E1064">
        <v>6</v>
      </c>
      <c r="F1064" t="s">
        <v>133</v>
      </c>
    </row>
    <row r="1065" spans="1:6" x14ac:dyDescent="0.3">
      <c r="A1065" t="s">
        <v>159</v>
      </c>
      <c r="B1065" t="s">
        <v>139</v>
      </c>
      <c r="C1065">
        <v>1</v>
      </c>
      <c r="D1065">
        <v>11.95</v>
      </c>
      <c r="E1065">
        <v>6</v>
      </c>
      <c r="F1065" t="s">
        <v>149</v>
      </c>
    </row>
    <row r="1066" spans="1:6" x14ac:dyDescent="0.3">
      <c r="A1066" t="s">
        <v>159</v>
      </c>
      <c r="B1066" t="s">
        <v>134</v>
      </c>
      <c r="C1066">
        <v>1</v>
      </c>
      <c r="D1066">
        <v>149.99</v>
      </c>
      <c r="E1066">
        <v>8</v>
      </c>
      <c r="F1066" t="s">
        <v>135</v>
      </c>
    </row>
    <row r="1067" spans="1:6" x14ac:dyDescent="0.3">
      <c r="A1067" t="s">
        <v>159</v>
      </c>
      <c r="B1067" t="s">
        <v>132</v>
      </c>
      <c r="C1067">
        <v>1</v>
      </c>
      <c r="D1067">
        <v>11.99</v>
      </c>
      <c r="E1067">
        <v>6</v>
      </c>
      <c r="F1067" t="s">
        <v>147</v>
      </c>
    </row>
    <row r="1068" spans="1:6" x14ac:dyDescent="0.3">
      <c r="A1068" t="s">
        <v>159</v>
      </c>
      <c r="B1068" t="s">
        <v>143</v>
      </c>
      <c r="C1068">
        <v>1</v>
      </c>
      <c r="D1068">
        <v>300</v>
      </c>
      <c r="E1068">
        <v>5</v>
      </c>
      <c r="F1068" t="s">
        <v>133</v>
      </c>
    </row>
    <row r="1069" spans="1:6" x14ac:dyDescent="0.3">
      <c r="A1069" t="s">
        <v>159</v>
      </c>
      <c r="B1069" t="s">
        <v>137</v>
      </c>
      <c r="C1069">
        <v>1</v>
      </c>
      <c r="D1069">
        <v>2.99</v>
      </c>
      <c r="E1069">
        <v>2</v>
      </c>
      <c r="F1069" t="s">
        <v>133</v>
      </c>
    </row>
    <row r="1070" spans="1:6" x14ac:dyDescent="0.3">
      <c r="A1070" t="s">
        <v>159</v>
      </c>
      <c r="B1070" t="s">
        <v>128</v>
      </c>
      <c r="C1070">
        <v>1</v>
      </c>
      <c r="D1070">
        <v>700</v>
      </c>
      <c r="E1070">
        <v>6</v>
      </c>
      <c r="F1070" t="s">
        <v>146</v>
      </c>
    </row>
    <row r="1071" spans="1:6" x14ac:dyDescent="0.3">
      <c r="A1071" t="s">
        <v>159</v>
      </c>
      <c r="B1071" t="s">
        <v>130</v>
      </c>
      <c r="C1071">
        <v>1</v>
      </c>
      <c r="D1071">
        <v>14.95</v>
      </c>
      <c r="E1071">
        <v>8</v>
      </c>
      <c r="F1071" t="s">
        <v>146</v>
      </c>
    </row>
    <row r="1072" spans="1:6" x14ac:dyDescent="0.3">
      <c r="A1072" t="s">
        <v>159</v>
      </c>
      <c r="B1072" t="s">
        <v>154</v>
      </c>
      <c r="C1072">
        <v>1</v>
      </c>
      <c r="D1072">
        <v>600</v>
      </c>
      <c r="E1072">
        <v>9</v>
      </c>
      <c r="F1072" t="s">
        <v>149</v>
      </c>
    </row>
    <row r="1073" spans="1:6" x14ac:dyDescent="0.3">
      <c r="A1073" t="s">
        <v>159</v>
      </c>
      <c r="B1073" t="s">
        <v>137</v>
      </c>
      <c r="C1073">
        <v>2</v>
      </c>
      <c r="D1073">
        <v>2.99</v>
      </c>
      <c r="E1073">
        <v>8</v>
      </c>
      <c r="F1073" t="s">
        <v>133</v>
      </c>
    </row>
    <row r="1074" spans="1:6" x14ac:dyDescent="0.3">
      <c r="A1074" t="s">
        <v>159</v>
      </c>
      <c r="B1074" t="s">
        <v>128</v>
      </c>
      <c r="C1074">
        <v>1</v>
      </c>
      <c r="D1074">
        <v>700</v>
      </c>
      <c r="E1074">
        <v>10</v>
      </c>
      <c r="F1074" t="s">
        <v>150</v>
      </c>
    </row>
    <row r="1075" spans="1:6" x14ac:dyDescent="0.3">
      <c r="A1075" t="s">
        <v>159</v>
      </c>
      <c r="B1075" t="s">
        <v>132</v>
      </c>
      <c r="C1075">
        <v>1</v>
      </c>
      <c r="D1075">
        <v>11.99</v>
      </c>
      <c r="E1075">
        <v>5</v>
      </c>
      <c r="F1075" t="s">
        <v>150</v>
      </c>
    </row>
    <row r="1076" spans="1:6" x14ac:dyDescent="0.3">
      <c r="A1076" t="s">
        <v>159</v>
      </c>
      <c r="B1076" t="s">
        <v>139</v>
      </c>
      <c r="C1076">
        <v>1</v>
      </c>
      <c r="D1076">
        <v>11.95</v>
      </c>
      <c r="E1076">
        <v>8</v>
      </c>
      <c r="F1076" t="s">
        <v>149</v>
      </c>
    </row>
    <row r="1077" spans="1:6" x14ac:dyDescent="0.3">
      <c r="A1077" t="s">
        <v>159</v>
      </c>
      <c r="B1077" t="s">
        <v>132</v>
      </c>
      <c r="C1077">
        <v>1</v>
      </c>
      <c r="D1077">
        <v>11.99</v>
      </c>
      <c r="E1077">
        <v>9</v>
      </c>
      <c r="F1077" t="s">
        <v>147</v>
      </c>
    </row>
    <row r="1078" spans="1:6" x14ac:dyDescent="0.3">
      <c r="A1078" t="s">
        <v>159</v>
      </c>
      <c r="B1078" t="s">
        <v>154</v>
      </c>
      <c r="C1078">
        <v>1</v>
      </c>
      <c r="D1078">
        <v>600</v>
      </c>
      <c r="E1078">
        <v>8</v>
      </c>
      <c r="F1078" t="s">
        <v>129</v>
      </c>
    </row>
    <row r="1079" spans="1:6" x14ac:dyDescent="0.3">
      <c r="A1079" t="s">
        <v>159</v>
      </c>
      <c r="B1079" t="s">
        <v>132</v>
      </c>
      <c r="C1079">
        <v>2</v>
      </c>
      <c r="D1079">
        <v>11.99</v>
      </c>
      <c r="E1079">
        <v>3</v>
      </c>
      <c r="F1079" t="s">
        <v>135</v>
      </c>
    </row>
    <row r="1080" spans="1:6" x14ac:dyDescent="0.3">
      <c r="A1080" t="s">
        <v>159</v>
      </c>
      <c r="B1080" t="s">
        <v>145</v>
      </c>
      <c r="C1080">
        <v>4</v>
      </c>
      <c r="D1080">
        <v>3.84</v>
      </c>
      <c r="E1080">
        <v>1</v>
      </c>
      <c r="F1080" t="s">
        <v>146</v>
      </c>
    </row>
    <row r="1081" spans="1:6" x14ac:dyDescent="0.3">
      <c r="A1081" t="s">
        <v>159</v>
      </c>
      <c r="B1081" t="s">
        <v>145</v>
      </c>
      <c r="C1081">
        <v>1</v>
      </c>
      <c r="D1081">
        <v>3.84</v>
      </c>
      <c r="E1081">
        <v>10</v>
      </c>
      <c r="F1081" t="s">
        <v>129</v>
      </c>
    </row>
    <row r="1082" spans="1:6" x14ac:dyDescent="0.3">
      <c r="A1082" t="s">
        <v>159</v>
      </c>
      <c r="B1082" t="s">
        <v>145</v>
      </c>
      <c r="C1082">
        <v>1</v>
      </c>
      <c r="D1082">
        <v>3.84</v>
      </c>
      <c r="E1082">
        <v>3</v>
      </c>
      <c r="F1082" t="s">
        <v>135</v>
      </c>
    </row>
    <row r="1083" spans="1:6" x14ac:dyDescent="0.3">
      <c r="A1083" t="s">
        <v>159</v>
      </c>
      <c r="B1083" t="s">
        <v>132</v>
      </c>
      <c r="C1083">
        <v>1</v>
      </c>
      <c r="D1083">
        <v>11.99</v>
      </c>
      <c r="E1083">
        <v>4</v>
      </c>
      <c r="F1083" t="s">
        <v>131</v>
      </c>
    </row>
    <row r="1084" spans="1:6" x14ac:dyDescent="0.3">
      <c r="A1084" t="s">
        <v>159</v>
      </c>
      <c r="B1084" t="s">
        <v>152</v>
      </c>
      <c r="C1084">
        <v>1</v>
      </c>
      <c r="D1084">
        <v>379.99</v>
      </c>
      <c r="E1084">
        <v>1</v>
      </c>
      <c r="F1084" t="s">
        <v>150</v>
      </c>
    </row>
    <row r="1085" spans="1:6" x14ac:dyDescent="0.3">
      <c r="A1085" t="s">
        <v>159</v>
      </c>
      <c r="B1085" t="s">
        <v>148</v>
      </c>
      <c r="C1085">
        <v>1</v>
      </c>
      <c r="D1085">
        <v>600</v>
      </c>
      <c r="E1085">
        <v>8</v>
      </c>
      <c r="F1085" t="s">
        <v>147</v>
      </c>
    </row>
    <row r="1086" spans="1:6" x14ac:dyDescent="0.3">
      <c r="A1086" t="s">
        <v>159</v>
      </c>
      <c r="B1086" t="s">
        <v>148</v>
      </c>
      <c r="C1086">
        <v>1</v>
      </c>
      <c r="D1086">
        <v>600</v>
      </c>
      <c r="E1086">
        <v>8</v>
      </c>
      <c r="F1086" t="s">
        <v>133</v>
      </c>
    </row>
    <row r="1087" spans="1:6" x14ac:dyDescent="0.3">
      <c r="A1087" t="s">
        <v>159</v>
      </c>
      <c r="B1087" t="s">
        <v>152</v>
      </c>
      <c r="C1087">
        <v>1</v>
      </c>
      <c r="D1087">
        <v>379.99</v>
      </c>
      <c r="E1087">
        <v>2</v>
      </c>
      <c r="F1087" t="s">
        <v>135</v>
      </c>
    </row>
    <row r="1088" spans="1:6" x14ac:dyDescent="0.3">
      <c r="A1088" t="s">
        <v>159</v>
      </c>
      <c r="B1088" t="s">
        <v>143</v>
      </c>
      <c r="C1088">
        <v>1</v>
      </c>
      <c r="D1088">
        <v>300</v>
      </c>
      <c r="E1088">
        <v>8</v>
      </c>
      <c r="F1088" t="s">
        <v>135</v>
      </c>
    </row>
    <row r="1089" spans="1:6" x14ac:dyDescent="0.3">
      <c r="A1089" t="s">
        <v>159</v>
      </c>
      <c r="B1089" t="s">
        <v>130</v>
      </c>
      <c r="C1089">
        <v>2</v>
      </c>
      <c r="D1089">
        <v>14.95</v>
      </c>
      <c r="E1089">
        <v>7</v>
      </c>
      <c r="F1089" t="s">
        <v>135</v>
      </c>
    </row>
    <row r="1090" spans="1:6" x14ac:dyDescent="0.3">
      <c r="A1090" t="s">
        <v>159</v>
      </c>
      <c r="B1090" t="s">
        <v>140</v>
      </c>
      <c r="C1090">
        <v>1</v>
      </c>
      <c r="D1090">
        <v>99.99</v>
      </c>
      <c r="E1090">
        <v>6</v>
      </c>
      <c r="F1090" t="s">
        <v>147</v>
      </c>
    </row>
    <row r="1091" spans="1:6" x14ac:dyDescent="0.3">
      <c r="A1091" t="s">
        <v>159</v>
      </c>
      <c r="B1091" t="s">
        <v>137</v>
      </c>
      <c r="C1091">
        <v>1</v>
      </c>
      <c r="D1091">
        <v>2.99</v>
      </c>
      <c r="E1091">
        <v>9</v>
      </c>
      <c r="F1091" t="s">
        <v>133</v>
      </c>
    </row>
    <row r="1092" spans="1:6" x14ac:dyDescent="0.3">
      <c r="A1092" t="s">
        <v>159</v>
      </c>
      <c r="B1092" t="s">
        <v>139</v>
      </c>
      <c r="C1092">
        <v>1</v>
      </c>
      <c r="D1092">
        <v>11.95</v>
      </c>
      <c r="E1092">
        <v>3</v>
      </c>
      <c r="F1092" t="s">
        <v>135</v>
      </c>
    </row>
    <row r="1093" spans="1:6" x14ac:dyDescent="0.3">
      <c r="A1093" t="s">
        <v>159</v>
      </c>
      <c r="B1093" t="s">
        <v>137</v>
      </c>
      <c r="C1093">
        <v>1</v>
      </c>
      <c r="D1093">
        <v>2.99</v>
      </c>
      <c r="E1093">
        <v>4</v>
      </c>
      <c r="F1093" t="s">
        <v>146</v>
      </c>
    </row>
    <row r="1094" spans="1:6" x14ac:dyDescent="0.3">
      <c r="A1094" t="s">
        <v>159</v>
      </c>
      <c r="B1094" t="s">
        <v>141</v>
      </c>
      <c r="C1094">
        <v>1</v>
      </c>
      <c r="D1094">
        <v>150</v>
      </c>
      <c r="E1094">
        <v>10</v>
      </c>
      <c r="F1094" t="s">
        <v>129</v>
      </c>
    </row>
    <row r="1095" spans="1:6" x14ac:dyDescent="0.3">
      <c r="A1095" t="s">
        <v>159</v>
      </c>
      <c r="B1095" t="s">
        <v>148</v>
      </c>
      <c r="C1095">
        <v>1</v>
      </c>
      <c r="D1095">
        <v>600</v>
      </c>
      <c r="E1095">
        <v>6</v>
      </c>
      <c r="F1095" t="s">
        <v>135</v>
      </c>
    </row>
    <row r="1096" spans="1:6" x14ac:dyDescent="0.3">
      <c r="A1096" t="s">
        <v>159</v>
      </c>
      <c r="B1096" t="s">
        <v>145</v>
      </c>
      <c r="C1096">
        <v>1</v>
      </c>
      <c r="D1096">
        <v>3.84</v>
      </c>
      <c r="E1096">
        <v>10</v>
      </c>
      <c r="F1096" t="s">
        <v>136</v>
      </c>
    </row>
    <row r="1097" spans="1:6" x14ac:dyDescent="0.3">
      <c r="A1097" t="s">
        <v>159</v>
      </c>
      <c r="B1097" t="s">
        <v>130</v>
      </c>
      <c r="C1097">
        <v>1</v>
      </c>
      <c r="D1097">
        <v>14.95</v>
      </c>
      <c r="E1097">
        <v>6</v>
      </c>
      <c r="F1097" t="s">
        <v>135</v>
      </c>
    </row>
    <row r="1098" spans="1:6" x14ac:dyDescent="0.3">
      <c r="A1098" t="s">
        <v>159</v>
      </c>
      <c r="B1098" t="s">
        <v>145</v>
      </c>
      <c r="C1098">
        <v>1</v>
      </c>
      <c r="D1098">
        <v>3.84</v>
      </c>
      <c r="E1098">
        <v>10</v>
      </c>
      <c r="F1098" t="s">
        <v>149</v>
      </c>
    </row>
    <row r="1099" spans="1:6" x14ac:dyDescent="0.3">
      <c r="A1099" t="s">
        <v>159</v>
      </c>
      <c r="B1099" t="s">
        <v>141</v>
      </c>
      <c r="C1099">
        <v>1</v>
      </c>
      <c r="D1099">
        <v>150</v>
      </c>
      <c r="E1099">
        <v>5</v>
      </c>
      <c r="F1099" t="s">
        <v>149</v>
      </c>
    </row>
    <row r="1100" spans="1:6" x14ac:dyDescent="0.3">
      <c r="A1100" t="s">
        <v>159</v>
      </c>
      <c r="B1100" t="s">
        <v>153</v>
      </c>
      <c r="C1100">
        <v>1</v>
      </c>
      <c r="D1100">
        <v>999.99</v>
      </c>
      <c r="E1100">
        <v>9</v>
      </c>
      <c r="F1100" t="s">
        <v>133</v>
      </c>
    </row>
    <row r="1101" spans="1:6" x14ac:dyDescent="0.3">
      <c r="A1101" t="s">
        <v>159</v>
      </c>
      <c r="B1101" t="s">
        <v>148</v>
      </c>
      <c r="C1101">
        <v>1</v>
      </c>
      <c r="D1101">
        <v>600</v>
      </c>
      <c r="E1101">
        <v>1</v>
      </c>
      <c r="F1101" t="s">
        <v>150</v>
      </c>
    </row>
    <row r="1102" spans="1:6" x14ac:dyDescent="0.3">
      <c r="A1102" t="s">
        <v>159</v>
      </c>
      <c r="B1102" t="s">
        <v>139</v>
      </c>
      <c r="C1102">
        <v>1</v>
      </c>
      <c r="D1102">
        <v>11.95</v>
      </c>
      <c r="E1102">
        <v>3</v>
      </c>
      <c r="F1102" t="s">
        <v>150</v>
      </c>
    </row>
    <row r="1103" spans="1:6" x14ac:dyDescent="0.3">
      <c r="A1103" t="s">
        <v>159</v>
      </c>
      <c r="B1103" t="s">
        <v>132</v>
      </c>
      <c r="C1103">
        <v>1</v>
      </c>
      <c r="D1103">
        <v>11.99</v>
      </c>
      <c r="E1103">
        <v>3</v>
      </c>
      <c r="F1103" t="s">
        <v>150</v>
      </c>
    </row>
    <row r="1104" spans="1:6" x14ac:dyDescent="0.3">
      <c r="A1104" t="s">
        <v>159</v>
      </c>
      <c r="B1104" t="s">
        <v>137</v>
      </c>
      <c r="C1104">
        <v>1</v>
      </c>
      <c r="D1104">
        <v>2.99</v>
      </c>
      <c r="E1104">
        <v>4</v>
      </c>
      <c r="F1104" t="s">
        <v>135</v>
      </c>
    </row>
    <row r="1105" spans="1:6" x14ac:dyDescent="0.3">
      <c r="A1105" t="s">
        <v>159</v>
      </c>
      <c r="B1105" t="s">
        <v>134</v>
      </c>
      <c r="C1105">
        <v>1</v>
      </c>
      <c r="D1105">
        <v>149.99</v>
      </c>
      <c r="E1105">
        <v>4</v>
      </c>
      <c r="F1105" t="s">
        <v>133</v>
      </c>
    </row>
    <row r="1106" spans="1:6" x14ac:dyDescent="0.3">
      <c r="A1106" t="s">
        <v>159</v>
      </c>
      <c r="B1106" t="s">
        <v>141</v>
      </c>
      <c r="C1106">
        <v>1</v>
      </c>
      <c r="D1106">
        <v>150</v>
      </c>
      <c r="E1106">
        <v>4</v>
      </c>
      <c r="F1106" t="s">
        <v>146</v>
      </c>
    </row>
    <row r="1107" spans="1:6" x14ac:dyDescent="0.3">
      <c r="A1107" t="s">
        <v>159</v>
      </c>
      <c r="B1107" t="s">
        <v>138</v>
      </c>
      <c r="C1107">
        <v>1</v>
      </c>
      <c r="D1107">
        <v>389.99</v>
      </c>
      <c r="E1107">
        <v>7</v>
      </c>
      <c r="F1107" t="s">
        <v>129</v>
      </c>
    </row>
    <row r="1108" spans="1:6" x14ac:dyDescent="0.3">
      <c r="A1108" t="s">
        <v>159</v>
      </c>
      <c r="B1108" t="s">
        <v>145</v>
      </c>
      <c r="C1108">
        <v>2</v>
      </c>
      <c r="D1108">
        <v>3.84</v>
      </c>
      <c r="E1108">
        <v>4</v>
      </c>
      <c r="F1108" t="s">
        <v>149</v>
      </c>
    </row>
    <row r="1109" spans="1:6" x14ac:dyDescent="0.3">
      <c r="A1109" t="s">
        <v>159</v>
      </c>
      <c r="B1109" t="s">
        <v>132</v>
      </c>
      <c r="C1109">
        <v>1</v>
      </c>
      <c r="D1109">
        <v>11.99</v>
      </c>
      <c r="E1109">
        <v>3</v>
      </c>
      <c r="F1109" t="s">
        <v>133</v>
      </c>
    </row>
    <row r="1110" spans="1:6" x14ac:dyDescent="0.3">
      <c r="A1110" t="s">
        <v>159</v>
      </c>
      <c r="B1110" t="s">
        <v>152</v>
      </c>
      <c r="C1110">
        <v>1</v>
      </c>
      <c r="D1110">
        <v>379.99</v>
      </c>
      <c r="E1110">
        <v>2</v>
      </c>
      <c r="F1110" t="s">
        <v>147</v>
      </c>
    </row>
    <row r="1111" spans="1:6" x14ac:dyDescent="0.3">
      <c r="A1111" t="s">
        <v>159</v>
      </c>
      <c r="B1111" t="s">
        <v>138</v>
      </c>
      <c r="C1111">
        <v>1</v>
      </c>
      <c r="D1111">
        <v>389.99</v>
      </c>
      <c r="E1111">
        <v>4</v>
      </c>
      <c r="F1111" t="s">
        <v>133</v>
      </c>
    </row>
    <row r="1112" spans="1:6" x14ac:dyDescent="0.3">
      <c r="A1112" t="s">
        <v>159</v>
      </c>
      <c r="B1112" t="s">
        <v>141</v>
      </c>
      <c r="C1112">
        <v>1</v>
      </c>
      <c r="D1112">
        <v>150</v>
      </c>
      <c r="E1112">
        <v>10</v>
      </c>
      <c r="F1112" t="s">
        <v>146</v>
      </c>
    </row>
    <row r="1113" spans="1:6" x14ac:dyDescent="0.3">
      <c r="A1113" t="s">
        <v>159</v>
      </c>
      <c r="B1113" t="s">
        <v>139</v>
      </c>
      <c r="C1113">
        <v>1</v>
      </c>
      <c r="D1113">
        <v>11.95</v>
      </c>
      <c r="E1113">
        <v>7</v>
      </c>
      <c r="F1113" t="s">
        <v>135</v>
      </c>
    </row>
    <row r="1114" spans="1:6" x14ac:dyDescent="0.3">
      <c r="A1114" t="s">
        <v>159</v>
      </c>
      <c r="B1114" t="s">
        <v>130</v>
      </c>
      <c r="C1114">
        <v>1</v>
      </c>
      <c r="D1114">
        <v>14.95</v>
      </c>
      <c r="E1114">
        <v>10</v>
      </c>
      <c r="F1114" t="s">
        <v>129</v>
      </c>
    </row>
    <row r="1115" spans="1:6" x14ac:dyDescent="0.3">
      <c r="A1115" t="s">
        <v>159</v>
      </c>
      <c r="B1115" t="s">
        <v>128</v>
      </c>
      <c r="C1115">
        <v>1</v>
      </c>
      <c r="D1115">
        <v>700</v>
      </c>
      <c r="E1115">
        <v>6</v>
      </c>
      <c r="F1115" t="s">
        <v>136</v>
      </c>
    </row>
    <row r="1116" spans="1:6" x14ac:dyDescent="0.3">
      <c r="A1116" t="s">
        <v>159</v>
      </c>
      <c r="B1116" t="s">
        <v>132</v>
      </c>
      <c r="C1116">
        <v>1</v>
      </c>
      <c r="D1116">
        <v>11.99</v>
      </c>
      <c r="E1116">
        <v>7</v>
      </c>
      <c r="F1116" t="s">
        <v>136</v>
      </c>
    </row>
    <row r="1117" spans="1:6" x14ac:dyDescent="0.3">
      <c r="A1117" t="s">
        <v>159</v>
      </c>
      <c r="B1117" t="s">
        <v>139</v>
      </c>
      <c r="C1117">
        <v>1</v>
      </c>
      <c r="D1117">
        <v>11.95</v>
      </c>
      <c r="E1117">
        <v>7</v>
      </c>
      <c r="F1117" t="s">
        <v>146</v>
      </c>
    </row>
    <row r="1118" spans="1:6" x14ac:dyDescent="0.3">
      <c r="A1118" t="s">
        <v>159</v>
      </c>
      <c r="B1118" t="s">
        <v>140</v>
      </c>
      <c r="C1118">
        <v>1</v>
      </c>
      <c r="D1118">
        <v>99.99</v>
      </c>
      <c r="E1118">
        <v>2</v>
      </c>
      <c r="F1118" t="s">
        <v>135</v>
      </c>
    </row>
    <row r="1119" spans="1:6" x14ac:dyDescent="0.3">
      <c r="A1119" t="s">
        <v>159</v>
      </c>
      <c r="B1119" t="s">
        <v>141</v>
      </c>
      <c r="C1119">
        <v>1</v>
      </c>
      <c r="D1119">
        <v>150</v>
      </c>
      <c r="E1119">
        <v>1</v>
      </c>
      <c r="F1119" t="s">
        <v>149</v>
      </c>
    </row>
    <row r="1120" spans="1:6" x14ac:dyDescent="0.3">
      <c r="A1120" t="s">
        <v>159</v>
      </c>
      <c r="B1120" t="s">
        <v>139</v>
      </c>
      <c r="C1120">
        <v>1</v>
      </c>
      <c r="D1120">
        <v>11.95</v>
      </c>
      <c r="E1120">
        <v>3</v>
      </c>
      <c r="F1120" t="s">
        <v>131</v>
      </c>
    </row>
    <row r="1121" spans="1:6" x14ac:dyDescent="0.3">
      <c r="A1121" t="s">
        <v>159</v>
      </c>
      <c r="B1121" t="s">
        <v>130</v>
      </c>
      <c r="C1121">
        <v>1</v>
      </c>
      <c r="D1121">
        <v>14.95</v>
      </c>
      <c r="E1121">
        <v>6</v>
      </c>
      <c r="F1121" t="s">
        <v>147</v>
      </c>
    </row>
    <row r="1122" spans="1:6" x14ac:dyDescent="0.3">
      <c r="A1122" t="s">
        <v>159</v>
      </c>
      <c r="B1122" t="s">
        <v>137</v>
      </c>
      <c r="C1122">
        <v>2</v>
      </c>
      <c r="D1122">
        <v>2.99</v>
      </c>
      <c r="E1122">
        <v>6</v>
      </c>
      <c r="F1122" t="s">
        <v>133</v>
      </c>
    </row>
    <row r="1123" spans="1:6" x14ac:dyDescent="0.3">
      <c r="A1123" t="s">
        <v>159</v>
      </c>
      <c r="B1123" t="s">
        <v>130</v>
      </c>
      <c r="C1123">
        <v>1</v>
      </c>
      <c r="D1123">
        <v>14.95</v>
      </c>
      <c r="E1123">
        <v>5</v>
      </c>
      <c r="F1123" t="s">
        <v>147</v>
      </c>
    </row>
    <row r="1124" spans="1:6" x14ac:dyDescent="0.3">
      <c r="A1124" t="s">
        <v>159</v>
      </c>
      <c r="B1124" t="s">
        <v>138</v>
      </c>
      <c r="C1124">
        <v>1</v>
      </c>
      <c r="D1124">
        <v>389.99</v>
      </c>
      <c r="E1124">
        <v>3</v>
      </c>
      <c r="F1124" t="s">
        <v>149</v>
      </c>
    </row>
    <row r="1125" spans="1:6" x14ac:dyDescent="0.3">
      <c r="A1125" t="s">
        <v>159</v>
      </c>
      <c r="B1125" t="s">
        <v>148</v>
      </c>
      <c r="C1125">
        <v>1</v>
      </c>
      <c r="D1125">
        <v>600</v>
      </c>
      <c r="E1125">
        <v>1</v>
      </c>
      <c r="F1125" t="s">
        <v>133</v>
      </c>
    </row>
    <row r="1126" spans="1:6" x14ac:dyDescent="0.3">
      <c r="A1126" t="s">
        <v>159</v>
      </c>
      <c r="B1126" t="s">
        <v>132</v>
      </c>
      <c r="C1126">
        <v>1</v>
      </c>
      <c r="D1126">
        <v>11.99</v>
      </c>
      <c r="E1126">
        <v>6</v>
      </c>
      <c r="F1126" t="s">
        <v>133</v>
      </c>
    </row>
    <row r="1127" spans="1:6" x14ac:dyDescent="0.3">
      <c r="A1127" t="s">
        <v>159</v>
      </c>
      <c r="B1127" t="s">
        <v>132</v>
      </c>
      <c r="C1127">
        <v>1</v>
      </c>
      <c r="D1127">
        <v>11.99</v>
      </c>
      <c r="E1127">
        <v>4</v>
      </c>
      <c r="F1127" t="s">
        <v>133</v>
      </c>
    </row>
    <row r="1128" spans="1:6" x14ac:dyDescent="0.3">
      <c r="A1128" t="s">
        <v>159</v>
      </c>
      <c r="B1128" t="s">
        <v>137</v>
      </c>
      <c r="C1128">
        <v>2</v>
      </c>
      <c r="D1128">
        <v>2.99</v>
      </c>
      <c r="E1128">
        <v>2</v>
      </c>
      <c r="F1128" t="s">
        <v>146</v>
      </c>
    </row>
    <row r="1129" spans="1:6" x14ac:dyDescent="0.3">
      <c r="A1129" t="s">
        <v>159</v>
      </c>
      <c r="B1129" t="s">
        <v>130</v>
      </c>
      <c r="C1129">
        <v>1</v>
      </c>
      <c r="D1129">
        <v>14.95</v>
      </c>
      <c r="E1129">
        <v>2</v>
      </c>
      <c r="F1129" t="s">
        <v>133</v>
      </c>
    </row>
    <row r="1130" spans="1:6" x14ac:dyDescent="0.3">
      <c r="A1130" t="s">
        <v>159</v>
      </c>
      <c r="B1130" t="s">
        <v>137</v>
      </c>
      <c r="C1130">
        <v>1</v>
      </c>
      <c r="D1130">
        <v>2.99</v>
      </c>
      <c r="E1130">
        <v>10</v>
      </c>
      <c r="F1130" t="s">
        <v>133</v>
      </c>
    </row>
    <row r="1131" spans="1:6" x14ac:dyDescent="0.3">
      <c r="A1131" t="s">
        <v>159</v>
      </c>
      <c r="B1131" t="s">
        <v>132</v>
      </c>
      <c r="C1131">
        <v>1</v>
      </c>
      <c r="D1131">
        <v>11.99</v>
      </c>
      <c r="E1131">
        <v>8</v>
      </c>
      <c r="F1131" t="s">
        <v>150</v>
      </c>
    </row>
    <row r="1132" spans="1:6" x14ac:dyDescent="0.3">
      <c r="A1132" t="s">
        <v>159</v>
      </c>
      <c r="B1132" t="s">
        <v>142</v>
      </c>
      <c r="C1132">
        <v>1</v>
      </c>
      <c r="D1132">
        <v>1700</v>
      </c>
      <c r="E1132">
        <v>9</v>
      </c>
      <c r="F1132" t="s">
        <v>150</v>
      </c>
    </row>
    <row r="1133" spans="1:6" x14ac:dyDescent="0.3">
      <c r="A1133" t="s">
        <v>159</v>
      </c>
      <c r="B1133" t="s">
        <v>132</v>
      </c>
      <c r="C1133">
        <v>1</v>
      </c>
      <c r="D1133">
        <v>11.99</v>
      </c>
      <c r="E1133">
        <v>7</v>
      </c>
      <c r="F1133" t="s">
        <v>133</v>
      </c>
    </row>
    <row r="1134" spans="1:6" x14ac:dyDescent="0.3">
      <c r="A1134" t="s">
        <v>159</v>
      </c>
      <c r="B1134" t="s">
        <v>130</v>
      </c>
      <c r="C1134">
        <v>1</v>
      </c>
      <c r="D1134">
        <v>14.95</v>
      </c>
      <c r="E1134">
        <v>3</v>
      </c>
      <c r="F1134" t="s">
        <v>149</v>
      </c>
    </row>
    <row r="1135" spans="1:6" x14ac:dyDescent="0.3">
      <c r="A1135" t="s">
        <v>159</v>
      </c>
      <c r="B1135" t="s">
        <v>143</v>
      </c>
      <c r="C1135">
        <v>1</v>
      </c>
      <c r="D1135">
        <v>300</v>
      </c>
      <c r="E1135">
        <v>9</v>
      </c>
      <c r="F1135" t="s">
        <v>129</v>
      </c>
    </row>
    <row r="1136" spans="1:6" x14ac:dyDescent="0.3">
      <c r="A1136" t="s">
        <v>159</v>
      </c>
      <c r="B1136" t="s">
        <v>145</v>
      </c>
      <c r="C1136">
        <v>2</v>
      </c>
      <c r="D1136">
        <v>3.84</v>
      </c>
      <c r="E1136">
        <v>10</v>
      </c>
      <c r="F1136" t="s">
        <v>129</v>
      </c>
    </row>
    <row r="1137" spans="1:6" x14ac:dyDescent="0.3">
      <c r="A1137" t="s">
        <v>159</v>
      </c>
      <c r="B1137" t="s">
        <v>140</v>
      </c>
      <c r="C1137">
        <v>1</v>
      </c>
      <c r="D1137">
        <v>99.99</v>
      </c>
      <c r="E1137">
        <v>10</v>
      </c>
      <c r="F1137" t="s">
        <v>133</v>
      </c>
    </row>
    <row r="1138" spans="1:6" x14ac:dyDescent="0.3">
      <c r="A1138" t="s">
        <v>159</v>
      </c>
      <c r="B1138" t="s">
        <v>148</v>
      </c>
      <c r="C1138">
        <v>1</v>
      </c>
      <c r="D1138">
        <v>600</v>
      </c>
      <c r="E1138">
        <v>8</v>
      </c>
      <c r="F1138" t="s">
        <v>133</v>
      </c>
    </row>
    <row r="1139" spans="1:6" x14ac:dyDescent="0.3">
      <c r="A1139" t="s">
        <v>159</v>
      </c>
      <c r="B1139" t="s">
        <v>148</v>
      </c>
      <c r="C1139">
        <v>1</v>
      </c>
      <c r="D1139">
        <v>600</v>
      </c>
      <c r="E1139">
        <v>1</v>
      </c>
      <c r="F1139" t="s">
        <v>149</v>
      </c>
    </row>
    <row r="1140" spans="1:6" x14ac:dyDescent="0.3">
      <c r="A1140" t="s">
        <v>159</v>
      </c>
      <c r="B1140" t="s">
        <v>128</v>
      </c>
      <c r="C1140">
        <v>1</v>
      </c>
      <c r="D1140">
        <v>700</v>
      </c>
      <c r="E1140">
        <v>1</v>
      </c>
      <c r="F1140" t="s">
        <v>149</v>
      </c>
    </row>
    <row r="1141" spans="1:6" x14ac:dyDescent="0.3">
      <c r="A1141" t="s">
        <v>159</v>
      </c>
      <c r="B1141" t="s">
        <v>139</v>
      </c>
      <c r="C1141">
        <v>1</v>
      </c>
      <c r="D1141">
        <v>11.95</v>
      </c>
      <c r="E1141">
        <v>1</v>
      </c>
      <c r="F1141" t="s">
        <v>136</v>
      </c>
    </row>
    <row r="1142" spans="1:6" x14ac:dyDescent="0.3">
      <c r="A1142" t="s">
        <v>159</v>
      </c>
      <c r="B1142" t="s">
        <v>138</v>
      </c>
      <c r="C1142">
        <v>1</v>
      </c>
      <c r="D1142">
        <v>389.99</v>
      </c>
      <c r="E1142">
        <v>3</v>
      </c>
      <c r="F1142" t="s">
        <v>147</v>
      </c>
    </row>
    <row r="1143" spans="1:6" x14ac:dyDescent="0.3">
      <c r="A1143" t="s">
        <v>159</v>
      </c>
      <c r="B1143" t="s">
        <v>140</v>
      </c>
      <c r="C1143">
        <v>1</v>
      </c>
      <c r="D1143">
        <v>99.99</v>
      </c>
      <c r="E1143">
        <v>7</v>
      </c>
      <c r="F1143" t="s">
        <v>133</v>
      </c>
    </row>
    <row r="1144" spans="1:6" x14ac:dyDescent="0.3">
      <c r="A1144" t="s">
        <v>159</v>
      </c>
      <c r="B1144" t="s">
        <v>137</v>
      </c>
      <c r="C1144">
        <v>1</v>
      </c>
      <c r="D1144">
        <v>2.99</v>
      </c>
      <c r="E1144">
        <v>9</v>
      </c>
      <c r="F1144" t="s">
        <v>129</v>
      </c>
    </row>
    <row r="1145" spans="1:6" x14ac:dyDescent="0.3">
      <c r="A1145" t="s">
        <v>159</v>
      </c>
      <c r="B1145" t="s">
        <v>134</v>
      </c>
      <c r="C1145">
        <v>1</v>
      </c>
      <c r="D1145">
        <v>149.99</v>
      </c>
      <c r="E1145">
        <v>2</v>
      </c>
      <c r="F1145" t="s">
        <v>147</v>
      </c>
    </row>
    <row r="1146" spans="1:6" x14ac:dyDescent="0.3">
      <c r="A1146" t="s">
        <v>159</v>
      </c>
      <c r="B1146" t="s">
        <v>145</v>
      </c>
      <c r="C1146">
        <v>3</v>
      </c>
      <c r="D1146">
        <v>3.84</v>
      </c>
      <c r="E1146">
        <v>6</v>
      </c>
      <c r="F1146" t="s">
        <v>131</v>
      </c>
    </row>
    <row r="1147" spans="1:6" x14ac:dyDescent="0.3">
      <c r="A1147" t="s">
        <v>159</v>
      </c>
      <c r="B1147" t="s">
        <v>145</v>
      </c>
      <c r="C1147">
        <v>1</v>
      </c>
      <c r="D1147">
        <v>3.84</v>
      </c>
      <c r="E1147">
        <v>8</v>
      </c>
      <c r="F1147" t="s">
        <v>133</v>
      </c>
    </row>
    <row r="1148" spans="1:6" x14ac:dyDescent="0.3">
      <c r="A1148" t="s">
        <v>159</v>
      </c>
      <c r="B1148" t="s">
        <v>130</v>
      </c>
      <c r="C1148">
        <v>1</v>
      </c>
      <c r="D1148">
        <v>14.95</v>
      </c>
      <c r="E1148">
        <v>9</v>
      </c>
      <c r="F1148" t="s">
        <v>146</v>
      </c>
    </row>
    <row r="1149" spans="1:6" x14ac:dyDescent="0.3">
      <c r="A1149" t="s">
        <v>159</v>
      </c>
      <c r="B1149" t="s">
        <v>137</v>
      </c>
      <c r="C1149">
        <v>1</v>
      </c>
      <c r="D1149">
        <v>2.99</v>
      </c>
      <c r="E1149">
        <v>4</v>
      </c>
      <c r="F1149" t="s">
        <v>135</v>
      </c>
    </row>
    <row r="1150" spans="1:6" x14ac:dyDescent="0.3">
      <c r="A1150" t="s">
        <v>159</v>
      </c>
      <c r="B1150" t="s">
        <v>139</v>
      </c>
      <c r="C1150">
        <v>3</v>
      </c>
      <c r="D1150">
        <v>11.95</v>
      </c>
      <c r="E1150">
        <v>5</v>
      </c>
      <c r="F1150" t="s">
        <v>133</v>
      </c>
    </row>
    <row r="1151" spans="1:6" x14ac:dyDescent="0.3">
      <c r="A1151" t="s">
        <v>159</v>
      </c>
      <c r="B1151" t="s">
        <v>139</v>
      </c>
      <c r="C1151">
        <v>1</v>
      </c>
      <c r="D1151">
        <v>11.95</v>
      </c>
      <c r="E1151">
        <v>4</v>
      </c>
      <c r="F1151" t="s">
        <v>136</v>
      </c>
    </row>
    <row r="1152" spans="1:6" x14ac:dyDescent="0.3">
      <c r="A1152" t="s">
        <v>159</v>
      </c>
      <c r="B1152" t="s">
        <v>148</v>
      </c>
      <c r="C1152">
        <v>1</v>
      </c>
      <c r="D1152">
        <v>600</v>
      </c>
      <c r="E1152">
        <v>6</v>
      </c>
      <c r="F1152" t="s">
        <v>133</v>
      </c>
    </row>
    <row r="1153" spans="1:6" x14ac:dyDescent="0.3">
      <c r="A1153" t="s">
        <v>159</v>
      </c>
      <c r="B1153" t="s">
        <v>137</v>
      </c>
      <c r="C1153">
        <v>1</v>
      </c>
      <c r="D1153">
        <v>2.99</v>
      </c>
      <c r="E1153">
        <v>6</v>
      </c>
      <c r="F1153" t="s">
        <v>150</v>
      </c>
    </row>
    <row r="1154" spans="1:6" x14ac:dyDescent="0.3">
      <c r="A1154" t="s">
        <v>159</v>
      </c>
      <c r="B1154" t="s">
        <v>139</v>
      </c>
      <c r="C1154">
        <v>1</v>
      </c>
      <c r="D1154">
        <v>11.95</v>
      </c>
      <c r="E1154">
        <v>3</v>
      </c>
      <c r="F1154" t="s">
        <v>150</v>
      </c>
    </row>
    <row r="1155" spans="1:6" x14ac:dyDescent="0.3">
      <c r="A1155" t="s">
        <v>159</v>
      </c>
      <c r="B1155" t="s">
        <v>130</v>
      </c>
      <c r="C1155">
        <v>1</v>
      </c>
      <c r="D1155">
        <v>14.95</v>
      </c>
      <c r="E1155">
        <v>7</v>
      </c>
      <c r="F1155" t="s">
        <v>149</v>
      </c>
    </row>
    <row r="1156" spans="1:6" x14ac:dyDescent="0.3">
      <c r="A1156" t="s">
        <v>159</v>
      </c>
      <c r="B1156" t="s">
        <v>151</v>
      </c>
      <c r="C1156">
        <v>1</v>
      </c>
      <c r="D1156">
        <v>109.99</v>
      </c>
      <c r="E1156">
        <v>10</v>
      </c>
      <c r="F1156" t="s">
        <v>131</v>
      </c>
    </row>
    <row r="1157" spans="1:6" x14ac:dyDescent="0.3">
      <c r="A1157" t="s">
        <v>159</v>
      </c>
      <c r="B1157" t="s">
        <v>145</v>
      </c>
      <c r="C1157">
        <v>1</v>
      </c>
      <c r="D1157">
        <v>3.84</v>
      </c>
      <c r="E1157">
        <v>1</v>
      </c>
      <c r="F1157" t="s">
        <v>131</v>
      </c>
    </row>
    <row r="1158" spans="1:6" x14ac:dyDescent="0.3">
      <c r="A1158" t="s">
        <v>159</v>
      </c>
      <c r="B1158" t="s">
        <v>151</v>
      </c>
      <c r="C1158">
        <v>1</v>
      </c>
      <c r="D1158">
        <v>109.99</v>
      </c>
      <c r="E1158">
        <v>4</v>
      </c>
      <c r="F1158" t="s">
        <v>131</v>
      </c>
    </row>
    <row r="1159" spans="1:6" x14ac:dyDescent="0.3">
      <c r="A1159" t="s">
        <v>159</v>
      </c>
      <c r="B1159" t="s">
        <v>132</v>
      </c>
      <c r="C1159">
        <v>2</v>
      </c>
      <c r="D1159">
        <v>11.99</v>
      </c>
      <c r="E1159">
        <v>7</v>
      </c>
      <c r="F1159" t="s">
        <v>131</v>
      </c>
    </row>
    <row r="1160" spans="1:6" x14ac:dyDescent="0.3">
      <c r="A1160" t="s">
        <v>159</v>
      </c>
      <c r="B1160" t="s">
        <v>132</v>
      </c>
      <c r="C1160">
        <v>1</v>
      </c>
      <c r="D1160">
        <v>11.99</v>
      </c>
      <c r="E1160">
        <v>8</v>
      </c>
      <c r="F1160" t="s">
        <v>129</v>
      </c>
    </row>
    <row r="1161" spans="1:6" x14ac:dyDescent="0.3">
      <c r="A1161" t="s">
        <v>159</v>
      </c>
      <c r="B1161" t="s">
        <v>140</v>
      </c>
      <c r="C1161">
        <v>1</v>
      </c>
      <c r="D1161">
        <v>99.99</v>
      </c>
      <c r="E1161">
        <v>8</v>
      </c>
      <c r="F1161" t="s">
        <v>133</v>
      </c>
    </row>
    <row r="1162" spans="1:6" x14ac:dyDescent="0.3">
      <c r="A1162" t="s">
        <v>159</v>
      </c>
      <c r="B1162" t="s">
        <v>138</v>
      </c>
      <c r="C1162">
        <v>1</v>
      </c>
      <c r="D1162">
        <v>389.99</v>
      </c>
      <c r="E1162">
        <v>3</v>
      </c>
      <c r="F1162" t="s">
        <v>135</v>
      </c>
    </row>
    <row r="1163" spans="1:6" x14ac:dyDescent="0.3">
      <c r="A1163" t="s">
        <v>159</v>
      </c>
      <c r="B1163" t="s">
        <v>145</v>
      </c>
      <c r="C1163">
        <v>1</v>
      </c>
      <c r="D1163">
        <v>3.84</v>
      </c>
      <c r="E1163">
        <v>2</v>
      </c>
      <c r="F1163" t="s">
        <v>133</v>
      </c>
    </row>
    <row r="1164" spans="1:6" x14ac:dyDescent="0.3">
      <c r="A1164" t="s">
        <v>159</v>
      </c>
      <c r="B1164" t="s">
        <v>138</v>
      </c>
      <c r="C1164">
        <v>1</v>
      </c>
      <c r="D1164">
        <v>389.99</v>
      </c>
      <c r="E1164">
        <v>5</v>
      </c>
      <c r="F1164" t="s">
        <v>135</v>
      </c>
    </row>
    <row r="1165" spans="1:6" x14ac:dyDescent="0.3">
      <c r="A1165" t="s">
        <v>159</v>
      </c>
      <c r="B1165" t="s">
        <v>137</v>
      </c>
      <c r="C1165">
        <v>2</v>
      </c>
      <c r="D1165">
        <v>2.99</v>
      </c>
      <c r="E1165">
        <v>9</v>
      </c>
      <c r="F1165" t="s">
        <v>135</v>
      </c>
    </row>
    <row r="1166" spans="1:6" x14ac:dyDescent="0.3">
      <c r="A1166" t="s">
        <v>159</v>
      </c>
      <c r="B1166" t="s">
        <v>132</v>
      </c>
      <c r="C1166">
        <v>1</v>
      </c>
      <c r="D1166">
        <v>11.99</v>
      </c>
      <c r="E1166">
        <v>1</v>
      </c>
      <c r="F1166" t="s">
        <v>133</v>
      </c>
    </row>
    <row r="1167" spans="1:6" x14ac:dyDescent="0.3">
      <c r="A1167" t="s">
        <v>159</v>
      </c>
      <c r="B1167" t="s">
        <v>148</v>
      </c>
      <c r="C1167">
        <v>1</v>
      </c>
      <c r="D1167">
        <v>600</v>
      </c>
      <c r="E1167">
        <v>8</v>
      </c>
      <c r="F1167" t="s">
        <v>133</v>
      </c>
    </row>
    <row r="1168" spans="1:6" x14ac:dyDescent="0.3">
      <c r="A1168" t="s">
        <v>159</v>
      </c>
      <c r="B1168" t="s">
        <v>140</v>
      </c>
      <c r="C1168">
        <v>1</v>
      </c>
      <c r="D1168">
        <v>99.99</v>
      </c>
      <c r="E1168">
        <v>3</v>
      </c>
      <c r="F1168" t="s">
        <v>146</v>
      </c>
    </row>
    <row r="1169" spans="1:6" x14ac:dyDescent="0.3">
      <c r="A1169" t="s">
        <v>159</v>
      </c>
      <c r="B1169" t="s">
        <v>145</v>
      </c>
      <c r="C1169">
        <v>1</v>
      </c>
      <c r="D1169">
        <v>3.84</v>
      </c>
      <c r="E1169">
        <v>3</v>
      </c>
      <c r="F1169" t="s">
        <v>133</v>
      </c>
    </row>
    <row r="1170" spans="1:6" x14ac:dyDescent="0.3">
      <c r="A1170" t="s">
        <v>159</v>
      </c>
      <c r="B1170" t="s">
        <v>128</v>
      </c>
      <c r="C1170">
        <v>1</v>
      </c>
      <c r="D1170">
        <v>700</v>
      </c>
      <c r="E1170">
        <v>9</v>
      </c>
      <c r="F1170" t="s">
        <v>147</v>
      </c>
    </row>
    <row r="1171" spans="1:6" x14ac:dyDescent="0.3">
      <c r="A1171" t="s">
        <v>159</v>
      </c>
      <c r="B1171" t="s">
        <v>132</v>
      </c>
      <c r="C1171">
        <v>1</v>
      </c>
      <c r="D1171">
        <v>11.99</v>
      </c>
      <c r="E1171">
        <v>3</v>
      </c>
      <c r="F1171" t="s">
        <v>147</v>
      </c>
    </row>
    <row r="1172" spans="1:6" x14ac:dyDescent="0.3">
      <c r="A1172" t="s">
        <v>159</v>
      </c>
      <c r="B1172" t="s">
        <v>140</v>
      </c>
      <c r="C1172">
        <v>1</v>
      </c>
      <c r="D1172">
        <v>99.99</v>
      </c>
      <c r="E1172">
        <v>8</v>
      </c>
      <c r="F1172" t="s">
        <v>129</v>
      </c>
    </row>
    <row r="1173" spans="1:6" x14ac:dyDescent="0.3">
      <c r="A1173" t="s">
        <v>159</v>
      </c>
      <c r="B1173" t="s">
        <v>132</v>
      </c>
      <c r="C1173">
        <v>1</v>
      </c>
      <c r="D1173">
        <v>11.99</v>
      </c>
      <c r="E1173">
        <v>3</v>
      </c>
      <c r="F1173" t="s">
        <v>133</v>
      </c>
    </row>
    <row r="1174" spans="1:6" x14ac:dyDescent="0.3">
      <c r="A1174" t="s">
        <v>159</v>
      </c>
      <c r="B1174" t="s">
        <v>128</v>
      </c>
      <c r="C1174">
        <v>1</v>
      </c>
      <c r="D1174">
        <v>700</v>
      </c>
      <c r="E1174">
        <v>9</v>
      </c>
      <c r="F1174" t="s">
        <v>135</v>
      </c>
    </row>
    <row r="1175" spans="1:6" x14ac:dyDescent="0.3">
      <c r="A1175" t="s">
        <v>159</v>
      </c>
      <c r="B1175" t="s">
        <v>142</v>
      </c>
      <c r="C1175">
        <v>1</v>
      </c>
      <c r="D1175">
        <v>1700</v>
      </c>
      <c r="E1175">
        <v>5</v>
      </c>
      <c r="F1175" t="s">
        <v>133</v>
      </c>
    </row>
    <row r="1176" spans="1:6" x14ac:dyDescent="0.3">
      <c r="A1176" t="s">
        <v>159</v>
      </c>
      <c r="B1176" t="s">
        <v>128</v>
      </c>
      <c r="C1176">
        <v>1</v>
      </c>
      <c r="D1176">
        <v>700</v>
      </c>
      <c r="E1176">
        <v>7</v>
      </c>
      <c r="F1176" t="s">
        <v>136</v>
      </c>
    </row>
    <row r="1177" spans="1:6" x14ac:dyDescent="0.3">
      <c r="A1177" t="s">
        <v>159</v>
      </c>
      <c r="B1177" t="s">
        <v>142</v>
      </c>
      <c r="C1177">
        <v>1</v>
      </c>
      <c r="D1177">
        <v>1700</v>
      </c>
      <c r="E1177">
        <v>5</v>
      </c>
      <c r="F1177" t="s">
        <v>150</v>
      </c>
    </row>
    <row r="1178" spans="1:6" x14ac:dyDescent="0.3">
      <c r="A1178" t="s">
        <v>159</v>
      </c>
      <c r="B1178" t="s">
        <v>128</v>
      </c>
      <c r="C1178">
        <v>1</v>
      </c>
      <c r="D1178">
        <v>700</v>
      </c>
      <c r="E1178">
        <v>2</v>
      </c>
      <c r="F1178" t="s">
        <v>135</v>
      </c>
    </row>
    <row r="1179" spans="1:6" x14ac:dyDescent="0.3">
      <c r="A1179" t="s">
        <v>159</v>
      </c>
      <c r="B1179" t="s">
        <v>141</v>
      </c>
      <c r="C1179">
        <v>1</v>
      </c>
      <c r="D1179">
        <v>150</v>
      </c>
      <c r="E1179">
        <v>7</v>
      </c>
      <c r="F1179" t="s">
        <v>133</v>
      </c>
    </row>
    <row r="1180" spans="1:6" x14ac:dyDescent="0.3">
      <c r="A1180" t="s">
        <v>159</v>
      </c>
      <c r="B1180" t="s">
        <v>132</v>
      </c>
      <c r="C1180">
        <v>1</v>
      </c>
      <c r="D1180">
        <v>11.99</v>
      </c>
      <c r="E1180">
        <v>8</v>
      </c>
      <c r="F1180" t="s">
        <v>146</v>
      </c>
    </row>
    <row r="1181" spans="1:6" x14ac:dyDescent="0.3">
      <c r="A1181" t="s">
        <v>159</v>
      </c>
      <c r="B1181" t="s">
        <v>139</v>
      </c>
      <c r="C1181">
        <v>1</v>
      </c>
      <c r="D1181">
        <v>11.95</v>
      </c>
      <c r="E1181">
        <v>1</v>
      </c>
      <c r="F1181" t="s">
        <v>147</v>
      </c>
    </row>
    <row r="1182" spans="1:6" x14ac:dyDescent="0.3">
      <c r="A1182" t="s">
        <v>159</v>
      </c>
      <c r="B1182" t="s">
        <v>128</v>
      </c>
      <c r="C1182">
        <v>1</v>
      </c>
      <c r="D1182">
        <v>700</v>
      </c>
      <c r="E1182">
        <v>5</v>
      </c>
      <c r="F1182" t="s">
        <v>149</v>
      </c>
    </row>
    <row r="1183" spans="1:6" x14ac:dyDescent="0.3">
      <c r="A1183" t="s">
        <v>159</v>
      </c>
      <c r="B1183" t="s">
        <v>137</v>
      </c>
      <c r="C1183">
        <v>1</v>
      </c>
      <c r="D1183">
        <v>2.99</v>
      </c>
      <c r="E1183">
        <v>7</v>
      </c>
      <c r="F1183" t="s">
        <v>150</v>
      </c>
    </row>
    <row r="1184" spans="1:6" x14ac:dyDescent="0.3">
      <c r="A1184" t="s">
        <v>159</v>
      </c>
      <c r="B1184" t="s">
        <v>141</v>
      </c>
      <c r="C1184">
        <v>1</v>
      </c>
      <c r="D1184">
        <v>150</v>
      </c>
      <c r="E1184">
        <v>4</v>
      </c>
      <c r="F1184" t="s">
        <v>146</v>
      </c>
    </row>
    <row r="1185" spans="1:6" x14ac:dyDescent="0.3">
      <c r="A1185" t="s">
        <v>159</v>
      </c>
      <c r="B1185" t="s">
        <v>128</v>
      </c>
      <c r="C1185">
        <v>1</v>
      </c>
      <c r="D1185">
        <v>700</v>
      </c>
      <c r="E1185">
        <v>4</v>
      </c>
      <c r="F1185" t="s">
        <v>131</v>
      </c>
    </row>
    <row r="1186" spans="1:6" x14ac:dyDescent="0.3">
      <c r="A1186" t="s">
        <v>159</v>
      </c>
      <c r="B1186" t="s">
        <v>140</v>
      </c>
      <c r="C1186">
        <v>1</v>
      </c>
      <c r="D1186">
        <v>99.99</v>
      </c>
      <c r="E1186">
        <v>4</v>
      </c>
      <c r="F1186" t="s">
        <v>133</v>
      </c>
    </row>
    <row r="1187" spans="1:6" x14ac:dyDescent="0.3">
      <c r="A1187" t="s">
        <v>159</v>
      </c>
      <c r="B1187" t="s">
        <v>151</v>
      </c>
      <c r="C1187">
        <v>1</v>
      </c>
      <c r="D1187">
        <v>109.99</v>
      </c>
      <c r="E1187">
        <v>2</v>
      </c>
      <c r="F1187" t="s">
        <v>133</v>
      </c>
    </row>
    <row r="1188" spans="1:6" x14ac:dyDescent="0.3">
      <c r="A1188" t="s">
        <v>159</v>
      </c>
      <c r="B1188" t="s">
        <v>148</v>
      </c>
      <c r="C1188">
        <v>1</v>
      </c>
      <c r="D1188">
        <v>600</v>
      </c>
      <c r="E1188">
        <v>8</v>
      </c>
      <c r="F1188" t="s">
        <v>150</v>
      </c>
    </row>
    <row r="1189" spans="1:6" x14ac:dyDescent="0.3">
      <c r="A1189" t="s">
        <v>159</v>
      </c>
      <c r="B1189" t="s">
        <v>137</v>
      </c>
      <c r="C1189">
        <v>1</v>
      </c>
      <c r="D1189">
        <v>2.99</v>
      </c>
      <c r="E1189">
        <v>1</v>
      </c>
      <c r="F1189" t="s">
        <v>136</v>
      </c>
    </row>
    <row r="1190" spans="1:6" x14ac:dyDescent="0.3">
      <c r="A1190" t="s">
        <v>159</v>
      </c>
      <c r="B1190" t="s">
        <v>134</v>
      </c>
      <c r="C1190">
        <v>1</v>
      </c>
      <c r="D1190">
        <v>149.99</v>
      </c>
      <c r="E1190">
        <v>10</v>
      </c>
      <c r="F1190" t="s">
        <v>135</v>
      </c>
    </row>
    <row r="1191" spans="1:6" x14ac:dyDescent="0.3">
      <c r="A1191" t="s">
        <v>159</v>
      </c>
      <c r="B1191" t="s">
        <v>132</v>
      </c>
      <c r="C1191">
        <v>1</v>
      </c>
      <c r="D1191">
        <v>11.99</v>
      </c>
      <c r="E1191">
        <v>7</v>
      </c>
      <c r="F1191" t="s">
        <v>133</v>
      </c>
    </row>
    <row r="1192" spans="1:6" x14ac:dyDescent="0.3">
      <c r="A1192" t="s">
        <v>159</v>
      </c>
      <c r="B1192" t="s">
        <v>139</v>
      </c>
      <c r="C1192">
        <v>1</v>
      </c>
      <c r="D1192">
        <v>11.95</v>
      </c>
      <c r="E1192">
        <v>10</v>
      </c>
      <c r="F1192" t="s">
        <v>133</v>
      </c>
    </row>
    <row r="1193" spans="1:6" x14ac:dyDescent="0.3">
      <c r="A1193" t="s">
        <v>159</v>
      </c>
      <c r="B1193" t="s">
        <v>137</v>
      </c>
      <c r="C1193">
        <v>1</v>
      </c>
      <c r="D1193">
        <v>2.99</v>
      </c>
      <c r="E1193">
        <v>5</v>
      </c>
      <c r="F1193" t="s">
        <v>133</v>
      </c>
    </row>
    <row r="1194" spans="1:6" x14ac:dyDescent="0.3">
      <c r="A1194" t="s">
        <v>159</v>
      </c>
      <c r="B1194" t="s">
        <v>148</v>
      </c>
      <c r="C1194">
        <v>1</v>
      </c>
      <c r="D1194">
        <v>600</v>
      </c>
      <c r="E1194">
        <v>4</v>
      </c>
      <c r="F1194" t="s">
        <v>135</v>
      </c>
    </row>
    <row r="1195" spans="1:6" x14ac:dyDescent="0.3">
      <c r="A1195" t="s">
        <v>159</v>
      </c>
      <c r="B1195" t="s">
        <v>137</v>
      </c>
      <c r="C1195">
        <v>1</v>
      </c>
      <c r="D1195">
        <v>2.99</v>
      </c>
      <c r="E1195">
        <v>1</v>
      </c>
      <c r="F1195" t="s">
        <v>150</v>
      </c>
    </row>
    <row r="1196" spans="1:6" x14ac:dyDescent="0.3">
      <c r="A1196" t="s">
        <v>159</v>
      </c>
      <c r="B1196" t="s">
        <v>143</v>
      </c>
      <c r="C1196">
        <v>1</v>
      </c>
      <c r="D1196">
        <v>300</v>
      </c>
      <c r="E1196">
        <v>10</v>
      </c>
      <c r="F1196" t="s">
        <v>135</v>
      </c>
    </row>
    <row r="1197" spans="1:6" x14ac:dyDescent="0.3">
      <c r="A1197" t="s">
        <v>159</v>
      </c>
      <c r="B1197" t="s">
        <v>138</v>
      </c>
      <c r="C1197">
        <v>1</v>
      </c>
      <c r="D1197">
        <v>389.99</v>
      </c>
      <c r="E1197">
        <v>2</v>
      </c>
      <c r="F1197" t="s">
        <v>131</v>
      </c>
    </row>
    <row r="1198" spans="1:6" x14ac:dyDescent="0.3">
      <c r="A1198" t="s">
        <v>159</v>
      </c>
      <c r="B1198" t="s">
        <v>139</v>
      </c>
      <c r="C1198">
        <v>1</v>
      </c>
      <c r="D1198">
        <v>11.95</v>
      </c>
      <c r="E1198">
        <v>5</v>
      </c>
      <c r="F1198" t="s">
        <v>135</v>
      </c>
    </row>
    <row r="1199" spans="1:6" x14ac:dyDescent="0.3">
      <c r="A1199" t="s">
        <v>159</v>
      </c>
      <c r="B1199" t="s">
        <v>130</v>
      </c>
      <c r="C1199">
        <v>1</v>
      </c>
      <c r="D1199">
        <v>14.95</v>
      </c>
      <c r="E1199">
        <v>3</v>
      </c>
      <c r="F1199" t="s">
        <v>133</v>
      </c>
    </row>
    <row r="1200" spans="1:6" x14ac:dyDescent="0.3">
      <c r="A1200" t="s">
        <v>159</v>
      </c>
      <c r="B1200" t="s">
        <v>148</v>
      </c>
      <c r="C1200">
        <v>1</v>
      </c>
      <c r="D1200">
        <v>600</v>
      </c>
      <c r="E1200">
        <v>2</v>
      </c>
      <c r="F1200" t="s">
        <v>147</v>
      </c>
    </row>
    <row r="1201" spans="1:6" x14ac:dyDescent="0.3">
      <c r="A1201" t="s">
        <v>159</v>
      </c>
      <c r="B1201" t="s">
        <v>139</v>
      </c>
      <c r="C1201">
        <v>1</v>
      </c>
      <c r="D1201">
        <v>11.95</v>
      </c>
      <c r="E1201">
        <v>6</v>
      </c>
      <c r="F1201" t="s">
        <v>147</v>
      </c>
    </row>
    <row r="1202" spans="1:6" x14ac:dyDescent="0.3">
      <c r="A1202" t="s">
        <v>159</v>
      </c>
      <c r="B1202" t="s">
        <v>145</v>
      </c>
      <c r="C1202">
        <v>2</v>
      </c>
      <c r="D1202">
        <v>3.84</v>
      </c>
      <c r="E1202">
        <v>6</v>
      </c>
      <c r="F1202" t="s">
        <v>129</v>
      </c>
    </row>
    <row r="1203" spans="1:6" x14ac:dyDescent="0.3">
      <c r="A1203" t="s">
        <v>159</v>
      </c>
      <c r="B1203" t="s">
        <v>137</v>
      </c>
      <c r="C1203">
        <v>2</v>
      </c>
      <c r="D1203">
        <v>2.99</v>
      </c>
      <c r="E1203">
        <v>3</v>
      </c>
      <c r="F1203" t="s">
        <v>135</v>
      </c>
    </row>
    <row r="1204" spans="1:6" x14ac:dyDescent="0.3">
      <c r="A1204" t="s">
        <v>159</v>
      </c>
      <c r="B1204" t="s">
        <v>134</v>
      </c>
      <c r="C1204">
        <v>1</v>
      </c>
      <c r="D1204">
        <v>149.99</v>
      </c>
      <c r="E1204">
        <v>4</v>
      </c>
      <c r="F1204" t="s">
        <v>150</v>
      </c>
    </row>
    <row r="1205" spans="1:6" x14ac:dyDescent="0.3">
      <c r="A1205" t="s">
        <v>159</v>
      </c>
      <c r="B1205" t="s">
        <v>140</v>
      </c>
      <c r="C1205">
        <v>1</v>
      </c>
      <c r="D1205">
        <v>99.99</v>
      </c>
      <c r="E1205">
        <v>6</v>
      </c>
      <c r="F1205" t="s">
        <v>149</v>
      </c>
    </row>
    <row r="1206" spans="1:6" x14ac:dyDescent="0.3">
      <c r="A1206" t="s">
        <v>159</v>
      </c>
      <c r="B1206" t="s">
        <v>137</v>
      </c>
      <c r="C1206">
        <v>1</v>
      </c>
      <c r="D1206">
        <v>2.99</v>
      </c>
      <c r="E1206">
        <v>3</v>
      </c>
      <c r="F1206" t="s">
        <v>150</v>
      </c>
    </row>
    <row r="1207" spans="1:6" x14ac:dyDescent="0.3">
      <c r="A1207" t="s">
        <v>159</v>
      </c>
      <c r="B1207" t="s">
        <v>130</v>
      </c>
      <c r="C1207">
        <v>1</v>
      </c>
      <c r="D1207">
        <v>14.95</v>
      </c>
      <c r="E1207">
        <v>10</v>
      </c>
      <c r="F1207" t="s">
        <v>133</v>
      </c>
    </row>
    <row r="1208" spans="1:6" x14ac:dyDescent="0.3">
      <c r="A1208" t="s">
        <v>159</v>
      </c>
      <c r="B1208" t="s">
        <v>137</v>
      </c>
      <c r="C1208">
        <v>1</v>
      </c>
      <c r="D1208">
        <v>2.99</v>
      </c>
      <c r="E1208">
        <v>6</v>
      </c>
      <c r="F1208" t="s">
        <v>135</v>
      </c>
    </row>
    <row r="1209" spans="1:6" x14ac:dyDescent="0.3">
      <c r="A1209" t="s">
        <v>159</v>
      </c>
      <c r="B1209" t="s">
        <v>152</v>
      </c>
      <c r="C1209">
        <v>1</v>
      </c>
      <c r="D1209">
        <v>379.99</v>
      </c>
      <c r="E1209">
        <v>7</v>
      </c>
      <c r="F1209" t="s">
        <v>129</v>
      </c>
    </row>
    <row r="1210" spans="1:6" x14ac:dyDescent="0.3">
      <c r="A1210" t="s">
        <v>159</v>
      </c>
      <c r="B1210" t="s">
        <v>134</v>
      </c>
      <c r="C1210">
        <v>1</v>
      </c>
      <c r="D1210">
        <v>149.99</v>
      </c>
      <c r="E1210">
        <v>2</v>
      </c>
      <c r="F1210" t="s">
        <v>133</v>
      </c>
    </row>
    <row r="1211" spans="1:6" x14ac:dyDescent="0.3">
      <c r="A1211" t="s">
        <v>159</v>
      </c>
      <c r="B1211" t="s">
        <v>128</v>
      </c>
      <c r="C1211">
        <v>1</v>
      </c>
      <c r="D1211">
        <v>700</v>
      </c>
      <c r="E1211">
        <v>8</v>
      </c>
      <c r="F1211" t="s">
        <v>149</v>
      </c>
    </row>
    <row r="1212" spans="1:6" x14ac:dyDescent="0.3">
      <c r="A1212" t="s">
        <v>159</v>
      </c>
      <c r="B1212" t="s">
        <v>130</v>
      </c>
      <c r="C1212">
        <v>1</v>
      </c>
      <c r="D1212">
        <v>14.95</v>
      </c>
      <c r="E1212">
        <v>8</v>
      </c>
      <c r="F1212" t="s">
        <v>149</v>
      </c>
    </row>
    <row r="1213" spans="1:6" x14ac:dyDescent="0.3">
      <c r="A1213" t="s">
        <v>159</v>
      </c>
      <c r="B1213" t="s">
        <v>139</v>
      </c>
      <c r="C1213">
        <v>1</v>
      </c>
      <c r="D1213">
        <v>11.95</v>
      </c>
      <c r="E1213">
        <v>10</v>
      </c>
      <c r="F1213" t="s">
        <v>135</v>
      </c>
    </row>
    <row r="1214" spans="1:6" x14ac:dyDescent="0.3">
      <c r="A1214" t="s">
        <v>159</v>
      </c>
      <c r="B1214" t="s">
        <v>145</v>
      </c>
      <c r="C1214">
        <v>1</v>
      </c>
      <c r="D1214">
        <v>3.84</v>
      </c>
      <c r="E1214">
        <v>6</v>
      </c>
      <c r="F1214" t="s">
        <v>133</v>
      </c>
    </row>
    <row r="1215" spans="1:6" x14ac:dyDescent="0.3">
      <c r="A1215" t="s">
        <v>159</v>
      </c>
      <c r="B1215" t="s">
        <v>138</v>
      </c>
      <c r="C1215">
        <v>1</v>
      </c>
      <c r="D1215">
        <v>389.99</v>
      </c>
      <c r="E1215">
        <v>7</v>
      </c>
      <c r="F1215" t="s">
        <v>146</v>
      </c>
    </row>
    <row r="1216" spans="1:6" x14ac:dyDescent="0.3">
      <c r="A1216" t="s">
        <v>159</v>
      </c>
      <c r="B1216" t="s">
        <v>132</v>
      </c>
      <c r="C1216">
        <v>1</v>
      </c>
      <c r="D1216">
        <v>11.99</v>
      </c>
      <c r="E1216">
        <v>1</v>
      </c>
      <c r="F1216" t="s">
        <v>133</v>
      </c>
    </row>
    <row r="1217" spans="1:6" x14ac:dyDescent="0.3">
      <c r="A1217" t="s">
        <v>159</v>
      </c>
      <c r="B1217" t="s">
        <v>137</v>
      </c>
      <c r="C1217">
        <v>1</v>
      </c>
      <c r="D1217">
        <v>2.99</v>
      </c>
      <c r="E1217">
        <v>2</v>
      </c>
      <c r="F1217" t="s">
        <v>133</v>
      </c>
    </row>
    <row r="1218" spans="1:6" x14ac:dyDescent="0.3">
      <c r="A1218" t="s">
        <v>159</v>
      </c>
      <c r="B1218" t="s">
        <v>132</v>
      </c>
      <c r="C1218">
        <v>1</v>
      </c>
      <c r="D1218">
        <v>11.99</v>
      </c>
      <c r="E1218">
        <v>10</v>
      </c>
      <c r="F1218" t="s">
        <v>146</v>
      </c>
    </row>
    <row r="1219" spans="1:6" x14ac:dyDescent="0.3">
      <c r="A1219" t="s">
        <v>159</v>
      </c>
      <c r="B1219" t="s">
        <v>144</v>
      </c>
      <c r="C1219">
        <v>1</v>
      </c>
      <c r="D1219">
        <v>400</v>
      </c>
      <c r="E1219">
        <v>10</v>
      </c>
      <c r="F1219" t="s">
        <v>133</v>
      </c>
    </row>
    <row r="1220" spans="1:6" x14ac:dyDescent="0.3">
      <c r="A1220" t="s">
        <v>159</v>
      </c>
      <c r="B1220" t="s">
        <v>139</v>
      </c>
      <c r="C1220">
        <v>1</v>
      </c>
      <c r="D1220">
        <v>11.95</v>
      </c>
      <c r="E1220">
        <v>5</v>
      </c>
      <c r="F1220" t="s">
        <v>133</v>
      </c>
    </row>
    <row r="1221" spans="1:6" x14ac:dyDescent="0.3">
      <c r="A1221" t="s">
        <v>159</v>
      </c>
      <c r="B1221" t="s">
        <v>145</v>
      </c>
      <c r="C1221">
        <v>1</v>
      </c>
      <c r="D1221">
        <v>3.84</v>
      </c>
      <c r="E1221">
        <v>5</v>
      </c>
      <c r="F1221" t="s">
        <v>131</v>
      </c>
    </row>
    <row r="1222" spans="1:6" x14ac:dyDescent="0.3">
      <c r="A1222" t="s">
        <v>159</v>
      </c>
      <c r="B1222" t="s">
        <v>132</v>
      </c>
      <c r="C1222">
        <v>1</v>
      </c>
      <c r="D1222">
        <v>11.99</v>
      </c>
      <c r="E1222">
        <v>3</v>
      </c>
      <c r="F1222" t="s">
        <v>129</v>
      </c>
    </row>
    <row r="1223" spans="1:6" x14ac:dyDescent="0.3">
      <c r="A1223" t="s">
        <v>159</v>
      </c>
      <c r="B1223" t="s">
        <v>140</v>
      </c>
      <c r="C1223">
        <v>1</v>
      </c>
      <c r="D1223">
        <v>99.99</v>
      </c>
      <c r="E1223">
        <v>5</v>
      </c>
      <c r="F1223" t="s">
        <v>147</v>
      </c>
    </row>
    <row r="1224" spans="1:6" x14ac:dyDescent="0.3">
      <c r="A1224" t="s">
        <v>159</v>
      </c>
      <c r="B1224" t="s">
        <v>144</v>
      </c>
      <c r="C1224">
        <v>1</v>
      </c>
      <c r="D1224">
        <v>400</v>
      </c>
      <c r="E1224">
        <v>4</v>
      </c>
      <c r="F1224" t="s">
        <v>147</v>
      </c>
    </row>
    <row r="1225" spans="1:6" x14ac:dyDescent="0.3">
      <c r="A1225" t="s">
        <v>159</v>
      </c>
      <c r="B1225" t="s">
        <v>139</v>
      </c>
      <c r="C1225">
        <v>1</v>
      </c>
      <c r="D1225">
        <v>11.95</v>
      </c>
      <c r="E1225">
        <v>6</v>
      </c>
      <c r="F1225" t="s">
        <v>133</v>
      </c>
    </row>
    <row r="1226" spans="1:6" x14ac:dyDescent="0.3">
      <c r="A1226" t="s">
        <v>159</v>
      </c>
      <c r="B1226" t="s">
        <v>137</v>
      </c>
      <c r="C1226">
        <v>1</v>
      </c>
      <c r="D1226">
        <v>2.99</v>
      </c>
      <c r="E1226">
        <v>6</v>
      </c>
      <c r="F1226" t="s">
        <v>133</v>
      </c>
    </row>
    <row r="1227" spans="1:6" x14ac:dyDescent="0.3">
      <c r="A1227" t="s">
        <v>159</v>
      </c>
      <c r="B1227" t="s">
        <v>145</v>
      </c>
      <c r="C1227">
        <v>1</v>
      </c>
      <c r="D1227">
        <v>3.84</v>
      </c>
      <c r="E1227">
        <v>10</v>
      </c>
      <c r="F1227" t="s">
        <v>133</v>
      </c>
    </row>
    <row r="1228" spans="1:6" x14ac:dyDescent="0.3">
      <c r="A1228" t="s">
        <v>159</v>
      </c>
      <c r="B1228" t="s">
        <v>130</v>
      </c>
      <c r="C1228">
        <v>1</v>
      </c>
      <c r="D1228">
        <v>14.95</v>
      </c>
      <c r="E1228">
        <v>6</v>
      </c>
      <c r="F1228" t="s">
        <v>133</v>
      </c>
    </row>
    <row r="1229" spans="1:6" x14ac:dyDescent="0.3">
      <c r="A1229" t="s">
        <v>159</v>
      </c>
      <c r="B1229" t="s">
        <v>145</v>
      </c>
      <c r="C1229">
        <v>1</v>
      </c>
      <c r="D1229">
        <v>3.84</v>
      </c>
      <c r="E1229">
        <v>4</v>
      </c>
      <c r="F1229" t="s">
        <v>129</v>
      </c>
    </row>
    <row r="1230" spans="1:6" x14ac:dyDescent="0.3">
      <c r="A1230" t="s">
        <v>159</v>
      </c>
      <c r="B1230" t="s">
        <v>148</v>
      </c>
      <c r="C1230">
        <v>1</v>
      </c>
      <c r="D1230">
        <v>600</v>
      </c>
      <c r="E1230">
        <v>2</v>
      </c>
      <c r="F1230" t="s">
        <v>135</v>
      </c>
    </row>
    <row r="1231" spans="1:6" x14ac:dyDescent="0.3">
      <c r="A1231" t="s">
        <v>159</v>
      </c>
      <c r="B1231" t="s">
        <v>139</v>
      </c>
      <c r="C1231">
        <v>1</v>
      </c>
      <c r="D1231">
        <v>11.95</v>
      </c>
      <c r="E1231">
        <v>8</v>
      </c>
      <c r="F1231" t="s">
        <v>135</v>
      </c>
    </row>
    <row r="1232" spans="1:6" x14ac:dyDescent="0.3">
      <c r="A1232" t="s">
        <v>159</v>
      </c>
      <c r="B1232" t="s">
        <v>152</v>
      </c>
      <c r="C1232">
        <v>1</v>
      </c>
      <c r="D1232">
        <v>379.99</v>
      </c>
      <c r="E1232">
        <v>9</v>
      </c>
      <c r="F1232" t="s">
        <v>147</v>
      </c>
    </row>
    <row r="1233" spans="1:6" x14ac:dyDescent="0.3">
      <c r="A1233" t="s">
        <v>159</v>
      </c>
      <c r="B1233" t="s">
        <v>130</v>
      </c>
      <c r="C1233">
        <v>1</v>
      </c>
      <c r="D1233">
        <v>14.95</v>
      </c>
      <c r="E1233">
        <v>10</v>
      </c>
      <c r="F1233" t="s">
        <v>135</v>
      </c>
    </row>
    <row r="1234" spans="1:6" x14ac:dyDescent="0.3">
      <c r="A1234" t="s">
        <v>159</v>
      </c>
      <c r="B1234" t="s">
        <v>139</v>
      </c>
      <c r="C1234">
        <v>1</v>
      </c>
      <c r="D1234">
        <v>11.95</v>
      </c>
      <c r="E1234">
        <v>7</v>
      </c>
      <c r="F1234" t="s">
        <v>133</v>
      </c>
    </row>
    <row r="1235" spans="1:6" x14ac:dyDescent="0.3">
      <c r="A1235" t="s">
        <v>159</v>
      </c>
      <c r="B1235" t="s">
        <v>148</v>
      </c>
      <c r="C1235">
        <v>1</v>
      </c>
      <c r="D1235">
        <v>600</v>
      </c>
      <c r="E1235">
        <v>5</v>
      </c>
      <c r="F1235" t="s">
        <v>135</v>
      </c>
    </row>
    <row r="1236" spans="1:6" x14ac:dyDescent="0.3">
      <c r="A1236" t="s">
        <v>159</v>
      </c>
      <c r="B1236" t="s">
        <v>151</v>
      </c>
      <c r="C1236">
        <v>1</v>
      </c>
      <c r="D1236">
        <v>109.99</v>
      </c>
      <c r="E1236">
        <v>2</v>
      </c>
      <c r="F1236" t="s">
        <v>131</v>
      </c>
    </row>
    <row r="1237" spans="1:6" x14ac:dyDescent="0.3">
      <c r="A1237" t="s">
        <v>159</v>
      </c>
      <c r="B1237" t="s">
        <v>138</v>
      </c>
      <c r="C1237">
        <v>1</v>
      </c>
      <c r="D1237">
        <v>389.99</v>
      </c>
      <c r="E1237">
        <v>3</v>
      </c>
      <c r="F1237" t="s">
        <v>150</v>
      </c>
    </row>
    <row r="1238" spans="1:6" x14ac:dyDescent="0.3">
      <c r="A1238" t="s">
        <v>159</v>
      </c>
      <c r="B1238" t="s">
        <v>145</v>
      </c>
      <c r="C1238">
        <v>2</v>
      </c>
      <c r="D1238">
        <v>3.84</v>
      </c>
      <c r="E1238">
        <v>6</v>
      </c>
      <c r="F1238" t="s">
        <v>131</v>
      </c>
    </row>
    <row r="1239" spans="1:6" x14ac:dyDescent="0.3">
      <c r="A1239" t="s">
        <v>159</v>
      </c>
      <c r="B1239" t="s">
        <v>130</v>
      </c>
      <c r="C1239">
        <v>2</v>
      </c>
      <c r="D1239">
        <v>14.95</v>
      </c>
      <c r="E1239">
        <v>5</v>
      </c>
      <c r="F1239" t="s">
        <v>149</v>
      </c>
    </row>
    <row r="1240" spans="1:6" x14ac:dyDescent="0.3">
      <c r="A1240" t="s">
        <v>159</v>
      </c>
      <c r="B1240" t="s">
        <v>141</v>
      </c>
      <c r="C1240">
        <v>1</v>
      </c>
      <c r="D1240">
        <v>150</v>
      </c>
      <c r="E1240">
        <v>1</v>
      </c>
      <c r="F1240" t="s">
        <v>136</v>
      </c>
    </row>
    <row r="1241" spans="1:6" x14ac:dyDescent="0.3">
      <c r="A1241" t="s">
        <v>159</v>
      </c>
      <c r="B1241" t="s">
        <v>145</v>
      </c>
      <c r="C1241">
        <v>1</v>
      </c>
      <c r="D1241">
        <v>3.84</v>
      </c>
      <c r="E1241">
        <v>7</v>
      </c>
      <c r="F1241" t="s">
        <v>146</v>
      </c>
    </row>
    <row r="1242" spans="1:6" x14ac:dyDescent="0.3">
      <c r="A1242" t="s">
        <v>159</v>
      </c>
      <c r="B1242" t="s">
        <v>153</v>
      </c>
      <c r="C1242">
        <v>1</v>
      </c>
      <c r="D1242">
        <v>999.99</v>
      </c>
      <c r="E1242">
        <v>10</v>
      </c>
      <c r="F1242" t="s">
        <v>133</v>
      </c>
    </row>
    <row r="1243" spans="1:6" x14ac:dyDescent="0.3">
      <c r="A1243" t="s">
        <v>159</v>
      </c>
      <c r="B1243" t="s">
        <v>148</v>
      </c>
      <c r="C1243">
        <v>1</v>
      </c>
      <c r="D1243">
        <v>600</v>
      </c>
      <c r="E1243">
        <v>1</v>
      </c>
      <c r="F1243" t="s">
        <v>149</v>
      </c>
    </row>
    <row r="1244" spans="1:6" x14ac:dyDescent="0.3">
      <c r="A1244" t="s">
        <v>159</v>
      </c>
      <c r="B1244" t="s">
        <v>132</v>
      </c>
      <c r="C1244">
        <v>2</v>
      </c>
      <c r="D1244">
        <v>11.99</v>
      </c>
      <c r="E1244">
        <v>1</v>
      </c>
      <c r="F1244" t="s">
        <v>149</v>
      </c>
    </row>
    <row r="1245" spans="1:6" x14ac:dyDescent="0.3">
      <c r="A1245" t="s">
        <v>159</v>
      </c>
      <c r="B1245" t="s">
        <v>152</v>
      </c>
      <c r="C1245">
        <v>1</v>
      </c>
      <c r="D1245">
        <v>379.99</v>
      </c>
      <c r="E1245">
        <v>2</v>
      </c>
      <c r="F1245" t="s">
        <v>135</v>
      </c>
    </row>
    <row r="1246" spans="1:6" x14ac:dyDescent="0.3">
      <c r="A1246" t="s">
        <v>159</v>
      </c>
      <c r="B1246" t="s">
        <v>128</v>
      </c>
      <c r="C1246">
        <v>1</v>
      </c>
      <c r="D1246">
        <v>700</v>
      </c>
      <c r="E1246">
        <v>2</v>
      </c>
      <c r="F1246" t="s">
        <v>133</v>
      </c>
    </row>
    <row r="1247" spans="1:6" x14ac:dyDescent="0.3">
      <c r="A1247" t="s">
        <v>159</v>
      </c>
      <c r="B1247" t="s">
        <v>145</v>
      </c>
      <c r="C1247">
        <v>2</v>
      </c>
      <c r="D1247">
        <v>3.84</v>
      </c>
      <c r="E1247">
        <v>6</v>
      </c>
      <c r="F1247" t="s">
        <v>150</v>
      </c>
    </row>
    <row r="1248" spans="1:6" x14ac:dyDescent="0.3">
      <c r="A1248" t="s">
        <v>159</v>
      </c>
      <c r="B1248" t="s">
        <v>139</v>
      </c>
      <c r="C1248">
        <v>1</v>
      </c>
      <c r="D1248">
        <v>11.95</v>
      </c>
      <c r="E1248">
        <v>7</v>
      </c>
      <c r="F1248" t="s">
        <v>133</v>
      </c>
    </row>
    <row r="1249" spans="1:6" x14ac:dyDescent="0.3">
      <c r="A1249" t="s">
        <v>159</v>
      </c>
      <c r="B1249" t="s">
        <v>130</v>
      </c>
      <c r="C1249">
        <v>1</v>
      </c>
      <c r="D1249">
        <v>14.95</v>
      </c>
      <c r="E1249">
        <v>6</v>
      </c>
      <c r="F1249" t="s">
        <v>135</v>
      </c>
    </row>
    <row r="1250" spans="1:6" x14ac:dyDescent="0.3">
      <c r="A1250" t="s">
        <v>159</v>
      </c>
      <c r="B1250" t="s">
        <v>139</v>
      </c>
      <c r="C1250">
        <v>1</v>
      </c>
      <c r="D1250">
        <v>11.95</v>
      </c>
      <c r="E1250">
        <v>6</v>
      </c>
      <c r="F1250" t="s">
        <v>149</v>
      </c>
    </row>
    <row r="1251" spans="1:6" x14ac:dyDescent="0.3">
      <c r="A1251" t="s">
        <v>159</v>
      </c>
      <c r="B1251" t="s">
        <v>137</v>
      </c>
      <c r="C1251">
        <v>1</v>
      </c>
      <c r="D1251">
        <v>2.99</v>
      </c>
      <c r="E1251">
        <v>10</v>
      </c>
      <c r="F1251" t="s">
        <v>133</v>
      </c>
    </row>
    <row r="1252" spans="1:6" x14ac:dyDescent="0.3">
      <c r="A1252" t="s">
        <v>159</v>
      </c>
      <c r="B1252" t="s">
        <v>134</v>
      </c>
      <c r="C1252">
        <v>1</v>
      </c>
      <c r="D1252">
        <v>149.99</v>
      </c>
      <c r="E1252">
        <v>7</v>
      </c>
      <c r="F1252" t="s">
        <v>133</v>
      </c>
    </row>
    <row r="1253" spans="1:6" x14ac:dyDescent="0.3">
      <c r="A1253" t="s">
        <v>159</v>
      </c>
      <c r="B1253" t="s">
        <v>139</v>
      </c>
      <c r="C1253">
        <v>1</v>
      </c>
      <c r="D1253">
        <v>11.95</v>
      </c>
      <c r="E1253">
        <v>4</v>
      </c>
      <c r="F1253" t="s">
        <v>136</v>
      </c>
    </row>
    <row r="1254" spans="1:6" x14ac:dyDescent="0.3">
      <c r="A1254" t="s">
        <v>159</v>
      </c>
      <c r="B1254" t="s">
        <v>141</v>
      </c>
      <c r="C1254">
        <v>1</v>
      </c>
      <c r="D1254">
        <v>150</v>
      </c>
      <c r="E1254">
        <v>10</v>
      </c>
      <c r="F1254" t="s">
        <v>135</v>
      </c>
    </row>
    <row r="1255" spans="1:6" x14ac:dyDescent="0.3">
      <c r="A1255" t="s">
        <v>159</v>
      </c>
      <c r="B1255" t="s">
        <v>142</v>
      </c>
      <c r="C1255">
        <v>1</v>
      </c>
      <c r="D1255">
        <v>1700</v>
      </c>
      <c r="E1255">
        <v>2</v>
      </c>
      <c r="F1255" t="s">
        <v>129</v>
      </c>
    </row>
    <row r="1256" spans="1:6" x14ac:dyDescent="0.3">
      <c r="A1256" t="s">
        <v>159</v>
      </c>
      <c r="B1256" t="s">
        <v>144</v>
      </c>
      <c r="C1256">
        <v>1</v>
      </c>
      <c r="D1256">
        <v>400</v>
      </c>
      <c r="E1256">
        <v>2</v>
      </c>
      <c r="F1256" t="s">
        <v>146</v>
      </c>
    </row>
    <row r="1257" spans="1:6" x14ac:dyDescent="0.3">
      <c r="A1257" t="s">
        <v>159</v>
      </c>
      <c r="B1257" t="s">
        <v>152</v>
      </c>
      <c r="C1257">
        <v>1</v>
      </c>
      <c r="D1257">
        <v>379.99</v>
      </c>
      <c r="E1257">
        <v>9</v>
      </c>
      <c r="F1257" t="s">
        <v>131</v>
      </c>
    </row>
    <row r="1258" spans="1:6" x14ac:dyDescent="0.3">
      <c r="A1258" t="s">
        <v>159</v>
      </c>
      <c r="B1258" t="s">
        <v>132</v>
      </c>
      <c r="C1258">
        <v>1</v>
      </c>
      <c r="D1258">
        <v>11.99</v>
      </c>
      <c r="E1258">
        <v>8</v>
      </c>
      <c r="F1258" t="s">
        <v>136</v>
      </c>
    </row>
    <row r="1259" spans="1:6" x14ac:dyDescent="0.3">
      <c r="A1259" t="s">
        <v>159</v>
      </c>
      <c r="B1259" t="s">
        <v>132</v>
      </c>
      <c r="C1259">
        <v>1</v>
      </c>
      <c r="D1259">
        <v>11.99</v>
      </c>
      <c r="E1259">
        <v>10</v>
      </c>
      <c r="F1259" t="s">
        <v>147</v>
      </c>
    </row>
    <row r="1260" spans="1:6" x14ac:dyDescent="0.3">
      <c r="A1260" t="s">
        <v>159</v>
      </c>
      <c r="B1260" t="s">
        <v>142</v>
      </c>
      <c r="C1260">
        <v>1</v>
      </c>
      <c r="D1260">
        <v>1700</v>
      </c>
      <c r="E1260">
        <v>10</v>
      </c>
      <c r="F1260" t="s">
        <v>129</v>
      </c>
    </row>
    <row r="1261" spans="1:6" x14ac:dyDescent="0.3">
      <c r="A1261" t="s">
        <v>159</v>
      </c>
      <c r="B1261" t="s">
        <v>145</v>
      </c>
      <c r="C1261">
        <v>1</v>
      </c>
      <c r="D1261">
        <v>3.84</v>
      </c>
      <c r="E1261">
        <v>1</v>
      </c>
      <c r="F1261" t="s">
        <v>147</v>
      </c>
    </row>
    <row r="1262" spans="1:6" x14ac:dyDescent="0.3">
      <c r="A1262" t="s">
        <v>159</v>
      </c>
      <c r="B1262" t="s">
        <v>151</v>
      </c>
      <c r="C1262">
        <v>1</v>
      </c>
      <c r="D1262">
        <v>109.99</v>
      </c>
      <c r="E1262">
        <v>7</v>
      </c>
      <c r="F1262" t="s">
        <v>131</v>
      </c>
    </row>
    <row r="1263" spans="1:6" x14ac:dyDescent="0.3">
      <c r="A1263" t="s">
        <v>159</v>
      </c>
      <c r="B1263" t="s">
        <v>130</v>
      </c>
      <c r="C1263">
        <v>1</v>
      </c>
      <c r="D1263">
        <v>14.95</v>
      </c>
      <c r="E1263">
        <v>1</v>
      </c>
      <c r="F1263" t="s">
        <v>149</v>
      </c>
    </row>
    <row r="1264" spans="1:6" x14ac:dyDescent="0.3">
      <c r="A1264" t="s">
        <v>159</v>
      </c>
      <c r="B1264" t="s">
        <v>143</v>
      </c>
      <c r="C1264">
        <v>1</v>
      </c>
      <c r="D1264">
        <v>300</v>
      </c>
      <c r="E1264">
        <v>2</v>
      </c>
      <c r="F1264" t="s">
        <v>149</v>
      </c>
    </row>
    <row r="1265" spans="1:6" x14ac:dyDescent="0.3">
      <c r="A1265" t="s">
        <v>159</v>
      </c>
      <c r="B1265" t="s">
        <v>128</v>
      </c>
      <c r="C1265">
        <v>1</v>
      </c>
      <c r="D1265">
        <v>700</v>
      </c>
      <c r="E1265">
        <v>7</v>
      </c>
      <c r="F1265" t="s">
        <v>135</v>
      </c>
    </row>
    <row r="1266" spans="1:6" x14ac:dyDescent="0.3">
      <c r="A1266" t="s">
        <v>159</v>
      </c>
      <c r="B1266" t="s">
        <v>137</v>
      </c>
      <c r="C1266">
        <v>1</v>
      </c>
      <c r="D1266">
        <v>2.99</v>
      </c>
      <c r="E1266">
        <v>3</v>
      </c>
      <c r="F1266" t="s">
        <v>129</v>
      </c>
    </row>
    <row r="1267" spans="1:6" x14ac:dyDescent="0.3">
      <c r="A1267" t="s">
        <v>159</v>
      </c>
      <c r="B1267" t="s">
        <v>152</v>
      </c>
      <c r="C1267">
        <v>1</v>
      </c>
      <c r="D1267">
        <v>379.99</v>
      </c>
      <c r="E1267">
        <v>5</v>
      </c>
      <c r="F1267" t="s">
        <v>149</v>
      </c>
    </row>
    <row r="1268" spans="1:6" x14ac:dyDescent="0.3">
      <c r="A1268" t="s">
        <v>159</v>
      </c>
      <c r="B1268" t="s">
        <v>140</v>
      </c>
      <c r="C1268">
        <v>1</v>
      </c>
      <c r="D1268">
        <v>99.99</v>
      </c>
      <c r="E1268">
        <v>10</v>
      </c>
      <c r="F1268" t="s">
        <v>133</v>
      </c>
    </row>
    <row r="1269" spans="1:6" x14ac:dyDescent="0.3">
      <c r="A1269" t="s">
        <v>159</v>
      </c>
      <c r="B1269" t="s">
        <v>132</v>
      </c>
      <c r="C1269">
        <v>1</v>
      </c>
      <c r="D1269">
        <v>11.99</v>
      </c>
      <c r="E1269">
        <v>6</v>
      </c>
      <c r="F1269" t="s">
        <v>133</v>
      </c>
    </row>
    <row r="1270" spans="1:6" x14ac:dyDescent="0.3">
      <c r="A1270" t="s">
        <v>159</v>
      </c>
      <c r="B1270" t="s">
        <v>152</v>
      </c>
      <c r="C1270">
        <v>1</v>
      </c>
      <c r="D1270">
        <v>379.99</v>
      </c>
      <c r="E1270">
        <v>5</v>
      </c>
      <c r="F1270" t="s">
        <v>146</v>
      </c>
    </row>
    <row r="1271" spans="1:6" x14ac:dyDescent="0.3">
      <c r="A1271" t="s">
        <v>159</v>
      </c>
      <c r="B1271" t="s">
        <v>141</v>
      </c>
      <c r="C1271">
        <v>1</v>
      </c>
      <c r="D1271">
        <v>150</v>
      </c>
      <c r="E1271">
        <v>5</v>
      </c>
      <c r="F1271" t="s">
        <v>146</v>
      </c>
    </row>
    <row r="1272" spans="1:6" x14ac:dyDescent="0.3">
      <c r="A1272" t="s">
        <v>159</v>
      </c>
      <c r="B1272" t="s">
        <v>132</v>
      </c>
      <c r="C1272">
        <v>1</v>
      </c>
      <c r="D1272">
        <v>11.99</v>
      </c>
      <c r="E1272">
        <v>9</v>
      </c>
      <c r="F1272" t="s">
        <v>150</v>
      </c>
    </row>
    <row r="1273" spans="1:6" x14ac:dyDescent="0.3">
      <c r="A1273" t="s">
        <v>159</v>
      </c>
      <c r="B1273" t="s">
        <v>134</v>
      </c>
      <c r="C1273">
        <v>1</v>
      </c>
      <c r="D1273">
        <v>149.99</v>
      </c>
      <c r="E1273">
        <v>1</v>
      </c>
      <c r="F1273" t="s">
        <v>136</v>
      </c>
    </row>
    <row r="1274" spans="1:6" x14ac:dyDescent="0.3">
      <c r="A1274" t="s">
        <v>159</v>
      </c>
      <c r="B1274" t="s">
        <v>128</v>
      </c>
      <c r="C1274">
        <v>1</v>
      </c>
      <c r="D1274">
        <v>700</v>
      </c>
      <c r="E1274">
        <v>10</v>
      </c>
      <c r="F1274" t="s">
        <v>147</v>
      </c>
    </row>
    <row r="1275" spans="1:6" x14ac:dyDescent="0.3">
      <c r="A1275" t="s">
        <v>159</v>
      </c>
      <c r="B1275" t="s">
        <v>152</v>
      </c>
      <c r="C1275">
        <v>1</v>
      </c>
      <c r="D1275">
        <v>379.99</v>
      </c>
      <c r="E1275">
        <v>6</v>
      </c>
      <c r="F1275" t="s">
        <v>150</v>
      </c>
    </row>
    <row r="1276" spans="1:6" x14ac:dyDescent="0.3">
      <c r="A1276" t="s">
        <v>159</v>
      </c>
      <c r="B1276" t="s">
        <v>137</v>
      </c>
      <c r="C1276">
        <v>1</v>
      </c>
      <c r="D1276">
        <v>2.99</v>
      </c>
      <c r="E1276">
        <v>10</v>
      </c>
      <c r="F1276" t="s">
        <v>129</v>
      </c>
    </row>
    <row r="1277" spans="1:6" x14ac:dyDescent="0.3">
      <c r="A1277" t="s">
        <v>159</v>
      </c>
      <c r="B1277" t="s">
        <v>137</v>
      </c>
      <c r="C1277">
        <v>1</v>
      </c>
      <c r="D1277">
        <v>2.99</v>
      </c>
      <c r="E1277">
        <v>1</v>
      </c>
      <c r="F1277" t="s">
        <v>131</v>
      </c>
    </row>
    <row r="1278" spans="1:6" x14ac:dyDescent="0.3">
      <c r="A1278" t="s">
        <v>159</v>
      </c>
      <c r="B1278" t="s">
        <v>144</v>
      </c>
      <c r="C1278">
        <v>1</v>
      </c>
      <c r="D1278">
        <v>400</v>
      </c>
      <c r="E1278">
        <v>2</v>
      </c>
      <c r="F1278" t="s">
        <v>147</v>
      </c>
    </row>
    <row r="1279" spans="1:6" x14ac:dyDescent="0.3">
      <c r="A1279" t="s">
        <v>159</v>
      </c>
      <c r="B1279" t="s">
        <v>140</v>
      </c>
      <c r="C1279">
        <v>1</v>
      </c>
      <c r="D1279">
        <v>99.99</v>
      </c>
      <c r="E1279">
        <v>10</v>
      </c>
      <c r="F1279" t="s">
        <v>147</v>
      </c>
    </row>
    <row r="1280" spans="1:6" x14ac:dyDescent="0.3">
      <c r="A1280" t="s">
        <v>159</v>
      </c>
      <c r="B1280" t="s">
        <v>145</v>
      </c>
      <c r="C1280">
        <v>1</v>
      </c>
      <c r="D1280">
        <v>3.84</v>
      </c>
      <c r="E1280">
        <v>6</v>
      </c>
      <c r="F1280" t="s">
        <v>129</v>
      </c>
    </row>
    <row r="1281" spans="1:6" x14ac:dyDescent="0.3">
      <c r="A1281" t="s">
        <v>159</v>
      </c>
      <c r="B1281" t="s">
        <v>139</v>
      </c>
      <c r="C1281">
        <v>1</v>
      </c>
      <c r="D1281">
        <v>11.95</v>
      </c>
      <c r="E1281">
        <v>2</v>
      </c>
      <c r="F1281" t="s">
        <v>133</v>
      </c>
    </row>
    <row r="1282" spans="1:6" x14ac:dyDescent="0.3">
      <c r="A1282" t="s">
        <v>159</v>
      </c>
      <c r="B1282" t="s">
        <v>143</v>
      </c>
      <c r="C1282">
        <v>1</v>
      </c>
      <c r="D1282">
        <v>300</v>
      </c>
      <c r="E1282">
        <v>2</v>
      </c>
      <c r="F1282" t="s">
        <v>133</v>
      </c>
    </row>
    <row r="1283" spans="1:6" x14ac:dyDescent="0.3">
      <c r="A1283" t="s">
        <v>159</v>
      </c>
      <c r="B1283" t="s">
        <v>130</v>
      </c>
      <c r="C1283">
        <v>1</v>
      </c>
      <c r="D1283">
        <v>14.95</v>
      </c>
      <c r="E1283">
        <v>8</v>
      </c>
      <c r="F1283" t="s">
        <v>149</v>
      </c>
    </row>
    <row r="1284" spans="1:6" x14ac:dyDescent="0.3">
      <c r="A1284" t="s">
        <v>159</v>
      </c>
      <c r="B1284" t="s">
        <v>141</v>
      </c>
      <c r="C1284">
        <v>1</v>
      </c>
      <c r="D1284">
        <v>150</v>
      </c>
      <c r="E1284">
        <v>2</v>
      </c>
      <c r="F1284" t="s">
        <v>133</v>
      </c>
    </row>
    <row r="1285" spans="1:6" x14ac:dyDescent="0.3">
      <c r="A1285" t="s">
        <v>159</v>
      </c>
      <c r="B1285" t="s">
        <v>139</v>
      </c>
      <c r="C1285">
        <v>1</v>
      </c>
      <c r="D1285">
        <v>11.95</v>
      </c>
      <c r="E1285">
        <v>8</v>
      </c>
      <c r="F1285" t="s">
        <v>136</v>
      </c>
    </row>
    <row r="1286" spans="1:6" x14ac:dyDescent="0.3">
      <c r="A1286" t="s">
        <v>159</v>
      </c>
      <c r="B1286" t="s">
        <v>138</v>
      </c>
      <c r="C1286">
        <v>1</v>
      </c>
      <c r="D1286">
        <v>389.99</v>
      </c>
      <c r="E1286">
        <v>4</v>
      </c>
      <c r="F1286" t="s">
        <v>129</v>
      </c>
    </row>
    <row r="1287" spans="1:6" x14ac:dyDescent="0.3">
      <c r="A1287" t="s">
        <v>159</v>
      </c>
      <c r="B1287" t="s">
        <v>140</v>
      </c>
      <c r="C1287">
        <v>1</v>
      </c>
      <c r="D1287">
        <v>99.99</v>
      </c>
      <c r="E1287">
        <v>2</v>
      </c>
      <c r="F1287" t="s">
        <v>135</v>
      </c>
    </row>
    <row r="1288" spans="1:6" x14ac:dyDescent="0.3">
      <c r="A1288" t="s">
        <v>159</v>
      </c>
      <c r="B1288" t="s">
        <v>132</v>
      </c>
      <c r="C1288">
        <v>1</v>
      </c>
      <c r="D1288">
        <v>11.99</v>
      </c>
      <c r="E1288">
        <v>1</v>
      </c>
      <c r="F1288" t="s">
        <v>136</v>
      </c>
    </row>
    <row r="1289" spans="1:6" x14ac:dyDescent="0.3">
      <c r="A1289" t="s">
        <v>159</v>
      </c>
      <c r="B1289" t="s">
        <v>130</v>
      </c>
      <c r="C1289">
        <v>1</v>
      </c>
      <c r="D1289">
        <v>14.95</v>
      </c>
      <c r="E1289">
        <v>1</v>
      </c>
      <c r="F1289" t="s">
        <v>129</v>
      </c>
    </row>
    <row r="1290" spans="1:6" x14ac:dyDescent="0.3">
      <c r="A1290" t="s">
        <v>159</v>
      </c>
      <c r="B1290" t="s">
        <v>142</v>
      </c>
      <c r="C1290">
        <v>1</v>
      </c>
      <c r="D1290">
        <v>1700</v>
      </c>
      <c r="E1290">
        <v>1</v>
      </c>
      <c r="F1290" t="s">
        <v>149</v>
      </c>
    </row>
    <row r="1291" spans="1:6" x14ac:dyDescent="0.3">
      <c r="A1291" t="s">
        <v>159</v>
      </c>
      <c r="B1291" t="s">
        <v>130</v>
      </c>
      <c r="C1291">
        <v>1</v>
      </c>
      <c r="D1291">
        <v>14.95</v>
      </c>
      <c r="E1291">
        <v>5</v>
      </c>
      <c r="F1291" t="s">
        <v>135</v>
      </c>
    </row>
    <row r="1292" spans="1:6" x14ac:dyDescent="0.3">
      <c r="A1292" t="s">
        <v>159</v>
      </c>
      <c r="B1292" t="s">
        <v>130</v>
      </c>
      <c r="C1292">
        <v>1</v>
      </c>
      <c r="D1292">
        <v>14.95</v>
      </c>
      <c r="E1292">
        <v>5</v>
      </c>
      <c r="F1292" t="s">
        <v>129</v>
      </c>
    </row>
    <row r="1293" spans="1:6" x14ac:dyDescent="0.3">
      <c r="A1293" t="s">
        <v>159</v>
      </c>
      <c r="B1293" t="s">
        <v>137</v>
      </c>
      <c r="C1293">
        <v>3</v>
      </c>
      <c r="D1293">
        <v>2.99</v>
      </c>
      <c r="E1293">
        <v>9</v>
      </c>
      <c r="F1293" t="s">
        <v>146</v>
      </c>
    </row>
    <row r="1294" spans="1:6" x14ac:dyDescent="0.3">
      <c r="A1294" t="s">
        <v>159</v>
      </c>
      <c r="B1294" t="s">
        <v>141</v>
      </c>
      <c r="C1294">
        <v>1</v>
      </c>
      <c r="D1294">
        <v>150</v>
      </c>
      <c r="E1294">
        <v>6</v>
      </c>
      <c r="F1294" t="s">
        <v>147</v>
      </c>
    </row>
    <row r="1295" spans="1:6" x14ac:dyDescent="0.3">
      <c r="A1295" t="s">
        <v>159</v>
      </c>
      <c r="B1295" t="s">
        <v>132</v>
      </c>
      <c r="C1295">
        <v>1</v>
      </c>
      <c r="D1295">
        <v>11.99</v>
      </c>
      <c r="E1295">
        <v>7</v>
      </c>
      <c r="F1295" t="s">
        <v>129</v>
      </c>
    </row>
    <row r="1296" spans="1:6" x14ac:dyDescent="0.3">
      <c r="A1296" t="s">
        <v>160</v>
      </c>
      <c r="B1296" t="s">
        <v>152</v>
      </c>
      <c r="C1296">
        <v>1</v>
      </c>
      <c r="D1296">
        <v>379.99</v>
      </c>
      <c r="E1296">
        <v>2</v>
      </c>
      <c r="F1296" t="s">
        <v>150</v>
      </c>
    </row>
    <row r="1297" spans="1:6" x14ac:dyDescent="0.3">
      <c r="A1297" t="s">
        <v>160</v>
      </c>
      <c r="B1297" t="s">
        <v>140</v>
      </c>
      <c r="C1297">
        <v>1</v>
      </c>
      <c r="D1297">
        <v>99.99</v>
      </c>
      <c r="E1297">
        <v>9</v>
      </c>
      <c r="F1297" t="s">
        <v>150</v>
      </c>
    </row>
    <row r="1298" spans="1:6" x14ac:dyDescent="0.3">
      <c r="A1298" t="s">
        <v>160</v>
      </c>
      <c r="B1298" t="s">
        <v>137</v>
      </c>
      <c r="C1298">
        <v>2</v>
      </c>
      <c r="D1298">
        <v>2.99</v>
      </c>
      <c r="E1298">
        <v>8</v>
      </c>
      <c r="F1298" t="s">
        <v>129</v>
      </c>
    </row>
    <row r="1299" spans="1:6" x14ac:dyDescent="0.3">
      <c r="A1299" t="s">
        <v>160</v>
      </c>
      <c r="B1299" t="s">
        <v>145</v>
      </c>
      <c r="C1299">
        <v>3</v>
      </c>
      <c r="D1299">
        <v>3.84</v>
      </c>
      <c r="E1299">
        <v>3</v>
      </c>
      <c r="F1299" t="s">
        <v>150</v>
      </c>
    </row>
    <row r="1300" spans="1:6" x14ac:dyDescent="0.3">
      <c r="A1300" t="s">
        <v>160</v>
      </c>
      <c r="B1300" t="s">
        <v>139</v>
      </c>
      <c r="C1300">
        <v>1</v>
      </c>
      <c r="D1300">
        <v>11.95</v>
      </c>
      <c r="E1300">
        <v>1</v>
      </c>
      <c r="F1300" t="s">
        <v>133</v>
      </c>
    </row>
    <row r="1301" spans="1:6" x14ac:dyDescent="0.3">
      <c r="A1301" t="s">
        <v>160</v>
      </c>
      <c r="B1301" t="s">
        <v>145</v>
      </c>
      <c r="C1301">
        <v>1</v>
      </c>
      <c r="D1301">
        <v>3.84</v>
      </c>
      <c r="E1301">
        <v>10</v>
      </c>
      <c r="F1301" t="s">
        <v>150</v>
      </c>
    </row>
    <row r="1302" spans="1:6" x14ac:dyDescent="0.3">
      <c r="A1302" t="s">
        <v>160</v>
      </c>
      <c r="B1302" t="s">
        <v>145</v>
      </c>
      <c r="C1302">
        <v>2</v>
      </c>
      <c r="D1302">
        <v>3.84</v>
      </c>
      <c r="E1302">
        <v>2</v>
      </c>
      <c r="F1302" t="s">
        <v>150</v>
      </c>
    </row>
    <row r="1303" spans="1:6" x14ac:dyDescent="0.3">
      <c r="A1303" t="s">
        <v>160</v>
      </c>
      <c r="B1303" t="s">
        <v>145</v>
      </c>
      <c r="C1303">
        <v>1</v>
      </c>
      <c r="D1303">
        <v>3.84</v>
      </c>
      <c r="E1303">
        <v>10</v>
      </c>
      <c r="F1303" t="s">
        <v>147</v>
      </c>
    </row>
    <row r="1304" spans="1:6" x14ac:dyDescent="0.3">
      <c r="A1304" t="s">
        <v>160</v>
      </c>
      <c r="B1304" t="s">
        <v>130</v>
      </c>
      <c r="C1304">
        <v>1</v>
      </c>
      <c r="D1304">
        <v>14.95</v>
      </c>
      <c r="E1304">
        <v>10</v>
      </c>
      <c r="F1304" t="s">
        <v>149</v>
      </c>
    </row>
    <row r="1305" spans="1:6" x14ac:dyDescent="0.3">
      <c r="A1305" t="s">
        <v>160</v>
      </c>
      <c r="B1305" t="s">
        <v>153</v>
      </c>
      <c r="C1305">
        <v>1</v>
      </c>
      <c r="D1305">
        <v>999.99</v>
      </c>
      <c r="E1305">
        <v>6</v>
      </c>
      <c r="F1305" t="s">
        <v>135</v>
      </c>
    </row>
    <row r="1306" spans="1:6" x14ac:dyDescent="0.3">
      <c r="A1306" t="s">
        <v>160</v>
      </c>
      <c r="B1306" t="s">
        <v>137</v>
      </c>
      <c r="C1306">
        <v>1</v>
      </c>
      <c r="D1306">
        <v>2.99</v>
      </c>
      <c r="E1306">
        <v>9</v>
      </c>
      <c r="F1306" t="s">
        <v>136</v>
      </c>
    </row>
    <row r="1307" spans="1:6" x14ac:dyDescent="0.3">
      <c r="A1307" t="s">
        <v>160</v>
      </c>
      <c r="B1307" t="s">
        <v>138</v>
      </c>
      <c r="C1307">
        <v>1</v>
      </c>
      <c r="D1307">
        <v>389.99</v>
      </c>
      <c r="E1307">
        <v>6</v>
      </c>
      <c r="F1307" t="s">
        <v>133</v>
      </c>
    </row>
    <row r="1308" spans="1:6" x14ac:dyDescent="0.3">
      <c r="A1308" t="s">
        <v>160</v>
      </c>
      <c r="B1308" t="s">
        <v>134</v>
      </c>
      <c r="C1308">
        <v>1</v>
      </c>
      <c r="D1308">
        <v>149.99</v>
      </c>
      <c r="E1308">
        <v>4</v>
      </c>
      <c r="F1308" t="s">
        <v>149</v>
      </c>
    </row>
    <row r="1309" spans="1:6" x14ac:dyDescent="0.3">
      <c r="A1309" t="s">
        <v>160</v>
      </c>
      <c r="B1309" t="s">
        <v>145</v>
      </c>
      <c r="C1309">
        <v>1</v>
      </c>
      <c r="D1309">
        <v>3.84</v>
      </c>
      <c r="E1309">
        <v>4</v>
      </c>
      <c r="F1309" t="s">
        <v>129</v>
      </c>
    </row>
    <row r="1310" spans="1:6" x14ac:dyDescent="0.3">
      <c r="A1310" t="s">
        <v>160</v>
      </c>
      <c r="B1310" t="s">
        <v>132</v>
      </c>
      <c r="C1310">
        <v>1</v>
      </c>
      <c r="D1310">
        <v>11.99</v>
      </c>
      <c r="E1310">
        <v>4</v>
      </c>
      <c r="F1310" t="s">
        <v>133</v>
      </c>
    </row>
    <row r="1311" spans="1:6" x14ac:dyDescent="0.3">
      <c r="A1311" t="s">
        <v>160</v>
      </c>
      <c r="B1311" t="s">
        <v>140</v>
      </c>
      <c r="C1311">
        <v>1</v>
      </c>
      <c r="D1311">
        <v>99.99</v>
      </c>
      <c r="E1311">
        <v>4</v>
      </c>
      <c r="F1311" t="s">
        <v>149</v>
      </c>
    </row>
    <row r="1312" spans="1:6" x14ac:dyDescent="0.3">
      <c r="A1312" t="s">
        <v>160</v>
      </c>
      <c r="B1312" t="s">
        <v>139</v>
      </c>
      <c r="C1312">
        <v>1</v>
      </c>
      <c r="D1312">
        <v>11.95</v>
      </c>
      <c r="E1312">
        <v>5</v>
      </c>
      <c r="F1312" t="s">
        <v>129</v>
      </c>
    </row>
    <row r="1313" spans="1:6" x14ac:dyDescent="0.3">
      <c r="A1313" t="s">
        <v>160</v>
      </c>
      <c r="B1313" t="s">
        <v>130</v>
      </c>
      <c r="C1313">
        <v>1</v>
      </c>
      <c r="D1313">
        <v>14.95</v>
      </c>
      <c r="E1313">
        <v>9</v>
      </c>
      <c r="F1313" t="s">
        <v>135</v>
      </c>
    </row>
    <row r="1314" spans="1:6" x14ac:dyDescent="0.3">
      <c r="A1314" t="s">
        <v>160</v>
      </c>
      <c r="B1314" t="s">
        <v>153</v>
      </c>
      <c r="C1314">
        <v>1</v>
      </c>
      <c r="D1314">
        <v>999.99</v>
      </c>
      <c r="E1314">
        <v>3</v>
      </c>
      <c r="F1314" t="s">
        <v>150</v>
      </c>
    </row>
    <row r="1315" spans="1:6" x14ac:dyDescent="0.3">
      <c r="A1315" t="s">
        <v>160</v>
      </c>
      <c r="B1315" t="s">
        <v>145</v>
      </c>
      <c r="C1315">
        <v>1</v>
      </c>
      <c r="D1315">
        <v>3.84</v>
      </c>
      <c r="E1315">
        <v>4</v>
      </c>
      <c r="F1315" t="s">
        <v>133</v>
      </c>
    </row>
    <row r="1316" spans="1:6" x14ac:dyDescent="0.3">
      <c r="A1316" t="s">
        <v>160</v>
      </c>
      <c r="B1316" t="s">
        <v>132</v>
      </c>
      <c r="C1316">
        <v>1</v>
      </c>
      <c r="D1316">
        <v>11.99</v>
      </c>
      <c r="E1316">
        <v>5</v>
      </c>
      <c r="F1316" t="s">
        <v>133</v>
      </c>
    </row>
    <row r="1317" spans="1:6" x14ac:dyDescent="0.3">
      <c r="A1317" t="s">
        <v>160</v>
      </c>
      <c r="B1317" t="s">
        <v>130</v>
      </c>
      <c r="C1317">
        <v>1</v>
      </c>
      <c r="D1317">
        <v>14.95</v>
      </c>
      <c r="E1317">
        <v>10</v>
      </c>
      <c r="F1317" t="s">
        <v>133</v>
      </c>
    </row>
    <row r="1318" spans="1:6" x14ac:dyDescent="0.3">
      <c r="A1318" t="s">
        <v>160</v>
      </c>
      <c r="B1318" t="s">
        <v>139</v>
      </c>
      <c r="C1318">
        <v>1</v>
      </c>
      <c r="D1318">
        <v>11.95</v>
      </c>
      <c r="E1318">
        <v>10</v>
      </c>
      <c r="F1318" t="s">
        <v>133</v>
      </c>
    </row>
    <row r="1319" spans="1:6" x14ac:dyDescent="0.3">
      <c r="A1319" t="s">
        <v>160</v>
      </c>
      <c r="B1319" t="s">
        <v>132</v>
      </c>
      <c r="C1319">
        <v>1</v>
      </c>
      <c r="D1319">
        <v>11.99</v>
      </c>
      <c r="E1319">
        <v>9</v>
      </c>
      <c r="F1319" t="s">
        <v>133</v>
      </c>
    </row>
    <row r="1320" spans="1:6" x14ac:dyDescent="0.3">
      <c r="A1320" t="s">
        <v>160</v>
      </c>
      <c r="B1320" t="s">
        <v>140</v>
      </c>
      <c r="C1320">
        <v>1</v>
      </c>
      <c r="D1320">
        <v>99.99</v>
      </c>
      <c r="E1320">
        <v>7</v>
      </c>
      <c r="F1320" t="s">
        <v>133</v>
      </c>
    </row>
    <row r="1321" spans="1:6" x14ac:dyDescent="0.3">
      <c r="A1321" t="s">
        <v>160</v>
      </c>
      <c r="B1321" t="s">
        <v>137</v>
      </c>
      <c r="C1321">
        <v>1</v>
      </c>
      <c r="D1321">
        <v>2.99</v>
      </c>
      <c r="E1321">
        <v>1</v>
      </c>
      <c r="F1321" t="s">
        <v>133</v>
      </c>
    </row>
    <row r="1322" spans="1:6" x14ac:dyDescent="0.3">
      <c r="A1322" t="s">
        <v>160</v>
      </c>
      <c r="B1322" t="s">
        <v>139</v>
      </c>
      <c r="C1322">
        <v>1</v>
      </c>
      <c r="D1322">
        <v>11.95</v>
      </c>
      <c r="E1322">
        <v>7</v>
      </c>
      <c r="F1322" t="s">
        <v>131</v>
      </c>
    </row>
    <row r="1323" spans="1:6" x14ac:dyDescent="0.3">
      <c r="A1323" t="s">
        <v>160</v>
      </c>
      <c r="B1323" t="s">
        <v>145</v>
      </c>
      <c r="C1323">
        <v>1</v>
      </c>
      <c r="D1323">
        <v>3.84</v>
      </c>
      <c r="E1323">
        <v>2</v>
      </c>
      <c r="F1323" t="s">
        <v>150</v>
      </c>
    </row>
    <row r="1324" spans="1:6" x14ac:dyDescent="0.3">
      <c r="A1324" t="s">
        <v>160</v>
      </c>
      <c r="B1324" t="s">
        <v>145</v>
      </c>
      <c r="C1324">
        <v>1</v>
      </c>
      <c r="D1324">
        <v>3.84</v>
      </c>
      <c r="E1324">
        <v>10</v>
      </c>
      <c r="F1324" t="s">
        <v>147</v>
      </c>
    </row>
    <row r="1325" spans="1:6" x14ac:dyDescent="0.3">
      <c r="A1325" t="s">
        <v>160</v>
      </c>
      <c r="B1325" t="s">
        <v>130</v>
      </c>
      <c r="C1325">
        <v>1</v>
      </c>
      <c r="D1325">
        <v>14.95</v>
      </c>
      <c r="E1325">
        <v>4</v>
      </c>
      <c r="F1325" t="s">
        <v>133</v>
      </c>
    </row>
    <row r="1326" spans="1:6" x14ac:dyDescent="0.3">
      <c r="A1326" t="s">
        <v>160</v>
      </c>
      <c r="B1326" t="s">
        <v>137</v>
      </c>
      <c r="C1326">
        <v>1</v>
      </c>
      <c r="D1326">
        <v>2.99</v>
      </c>
      <c r="E1326">
        <v>3</v>
      </c>
      <c r="F1326" t="s">
        <v>150</v>
      </c>
    </row>
    <row r="1327" spans="1:6" x14ac:dyDescent="0.3">
      <c r="A1327" t="s">
        <v>160</v>
      </c>
      <c r="B1327" t="s">
        <v>145</v>
      </c>
      <c r="C1327">
        <v>1</v>
      </c>
      <c r="D1327">
        <v>3.84</v>
      </c>
      <c r="E1327">
        <v>1</v>
      </c>
      <c r="F1327" t="s">
        <v>135</v>
      </c>
    </row>
    <row r="1328" spans="1:6" x14ac:dyDescent="0.3">
      <c r="A1328" t="s">
        <v>160</v>
      </c>
      <c r="B1328" t="s">
        <v>139</v>
      </c>
      <c r="C1328">
        <v>1</v>
      </c>
      <c r="D1328">
        <v>11.95</v>
      </c>
      <c r="E1328">
        <v>2</v>
      </c>
      <c r="F1328" t="s">
        <v>133</v>
      </c>
    </row>
    <row r="1329" spans="1:6" x14ac:dyDescent="0.3">
      <c r="A1329" t="s">
        <v>160</v>
      </c>
      <c r="B1329" t="s">
        <v>141</v>
      </c>
      <c r="C1329">
        <v>1</v>
      </c>
      <c r="D1329">
        <v>150</v>
      </c>
      <c r="E1329">
        <v>6</v>
      </c>
      <c r="F1329" t="s">
        <v>131</v>
      </c>
    </row>
    <row r="1330" spans="1:6" x14ac:dyDescent="0.3">
      <c r="A1330" t="s">
        <v>160</v>
      </c>
      <c r="B1330" t="s">
        <v>148</v>
      </c>
      <c r="C1330">
        <v>1</v>
      </c>
      <c r="D1330">
        <v>600</v>
      </c>
      <c r="E1330">
        <v>3</v>
      </c>
      <c r="F1330" t="s">
        <v>129</v>
      </c>
    </row>
    <row r="1331" spans="1:6" x14ac:dyDescent="0.3">
      <c r="A1331" t="s">
        <v>160</v>
      </c>
      <c r="B1331" t="s">
        <v>139</v>
      </c>
      <c r="C1331">
        <v>2</v>
      </c>
      <c r="D1331">
        <v>11.95</v>
      </c>
      <c r="E1331">
        <v>5</v>
      </c>
      <c r="F1331" t="s">
        <v>129</v>
      </c>
    </row>
    <row r="1332" spans="1:6" x14ac:dyDescent="0.3">
      <c r="A1332" t="s">
        <v>160</v>
      </c>
      <c r="B1332" t="s">
        <v>139</v>
      </c>
      <c r="C1332">
        <v>1</v>
      </c>
      <c r="D1332">
        <v>11.95</v>
      </c>
      <c r="E1332">
        <v>2</v>
      </c>
      <c r="F1332" t="s">
        <v>149</v>
      </c>
    </row>
    <row r="1333" spans="1:6" x14ac:dyDescent="0.3">
      <c r="A1333" t="s">
        <v>160</v>
      </c>
      <c r="B1333" t="s">
        <v>140</v>
      </c>
      <c r="C1333">
        <v>1</v>
      </c>
      <c r="D1333">
        <v>99.99</v>
      </c>
      <c r="E1333">
        <v>6</v>
      </c>
      <c r="F1333" t="s">
        <v>129</v>
      </c>
    </row>
    <row r="1334" spans="1:6" x14ac:dyDescent="0.3">
      <c r="A1334" t="s">
        <v>160</v>
      </c>
      <c r="B1334" t="s">
        <v>137</v>
      </c>
      <c r="C1334">
        <v>1</v>
      </c>
      <c r="D1334">
        <v>2.99</v>
      </c>
      <c r="E1334">
        <v>6</v>
      </c>
      <c r="F1334" t="s">
        <v>149</v>
      </c>
    </row>
    <row r="1335" spans="1:6" x14ac:dyDescent="0.3">
      <c r="A1335" t="s">
        <v>160</v>
      </c>
      <c r="B1335" t="s">
        <v>148</v>
      </c>
      <c r="C1335">
        <v>1</v>
      </c>
      <c r="D1335">
        <v>600</v>
      </c>
      <c r="E1335">
        <v>7</v>
      </c>
      <c r="F1335" t="s">
        <v>150</v>
      </c>
    </row>
    <row r="1336" spans="1:6" x14ac:dyDescent="0.3">
      <c r="A1336" t="s">
        <v>160</v>
      </c>
      <c r="B1336" t="s">
        <v>139</v>
      </c>
      <c r="C1336">
        <v>1</v>
      </c>
      <c r="D1336">
        <v>11.95</v>
      </c>
      <c r="E1336">
        <v>8</v>
      </c>
      <c r="F1336" t="s">
        <v>147</v>
      </c>
    </row>
    <row r="1337" spans="1:6" x14ac:dyDescent="0.3">
      <c r="A1337" t="s">
        <v>160</v>
      </c>
      <c r="B1337" t="s">
        <v>138</v>
      </c>
      <c r="C1337">
        <v>1</v>
      </c>
      <c r="D1337">
        <v>389.99</v>
      </c>
      <c r="E1337">
        <v>7</v>
      </c>
      <c r="F1337" t="s">
        <v>135</v>
      </c>
    </row>
    <row r="1338" spans="1:6" x14ac:dyDescent="0.3">
      <c r="A1338" t="s">
        <v>160</v>
      </c>
      <c r="B1338" t="s">
        <v>140</v>
      </c>
      <c r="C1338">
        <v>1</v>
      </c>
      <c r="D1338">
        <v>99.99</v>
      </c>
      <c r="E1338">
        <v>6</v>
      </c>
      <c r="F1338" t="s">
        <v>150</v>
      </c>
    </row>
    <row r="1339" spans="1:6" x14ac:dyDescent="0.3">
      <c r="A1339" t="s">
        <v>160</v>
      </c>
      <c r="B1339" t="s">
        <v>134</v>
      </c>
      <c r="C1339">
        <v>1</v>
      </c>
      <c r="D1339">
        <v>149.99</v>
      </c>
      <c r="E1339">
        <v>6</v>
      </c>
      <c r="F1339" t="s">
        <v>149</v>
      </c>
    </row>
    <row r="1340" spans="1:6" x14ac:dyDescent="0.3">
      <c r="A1340" t="s">
        <v>160</v>
      </c>
      <c r="B1340" t="s">
        <v>137</v>
      </c>
      <c r="C1340">
        <v>1</v>
      </c>
      <c r="D1340">
        <v>2.99</v>
      </c>
      <c r="E1340">
        <v>4</v>
      </c>
      <c r="F1340" t="s">
        <v>149</v>
      </c>
    </row>
    <row r="1341" spans="1:6" x14ac:dyDescent="0.3">
      <c r="A1341" t="s">
        <v>160</v>
      </c>
      <c r="B1341" t="s">
        <v>142</v>
      </c>
      <c r="C1341">
        <v>1</v>
      </c>
      <c r="D1341">
        <v>1700</v>
      </c>
      <c r="E1341">
        <v>10</v>
      </c>
      <c r="F1341" t="s">
        <v>131</v>
      </c>
    </row>
    <row r="1342" spans="1:6" x14ac:dyDescent="0.3">
      <c r="A1342" t="s">
        <v>160</v>
      </c>
      <c r="B1342" t="s">
        <v>143</v>
      </c>
      <c r="C1342">
        <v>1</v>
      </c>
      <c r="D1342">
        <v>300</v>
      </c>
      <c r="E1342">
        <v>4</v>
      </c>
      <c r="F1342" t="s">
        <v>133</v>
      </c>
    </row>
    <row r="1343" spans="1:6" x14ac:dyDescent="0.3">
      <c r="A1343" t="s">
        <v>160</v>
      </c>
      <c r="B1343" t="s">
        <v>152</v>
      </c>
      <c r="C1343">
        <v>1</v>
      </c>
      <c r="D1343">
        <v>379.99</v>
      </c>
      <c r="E1343">
        <v>9</v>
      </c>
      <c r="F1343" t="s">
        <v>135</v>
      </c>
    </row>
    <row r="1344" spans="1:6" x14ac:dyDescent="0.3">
      <c r="A1344" t="s">
        <v>160</v>
      </c>
      <c r="B1344" t="s">
        <v>130</v>
      </c>
      <c r="C1344">
        <v>1</v>
      </c>
      <c r="D1344">
        <v>14.95</v>
      </c>
      <c r="E1344">
        <v>6</v>
      </c>
      <c r="F1344" t="s">
        <v>147</v>
      </c>
    </row>
    <row r="1345" spans="1:6" x14ac:dyDescent="0.3">
      <c r="A1345" t="s">
        <v>160</v>
      </c>
      <c r="B1345" t="s">
        <v>141</v>
      </c>
      <c r="C1345">
        <v>1</v>
      </c>
      <c r="D1345">
        <v>150</v>
      </c>
      <c r="E1345">
        <v>8</v>
      </c>
      <c r="F1345" t="s">
        <v>136</v>
      </c>
    </row>
    <row r="1346" spans="1:6" x14ac:dyDescent="0.3">
      <c r="A1346" t="s">
        <v>160</v>
      </c>
      <c r="B1346" t="s">
        <v>137</v>
      </c>
      <c r="C1346">
        <v>1</v>
      </c>
      <c r="D1346">
        <v>2.99</v>
      </c>
      <c r="E1346">
        <v>10</v>
      </c>
      <c r="F1346" t="s">
        <v>136</v>
      </c>
    </row>
    <row r="1347" spans="1:6" x14ac:dyDescent="0.3">
      <c r="A1347" t="s">
        <v>160</v>
      </c>
      <c r="B1347" t="s">
        <v>137</v>
      </c>
      <c r="C1347">
        <v>1</v>
      </c>
      <c r="D1347">
        <v>2.99</v>
      </c>
      <c r="E1347">
        <v>9</v>
      </c>
      <c r="F1347" t="s">
        <v>133</v>
      </c>
    </row>
    <row r="1348" spans="1:6" x14ac:dyDescent="0.3">
      <c r="A1348" t="s">
        <v>160</v>
      </c>
      <c r="B1348" t="s">
        <v>151</v>
      </c>
      <c r="C1348">
        <v>1</v>
      </c>
      <c r="D1348">
        <v>109.99</v>
      </c>
      <c r="E1348">
        <v>4</v>
      </c>
      <c r="F1348" t="s">
        <v>135</v>
      </c>
    </row>
    <row r="1349" spans="1:6" x14ac:dyDescent="0.3">
      <c r="A1349" t="s">
        <v>160</v>
      </c>
      <c r="B1349" t="s">
        <v>132</v>
      </c>
      <c r="C1349">
        <v>1</v>
      </c>
      <c r="D1349">
        <v>11.99</v>
      </c>
      <c r="E1349">
        <v>6</v>
      </c>
      <c r="F1349" t="s">
        <v>133</v>
      </c>
    </row>
    <row r="1350" spans="1:6" x14ac:dyDescent="0.3">
      <c r="A1350" t="s">
        <v>160</v>
      </c>
      <c r="B1350" t="s">
        <v>139</v>
      </c>
      <c r="C1350">
        <v>1</v>
      </c>
      <c r="D1350">
        <v>11.95</v>
      </c>
      <c r="E1350">
        <v>6</v>
      </c>
      <c r="F1350" t="s">
        <v>135</v>
      </c>
    </row>
    <row r="1351" spans="1:6" x14ac:dyDescent="0.3">
      <c r="A1351" t="s">
        <v>160</v>
      </c>
      <c r="B1351" t="s">
        <v>151</v>
      </c>
      <c r="C1351">
        <v>1</v>
      </c>
      <c r="D1351">
        <v>109.99</v>
      </c>
      <c r="E1351">
        <v>8</v>
      </c>
      <c r="F1351" t="s">
        <v>129</v>
      </c>
    </row>
    <row r="1352" spans="1:6" x14ac:dyDescent="0.3">
      <c r="A1352" t="s">
        <v>160</v>
      </c>
      <c r="B1352" t="s">
        <v>137</v>
      </c>
      <c r="C1352">
        <v>2</v>
      </c>
      <c r="D1352">
        <v>2.99</v>
      </c>
      <c r="E1352">
        <v>9</v>
      </c>
      <c r="F1352" t="s">
        <v>147</v>
      </c>
    </row>
    <row r="1353" spans="1:6" x14ac:dyDescent="0.3">
      <c r="A1353" t="s">
        <v>160</v>
      </c>
      <c r="B1353" t="s">
        <v>144</v>
      </c>
      <c r="C1353">
        <v>1</v>
      </c>
      <c r="D1353">
        <v>400</v>
      </c>
      <c r="E1353">
        <v>7</v>
      </c>
      <c r="F1353" t="s">
        <v>150</v>
      </c>
    </row>
    <row r="1354" spans="1:6" x14ac:dyDescent="0.3">
      <c r="A1354" t="s">
        <v>160</v>
      </c>
      <c r="B1354" t="s">
        <v>138</v>
      </c>
      <c r="C1354">
        <v>1</v>
      </c>
      <c r="D1354">
        <v>389.99</v>
      </c>
      <c r="E1354">
        <v>3</v>
      </c>
      <c r="F1354" t="s">
        <v>147</v>
      </c>
    </row>
    <row r="1355" spans="1:6" x14ac:dyDescent="0.3">
      <c r="A1355" t="s">
        <v>160</v>
      </c>
      <c r="B1355" t="s">
        <v>152</v>
      </c>
      <c r="C1355">
        <v>1</v>
      </c>
      <c r="D1355">
        <v>379.99</v>
      </c>
      <c r="E1355">
        <v>7</v>
      </c>
      <c r="F1355" t="s">
        <v>135</v>
      </c>
    </row>
    <row r="1356" spans="1:6" x14ac:dyDescent="0.3">
      <c r="A1356" t="s">
        <v>160</v>
      </c>
      <c r="B1356" t="s">
        <v>138</v>
      </c>
      <c r="C1356">
        <v>1</v>
      </c>
      <c r="D1356">
        <v>389.99</v>
      </c>
      <c r="E1356">
        <v>4</v>
      </c>
      <c r="F1356" t="s">
        <v>150</v>
      </c>
    </row>
    <row r="1357" spans="1:6" x14ac:dyDescent="0.3">
      <c r="A1357" t="s">
        <v>160</v>
      </c>
      <c r="B1357" t="s">
        <v>153</v>
      </c>
      <c r="C1357">
        <v>1</v>
      </c>
      <c r="D1357">
        <v>999.99</v>
      </c>
      <c r="E1357">
        <v>7</v>
      </c>
      <c r="F1357" t="s">
        <v>129</v>
      </c>
    </row>
    <row r="1358" spans="1:6" x14ac:dyDescent="0.3">
      <c r="A1358" t="s">
        <v>160</v>
      </c>
      <c r="B1358" t="s">
        <v>132</v>
      </c>
      <c r="C1358">
        <v>1</v>
      </c>
      <c r="D1358">
        <v>11.99</v>
      </c>
      <c r="E1358">
        <v>9</v>
      </c>
      <c r="F1358" t="s">
        <v>131</v>
      </c>
    </row>
    <row r="1359" spans="1:6" x14ac:dyDescent="0.3">
      <c r="A1359" t="s">
        <v>160</v>
      </c>
      <c r="B1359" t="s">
        <v>140</v>
      </c>
      <c r="C1359">
        <v>1</v>
      </c>
      <c r="D1359">
        <v>99.99</v>
      </c>
      <c r="E1359">
        <v>3</v>
      </c>
      <c r="F1359" t="s">
        <v>147</v>
      </c>
    </row>
    <row r="1360" spans="1:6" x14ac:dyDescent="0.3">
      <c r="A1360" t="s">
        <v>160</v>
      </c>
      <c r="B1360" t="s">
        <v>145</v>
      </c>
      <c r="C1360">
        <v>1</v>
      </c>
      <c r="D1360">
        <v>3.84</v>
      </c>
      <c r="E1360">
        <v>9</v>
      </c>
      <c r="F1360" t="s">
        <v>135</v>
      </c>
    </row>
    <row r="1361" spans="1:6" x14ac:dyDescent="0.3">
      <c r="A1361" t="s">
        <v>160</v>
      </c>
      <c r="B1361" t="s">
        <v>145</v>
      </c>
      <c r="C1361">
        <v>3</v>
      </c>
      <c r="D1361">
        <v>3.84</v>
      </c>
      <c r="E1361">
        <v>1</v>
      </c>
      <c r="F1361" t="s">
        <v>149</v>
      </c>
    </row>
    <row r="1362" spans="1:6" x14ac:dyDescent="0.3">
      <c r="A1362" t="s">
        <v>160</v>
      </c>
      <c r="B1362" t="s">
        <v>132</v>
      </c>
      <c r="C1362">
        <v>1</v>
      </c>
      <c r="D1362">
        <v>11.99</v>
      </c>
      <c r="E1362">
        <v>7</v>
      </c>
      <c r="F1362" t="s">
        <v>136</v>
      </c>
    </row>
    <row r="1363" spans="1:6" x14ac:dyDescent="0.3">
      <c r="A1363" t="s">
        <v>160</v>
      </c>
      <c r="B1363" t="s">
        <v>145</v>
      </c>
      <c r="C1363">
        <v>3</v>
      </c>
      <c r="D1363">
        <v>3.84</v>
      </c>
      <c r="E1363">
        <v>10</v>
      </c>
      <c r="F1363" t="s">
        <v>135</v>
      </c>
    </row>
    <row r="1364" spans="1:6" x14ac:dyDescent="0.3">
      <c r="A1364" t="s">
        <v>160</v>
      </c>
      <c r="B1364" t="s">
        <v>139</v>
      </c>
      <c r="C1364">
        <v>1</v>
      </c>
      <c r="D1364">
        <v>11.95</v>
      </c>
      <c r="E1364">
        <v>9</v>
      </c>
      <c r="F1364" t="s">
        <v>133</v>
      </c>
    </row>
    <row r="1365" spans="1:6" x14ac:dyDescent="0.3">
      <c r="A1365" t="s">
        <v>160</v>
      </c>
      <c r="B1365" t="s">
        <v>139</v>
      </c>
      <c r="C1365">
        <v>2</v>
      </c>
      <c r="D1365">
        <v>11.95</v>
      </c>
      <c r="E1365">
        <v>10</v>
      </c>
      <c r="F1365" t="s">
        <v>149</v>
      </c>
    </row>
    <row r="1366" spans="1:6" x14ac:dyDescent="0.3">
      <c r="A1366" t="s">
        <v>160</v>
      </c>
      <c r="B1366" t="s">
        <v>141</v>
      </c>
      <c r="C1366">
        <v>1</v>
      </c>
      <c r="D1366">
        <v>150</v>
      </c>
      <c r="E1366">
        <v>9</v>
      </c>
      <c r="F1366" t="s">
        <v>150</v>
      </c>
    </row>
    <row r="1367" spans="1:6" x14ac:dyDescent="0.3">
      <c r="A1367" t="s">
        <v>160</v>
      </c>
      <c r="B1367" t="s">
        <v>137</v>
      </c>
      <c r="C1367">
        <v>1</v>
      </c>
      <c r="D1367">
        <v>2.99</v>
      </c>
      <c r="E1367">
        <v>5</v>
      </c>
      <c r="F1367" t="s">
        <v>135</v>
      </c>
    </row>
    <row r="1368" spans="1:6" x14ac:dyDescent="0.3">
      <c r="A1368" t="s">
        <v>160</v>
      </c>
      <c r="B1368" t="s">
        <v>151</v>
      </c>
      <c r="C1368">
        <v>1</v>
      </c>
      <c r="D1368">
        <v>109.99</v>
      </c>
      <c r="E1368">
        <v>7</v>
      </c>
      <c r="F1368" t="s">
        <v>135</v>
      </c>
    </row>
    <row r="1369" spans="1:6" x14ac:dyDescent="0.3">
      <c r="A1369" t="s">
        <v>160</v>
      </c>
      <c r="B1369" t="s">
        <v>144</v>
      </c>
      <c r="C1369">
        <v>1</v>
      </c>
      <c r="D1369">
        <v>400</v>
      </c>
      <c r="E1369">
        <v>4</v>
      </c>
      <c r="F1369" t="s">
        <v>149</v>
      </c>
    </row>
    <row r="1370" spans="1:6" x14ac:dyDescent="0.3">
      <c r="A1370" t="s">
        <v>160</v>
      </c>
      <c r="B1370" t="s">
        <v>132</v>
      </c>
      <c r="C1370">
        <v>1</v>
      </c>
      <c r="D1370">
        <v>11.99</v>
      </c>
      <c r="E1370">
        <v>5</v>
      </c>
      <c r="F1370" t="s">
        <v>150</v>
      </c>
    </row>
    <row r="1371" spans="1:6" x14ac:dyDescent="0.3">
      <c r="A1371" t="s">
        <v>160</v>
      </c>
      <c r="B1371" t="s">
        <v>139</v>
      </c>
      <c r="C1371">
        <v>1</v>
      </c>
      <c r="D1371">
        <v>11.95</v>
      </c>
      <c r="E1371">
        <v>4</v>
      </c>
      <c r="F1371" t="s">
        <v>133</v>
      </c>
    </row>
    <row r="1372" spans="1:6" x14ac:dyDescent="0.3">
      <c r="A1372" t="s">
        <v>160</v>
      </c>
      <c r="B1372" t="s">
        <v>140</v>
      </c>
      <c r="C1372">
        <v>1</v>
      </c>
      <c r="D1372">
        <v>99.99</v>
      </c>
      <c r="E1372">
        <v>6</v>
      </c>
      <c r="F1372" t="s">
        <v>133</v>
      </c>
    </row>
    <row r="1373" spans="1:6" x14ac:dyDescent="0.3">
      <c r="A1373" t="s">
        <v>160</v>
      </c>
      <c r="B1373" t="s">
        <v>134</v>
      </c>
      <c r="C1373">
        <v>1</v>
      </c>
      <c r="D1373">
        <v>149.99</v>
      </c>
      <c r="E1373">
        <v>10</v>
      </c>
      <c r="F1373" t="s">
        <v>133</v>
      </c>
    </row>
    <row r="1374" spans="1:6" x14ac:dyDescent="0.3">
      <c r="A1374" t="s">
        <v>160</v>
      </c>
      <c r="B1374" t="s">
        <v>145</v>
      </c>
      <c r="C1374">
        <v>1</v>
      </c>
      <c r="D1374">
        <v>3.84</v>
      </c>
      <c r="E1374">
        <v>3</v>
      </c>
      <c r="F1374" t="s">
        <v>129</v>
      </c>
    </row>
    <row r="1375" spans="1:6" x14ac:dyDescent="0.3">
      <c r="A1375" t="s">
        <v>160</v>
      </c>
      <c r="B1375" t="s">
        <v>145</v>
      </c>
      <c r="C1375">
        <v>2</v>
      </c>
      <c r="D1375">
        <v>3.84</v>
      </c>
      <c r="E1375">
        <v>8</v>
      </c>
      <c r="F1375" t="s">
        <v>150</v>
      </c>
    </row>
    <row r="1376" spans="1:6" x14ac:dyDescent="0.3">
      <c r="A1376" t="s">
        <v>160</v>
      </c>
      <c r="B1376" t="s">
        <v>143</v>
      </c>
      <c r="C1376">
        <v>1</v>
      </c>
      <c r="D1376">
        <v>300</v>
      </c>
      <c r="E1376">
        <v>6</v>
      </c>
      <c r="F1376" t="s">
        <v>136</v>
      </c>
    </row>
    <row r="1377" spans="1:6" x14ac:dyDescent="0.3">
      <c r="A1377" t="s">
        <v>160</v>
      </c>
      <c r="B1377" t="s">
        <v>139</v>
      </c>
      <c r="C1377">
        <v>1</v>
      </c>
      <c r="D1377">
        <v>11.95</v>
      </c>
      <c r="E1377">
        <v>4</v>
      </c>
      <c r="F1377" t="s">
        <v>133</v>
      </c>
    </row>
    <row r="1378" spans="1:6" x14ac:dyDescent="0.3">
      <c r="A1378" t="s">
        <v>160</v>
      </c>
      <c r="B1378" t="s">
        <v>138</v>
      </c>
      <c r="C1378">
        <v>1</v>
      </c>
      <c r="D1378">
        <v>389.99</v>
      </c>
      <c r="E1378">
        <v>2</v>
      </c>
      <c r="F1378" t="s">
        <v>136</v>
      </c>
    </row>
    <row r="1379" spans="1:6" x14ac:dyDescent="0.3">
      <c r="A1379" t="s">
        <v>160</v>
      </c>
      <c r="B1379" t="s">
        <v>139</v>
      </c>
      <c r="C1379">
        <v>1</v>
      </c>
      <c r="D1379">
        <v>11.95</v>
      </c>
      <c r="E1379">
        <v>2</v>
      </c>
      <c r="F1379" t="s">
        <v>135</v>
      </c>
    </row>
    <row r="1380" spans="1:6" x14ac:dyDescent="0.3">
      <c r="A1380" t="s">
        <v>160</v>
      </c>
      <c r="B1380" t="s">
        <v>132</v>
      </c>
      <c r="C1380">
        <v>1</v>
      </c>
      <c r="D1380">
        <v>11.99</v>
      </c>
      <c r="E1380">
        <v>4</v>
      </c>
      <c r="F1380" t="s">
        <v>146</v>
      </c>
    </row>
    <row r="1381" spans="1:6" x14ac:dyDescent="0.3">
      <c r="A1381" t="s">
        <v>160</v>
      </c>
      <c r="B1381" t="s">
        <v>128</v>
      </c>
      <c r="C1381">
        <v>1</v>
      </c>
      <c r="D1381">
        <v>700</v>
      </c>
      <c r="E1381">
        <v>2</v>
      </c>
      <c r="F1381" t="s">
        <v>131</v>
      </c>
    </row>
    <row r="1382" spans="1:6" x14ac:dyDescent="0.3">
      <c r="A1382" t="s">
        <v>160</v>
      </c>
      <c r="B1382" t="s">
        <v>139</v>
      </c>
      <c r="C1382">
        <v>1</v>
      </c>
      <c r="D1382">
        <v>11.95</v>
      </c>
      <c r="E1382">
        <v>4</v>
      </c>
      <c r="F1382" t="s">
        <v>129</v>
      </c>
    </row>
    <row r="1383" spans="1:6" x14ac:dyDescent="0.3">
      <c r="A1383" t="s">
        <v>160</v>
      </c>
      <c r="B1383" t="s">
        <v>141</v>
      </c>
      <c r="C1383">
        <v>1</v>
      </c>
      <c r="D1383">
        <v>150</v>
      </c>
      <c r="E1383">
        <v>9</v>
      </c>
      <c r="F1383" t="s">
        <v>150</v>
      </c>
    </row>
    <row r="1384" spans="1:6" x14ac:dyDescent="0.3">
      <c r="A1384" t="s">
        <v>160</v>
      </c>
      <c r="B1384" t="s">
        <v>139</v>
      </c>
      <c r="C1384">
        <v>1</v>
      </c>
      <c r="D1384">
        <v>11.95</v>
      </c>
      <c r="E1384">
        <v>2</v>
      </c>
      <c r="F1384" t="s">
        <v>129</v>
      </c>
    </row>
    <row r="1385" spans="1:6" x14ac:dyDescent="0.3">
      <c r="A1385" t="s">
        <v>160</v>
      </c>
      <c r="B1385" t="s">
        <v>144</v>
      </c>
      <c r="C1385">
        <v>1</v>
      </c>
      <c r="D1385">
        <v>400</v>
      </c>
      <c r="E1385">
        <v>6</v>
      </c>
      <c r="F1385" t="s">
        <v>131</v>
      </c>
    </row>
    <row r="1386" spans="1:6" x14ac:dyDescent="0.3">
      <c r="A1386" t="s">
        <v>160</v>
      </c>
      <c r="B1386" t="s">
        <v>137</v>
      </c>
      <c r="C1386">
        <v>3</v>
      </c>
      <c r="D1386">
        <v>2.99</v>
      </c>
      <c r="E1386">
        <v>7</v>
      </c>
      <c r="F1386" t="s">
        <v>133</v>
      </c>
    </row>
    <row r="1387" spans="1:6" x14ac:dyDescent="0.3">
      <c r="A1387" t="s">
        <v>160</v>
      </c>
      <c r="B1387" t="s">
        <v>155</v>
      </c>
      <c r="C1387">
        <v>1</v>
      </c>
      <c r="D1387">
        <v>600</v>
      </c>
      <c r="E1387">
        <v>8</v>
      </c>
      <c r="F1387" t="s">
        <v>150</v>
      </c>
    </row>
    <row r="1388" spans="1:6" x14ac:dyDescent="0.3">
      <c r="A1388" t="s">
        <v>160</v>
      </c>
      <c r="B1388" t="s">
        <v>152</v>
      </c>
      <c r="C1388">
        <v>1</v>
      </c>
      <c r="D1388">
        <v>379.99</v>
      </c>
      <c r="E1388">
        <v>10</v>
      </c>
      <c r="F1388" t="s">
        <v>149</v>
      </c>
    </row>
    <row r="1389" spans="1:6" x14ac:dyDescent="0.3">
      <c r="A1389" t="s">
        <v>160</v>
      </c>
      <c r="B1389" t="s">
        <v>142</v>
      </c>
      <c r="C1389">
        <v>1</v>
      </c>
      <c r="D1389">
        <v>1700</v>
      </c>
      <c r="E1389">
        <v>2</v>
      </c>
      <c r="F1389" t="s">
        <v>149</v>
      </c>
    </row>
    <row r="1390" spans="1:6" x14ac:dyDescent="0.3">
      <c r="A1390" t="s">
        <v>160</v>
      </c>
      <c r="B1390" t="s">
        <v>142</v>
      </c>
      <c r="C1390">
        <v>1</v>
      </c>
      <c r="D1390">
        <v>1700</v>
      </c>
      <c r="E1390">
        <v>2</v>
      </c>
      <c r="F1390" t="s">
        <v>147</v>
      </c>
    </row>
    <row r="1391" spans="1:6" x14ac:dyDescent="0.3">
      <c r="A1391" t="s">
        <v>160</v>
      </c>
      <c r="B1391" t="s">
        <v>145</v>
      </c>
      <c r="C1391">
        <v>1</v>
      </c>
      <c r="D1391">
        <v>3.84</v>
      </c>
      <c r="E1391">
        <v>2</v>
      </c>
      <c r="F1391" t="s">
        <v>149</v>
      </c>
    </row>
    <row r="1392" spans="1:6" x14ac:dyDescent="0.3">
      <c r="A1392" t="s">
        <v>160</v>
      </c>
      <c r="B1392" t="s">
        <v>134</v>
      </c>
      <c r="C1392">
        <v>1</v>
      </c>
      <c r="D1392">
        <v>149.99</v>
      </c>
      <c r="E1392">
        <v>9</v>
      </c>
      <c r="F1392" t="s">
        <v>135</v>
      </c>
    </row>
    <row r="1393" spans="1:6" x14ac:dyDescent="0.3">
      <c r="A1393" t="s">
        <v>160</v>
      </c>
      <c r="B1393" t="s">
        <v>132</v>
      </c>
      <c r="C1393">
        <v>1</v>
      </c>
      <c r="D1393">
        <v>11.99</v>
      </c>
      <c r="E1393">
        <v>10</v>
      </c>
      <c r="F1393" t="s">
        <v>133</v>
      </c>
    </row>
    <row r="1394" spans="1:6" x14ac:dyDescent="0.3">
      <c r="A1394" t="s">
        <v>160</v>
      </c>
      <c r="B1394" t="s">
        <v>139</v>
      </c>
      <c r="C1394">
        <v>1</v>
      </c>
      <c r="D1394">
        <v>11.95</v>
      </c>
      <c r="E1394">
        <v>7</v>
      </c>
      <c r="F1394" t="s">
        <v>133</v>
      </c>
    </row>
    <row r="1395" spans="1:6" x14ac:dyDescent="0.3">
      <c r="A1395" t="s">
        <v>160</v>
      </c>
      <c r="B1395" t="s">
        <v>134</v>
      </c>
      <c r="C1395">
        <v>1</v>
      </c>
      <c r="D1395">
        <v>149.99</v>
      </c>
      <c r="E1395">
        <v>4</v>
      </c>
      <c r="F1395" t="s">
        <v>129</v>
      </c>
    </row>
    <row r="1396" spans="1:6" x14ac:dyDescent="0.3">
      <c r="A1396" t="s">
        <v>160</v>
      </c>
      <c r="B1396" t="s">
        <v>128</v>
      </c>
      <c r="C1396">
        <v>1</v>
      </c>
      <c r="D1396">
        <v>700</v>
      </c>
      <c r="E1396">
        <v>9</v>
      </c>
      <c r="F1396" t="s">
        <v>135</v>
      </c>
    </row>
    <row r="1397" spans="1:6" x14ac:dyDescent="0.3">
      <c r="A1397" t="s">
        <v>160</v>
      </c>
      <c r="B1397" t="s">
        <v>130</v>
      </c>
      <c r="C1397">
        <v>1</v>
      </c>
      <c r="D1397">
        <v>14.95</v>
      </c>
      <c r="E1397">
        <v>7</v>
      </c>
      <c r="F1397" t="s">
        <v>135</v>
      </c>
    </row>
    <row r="1398" spans="1:6" x14ac:dyDescent="0.3">
      <c r="A1398" t="s">
        <v>160</v>
      </c>
      <c r="B1398" t="s">
        <v>137</v>
      </c>
      <c r="C1398">
        <v>2</v>
      </c>
      <c r="D1398">
        <v>2.99</v>
      </c>
      <c r="E1398">
        <v>4</v>
      </c>
      <c r="F1398" t="s">
        <v>147</v>
      </c>
    </row>
    <row r="1399" spans="1:6" x14ac:dyDescent="0.3">
      <c r="A1399" t="s">
        <v>160</v>
      </c>
      <c r="B1399" t="s">
        <v>145</v>
      </c>
      <c r="C1399">
        <v>2</v>
      </c>
      <c r="D1399">
        <v>3.84</v>
      </c>
      <c r="E1399">
        <v>8</v>
      </c>
      <c r="F1399" t="s">
        <v>147</v>
      </c>
    </row>
    <row r="1400" spans="1:6" x14ac:dyDescent="0.3">
      <c r="A1400" t="s">
        <v>160</v>
      </c>
      <c r="B1400" t="s">
        <v>130</v>
      </c>
      <c r="C1400">
        <v>1</v>
      </c>
      <c r="D1400">
        <v>14.95</v>
      </c>
      <c r="E1400">
        <v>8</v>
      </c>
      <c r="F1400" t="s">
        <v>149</v>
      </c>
    </row>
    <row r="1401" spans="1:6" x14ac:dyDescent="0.3">
      <c r="A1401" t="s">
        <v>160</v>
      </c>
      <c r="B1401" t="s">
        <v>145</v>
      </c>
      <c r="C1401">
        <v>1</v>
      </c>
      <c r="D1401">
        <v>3.84</v>
      </c>
      <c r="E1401">
        <v>3</v>
      </c>
      <c r="F1401" t="s">
        <v>146</v>
      </c>
    </row>
    <row r="1402" spans="1:6" x14ac:dyDescent="0.3">
      <c r="A1402" t="s">
        <v>160</v>
      </c>
      <c r="B1402" t="s">
        <v>134</v>
      </c>
      <c r="C1402">
        <v>1</v>
      </c>
      <c r="D1402">
        <v>149.99</v>
      </c>
      <c r="E1402">
        <v>7</v>
      </c>
      <c r="F1402" t="s">
        <v>131</v>
      </c>
    </row>
    <row r="1403" spans="1:6" x14ac:dyDescent="0.3">
      <c r="A1403" t="s">
        <v>160</v>
      </c>
      <c r="B1403" t="s">
        <v>139</v>
      </c>
      <c r="C1403">
        <v>1</v>
      </c>
      <c r="D1403">
        <v>11.95</v>
      </c>
      <c r="E1403">
        <v>10</v>
      </c>
      <c r="F1403" t="s">
        <v>135</v>
      </c>
    </row>
    <row r="1404" spans="1:6" x14ac:dyDescent="0.3">
      <c r="A1404" t="s">
        <v>160</v>
      </c>
      <c r="B1404" t="s">
        <v>148</v>
      </c>
      <c r="C1404">
        <v>1</v>
      </c>
      <c r="D1404">
        <v>600</v>
      </c>
      <c r="E1404">
        <v>10</v>
      </c>
      <c r="F1404" t="s">
        <v>150</v>
      </c>
    </row>
    <row r="1405" spans="1:6" x14ac:dyDescent="0.3">
      <c r="A1405" t="s">
        <v>160</v>
      </c>
      <c r="B1405" t="s">
        <v>137</v>
      </c>
      <c r="C1405">
        <v>2</v>
      </c>
      <c r="D1405">
        <v>2.99</v>
      </c>
      <c r="E1405">
        <v>4</v>
      </c>
      <c r="F1405" t="s">
        <v>133</v>
      </c>
    </row>
    <row r="1406" spans="1:6" x14ac:dyDescent="0.3">
      <c r="A1406" t="s">
        <v>160</v>
      </c>
      <c r="B1406" t="s">
        <v>139</v>
      </c>
      <c r="C1406">
        <v>1</v>
      </c>
      <c r="D1406">
        <v>11.95</v>
      </c>
      <c r="E1406">
        <v>6</v>
      </c>
      <c r="F1406" t="s">
        <v>149</v>
      </c>
    </row>
    <row r="1407" spans="1:6" x14ac:dyDescent="0.3">
      <c r="A1407" t="s">
        <v>160</v>
      </c>
      <c r="B1407" t="s">
        <v>140</v>
      </c>
      <c r="C1407">
        <v>1</v>
      </c>
      <c r="D1407">
        <v>99.99</v>
      </c>
      <c r="E1407">
        <v>8</v>
      </c>
      <c r="F1407" t="s">
        <v>133</v>
      </c>
    </row>
    <row r="1408" spans="1:6" x14ac:dyDescent="0.3">
      <c r="A1408" t="s">
        <v>160</v>
      </c>
      <c r="B1408" t="s">
        <v>140</v>
      </c>
      <c r="C1408">
        <v>1</v>
      </c>
      <c r="D1408">
        <v>99.99</v>
      </c>
      <c r="E1408">
        <v>1</v>
      </c>
      <c r="F1408" t="s">
        <v>131</v>
      </c>
    </row>
    <row r="1409" spans="1:6" x14ac:dyDescent="0.3">
      <c r="A1409" t="s">
        <v>160</v>
      </c>
      <c r="B1409" t="s">
        <v>153</v>
      </c>
      <c r="C1409">
        <v>1</v>
      </c>
      <c r="D1409">
        <v>999.99</v>
      </c>
      <c r="E1409">
        <v>2</v>
      </c>
      <c r="F1409" t="s">
        <v>149</v>
      </c>
    </row>
    <row r="1410" spans="1:6" x14ac:dyDescent="0.3">
      <c r="A1410" t="s">
        <v>160</v>
      </c>
      <c r="B1410" t="s">
        <v>139</v>
      </c>
      <c r="C1410">
        <v>1</v>
      </c>
      <c r="D1410">
        <v>11.95</v>
      </c>
      <c r="E1410">
        <v>9</v>
      </c>
      <c r="F1410" t="s">
        <v>129</v>
      </c>
    </row>
    <row r="1411" spans="1:6" x14ac:dyDescent="0.3">
      <c r="A1411" t="s">
        <v>160</v>
      </c>
      <c r="B1411" t="s">
        <v>143</v>
      </c>
      <c r="C1411">
        <v>1</v>
      </c>
      <c r="D1411">
        <v>300</v>
      </c>
      <c r="E1411">
        <v>8</v>
      </c>
      <c r="F1411" t="s">
        <v>146</v>
      </c>
    </row>
    <row r="1412" spans="1:6" x14ac:dyDescent="0.3">
      <c r="A1412" t="s">
        <v>160</v>
      </c>
      <c r="B1412" t="s">
        <v>130</v>
      </c>
      <c r="C1412">
        <v>2</v>
      </c>
      <c r="D1412">
        <v>14.95</v>
      </c>
      <c r="E1412">
        <v>2</v>
      </c>
      <c r="F1412" t="s">
        <v>150</v>
      </c>
    </row>
    <row r="1413" spans="1:6" x14ac:dyDescent="0.3">
      <c r="A1413" t="s">
        <v>160</v>
      </c>
      <c r="B1413" t="s">
        <v>151</v>
      </c>
      <c r="C1413">
        <v>1</v>
      </c>
      <c r="D1413">
        <v>109.99</v>
      </c>
      <c r="E1413">
        <v>5</v>
      </c>
      <c r="F1413" t="s">
        <v>129</v>
      </c>
    </row>
    <row r="1414" spans="1:6" x14ac:dyDescent="0.3">
      <c r="A1414" t="s">
        <v>160</v>
      </c>
      <c r="B1414" t="s">
        <v>130</v>
      </c>
      <c r="C1414">
        <v>1</v>
      </c>
      <c r="D1414">
        <v>14.95</v>
      </c>
      <c r="E1414">
        <v>8</v>
      </c>
      <c r="F1414" t="s">
        <v>150</v>
      </c>
    </row>
    <row r="1415" spans="1:6" x14ac:dyDescent="0.3">
      <c r="A1415" t="s">
        <v>160</v>
      </c>
      <c r="B1415" t="s">
        <v>132</v>
      </c>
      <c r="C1415">
        <v>1</v>
      </c>
      <c r="D1415">
        <v>11.99</v>
      </c>
      <c r="E1415">
        <v>7</v>
      </c>
      <c r="F1415" t="s">
        <v>133</v>
      </c>
    </row>
    <row r="1416" spans="1:6" x14ac:dyDescent="0.3">
      <c r="A1416" t="s">
        <v>160</v>
      </c>
      <c r="B1416" t="s">
        <v>128</v>
      </c>
      <c r="C1416">
        <v>1</v>
      </c>
      <c r="D1416">
        <v>700</v>
      </c>
      <c r="E1416">
        <v>10</v>
      </c>
      <c r="F1416" t="s">
        <v>129</v>
      </c>
    </row>
    <row r="1417" spans="1:6" x14ac:dyDescent="0.3">
      <c r="A1417" t="s">
        <v>160</v>
      </c>
      <c r="B1417" t="s">
        <v>130</v>
      </c>
      <c r="C1417">
        <v>1</v>
      </c>
      <c r="D1417">
        <v>14.95</v>
      </c>
      <c r="E1417">
        <v>4</v>
      </c>
      <c r="F1417" t="s">
        <v>129</v>
      </c>
    </row>
    <row r="1418" spans="1:6" x14ac:dyDescent="0.3">
      <c r="A1418" t="s">
        <v>160</v>
      </c>
      <c r="B1418" t="s">
        <v>145</v>
      </c>
      <c r="C1418">
        <v>1</v>
      </c>
      <c r="D1418">
        <v>3.84</v>
      </c>
      <c r="E1418">
        <v>7</v>
      </c>
      <c r="F1418" t="s">
        <v>133</v>
      </c>
    </row>
    <row r="1419" spans="1:6" x14ac:dyDescent="0.3">
      <c r="A1419" t="s">
        <v>160</v>
      </c>
      <c r="B1419" t="s">
        <v>141</v>
      </c>
      <c r="C1419">
        <v>1</v>
      </c>
      <c r="D1419">
        <v>150</v>
      </c>
      <c r="E1419">
        <v>6</v>
      </c>
      <c r="F1419" t="s">
        <v>135</v>
      </c>
    </row>
    <row r="1420" spans="1:6" x14ac:dyDescent="0.3">
      <c r="A1420" t="s">
        <v>160</v>
      </c>
      <c r="B1420" t="s">
        <v>132</v>
      </c>
      <c r="C1420">
        <v>1</v>
      </c>
      <c r="D1420">
        <v>11.99</v>
      </c>
      <c r="E1420">
        <v>10</v>
      </c>
      <c r="F1420" t="s">
        <v>136</v>
      </c>
    </row>
    <row r="1421" spans="1:6" x14ac:dyDescent="0.3">
      <c r="A1421" t="s">
        <v>160</v>
      </c>
      <c r="B1421" t="s">
        <v>139</v>
      </c>
      <c r="C1421">
        <v>1</v>
      </c>
      <c r="D1421">
        <v>11.95</v>
      </c>
      <c r="E1421">
        <v>9</v>
      </c>
      <c r="F1421" t="s">
        <v>133</v>
      </c>
    </row>
    <row r="1422" spans="1:6" x14ac:dyDescent="0.3">
      <c r="A1422" t="s">
        <v>160</v>
      </c>
      <c r="B1422" t="s">
        <v>139</v>
      </c>
      <c r="C1422">
        <v>3</v>
      </c>
      <c r="D1422">
        <v>11.95</v>
      </c>
      <c r="E1422">
        <v>6</v>
      </c>
      <c r="F1422" t="s">
        <v>147</v>
      </c>
    </row>
    <row r="1423" spans="1:6" x14ac:dyDescent="0.3">
      <c r="A1423" t="s">
        <v>160</v>
      </c>
      <c r="B1423" t="s">
        <v>137</v>
      </c>
      <c r="C1423">
        <v>2</v>
      </c>
      <c r="D1423">
        <v>2.99</v>
      </c>
      <c r="E1423">
        <v>4</v>
      </c>
      <c r="F1423" t="s">
        <v>133</v>
      </c>
    </row>
    <row r="1424" spans="1:6" x14ac:dyDescent="0.3">
      <c r="A1424" t="s">
        <v>160</v>
      </c>
      <c r="B1424" t="s">
        <v>139</v>
      </c>
      <c r="C1424">
        <v>1</v>
      </c>
      <c r="D1424">
        <v>11.95</v>
      </c>
      <c r="E1424">
        <v>10</v>
      </c>
      <c r="F1424" t="s">
        <v>146</v>
      </c>
    </row>
    <row r="1425" spans="1:6" x14ac:dyDescent="0.3">
      <c r="A1425" t="s">
        <v>160</v>
      </c>
      <c r="B1425" t="s">
        <v>139</v>
      </c>
      <c r="C1425">
        <v>1</v>
      </c>
      <c r="D1425">
        <v>11.95</v>
      </c>
      <c r="E1425">
        <v>4</v>
      </c>
      <c r="F1425" t="s">
        <v>133</v>
      </c>
    </row>
    <row r="1426" spans="1:6" x14ac:dyDescent="0.3">
      <c r="A1426" t="s">
        <v>160</v>
      </c>
      <c r="B1426" t="s">
        <v>148</v>
      </c>
      <c r="C1426">
        <v>1</v>
      </c>
      <c r="D1426">
        <v>600</v>
      </c>
      <c r="E1426">
        <v>2</v>
      </c>
      <c r="F1426" t="s">
        <v>150</v>
      </c>
    </row>
    <row r="1427" spans="1:6" x14ac:dyDescent="0.3">
      <c r="A1427" t="s">
        <v>160</v>
      </c>
      <c r="B1427" t="s">
        <v>145</v>
      </c>
      <c r="C1427">
        <v>1</v>
      </c>
      <c r="D1427">
        <v>3.84</v>
      </c>
      <c r="E1427">
        <v>10</v>
      </c>
      <c r="F1427" t="s">
        <v>135</v>
      </c>
    </row>
    <row r="1428" spans="1:6" x14ac:dyDescent="0.3">
      <c r="A1428" t="s">
        <v>160</v>
      </c>
      <c r="B1428" t="s">
        <v>143</v>
      </c>
      <c r="C1428">
        <v>1</v>
      </c>
      <c r="D1428">
        <v>300</v>
      </c>
      <c r="E1428">
        <v>6</v>
      </c>
      <c r="F1428" t="s">
        <v>136</v>
      </c>
    </row>
    <row r="1429" spans="1:6" x14ac:dyDescent="0.3">
      <c r="A1429" t="s">
        <v>160</v>
      </c>
      <c r="B1429" t="s">
        <v>138</v>
      </c>
      <c r="C1429">
        <v>1</v>
      </c>
      <c r="D1429">
        <v>389.99</v>
      </c>
      <c r="E1429">
        <v>1</v>
      </c>
      <c r="F1429" t="s">
        <v>133</v>
      </c>
    </row>
    <row r="1430" spans="1:6" x14ac:dyDescent="0.3">
      <c r="A1430" t="s">
        <v>160</v>
      </c>
      <c r="B1430" t="s">
        <v>128</v>
      </c>
      <c r="C1430">
        <v>1</v>
      </c>
      <c r="D1430">
        <v>700</v>
      </c>
      <c r="E1430">
        <v>7</v>
      </c>
      <c r="F1430" t="s">
        <v>129</v>
      </c>
    </row>
    <row r="1431" spans="1:6" x14ac:dyDescent="0.3">
      <c r="A1431" t="s">
        <v>160</v>
      </c>
      <c r="B1431" t="s">
        <v>132</v>
      </c>
      <c r="C1431">
        <v>1</v>
      </c>
      <c r="D1431">
        <v>11.99</v>
      </c>
      <c r="E1431">
        <v>9</v>
      </c>
      <c r="F1431" t="s">
        <v>149</v>
      </c>
    </row>
    <row r="1432" spans="1:6" x14ac:dyDescent="0.3">
      <c r="A1432" t="s">
        <v>160</v>
      </c>
      <c r="B1432" t="s">
        <v>138</v>
      </c>
      <c r="C1432">
        <v>1</v>
      </c>
      <c r="D1432">
        <v>389.99</v>
      </c>
      <c r="E1432">
        <v>8</v>
      </c>
      <c r="F1432" t="s">
        <v>133</v>
      </c>
    </row>
    <row r="1433" spans="1:6" x14ac:dyDescent="0.3">
      <c r="A1433" t="s">
        <v>160</v>
      </c>
      <c r="B1433" t="s">
        <v>134</v>
      </c>
      <c r="C1433">
        <v>1</v>
      </c>
      <c r="D1433">
        <v>149.99</v>
      </c>
      <c r="E1433">
        <v>5</v>
      </c>
      <c r="F1433" t="s">
        <v>129</v>
      </c>
    </row>
    <row r="1434" spans="1:6" x14ac:dyDescent="0.3">
      <c r="A1434" t="s">
        <v>160</v>
      </c>
      <c r="B1434" t="s">
        <v>141</v>
      </c>
      <c r="C1434">
        <v>1</v>
      </c>
      <c r="D1434">
        <v>150</v>
      </c>
      <c r="E1434">
        <v>7</v>
      </c>
      <c r="F1434" t="s">
        <v>146</v>
      </c>
    </row>
    <row r="1435" spans="1:6" x14ac:dyDescent="0.3">
      <c r="A1435" t="s">
        <v>160</v>
      </c>
      <c r="B1435" t="s">
        <v>137</v>
      </c>
      <c r="C1435">
        <v>1</v>
      </c>
      <c r="D1435">
        <v>2.99</v>
      </c>
      <c r="E1435">
        <v>3</v>
      </c>
      <c r="F1435" t="s">
        <v>146</v>
      </c>
    </row>
    <row r="1436" spans="1:6" x14ac:dyDescent="0.3">
      <c r="A1436" t="s">
        <v>160</v>
      </c>
      <c r="B1436" t="s">
        <v>145</v>
      </c>
      <c r="C1436">
        <v>1</v>
      </c>
      <c r="D1436">
        <v>3.84</v>
      </c>
      <c r="E1436">
        <v>10</v>
      </c>
      <c r="F1436" t="s">
        <v>150</v>
      </c>
    </row>
    <row r="1437" spans="1:6" x14ac:dyDescent="0.3">
      <c r="A1437" t="s">
        <v>160</v>
      </c>
      <c r="B1437" t="s">
        <v>141</v>
      </c>
      <c r="C1437">
        <v>1</v>
      </c>
      <c r="D1437">
        <v>150</v>
      </c>
      <c r="E1437">
        <v>1</v>
      </c>
      <c r="F1437" t="s">
        <v>133</v>
      </c>
    </row>
    <row r="1438" spans="1:6" x14ac:dyDescent="0.3">
      <c r="A1438" t="s">
        <v>160</v>
      </c>
      <c r="B1438" t="s">
        <v>138</v>
      </c>
      <c r="C1438">
        <v>1</v>
      </c>
      <c r="D1438">
        <v>389.99</v>
      </c>
      <c r="E1438">
        <v>5</v>
      </c>
      <c r="F1438" t="s">
        <v>133</v>
      </c>
    </row>
    <row r="1439" spans="1:6" x14ac:dyDescent="0.3">
      <c r="A1439" t="s">
        <v>160</v>
      </c>
      <c r="B1439" t="s">
        <v>141</v>
      </c>
      <c r="C1439">
        <v>1</v>
      </c>
      <c r="D1439">
        <v>150</v>
      </c>
      <c r="E1439">
        <v>9</v>
      </c>
      <c r="F1439" t="s">
        <v>133</v>
      </c>
    </row>
    <row r="1440" spans="1:6" x14ac:dyDescent="0.3">
      <c r="A1440" t="s">
        <v>160</v>
      </c>
      <c r="B1440" t="s">
        <v>140</v>
      </c>
      <c r="C1440">
        <v>1</v>
      </c>
      <c r="D1440">
        <v>99.99</v>
      </c>
      <c r="E1440">
        <v>3</v>
      </c>
      <c r="F1440" t="s">
        <v>150</v>
      </c>
    </row>
    <row r="1441" spans="1:6" x14ac:dyDescent="0.3">
      <c r="A1441" t="s">
        <v>160</v>
      </c>
      <c r="B1441" t="s">
        <v>141</v>
      </c>
      <c r="C1441">
        <v>1</v>
      </c>
      <c r="D1441">
        <v>150</v>
      </c>
      <c r="E1441">
        <v>9</v>
      </c>
      <c r="F1441" t="s">
        <v>135</v>
      </c>
    </row>
    <row r="1442" spans="1:6" x14ac:dyDescent="0.3">
      <c r="A1442" t="s">
        <v>160</v>
      </c>
      <c r="B1442" t="s">
        <v>128</v>
      </c>
      <c r="C1442">
        <v>1</v>
      </c>
      <c r="D1442">
        <v>700</v>
      </c>
      <c r="E1442">
        <v>7</v>
      </c>
      <c r="F1442" t="s">
        <v>135</v>
      </c>
    </row>
    <row r="1443" spans="1:6" x14ac:dyDescent="0.3">
      <c r="A1443" t="s">
        <v>160</v>
      </c>
      <c r="B1443" t="s">
        <v>137</v>
      </c>
      <c r="C1443">
        <v>1</v>
      </c>
      <c r="D1443">
        <v>2.99</v>
      </c>
      <c r="E1443">
        <v>10</v>
      </c>
      <c r="F1443" t="s">
        <v>129</v>
      </c>
    </row>
    <row r="1444" spans="1:6" x14ac:dyDescent="0.3">
      <c r="A1444" t="s">
        <v>160</v>
      </c>
      <c r="B1444" t="s">
        <v>148</v>
      </c>
      <c r="C1444">
        <v>1</v>
      </c>
      <c r="D1444">
        <v>600</v>
      </c>
      <c r="E1444">
        <v>10</v>
      </c>
      <c r="F1444" t="s">
        <v>133</v>
      </c>
    </row>
    <row r="1445" spans="1:6" x14ac:dyDescent="0.3">
      <c r="A1445" t="s">
        <v>160</v>
      </c>
      <c r="B1445" t="s">
        <v>137</v>
      </c>
      <c r="C1445">
        <v>2</v>
      </c>
      <c r="D1445">
        <v>2.99</v>
      </c>
      <c r="E1445">
        <v>9</v>
      </c>
      <c r="F1445" t="s">
        <v>135</v>
      </c>
    </row>
    <row r="1446" spans="1:6" x14ac:dyDescent="0.3">
      <c r="A1446" t="s">
        <v>160</v>
      </c>
      <c r="B1446" t="s">
        <v>137</v>
      </c>
      <c r="C1446">
        <v>1</v>
      </c>
      <c r="D1446">
        <v>2.99</v>
      </c>
      <c r="E1446">
        <v>4</v>
      </c>
      <c r="F1446" t="s">
        <v>146</v>
      </c>
    </row>
    <row r="1447" spans="1:6" x14ac:dyDescent="0.3">
      <c r="A1447" t="s">
        <v>160</v>
      </c>
      <c r="B1447" t="s">
        <v>128</v>
      </c>
      <c r="C1447">
        <v>1</v>
      </c>
      <c r="D1447">
        <v>700</v>
      </c>
      <c r="E1447">
        <v>5</v>
      </c>
      <c r="F1447" t="s">
        <v>129</v>
      </c>
    </row>
    <row r="1448" spans="1:6" x14ac:dyDescent="0.3">
      <c r="A1448" t="s">
        <v>160</v>
      </c>
      <c r="B1448" t="s">
        <v>142</v>
      </c>
      <c r="C1448">
        <v>1</v>
      </c>
      <c r="D1448">
        <v>1700</v>
      </c>
      <c r="E1448">
        <v>9</v>
      </c>
      <c r="F1448" t="s">
        <v>149</v>
      </c>
    </row>
    <row r="1449" spans="1:6" x14ac:dyDescent="0.3">
      <c r="A1449" t="s">
        <v>160</v>
      </c>
      <c r="B1449" t="s">
        <v>142</v>
      </c>
      <c r="C1449">
        <v>1</v>
      </c>
      <c r="D1449">
        <v>1700</v>
      </c>
      <c r="E1449">
        <v>5</v>
      </c>
      <c r="F1449" t="s">
        <v>135</v>
      </c>
    </row>
    <row r="1450" spans="1:6" x14ac:dyDescent="0.3">
      <c r="A1450" t="s">
        <v>160</v>
      </c>
      <c r="B1450" t="s">
        <v>139</v>
      </c>
      <c r="C1450">
        <v>1</v>
      </c>
      <c r="D1450">
        <v>11.95</v>
      </c>
      <c r="E1450">
        <v>1</v>
      </c>
      <c r="F1450" t="s">
        <v>147</v>
      </c>
    </row>
    <row r="1451" spans="1:6" x14ac:dyDescent="0.3">
      <c r="A1451" t="s">
        <v>160</v>
      </c>
      <c r="B1451" t="s">
        <v>152</v>
      </c>
      <c r="C1451">
        <v>1</v>
      </c>
      <c r="D1451">
        <v>379.99</v>
      </c>
      <c r="E1451">
        <v>9</v>
      </c>
      <c r="F1451" t="s">
        <v>133</v>
      </c>
    </row>
    <row r="1452" spans="1:6" x14ac:dyDescent="0.3">
      <c r="A1452" t="s">
        <v>160</v>
      </c>
      <c r="B1452" t="s">
        <v>130</v>
      </c>
      <c r="C1452">
        <v>1</v>
      </c>
      <c r="D1452">
        <v>14.95</v>
      </c>
      <c r="E1452">
        <v>2</v>
      </c>
      <c r="F1452" t="s">
        <v>133</v>
      </c>
    </row>
    <row r="1453" spans="1:6" x14ac:dyDescent="0.3">
      <c r="A1453" t="s">
        <v>160</v>
      </c>
      <c r="B1453" t="s">
        <v>140</v>
      </c>
      <c r="C1453">
        <v>1</v>
      </c>
      <c r="D1453">
        <v>99.99</v>
      </c>
      <c r="E1453">
        <v>8</v>
      </c>
      <c r="F1453" t="s">
        <v>133</v>
      </c>
    </row>
    <row r="1454" spans="1:6" x14ac:dyDescent="0.3">
      <c r="A1454" t="s">
        <v>160</v>
      </c>
      <c r="B1454" t="s">
        <v>132</v>
      </c>
      <c r="C1454">
        <v>1</v>
      </c>
      <c r="D1454">
        <v>11.99</v>
      </c>
      <c r="E1454">
        <v>7</v>
      </c>
      <c r="F1454" t="s">
        <v>133</v>
      </c>
    </row>
    <row r="1455" spans="1:6" x14ac:dyDescent="0.3">
      <c r="A1455" t="s">
        <v>160</v>
      </c>
      <c r="B1455" t="s">
        <v>141</v>
      </c>
      <c r="C1455">
        <v>1</v>
      </c>
      <c r="D1455">
        <v>150</v>
      </c>
      <c r="E1455">
        <v>2</v>
      </c>
      <c r="F1455" t="s">
        <v>133</v>
      </c>
    </row>
    <row r="1456" spans="1:6" x14ac:dyDescent="0.3">
      <c r="A1456" t="s">
        <v>160</v>
      </c>
      <c r="B1456" t="s">
        <v>145</v>
      </c>
      <c r="C1456">
        <v>1</v>
      </c>
      <c r="D1456">
        <v>3.84</v>
      </c>
      <c r="E1456">
        <v>7</v>
      </c>
      <c r="F1456" t="s">
        <v>146</v>
      </c>
    </row>
    <row r="1457" spans="1:6" x14ac:dyDescent="0.3">
      <c r="A1457" t="s">
        <v>160</v>
      </c>
      <c r="B1457" t="s">
        <v>130</v>
      </c>
      <c r="C1457">
        <v>1</v>
      </c>
      <c r="D1457">
        <v>14.95</v>
      </c>
      <c r="E1457">
        <v>4</v>
      </c>
      <c r="F1457" t="s">
        <v>146</v>
      </c>
    </row>
    <row r="1458" spans="1:6" x14ac:dyDescent="0.3">
      <c r="A1458" t="s">
        <v>160</v>
      </c>
      <c r="B1458" t="s">
        <v>137</v>
      </c>
      <c r="C1458">
        <v>1</v>
      </c>
      <c r="D1458">
        <v>2.99</v>
      </c>
      <c r="E1458">
        <v>2</v>
      </c>
      <c r="F1458" t="s">
        <v>133</v>
      </c>
    </row>
    <row r="1459" spans="1:6" x14ac:dyDescent="0.3">
      <c r="A1459" t="s">
        <v>160</v>
      </c>
      <c r="B1459" t="s">
        <v>128</v>
      </c>
      <c r="C1459">
        <v>1</v>
      </c>
      <c r="D1459">
        <v>700</v>
      </c>
      <c r="E1459">
        <v>7</v>
      </c>
      <c r="F1459" t="s">
        <v>133</v>
      </c>
    </row>
    <row r="1460" spans="1:6" x14ac:dyDescent="0.3">
      <c r="A1460" t="s">
        <v>160</v>
      </c>
      <c r="B1460" t="s">
        <v>137</v>
      </c>
      <c r="C1460">
        <v>2</v>
      </c>
      <c r="D1460">
        <v>2.99</v>
      </c>
      <c r="E1460">
        <v>4</v>
      </c>
      <c r="F1460" t="s">
        <v>131</v>
      </c>
    </row>
    <row r="1461" spans="1:6" x14ac:dyDescent="0.3">
      <c r="A1461" t="s">
        <v>160</v>
      </c>
      <c r="B1461" t="s">
        <v>141</v>
      </c>
      <c r="C1461">
        <v>1</v>
      </c>
      <c r="D1461">
        <v>150</v>
      </c>
      <c r="E1461">
        <v>3</v>
      </c>
      <c r="F1461" t="s">
        <v>133</v>
      </c>
    </row>
    <row r="1462" spans="1:6" x14ac:dyDescent="0.3">
      <c r="A1462" t="s">
        <v>160</v>
      </c>
      <c r="B1462" t="s">
        <v>132</v>
      </c>
      <c r="C1462">
        <v>1</v>
      </c>
      <c r="D1462">
        <v>11.99</v>
      </c>
      <c r="E1462">
        <v>6</v>
      </c>
      <c r="F1462" t="s">
        <v>133</v>
      </c>
    </row>
    <row r="1463" spans="1:6" x14ac:dyDescent="0.3">
      <c r="A1463" t="s">
        <v>160</v>
      </c>
      <c r="B1463" t="s">
        <v>140</v>
      </c>
      <c r="C1463">
        <v>1</v>
      </c>
      <c r="D1463">
        <v>99.99</v>
      </c>
      <c r="E1463">
        <v>2</v>
      </c>
      <c r="F1463" t="s">
        <v>147</v>
      </c>
    </row>
    <row r="1464" spans="1:6" x14ac:dyDescent="0.3">
      <c r="A1464" t="s">
        <v>160</v>
      </c>
      <c r="B1464" t="s">
        <v>130</v>
      </c>
      <c r="C1464">
        <v>1</v>
      </c>
      <c r="D1464">
        <v>14.95</v>
      </c>
      <c r="E1464">
        <v>2</v>
      </c>
      <c r="F1464" t="s">
        <v>135</v>
      </c>
    </row>
    <row r="1465" spans="1:6" x14ac:dyDescent="0.3">
      <c r="A1465" t="s">
        <v>160</v>
      </c>
      <c r="B1465" t="s">
        <v>137</v>
      </c>
      <c r="C1465">
        <v>1</v>
      </c>
      <c r="D1465">
        <v>2.99</v>
      </c>
      <c r="E1465">
        <v>4</v>
      </c>
      <c r="F1465" t="s">
        <v>135</v>
      </c>
    </row>
    <row r="1466" spans="1:6" x14ac:dyDescent="0.3">
      <c r="A1466" t="s">
        <v>160</v>
      </c>
      <c r="B1466" t="s">
        <v>148</v>
      </c>
      <c r="C1466">
        <v>1</v>
      </c>
      <c r="D1466">
        <v>600</v>
      </c>
      <c r="E1466">
        <v>10</v>
      </c>
      <c r="F1466" t="s">
        <v>150</v>
      </c>
    </row>
    <row r="1467" spans="1:6" x14ac:dyDescent="0.3">
      <c r="A1467" t="s">
        <v>160</v>
      </c>
      <c r="B1467" t="s">
        <v>139</v>
      </c>
      <c r="C1467">
        <v>1</v>
      </c>
      <c r="D1467">
        <v>11.95</v>
      </c>
      <c r="E1467">
        <v>7</v>
      </c>
      <c r="F1467" t="s">
        <v>150</v>
      </c>
    </row>
    <row r="1468" spans="1:6" x14ac:dyDescent="0.3">
      <c r="A1468" t="s">
        <v>160</v>
      </c>
      <c r="B1468" t="s">
        <v>153</v>
      </c>
      <c r="C1468">
        <v>1</v>
      </c>
      <c r="D1468">
        <v>999.99</v>
      </c>
      <c r="E1468">
        <v>10</v>
      </c>
      <c r="F1468" t="s">
        <v>149</v>
      </c>
    </row>
    <row r="1469" spans="1:6" x14ac:dyDescent="0.3">
      <c r="A1469" t="s">
        <v>160</v>
      </c>
      <c r="B1469" t="s">
        <v>140</v>
      </c>
      <c r="C1469">
        <v>1</v>
      </c>
      <c r="D1469">
        <v>99.99</v>
      </c>
      <c r="E1469">
        <v>6</v>
      </c>
      <c r="F1469" t="s">
        <v>150</v>
      </c>
    </row>
    <row r="1470" spans="1:6" x14ac:dyDescent="0.3">
      <c r="A1470" t="s">
        <v>160</v>
      </c>
      <c r="B1470" t="s">
        <v>132</v>
      </c>
      <c r="C1470">
        <v>1</v>
      </c>
      <c r="D1470">
        <v>11.99</v>
      </c>
      <c r="E1470">
        <v>4</v>
      </c>
      <c r="F1470" t="s">
        <v>147</v>
      </c>
    </row>
    <row r="1471" spans="1:6" x14ac:dyDescent="0.3">
      <c r="A1471" t="s">
        <v>160</v>
      </c>
      <c r="B1471" t="s">
        <v>139</v>
      </c>
      <c r="C1471">
        <v>1</v>
      </c>
      <c r="D1471">
        <v>11.95</v>
      </c>
      <c r="E1471">
        <v>5</v>
      </c>
      <c r="F1471" t="s">
        <v>129</v>
      </c>
    </row>
    <row r="1472" spans="1:6" x14ac:dyDescent="0.3">
      <c r="A1472" t="s">
        <v>160</v>
      </c>
      <c r="B1472" t="s">
        <v>137</v>
      </c>
      <c r="C1472">
        <v>1</v>
      </c>
      <c r="D1472">
        <v>2.99</v>
      </c>
      <c r="E1472">
        <v>7</v>
      </c>
      <c r="F1472" t="s">
        <v>147</v>
      </c>
    </row>
    <row r="1473" spans="1:6" x14ac:dyDescent="0.3">
      <c r="A1473" t="s">
        <v>160</v>
      </c>
      <c r="B1473" t="s">
        <v>138</v>
      </c>
      <c r="C1473">
        <v>1</v>
      </c>
      <c r="D1473">
        <v>389.99</v>
      </c>
      <c r="E1473">
        <v>3</v>
      </c>
      <c r="F1473" t="s">
        <v>147</v>
      </c>
    </row>
    <row r="1474" spans="1:6" x14ac:dyDescent="0.3">
      <c r="A1474" t="s">
        <v>160</v>
      </c>
      <c r="B1474" t="s">
        <v>130</v>
      </c>
      <c r="C1474">
        <v>1</v>
      </c>
      <c r="D1474">
        <v>14.95</v>
      </c>
      <c r="E1474">
        <v>8</v>
      </c>
      <c r="F1474" t="s">
        <v>147</v>
      </c>
    </row>
    <row r="1475" spans="1:6" x14ac:dyDescent="0.3">
      <c r="A1475" t="s">
        <v>160</v>
      </c>
      <c r="B1475" t="s">
        <v>134</v>
      </c>
      <c r="C1475">
        <v>1</v>
      </c>
      <c r="D1475">
        <v>149.99</v>
      </c>
      <c r="E1475">
        <v>6</v>
      </c>
      <c r="F1475" t="s">
        <v>146</v>
      </c>
    </row>
    <row r="1476" spans="1:6" x14ac:dyDescent="0.3">
      <c r="A1476" t="s">
        <v>160</v>
      </c>
      <c r="B1476" t="s">
        <v>132</v>
      </c>
      <c r="C1476">
        <v>1</v>
      </c>
      <c r="D1476">
        <v>11.99</v>
      </c>
      <c r="E1476">
        <v>2</v>
      </c>
      <c r="F1476" t="s">
        <v>136</v>
      </c>
    </row>
    <row r="1477" spans="1:6" x14ac:dyDescent="0.3">
      <c r="A1477" t="s">
        <v>160</v>
      </c>
      <c r="B1477" t="s">
        <v>145</v>
      </c>
      <c r="C1477">
        <v>1</v>
      </c>
      <c r="D1477">
        <v>3.84</v>
      </c>
      <c r="E1477">
        <v>10</v>
      </c>
      <c r="F1477" t="s">
        <v>131</v>
      </c>
    </row>
    <row r="1478" spans="1:6" x14ac:dyDescent="0.3">
      <c r="A1478" t="s">
        <v>160</v>
      </c>
      <c r="B1478" t="s">
        <v>132</v>
      </c>
      <c r="C1478">
        <v>1</v>
      </c>
      <c r="D1478">
        <v>11.99</v>
      </c>
      <c r="E1478">
        <v>5</v>
      </c>
      <c r="F1478" t="s">
        <v>133</v>
      </c>
    </row>
    <row r="1479" spans="1:6" x14ac:dyDescent="0.3">
      <c r="A1479" t="s">
        <v>160</v>
      </c>
      <c r="B1479" t="s">
        <v>130</v>
      </c>
      <c r="C1479">
        <v>1</v>
      </c>
      <c r="D1479">
        <v>14.95</v>
      </c>
      <c r="E1479">
        <v>3</v>
      </c>
      <c r="F1479" t="s">
        <v>133</v>
      </c>
    </row>
    <row r="1480" spans="1:6" x14ac:dyDescent="0.3">
      <c r="A1480" t="s">
        <v>160</v>
      </c>
      <c r="B1480" t="s">
        <v>130</v>
      </c>
      <c r="C1480">
        <v>1</v>
      </c>
      <c r="D1480">
        <v>14.95</v>
      </c>
      <c r="E1480">
        <v>1</v>
      </c>
      <c r="F1480" t="s">
        <v>146</v>
      </c>
    </row>
    <row r="1481" spans="1:6" x14ac:dyDescent="0.3">
      <c r="A1481" t="s">
        <v>160</v>
      </c>
      <c r="B1481" t="s">
        <v>145</v>
      </c>
      <c r="C1481">
        <v>1</v>
      </c>
      <c r="D1481">
        <v>3.84</v>
      </c>
      <c r="E1481">
        <v>9</v>
      </c>
      <c r="F1481" t="s">
        <v>131</v>
      </c>
    </row>
    <row r="1482" spans="1:6" x14ac:dyDescent="0.3">
      <c r="A1482" t="s">
        <v>160</v>
      </c>
      <c r="B1482" t="s">
        <v>140</v>
      </c>
      <c r="C1482">
        <v>1</v>
      </c>
      <c r="D1482">
        <v>99.99</v>
      </c>
      <c r="E1482">
        <v>5</v>
      </c>
      <c r="F1482" t="s">
        <v>146</v>
      </c>
    </row>
    <row r="1483" spans="1:6" x14ac:dyDescent="0.3">
      <c r="A1483" t="s">
        <v>160</v>
      </c>
      <c r="B1483" t="s">
        <v>145</v>
      </c>
      <c r="C1483">
        <v>1</v>
      </c>
      <c r="D1483">
        <v>3.84</v>
      </c>
      <c r="E1483">
        <v>4</v>
      </c>
      <c r="F1483" t="s">
        <v>133</v>
      </c>
    </row>
    <row r="1484" spans="1:6" x14ac:dyDescent="0.3">
      <c r="A1484" t="s">
        <v>160</v>
      </c>
      <c r="B1484" t="s">
        <v>152</v>
      </c>
      <c r="C1484">
        <v>1</v>
      </c>
      <c r="D1484">
        <v>379.99</v>
      </c>
      <c r="E1484">
        <v>9</v>
      </c>
      <c r="F1484" t="s">
        <v>135</v>
      </c>
    </row>
    <row r="1485" spans="1:6" x14ac:dyDescent="0.3">
      <c r="A1485" t="s">
        <v>160</v>
      </c>
      <c r="B1485" t="s">
        <v>139</v>
      </c>
      <c r="C1485">
        <v>1</v>
      </c>
      <c r="D1485">
        <v>11.95</v>
      </c>
      <c r="E1485">
        <v>2</v>
      </c>
      <c r="F1485" t="s">
        <v>149</v>
      </c>
    </row>
    <row r="1486" spans="1:6" x14ac:dyDescent="0.3">
      <c r="A1486" t="s">
        <v>160</v>
      </c>
      <c r="B1486" t="s">
        <v>145</v>
      </c>
      <c r="C1486">
        <v>1</v>
      </c>
      <c r="D1486">
        <v>3.84</v>
      </c>
      <c r="E1486">
        <v>10</v>
      </c>
      <c r="F1486" t="s">
        <v>149</v>
      </c>
    </row>
    <row r="1487" spans="1:6" x14ac:dyDescent="0.3">
      <c r="A1487" t="s">
        <v>161</v>
      </c>
      <c r="B1487" t="s">
        <v>139</v>
      </c>
      <c r="C1487">
        <v>1</v>
      </c>
      <c r="D1487">
        <v>11.95</v>
      </c>
      <c r="E1487">
        <v>9</v>
      </c>
      <c r="F1487" t="s">
        <v>133</v>
      </c>
    </row>
    <row r="1488" spans="1:6" x14ac:dyDescent="0.3">
      <c r="A1488" t="s">
        <v>161</v>
      </c>
      <c r="B1488" t="s">
        <v>130</v>
      </c>
      <c r="C1488">
        <v>1</v>
      </c>
      <c r="D1488">
        <v>14.95</v>
      </c>
      <c r="E1488">
        <v>2</v>
      </c>
      <c r="F1488" t="s">
        <v>133</v>
      </c>
    </row>
    <row r="1489" spans="1:6" x14ac:dyDescent="0.3">
      <c r="A1489" t="s">
        <v>161</v>
      </c>
      <c r="B1489" t="s">
        <v>132</v>
      </c>
      <c r="C1489">
        <v>1</v>
      </c>
      <c r="D1489">
        <v>11.99</v>
      </c>
      <c r="E1489">
        <v>4</v>
      </c>
      <c r="F1489" t="s">
        <v>133</v>
      </c>
    </row>
    <row r="1490" spans="1:6" x14ac:dyDescent="0.3">
      <c r="A1490" t="s">
        <v>161</v>
      </c>
      <c r="B1490" t="s">
        <v>132</v>
      </c>
      <c r="C1490">
        <v>1</v>
      </c>
      <c r="D1490">
        <v>11.99</v>
      </c>
      <c r="E1490">
        <v>1</v>
      </c>
      <c r="F1490" t="s">
        <v>135</v>
      </c>
    </row>
    <row r="1491" spans="1:6" x14ac:dyDescent="0.3">
      <c r="A1491" t="s">
        <v>161</v>
      </c>
      <c r="B1491" t="s">
        <v>151</v>
      </c>
      <c r="C1491">
        <v>1</v>
      </c>
      <c r="D1491">
        <v>109.99</v>
      </c>
      <c r="E1491">
        <v>2</v>
      </c>
      <c r="F1491" t="s">
        <v>149</v>
      </c>
    </row>
    <row r="1492" spans="1:6" x14ac:dyDescent="0.3">
      <c r="A1492" t="s">
        <v>161</v>
      </c>
      <c r="B1492" t="s">
        <v>139</v>
      </c>
      <c r="C1492">
        <v>1</v>
      </c>
      <c r="D1492">
        <v>11.95</v>
      </c>
      <c r="E1492">
        <v>2</v>
      </c>
      <c r="F1492" t="s">
        <v>146</v>
      </c>
    </row>
    <row r="1493" spans="1:6" x14ac:dyDescent="0.3">
      <c r="A1493" t="s">
        <v>161</v>
      </c>
      <c r="B1493" t="s">
        <v>140</v>
      </c>
      <c r="C1493">
        <v>1</v>
      </c>
      <c r="D1493">
        <v>99.99</v>
      </c>
      <c r="E1493">
        <v>9</v>
      </c>
      <c r="F1493" t="s">
        <v>133</v>
      </c>
    </row>
    <row r="1494" spans="1:6" x14ac:dyDescent="0.3">
      <c r="A1494" t="s">
        <v>161</v>
      </c>
      <c r="B1494" t="s">
        <v>151</v>
      </c>
      <c r="C1494">
        <v>1</v>
      </c>
      <c r="D1494">
        <v>109.99</v>
      </c>
      <c r="E1494">
        <v>10</v>
      </c>
      <c r="F1494" t="s">
        <v>131</v>
      </c>
    </row>
    <row r="1495" spans="1:6" x14ac:dyDescent="0.3">
      <c r="A1495" t="s">
        <v>161</v>
      </c>
      <c r="B1495" t="s">
        <v>141</v>
      </c>
      <c r="C1495">
        <v>1</v>
      </c>
      <c r="D1495">
        <v>150</v>
      </c>
      <c r="E1495">
        <v>1</v>
      </c>
      <c r="F1495" t="s">
        <v>136</v>
      </c>
    </row>
    <row r="1496" spans="1:6" x14ac:dyDescent="0.3">
      <c r="A1496" t="s">
        <v>161</v>
      </c>
      <c r="B1496" t="s">
        <v>138</v>
      </c>
      <c r="C1496">
        <v>1</v>
      </c>
      <c r="D1496">
        <v>389.99</v>
      </c>
      <c r="E1496">
        <v>9</v>
      </c>
      <c r="F1496" t="s">
        <v>133</v>
      </c>
    </row>
    <row r="1497" spans="1:6" x14ac:dyDescent="0.3">
      <c r="A1497" t="s">
        <v>161</v>
      </c>
      <c r="B1497" t="s">
        <v>139</v>
      </c>
      <c r="C1497">
        <v>2</v>
      </c>
      <c r="D1497">
        <v>11.95</v>
      </c>
      <c r="E1497">
        <v>2</v>
      </c>
      <c r="F1497" t="s">
        <v>149</v>
      </c>
    </row>
    <row r="1498" spans="1:6" x14ac:dyDescent="0.3">
      <c r="A1498" t="s">
        <v>161</v>
      </c>
      <c r="B1498" t="s">
        <v>132</v>
      </c>
      <c r="C1498">
        <v>1</v>
      </c>
      <c r="D1498">
        <v>11.99</v>
      </c>
      <c r="E1498">
        <v>9</v>
      </c>
      <c r="F1498" t="s">
        <v>147</v>
      </c>
    </row>
    <row r="1499" spans="1:6" x14ac:dyDescent="0.3">
      <c r="A1499" t="s">
        <v>161</v>
      </c>
      <c r="B1499" t="s">
        <v>130</v>
      </c>
      <c r="C1499">
        <v>1</v>
      </c>
      <c r="D1499">
        <v>14.95</v>
      </c>
      <c r="E1499">
        <v>6</v>
      </c>
      <c r="F1499" t="s">
        <v>149</v>
      </c>
    </row>
    <row r="1500" spans="1:6" x14ac:dyDescent="0.3">
      <c r="A1500" t="s">
        <v>161</v>
      </c>
      <c r="B1500" t="s">
        <v>141</v>
      </c>
      <c r="C1500">
        <v>1</v>
      </c>
      <c r="D1500">
        <v>150</v>
      </c>
      <c r="E1500">
        <v>5</v>
      </c>
      <c r="F1500" t="s">
        <v>133</v>
      </c>
    </row>
    <row r="1501" spans="1:6" x14ac:dyDescent="0.3">
      <c r="A1501" t="s">
        <v>161</v>
      </c>
      <c r="B1501" t="s">
        <v>140</v>
      </c>
      <c r="C1501">
        <v>1</v>
      </c>
      <c r="D1501">
        <v>99.99</v>
      </c>
      <c r="E1501">
        <v>3</v>
      </c>
      <c r="F1501" t="s">
        <v>135</v>
      </c>
    </row>
    <row r="1502" spans="1:6" x14ac:dyDescent="0.3">
      <c r="A1502" t="s">
        <v>161</v>
      </c>
      <c r="B1502" t="s">
        <v>142</v>
      </c>
      <c r="C1502">
        <v>1</v>
      </c>
      <c r="D1502">
        <v>1700</v>
      </c>
      <c r="E1502">
        <v>8</v>
      </c>
      <c r="F1502" t="s">
        <v>135</v>
      </c>
    </row>
    <row r="1503" spans="1:6" x14ac:dyDescent="0.3">
      <c r="A1503" t="s">
        <v>161</v>
      </c>
      <c r="B1503" t="s">
        <v>139</v>
      </c>
      <c r="C1503">
        <v>1</v>
      </c>
      <c r="D1503">
        <v>11.95</v>
      </c>
      <c r="E1503">
        <v>4</v>
      </c>
      <c r="F1503" t="s">
        <v>136</v>
      </c>
    </row>
    <row r="1504" spans="1:6" x14ac:dyDescent="0.3">
      <c r="A1504" t="s">
        <v>161</v>
      </c>
      <c r="B1504" t="s">
        <v>137</v>
      </c>
      <c r="C1504">
        <v>1</v>
      </c>
      <c r="D1504">
        <v>2.99</v>
      </c>
      <c r="E1504">
        <v>5</v>
      </c>
      <c r="F1504" t="s">
        <v>133</v>
      </c>
    </row>
    <row r="1505" spans="1:6" x14ac:dyDescent="0.3">
      <c r="A1505" t="s">
        <v>161</v>
      </c>
      <c r="B1505" t="s">
        <v>138</v>
      </c>
      <c r="C1505">
        <v>1</v>
      </c>
      <c r="D1505">
        <v>389.99</v>
      </c>
      <c r="E1505">
        <v>8</v>
      </c>
      <c r="F1505" t="s">
        <v>133</v>
      </c>
    </row>
    <row r="1506" spans="1:6" x14ac:dyDescent="0.3">
      <c r="A1506" t="s">
        <v>161</v>
      </c>
      <c r="B1506" t="s">
        <v>134</v>
      </c>
      <c r="C1506">
        <v>1</v>
      </c>
      <c r="D1506">
        <v>149.99</v>
      </c>
      <c r="E1506">
        <v>6</v>
      </c>
      <c r="F1506" t="s">
        <v>136</v>
      </c>
    </row>
    <row r="1507" spans="1:6" x14ac:dyDescent="0.3">
      <c r="A1507" t="s">
        <v>161</v>
      </c>
      <c r="B1507" t="s">
        <v>134</v>
      </c>
      <c r="C1507">
        <v>1</v>
      </c>
      <c r="D1507">
        <v>149.99</v>
      </c>
      <c r="E1507">
        <v>2</v>
      </c>
      <c r="F1507" t="s">
        <v>129</v>
      </c>
    </row>
    <row r="1508" spans="1:6" x14ac:dyDescent="0.3">
      <c r="A1508" t="s">
        <v>161</v>
      </c>
      <c r="B1508" t="s">
        <v>128</v>
      </c>
      <c r="C1508">
        <v>1</v>
      </c>
      <c r="D1508">
        <v>700</v>
      </c>
      <c r="E1508">
        <v>6</v>
      </c>
      <c r="F1508" t="s">
        <v>135</v>
      </c>
    </row>
    <row r="1509" spans="1:6" x14ac:dyDescent="0.3">
      <c r="A1509" t="s">
        <v>161</v>
      </c>
      <c r="B1509" t="s">
        <v>142</v>
      </c>
      <c r="C1509">
        <v>1</v>
      </c>
      <c r="D1509">
        <v>1700</v>
      </c>
      <c r="E1509">
        <v>5</v>
      </c>
      <c r="F1509" t="s">
        <v>133</v>
      </c>
    </row>
    <row r="1510" spans="1:6" x14ac:dyDescent="0.3">
      <c r="A1510" t="s">
        <v>161</v>
      </c>
      <c r="B1510" t="s">
        <v>153</v>
      </c>
      <c r="C1510">
        <v>1</v>
      </c>
      <c r="D1510">
        <v>999.99</v>
      </c>
      <c r="E1510">
        <v>9</v>
      </c>
      <c r="F1510" t="s">
        <v>135</v>
      </c>
    </row>
    <row r="1511" spans="1:6" x14ac:dyDescent="0.3">
      <c r="A1511" t="s">
        <v>161</v>
      </c>
      <c r="B1511" t="s">
        <v>132</v>
      </c>
      <c r="C1511">
        <v>1</v>
      </c>
      <c r="D1511">
        <v>11.99</v>
      </c>
      <c r="E1511">
        <v>6</v>
      </c>
      <c r="F1511" t="s">
        <v>131</v>
      </c>
    </row>
    <row r="1512" spans="1:6" x14ac:dyDescent="0.3">
      <c r="A1512" t="s">
        <v>161</v>
      </c>
      <c r="B1512" t="s">
        <v>145</v>
      </c>
      <c r="C1512">
        <v>1</v>
      </c>
      <c r="D1512">
        <v>3.84</v>
      </c>
      <c r="E1512">
        <v>9</v>
      </c>
      <c r="F1512" t="s">
        <v>131</v>
      </c>
    </row>
    <row r="1513" spans="1:6" x14ac:dyDescent="0.3">
      <c r="A1513" t="s">
        <v>161</v>
      </c>
      <c r="B1513" t="s">
        <v>148</v>
      </c>
      <c r="C1513">
        <v>1</v>
      </c>
      <c r="D1513">
        <v>600</v>
      </c>
      <c r="E1513">
        <v>7</v>
      </c>
      <c r="F1513" t="s">
        <v>150</v>
      </c>
    </row>
    <row r="1514" spans="1:6" x14ac:dyDescent="0.3">
      <c r="A1514" t="s">
        <v>161</v>
      </c>
      <c r="B1514" t="s">
        <v>139</v>
      </c>
      <c r="C1514">
        <v>1</v>
      </c>
      <c r="D1514">
        <v>11.95</v>
      </c>
      <c r="E1514">
        <v>4</v>
      </c>
      <c r="F1514" t="s">
        <v>135</v>
      </c>
    </row>
    <row r="1515" spans="1:6" x14ac:dyDescent="0.3">
      <c r="A1515" t="s">
        <v>161</v>
      </c>
      <c r="B1515" t="s">
        <v>142</v>
      </c>
      <c r="C1515">
        <v>1</v>
      </c>
      <c r="D1515">
        <v>1700</v>
      </c>
      <c r="E1515">
        <v>10</v>
      </c>
      <c r="F1515" t="s">
        <v>135</v>
      </c>
    </row>
    <row r="1516" spans="1:6" x14ac:dyDescent="0.3">
      <c r="A1516" t="s">
        <v>161</v>
      </c>
      <c r="B1516" t="s">
        <v>141</v>
      </c>
      <c r="C1516">
        <v>1</v>
      </c>
      <c r="D1516">
        <v>150</v>
      </c>
      <c r="E1516">
        <v>9</v>
      </c>
      <c r="F1516" t="s">
        <v>150</v>
      </c>
    </row>
    <row r="1517" spans="1:6" x14ac:dyDescent="0.3">
      <c r="A1517" t="s">
        <v>161</v>
      </c>
      <c r="B1517" t="s">
        <v>132</v>
      </c>
      <c r="C1517">
        <v>1</v>
      </c>
      <c r="D1517">
        <v>11.99</v>
      </c>
      <c r="E1517">
        <v>7</v>
      </c>
      <c r="F1517" t="s">
        <v>131</v>
      </c>
    </row>
    <row r="1518" spans="1:6" x14ac:dyDescent="0.3">
      <c r="A1518" t="s">
        <v>161</v>
      </c>
      <c r="B1518" t="s">
        <v>152</v>
      </c>
      <c r="C1518">
        <v>1</v>
      </c>
      <c r="D1518">
        <v>379.99</v>
      </c>
      <c r="E1518">
        <v>5</v>
      </c>
      <c r="F1518" t="s">
        <v>135</v>
      </c>
    </row>
    <row r="1519" spans="1:6" x14ac:dyDescent="0.3">
      <c r="A1519" t="s">
        <v>161</v>
      </c>
      <c r="B1519" t="s">
        <v>139</v>
      </c>
      <c r="C1519">
        <v>1</v>
      </c>
      <c r="D1519">
        <v>11.95</v>
      </c>
      <c r="E1519">
        <v>5</v>
      </c>
      <c r="F1519" t="s">
        <v>146</v>
      </c>
    </row>
    <row r="1520" spans="1:6" x14ac:dyDescent="0.3">
      <c r="A1520" t="s">
        <v>161</v>
      </c>
      <c r="B1520" t="s">
        <v>132</v>
      </c>
      <c r="C1520">
        <v>1</v>
      </c>
      <c r="D1520">
        <v>11.99</v>
      </c>
      <c r="E1520">
        <v>2</v>
      </c>
      <c r="F1520" t="s">
        <v>146</v>
      </c>
    </row>
    <row r="1521" spans="1:6" x14ac:dyDescent="0.3">
      <c r="A1521" t="s">
        <v>161</v>
      </c>
      <c r="B1521" t="s">
        <v>145</v>
      </c>
      <c r="C1521">
        <v>1</v>
      </c>
      <c r="D1521">
        <v>3.84</v>
      </c>
      <c r="E1521">
        <v>9</v>
      </c>
      <c r="F1521" t="s">
        <v>133</v>
      </c>
    </row>
    <row r="1522" spans="1:6" x14ac:dyDescent="0.3">
      <c r="A1522" t="s">
        <v>161</v>
      </c>
      <c r="B1522" t="s">
        <v>134</v>
      </c>
      <c r="C1522">
        <v>1</v>
      </c>
      <c r="D1522">
        <v>149.99</v>
      </c>
      <c r="E1522">
        <v>2</v>
      </c>
      <c r="F1522" t="s">
        <v>136</v>
      </c>
    </row>
    <row r="1523" spans="1:6" x14ac:dyDescent="0.3">
      <c r="A1523" t="s">
        <v>161</v>
      </c>
      <c r="B1523" t="s">
        <v>137</v>
      </c>
      <c r="C1523">
        <v>2</v>
      </c>
      <c r="D1523">
        <v>2.99</v>
      </c>
      <c r="E1523">
        <v>10</v>
      </c>
      <c r="F1523" t="s">
        <v>149</v>
      </c>
    </row>
    <row r="1524" spans="1:6" x14ac:dyDescent="0.3">
      <c r="A1524" t="s">
        <v>161</v>
      </c>
      <c r="B1524" t="s">
        <v>139</v>
      </c>
      <c r="C1524">
        <v>1</v>
      </c>
      <c r="D1524">
        <v>11.95</v>
      </c>
      <c r="E1524">
        <v>9</v>
      </c>
      <c r="F1524" t="s">
        <v>133</v>
      </c>
    </row>
    <row r="1525" spans="1:6" x14ac:dyDescent="0.3">
      <c r="A1525" t="s">
        <v>161</v>
      </c>
      <c r="B1525" t="s">
        <v>139</v>
      </c>
      <c r="C1525">
        <v>1</v>
      </c>
      <c r="D1525">
        <v>11.95</v>
      </c>
      <c r="E1525">
        <v>4</v>
      </c>
      <c r="F1525" t="s">
        <v>147</v>
      </c>
    </row>
    <row r="1526" spans="1:6" x14ac:dyDescent="0.3">
      <c r="A1526" t="s">
        <v>161</v>
      </c>
      <c r="B1526" t="s">
        <v>139</v>
      </c>
      <c r="C1526">
        <v>1</v>
      </c>
      <c r="D1526">
        <v>11.95</v>
      </c>
      <c r="E1526">
        <v>1</v>
      </c>
      <c r="F1526" t="s">
        <v>136</v>
      </c>
    </row>
    <row r="1527" spans="1:6" x14ac:dyDescent="0.3">
      <c r="A1527" t="s">
        <v>161</v>
      </c>
      <c r="B1527" t="s">
        <v>137</v>
      </c>
      <c r="C1527">
        <v>1</v>
      </c>
      <c r="D1527">
        <v>2.99</v>
      </c>
      <c r="E1527">
        <v>10</v>
      </c>
      <c r="F1527" t="s">
        <v>146</v>
      </c>
    </row>
    <row r="1528" spans="1:6" x14ac:dyDescent="0.3">
      <c r="A1528" t="s">
        <v>161</v>
      </c>
      <c r="B1528" t="s">
        <v>134</v>
      </c>
      <c r="C1528">
        <v>1</v>
      </c>
      <c r="D1528">
        <v>149.99</v>
      </c>
      <c r="E1528">
        <v>6</v>
      </c>
      <c r="F1528" t="s">
        <v>149</v>
      </c>
    </row>
    <row r="1529" spans="1:6" x14ac:dyDescent="0.3">
      <c r="A1529" t="s">
        <v>161</v>
      </c>
      <c r="B1529" t="s">
        <v>151</v>
      </c>
      <c r="C1529">
        <v>1</v>
      </c>
      <c r="D1529">
        <v>109.99</v>
      </c>
      <c r="E1529">
        <v>9</v>
      </c>
      <c r="F1529" t="s">
        <v>149</v>
      </c>
    </row>
    <row r="1530" spans="1:6" x14ac:dyDescent="0.3">
      <c r="A1530" t="s">
        <v>161</v>
      </c>
      <c r="B1530" t="s">
        <v>140</v>
      </c>
      <c r="C1530">
        <v>1</v>
      </c>
      <c r="D1530">
        <v>99.99</v>
      </c>
      <c r="E1530">
        <v>7</v>
      </c>
      <c r="F1530" t="s">
        <v>135</v>
      </c>
    </row>
    <row r="1531" spans="1:6" x14ac:dyDescent="0.3">
      <c r="A1531" t="s">
        <v>161</v>
      </c>
      <c r="B1531" t="s">
        <v>141</v>
      </c>
      <c r="C1531">
        <v>1</v>
      </c>
      <c r="D1531">
        <v>150</v>
      </c>
      <c r="E1531">
        <v>2</v>
      </c>
      <c r="F1531" t="s">
        <v>131</v>
      </c>
    </row>
    <row r="1532" spans="1:6" x14ac:dyDescent="0.3">
      <c r="A1532" t="s">
        <v>161</v>
      </c>
      <c r="B1532" t="s">
        <v>130</v>
      </c>
      <c r="C1532">
        <v>1</v>
      </c>
      <c r="D1532">
        <v>14.95</v>
      </c>
      <c r="E1532">
        <v>5</v>
      </c>
      <c r="F1532" t="s">
        <v>136</v>
      </c>
    </row>
    <row r="1533" spans="1:6" x14ac:dyDescent="0.3">
      <c r="A1533" t="s">
        <v>161</v>
      </c>
      <c r="B1533" t="s">
        <v>141</v>
      </c>
      <c r="C1533">
        <v>1</v>
      </c>
      <c r="D1533">
        <v>150</v>
      </c>
      <c r="E1533">
        <v>2</v>
      </c>
      <c r="F1533" t="s">
        <v>133</v>
      </c>
    </row>
    <row r="1534" spans="1:6" x14ac:dyDescent="0.3">
      <c r="A1534" t="s">
        <v>161</v>
      </c>
      <c r="B1534" t="s">
        <v>137</v>
      </c>
      <c r="C1534">
        <v>1</v>
      </c>
      <c r="D1534">
        <v>2.99</v>
      </c>
      <c r="E1534">
        <v>10</v>
      </c>
      <c r="F1534" t="s">
        <v>133</v>
      </c>
    </row>
    <row r="1535" spans="1:6" x14ac:dyDescent="0.3">
      <c r="A1535" t="s">
        <v>161</v>
      </c>
      <c r="B1535" t="s">
        <v>132</v>
      </c>
      <c r="C1535">
        <v>1</v>
      </c>
      <c r="D1535">
        <v>11.99</v>
      </c>
      <c r="E1535">
        <v>4</v>
      </c>
      <c r="F1535" t="s">
        <v>133</v>
      </c>
    </row>
    <row r="1536" spans="1:6" x14ac:dyDescent="0.3">
      <c r="A1536" t="s">
        <v>161</v>
      </c>
      <c r="B1536" t="s">
        <v>132</v>
      </c>
      <c r="C1536">
        <v>1</v>
      </c>
      <c r="D1536">
        <v>11.99</v>
      </c>
      <c r="E1536">
        <v>3</v>
      </c>
      <c r="F1536" t="s">
        <v>149</v>
      </c>
    </row>
    <row r="1537" spans="1:6" x14ac:dyDescent="0.3">
      <c r="A1537" t="s">
        <v>161</v>
      </c>
      <c r="B1537" t="s">
        <v>139</v>
      </c>
      <c r="C1537">
        <v>1</v>
      </c>
      <c r="D1537">
        <v>11.95</v>
      </c>
      <c r="E1537">
        <v>2</v>
      </c>
      <c r="F1537" t="s">
        <v>129</v>
      </c>
    </row>
    <row r="1538" spans="1:6" x14ac:dyDescent="0.3">
      <c r="A1538" t="s">
        <v>161</v>
      </c>
      <c r="B1538" t="s">
        <v>154</v>
      </c>
      <c r="C1538">
        <v>1</v>
      </c>
      <c r="D1538">
        <v>600</v>
      </c>
      <c r="E1538">
        <v>10</v>
      </c>
      <c r="F1538" t="s">
        <v>133</v>
      </c>
    </row>
    <row r="1539" spans="1:6" x14ac:dyDescent="0.3">
      <c r="A1539" t="s">
        <v>161</v>
      </c>
      <c r="B1539" t="s">
        <v>145</v>
      </c>
      <c r="C1539">
        <v>1</v>
      </c>
      <c r="D1539">
        <v>3.84</v>
      </c>
      <c r="E1539">
        <v>1</v>
      </c>
      <c r="F1539" t="s">
        <v>136</v>
      </c>
    </row>
    <row r="1540" spans="1:6" x14ac:dyDescent="0.3">
      <c r="A1540" t="s">
        <v>161</v>
      </c>
      <c r="B1540" t="s">
        <v>130</v>
      </c>
      <c r="C1540">
        <v>1</v>
      </c>
      <c r="D1540">
        <v>14.95</v>
      </c>
      <c r="E1540">
        <v>7</v>
      </c>
      <c r="F1540" t="s">
        <v>136</v>
      </c>
    </row>
    <row r="1541" spans="1:6" x14ac:dyDescent="0.3">
      <c r="A1541" t="s">
        <v>161</v>
      </c>
      <c r="B1541" t="s">
        <v>130</v>
      </c>
      <c r="C1541">
        <v>1</v>
      </c>
      <c r="D1541">
        <v>14.95</v>
      </c>
      <c r="E1541">
        <v>6</v>
      </c>
      <c r="F1541" t="s">
        <v>149</v>
      </c>
    </row>
    <row r="1542" spans="1:6" x14ac:dyDescent="0.3">
      <c r="A1542" t="s">
        <v>161</v>
      </c>
      <c r="B1542" t="s">
        <v>130</v>
      </c>
      <c r="C1542">
        <v>1</v>
      </c>
      <c r="D1542">
        <v>14.95</v>
      </c>
      <c r="E1542">
        <v>1</v>
      </c>
      <c r="F1542" t="s">
        <v>150</v>
      </c>
    </row>
    <row r="1543" spans="1:6" x14ac:dyDescent="0.3">
      <c r="A1543" t="s">
        <v>161</v>
      </c>
      <c r="B1543" t="s">
        <v>134</v>
      </c>
      <c r="C1543">
        <v>1</v>
      </c>
      <c r="D1543">
        <v>149.99</v>
      </c>
      <c r="E1543">
        <v>5</v>
      </c>
      <c r="F1543" t="s">
        <v>149</v>
      </c>
    </row>
    <row r="1544" spans="1:6" x14ac:dyDescent="0.3">
      <c r="A1544" t="s">
        <v>161</v>
      </c>
      <c r="B1544" t="s">
        <v>138</v>
      </c>
      <c r="C1544">
        <v>1</v>
      </c>
      <c r="D1544">
        <v>389.99</v>
      </c>
      <c r="E1544">
        <v>4</v>
      </c>
      <c r="F1544" t="s">
        <v>133</v>
      </c>
    </row>
    <row r="1545" spans="1:6" x14ac:dyDescent="0.3">
      <c r="A1545" t="s">
        <v>161</v>
      </c>
      <c r="B1545" t="s">
        <v>130</v>
      </c>
      <c r="C1545">
        <v>1</v>
      </c>
      <c r="D1545">
        <v>14.95</v>
      </c>
      <c r="E1545">
        <v>7</v>
      </c>
      <c r="F1545" t="s">
        <v>149</v>
      </c>
    </row>
    <row r="1546" spans="1:6" x14ac:dyDescent="0.3">
      <c r="A1546" t="s">
        <v>161</v>
      </c>
      <c r="B1546" t="s">
        <v>142</v>
      </c>
      <c r="C1546">
        <v>1</v>
      </c>
      <c r="D1546">
        <v>1700</v>
      </c>
      <c r="E1546">
        <v>4</v>
      </c>
      <c r="F1546" t="s">
        <v>150</v>
      </c>
    </row>
    <row r="1547" spans="1:6" x14ac:dyDescent="0.3">
      <c r="A1547" t="s">
        <v>161</v>
      </c>
      <c r="B1547" t="s">
        <v>132</v>
      </c>
      <c r="C1547">
        <v>1</v>
      </c>
      <c r="D1547">
        <v>11.99</v>
      </c>
      <c r="E1547">
        <v>5</v>
      </c>
      <c r="F1547" t="s">
        <v>129</v>
      </c>
    </row>
    <row r="1548" spans="1:6" x14ac:dyDescent="0.3">
      <c r="A1548" t="s">
        <v>161</v>
      </c>
      <c r="B1548" t="s">
        <v>141</v>
      </c>
      <c r="C1548">
        <v>1</v>
      </c>
      <c r="D1548">
        <v>150</v>
      </c>
      <c r="E1548">
        <v>7</v>
      </c>
      <c r="F1548" t="s">
        <v>129</v>
      </c>
    </row>
    <row r="1549" spans="1:6" x14ac:dyDescent="0.3">
      <c r="A1549" t="s">
        <v>161</v>
      </c>
      <c r="B1549" t="s">
        <v>134</v>
      </c>
      <c r="C1549">
        <v>1</v>
      </c>
      <c r="D1549">
        <v>149.99</v>
      </c>
      <c r="E1549">
        <v>9</v>
      </c>
      <c r="F1549" t="s">
        <v>129</v>
      </c>
    </row>
    <row r="1550" spans="1:6" x14ac:dyDescent="0.3">
      <c r="A1550" t="s">
        <v>161</v>
      </c>
      <c r="B1550" t="s">
        <v>139</v>
      </c>
      <c r="C1550">
        <v>1</v>
      </c>
      <c r="D1550">
        <v>11.95</v>
      </c>
      <c r="E1550">
        <v>7</v>
      </c>
      <c r="F1550" t="s">
        <v>146</v>
      </c>
    </row>
    <row r="1551" spans="1:6" x14ac:dyDescent="0.3">
      <c r="A1551" t="s">
        <v>161</v>
      </c>
      <c r="B1551" t="s">
        <v>155</v>
      </c>
      <c r="C1551">
        <v>1</v>
      </c>
      <c r="D1551">
        <v>600</v>
      </c>
      <c r="E1551">
        <v>9</v>
      </c>
      <c r="F1551" t="s">
        <v>133</v>
      </c>
    </row>
    <row r="1552" spans="1:6" x14ac:dyDescent="0.3">
      <c r="A1552" t="s">
        <v>161</v>
      </c>
      <c r="B1552" t="s">
        <v>132</v>
      </c>
      <c r="C1552">
        <v>1</v>
      </c>
      <c r="D1552">
        <v>11.99</v>
      </c>
      <c r="E1552">
        <v>8</v>
      </c>
      <c r="F1552" t="s">
        <v>135</v>
      </c>
    </row>
    <row r="1553" spans="1:6" x14ac:dyDescent="0.3">
      <c r="A1553" t="s">
        <v>161</v>
      </c>
      <c r="B1553" t="s">
        <v>152</v>
      </c>
      <c r="C1553">
        <v>1</v>
      </c>
      <c r="D1553">
        <v>379.99</v>
      </c>
      <c r="E1553">
        <v>8</v>
      </c>
      <c r="F1553" t="s">
        <v>133</v>
      </c>
    </row>
    <row r="1554" spans="1:6" x14ac:dyDescent="0.3">
      <c r="A1554" t="s">
        <v>161</v>
      </c>
      <c r="B1554" t="s">
        <v>144</v>
      </c>
      <c r="C1554">
        <v>1</v>
      </c>
      <c r="D1554">
        <v>400</v>
      </c>
      <c r="E1554">
        <v>9</v>
      </c>
      <c r="F1554" t="s">
        <v>131</v>
      </c>
    </row>
    <row r="1555" spans="1:6" x14ac:dyDescent="0.3">
      <c r="A1555" t="s">
        <v>161</v>
      </c>
      <c r="B1555" t="s">
        <v>132</v>
      </c>
      <c r="C1555">
        <v>1</v>
      </c>
      <c r="D1555">
        <v>11.99</v>
      </c>
      <c r="E1555">
        <v>2</v>
      </c>
      <c r="F1555" t="s">
        <v>147</v>
      </c>
    </row>
    <row r="1556" spans="1:6" x14ac:dyDescent="0.3">
      <c r="A1556" t="s">
        <v>161</v>
      </c>
      <c r="B1556" t="s">
        <v>140</v>
      </c>
      <c r="C1556">
        <v>1</v>
      </c>
      <c r="D1556">
        <v>99.99</v>
      </c>
      <c r="E1556">
        <v>3</v>
      </c>
      <c r="F1556" t="s">
        <v>135</v>
      </c>
    </row>
    <row r="1557" spans="1:6" x14ac:dyDescent="0.3">
      <c r="A1557" t="s">
        <v>161</v>
      </c>
      <c r="B1557" t="s">
        <v>140</v>
      </c>
      <c r="C1557">
        <v>1</v>
      </c>
      <c r="D1557">
        <v>99.99</v>
      </c>
      <c r="E1557">
        <v>3</v>
      </c>
      <c r="F1557" t="s">
        <v>146</v>
      </c>
    </row>
    <row r="1558" spans="1:6" x14ac:dyDescent="0.3">
      <c r="A1558" t="s">
        <v>161</v>
      </c>
      <c r="B1558" t="s">
        <v>134</v>
      </c>
      <c r="C1558">
        <v>1</v>
      </c>
      <c r="D1558">
        <v>149.99</v>
      </c>
      <c r="E1558">
        <v>6</v>
      </c>
      <c r="F1558" t="s">
        <v>133</v>
      </c>
    </row>
    <row r="1559" spans="1:6" x14ac:dyDescent="0.3">
      <c r="A1559" t="s">
        <v>161</v>
      </c>
      <c r="B1559" t="s">
        <v>145</v>
      </c>
      <c r="C1559">
        <v>1</v>
      </c>
      <c r="D1559">
        <v>3.84</v>
      </c>
      <c r="E1559">
        <v>8</v>
      </c>
      <c r="F1559" t="s">
        <v>149</v>
      </c>
    </row>
    <row r="1560" spans="1:6" x14ac:dyDescent="0.3">
      <c r="A1560" t="s">
        <v>161</v>
      </c>
      <c r="B1560" t="s">
        <v>138</v>
      </c>
      <c r="C1560">
        <v>1</v>
      </c>
      <c r="D1560">
        <v>389.99</v>
      </c>
      <c r="E1560">
        <v>6</v>
      </c>
      <c r="F1560" t="s">
        <v>133</v>
      </c>
    </row>
    <row r="1561" spans="1:6" x14ac:dyDescent="0.3">
      <c r="A1561" t="s">
        <v>161</v>
      </c>
      <c r="B1561" t="s">
        <v>141</v>
      </c>
      <c r="C1561">
        <v>1</v>
      </c>
      <c r="D1561">
        <v>150</v>
      </c>
      <c r="E1561">
        <v>3</v>
      </c>
      <c r="F1561" t="s">
        <v>147</v>
      </c>
    </row>
    <row r="1562" spans="1:6" x14ac:dyDescent="0.3">
      <c r="A1562" t="s">
        <v>161</v>
      </c>
      <c r="B1562" t="s">
        <v>130</v>
      </c>
      <c r="C1562">
        <v>1</v>
      </c>
      <c r="D1562">
        <v>14.95</v>
      </c>
      <c r="E1562">
        <v>4</v>
      </c>
      <c r="F1562" t="s">
        <v>150</v>
      </c>
    </row>
    <row r="1563" spans="1:6" x14ac:dyDescent="0.3">
      <c r="A1563" t="s">
        <v>161</v>
      </c>
      <c r="B1563" t="s">
        <v>145</v>
      </c>
      <c r="C1563">
        <v>1</v>
      </c>
      <c r="D1563">
        <v>3.84</v>
      </c>
      <c r="E1563">
        <v>9</v>
      </c>
      <c r="F1563" t="s">
        <v>133</v>
      </c>
    </row>
    <row r="1564" spans="1:6" x14ac:dyDescent="0.3">
      <c r="A1564" t="s">
        <v>161</v>
      </c>
      <c r="B1564" t="s">
        <v>142</v>
      </c>
      <c r="C1564">
        <v>1</v>
      </c>
      <c r="D1564">
        <v>1700</v>
      </c>
      <c r="E1564">
        <v>3</v>
      </c>
      <c r="F1564" t="s">
        <v>133</v>
      </c>
    </row>
    <row r="1565" spans="1:6" x14ac:dyDescent="0.3">
      <c r="A1565" t="s">
        <v>161</v>
      </c>
      <c r="B1565" t="s">
        <v>145</v>
      </c>
      <c r="C1565">
        <v>2</v>
      </c>
      <c r="D1565">
        <v>3.84</v>
      </c>
      <c r="E1565">
        <v>4</v>
      </c>
      <c r="F1565" t="s">
        <v>133</v>
      </c>
    </row>
    <row r="1566" spans="1:6" x14ac:dyDescent="0.3">
      <c r="A1566" t="s">
        <v>161</v>
      </c>
      <c r="B1566" t="s">
        <v>130</v>
      </c>
      <c r="C1566">
        <v>1</v>
      </c>
      <c r="D1566">
        <v>14.95</v>
      </c>
      <c r="E1566">
        <v>5</v>
      </c>
      <c r="F1566" t="s">
        <v>133</v>
      </c>
    </row>
    <row r="1567" spans="1:6" x14ac:dyDescent="0.3">
      <c r="A1567" t="s">
        <v>161</v>
      </c>
      <c r="B1567" t="s">
        <v>132</v>
      </c>
      <c r="C1567">
        <v>1</v>
      </c>
      <c r="D1567">
        <v>11.99</v>
      </c>
      <c r="E1567">
        <v>10</v>
      </c>
      <c r="F1567" t="s">
        <v>146</v>
      </c>
    </row>
    <row r="1568" spans="1:6" x14ac:dyDescent="0.3">
      <c r="A1568" t="s">
        <v>161</v>
      </c>
      <c r="B1568" t="s">
        <v>148</v>
      </c>
      <c r="C1568">
        <v>1</v>
      </c>
      <c r="D1568">
        <v>600</v>
      </c>
      <c r="E1568">
        <v>7</v>
      </c>
      <c r="F1568" t="s">
        <v>149</v>
      </c>
    </row>
    <row r="1569" spans="1:6" x14ac:dyDescent="0.3">
      <c r="A1569" t="s">
        <v>161</v>
      </c>
      <c r="B1569" t="s">
        <v>139</v>
      </c>
      <c r="C1569">
        <v>1</v>
      </c>
      <c r="D1569">
        <v>11.95</v>
      </c>
      <c r="E1569">
        <v>10</v>
      </c>
      <c r="F1569" t="s">
        <v>149</v>
      </c>
    </row>
    <row r="1570" spans="1:6" x14ac:dyDescent="0.3">
      <c r="A1570" t="s">
        <v>161</v>
      </c>
      <c r="B1570" t="s">
        <v>130</v>
      </c>
      <c r="C1570">
        <v>1</v>
      </c>
      <c r="D1570">
        <v>14.95</v>
      </c>
      <c r="E1570">
        <v>4</v>
      </c>
      <c r="F1570" t="s">
        <v>150</v>
      </c>
    </row>
    <row r="1571" spans="1:6" x14ac:dyDescent="0.3">
      <c r="A1571" t="s">
        <v>161</v>
      </c>
      <c r="B1571" t="s">
        <v>145</v>
      </c>
      <c r="C1571">
        <v>1</v>
      </c>
      <c r="D1571">
        <v>3.84</v>
      </c>
      <c r="E1571">
        <v>10</v>
      </c>
      <c r="F1571" t="s">
        <v>133</v>
      </c>
    </row>
    <row r="1572" spans="1:6" x14ac:dyDescent="0.3">
      <c r="A1572" t="s">
        <v>161</v>
      </c>
      <c r="B1572" t="s">
        <v>137</v>
      </c>
      <c r="C1572">
        <v>3</v>
      </c>
      <c r="D1572">
        <v>2.99</v>
      </c>
      <c r="E1572">
        <v>5</v>
      </c>
      <c r="F1572" t="s">
        <v>149</v>
      </c>
    </row>
    <row r="1573" spans="1:6" x14ac:dyDescent="0.3">
      <c r="A1573" t="s">
        <v>161</v>
      </c>
      <c r="B1573" t="s">
        <v>145</v>
      </c>
      <c r="C1573">
        <v>1</v>
      </c>
      <c r="D1573">
        <v>3.84</v>
      </c>
      <c r="E1573">
        <v>9</v>
      </c>
      <c r="F1573" t="s">
        <v>136</v>
      </c>
    </row>
    <row r="1574" spans="1:6" x14ac:dyDescent="0.3">
      <c r="A1574" t="s">
        <v>161</v>
      </c>
      <c r="B1574" t="s">
        <v>139</v>
      </c>
      <c r="C1574">
        <v>1</v>
      </c>
      <c r="D1574">
        <v>11.95</v>
      </c>
      <c r="E1574">
        <v>5</v>
      </c>
      <c r="F1574" t="s">
        <v>135</v>
      </c>
    </row>
    <row r="1575" spans="1:6" x14ac:dyDescent="0.3">
      <c r="A1575" t="s">
        <v>161</v>
      </c>
      <c r="B1575" t="s">
        <v>140</v>
      </c>
      <c r="C1575">
        <v>1</v>
      </c>
      <c r="D1575">
        <v>99.99</v>
      </c>
      <c r="E1575">
        <v>8</v>
      </c>
      <c r="F1575" t="s">
        <v>129</v>
      </c>
    </row>
    <row r="1576" spans="1:6" x14ac:dyDescent="0.3">
      <c r="A1576" t="s">
        <v>161</v>
      </c>
      <c r="B1576" t="s">
        <v>139</v>
      </c>
      <c r="C1576">
        <v>1</v>
      </c>
      <c r="D1576">
        <v>11.95</v>
      </c>
      <c r="E1576">
        <v>8</v>
      </c>
      <c r="F1576" t="s">
        <v>135</v>
      </c>
    </row>
    <row r="1577" spans="1:6" x14ac:dyDescent="0.3">
      <c r="A1577" t="s">
        <v>161</v>
      </c>
      <c r="B1577" t="s">
        <v>142</v>
      </c>
      <c r="C1577">
        <v>1</v>
      </c>
      <c r="D1577">
        <v>1700</v>
      </c>
      <c r="E1577">
        <v>2</v>
      </c>
      <c r="F1577" t="s">
        <v>147</v>
      </c>
    </row>
    <row r="1578" spans="1:6" x14ac:dyDescent="0.3">
      <c r="A1578" t="s">
        <v>161</v>
      </c>
      <c r="B1578" t="s">
        <v>145</v>
      </c>
      <c r="C1578">
        <v>1</v>
      </c>
      <c r="D1578">
        <v>3.84</v>
      </c>
      <c r="E1578">
        <v>6</v>
      </c>
      <c r="F1578" t="s">
        <v>147</v>
      </c>
    </row>
    <row r="1579" spans="1:6" x14ac:dyDescent="0.3">
      <c r="A1579" t="s">
        <v>161</v>
      </c>
      <c r="B1579" t="s">
        <v>144</v>
      </c>
      <c r="C1579">
        <v>1</v>
      </c>
      <c r="D1579">
        <v>400</v>
      </c>
      <c r="E1579">
        <v>10</v>
      </c>
      <c r="F1579" t="s">
        <v>136</v>
      </c>
    </row>
    <row r="1580" spans="1:6" x14ac:dyDescent="0.3">
      <c r="A1580" t="s">
        <v>161</v>
      </c>
      <c r="B1580" t="s">
        <v>130</v>
      </c>
      <c r="C1580">
        <v>1</v>
      </c>
      <c r="D1580">
        <v>14.95</v>
      </c>
      <c r="E1580">
        <v>4</v>
      </c>
      <c r="F1580" t="s">
        <v>131</v>
      </c>
    </row>
    <row r="1581" spans="1:6" x14ac:dyDescent="0.3">
      <c r="A1581" t="s">
        <v>161</v>
      </c>
      <c r="B1581" t="s">
        <v>139</v>
      </c>
      <c r="C1581">
        <v>1</v>
      </c>
      <c r="D1581">
        <v>11.95</v>
      </c>
      <c r="E1581">
        <v>4</v>
      </c>
      <c r="F1581" t="s">
        <v>133</v>
      </c>
    </row>
    <row r="1582" spans="1:6" x14ac:dyDescent="0.3">
      <c r="A1582" t="s">
        <v>161</v>
      </c>
      <c r="B1582" t="s">
        <v>143</v>
      </c>
      <c r="C1582">
        <v>1</v>
      </c>
      <c r="D1582">
        <v>300</v>
      </c>
      <c r="E1582">
        <v>3</v>
      </c>
      <c r="F1582" t="s">
        <v>133</v>
      </c>
    </row>
    <row r="1583" spans="1:6" x14ac:dyDescent="0.3">
      <c r="A1583" t="s">
        <v>161</v>
      </c>
      <c r="B1583" t="s">
        <v>143</v>
      </c>
      <c r="C1583">
        <v>1</v>
      </c>
      <c r="D1583">
        <v>300</v>
      </c>
      <c r="E1583">
        <v>3</v>
      </c>
      <c r="F1583" t="s">
        <v>133</v>
      </c>
    </row>
    <row r="1584" spans="1:6" x14ac:dyDescent="0.3">
      <c r="A1584" t="s">
        <v>161</v>
      </c>
      <c r="B1584" t="s">
        <v>140</v>
      </c>
      <c r="C1584">
        <v>1</v>
      </c>
      <c r="D1584">
        <v>99.99</v>
      </c>
      <c r="E1584">
        <v>10</v>
      </c>
      <c r="F1584" t="s">
        <v>146</v>
      </c>
    </row>
    <row r="1585" spans="1:6" x14ac:dyDescent="0.3">
      <c r="A1585" t="s">
        <v>161</v>
      </c>
      <c r="B1585" t="s">
        <v>130</v>
      </c>
      <c r="C1585">
        <v>2</v>
      </c>
      <c r="D1585">
        <v>14.95</v>
      </c>
      <c r="E1585">
        <v>3</v>
      </c>
      <c r="F1585" t="s">
        <v>146</v>
      </c>
    </row>
    <row r="1586" spans="1:6" x14ac:dyDescent="0.3">
      <c r="A1586" t="s">
        <v>161</v>
      </c>
      <c r="B1586" t="s">
        <v>145</v>
      </c>
      <c r="C1586">
        <v>2</v>
      </c>
      <c r="D1586">
        <v>3.84</v>
      </c>
      <c r="E1586">
        <v>10</v>
      </c>
      <c r="F1586" t="s">
        <v>133</v>
      </c>
    </row>
    <row r="1587" spans="1:6" x14ac:dyDescent="0.3">
      <c r="A1587" t="s">
        <v>161</v>
      </c>
      <c r="B1587" t="s">
        <v>153</v>
      </c>
      <c r="C1587">
        <v>1</v>
      </c>
      <c r="D1587">
        <v>999.99</v>
      </c>
      <c r="E1587">
        <v>7</v>
      </c>
      <c r="F1587" t="s">
        <v>133</v>
      </c>
    </row>
    <row r="1588" spans="1:6" x14ac:dyDescent="0.3">
      <c r="A1588" t="s">
        <v>161</v>
      </c>
      <c r="B1588" t="s">
        <v>132</v>
      </c>
      <c r="C1588">
        <v>1</v>
      </c>
      <c r="D1588">
        <v>11.99</v>
      </c>
      <c r="E1588">
        <v>3</v>
      </c>
      <c r="F1588" t="s">
        <v>129</v>
      </c>
    </row>
    <row r="1589" spans="1:6" x14ac:dyDescent="0.3">
      <c r="A1589" t="s">
        <v>161</v>
      </c>
      <c r="B1589" t="s">
        <v>137</v>
      </c>
      <c r="C1589">
        <v>1</v>
      </c>
      <c r="D1589">
        <v>2.99</v>
      </c>
      <c r="E1589">
        <v>5</v>
      </c>
      <c r="F1589" t="s">
        <v>135</v>
      </c>
    </row>
    <row r="1590" spans="1:6" x14ac:dyDescent="0.3">
      <c r="A1590" t="s">
        <v>161</v>
      </c>
      <c r="B1590" t="s">
        <v>132</v>
      </c>
      <c r="C1590">
        <v>1</v>
      </c>
      <c r="D1590">
        <v>11.99</v>
      </c>
      <c r="E1590">
        <v>4</v>
      </c>
      <c r="F1590" t="s">
        <v>135</v>
      </c>
    </row>
    <row r="1591" spans="1:6" x14ac:dyDescent="0.3">
      <c r="A1591" t="s">
        <v>161</v>
      </c>
      <c r="B1591" t="s">
        <v>145</v>
      </c>
      <c r="C1591">
        <v>1</v>
      </c>
      <c r="D1591">
        <v>3.84</v>
      </c>
      <c r="E1591">
        <v>6</v>
      </c>
      <c r="F1591" t="s">
        <v>129</v>
      </c>
    </row>
    <row r="1592" spans="1:6" x14ac:dyDescent="0.3">
      <c r="A1592" t="s">
        <v>161</v>
      </c>
      <c r="B1592" t="s">
        <v>140</v>
      </c>
      <c r="C1592">
        <v>1</v>
      </c>
      <c r="D1592">
        <v>99.99</v>
      </c>
      <c r="E1592">
        <v>4</v>
      </c>
      <c r="F1592" t="s">
        <v>149</v>
      </c>
    </row>
    <row r="1593" spans="1:6" x14ac:dyDescent="0.3">
      <c r="A1593" t="s">
        <v>161</v>
      </c>
      <c r="B1593" t="s">
        <v>139</v>
      </c>
      <c r="C1593">
        <v>1</v>
      </c>
      <c r="D1593">
        <v>11.95</v>
      </c>
      <c r="E1593">
        <v>2</v>
      </c>
      <c r="F1593" t="s">
        <v>150</v>
      </c>
    </row>
    <row r="1594" spans="1:6" x14ac:dyDescent="0.3">
      <c r="A1594" t="s">
        <v>161</v>
      </c>
      <c r="B1594" t="s">
        <v>128</v>
      </c>
      <c r="C1594">
        <v>1</v>
      </c>
      <c r="D1594">
        <v>700</v>
      </c>
      <c r="E1594">
        <v>3</v>
      </c>
      <c r="F1594" t="s">
        <v>146</v>
      </c>
    </row>
    <row r="1595" spans="1:6" x14ac:dyDescent="0.3">
      <c r="A1595" t="s">
        <v>161</v>
      </c>
      <c r="B1595" t="s">
        <v>145</v>
      </c>
      <c r="C1595">
        <v>1</v>
      </c>
      <c r="D1595">
        <v>3.84</v>
      </c>
      <c r="E1595">
        <v>3</v>
      </c>
      <c r="F1595" t="s">
        <v>150</v>
      </c>
    </row>
    <row r="1596" spans="1:6" x14ac:dyDescent="0.3">
      <c r="A1596" t="s">
        <v>161</v>
      </c>
      <c r="B1596" t="s">
        <v>152</v>
      </c>
      <c r="C1596">
        <v>1</v>
      </c>
      <c r="D1596">
        <v>379.99</v>
      </c>
      <c r="E1596">
        <v>5</v>
      </c>
      <c r="F1596" t="s">
        <v>146</v>
      </c>
    </row>
    <row r="1597" spans="1:6" x14ac:dyDescent="0.3">
      <c r="A1597" t="s">
        <v>161</v>
      </c>
      <c r="B1597" t="s">
        <v>138</v>
      </c>
      <c r="C1597">
        <v>1</v>
      </c>
      <c r="D1597">
        <v>389.99</v>
      </c>
      <c r="E1597">
        <v>3</v>
      </c>
      <c r="F1597" t="s">
        <v>135</v>
      </c>
    </row>
    <row r="1598" spans="1:6" x14ac:dyDescent="0.3">
      <c r="A1598" t="s">
        <v>161</v>
      </c>
      <c r="B1598" t="s">
        <v>140</v>
      </c>
      <c r="C1598">
        <v>1</v>
      </c>
      <c r="D1598">
        <v>99.99</v>
      </c>
      <c r="E1598">
        <v>5</v>
      </c>
      <c r="F1598" t="s">
        <v>149</v>
      </c>
    </row>
    <row r="1599" spans="1:6" x14ac:dyDescent="0.3">
      <c r="A1599" t="s">
        <v>161</v>
      </c>
      <c r="B1599" t="s">
        <v>132</v>
      </c>
      <c r="C1599">
        <v>2</v>
      </c>
      <c r="D1599">
        <v>11.99</v>
      </c>
      <c r="E1599">
        <v>9</v>
      </c>
      <c r="F1599" t="s">
        <v>133</v>
      </c>
    </row>
    <row r="1600" spans="1:6" x14ac:dyDescent="0.3">
      <c r="A1600" t="s">
        <v>161</v>
      </c>
      <c r="B1600" t="s">
        <v>145</v>
      </c>
      <c r="C1600">
        <v>1</v>
      </c>
      <c r="D1600">
        <v>3.84</v>
      </c>
      <c r="E1600">
        <v>8</v>
      </c>
      <c r="F1600" t="s">
        <v>129</v>
      </c>
    </row>
    <row r="1601" spans="1:6" x14ac:dyDescent="0.3">
      <c r="A1601" t="s">
        <v>161</v>
      </c>
      <c r="B1601" t="s">
        <v>128</v>
      </c>
      <c r="C1601">
        <v>1</v>
      </c>
      <c r="D1601">
        <v>700</v>
      </c>
      <c r="E1601">
        <v>8</v>
      </c>
      <c r="F1601" t="s">
        <v>129</v>
      </c>
    </row>
    <row r="1602" spans="1:6" x14ac:dyDescent="0.3">
      <c r="A1602" t="s">
        <v>161</v>
      </c>
      <c r="B1602" t="s">
        <v>137</v>
      </c>
      <c r="C1602">
        <v>1</v>
      </c>
      <c r="D1602">
        <v>2.99</v>
      </c>
      <c r="E1602">
        <v>2</v>
      </c>
      <c r="F1602" t="s">
        <v>149</v>
      </c>
    </row>
    <row r="1603" spans="1:6" x14ac:dyDescent="0.3">
      <c r="A1603" t="s">
        <v>161</v>
      </c>
      <c r="B1603" t="s">
        <v>145</v>
      </c>
      <c r="C1603">
        <v>3</v>
      </c>
      <c r="D1603">
        <v>3.84</v>
      </c>
      <c r="E1603">
        <v>5</v>
      </c>
      <c r="F1603" t="s">
        <v>133</v>
      </c>
    </row>
    <row r="1604" spans="1:6" x14ac:dyDescent="0.3">
      <c r="A1604" t="s">
        <v>161</v>
      </c>
      <c r="B1604" t="s">
        <v>132</v>
      </c>
      <c r="C1604">
        <v>1</v>
      </c>
      <c r="D1604">
        <v>11.99</v>
      </c>
      <c r="E1604">
        <v>8</v>
      </c>
      <c r="F1604" t="s">
        <v>129</v>
      </c>
    </row>
    <row r="1605" spans="1:6" x14ac:dyDescent="0.3">
      <c r="A1605" t="s">
        <v>161</v>
      </c>
      <c r="B1605" t="s">
        <v>139</v>
      </c>
      <c r="C1605">
        <v>1</v>
      </c>
      <c r="D1605">
        <v>11.95</v>
      </c>
      <c r="E1605">
        <v>4</v>
      </c>
      <c r="F1605" t="s">
        <v>133</v>
      </c>
    </row>
    <row r="1606" spans="1:6" x14ac:dyDescent="0.3">
      <c r="A1606" t="s">
        <v>161</v>
      </c>
      <c r="B1606" t="s">
        <v>152</v>
      </c>
      <c r="C1606">
        <v>1</v>
      </c>
      <c r="D1606">
        <v>379.99</v>
      </c>
      <c r="E1606">
        <v>7</v>
      </c>
      <c r="F1606" t="s">
        <v>146</v>
      </c>
    </row>
    <row r="1607" spans="1:6" x14ac:dyDescent="0.3">
      <c r="A1607" t="s">
        <v>161</v>
      </c>
      <c r="B1607" t="s">
        <v>143</v>
      </c>
      <c r="C1607">
        <v>1</v>
      </c>
      <c r="D1607">
        <v>300</v>
      </c>
      <c r="E1607">
        <v>4</v>
      </c>
      <c r="F1607" t="s">
        <v>150</v>
      </c>
    </row>
    <row r="1608" spans="1:6" x14ac:dyDescent="0.3">
      <c r="A1608" t="s">
        <v>161</v>
      </c>
      <c r="B1608" t="s">
        <v>139</v>
      </c>
      <c r="C1608">
        <v>1</v>
      </c>
      <c r="D1608">
        <v>11.95</v>
      </c>
      <c r="E1608">
        <v>1</v>
      </c>
      <c r="F1608" t="s">
        <v>131</v>
      </c>
    </row>
    <row r="1609" spans="1:6" x14ac:dyDescent="0.3">
      <c r="A1609" t="s">
        <v>161</v>
      </c>
      <c r="B1609" t="s">
        <v>139</v>
      </c>
      <c r="C1609">
        <v>1</v>
      </c>
      <c r="D1609">
        <v>11.95</v>
      </c>
      <c r="E1609">
        <v>1</v>
      </c>
      <c r="F1609" t="s">
        <v>133</v>
      </c>
    </row>
    <row r="1610" spans="1:6" x14ac:dyDescent="0.3">
      <c r="A1610" t="s">
        <v>161</v>
      </c>
      <c r="B1610" t="s">
        <v>148</v>
      </c>
      <c r="C1610">
        <v>1</v>
      </c>
      <c r="D1610">
        <v>600</v>
      </c>
      <c r="E1610">
        <v>6</v>
      </c>
      <c r="F1610" t="s">
        <v>136</v>
      </c>
    </row>
    <row r="1611" spans="1:6" x14ac:dyDescent="0.3">
      <c r="A1611" t="s">
        <v>161</v>
      </c>
      <c r="B1611" t="s">
        <v>144</v>
      </c>
      <c r="C1611">
        <v>1</v>
      </c>
      <c r="D1611">
        <v>400</v>
      </c>
      <c r="E1611">
        <v>6</v>
      </c>
      <c r="F1611" t="s">
        <v>149</v>
      </c>
    </row>
    <row r="1612" spans="1:6" x14ac:dyDescent="0.3">
      <c r="A1612" t="s">
        <v>161</v>
      </c>
      <c r="B1612" t="s">
        <v>137</v>
      </c>
      <c r="C1612">
        <v>2</v>
      </c>
      <c r="D1612">
        <v>2.99</v>
      </c>
      <c r="E1612">
        <v>3</v>
      </c>
      <c r="F1612" t="s">
        <v>133</v>
      </c>
    </row>
    <row r="1613" spans="1:6" x14ac:dyDescent="0.3">
      <c r="A1613" t="s">
        <v>161</v>
      </c>
      <c r="B1613" t="s">
        <v>128</v>
      </c>
      <c r="C1613">
        <v>1</v>
      </c>
      <c r="D1613">
        <v>700</v>
      </c>
      <c r="E1613">
        <v>6</v>
      </c>
      <c r="F1613" t="s">
        <v>133</v>
      </c>
    </row>
    <row r="1614" spans="1:6" x14ac:dyDescent="0.3">
      <c r="A1614" t="s">
        <v>161</v>
      </c>
      <c r="B1614" t="s">
        <v>134</v>
      </c>
      <c r="C1614">
        <v>1</v>
      </c>
      <c r="D1614">
        <v>149.99</v>
      </c>
      <c r="E1614">
        <v>9</v>
      </c>
      <c r="F1614" t="s">
        <v>150</v>
      </c>
    </row>
    <row r="1615" spans="1:6" x14ac:dyDescent="0.3">
      <c r="A1615" t="s">
        <v>161</v>
      </c>
      <c r="B1615" t="s">
        <v>132</v>
      </c>
      <c r="C1615">
        <v>1</v>
      </c>
      <c r="D1615">
        <v>11.99</v>
      </c>
      <c r="E1615">
        <v>7</v>
      </c>
      <c r="F1615" t="s">
        <v>147</v>
      </c>
    </row>
    <row r="1616" spans="1:6" x14ac:dyDescent="0.3">
      <c r="A1616" t="s">
        <v>161</v>
      </c>
      <c r="B1616" t="s">
        <v>132</v>
      </c>
      <c r="C1616">
        <v>1</v>
      </c>
      <c r="D1616">
        <v>11.99</v>
      </c>
      <c r="E1616">
        <v>7</v>
      </c>
      <c r="F1616" t="s">
        <v>133</v>
      </c>
    </row>
    <row r="1617" spans="1:6" x14ac:dyDescent="0.3">
      <c r="A1617" t="s">
        <v>161</v>
      </c>
      <c r="B1617" t="s">
        <v>142</v>
      </c>
      <c r="C1617">
        <v>1</v>
      </c>
      <c r="D1617">
        <v>1700</v>
      </c>
      <c r="E1617">
        <v>2</v>
      </c>
      <c r="F1617" t="s">
        <v>129</v>
      </c>
    </row>
    <row r="1618" spans="1:6" x14ac:dyDescent="0.3">
      <c r="A1618" t="s">
        <v>161</v>
      </c>
      <c r="B1618" t="s">
        <v>137</v>
      </c>
      <c r="C1618">
        <v>1</v>
      </c>
      <c r="D1618">
        <v>2.99</v>
      </c>
      <c r="E1618">
        <v>2</v>
      </c>
      <c r="F1618" t="s">
        <v>135</v>
      </c>
    </row>
    <row r="1619" spans="1:6" x14ac:dyDescent="0.3">
      <c r="A1619" t="s">
        <v>161</v>
      </c>
      <c r="B1619" t="s">
        <v>132</v>
      </c>
      <c r="C1619">
        <v>1</v>
      </c>
      <c r="D1619">
        <v>11.99</v>
      </c>
      <c r="E1619">
        <v>9</v>
      </c>
      <c r="F1619" t="s">
        <v>149</v>
      </c>
    </row>
    <row r="1620" spans="1:6" x14ac:dyDescent="0.3">
      <c r="A1620" t="s">
        <v>161</v>
      </c>
      <c r="B1620" t="s">
        <v>138</v>
      </c>
      <c r="C1620">
        <v>1</v>
      </c>
      <c r="D1620">
        <v>389.99</v>
      </c>
      <c r="E1620">
        <v>5</v>
      </c>
      <c r="F1620" t="s">
        <v>135</v>
      </c>
    </row>
    <row r="1621" spans="1:6" x14ac:dyDescent="0.3">
      <c r="A1621" t="s">
        <v>161</v>
      </c>
      <c r="B1621" t="s">
        <v>130</v>
      </c>
      <c r="C1621">
        <v>1</v>
      </c>
      <c r="D1621">
        <v>14.95</v>
      </c>
      <c r="E1621">
        <v>9</v>
      </c>
      <c r="F1621" t="s">
        <v>129</v>
      </c>
    </row>
    <row r="1622" spans="1:6" x14ac:dyDescent="0.3">
      <c r="A1622" t="s">
        <v>161</v>
      </c>
      <c r="B1622" t="s">
        <v>143</v>
      </c>
      <c r="C1622">
        <v>1</v>
      </c>
      <c r="D1622">
        <v>300</v>
      </c>
      <c r="E1622">
        <v>2</v>
      </c>
      <c r="F1622" t="s">
        <v>133</v>
      </c>
    </row>
    <row r="1623" spans="1:6" x14ac:dyDescent="0.3">
      <c r="A1623" t="s">
        <v>161</v>
      </c>
      <c r="B1623" t="s">
        <v>137</v>
      </c>
      <c r="C1623">
        <v>4</v>
      </c>
      <c r="D1623">
        <v>2.99</v>
      </c>
      <c r="E1623">
        <v>9</v>
      </c>
      <c r="F1623" t="s">
        <v>149</v>
      </c>
    </row>
    <row r="1624" spans="1:6" x14ac:dyDescent="0.3">
      <c r="A1624" t="s">
        <v>161</v>
      </c>
      <c r="B1624" t="s">
        <v>140</v>
      </c>
      <c r="C1624">
        <v>1</v>
      </c>
      <c r="D1624">
        <v>99.99</v>
      </c>
      <c r="E1624">
        <v>10</v>
      </c>
      <c r="F1624" t="s">
        <v>131</v>
      </c>
    </row>
    <row r="1625" spans="1:6" x14ac:dyDescent="0.3">
      <c r="A1625" t="s">
        <v>161</v>
      </c>
      <c r="B1625" t="s">
        <v>134</v>
      </c>
      <c r="C1625">
        <v>1</v>
      </c>
      <c r="D1625">
        <v>149.99</v>
      </c>
      <c r="E1625">
        <v>6</v>
      </c>
      <c r="F1625" t="s">
        <v>146</v>
      </c>
    </row>
    <row r="1626" spans="1:6" x14ac:dyDescent="0.3">
      <c r="A1626" t="s">
        <v>161</v>
      </c>
      <c r="B1626" t="s">
        <v>130</v>
      </c>
      <c r="C1626">
        <v>1</v>
      </c>
      <c r="D1626">
        <v>14.95</v>
      </c>
      <c r="E1626">
        <v>3</v>
      </c>
      <c r="F1626" t="s">
        <v>149</v>
      </c>
    </row>
    <row r="1627" spans="1:6" x14ac:dyDescent="0.3">
      <c r="A1627" t="s">
        <v>161</v>
      </c>
      <c r="B1627" t="s">
        <v>130</v>
      </c>
      <c r="C1627">
        <v>1</v>
      </c>
      <c r="D1627">
        <v>14.95</v>
      </c>
      <c r="E1627">
        <v>2</v>
      </c>
      <c r="F1627" t="s">
        <v>147</v>
      </c>
    </row>
    <row r="1628" spans="1:6" x14ac:dyDescent="0.3">
      <c r="A1628" t="s">
        <v>161</v>
      </c>
      <c r="B1628" t="s">
        <v>137</v>
      </c>
      <c r="C1628">
        <v>1</v>
      </c>
      <c r="D1628">
        <v>2.99</v>
      </c>
      <c r="E1628">
        <v>1</v>
      </c>
      <c r="F1628" t="s">
        <v>129</v>
      </c>
    </row>
    <row r="1629" spans="1:6" x14ac:dyDescent="0.3">
      <c r="A1629" t="s">
        <v>161</v>
      </c>
      <c r="B1629" t="s">
        <v>140</v>
      </c>
      <c r="C1629">
        <v>1</v>
      </c>
      <c r="D1629">
        <v>99.99</v>
      </c>
      <c r="E1629">
        <v>6</v>
      </c>
      <c r="F1629" t="s">
        <v>135</v>
      </c>
    </row>
    <row r="1630" spans="1:6" x14ac:dyDescent="0.3">
      <c r="A1630" t="s">
        <v>161</v>
      </c>
      <c r="B1630" t="s">
        <v>142</v>
      </c>
      <c r="C1630">
        <v>1</v>
      </c>
      <c r="D1630">
        <v>1700</v>
      </c>
      <c r="E1630">
        <v>1</v>
      </c>
      <c r="F1630" t="s">
        <v>135</v>
      </c>
    </row>
    <row r="1631" spans="1:6" x14ac:dyDescent="0.3">
      <c r="A1631" t="s">
        <v>161</v>
      </c>
      <c r="B1631" t="s">
        <v>140</v>
      </c>
      <c r="C1631">
        <v>1</v>
      </c>
      <c r="D1631">
        <v>99.99</v>
      </c>
      <c r="E1631">
        <v>4</v>
      </c>
      <c r="F1631" t="s">
        <v>135</v>
      </c>
    </row>
    <row r="1632" spans="1:6" x14ac:dyDescent="0.3">
      <c r="A1632" t="s">
        <v>161</v>
      </c>
      <c r="B1632" t="s">
        <v>152</v>
      </c>
      <c r="C1632">
        <v>1</v>
      </c>
      <c r="D1632">
        <v>379.99</v>
      </c>
      <c r="E1632">
        <v>1</v>
      </c>
      <c r="F1632" t="s">
        <v>129</v>
      </c>
    </row>
    <row r="1633" spans="1:6" x14ac:dyDescent="0.3">
      <c r="A1633" t="s">
        <v>161</v>
      </c>
      <c r="B1633" t="s">
        <v>137</v>
      </c>
      <c r="C1633">
        <v>2</v>
      </c>
      <c r="D1633">
        <v>2.99</v>
      </c>
      <c r="E1633">
        <v>1</v>
      </c>
      <c r="F1633" t="s">
        <v>133</v>
      </c>
    </row>
    <row r="1634" spans="1:6" x14ac:dyDescent="0.3">
      <c r="A1634" t="s">
        <v>161</v>
      </c>
      <c r="B1634" t="s">
        <v>132</v>
      </c>
      <c r="C1634">
        <v>1</v>
      </c>
      <c r="D1634">
        <v>11.99</v>
      </c>
      <c r="E1634">
        <v>5</v>
      </c>
      <c r="F1634" t="s">
        <v>133</v>
      </c>
    </row>
    <row r="1635" spans="1:6" x14ac:dyDescent="0.3">
      <c r="A1635" t="s">
        <v>161</v>
      </c>
      <c r="B1635" t="s">
        <v>132</v>
      </c>
      <c r="C1635">
        <v>1</v>
      </c>
      <c r="D1635">
        <v>11.99</v>
      </c>
      <c r="E1635">
        <v>9</v>
      </c>
      <c r="F1635" t="s">
        <v>133</v>
      </c>
    </row>
    <row r="1636" spans="1:6" x14ac:dyDescent="0.3">
      <c r="A1636" t="s">
        <v>161</v>
      </c>
      <c r="B1636" t="s">
        <v>142</v>
      </c>
      <c r="C1636">
        <v>1</v>
      </c>
      <c r="D1636">
        <v>1700</v>
      </c>
      <c r="E1636">
        <v>8</v>
      </c>
      <c r="F1636" t="s">
        <v>129</v>
      </c>
    </row>
    <row r="1637" spans="1:6" x14ac:dyDescent="0.3">
      <c r="A1637" t="s">
        <v>161</v>
      </c>
      <c r="B1637" t="s">
        <v>137</v>
      </c>
      <c r="C1637">
        <v>1</v>
      </c>
      <c r="D1637">
        <v>2.99</v>
      </c>
      <c r="E1637">
        <v>9</v>
      </c>
      <c r="F1637" t="s">
        <v>147</v>
      </c>
    </row>
    <row r="1638" spans="1:6" x14ac:dyDescent="0.3">
      <c r="A1638" t="s">
        <v>161</v>
      </c>
      <c r="B1638" t="s">
        <v>132</v>
      </c>
      <c r="C1638">
        <v>1</v>
      </c>
      <c r="D1638">
        <v>11.99</v>
      </c>
      <c r="E1638">
        <v>9</v>
      </c>
      <c r="F1638" t="s">
        <v>133</v>
      </c>
    </row>
    <row r="1639" spans="1:6" x14ac:dyDescent="0.3">
      <c r="A1639" t="s">
        <v>161</v>
      </c>
      <c r="B1639" t="s">
        <v>137</v>
      </c>
      <c r="C1639">
        <v>1</v>
      </c>
      <c r="D1639">
        <v>2.99</v>
      </c>
      <c r="E1639">
        <v>5</v>
      </c>
      <c r="F1639" t="s">
        <v>136</v>
      </c>
    </row>
    <row r="1640" spans="1:6" x14ac:dyDescent="0.3">
      <c r="A1640" t="s">
        <v>161</v>
      </c>
      <c r="B1640" t="s">
        <v>132</v>
      </c>
      <c r="C1640">
        <v>1</v>
      </c>
      <c r="D1640">
        <v>11.99</v>
      </c>
      <c r="E1640">
        <v>1</v>
      </c>
      <c r="F1640" t="s">
        <v>150</v>
      </c>
    </row>
    <row r="1641" spans="1:6" x14ac:dyDescent="0.3">
      <c r="A1641" t="s">
        <v>161</v>
      </c>
      <c r="B1641" t="s">
        <v>145</v>
      </c>
      <c r="C1641">
        <v>1</v>
      </c>
      <c r="D1641">
        <v>3.84</v>
      </c>
      <c r="E1641">
        <v>3</v>
      </c>
      <c r="F1641" t="s">
        <v>133</v>
      </c>
    </row>
    <row r="1642" spans="1:6" x14ac:dyDescent="0.3">
      <c r="A1642" t="s">
        <v>161</v>
      </c>
      <c r="B1642" t="s">
        <v>132</v>
      </c>
      <c r="C1642">
        <v>1</v>
      </c>
      <c r="D1642">
        <v>11.99</v>
      </c>
      <c r="E1642">
        <v>2</v>
      </c>
      <c r="F1642" t="s">
        <v>150</v>
      </c>
    </row>
    <row r="1643" spans="1:6" x14ac:dyDescent="0.3">
      <c r="A1643" t="s">
        <v>161</v>
      </c>
      <c r="B1643" t="s">
        <v>132</v>
      </c>
      <c r="C1643">
        <v>1</v>
      </c>
      <c r="D1643">
        <v>11.99</v>
      </c>
      <c r="E1643">
        <v>3</v>
      </c>
      <c r="F1643" t="s">
        <v>129</v>
      </c>
    </row>
    <row r="1644" spans="1:6" x14ac:dyDescent="0.3">
      <c r="A1644" t="s">
        <v>161</v>
      </c>
      <c r="B1644" t="s">
        <v>144</v>
      </c>
      <c r="C1644">
        <v>1</v>
      </c>
      <c r="D1644">
        <v>400</v>
      </c>
      <c r="E1644">
        <v>3</v>
      </c>
      <c r="F1644" t="s">
        <v>135</v>
      </c>
    </row>
    <row r="1645" spans="1:6" x14ac:dyDescent="0.3">
      <c r="A1645" t="s">
        <v>161</v>
      </c>
      <c r="B1645" t="s">
        <v>140</v>
      </c>
      <c r="C1645">
        <v>1</v>
      </c>
      <c r="D1645">
        <v>99.99</v>
      </c>
      <c r="E1645">
        <v>7</v>
      </c>
      <c r="F1645" t="s">
        <v>133</v>
      </c>
    </row>
    <row r="1646" spans="1:6" x14ac:dyDescent="0.3">
      <c r="A1646" t="s">
        <v>161</v>
      </c>
      <c r="B1646" t="s">
        <v>145</v>
      </c>
      <c r="C1646">
        <v>1</v>
      </c>
      <c r="D1646">
        <v>3.84</v>
      </c>
      <c r="E1646">
        <v>10</v>
      </c>
      <c r="F1646" t="s">
        <v>147</v>
      </c>
    </row>
    <row r="1647" spans="1:6" x14ac:dyDescent="0.3">
      <c r="A1647" t="s">
        <v>161</v>
      </c>
      <c r="B1647" t="s">
        <v>138</v>
      </c>
      <c r="C1647">
        <v>1</v>
      </c>
      <c r="D1647">
        <v>389.99</v>
      </c>
      <c r="E1647">
        <v>10</v>
      </c>
      <c r="F1647" t="s">
        <v>135</v>
      </c>
    </row>
    <row r="1648" spans="1:6" x14ac:dyDescent="0.3">
      <c r="A1648" t="s">
        <v>161</v>
      </c>
      <c r="B1648" t="s">
        <v>134</v>
      </c>
      <c r="C1648">
        <v>1</v>
      </c>
      <c r="D1648">
        <v>149.99</v>
      </c>
      <c r="E1648">
        <v>10</v>
      </c>
      <c r="F1648" t="s">
        <v>150</v>
      </c>
    </row>
    <row r="1649" spans="1:6" x14ac:dyDescent="0.3">
      <c r="A1649" t="s">
        <v>161</v>
      </c>
      <c r="B1649" t="s">
        <v>143</v>
      </c>
      <c r="C1649">
        <v>1</v>
      </c>
      <c r="D1649">
        <v>300</v>
      </c>
      <c r="E1649">
        <v>4</v>
      </c>
      <c r="F1649" t="s">
        <v>129</v>
      </c>
    </row>
    <row r="1650" spans="1:6" x14ac:dyDescent="0.3">
      <c r="A1650" t="s">
        <v>161</v>
      </c>
      <c r="B1650" t="s">
        <v>145</v>
      </c>
      <c r="C1650">
        <v>1</v>
      </c>
      <c r="D1650">
        <v>3.84</v>
      </c>
      <c r="E1650">
        <v>6</v>
      </c>
      <c r="F1650" t="s">
        <v>129</v>
      </c>
    </row>
    <row r="1651" spans="1:6" x14ac:dyDescent="0.3">
      <c r="A1651" t="s">
        <v>161</v>
      </c>
      <c r="B1651" t="s">
        <v>130</v>
      </c>
      <c r="C1651">
        <v>1</v>
      </c>
      <c r="D1651">
        <v>14.95</v>
      </c>
      <c r="E1651">
        <v>3</v>
      </c>
      <c r="F1651" t="s">
        <v>131</v>
      </c>
    </row>
    <row r="1652" spans="1:6" x14ac:dyDescent="0.3">
      <c r="A1652" t="s">
        <v>161</v>
      </c>
      <c r="B1652" t="s">
        <v>128</v>
      </c>
      <c r="C1652">
        <v>1</v>
      </c>
      <c r="D1652">
        <v>700</v>
      </c>
      <c r="E1652">
        <v>6</v>
      </c>
      <c r="F1652" t="s">
        <v>133</v>
      </c>
    </row>
    <row r="1653" spans="1:6" x14ac:dyDescent="0.3">
      <c r="A1653" t="s">
        <v>161</v>
      </c>
      <c r="B1653" t="s">
        <v>130</v>
      </c>
      <c r="C1653">
        <v>1</v>
      </c>
      <c r="D1653">
        <v>14.95</v>
      </c>
      <c r="E1653">
        <v>10</v>
      </c>
      <c r="F1653" t="s">
        <v>133</v>
      </c>
    </row>
    <row r="1654" spans="1:6" x14ac:dyDescent="0.3">
      <c r="A1654" t="s">
        <v>161</v>
      </c>
      <c r="B1654" t="s">
        <v>137</v>
      </c>
      <c r="C1654">
        <v>2</v>
      </c>
      <c r="D1654">
        <v>2.99</v>
      </c>
      <c r="E1654">
        <v>5</v>
      </c>
      <c r="F1654" t="s">
        <v>149</v>
      </c>
    </row>
    <row r="1655" spans="1:6" x14ac:dyDescent="0.3">
      <c r="A1655" t="s">
        <v>161</v>
      </c>
      <c r="B1655" t="s">
        <v>145</v>
      </c>
      <c r="C1655">
        <v>1</v>
      </c>
      <c r="D1655">
        <v>3.84</v>
      </c>
      <c r="E1655">
        <v>2</v>
      </c>
      <c r="F1655" t="s">
        <v>133</v>
      </c>
    </row>
    <row r="1656" spans="1:6" x14ac:dyDescent="0.3">
      <c r="A1656" t="s">
        <v>161</v>
      </c>
      <c r="B1656" t="s">
        <v>145</v>
      </c>
      <c r="C1656">
        <v>3</v>
      </c>
      <c r="D1656">
        <v>3.84</v>
      </c>
      <c r="E1656">
        <v>5</v>
      </c>
      <c r="F1656" t="s">
        <v>149</v>
      </c>
    </row>
    <row r="1657" spans="1:6" x14ac:dyDescent="0.3">
      <c r="A1657" t="s">
        <v>161</v>
      </c>
      <c r="B1657" t="s">
        <v>153</v>
      </c>
      <c r="C1657">
        <v>1</v>
      </c>
      <c r="D1657">
        <v>999.99</v>
      </c>
      <c r="E1657">
        <v>8</v>
      </c>
      <c r="F1657" t="s">
        <v>150</v>
      </c>
    </row>
    <row r="1658" spans="1:6" x14ac:dyDescent="0.3">
      <c r="A1658" t="s">
        <v>161</v>
      </c>
      <c r="B1658" t="s">
        <v>153</v>
      </c>
      <c r="C1658">
        <v>1</v>
      </c>
      <c r="D1658">
        <v>999.99</v>
      </c>
      <c r="E1658">
        <v>2</v>
      </c>
      <c r="F1658" t="s">
        <v>135</v>
      </c>
    </row>
    <row r="1659" spans="1:6" x14ac:dyDescent="0.3">
      <c r="A1659" t="s">
        <v>161</v>
      </c>
      <c r="B1659" t="s">
        <v>137</v>
      </c>
      <c r="C1659">
        <v>2</v>
      </c>
      <c r="D1659">
        <v>2.99</v>
      </c>
      <c r="E1659">
        <v>9</v>
      </c>
      <c r="F1659" t="s">
        <v>133</v>
      </c>
    </row>
    <row r="1660" spans="1:6" x14ac:dyDescent="0.3">
      <c r="A1660" t="s">
        <v>161</v>
      </c>
      <c r="B1660" t="s">
        <v>132</v>
      </c>
      <c r="C1660">
        <v>1</v>
      </c>
      <c r="D1660">
        <v>11.99</v>
      </c>
      <c r="E1660">
        <v>2</v>
      </c>
      <c r="F1660" t="s">
        <v>135</v>
      </c>
    </row>
    <row r="1661" spans="1:6" x14ac:dyDescent="0.3">
      <c r="A1661" t="s">
        <v>161</v>
      </c>
      <c r="B1661" t="s">
        <v>141</v>
      </c>
      <c r="C1661">
        <v>1</v>
      </c>
      <c r="D1661">
        <v>150</v>
      </c>
      <c r="E1661">
        <v>1</v>
      </c>
      <c r="F1661" t="s">
        <v>136</v>
      </c>
    </row>
    <row r="1662" spans="1:6" x14ac:dyDescent="0.3">
      <c r="A1662" t="s">
        <v>161</v>
      </c>
      <c r="B1662" t="s">
        <v>139</v>
      </c>
      <c r="C1662">
        <v>2</v>
      </c>
      <c r="D1662">
        <v>11.95</v>
      </c>
      <c r="E1662">
        <v>4</v>
      </c>
      <c r="F1662" t="s">
        <v>129</v>
      </c>
    </row>
    <row r="1663" spans="1:6" x14ac:dyDescent="0.3">
      <c r="A1663" t="s">
        <v>161</v>
      </c>
      <c r="B1663" t="s">
        <v>130</v>
      </c>
      <c r="C1663">
        <v>1</v>
      </c>
      <c r="D1663">
        <v>14.95</v>
      </c>
      <c r="E1663">
        <v>9</v>
      </c>
      <c r="F1663" t="s">
        <v>149</v>
      </c>
    </row>
    <row r="1664" spans="1:6" x14ac:dyDescent="0.3">
      <c r="A1664" t="s">
        <v>161</v>
      </c>
      <c r="B1664" t="s">
        <v>142</v>
      </c>
      <c r="C1664">
        <v>1</v>
      </c>
      <c r="D1664">
        <v>1700</v>
      </c>
      <c r="E1664">
        <v>5</v>
      </c>
      <c r="F1664" t="s">
        <v>149</v>
      </c>
    </row>
    <row r="1665" spans="1:6" x14ac:dyDescent="0.3">
      <c r="A1665" t="s">
        <v>161</v>
      </c>
      <c r="B1665" t="s">
        <v>148</v>
      </c>
      <c r="C1665">
        <v>1</v>
      </c>
      <c r="D1665">
        <v>600</v>
      </c>
      <c r="E1665">
        <v>8</v>
      </c>
      <c r="F1665" t="s">
        <v>147</v>
      </c>
    </row>
    <row r="1666" spans="1:6" x14ac:dyDescent="0.3">
      <c r="A1666" t="s">
        <v>161</v>
      </c>
      <c r="B1666" t="s">
        <v>132</v>
      </c>
      <c r="C1666">
        <v>1</v>
      </c>
      <c r="D1666">
        <v>11.99</v>
      </c>
      <c r="E1666">
        <v>7</v>
      </c>
      <c r="F1666" t="s">
        <v>147</v>
      </c>
    </row>
    <row r="1667" spans="1:6" x14ac:dyDescent="0.3">
      <c r="A1667" t="s">
        <v>161</v>
      </c>
      <c r="B1667" t="s">
        <v>137</v>
      </c>
      <c r="C1667">
        <v>3</v>
      </c>
      <c r="D1667">
        <v>2.99</v>
      </c>
      <c r="E1667">
        <v>9</v>
      </c>
      <c r="F1667" t="s">
        <v>149</v>
      </c>
    </row>
    <row r="1668" spans="1:6" x14ac:dyDescent="0.3">
      <c r="A1668" t="s">
        <v>161</v>
      </c>
      <c r="B1668" t="s">
        <v>141</v>
      </c>
      <c r="C1668">
        <v>1</v>
      </c>
      <c r="D1668">
        <v>150</v>
      </c>
      <c r="E1668">
        <v>6</v>
      </c>
      <c r="F1668" t="s">
        <v>133</v>
      </c>
    </row>
    <row r="1669" spans="1:6" x14ac:dyDescent="0.3">
      <c r="A1669" t="s">
        <v>161</v>
      </c>
      <c r="B1669" t="s">
        <v>141</v>
      </c>
      <c r="C1669">
        <v>1</v>
      </c>
      <c r="D1669">
        <v>150</v>
      </c>
      <c r="E1669">
        <v>5</v>
      </c>
      <c r="F1669" t="s">
        <v>133</v>
      </c>
    </row>
    <row r="1670" spans="1:6" x14ac:dyDescent="0.3">
      <c r="A1670" t="s">
        <v>161</v>
      </c>
      <c r="B1670" t="s">
        <v>145</v>
      </c>
      <c r="C1670">
        <v>1</v>
      </c>
      <c r="D1670">
        <v>3.84</v>
      </c>
      <c r="E1670">
        <v>1</v>
      </c>
      <c r="F1670" t="s">
        <v>146</v>
      </c>
    </row>
    <row r="1671" spans="1:6" x14ac:dyDescent="0.3">
      <c r="A1671" t="s">
        <v>161</v>
      </c>
      <c r="B1671" t="s">
        <v>145</v>
      </c>
      <c r="C1671">
        <v>1</v>
      </c>
      <c r="D1671">
        <v>3.84</v>
      </c>
      <c r="E1671">
        <v>4</v>
      </c>
      <c r="F1671" t="s">
        <v>133</v>
      </c>
    </row>
    <row r="1672" spans="1:6" x14ac:dyDescent="0.3">
      <c r="A1672" t="s">
        <v>161</v>
      </c>
      <c r="B1672" t="s">
        <v>153</v>
      </c>
      <c r="C1672">
        <v>1</v>
      </c>
      <c r="D1672">
        <v>999.99</v>
      </c>
      <c r="E1672">
        <v>2</v>
      </c>
      <c r="F1672" t="s">
        <v>150</v>
      </c>
    </row>
    <row r="1673" spans="1:6" x14ac:dyDescent="0.3">
      <c r="A1673" t="s">
        <v>161</v>
      </c>
      <c r="B1673" t="s">
        <v>134</v>
      </c>
      <c r="C1673">
        <v>1</v>
      </c>
      <c r="D1673">
        <v>149.99</v>
      </c>
      <c r="E1673">
        <v>1</v>
      </c>
      <c r="F1673" t="s">
        <v>149</v>
      </c>
    </row>
    <row r="1674" spans="1:6" x14ac:dyDescent="0.3">
      <c r="A1674" t="s">
        <v>161</v>
      </c>
      <c r="B1674" t="s">
        <v>145</v>
      </c>
      <c r="C1674">
        <v>1</v>
      </c>
      <c r="D1674">
        <v>3.84</v>
      </c>
      <c r="E1674">
        <v>9</v>
      </c>
      <c r="F1674" t="s">
        <v>129</v>
      </c>
    </row>
    <row r="1675" spans="1:6" x14ac:dyDescent="0.3">
      <c r="A1675" t="s">
        <v>161</v>
      </c>
      <c r="B1675" t="s">
        <v>137</v>
      </c>
      <c r="C1675">
        <v>1</v>
      </c>
      <c r="D1675">
        <v>2.99</v>
      </c>
      <c r="E1675">
        <v>1</v>
      </c>
      <c r="F1675" t="s">
        <v>150</v>
      </c>
    </row>
    <row r="1676" spans="1:6" x14ac:dyDescent="0.3">
      <c r="A1676" t="s">
        <v>161</v>
      </c>
      <c r="B1676" t="s">
        <v>141</v>
      </c>
      <c r="C1676">
        <v>1</v>
      </c>
      <c r="D1676">
        <v>150</v>
      </c>
      <c r="E1676">
        <v>3</v>
      </c>
      <c r="F1676" t="s">
        <v>133</v>
      </c>
    </row>
    <row r="1677" spans="1:6" x14ac:dyDescent="0.3">
      <c r="A1677" t="s">
        <v>161</v>
      </c>
      <c r="B1677" t="s">
        <v>128</v>
      </c>
      <c r="C1677">
        <v>1</v>
      </c>
      <c r="D1677">
        <v>700</v>
      </c>
      <c r="E1677">
        <v>10</v>
      </c>
      <c r="F1677" t="s">
        <v>150</v>
      </c>
    </row>
    <row r="1678" spans="1:6" x14ac:dyDescent="0.3">
      <c r="A1678" t="s">
        <v>161</v>
      </c>
      <c r="B1678" t="s">
        <v>132</v>
      </c>
      <c r="C1678">
        <v>1</v>
      </c>
      <c r="D1678">
        <v>11.99</v>
      </c>
      <c r="E1678">
        <v>6</v>
      </c>
      <c r="F1678" t="s">
        <v>150</v>
      </c>
    </row>
    <row r="1679" spans="1:6" x14ac:dyDescent="0.3">
      <c r="A1679" t="s">
        <v>161</v>
      </c>
      <c r="B1679" t="s">
        <v>148</v>
      </c>
      <c r="C1679">
        <v>1</v>
      </c>
      <c r="D1679">
        <v>600</v>
      </c>
      <c r="E1679">
        <v>7</v>
      </c>
      <c r="F1679" t="s">
        <v>136</v>
      </c>
    </row>
    <row r="1680" spans="1:6" x14ac:dyDescent="0.3">
      <c r="A1680" t="s">
        <v>161</v>
      </c>
      <c r="B1680" t="s">
        <v>128</v>
      </c>
      <c r="C1680">
        <v>1</v>
      </c>
      <c r="D1680">
        <v>700</v>
      </c>
      <c r="E1680">
        <v>2</v>
      </c>
      <c r="F1680" t="s">
        <v>150</v>
      </c>
    </row>
    <row r="1681" spans="1:6" x14ac:dyDescent="0.3">
      <c r="A1681" t="s">
        <v>161</v>
      </c>
      <c r="B1681" t="s">
        <v>132</v>
      </c>
      <c r="C1681">
        <v>1</v>
      </c>
      <c r="D1681">
        <v>11.99</v>
      </c>
      <c r="E1681">
        <v>1</v>
      </c>
      <c r="F1681" t="s">
        <v>150</v>
      </c>
    </row>
    <row r="1682" spans="1:6" x14ac:dyDescent="0.3">
      <c r="A1682" t="s">
        <v>161</v>
      </c>
      <c r="B1682" t="s">
        <v>137</v>
      </c>
      <c r="C1682">
        <v>2</v>
      </c>
      <c r="D1682">
        <v>2.99</v>
      </c>
      <c r="E1682">
        <v>2</v>
      </c>
      <c r="F1682" t="s">
        <v>149</v>
      </c>
    </row>
    <row r="1683" spans="1:6" x14ac:dyDescent="0.3">
      <c r="A1683" t="s">
        <v>161</v>
      </c>
      <c r="B1683" t="s">
        <v>134</v>
      </c>
      <c r="C1683">
        <v>1</v>
      </c>
      <c r="D1683">
        <v>149.99</v>
      </c>
      <c r="E1683">
        <v>6</v>
      </c>
      <c r="F1683" t="s">
        <v>133</v>
      </c>
    </row>
    <row r="1684" spans="1:6" x14ac:dyDescent="0.3">
      <c r="A1684" t="s">
        <v>161</v>
      </c>
      <c r="B1684" t="s">
        <v>138</v>
      </c>
      <c r="C1684">
        <v>1</v>
      </c>
      <c r="D1684">
        <v>389.99</v>
      </c>
      <c r="E1684">
        <v>9</v>
      </c>
      <c r="F1684" t="s">
        <v>135</v>
      </c>
    </row>
    <row r="1685" spans="1:6" x14ac:dyDescent="0.3">
      <c r="A1685" t="s">
        <v>161</v>
      </c>
      <c r="B1685" t="s">
        <v>130</v>
      </c>
      <c r="C1685">
        <v>1</v>
      </c>
      <c r="D1685">
        <v>14.95</v>
      </c>
      <c r="E1685">
        <v>3</v>
      </c>
      <c r="F1685" t="s">
        <v>133</v>
      </c>
    </row>
    <row r="1686" spans="1:6" x14ac:dyDescent="0.3">
      <c r="A1686" t="s">
        <v>161</v>
      </c>
      <c r="B1686" t="s">
        <v>139</v>
      </c>
      <c r="C1686">
        <v>1</v>
      </c>
      <c r="D1686">
        <v>11.95</v>
      </c>
      <c r="E1686">
        <v>1</v>
      </c>
      <c r="F1686" t="s">
        <v>146</v>
      </c>
    </row>
    <row r="1687" spans="1:6" x14ac:dyDescent="0.3">
      <c r="A1687" t="s">
        <v>161</v>
      </c>
      <c r="B1687" t="s">
        <v>140</v>
      </c>
      <c r="C1687">
        <v>1</v>
      </c>
      <c r="D1687">
        <v>99.99</v>
      </c>
      <c r="E1687">
        <v>1</v>
      </c>
      <c r="F1687" t="s">
        <v>135</v>
      </c>
    </row>
    <row r="1688" spans="1:6" x14ac:dyDescent="0.3">
      <c r="A1688" t="s">
        <v>161</v>
      </c>
      <c r="B1688" t="s">
        <v>134</v>
      </c>
      <c r="C1688">
        <v>1</v>
      </c>
      <c r="D1688">
        <v>149.99</v>
      </c>
      <c r="E1688">
        <v>6</v>
      </c>
      <c r="F1688" t="s">
        <v>133</v>
      </c>
    </row>
    <row r="1689" spans="1:6" x14ac:dyDescent="0.3">
      <c r="A1689" t="s">
        <v>161</v>
      </c>
      <c r="B1689" t="s">
        <v>152</v>
      </c>
      <c r="C1689">
        <v>1</v>
      </c>
      <c r="D1689">
        <v>379.99</v>
      </c>
      <c r="E1689">
        <v>8</v>
      </c>
      <c r="F1689" t="s">
        <v>147</v>
      </c>
    </row>
    <row r="1690" spans="1:6" x14ac:dyDescent="0.3">
      <c r="A1690" t="s">
        <v>161</v>
      </c>
      <c r="B1690" t="s">
        <v>128</v>
      </c>
      <c r="C1690">
        <v>1</v>
      </c>
      <c r="D1690">
        <v>700</v>
      </c>
      <c r="E1690">
        <v>5</v>
      </c>
      <c r="F1690" t="s">
        <v>133</v>
      </c>
    </row>
    <row r="1691" spans="1:6" x14ac:dyDescent="0.3">
      <c r="A1691" t="s">
        <v>161</v>
      </c>
      <c r="B1691" t="s">
        <v>141</v>
      </c>
      <c r="C1691">
        <v>1</v>
      </c>
      <c r="D1691">
        <v>150</v>
      </c>
      <c r="E1691">
        <v>4</v>
      </c>
      <c r="F1691" t="s">
        <v>129</v>
      </c>
    </row>
    <row r="1692" spans="1:6" x14ac:dyDescent="0.3">
      <c r="A1692" t="s">
        <v>161</v>
      </c>
      <c r="B1692" t="s">
        <v>130</v>
      </c>
      <c r="C1692">
        <v>1</v>
      </c>
      <c r="D1692">
        <v>14.95</v>
      </c>
      <c r="E1692">
        <v>2</v>
      </c>
      <c r="F1692" t="s">
        <v>135</v>
      </c>
    </row>
    <row r="1693" spans="1:6" x14ac:dyDescent="0.3">
      <c r="A1693" t="s">
        <v>161</v>
      </c>
      <c r="B1693" t="s">
        <v>141</v>
      </c>
      <c r="C1693">
        <v>1</v>
      </c>
      <c r="D1693">
        <v>150</v>
      </c>
      <c r="E1693">
        <v>3</v>
      </c>
      <c r="F1693" t="s">
        <v>131</v>
      </c>
    </row>
    <row r="1694" spans="1:6" x14ac:dyDescent="0.3">
      <c r="A1694" t="s">
        <v>162</v>
      </c>
      <c r="B1694" t="s">
        <v>140</v>
      </c>
      <c r="C1694">
        <v>1</v>
      </c>
      <c r="D1694">
        <v>99.99</v>
      </c>
      <c r="E1694">
        <v>2</v>
      </c>
      <c r="F1694" t="s">
        <v>149</v>
      </c>
    </row>
    <row r="1695" spans="1:6" x14ac:dyDescent="0.3">
      <c r="A1695" t="s">
        <v>162</v>
      </c>
      <c r="B1695" t="s">
        <v>144</v>
      </c>
      <c r="C1695">
        <v>1</v>
      </c>
      <c r="D1695">
        <v>400</v>
      </c>
      <c r="E1695">
        <v>9</v>
      </c>
      <c r="F1695" t="s">
        <v>133</v>
      </c>
    </row>
    <row r="1696" spans="1:6" x14ac:dyDescent="0.3">
      <c r="A1696" t="s">
        <v>162</v>
      </c>
      <c r="B1696" t="s">
        <v>137</v>
      </c>
      <c r="C1696">
        <v>1</v>
      </c>
      <c r="D1696">
        <v>2.99</v>
      </c>
      <c r="E1696">
        <v>5</v>
      </c>
      <c r="F1696" t="s">
        <v>135</v>
      </c>
    </row>
    <row r="1697" spans="1:6" x14ac:dyDescent="0.3">
      <c r="A1697" t="s">
        <v>162</v>
      </c>
      <c r="B1697" t="s">
        <v>152</v>
      </c>
      <c r="C1697">
        <v>1</v>
      </c>
      <c r="D1697">
        <v>379.99</v>
      </c>
      <c r="E1697">
        <v>8</v>
      </c>
      <c r="F1697" t="s">
        <v>146</v>
      </c>
    </row>
    <row r="1698" spans="1:6" x14ac:dyDescent="0.3">
      <c r="A1698" t="s">
        <v>162</v>
      </c>
      <c r="B1698" t="s">
        <v>139</v>
      </c>
      <c r="C1698">
        <v>1</v>
      </c>
      <c r="D1698">
        <v>11.95</v>
      </c>
      <c r="E1698">
        <v>5</v>
      </c>
      <c r="F1698" t="s">
        <v>129</v>
      </c>
    </row>
    <row r="1699" spans="1:6" x14ac:dyDescent="0.3">
      <c r="A1699" t="s">
        <v>162</v>
      </c>
      <c r="B1699" t="s">
        <v>132</v>
      </c>
      <c r="C1699">
        <v>1</v>
      </c>
      <c r="D1699">
        <v>11.99</v>
      </c>
      <c r="E1699">
        <v>8</v>
      </c>
      <c r="F1699" t="s">
        <v>133</v>
      </c>
    </row>
    <row r="1700" spans="1:6" x14ac:dyDescent="0.3">
      <c r="A1700" t="s">
        <v>162</v>
      </c>
      <c r="B1700" t="s">
        <v>144</v>
      </c>
      <c r="C1700">
        <v>1</v>
      </c>
      <c r="D1700">
        <v>400</v>
      </c>
      <c r="E1700">
        <v>1</v>
      </c>
      <c r="F1700" t="s">
        <v>149</v>
      </c>
    </row>
    <row r="1701" spans="1:6" x14ac:dyDescent="0.3">
      <c r="A1701" t="s">
        <v>162</v>
      </c>
      <c r="B1701" t="s">
        <v>128</v>
      </c>
      <c r="C1701">
        <v>1</v>
      </c>
      <c r="D1701">
        <v>700</v>
      </c>
      <c r="E1701">
        <v>2</v>
      </c>
      <c r="F1701" t="s">
        <v>135</v>
      </c>
    </row>
    <row r="1702" spans="1:6" x14ac:dyDescent="0.3">
      <c r="A1702" t="s">
        <v>162</v>
      </c>
      <c r="B1702" t="s">
        <v>137</v>
      </c>
      <c r="C1702">
        <v>1</v>
      </c>
      <c r="D1702">
        <v>2.99</v>
      </c>
      <c r="E1702">
        <v>9</v>
      </c>
      <c r="F1702" t="s">
        <v>131</v>
      </c>
    </row>
    <row r="1703" spans="1:6" x14ac:dyDescent="0.3">
      <c r="A1703" t="s">
        <v>162</v>
      </c>
      <c r="B1703" t="s">
        <v>145</v>
      </c>
      <c r="C1703">
        <v>1</v>
      </c>
      <c r="D1703">
        <v>3.84</v>
      </c>
      <c r="E1703">
        <v>8</v>
      </c>
      <c r="F1703" t="s">
        <v>133</v>
      </c>
    </row>
    <row r="1704" spans="1:6" x14ac:dyDescent="0.3">
      <c r="A1704" t="s">
        <v>162</v>
      </c>
      <c r="B1704" t="s">
        <v>137</v>
      </c>
      <c r="C1704">
        <v>1</v>
      </c>
      <c r="D1704">
        <v>2.99</v>
      </c>
      <c r="E1704">
        <v>4</v>
      </c>
      <c r="F1704" t="s">
        <v>135</v>
      </c>
    </row>
    <row r="1705" spans="1:6" x14ac:dyDescent="0.3">
      <c r="A1705" t="s">
        <v>162</v>
      </c>
      <c r="B1705" t="s">
        <v>132</v>
      </c>
      <c r="C1705">
        <v>1</v>
      </c>
      <c r="D1705">
        <v>11.99</v>
      </c>
      <c r="E1705">
        <v>2</v>
      </c>
      <c r="F1705" t="s">
        <v>136</v>
      </c>
    </row>
    <row r="1706" spans="1:6" x14ac:dyDescent="0.3">
      <c r="A1706" t="s">
        <v>162</v>
      </c>
      <c r="B1706" t="s">
        <v>128</v>
      </c>
      <c r="C1706">
        <v>1</v>
      </c>
      <c r="D1706">
        <v>700</v>
      </c>
      <c r="E1706">
        <v>5</v>
      </c>
      <c r="F1706" t="s">
        <v>136</v>
      </c>
    </row>
    <row r="1707" spans="1:6" x14ac:dyDescent="0.3">
      <c r="A1707" t="s">
        <v>162</v>
      </c>
      <c r="B1707" t="s">
        <v>130</v>
      </c>
      <c r="C1707">
        <v>1</v>
      </c>
      <c r="D1707">
        <v>14.95</v>
      </c>
      <c r="E1707">
        <v>8</v>
      </c>
      <c r="F1707" t="s">
        <v>133</v>
      </c>
    </row>
    <row r="1708" spans="1:6" x14ac:dyDescent="0.3">
      <c r="A1708" t="s">
        <v>162</v>
      </c>
      <c r="B1708" t="s">
        <v>134</v>
      </c>
      <c r="C1708">
        <v>1</v>
      </c>
      <c r="D1708">
        <v>149.99</v>
      </c>
      <c r="E1708">
        <v>2</v>
      </c>
      <c r="F1708" t="s">
        <v>150</v>
      </c>
    </row>
    <row r="1709" spans="1:6" x14ac:dyDescent="0.3">
      <c r="A1709" t="s">
        <v>162</v>
      </c>
      <c r="B1709" t="s">
        <v>141</v>
      </c>
      <c r="C1709">
        <v>1</v>
      </c>
      <c r="D1709">
        <v>150</v>
      </c>
      <c r="E1709">
        <v>2</v>
      </c>
      <c r="F1709" t="s">
        <v>146</v>
      </c>
    </row>
    <row r="1710" spans="1:6" x14ac:dyDescent="0.3">
      <c r="A1710" t="s">
        <v>162</v>
      </c>
      <c r="B1710" t="s">
        <v>139</v>
      </c>
      <c r="C1710">
        <v>1</v>
      </c>
      <c r="D1710">
        <v>11.95</v>
      </c>
      <c r="E1710">
        <v>1</v>
      </c>
      <c r="F1710" t="s">
        <v>136</v>
      </c>
    </row>
    <row r="1711" spans="1:6" x14ac:dyDescent="0.3">
      <c r="A1711" t="s">
        <v>162</v>
      </c>
      <c r="B1711" t="s">
        <v>141</v>
      </c>
      <c r="C1711">
        <v>1</v>
      </c>
      <c r="D1711">
        <v>150</v>
      </c>
      <c r="E1711">
        <v>10</v>
      </c>
      <c r="F1711" t="s">
        <v>149</v>
      </c>
    </row>
    <row r="1712" spans="1:6" x14ac:dyDescent="0.3">
      <c r="A1712" t="s">
        <v>162</v>
      </c>
      <c r="B1712" t="s">
        <v>134</v>
      </c>
      <c r="C1712">
        <v>1</v>
      </c>
      <c r="D1712">
        <v>149.99</v>
      </c>
      <c r="E1712">
        <v>4</v>
      </c>
      <c r="F1712" t="s">
        <v>136</v>
      </c>
    </row>
    <row r="1713" spans="1:6" x14ac:dyDescent="0.3">
      <c r="A1713" t="s">
        <v>162</v>
      </c>
      <c r="B1713" t="s">
        <v>142</v>
      </c>
      <c r="C1713">
        <v>1</v>
      </c>
      <c r="D1713">
        <v>1700</v>
      </c>
      <c r="E1713">
        <v>10</v>
      </c>
      <c r="F1713" t="s">
        <v>149</v>
      </c>
    </row>
    <row r="1714" spans="1:6" x14ac:dyDescent="0.3">
      <c r="A1714" t="s">
        <v>162</v>
      </c>
      <c r="B1714" t="s">
        <v>140</v>
      </c>
      <c r="C1714">
        <v>1</v>
      </c>
      <c r="D1714">
        <v>99.99</v>
      </c>
      <c r="E1714">
        <v>7</v>
      </c>
      <c r="F1714" t="s">
        <v>149</v>
      </c>
    </row>
    <row r="1715" spans="1:6" x14ac:dyDescent="0.3">
      <c r="A1715" t="s">
        <v>162</v>
      </c>
      <c r="B1715" t="s">
        <v>132</v>
      </c>
      <c r="C1715">
        <v>2</v>
      </c>
      <c r="D1715">
        <v>11.99</v>
      </c>
      <c r="E1715">
        <v>5</v>
      </c>
      <c r="F1715" t="s">
        <v>135</v>
      </c>
    </row>
    <row r="1716" spans="1:6" x14ac:dyDescent="0.3">
      <c r="A1716" t="s">
        <v>162</v>
      </c>
      <c r="B1716" t="s">
        <v>132</v>
      </c>
      <c r="C1716">
        <v>1</v>
      </c>
      <c r="D1716">
        <v>11.99</v>
      </c>
      <c r="E1716">
        <v>4</v>
      </c>
      <c r="F1716" t="s">
        <v>129</v>
      </c>
    </row>
    <row r="1717" spans="1:6" x14ac:dyDescent="0.3">
      <c r="A1717" t="s">
        <v>162</v>
      </c>
      <c r="B1717" t="s">
        <v>152</v>
      </c>
      <c r="C1717">
        <v>1</v>
      </c>
      <c r="D1717">
        <v>379.99</v>
      </c>
      <c r="E1717">
        <v>7</v>
      </c>
      <c r="F1717" t="s">
        <v>150</v>
      </c>
    </row>
    <row r="1718" spans="1:6" x14ac:dyDescent="0.3">
      <c r="A1718" t="s">
        <v>162</v>
      </c>
      <c r="B1718" t="s">
        <v>132</v>
      </c>
      <c r="C1718">
        <v>1</v>
      </c>
      <c r="D1718">
        <v>11.99</v>
      </c>
      <c r="E1718">
        <v>7</v>
      </c>
      <c r="F1718" t="s">
        <v>150</v>
      </c>
    </row>
    <row r="1719" spans="1:6" x14ac:dyDescent="0.3">
      <c r="A1719" t="s">
        <v>162</v>
      </c>
      <c r="B1719" t="s">
        <v>137</v>
      </c>
      <c r="C1719">
        <v>2</v>
      </c>
      <c r="D1719">
        <v>2.99</v>
      </c>
      <c r="E1719">
        <v>3</v>
      </c>
      <c r="F1719" t="s">
        <v>133</v>
      </c>
    </row>
    <row r="1720" spans="1:6" x14ac:dyDescent="0.3">
      <c r="A1720" t="s">
        <v>162</v>
      </c>
      <c r="B1720" t="s">
        <v>141</v>
      </c>
      <c r="C1720">
        <v>1</v>
      </c>
      <c r="D1720">
        <v>150</v>
      </c>
      <c r="E1720">
        <v>7</v>
      </c>
      <c r="F1720" t="s">
        <v>149</v>
      </c>
    </row>
    <row r="1721" spans="1:6" x14ac:dyDescent="0.3">
      <c r="A1721" t="s">
        <v>162</v>
      </c>
      <c r="B1721" t="s">
        <v>154</v>
      </c>
      <c r="C1721">
        <v>1</v>
      </c>
      <c r="D1721">
        <v>600</v>
      </c>
      <c r="E1721">
        <v>5</v>
      </c>
      <c r="F1721" t="s">
        <v>129</v>
      </c>
    </row>
    <row r="1722" spans="1:6" x14ac:dyDescent="0.3">
      <c r="A1722" t="s">
        <v>162</v>
      </c>
      <c r="B1722" t="s">
        <v>153</v>
      </c>
      <c r="C1722">
        <v>1</v>
      </c>
      <c r="D1722">
        <v>999.99</v>
      </c>
      <c r="E1722">
        <v>9</v>
      </c>
      <c r="F1722" t="s">
        <v>146</v>
      </c>
    </row>
    <row r="1723" spans="1:6" x14ac:dyDescent="0.3">
      <c r="A1723" t="s">
        <v>162</v>
      </c>
      <c r="B1723" t="s">
        <v>141</v>
      </c>
      <c r="C1723">
        <v>1</v>
      </c>
      <c r="D1723">
        <v>150</v>
      </c>
      <c r="E1723">
        <v>5</v>
      </c>
      <c r="F1723" t="s">
        <v>150</v>
      </c>
    </row>
    <row r="1724" spans="1:6" x14ac:dyDescent="0.3">
      <c r="A1724" t="s">
        <v>162</v>
      </c>
      <c r="B1724" t="s">
        <v>130</v>
      </c>
      <c r="C1724">
        <v>1</v>
      </c>
      <c r="D1724">
        <v>14.95</v>
      </c>
      <c r="E1724">
        <v>6</v>
      </c>
      <c r="F1724" t="s">
        <v>149</v>
      </c>
    </row>
    <row r="1725" spans="1:6" x14ac:dyDescent="0.3">
      <c r="A1725" t="s">
        <v>162</v>
      </c>
      <c r="B1725" t="s">
        <v>130</v>
      </c>
      <c r="C1725">
        <v>1</v>
      </c>
      <c r="D1725">
        <v>14.95</v>
      </c>
      <c r="E1725">
        <v>2</v>
      </c>
      <c r="F1725" t="s">
        <v>133</v>
      </c>
    </row>
    <row r="1726" spans="1:6" x14ac:dyDescent="0.3">
      <c r="A1726" t="s">
        <v>162</v>
      </c>
      <c r="B1726" t="s">
        <v>151</v>
      </c>
      <c r="C1726">
        <v>1</v>
      </c>
      <c r="D1726">
        <v>109.99</v>
      </c>
      <c r="E1726">
        <v>8</v>
      </c>
      <c r="F1726" t="s">
        <v>129</v>
      </c>
    </row>
    <row r="1727" spans="1:6" x14ac:dyDescent="0.3">
      <c r="A1727" t="s">
        <v>162</v>
      </c>
      <c r="B1727" t="s">
        <v>140</v>
      </c>
      <c r="C1727">
        <v>1</v>
      </c>
      <c r="D1727">
        <v>99.99</v>
      </c>
      <c r="E1727">
        <v>9</v>
      </c>
      <c r="F1727" t="s">
        <v>149</v>
      </c>
    </row>
    <row r="1728" spans="1:6" x14ac:dyDescent="0.3">
      <c r="A1728" t="s">
        <v>162</v>
      </c>
      <c r="B1728" t="s">
        <v>138</v>
      </c>
      <c r="C1728">
        <v>1</v>
      </c>
      <c r="D1728">
        <v>389.99</v>
      </c>
      <c r="E1728">
        <v>4</v>
      </c>
      <c r="F1728" t="s">
        <v>129</v>
      </c>
    </row>
    <row r="1729" spans="1:6" x14ac:dyDescent="0.3">
      <c r="A1729" t="s">
        <v>162</v>
      </c>
      <c r="B1729" t="s">
        <v>139</v>
      </c>
      <c r="C1729">
        <v>3</v>
      </c>
      <c r="D1729">
        <v>11.95</v>
      </c>
      <c r="E1729">
        <v>2</v>
      </c>
      <c r="F1729" t="s">
        <v>133</v>
      </c>
    </row>
    <row r="1730" spans="1:6" x14ac:dyDescent="0.3">
      <c r="A1730" t="s">
        <v>162</v>
      </c>
      <c r="B1730" t="s">
        <v>145</v>
      </c>
      <c r="C1730">
        <v>1</v>
      </c>
      <c r="D1730">
        <v>3.84</v>
      </c>
      <c r="E1730">
        <v>6</v>
      </c>
      <c r="F1730" t="s">
        <v>135</v>
      </c>
    </row>
    <row r="1731" spans="1:6" x14ac:dyDescent="0.3">
      <c r="A1731" t="s">
        <v>162</v>
      </c>
      <c r="B1731" t="s">
        <v>148</v>
      </c>
      <c r="C1731">
        <v>1</v>
      </c>
      <c r="D1731">
        <v>600</v>
      </c>
      <c r="E1731">
        <v>7</v>
      </c>
      <c r="F1731" t="s">
        <v>135</v>
      </c>
    </row>
    <row r="1732" spans="1:6" x14ac:dyDescent="0.3">
      <c r="A1732" t="s">
        <v>162</v>
      </c>
      <c r="B1732" t="s">
        <v>132</v>
      </c>
      <c r="C1732">
        <v>1</v>
      </c>
      <c r="D1732">
        <v>11.99</v>
      </c>
      <c r="E1732">
        <v>10</v>
      </c>
      <c r="F1732" t="s">
        <v>133</v>
      </c>
    </row>
    <row r="1733" spans="1:6" x14ac:dyDescent="0.3">
      <c r="A1733" t="s">
        <v>162</v>
      </c>
      <c r="B1733" t="s">
        <v>139</v>
      </c>
      <c r="C1733">
        <v>2</v>
      </c>
      <c r="D1733">
        <v>11.95</v>
      </c>
      <c r="E1733">
        <v>1</v>
      </c>
      <c r="F1733" t="s">
        <v>150</v>
      </c>
    </row>
    <row r="1734" spans="1:6" x14ac:dyDescent="0.3">
      <c r="A1734" t="s">
        <v>162</v>
      </c>
      <c r="B1734" t="s">
        <v>141</v>
      </c>
      <c r="C1734">
        <v>1</v>
      </c>
      <c r="D1734">
        <v>150</v>
      </c>
      <c r="E1734">
        <v>10</v>
      </c>
      <c r="F1734" t="s">
        <v>146</v>
      </c>
    </row>
    <row r="1735" spans="1:6" x14ac:dyDescent="0.3">
      <c r="A1735" t="s">
        <v>162</v>
      </c>
      <c r="B1735" t="s">
        <v>130</v>
      </c>
      <c r="C1735">
        <v>1</v>
      </c>
      <c r="D1735">
        <v>14.95</v>
      </c>
      <c r="E1735">
        <v>1</v>
      </c>
      <c r="F1735" t="s">
        <v>149</v>
      </c>
    </row>
    <row r="1736" spans="1:6" x14ac:dyDescent="0.3">
      <c r="A1736" t="s">
        <v>162</v>
      </c>
      <c r="B1736" t="s">
        <v>152</v>
      </c>
      <c r="C1736">
        <v>1</v>
      </c>
      <c r="D1736">
        <v>379.99</v>
      </c>
      <c r="E1736">
        <v>7</v>
      </c>
      <c r="F1736" t="s">
        <v>135</v>
      </c>
    </row>
    <row r="1737" spans="1:6" x14ac:dyDescent="0.3">
      <c r="A1737" t="s">
        <v>162</v>
      </c>
      <c r="B1737" t="s">
        <v>152</v>
      </c>
      <c r="C1737">
        <v>1</v>
      </c>
      <c r="D1737">
        <v>379.99</v>
      </c>
      <c r="E1737">
        <v>10</v>
      </c>
      <c r="F1737" t="s">
        <v>131</v>
      </c>
    </row>
    <row r="1738" spans="1:6" x14ac:dyDescent="0.3">
      <c r="A1738" t="s">
        <v>162</v>
      </c>
      <c r="B1738" t="s">
        <v>130</v>
      </c>
      <c r="C1738">
        <v>1</v>
      </c>
      <c r="D1738">
        <v>14.95</v>
      </c>
      <c r="E1738">
        <v>5</v>
      </c>
      <c r="F1738" t="s">
        <v>133</v>
      </c>
    </row>
    <row r="1739" spans="1:6" x14ac:dyDescent="0.3">
      <c r="A1739" t="s">
        <v>162</v>
      </c>
      <c r="B1739" t="s">
        <v>143</v>
      </c>
      <c r="C1739">
        <v>1</v>
      </c>
      <c r="D1739">
        <v>300</v>
      </c>
      <c r="E1739">
        <v>10</v>
      </c>
      <c r="F1739" t="s">
        <v>146</v>
      </c>
    </row>
    <row r="1740" spans="1:6" x14ac:dyDescent="0.3">
      <c r="A1740" t="s">
        <v>162</v>
      </c>
      <c r="B1740" t="s">
        <v>140</v>
      </c>
      <c r="C1740">
        <v>1</v>
      </c>
      <c r="D1740">
        <v>99.99</v>
      </c>
      <c r="E1740">
        <v>1</v>
      </c>
      <c r="F1740" t="s">
        <v>131</v>
      </c>
    </row>
    <row r="1741" spans="1:6" x14ac:dyDescent="0.3">
      <c r="A1741" t="s">
        <v>162</v>
      </c>
      <c r="B1741" t="s">
        <v>130</v>
      </c>
      <c r="C1741">
        <v>1</v>
      </c>
      <c r="D1741">
        <v>14.95</v>
      </c>
      <c r="E1741">
        <v>1</v>
      </c>
      <c r="F1741" t="s">
        <v>133</v>
      </c>
    </row>
    <row r="1742" spans="1:6" x14ac:dyDescent="0.3">
      <c r="A1742" t="s">
        <v>162</v>
      </c>
      <c r="B1742" t="s">
        <v>139</v>
      </c>
      <c r="C1742">
        <v>1</v>
      </c>
      <c r="D1742">
        <v>11.95</v>
      </c>
      <c r="E1742">
        <v>2</v>
      </c>
      <c r="F1742" t="s">
        <v>131</v>
      </c>
    </row>
    <row r="1743" spans="1:6" x14ac:dyDescent="0.3">
      <c r="A1743" t="s">
        <v>162</v>
      </c>
      <c r="B1743" t="s">
        <v>139</v>
      </c>
      <c r="C1743">
        <v>1</v>
      </c>
      <c r="D1743">
        <v>11.95</v>
      </c>
      <c r="E1743">
        <v>7</v>
      </c>
      <c r="F1743" t="s">
        <v>149</v>
      </c>
    </row>
    <row r="1744" spans="1:6" x14ac:dyDescent="0.3">
      <c r="A1744" t="s">
        <v>162</v>
      </c>
      <c r="B1744" t="s">
        <v>137</v>
      </c>
      <c r="C1744">
        <v>1</v>
      </c>
      <c r="D1744">
        <v>2.99</v>
      </c>
      <c r="E1744">
        <v>5</v>
      </c>
      <c r="F1744" t="s">
        <v>131</v>
      </c>
    </row>
    <row r="1745" spans="1:6" x14ac:dyDescent="0.3">
      <c r="A1745" t="s">
        <v>162</v>
      </c>
      <c r="B1745" t="s">
        <v>145</v>
      </c>
      <c r="C1745">
        <v>2</v>
      </c>
      <c r="D1745">
        <v>3.84</v>
      </c>
      <c r="E1745">
        <v>3</v>
      </c>
      <c r="F1745" t="s">
        <v>133</v>
      </c>
    </row>
    <row r="1746" spans="1:6" x14ac:dyDescent="0.3">
      <c r="A1746" t="s">
        <v>162</v>
      </c>
      <c r="B1746" t="s">
        <v>140</v>
      </c>
      <c r="C1746">
        <v>1</v>
      </c>
      <c r="D1746">
        <v>99.99</v>
      </c>
      <c r="E1746">
        <v>9</v>
      </c>
      <c r="F1746" t="s">
        <v>129</v>
      </c>
    </row>
    <row r="1747" spans="1:6" x14ac:dyDescent="0.3">
      <c r="A1747" t="s">
        <v>162</v>
      </c>
      <c r="B1747" t="s">
        <v>153</v>
      </c>
      <c r="C1747">
        <v>1</v>
      </c>
      <c r="D1747">
        <v>999.99</v>
      </c>
      <c r="E1747">
        <v>7</v>
      </c>
      <c r="F1747" t="s">
        <v>146</v>
      </c>
    </row>
    <row r="1748" spans="1:6" x14ac:dyDescent="0.3">
      <c r="A1748" t="s">
        <v>162</v>
      </c>
      <c r="B1748" t="s">
        <v>145</v>
      </c>
      <c r="C1748">
        <v>1</v>
      </c>
      <c r="D1748">
        <v>3.84</v>
      </c>
      <c r="E1748">
        <v>10</v>
      </c>
      <c r="F1748" t="s">
        <v>133</v>
      </c>
    </row>
    <row r="1749" spans="1:6" x14ac:dyDescent="0.3">
      <c r="A1749" t="s">
        <v>162</v>
      </c>
      <c r="B1749" t="s">
        <v>132</v>
      </c>
      <c r="C1749">
        <v>1</v>
      </c>
      <c r="D1749">
        <v>11.99</v>
      </c>
      <c r="E1749">
        <v>8</v>
      </c>
      <c r="F1749" t="s">
        <v>150</v>
      </c>
    </row>
    <row r="1750" spans="1:6" x14ac:dyDescent="0.3">
      <c r="A1750" t="s">
        <v>162</v>
      </c>
      <c r="B1750" t="s">
        <v>139</v>
      </c>
      <c r="C1750">
        <v>1</v>
      </c>
      <c r="D1750">
        <v>11.95</v>
      </c>
      <c r="E1750">
        <v>10</v>
      </c>
      <c r="F1750" t="s">
        <v>146</v>
      </c>
    </row>
    <row r="1751" spans="1:6" x14ac:dyDescent="0.3">
      <c r="A1751" t="s">
        <v>162</v>
      </c>
      <c r="B1751" t="s">
        <v>140</v>
      </c>
      <c r="C1751">
        <v>1</v>
      </c>
      <c r="D1751">
        <v>99.99</v>
      </c>
      <c r="E1751">
        <v>2</v>
      </c>
      <c r="F1751" t="s">
        <v>133</v>
      </c>
    </row>
    <row r="1752" spans="1:6" x14ac:dyDescent="0.3">
      <c r="A1752" t="s">
        <v>162</v>
      </c>
      <c r="B1752" t="s">
        <v>138</v>
      </c>
      <c r="C1752">
        <v>1</v>
      </c>
      <c r="D1752">
        <v>389.99</v>
      </c>
      <c r="E1752">
        <v>4</v>
      </c>
      <c r="F1752" t="s">
        <v>133</v>
      </c>
    </row>
    <row r="1753" spans="1:6" x14ac:dyDescent="0.3">
      <c r="A1753" t="s">
        <v>162</v>
      </c>
      <c r="B1753" t="s">
        <v>141</v>
      </c>
      <c r="C1753">
        <v>1</v>
      </c>
      <c r="D1753">
        <v>150</v>
      </c>
      <c r="E1753">
        <v>5</v>
      </c>
      <c r="F1753" t="s">
        <v>133</v>
      </c>
    </row>
    <row r="1754" spans="1:6" x14ac:dyDescent="0.3">
      <c r="A1754" t="s">
        <v>162</v>
      </c>
      <c r="B1754" t="s">
        <v>137</v>
      </c>
      <c r="C1754">
        <v>1</v>
      </c>
      <c r="D1754">
        <v>2.99</v>
      </c>
      <c r="E1754">
        <v>1</v>
      </c>
      <c r="F1754" t="s">
        <v>147</v>
      </c>
    </row>
    <row r="1755" spans="1:6" x14ac:dyDescent="0.3">
      <c r="A1755" t="s">
        <v>162</v>
      </c>
      <c r="B1755" t="s">
        <v>137</v>
      </c>
      <c r="C1755">
        <v>1</v>
      </c>
      <c r="D1755">
        <v>2.99</v>
      </c>
      <c r="E1755">
        <v>4</v>
      </c>
      <c r="F1755" t="s">
        <v>149</v>
      </c>
    </row>
    <row r="1756" spans="1:6" x14ac:dyDescent="0.3">
      <c r="A1756" t="s">
        <v>162</v>
      </c>
      <c r="B1756" t="s">
        <v>139</v>
      </c>
      <c r="C1756">
        <v>1</v>
      </c>
      <c r="D1756">
        <v>11.95</v>
      </c>
      <c r="E1756">
        <v>6</v>
      </c>
      <c r="F1756" t="s">
        <v>149</v>
      </c>
    </row>
    <row r="1757" spans="1:6" x14ac:dyDescent="0.3">
      <c r="A1757" t="s">
        <v>162</v>
      </c>
      <c r="B1757" t="s">
        <v>151</v>
      </c>
      <c r="C1757">
        <v>1</v>
      </c>
      <c r="D1757">
        <v>109.99</v>
      </c>
      <c r="E1757">
        <v>4</v>
      </c>
      <c r="F1757" t="s">
        <v>149</v>
      </c>
    </row>
    <row r="1758" spans="1:6" x14ac:dyDescent="0.3">
      <c r="A1758" t="s">
        <v>162</v>
      </c>
      <c r="B1758" t="s">
        <v>145</v>
      </c>
      <c r="C1758">
        <v>2</v>
      </c>
      <c r="D1758">
        <v>3.84</v>
      </c>
      <c r="E1758">
        <v>2</v>
      </c>
      <c r="F1758" t="s">
        <v>149</v>
      </c>
    </row>
    <row r="1759" spans="1:6" x14ac:dyDescent="0.3">
      <c r="A1759" t="s">
        <v>162</v>
      </c>
      <c r="B1759" t="s">
        <v>128</v>
      </c>
      <c r="C1759">
        <v>1</v>
      </c>
      <c r="D1759">
        <v>700</v>
      </c>
      <c r="E1759">
        <v>4</v>
      </c>
      <c r="F1759" t="s">
        <v>133</v>
      </c>
    </row>
    <row r="1760" spans="1:6" x14ac:dyDescent="0.3">
      <c r="A1760" t="s">
        <v>162</v>
      </c>
      <c r="B1760" t="s">
        <v>140</v>
      </c>
      <c r="C1760">
        <v>1</v>
      </c>
      <c r="D1760">
        <v>99.99</v>
      </c>
      <c r="E1760">
        <v>1</v>
      </c>
      <c r="F1760" t="s">
        <v>133</v>
      </c>
    </row>
    <row r="1761" spans="1:6" x14ac:dyDescent="0.3">
      <c r="A1761" t="s">
        <v>162</v>
      </c>
      <c r="B1761" t="s">
        <v>132</v>
      </c>
      <c r="C1761">
        <v>2</v>
      </c>
      <c r="D1761">
        <v>11.99</v>
      </c>
      <c r="E1761">
        <v>9</v>
      </c>
      <c r="F1761" t="s">
        <v>147</v>
      </c>
    </row>
    <row r="1762" spans="1:6" x14ac:dyDescent="0.3">
      <c r="A1762" t="s">
        <v>162</v>
      </c>
      <c r="B1762" t="s">
        <v>130</v>
      </c>
      <c r="C1762">
        <v>2</v>
      </c>
      <c r="D1762">
        <v>14.95</v>
      </c>
      <c r="E1762">
        <v>9</v>
      </c>
      <c r="F1762" t="s">
        <v>135</v>
      </c>
    </row>
    <row r="1763" spans="1:6" x14ac:dyDescent="0.3">
      <c r="A1763" t="s">
        <v>162</v>
      </c>
      <c r="B1763" t="s">
        <v>142</v>
      </c>
      <c r="C1763">
        <v>1</v>
      </c>
      <c r="D1763">
        <v>1700</v>
      </c>
      <c r="E1763">
        <v>2</v>
      </c>
      <c r="F1763" t="s">
        <v>149</v>
      </c>
    </row>
    <row r="1764" spans="1:6" x14ac:dyDescent="0.3">
      <c r="A1764" t="s">
        <v>162</v>
      </c>
      <c r="B1764" t="s">
        <v>145</v>
      </c>
      <c r="C1764">
        <v>1</v>
      </c>
      <c r="D1764">
        <v>3.84</v>
      </c>
      <c r="E1764">
        <v>2</v>
      </c>
      <c r="F1764" t="s">
        <v>133</v>
      </c>
    </row>
    <row r="1765" spans="1:6" x14ac:dyDescent="0.3">
      <c r="A1765" t="s">
        <v>162</v>
      </c>
      <c r="B1765" t="s">
        <v>130</v>
      </c>
      <c r="C1765">
        <v>1</v>
      </c>
      <c r="D1765">
        <v>14.95</v>
      </c>
      <c r="E1765">
        <v>7</v>
      </c>
      <c r="F1765" t="s">
        <v>150</v>
      </c>
    </row>
    <row r="1766" spans="1:6" x14ac:dyDescent="0.3">
      <c r="A1766" t="s">
        <v>162</v>
      </c>
      <c r="B1766" t="s">
        <v>137</v>
      </c>
      <c r="C1766">
        <v>1</v>
      </c>
      <c r="D1766">
        <v>2.99</v>
      </c>
      <c r="E1766">
        <v>5</v>
      </c>
      <c r="F1766" t="s">
        <v>149</v>
      </c>
    </row>
    <row r="1767" spans="1:6" x14ac:dyDescent="0.3">
      <c r="A1767" t="s">
        <v>162</v>
      </c>
      <c r="B1767" t="s">
        <v>134</v>
      </c>
      <c r="C1767">
        <v>1</v>
      </c>
      <c r="D1767">
        <v>149.99</v>
      </c>
      <c r="E1767">
        <v>7</v>
      </c>
      <c r="F1767" t="s">
        <v>150</v>
      </c>
    </row>
    <row r="1768" spans="1:6" x14ac:dyDescent="0.3">
      <c r="A1768" t="s">
        <v>162</v>
      </c>
      <c r="B1768" t="s">
        <v>130</v>
      </c>
      <c r="C1768">
        <v>1</v>
      </c>
      <c r="D1768">
        <v>14.95</v>
      </c>
      <c r="E1768">
        <v>3</v>
      </c>
      <c r="F1768" t="s">
        <v>133</v>
      </c>
    </row>
    <row r="1769" spans="1:6" x14ac:dyDescent="0.3">
      <c r="A1769" t="s">
        <v>162</v>
      </c>
      <c r="B1769" t="s">
        <v>142</v>
      </c>
      <c r="C1769">
        <v>1</v>
      </c>
      <c r="D1769">
        <v>1700</v>
      </c>
      <c r="E1769">
        <v>6</v>
      </c>
      <c r="F1769" t="s">
        <v>135</v>
      </c>
    </row>
    <row r="1770" spans="1:6" x14ac:dyDescent="0.3">
      <c r="A1770" t="s">
        <v>162</v>
      </c>
      <c r="B1770" t="s">
        <v>128</v>
      </c>
      <c r="C1770">
        <v>1</v>
      </c>
      <c r="D1770">
        <v>700</v>
      </c>
      <c r="E1770">
        <v>1</v>
      </c>
      <c r="F1770" t="s">
        <v>149</v>
      </c>
    </row>
    <row r="1771" spans="1:6" x14ac:dyDescent="0.3">
      <c r="A1771" t="s">
        <v>162</v>
      </c>
      <c r="B1771" t="s">
        <v>130</v>
      </c>
      <c r="C1771">
        <v>1</v>
      </c>
      <c r="D1771">
        <v>14.95</v>
      </c>
      <c r="E1771">
        <v>6</v>
      </c>
      <c r="F1771" t="s">
        <v>149</v>
      </c>
    </row>
    <row r="1772" spans="1:6" x14ac:dyDescent="0.3">
      <c r="A1772" t="s">
        <v>162</v>
      </c>
      <c r="B1772" t="s">
        <v>141</v>
      </c>
      <c r="C1772">
        <v>1</v>
      </c>
      <c r="D1772">
        <v>150</v>
      </c>
      <c r="E1772">
        <v>8</v>
      </c>
      <c r="F1772" t="s">
        <v>149</v>
      </c>
    </row>
    <row r="1773" spans="1:6" x14ac:dyDescent="0.3">
      <c r="A1773" t="s">
        <v>162</v>
      </c>
      <c r="B1773" t="s">
        <v>141</v>
      </c>
      <c r="C1773">
        <v>1</v>
      </c>
      <c r="D1773">
        <v>150</v>
      </c>
      <c r="E1773">
        <v>5</v>
      </c>
      <c r="F1773" t="s">
        <v>133</v>
      </c>
    </row>
    <row r="1774" spans="1:6" x14ac:dyDescent="0.3">
      <c r="A1774" t="s">
        <v>162</v>
      </c>
      <c r="B1774" t="s">
        <v>132</v>
      </c>
      <c r="C1774">
        <v>1</v>
      </c>
      <c r="D1774">
        <v>11.99</v>
      </c>
      <c r="E1774">
        <v>4</v>
      </c>
      <c r="F1774" t="s">
        <v>133</v>
      </c>
    </row>
    <row r="1775" spans="1:6" x14ac:dyDescent="0.3">
      <c r="A1775" t="s">
        <v>162</v>
      </c>
      <c r="B1775" t="s">
        <v>130</v>
      </c>
      <c r="C1775">
        <v>1</v>
      </c>
      <c r="D1775">
        <v>14.95</v>
      </c>
      <c r="E1775">
        <v>2</v>
      </c>
      <c r="F1775" t="s">
        <v>133</v>
      </c>
    </row>
    <row r="1776" spans="1:6" x14ac:dyDescent="0.3">
      <c r="A1776" t="s">
        <v>162</v>
      </c>
      <c r="B1776" t="s">
        <v>140</v>
      </c>
      <c r="C1776">
        <v>1</v>
      </c>
      <c r="D1776">
        <v>99.99</v>
      </c>
      <c r="E1776">
        <v>5</v>
      </c>
      <c r="F1776" t="s">
        <v>131</v>
      </c>
    </row>
    <row r="1777" spans="1:6" x14ac:dyDescent="0.3">
      <c r="A1777" t="s">
        <v>162</v>
      </c>
      <c r="B1777" t="s">
        <v>139</v>
      </c>
      <c r="C1777">
        <v>1</v>
      </c>
      <c r="D1777">
        <v>11.95</v>
      </c>
      <c r="E1777">
        <v>1</v>
      </c>
      <c r="F1777" t="s">
        <v>150</v>
      </c>
    </row>
    <row r="1778" spans="1:6" x14ac:dyDescent="0.3">
      <c r="A1778" t="s">
        <v>162</v>
      </c>
      <c r="B1778" t="s">
        <v>144</v>
      </c>
      <c r="C1778">
        <v>1</v>
      </c>
      <c r="D1778">
        <v>400</v>
      </c>
      <c r="E1778">
        <v>9</v>
      </c>
      <c r="F1778" t="s">
        <v>149</v>
      </c>
    </row>
    <row r="1779" spans="1:6" x14ac:dyDescent="0.3">
      <c r="A1779" t="s">
        <v>162</v>
      </c>
      <c r="B1779" t="s">
        <v>153</v>
      </c>
      <c r="C1779">
        <v>1</v>
      </c>
      <c r="D1779">
        <v>999.99</v>
      </c>
      <c r="E1779">
        <v>6</v>
      </c>
      <c r="F1779" t="s">
        <v>150</v>
      </c>
    </row>
    <row r="1780" spans="1:6" x14ac:dyDescent="0.3">
      <c r="A1780" t="s">
        <v>162</v>
      </c>
      <c r="B1780" t="s">
        <v>130</v>
      </c>
      <c r="C1780">
        <v>1</v>
      </c>
      <c r="D1780">
        <v>14.95</v>
      </c>
      <c r="E1780">
        <v>1</v>
      </c>
      <c r="F1780" t="s">
        <v>129</v>
      </c>
    </row>
    <row r="1781" spans="1:6" x14ac:dyDescent="0.3">
      <c r="A1781" t="s">
        <v>162</v>
      </c>
      <c r="B1781" t="s">
        <v>137</v>
      </c>
      <c r="C1781">
        <v>2</v>
      </c>
      <c r="D1781">
        <v>2.99</v>
      </c>
      <c r="E1781">
        <v>5</v>
      </c>
      <c r="F1781" t="s">
        <v>129</v>
      </c>
    </row>
    <row r="1782" spans="1:6" x14ac:dyDescent="0.3">
      <c r="A1782" t="s">
        <v>162</v>
      </c>
      <c r="B1782" t="s">
        <v>140</v>
      </c>
      <c r="C1782">
        <v>1</v>
      </c>
      <c r="D1782">
        <v>99.99</v>
      </c>
      <c r="E1782">
        <v>4</v>
      </c>
      <c r="F1782" t="s">
        <v>147</v>
      </c>
    </row>
    <row r="1783" spans="1:6" x14ac:dyDescent="0.3">
      <c r="A1783" t="s">
        <v>162</v>
      </c>
      <c r="B1783" t="s">
        <v>139</v>
      </c>
      <c r="C1783">
        <v>1</v>
      </c>
      <c r="D1783">
        <v>11.95</v>
      </c>
      <c r="E1783">
        <v>3</v>
      </c>
      <c r="F1783" t="s">
        <v>131</v>
      </c>
    </row>
    <row r="1784" spans="1:6" x14ac:dyDescent="0.3">
      <c r="A1784" t="s">
        <v>162</v>
      </c>
      <c r="B1784" t="s">
        <v>151</v>
      </c>
      <c r="C1784">
        <v>1</v>
      </c>
      <c r="D1784">
        <v>109.99</v>
      </c>
      <c r="E1784">
        <v>4</v>
      </c>
      <c r="F1784" t="s">
        <v>129</v>
      </c>
    </row>
    <row r="1785" spans="1:6" x14ac:dyDescent="0.3">
      <c r="A1785" t="s">
        <v>162</v>
      </c>
      <c r="B1785" t="s">
        <v>155</v>
      </c>
      <c r="C1785">
        <v>1</v>
      </c>
      <c r="D1785">
        <v>600</v>
      </c>
      <c r="E1785">
        <v>2</v>
      </c>
      <c r="F1785" t="s">
        <v>133</v>
      </c>
    </row>
    <row r="1786" spans="1:6" x14ac:dyDescent="0.3">
      <c r="A1786" t="s">
        <v>162</v>
      </c>
      <c r="B1786" t="s">
        <v>151</v>
      </c>
      <c r="C1786">
        <v>2</v>
      </c>
      <c r="D1786">
        <v>109.99</v>
      </c>
      <c r="E1786">
        <v>3</v>
      </c>
      <c r="F1786" t="s">
        <v>146</v>
      </c>
    </row>
    <row r="1787" spans="1:6" x14ac:dyDescent="0.3">
      <c r="A1787" t="s">
        <v>162</v>
      </c>
      <c r="B1787" t="s">
        <v>145</v>
      </c>
      <c r="C1787">
        <v>1</v>
      </c>
      <c r="D1787">
        <v>3.84</v>
      </c>
      <c r="E1787">
        <v>10</v>
      </c>
      <c r="F1787" t="s">
        <v>150</v>
      </c>
    </row>
    <row r="1788" spans="1:6" x14ac:dyDescent="0.3">
      <c r="A1788" t="s">
        <v>162</v>
      </c>
      <c r="B1788" t="s">
        <v>134</v>
      </c>
      <c r="C1788">
        <v>1</v>
      </c>
      <c r="D1788">
        <v>149.99</v>
      </c>
      <c r="E1788">
        <v>1</v>
      </c>
      <c r="F1788" t="s">
        <v>136</v>
      </c>
    </row>
    <row r="1789" spans="1:6" x14ac:dyDescent="0.3">
      <c r="A1789" t="s">
        <v>162</v>
      </c>
      <c r="B1789" t="s">
        <v>132</v>
      </c>
      <c r="C1789">
        <v>1</v>
      </c>
      <c r="D1789">
        <v>11.99</v>
      </c>
      <c r="E1789">
        <v>10</v>
      </c>
      <c r="F1789" t="s">
        <v>149</v>
      </c>
    </row>
    <row r="1790" spans="1:6" x14ac:dyDescent="0.3">
      <c r="A1790" t="s">
        <v>162</v>
      </c>
      <c r="B1790" t="s">
        <v>130</v>
      </c>
      <c r="C1790">
        <v>1</v>
      </c>
      <c r="D1790">
        <v>14.95</v>
      </c>
      <c r="E1790">
        <v>10</v>
      </c>
      <c r="F1790" t="s">
        <v>133</v>
      </c>
    </row>
    <row r="1791" spans="1:6" x14ac:dyDescent="0.3">
      <c r="A1791" t="s">
        <v>162</v>
      </c>
      <c r="B1791" t="s">
        <v>140</v>
      </c>
      <c r="C1791">
        <v>1</v>
      </c>
      <c r="D1791">
        <v>99.99</v>
      </c>
      <c r="E1791">
        <v>6</v>
      </c>
      <c r="F1791" t="s">
        <v>146</v>
      </c>
    </row>
    <row r="1792" spans="1:6" x14ac:dyDescent="0.3">
      <c r="A1792" t="s">
        <v>162</v>
      </c>
      <c r="B1792" t="s">
        <v>137</v>
      </c>
      <c r="C1792">
        <v>1</v>
      </c>
      <c r="D1792">
        <v>2.99</v>
      </c>
      <c r="E1792">
        <v>2</v>
      </c>
      <c r="F1792" t="s">
        <v>136</v>
      </c>
    </row>
    <row r="1793" spans="1:6" x14ac:dyDescent="0.3">
      <c r="A1793" t="s">
        <v>162</v>
      </c>
      <c r="B1793" t="s">
        <v>145</v>
      </c>
      <c r="C1793">
        <v>1</v>
      </c>
      <c r="D1793">
        <v>3.84</v>
      </c>
      <c r="E1793">
        <v>3</v>
      </c>
      <c r="F1793" t="s">
        <v>149</v>
      </c>
    </row>
    <row r="1794" spans="1:6" x14ac:dyDescent="0.3">
      <c r="A1794" t="s">
        <v>162</v>
      </c>
      <c r="B1794" t="s">
        <v>137</v>
      </c>
      <c r="C1794">
        <v>1</v>
      </c>
      <c r="D1794">
        <v>2.99</v>
      </c>
      <c r="E1794">
        <v>5</v>
      </c>
      <c r="F1794" t="s">
        <v>150</v>
      </c>
    </row>
    <row r="1795" spans="1:6" x14ac:dyDescent="0.3">
      <c r="A1795" t="s">
        <v>162</v>
      </c>
      <c r="B1795" t="s">
        <v>134</v>
      </c>
      <c r="C1795">
        <v>1</v>
      </c>
      <c r="D1795">
        <v>149.99</v>
      </c>
      <c r="E1795">
        <v>4</v>
      </c>
      <c r="F1795" t="s">
        <v>149</v>
      </c>
    </row>
    <row r="1796" spans="1:6" x14ac:dyDescent="0.3">
      <c r="A1796" t="s">
        <v>162</v>
      </c>
      <c r="B1796" t="s">
        <v>145</v>
      </c>
      <c r="C1796">
        <v>1</v>
      </c>
      <c r="D1796">
        <v>3.84</v>
      </c>
      <c r="E1796">
        <v>4</v>
      </c>
      <c r="F1796" t="s">
        <v>131</v>
      </c>
    </row>
    <row r="1797" spans="1:6" x14ac:dyDescent="0.3">
      <c r="A1797" t="s">
        <v>162</v>
      </c>
      <c r="B1797" t="s">
        <v>143</v>
      </c>
      <c r="C1797">
        <v>1</v>
      </c>
      <c r="D1797">
        <v>300</v>
      </c>
      <c r="E1797">
        <v>9</v>
      </c>
      <c r="F1797" t="s">
        <v>150</v>
      </c>
    </row>
    <row r="1798" spans="1:6" x14ac:dyDescent="0.3">
      <c r="A1798" t="s">
        <v>162</v>
      </c>
      <c r="B1798" t="s">
        <v>138</v>
      </c>
      <c r="C1798">
        <v>1</v>
      </c>
      <c r="D1798">
        <v>389.99</v>
      </c>
      <c r="E1798">
        <v>3</v>
      </c>
      <c r="F1798" t="s">
        <v>147</v>
      </c>
    </row>
    <row r="1799" spans="1:6" x14ac:dyDescent="0.3">
      <c r="A1799" t="s">
        <v>162</v>
      </c>
      <c r="B1799" t="s">
        <v>137</v>
      </c>
      <c r="C1799">
        <v>1</v>
      </c>
      <c r="D1799">
        <v>2.99</v>
      </c>
      <c r="E1799">
        <v>9</v>
      </c>
      <c r="F1799" t="s">
        <v>150</v>
      </c>
    </row>
    <row r="1800" spans="1:6" x14ac:dyDescent="0.3">
      <c r="A1800" t="s">
        <v>162</v>
      </c>
      <c r="B1800" t="s">
        <v>141</v>
      </c>
      <c r="C1800">
        <v>1</v>
      </c>
      <c r="D1800">
        <v>150</v>
      </c>
      <c r="E1800">
        <v>9</v>
      </c>
      <c r="F1800" t="s">
        <v>146</v>
      </c>
    </row>
    <row r="1801" spans="1:6" x14ac:dyDescent="0.3">
      <c r="A1801" t="s">
        <v>162</v>
      </c>
      <c r="B1801" t="s">
        <v>145</v>
      </c>
      <c r="C1801">
        <v>2</v>
      </c>
      <c r="D1801">
        <v>3.84</v>
      </c>
      <c r="E1801">
        <v>4</v>
      </c>
      <c r="F1801" t="s">
        <v>136</v>
      </c>
    </row>
    <row r="1802" spans="1:6" x14ac:dyDescent="0.3">
      <c r="A1802" t="s">
        <v>162</v>
      </c>
      <c r="B1802" t="s">
        <v>141</v>
      </c>
      <c r="C1802">
        <v>1</v>
      </c>
      <c r="D1802">
        <v>150</v>
      </c>
      <c r="E1802">
        <v>8</v>
      </c>
      <c r="F1802" t="s">
        <v>135</v>
      </c>
    </row>
    <row r="1803" spans="1:6" x14ac:dyDescent="0.3">
      <c r="A1803" t="s">
        <v>162</v>
      </c>
      <c r="B1803" t="s">
        <v>141</v>
      </c>
      <c r="C1803">
        <v>1</v>
      </c>
      <c r="D1803">
        <v>150</v>
      </c>
      <c r="E1803">
        <v>6</v>
      </c>
      <c r="F1803" t="s">
        <v>133</v>
      </c>
    </row>
    <row r="1804" spans="1:6" x14ac:dyDescent="0.3">
      <c r="A1804" t="s">
        <v>162</v>
      </c>
      <c r="B1804" t="s">
        <v>138</v>
      </c>
      <c r="C1804">
        <v>1</v>
      </c>
      <c r="D1804">
        <v>389.99</v>
      </c>
      <c r="E1804">
        <v>3</v>
      </c>
      <c r="F1804" t="s">
        <v>147</v>
      </c>
    </row>
    <row r="1805" spans="1:6" x14ac:dyDescent="0.3">
      <c r="A1805" t="s">
        <v>162</v>
      </c>
      <c r="B1805" t="s">
        <v>141</v>
      </c>
      <c r="C1805">
        <v>1</v>
      </c>
      <c r="D1805">
        <v>150</v>
      </c>
      <c r="E1805">
        <v>8</v>
      </c>
      <c r="F1805" t="s">
        <v>131</v>
      </c>
    </row>
    <row r="1806" spans="1:6" x14ac:dyDescent="0.3">
      <c r="A1806" t="s">
        <v>162</v>
      </c>
      <c r="B1806" t="s">
        <v>137</v>
      </c>
      <c r="C1806">
        <v>1</v>
      </c>
      <c r="D1806">
        <v>2.99</v>
      </c>
      <c r="E1806">
        <v>3</v>
      </c>
      <c r="F1806" t="s">
        <v>133</v>
      </c>
    </row>
    <row r="1807" spans="1:6" x14ac:dyDescent="0.3">
      <c r="A1807" t="s">
        <v>162</v>
      </c>
      <c r="B1807" t="s">
        <v>141</v>
      </c>
      <c r="C1807">
        <v>1</v>
      </c>
      <c r="D1807">
        <v>150</v>
      </c>
      <c r="E1807">
        <v>7</v>
      </c>
      <c r="F1807" t="s">
        <v>135</v>
      </c>
    </row>
    <row r="1808" spans="1:6" x14ac:dyDescent="0.3">
      <c r="A1808" t="s">
        <v>162</v>
      </c>
      <c r="B1808" t="s">
        <v>139</v>
      </c>
      <c r="C1808">
        <v>1</v>
      </c>
      <c r="D1808">
        <v>11.95</v>
      </c>
      <c r="E1808">
        <v>10</v>
      </c>
      <c r="F1808" t="s">
        <v>147</v>
      </c>
    </row>
    <row r="1809" spans="1:6" x14ac:dyDescent="0.3">
      <c r="A1809" t="s">
        <v>162</v>
      </c>
      <c r="B1809" t="s">
        <v>132</v>
      </c>
      <c r="C1809">
        <v>1</v>
      </c>
      <c r="D1809">
        <v>11.99</v>
      </c>
      <c r="E1809">
        <v>9</v>
      </c>
      <c r="F1809" t="s">
        <v>149</v>
      </c>
    </row>
    <row r="1810" spans="1:6" x14ac:dyDescent="0.3">
      <c r="A1810" t="s">
        <v>162</v>
      </c>
      <c r="B1810" t="s">
        <v>151</v>
      </c>
      <c r="C1810">
        <v>1</v>
      </c>
      <c r="D1810">
        <v>109.99</v>
      </c>
      <c r="E1810">
        <v>4</v>
      </c>
      <c r="F1810" t="s">
        <v>131</v>
      </c>
    </row>
    <row r="1811" spans="1:6" x14ac:dyDescent="0.3">
      <c r="A1811" t="s">
        <v>162</v>
      </c>
      <c r="B1811" t="s">
        <v>148</v>
      </c>
      <c r="C1811">
        <v>1</v>
      </c>
      <c r="D1811">
        <v>600</v>
      </c>
      <c r="E1811">
        <v>5</v>
      </c>
      <c r="F1811" t="s">
        <v>131</v>
      </c>
    </row>
    <row r="1812" spans="1:6" x14ac:dyDescent="0.3">
      <c r="A1812" t="s">
        <v>162</v>
      </c>
      <c r="B1812" t="s">
        <v>139</v>
      </c>
      <c r="C1812">
        <v>1</v>
      </c>
      <c r="D1812">
        <v>11.95</v>
      </c>
      <c r="E1812">
        <v>9</v>
      </c>
      <c r="F1812" t="s">
        <v>131</v>
      </c>
    </row>
    <row r="1813" spans="1:6" x14ac:dyDescent="0.3">
      <c r="A1813" t="s">
        <v>162</v>
      </c>
      <c r="B1813" t="s">
        <v>141</v>
      </c>
      <c r="C1813">
        <v>1</v>
      </c>
      <c r="D1813">
        <v>150</v>
      </c>
      <c r="E1813">
        <v>8</v>
      </c>
      <c r="F1813" t="s">
        <v>150</v>
      </c>
    </row>
    <row r="1814" spans="1:6" x14ac:dyDescent="0.3">
      <c r="A1814" t="s">
        <v>162</v>
      </c>
      <c r="B1814" t="s">
        <v>138</v>
      </c>
      <c r="C1814">
        <v>1</v>
      </c>
      <c r="D1814">
        <v>389.99</v>
      </c>
      <c r="E1814">
        <v>7</v>
      </c>
      <c r="F1814" t="s">
        <v>133</v>
      </c>
    </row>
    <row r="1815" spans="1:6" x14ac:dyDescent="0.3">
      <c r="A1815" t="s">
        <v>162</v>
      </c>
      <c r="B1815" t="s">
        <v>143</v>
      </c>
      <c r="C1815">
        <v>1</v>
      </c>
      <c r="D1815">
        <v>300</v>
      </c>
      <c r="E1815">
        <v>2</v>
      </c>
      <c r="F1815" t="s">
        <v>131</v>
      </c>
    </row>
    <row r="1816" spans="1:6" x14ac:dyDescent="0.3">
      <c r="A1816" t="s">
        <v>162</v>
      </c>
      <c r="B1816" t="s">
        <v>141</v>
      </c>
      <c r="C1816">
        <v>1</v>
      </c>
      <c r="D1816">
        <v>150</v>
      </c>
      <c r="E1816">
        <v>4</v>
      </c>
      <c r="F1816" t="s">
        <v>131</v>
      </c>
    </row>
    <row r="1817" spans="1:6" x14ac:dyDescent="0.3">
      <c r="A1817" t="s">
        <v>162</v>
      </c>
      <c r="B1817" t="s">
        <v>139</v>
      </c>
      <c r="C1817">
        <v>1</v>
      </c>
      <c r="D1817">
        <v>11.95</v>
      </c>
      <c r="E1817">
        <v>2</v>
      </c>
      <c r="F1817" t="s">
        <v>129</v>
      </c>
    </row>
    <row r="1818" spans="1:6" x14ac:dyDescent="0.3">
      <c r="A1818" t="s">
        <v>162</v>
      </c>
      <c r="B1818" t="s">
        <v>130</v>
      </c>
      <c r="C1818">
        <v>1</v>
      </c>
      <c r="D1818">
        <v>14.95</v>
      </c>
      <c r="E1818">
        <v>10</v>
      </c>
      <c r="F1818" t="s">
        <v>133</v>
      </c>
    </row>
    <row r="1819" spans="1:6" x14ac:dyDescent="0.3">
      <c r="A1819" t="s">
        <v>162</v>
      </c>
      <c r="B1819" t="s">
        <v>148</v>
      </c>
      <c r="C1819">
        <v>1</v>
      </c>
      <c r="D1819">
        <v>600</v>
      </c>
      <c r="E1819">
        <v>2</v>
      </c>
      <c r="F1819" t="s">
        <v>150</v>
      </c>
    </row>
    <row r="1820" spans="1:6" x14ac:dyDescent="0.3">
      <c r="A1820" t="s">
        <v>162</v>
      </c>
      <c r="B1820" t="s">
        <v>128</v>
      </c>
      <c r="C1820">
        <v>1</v>
      </c>
      <c r="D1820">
        <v>700</v>
      </c>
      <c r="E1820">
        <v>5</v>
      </c>
      <c r="F1820" t="s">
        <v>133</v>
      </c>
    </row>
    <row r="1821" spans="1:6" x14ac:dyDescent="0.3">
      <c r="A1821" t="s">
        <v>162</v>
      </c>
      <c r="B1821" t="s">
        <v>145</v>
      </c>
      <c r="C1821">
        <v>1</v>
      </c>
      <c r="D1821">
        <v>3.84</v>
      </c>
      <c r="E1821">
        <v>8</v>
      </c>
      <c r="F1821" t="s">
        <v>133</v>
      </c>
    </row>
    <row r="1822" spans="1:6" x14ac:dyDescent="0.3">
      <c r="A1822" t="s">
        <v>162</v>
      </c>
      <c r="B1822" t="s">
        <v>130</v>
      </c>
      <c r="C1822">
        <v>2</v>
      </c>
      <c r="D1822">
        <v>14.95</v>
      </c>
      <c r="E1822">
        <v>9</v>
      </c>
      <c r="F1822" t="s">
        <v>146</v>
      </c>
    </row>
    <row r="1823" spans="1:6" x14ac:dyDescent="0.3">
      <c r="A1823" t="s">
        <v>162</v>
      </c>
      <c r="B1823" t="s">
        <v>140</v>
      </c>
      <c r="C1823">
        <v>1</v>
      </c>
      <c r="D1823">
        <v>99.99</v>
      </c>
      <c r="E1823">
        <v>3</v>
      </c>
      <c r="F1823" t="s">
        <v>136</v>
      </c>
    </row>
    <row r="1824" spans="1:6" x14ac:dyDescent="0.3">
      <c r="A1824" t="s">
        <v>162</v>
      </c>
      <c r="B1824" t="s">
        <v>137</v>
      </c>
      <c r="C1824">
        <v>1</v>
      </c>
      <c r="D1824">
        <v>2.99</v>
      </c>
      <c r="E1824">
        <v>10</v>
      </c>
      <c r="F1824" t="s">
        <v>133</v>
      </c>
    </row>
    <row r="1825" spans="1:6" x14ac:dyDescent="0.3">
      <c r="A1825" t="s">
        <v>162</v>
      </c>
      <c r="B1825" t="s">
        <v>132</v>
      </c>
      <c r="C1825">
        <v>1</v>
      </c>
      <c r="D1825">
        <v>11.99</v>
      </c>
      <c r="E1825">
        <v>9</v>
      </c>
      <c r="F1825" t="s">
        <v>133</v>
      </c>
    </row>
    <row r="1826" spans="1:6" x14ac:dyDescent="0.3">
      <c r="A1826" t="s">
        <v>162</v>
      </c>
      <c r="B1826" t="s">
        <v>141</v>
      </c>
      <c r="C1826">
        <v>1</v>
      </c>
      <c r="D1826">
        <v>150</v>
      </c>
      <c r="E1826">
        <v>2</v>
      </c>
      <c r="F1826" t="s">
        <v>129</v>
      </c>
    </row>
    <row r="1827" spans="1:6" x14ac:dyDescent="0.3">
      <c r="A1827" t="s">
        <v>162</v>
      </c>
      <c r="B1827" t="s">
        <v>139</v>
      </c>
      <c r="C1827">
        <v>1</v>
      </c>
      <c r="D1827">
        <v>11.95</v>
      </c>
      <c r="E1827">
        <v>10</v>
      </c>
      <c r="F1827" t="s">
        <v>136</v>
      </c>
    </row>
    <row r="1828" spans="1:6" x14ac:dyDescent="0.3">
      <c r="A1828" t="s">
        <v>162</v>
      </c>
      <c r="B1828" t="s">
        <v>141</v>
      </c>
      <c r="C1828">
        <v>1</v>
      </c>
      <c r="D1828">
        <v>150</v>
      </c>
      <c r="E1828">
        <v>9</v>
      </c>
      <c r="F1828" t="s">
        <v>133</v>
      </c>
    </row>
    <row r="1829" spans="1:6" x14ac:dyDescent="0.3">
      <c r="A1829" t="s">
        <v>162</v>
      </c>
      <c r="B1829" t="s">
        <v>130</v>
      </c>
      <c r="C1829">
        <v>1</v>
      </c>
      <c r="D1829">
        <v>14.95</v>
      </c>
      <c r="E1829">
        <v>4</v>
      </c>
      <c r="F1829" t="s">
        <v>147</v>
      </c>
    </row>
    <row r="1830" spans="1:6" x14ac:dyDescent="0.3">
      <c r="A1830" t="s">
        <v>162</v>
      </c>
      <c r="B1830" t="s">
        <v>140</v>
      </c>
      <c r="C1830">
        <v>1</v>
      </c>
      <c r="D1830">
        <v>99.99</v>
      </c>
      <c r="E1830">
        <v>3</v>
      </c>
      <c r="F1830" t="s">
        <v>146</v>
      </c>
    </row>
    <row r="1831" spans="1:6" x14ac:dyDescent="0.3">
      <c r="A1831" t="s">
        <v>162</v>
      </c>
      <c r="B1831" t="s">
        <v>137</v>
      </c>
      <c r="C1831">
        <v>2</v>
      </c>
      <c r="D1831">
        <v>2.99</v>
      </c>
      <c r="E1831">
        <v>9</v>
      </c>
      <c r="F1831" t="s">
        <v>146</v>
      </c>
    </row>
    <row r="1832" spans="1:6" x14ac:dyDescent="0.3">
      <c r="A1832" t="s">
        <v>162</v>
      </c>
      <c r="B1832" t="s">
        <v>132</v>
      </c>
      <c r="C1832">
        <v>1</v>
      </c>
      <c r="D1832">
        <v>11.99</v>
      </c>
      <c r="E1832">
        <v>7</v>
      </c>
      <c r="F1832" t="s">
        <v>147</v>
      </c>
    </row>
    <row r="1833" spans="1:6" x14ac:dyDescent="0.3">
      <c r="A1833" t="s">
        <v>162</v>
      </c>
      <c r="B1833" t="s">
        <v>145</v>
      </c>
      <c r="C1833">
        <v>2</v>
      </c>
      <c r="D1833">
        <v>3.84</v>
      </c>
      <c r="E1833">
        <v>8</v>
      </c>
      <c r="F1833" t="s">
        <v>135</v>
      </c>
    </row>
    <row r="1834" spans="1:6" x14ac:dyDescent="0.3">
      <c r="A1834" t="s">
        <v>162</v>
      </c>
      <c r="B1834" t="s">
        <v>130</v>
      </c>
      <c r="C1834">
        <v>1</v>
      </c>
      <c r="D1834">
        <v>14.95</v>
      </c>
      <c r="E1834">
        <v>7</v>
      </c>
      <c r="F1834" t="s">
        <v>136</v>
      </c>
    </row>
    <row r="1835" spans="1:6" x14ac:dyDescent="0.3">
      <c r="A1835" t="s">
        <v>162</v>
      </c>
      <c r="B1835" t="s">
        <v>132</v>
      </c>
      <c r="C1835">
        <v>1</v>
      </c>
      <c r="D1835">
        <v>11.99</v>
      </c>
      <c r="E1835">
        <v>5</v>
      </c>
      <c r="F1835" t="s">
        <v>149</v>
      </c>
    </row>
    <row r="1836" spans="1:6" x14ac:dyDescent="0.3">
      <c r="A1836" t="s">
        <v>162</v>
      </c>
      <c r="B1836" t="s">
        <v>144</v>
      </c>
      <c r="C1836">
        <v>1</v>
      </c>
      <c r="D1836">
        <v>400</v>
      </c>
      <c r="E1836">
        <v>7</v>
      </c>
      <c r="F1836" t="s">
        <v>136</v>
      </c>
    </row>
    <row r="1837" spans="1:6" x14ac:dyDescent="0.3">
      <c r="A1837" t="s">
        <v>162</v>
      </c>
      <c r="B1837" t="s">
        <v>139</v>
      </c>
      <c r="C1837">
        <v>1</v>
      </c>
      <c r="D1837">
        <v>11.95</v>
      </c>
      <c r="E1837">
        <v>5</v>
      </c>
      <c r="F1837" t="s">
        <v>136</v>
      </c>
    </row>
    <row r="1838" spans="1:6" x14ac:dyDescent="0.3">
      <c r="A1838" t="s">
        <v>162</v>
      </c>
      <c r="B1838" t="s">
        <v>139</v>
      </c>
      <c r="C1838">
        <v>1</v>
      </c>
      <c r="D1838">
        <v>11.95</v>
      </c>
      <c r="E1838">
        <v>2</v>
      </c>
      <c r="F1838" t="s">
        <v>150</v>
      </c>
    </row>
    <row r="1839" spans="1:6" x14ac:dyDescent="0.3">
      <c r="A1839" t="s">
        <v>162</v>
      </c>
      <c r="B1839" t="s">
        <v>145</v>
      </c>
      <c r="C1839">
        <v>2</v>
      </c>
      <c r="D1839">
        <v>3.84</v>
      </c>
      <c r="E1839">
        <v>5</v>
      </c>
      <c r="F1839" t="s">
        <v>133</v>
      </c>
    </row>
    <row r="1840" spans="1:6" x14ac:dyDescent="0.3">
      <c r="A1840" t="s">
        <v>162</v>
      </c>
      <c r="B1840" t="s">
        <v>138</v>
      </c>
      <c r="C1840">
        <v>1</v>
      </c>
      <c r="D1840">
        <v>389.99</v>
      </c>
      <c r="E1840">
        <v>7</v>
      </c>
      <c r="F1840" t="s">
        <v>135</v>
      </c>
    </row>
    <row r="1841" spans="1:6" x14ac:dyDescent="0.3">
      <c r="A1841" t="s">
        <v>162</v>
      </c>
      <c r="B1841" t="s">
        <v>139</v>
      </c>
      <c r="C1841">
        <v>1</v>
      </c>
      <c r="D1841">
        <v>11.95</v>
      </c>
      <c r="E1841">
        <v>7</v>
      </c>
      <c r="F1841" t="s">
        <v>133</v>
      </c>
    </row>
    <row r="1842" spans="1:6" x14ac:dyDescent="0.3">
      <c r="A1842" t="s">
        <v>162</v>
      </c>
      <c r="B1842" t="s">
        <v>130</v>
      </c>
      <c r="C1842">
        <v>1</v>
      </c>
      <c r="D1842">
        <v>14.95</v>
      </c>
      <c r="E1842">
        <v>10</v>
      </c>
      <c r="F1842" t="s">
        <v>133</v>
      </c>
    </row>
    <row r="1843" spans="1:6" x14ac:dyDescent="0.3">
      <c r="A1843" t="s">
        <v>162</v>
      </c>
      <c r="B1843" t="s">
        <v>141</v>
      </c>
      <c r="C1843">
        <v>1</v>
      </c>
      <c r="D1843">
        <v>150</v>
      </c>
      <c r="E1843">
        <v>9</v>
      </c>
      <c r="F1843" t="s">
        <v>129</v>
      </c>
    </row>
    <row r="1844" spans="1:6" x14ac:dyDescent="0.3">
      <c r="A1844" t="s">
        <v>162</v>
      </c>
      <c r="B1844" t="s">
        <v>137</v>
      </c>
      <c r="C1844">
        <v>1</v>
      </c>
      <c r="D1844">
        <v>2.99</v>
      </c>
      <c r="E1844">
        <v>5</v>
      </c>
      <c r="F1844" t="s">
        <v>129</v>
      </c>
    </row>
    <row r="1845" spans="1:6" x14ac:dyDescent="0.3">
      <c r="A1845" t="s">
        <v>162</v>
      </c>
      <c r="B1845" t="s">
        <v>128</v>
      </c>
      <c r="C1845">
        <v>1</v>
      </c>
      <c r="D1845">
        <v>700</v>
      </c>
      <c r="E1845">
        <v>2</v>
      </c>
      <c r="F1845" t="s">
        <v>149</v>
      </c>
    </row>
    <row r="1846" spans="1:6" x14ac:dyDescent="0.3">
      <c r="A1846" t="s">
        <v>162</v>
      </c>
      <c r="B1846" t="s">
        <v>132</v>
      </c>
      <c r="C1846">
        <v>1</v>
      </c>
      <c r="D1846">
        <v>11.99</v>
      </c>
      <c r="E1846">
        <v>8</v>
      </c>
      <c r="F1846" t="s">
        <v>149</v>
      </c>
    </row>
    <row r="1847" spans="1:6" x14ac:dyDescent="0.3">
      <c r="A1847" t="s">
        <v>162</v>
      </c>
      <c r="B1847" t="s">
        <v>134</v>
      </c>
      <c r="C1847">
        <v>1</v>
      </c>
      <c r="D1847">
        <v>149.99</v>
      </c>
      <c r="E1847">
        <v>1</v>
      </c>
      <c r="F1847" t="s">
        <v>133</v>
      </c>
    </row>
    <row r="1848" spans="1:6" x14ac:dyDescent="0.3">
      <c r="A1848" t="s">
        <v>162</v>
      </c>
      <c r="B1848" t="s">
        <v>137</v>
      </c>
      <c r="C1848">
        <v>1</v>
      </c>
      <c r="D1848">
        <v>2.99</v>
      </c>
      <c r="E1848">
        <v>1</v>
      </c>
      <c r="F1848" t="s">
        <v>133</v>
      </c>
    </row>
    <row r="1849" spans="1:6" x14ac:dyDescent="0.3">
      <c r="A1849" t="s">
        <v>162</v>
      </c>
      <c r="B1849" t="s">
        <v>139</v>
      </c>
      <c r="C1849">
        <v>1</v>
      </c>
      <c r="D1849">
        <v>11.95</v>
      </c>
      <c r="E1849">
        <v>8</v>
      </c>
      <c r="F1849" t="s">
        <v>133</v>
      </c>
    </row>
    <row r="1850" spans="1:6" x14ac:dyDescent="0.3">
      <c r="A1850" t="s">
        <v>162</v>
      </c>
      <c r="B1850" t="s">
        <v>137</v>
      </c>
      <c r="C1850">
        <v>5</v>
      </c>
      <c r="D1850">
        <v>2.99</v>
      </c>
      <c r="E1850">
        <v>1</v>
      </c>
      <c r="F1850" t="s">
        <v>135</v>
      </c>
    </row>
    <row r="1851" spans="1:6" x14ac:dyDescent="0.3">
      <c r="A1851" t="s">
        <v>162</v>
      </c>
      <c r="B1851" t="s">
        <v>130</v>
      </c>
      <c r="C1851">
        <v>1</v>
      </c>
      <c r="D1851">
        <v>14.95</v>
      </c>
      <c r="E1851">
        <v>10</v>
      </c>
      <c r="F1851" t="s">
        <v>131</v>
      </c>
    </row>
    <row r="1852" spans="1:6" x14ac:dyDescent="0.3">
      <c r="A1852" t="s">
        <v>162</v>
      </c>
      <c r="B1852" t="s">
        <v>130</v>
      </c>
      <c r="C1852">
        <v>1</v>
      </c>
      <c r="D1852">
        <v>14.95</v>
      </c>
      <c r="E1852">
        <v>7</v>
      </c>
      <c r="F1852" t="s">
        <v>135</v>
      </c>
    </row>
    <row r="1853" spans="1:6" x14ac:dyDescent="0.3">
      <c r="A1853" t="s">
        <v>162</v>
      </c>
      <c r="B1853" t="s">
        <v>138</v>
      </c>
      <c r="C1853">
        <v>1</v>
      </c>
      <c r="D1853">
        <v>389.99</v>
      </c>
      <c r="E1853">
        <v>2</v>
      </c>
      <c r="F1853" t="s">
        <v>129</v>
      </c>
    </row>
    <row r="1854" spans="1:6" x14ac:dyDescent="0.3">
      <c r="A1854" t="s">
        <v>162</v>
      </c>
      <c r="B1854" t="s">
        <v>138</v>
      </c>
      <c r="C1854">
        <v>1</v>
      </c>
      <c r="D1854">
        <v>389.99</v>
      </c>
      <c r="E1854">
        <v>10</v>
      </c>
      <c r="F1854" t="s">
        <v>133</v>
      </c>
    </row>
    <row r="1855" spans="1:6" x14ac:dyDescent="0.3">
      <c r="A1855" t="s">
        <v>162</v>
      </c>
      <c r="B1855" t="s">
        <v>148</v>
      </c>
      <c r="C1855">
        <v>1</v>
      </c>
      <c r="D1855">
        <v>600</v>
      </c>
      <c r="E1855">
        <v>5</v>
      </c>
      <c r="F1855" t="s">
        <v>129</v>
      </c>
    </row>
    <row r="1856" spans="1:6" x14ac:dyDescent="0.3">
      <c r="A1856" t="s">
        <v>162</v>
      </c>
      <c r="B1856" t="s">
        <v>140</v>
      </c>
      <c r="C1856">
        <v>1</v>
      </c>
      <c r="D1856">
        <v>99.99</v>
      </c>
      <c r="E1856">
        <v>6</v>
      </c>
      <c r="F1856" t="s">
        <v>129</v>
      </c>
    </row>
    <row r="1857" spans="1:6" x14ac:dyDescent="0.3">
      <c r="A1857" t="s">
        <v>162</v>
      </c>
      <c r="B1857" t="s">
        <v>132</v>
      </c>
      <c r="C1857">
        <v>1</v>
      </c>
      <c r="D1857">
        <v>11.99</v>
      </c>
      <c r="E1857">
        <v>9</v>
      </c>
      <c r="F1857" t="s">
        <v>129</v>
      </c>
    </row>
    <row r="1858" spans="1:6" x14ac:dyDescent="0.3">
      <c r="A1858" t="s">
        <v>162</v>
      </c>
      <c r="B1858" t="s">
        <v>152</v>
      </c>
      <c r="C1858">
        <v>1</v>
      </c>
      <c r="D1858">
        <v>379.99</v>
      </c>
      <c r="E1858">
        <v>3</v>
      </c>
      <c r="F1858" t="s">
        <v>150</v>
      </c>
    </row>
    <row r="1859" spans="1:6" x14ac:dyDescent="0.3">
      <c r="A1859" t="s">
        <v>162</v>
      </c>
      <c r="B1859" t="s">
        <v>140</v>
      </c>
      <c r="C1859">
        <v>1</v>
      </c>
      <c r="D1859">
        <v>99.99</v>
      </c>
      <c r="E1859">
        <v>8</v>
      </c>
      <c r="F1859" t="s">
        <v>129</v>
      </c>
    </row>
    <row r="1860" spans="1:6" x14ac:dyDescent="0.3">
      <c r="A1860" t="s">
        <v>162</v>
      </c>
      <c r="B1860" t="s">
        <v>132</v>
      </c>
      <c r="C1860">
        <v>1</v>
      </c>
      <c r="D1860">
        <v>11.99</v>
      </c>
      <c r="E1860">
        <v>5</v>
      </c>
      <c r="F1860" t="s">
        <v>150</v>
      </c>
    </row>
    <row r="1861" spans="1:6" x14ac:dyDescent="0.3">
      <c r="A1861" t="s">
        <v>162</v>
      </c>
      <c r="B1861" t="s">
        <v>132</v>
      </c>
      <c r="C1861">
        <v>1</v>
      </c>
      <c r="D1861">
        <v>11.99</v>
      </c>
      <c r="E1861">
        <v>3</v>
      </c>
      <c r="F1861" t="s">
        <v>135</v>
      </c>
    </row>
    <row r="1862" spans="1:6" x14ac:dyDescent="0.3">
      <c r="A1862" t="s">
        <v>162</v>
      </c>
      <c r="B1862" t="s">
        <v>140</v>
      </c>
      <c r="C1862">
        <v>1</v>
      </c>
      <c r="D1862">
        <v>99.99</v>
      </c>
      <c r="E1862">
        <v>10</v>
      </c>
      <c r="F1862" t="s">
        <v>133</v>
      </c>
    </row>
    <row r="1863" spans="1:6" x14ac:dyDescent="0.3">
      <c r="A1863" t="s">
        <v>162</v>
      </c>
      <c r="B1863" t="s">
        <v>137</v>
      </c>
      <c r="C1863">
        <v>1</v>
      </c>
      <c r="D1863">
        <v>2.99</v>
      </c>
      <c r="E1863">
        <v>8</v>
      </c>
      <c r="F1863" t="s">
        <v>149</v>
      </c>
    </row>
    <row r="1864" spans="1:6" x14ac:dyDescent="0.3">
      <c r="A1864" t="s">
        <v>162</v>
      </c>
      <c r="B1864" t="s">
        <v>148</v>
      </c>
      <c r="C1864">
        <v>1</v>
      </c>
      <c r="D1864">
        <v>600</v>
      </c>
      <c r="E1864">
        <v>9</v>
      </c>
      <c r="F1864" t="s">
        <v>147</v>
      </c>
    </row>
    <row r="1865" spans="1:6" x14ac:dyDescent="0.3">
      <c r="A1865" t="s">
        <v>162</v>
      </c>
      <c r="B1865" t="s">
        <v>140</v>
      </c>
      <c r="C1865">
        <v>1</v>
      </c>
      <c r="D1865">
        <v>99.99</v>
      </c>
      <c r="E1865">
        <v>5</v>
      </c>
      <c r="F1865" t="s">
        <v>133</v>
      </c>
    </row>
    <row r="1866" spans="1:6" x14ac:dyDescent="0.3">
      <c r="A1866" t="s">
        <v>162</v>
      </c>
      <c r="B1866" t="s">
        <v>145</v>
      </c>
      <c r="C1866">
        <v>1</v>
      </c>
      <c r="D1866">
        <v>3.84</v>
      </c>
      <c r="E1866">
        <v>5</v>
      </c>
      <c r="F1866" t="s">
        <v>149</v>
      </c>
    </row>
    <row r="1867" spans="1:6" x14ac:dyDescent="0.3">
      <c r="A1867" t="s">
        <v>162</v>
      </c>
      <c r="B1867" t="s">
        <v>145</v>
      </c>
      <c r="C1867">
        <v>1</v>
      </c>
      <c r="D1867">
        <v>3.84</v>
      </c>
      <c r="E1867">
        <v>1</v>
      </c>
      <c r="F1867" t="s">
        <v>147</v>
      </c>
    </row>
    <row r="1868" spans="1:6" x14ac:dyDescent="0.3">
      <c r="A1868" t="s">
        <v>162</v>
      </c>
      <c r="B1868" t="s">
        <v>145</v>
      </c>
      <c r="C1868">
        <v>1</v>
      </c>
      <c r="D1868">
        <v>3.84</v>
      </c>
      <c r="E1868">
        <v>1</v>
      </c>
      <c r="F1868" t="s">
        <v>135</v>
      </c>
    </row>
    <row r="1869" spans="1:6" x14ac:dyDescent="0.3">
      <c r="A1869" t="s">
        <v>162</v>
      </c>
      <c r="B1869" t="s">
        <v>130</v>
      </c>
      <c r="C1869">
        <v>1</v>
      </c>
      <c r="D1869">
        <v>14.95</v>
      </c>
      <c r="E1869">
        <v>7</v>
      </c>
      <c r="F1869" t="s">
        <v>147</v>
      </c>
    </row>
    <row r="1870" spans="1:6" x14ac:dyDescent="0.3">
      <c r="A1870" t="s">
        <v>162</v>
      </c>
      <c r="B1870" t="s">
        <v>142</v>
      </c>
      <c r="C1870">
        <v>1</v>
      </c>
      <c r="D1870">
        <v>1700</v>
      </c>
      <c r="E1870">
        <v>3</v>
      </c>
      <c r="F1870" t="s">
        <v>146</v>
      </c>
    </row>
    <row r="1871" spans="1:6" x14ac:dyDescent="0.3">
      <c r="A1871" t="s">
        <v>162</v>
      </c>
      <c r="B1871" t="s">
        <v>153</v>
      </c>
      <c r="C1871">
        <v>1</v>
      </c>
      <c r="D1871">
        <v>999.99</v>
      </c>
      <c r="E1871">
        <v>4</v>
      </c>
      <c r="F1871" t="s">
        <v>149</v>
      </c>
    </row>
    <row r="1872" spans="1:6" x14ac:dyDescent="0.3">
      <c r="A1872" t="s">
        <v>162</v>
      </c>
      <c r="B1872" t="s">
        <v>128</v>
      </c>
      <c r="C1872">
        <v>1</v>
      </c>
      <c r="D1872">
        <v>700</v>
      </c>
      <c r="E1872">
        <v>6</v>
      </c>
      <c r="F1872" t="s">
        <v>133</v>
      </c>
    </row>
    <row r="1873" spans="1:6" x14ac:dyDescent="0.3">
      <c r="A1873" t="s">
        <v>162</v>
      </c>
      <c r="B1873" t="s">
        <v>130</v>
      </c>
      <c r="C1873">
        <v>1</v>
      </c>
      <c r="D1873">
        <v>14.95</v>
      </c>
      <c r="E1873">
        <v>7</v>
      </c>
      <c r="F1873" t="s">
        <v>133</v>
      </c>
    </row>
    <row r="1874" spans="1:6" x14ac:dyDescent="0.3">
      <c r="A1874" t="s">
        <v>162</v>
      </c>
      <c r="B1874" t="s">
        <v>141</v>
      </c>
      <c r="C1874">
        <v>1</v>
      </c>
      <c r="D1874">
        <v>150</v>
      </c>
      <c r="E1874">
        <v>4</v>
      </c>
      <c r="F1874" t="s">
        <v>133</v>
      </c>
    </row>
    <row r="1875" spans="1:6" x14ac:dyDescent="0.3">
      <c r="A1875" t="s">
        <v>162</v>
      </c>
      <c r="B1875" t="s">
        <v>148</v>
      </c>
      <c r="C1875">
        <v>1</v>
      </c>
      <c r="D1875">
        <v>600</v>
      </c>
      <c r="E1875">
        <v>5</v>
      </c>
      <c r="F1875" t="s">
        <v>150</v>
      </c>
    </row>
    <row r="1876" spans="1:6" x14ac:dyDescent="0.3">
      <c r="A1876" t="s">
        <v>162</v>
      </c>
      <c r="B1876" t="s">
        <v>139</v>
      </c>
      <c r="C1876">
        <v>1</v>
      </c>
      <c r="D1876">
        <v>11.95</v>
      </c>
      <c r="E1876">
        <v>9</v>
      </c>
      <c r="F1876" t="s">
        <v>146</v>
      </c>
    </row>
    <row r="1877" spans="1:6" x14ac:dyDescent="0.3">
      <c r="A1877" t="s">
        <v>162</v>
      </c>
      <c r="B1877" t="s">
        <v>142</v>
      </c>
      <c r="C1877">
        <v>1</v>
      </c>
      <c r="D1877">
        <v>1700</v>
      </c>
      <c r="E1877">
        <v>9</v>
      </c>
      <c r="F1877" t="s">
        <v>131</v>
      </c>
    </row>
    <row r="1878" spans="1:6" x14ac:dyDescent="0.3">
      <c r="A1878" t="s">
        <v>162</v>
      </c>
      <c r="B1878" t="s">
        <v>134</v>
      </c>
      <c r="C1878">
        <v>1</v>
      </c>
      <c r="D1878">
        <v>149.99</v>
      </c>
      <c r="E1878">
        <v>7</v>
      </c>
      <c r="F1878" t="s">
        <v>133</v>
      </c>
    </row>
    <row r="1879" spans="1:6" x14ac:dyDescent="0.3">
      <c r="A1879" t="s">
        <v>162</v>
      </c>
      <c r="B1879" t="s">
        <v>139</v>
      </c>
      <c r="C1879">
        <v>1</v>
      </c>
      <c r="D1879">
        <v>11.95</v>
      </c>
      <c r="E1879">
        <v>9</v>
      </c>
      <c r="F1879" t="s">
        <v>149</v>
      </c>
    </row>
    <row r="1880" spans="1:6" x14ac:dyDescent="0.3">
      <c r="A1880" t="s">
        <v>162</v>
      </c>
      <c r="B1880" t="s">
        <v>134</v>
      </c>
      <c r="C1880">
        <v>1</v>
      </c>
      <c r="D1880">
        <v>149.99</v>
      </c>
      <c r="E1880">
        <v>2</v>
      </c>
      <c r="F1880" t="s">
        <v>146</v>
      </c>
    </row>
    <row r="1881" spans="1:6" x14ac:dyDescent="0.3">
      <c r="A1881" t="s">
        <v>162</v>
      </c>
      <c r="B1881" t="s">
        <v>137</v>
      </c>
      <c r="C1881">
        <v>2</v>
      </c>
      <c r="D1881">
        <v>2.99</v>
      </c>
      <c r="E1881">
        <v>7</v>
      </c>
      <c r="F1881" t="s">
        <v>129</v>
      </c>
    </row>
    <row r="1882" spans="1:6" x14ac:dyDescent="0.3">
      <c r="A1882" t="s">
        <v>162</v>
      </c>
      <c r="B1882" t="s">
        <v>130</v>
      </c>
      <c r="C1882">
        <v>1</v>
      </c>
      <c r="D1882">
        <v>14.95</v>
      </c>
      <c r="E1882">
        <v>8</v>
      </c>
      <c r="F1882" t="s">
        <v>146</v>
      </c>
    </row>
    <row r="1883" spans="1:6" x14ac:dyDescent="0.3">
      <c r="A1883" t="s">
        <v>162</v>
      </c>
      <c r="B1883" t="s">
        <v>130</v>
      </c>
      <c r="C1883">
        <v>1</v>
      </c>
      <c r="D1883">
        <v>14.95</v>
      </c>
      <c r="E1883">
        <v>4</v>
      </c>
      <c r="F1883" t="s">
        <v>129</v>
      </c>
    </row>
    <row r="1884" spans="1:6" x14ac:dyDescent="0.3">
      <c r="A1884" t="s">
        <v>162</v>
      </c>
      <c r="B1884" t="s">
        <v>132</v>
      </c>
      <c r="C1884">
        <v>1</v>
      </c>
      <c r="D1884">
        <v>11.99</v>
      </c>
      <c r="E1884">
        <v>9</v>
      </c>
      <c r="F1884" t="s">
        <v>135</v>
      </c>
    </row>
    <row r="1885" spans="1:6" x14ac:dyDescent="0.3">
      <c r="A1885" t="s">
        <v>162</v>
      </c>
      <c r="B1885" t="s">
        <v>140</v>
      </c>
      <c r="C1885">
        <v>1</v>
      </c>
      <c r="D1885">
        <v>99.99</v>
      </c>
      <c r="E1885">
        <v>7</v>
      </c>
      <c r="F1885" t="s">
        <v>136</v>
      </c>
    </row>
    <row r="1886" spans="1:6" x14ac:dyDescent="0.3">
      <c r="A1886" t="s">
        <v>162</v>
      </c>
      <c r="B1886" t="s">
        <v>137</v>
      </c>
      <c r="C1886">
        <v>1</v>
      </c>
      <c r="D1886">
        <v>2.99</v>
      </c>
      <c r="E1886">
        <v>10</v>
      </c>
      <c r="F1886" t="s">
        <v>136</v>
      </c>
    </row>
    <row r="1887" spans="1:6" x14ac:dyDescent="0.3">
      <c r="A1887" t="s">
        <v>162</v>
      </c>
      <c r="B1887" t="s">
        <v>154</v>
      </c>
      <c r="C1887">
        <v>1</v>
      </c>
      <c r="D1887">
        <v>600</v>
      </c>
      <c r="E1887">
        <v>2</v>
      </c>
      <c r="F1887" t="s">
        <v>133</v>
      </c>
    </row>
    <row r="1888" spans="1:6" x14ac:dyDescent="0.3">
      <c r="A1888" t="s">
        <v>162</v>
      </c>
      <c r="B1888" t="s">
        <v>141</v>
      </c>
      <c r="C1888">
        <v>1</v>
      </c>
      <c r="D1888">
        <v>150</v>
      </c>
      <c r="E1888">
        <v>9</v>
      </c>
      <c r="F1888" t="s">
        <v>133</v>
      </c>
    </row>
    <row r="1889" spans="1:6" x14ac:dyDescent="0.3">
      <c r="A1889" t="s">
        <v>162</v>
      </c>
      <c r="B1889" t="s">
        <v>151</v>
      </c>
      <c r="C1889">
        <v>1</v>
      </c>
      <c r="D1889">
        <v>109.99</v>
      </c>
      <c r="E1889">
        <v>6</v>
      </c>
      <c r="F1889" t="s">
        <v>133</v>
      </c>
    </row>
    <row r="1890" spans="1:6" x14ac:dyDescent="0.3">
      <c r="A1890" t="s">
        <v>162</v>
      </c>
      <c r="B1890" t="s">
        <v>137</v>
      </c>
      <c r="C1890">
        <v>1</v>
      </c>
      <c r="D1890">
        <v>2.99</v>
      </c>
      <c r="E1890">
        <v>5</v>
      </c>
      <c r="F1890" t="s">
        <v>133</v>
      </c>
    </row>
    <row r="1891" spans="1:6" x14ac:dyDescent="0.3">
      <c r="A1891" t="s">
        <v>162</v>
      </c>
      <c r="B1891" t="s">
        <v>132</v>
      </c>
      <c r="C1891">
        <v>1</v>
      </c>
      <c r="D1891">
        <v>11.99</v>
      </c>
      <c r="E1891">
        <v>10</v>
      </c>
      <c r="F1891" t="s">
        <v>147</v>
      </c>
    </row>
    <row r="1892" spans="1:6" x14ac:dyDescent="0.3">
      <c r="A1892" t="s">
        <v>162</v>
      </c>
      <c r="B1892" t="s">
        <v>139</v>
      </c>
      <c r="C1892">
        <v>1</v>
      </c>
      <c r="D1892">
        <v>11.95</v>
      </c>
      <c r="E1892">
        <v>1</v>
      </c>
      <c r="F1892" t="s">
        <v>136</v>
      </c>
    </row>
    <row r="1893" spans="1:6" x14ac:dyDescent="0.3">
      <c r="A1893" t="s">
        <v>162</v>
      </c>
      <c r="B1893" t="s">
        <v>128</v>
      </c>
      <c r="C1893">
        <v>1</v>
      </c>
      <c r="D1893">
        <v>700</v>
      </c>
      <c r="E1893">
        <v>1</v>
      </c>
      <c r="F1893" t="s">
        <v>149</v>
      </c>
    </row>
    <row r="1894" spans="1:6" x14ac:dyDescent="0.3">
      <c r="A1894" t="s">
        <v>162</v>
      </c>
      <c r="B1894" t="s">
        <v>130</v>
      </c>
      <c r="C1894">
        <v>1</v>
      </c>
      <c r="D1894">
        <v>14.95</v>
      </c>
      <c r="E1894">
        <v>8</v>
      </c>
      <c r="F1894" t="s">
        <v>149</v>
      </c>
    </row>
    <row r="1895" spans="1:6" x14ac:dyDescent="0.3">
      <c r="A1895" t="s">
        <v>162</v>
      </c>
      <c r="B1895" t="s">
        <v>132</v>
      </c>
      <c r="C1895">
        <v>1</v>
      </c>
      <c r="D1895">
        <v>11.99</v>
      </c>
      <c r="E1895">
        <v>8</v>
      </c>
      <c r="F1895" t="s">
        <v>133</v>
      </c>
    </row>
    <row r="1896" spans="1:6" x14ac:dyDescent="0.3">
      <c r="A1896" t="s">
        <v>162</v>
      </c>
      <c r="B1896" t="s">
        <v>151</v>
      </c>
      <c r="C1896">
        <v>1</v>
      </c>
      <c r="D1896">
        <v>109.99</v>
      </c>
      <c r="E1896">
        <v>10</v>
      </c>
      <c r="F1896" t="s">
        <v>149</v>
      </c>
    </row>
    <row r="1897" spans="1:6" x14ac:dyDescent="0.3">
      <c r="A1897" t="s">
        <v>162</v>
      </c>
      <c r="B1897" t="s">
        <v>137</v>
      </c>
      <c r="C1897">
        <v>1</v>
      </c>
      <c r="D1897">
        <v>2.99</v>
      </c>
      <c r="E1897">
        <v>2</v>
      </c>
      <c r="F1897" t="s">
        <v>149</v>
      </c>
    </row>
    <row r="1898" spans="1:6" x14ac:dyDescent="0.3">
      <c r="A1898" t="s">
        <v>162</v>
      </c>
      <c r="B1898" t="s">
        <v>139</v>
      </c>
      <c r="C1898">
        <v>1</v>
      </c>
      <c r="D1898">
        <v>11.95</v>
      </c>
      <c r="E1898">
        <v>2</v>
      </c>
      <c r="F1898" t="s">
        <v>133</v>
      </c>
    </row>
    <row r="1899" spans="1:6" x14ac:dyDescent="0.3">
      <c r="A1899" t="s">
        <v>162</v>
      </c>
      <c r="B1899" t="s">
        <v>130</v>
      </c>
      <c r="C1899">
        <v>1</v>
      </c>
      <c r="D1899">
        <v>14.95</v>
      </c>
      <c r="E1899">
        <v>7</v>
      </c>
      <c r="F1899" t="s">
        <v>133</v>
      </c>
    </row>
    <row r="1900" spans="1:6" x14ac:dyDescent="0.3">
      <c r="A1900" t="s">
        <v>162</v>
      </c>
      <c r="B1900" t="s">
        <v>139</v>
      </c>
      <c r="C1900">
        <v>1</v>
      </c>
      <c r="D1900">
        <v>11.95</v>
      </c>
      <c r="E1900">
        <v>6</v>
      </c>
      <c r="F1900" t="s">
        <v>135</v>
      </c>
    </row>
    <row r="1901" spans="1:6" x14ac:dyDescent="0.3">
      <c r="A1901" t="s">
        <v>162</v>
      </c>
      <c r="B1901" t="s">
        <v>132</v>
      </c>
      <c r="C1901">
        <v>2</v>
      </c>
      <c r="D1901">
        <v>11.99</v>
      </c>
      <c r="E1901">
        <v>6</v>
      </c>
      <c r="F1901" t="s">
        <v>135</v>
      </c>
    </row>
    <row r="1902" spans="1:6" x14ac:dyDescent="0.3">
      <c r="A1902" t="s">
        <v>162</v>
      </c>
      <c r="B1902" t="s">
        <v>137</v>
      </c>
      <c r="C1902">
        <v>1</v>
      </c>
      <c r="D1902">
        <v>2.99</v>
      </c>
      <c r="E1902">
        <v>3</v>
      </c>
      <c r="F1902" t="s">
        <v>133</v>
      </c>
    </row>
    <row r="1903" spans="1:6" x14ac:dyDescent="0.3">
      <c r="A1903" t="s">
        <v>162</v>
      </c>
      <c r="B1903" t="s">
        <v>141</v>
      </c>
      <c r="C1903">
        <v>1</v>
      </c>
      <c r="D1903">
        <v>150</v>
      </c>
      <c r="E1903">
        <v>7</v>
      </c>
      <c r="F1903" t="s">
        <v>150</v>
      </c>
    </row>
    <row r="1904" spans="1:6" x14ac:dyDescent="0.3">
      <c r="A1904" t="s">
        <v>162</v>
      </c>
      <c r="B1904" t="s">
        <v>137</v>
      </c>
      <c r="C1904">
        <v>1</v>
      </c>
      <c r="D1904">
        <v>2.99</v>
      </c>
      <c r="E1904">
        <v>9</v>
      </c>
      <c r="F1904" t="s">
        <v>147</v>
      </c>
    </row>
    <row r="1905" spans="1:6" x14ac:dyDescent="0.3">
      <c r="A1905" t="s">
        <v>162</v>
      </c>
      <c r="B1905" t="s">
        <v>128</v>
      </c>
      <c r="C1905">
        <v>1</v>
      </c>
      <c r="D1905">
        <v>700</v>
      </c>
      <c r="E1905">
        <v>9</v>
      </c>
      <c r="F1905" t="s">
        <v>129</v>
      </c>
    </row>
    <row r="1906" spans="1:6" x14ac:dyDescent="0.3">
      <c r="A1906" t="s">
        <v>162</v>
      </c>
      <c r="B1906" t="s">
        <v>152</v>
      </c>
      <c r="C1906">
        <v>1</v>
      </c>
      <c r="D1906">
        <v>379.99</v>
      </c>
      <c r="E1906">
        <v>1</v>
      </c>
      <c r="F1906" t="s">
        <v>149</v>
      </c>
    </row>
    <row r="1907" spans="1:6" x14ac:dyDescent="0.3">
      <c r="A1907" t="s">
        <v>162</v>
      </c>
      <c r="B1907" t="s">
        <v>137</v>
      </c>
      <c r="C1907">
        <v>2</v>
      </c>
      <c r="D1907">
        <v>2.99</v>
      </c>
      <c r="E1907">
        <v>8</v>
      </c>
      <c r="F1907" t="s">
        <v>147</v>
      </c>
    </row>
    <row r="1908" spans="1:6" x14ac:dyDescent="0.3">
      <c r="A1908" t="s">
        <v>162</v>
      </c>
      <c r="B1908" t="s">
        <v>140</v>
      </c>
      <c r="C1908">
        <v>1</v>
      </c>
      <c r="D1908">
        <v>99.99</v>
      </c>
      <c r="E1908">
        <v>8</v>
      </c>
      <c r="F1908" t="s">
        <v>146</v>
      </c>
    </row>
    <row r="1909" spans="1:6" x14ac:dyDescent="0.3">
      <c r="A1909" t="s">
        <v>162</v>
      </c>
      <c r="B1909" t="s">
        <v>141</v>
      </c>
      <c r="C1909">
        <v>1</v>
      </c>
      <c r="D1909">
        <v>150</v>
      </c>
      <c r="E1909">
        <v>1</v>
      </c>
      <c r="F1909" t="s">
        <v>129</v>
      </c>
    </row>
    <row r="1910" spans="1:6" x14ac:dyDescent="0.3">
      <c r="A1910" t="s">
        <v>162</v>
      </c>
      <c r="B1910" t="s">
        <v>134</v>
      </c>
      <c r="C1910">
        <v>1</v>
      </c>
      <c r="D1910">
        <v>149.99</v>
      </c>
      <c r="E1910">
        <v>7</v>
      </c>
      <c r="F1910" t="s">
        <v>129</v>
      </c>
    </row>
    <row r="1911" spans="1:6" x14ac:dyDescent="0.3">
      <c r="A1911" t="s">
        <v>162</v>
      </c>
      <c r="B1911" t="s">
        <v>143</v>
      </c>
      <c r="C1911">
        <v>1</v>
      </c>
      <c r="D1911">
        <v>300</v>
      </c>
      <c r="E1911">
        <v>4</v>
      </c>
      <c r="F1911" t="s">
        <v>133</v>
      </c>
    </row>
    <row r="1912" spans="1:6" x14ac:dyDescent="0.3">
      <c r="A1912" t="s">
        <v>162</v>
      </c>
      <c r="B1912" t="s">
        <v>148</v>
      </c>
      <c r="C1912">
        <v>1</v>
      </c>
      <c r="D1912">
        <v>600</v>
      </c>
      <c r="E1912">
        <v>4</v>
      </c>
      <c r="F1912" t="s">
        <v>129</v>
      </c>
    </row>
    <row r="1913" spans="1:6" x14ac:dyDescent="0.3">
      <c r="A1913" t="s">
        <v>162</v>
      </c>
      <c r="B1913" t="s">
        <v>139</v>
      </c>
      <c r="C1913">
        <v>1</v>
      </c>
      <c r="D1913">
        <v>11.95</v>
      </c>
      <c r="E1913">
        <v>1</v>
      </c>
      <c r="F1913" t="s">
        <v>135</v>
      </c>
    </row>
    <row r="1914" spans="1:6" x14ac:dyDescent="0.3">
      <c r="A1914" t="s">
        <v>162</v>
      </c>
      <c r="B1914" t="s">
        <v>132</v>
      </c>
      <c r="C1914">
        <v>1</v>
      </c>
      <c r="D1914">
        <v>11.99</v>
      </c>
      <c r="E1914">
        <v>4</v>
      </c>
      <c r="F1914" t="s">
        <v>129</v>
      </c>
    </row>
    <row r="1915" spans="1:6" x14ac:dyDescent="0.3">
      <c r="A1915" t="s">
        <v>162</v>
      </c>
      <c r="B1915" t="s">
        <v>145</v>
      </c>
      <c r="C1915">
        <v>3</v>
      </c>
      <c r="D1915">
        <v>3.84</v>
      </c>
      <c r="E1915">
        <v>8</v>
      </c>
      <c r="F1915" t="s">
        <v>129</v>
      </c>
    </row>
    <row r="1916" spans="1:6" x14ac:dyDescent="0.3">
      <c r="A1916" t="s">
        <v>162</v>
      </c>
      <c r="B1916" t="s">
        <v>128</v>
      </c>
      <c r="C1916">
        <v>1</v>
      </c>
      <c r="D1916">
        <v>700</v>
      </c>
      <c r="E1916">
        <v>6</v>
      </c>
      <c r="F1916" t="s">
        <v>135</v>
      </c>
    </row>
    <row r="1917" spans="1:6" x14ac:dyDescent="0.3">
      <c r="A1917" t="s">
        <v>162</v>
      </c>
      <c r="B1917" t="s">
        <v>151</v>
      </c>
      <c r="C1917">
        <v>1</v>
      </c>
      <c r="D1917">
        <v>109.99</v>
      </c>
      <c r="E1917">
        <v>8</v>
      </c>
      <c r="F1917" t="s">
        <v>135</v>
      </c>
    </row>
    <row r="1918" spans="1:6" x14ac:dyDescent="0.3">
      <c r="A1918" t="s">
        <v>162</v>
      </c>
      <c r="B1918" t="s">
        <v>139</v>
      </c>
      <c r="C1918">
        <v>2</v>
      </c>
      <c r="D1918">
        <v>11.95</v>
      </c>
      <c r="E1918">
        <v>5</v>
      </c>
      <c r="F1918" t="s">
        <v>135</v>
      </c>
    </row>
    <row r="1919" spans="1:6" x14ac:dyDescent="0.3">
      <c r="A1919" t="s">
        <v>162</v>
      </c>
      <c r="B1919" t="s">
        <v>139</v>
      </c>
      <c r="C1919">
        <v>1</v>
      </c>
      <c r="D1919">
        <v>11.95</v>
      </c>
      <c r="E1919">
        <v>10</v>
      </c>
      <c r="F1919" t="s">
        <v>133</v>
      </c>
    </row>
    <row r="1920" spans="1:6" x14ac:dyDescent="0.3">
      <c r="A1920" t="s">
        <v>162</v>
      </c>
      <c r="B1920" t="s">
        <v>139</v>
      </c>
      <c r="C1920">
        <v>1</v>
      </c>
      <c r="D1920">
        <v>11.95</v>
      </c>
      <c r="E1920">
        <v>9</v>
      </c>
      <c r="F1920" t="s">
        <v>149</v>
      </c>
    </row>
    <row r="1921" spans="1:6" x14ac:dyDescent="0.3">
      <c r="A1921" t="s">
        <v>162</v>
      </c>
      <c r="B1921" t="s">
        <v>130</v>
      </c>
      <c r="C1921">
        <v>1</v>
      </c>
      <c r="D1921">
        <v>14.95</v>
      </c>
      <c r="E1921">
        <v>3</v>
      </c>
      <c r="F1921" t="s">
        <v>133</v>
      </c>
    </row>
    <row r="1922" spans="1:6" x14ac:dyDescent="0.3">
      <c r="A1922" t="s">
        <v>162</v>
      </c>
      <c r="B1922" t="s">
        <v>141</v>
      </c>
      <c r="C1922">
        <v>1</v>
      </c>
      <c r="D1922">
        <v>150</v>
      </c>
      <c r="E1922">
        <v>1</v>
      </c>
      <c r="F1922" t="s">
        <v>133</v>
      </c>
    </row>
    <row r="1923" spans="1:6" x14ac:dyDescent="0.3">
      <c r="A1923" t="s">
        <v>162</v>
      </c>
      <c r="B1923" t="s">
        <v>139</v>
      </c>
      <c r="C1923">
        <v>1</v>
      </c>
      <c r="D1923">
        <v>11.95</v>
      </c>
      <c r="E1923">
        <v>6</v>
      </c>
      <c r="F1923" t="s">
        <v>129</v>
      </c>
    </row>
    <row r="1924" spans="1:6" x14ac:dyDescent="0.3">
      <c r="A1924" t="s">
        <v>162</v>
      </c>
      <c r="B1924" t="s">
        <v>128</v>
      </c>
      <c r="C1924">
        <v>1</v>
      </c>
      <c r="D1924">
        <v>700</v>
      </c>
      <c r="E1924">
        <v>5</v>
      </c>
      <c r="F1924" t="s">
        <v>133</v>
      </c>
    </row>
    <row r="1925" spans="1:6" x14ac:dyDescent="0.3">
      <c r="A1925" t="s">
        <v>162</v>
      </c>
      <c r="B1925" t="s">
        <v>132</v>
      </c>
      <c r="C1925">
        <v>1</v>
      </c>
      <c r="D1925">
        <v>11.99</v>
      </c>
      <c r="E1925">
        <v>5</v>
      </c>
      <c r="F1925" t="s">
        <v>133</v>
      </c>
    </row>
    <row r="1926" spans="1:6" x14ac:dyDescent="0.3">
      <c r="A1926" t="s">
        <v>162</v>
      </c>
      <c r="B1926" t="s">
        <v>140</v>
      </c>
      <c r="C1926">
        <v>1</v>
      </c>
      <c r="D1926">
        <v>99.99</v>
      </c>
      <c r="E1926">
        <v>5</v>
      </c>
      <c r="F1926" t="s">
        <v>133</v>
      </c>
    </row>
    <row r="1927" spans="1:6" x14ac:dyDescent="0.3">
      <c r="A1927" t="s">
        <v>162</v>
      </c>
      <c r="B1927" t="s">
        <v>141</v>
      </c>
      <c r="C1927">
        <v>1</v>
      </c>
      <c r="D1927">
        <v>150</v>
      </c>
      <c r="E1927">
        <v>6</v>
      </c>
      <c r="F1927" t="s">
        <v>133</v>
      </c>
    </row>
    <row r="1928" spans="1:6" x14ac:dyDescent="0.3">
      <c r="A1928" t="s">
        <v>162</v>
      </c>
      <c r="B1928" t="s">
        <v>132</v>
      </c>
      <c r="C1928">
        <v>1</v>
      </c>
      <c r="D1928">
        <v>11.99</v>
      </c>
      <c r="E1928">
        <v>7</v>
      </c>
      <c r="F1928" t="s">
        <v>135</v>
      </c>
    </row>
    <row r="1929" spans="1:6" x14ac:dyDescent="0.3">
      <c r="A1929" t="s">
        <v>162</v>
      </c>
      <c r="B1929" t="s">
        <v>134</v>
      </c>
      <c r="C1929">
        <v>1</v>
      </c>
      <c r="D1929">
        <v>149.99</v>
      </c>
      <c r="E1929">
        <v>10</v>
      </c>
      <c r="F1929" t="s">
        <v>150</v>
      </c>
    </row>
    <row r="1930" spans="1:6" x14ac:dyDescent="0.3">
      <c r="A1930" t="s">
        <v>162</v>
      </c>
      <c r="B1930" t="s">
        <v>137</v>
      </c>
      <c r="C1930">
        <v>1</v>
      </c>
      <c r="D1930">
        <v>2.99</v>
      </c>
      <c r="E1930">
        <v>4</v>
      </c>
      <c r="F1930" t="s">
        <v>133</v>
      </c>
    </row>
    <row r="1931" spans="1:6" x14ac:dyDescent="0.3">
      <c r="A1931" t="s">
        <v>162</v>
      </c>
      <c r="B1931" t="s">
        <v>130</v>
      </c>
      <c r="C1931">
        <v>1</v>
      </c>
      <c r="D1931">
        <v>14.95</v>
      </c>
      <c r="E1931">
        <v>3</v>
      </c>
      <c r="F1931" t="s">
        <v>135</v>
      </c>
    </row>
    <row r="1932" spans="1:6" x14ac:dyDescent="0.3">
      <c r="A1932" t="s">
        <v>162</v>
      </c>
      <c r="B1932" t="s">
        <v>137</v>
      </c>
      <c r="C1932">
        <v>1</v>
      </c>
      <c r="D1932">
        <v>2.99</v>
      </c>
      <c r="E1932">
        <v>2</v>
      </c>
      <c r="F1932" t="s">
        <v>133</v>
      </c>
    </row>
    <row r="1933" spans="1:6" x14ac:dyDescent="0.3">
      <c r="A1933" t="s">
        <v>162</v>
      </c>
      <c r="B1933" t="s">
        <v>148</v>
      </c>
      <c r="C1933">
        <v>1</v>
      </c>
      <c r="D1933">
        <v>600</v>
      </c>
      <c r="E1933">
        <v>8</v>
      </c>
      <c r="F1933" t="s">
        <v>135</v>
      </c>
    </row>
    <row r="1934" spans="1:6" x14ac:dyDescent="0.3">
      <c r="A1934" t="s">
        <v>162</v>
      </c>
      <c r="B1934" t="s">
        <v>139</v>
      </c>
      <c r="C1934">
        <v>1</v>
      </c>
      <c r="D1934">
        <v>11.95</v>
      </c>
      <c r="E1934">
        <v>9</v>
      </c>
      <c r="F1934" t="s">
        <v>135</v>
      </c>
    </row>
    <row r="1935" spans="1:6" x14ac:dyDescent="0.3">
      <c r="A1935" t="s">
        <v>162</v>
      </c>
      <c r="B1935" t="s">
        <v>138</v>
      </c>
      <c r="C1935">
        <v>1</v>
      </c>
      <c r="D1935">
        <v>389.99</v>
      </c>
      <c r="E1935">
        <v>6</v>
      </c>
      <c r="F1935" t="s">
        <v>131</v>
      </c>
    </row>
    <row r="1936" spans="1:6" x14ac:dyDescent="0.3">
      <c r="A1936" t="s">
        <v>162</v>
      </c>
      <c r="B1936" t="s">
        <v>138</v>
      </c>
      <c r="C1936">
        <v>1</v>
      </c>
      <c r="D1936">
        <v>389.99</v>
      </c>
      <c r="E1936">
        <v>7</v>
      </c>
      <c r="F1936" t="s">
        <v>133</v>
      </c>
    </row>
    <row r="1937" spans="1:6" x14ac:dyDescent="0.3">
      <c r="A1937" t="s">
        <v>162</v>
      </c>
      <c r="B1937" t="s">
        <v>132</v>
      </c>
      <c r="C1937">
        <v>1</v>
      </c>
      <c r="D1937">
        <v>11.99</v>
      </c>
      <c r="E1937">
        <v>4</v>
      </c>
      <c r="F1937" t="s">
        <v>133</v>
      </c>
    </row>
    <row r="1938" spans="1:6" x14ac:dyDescent="0.3">
      <c r="A1938" t="s">
        <v>162</v>
      </c>
      <c r="B1938" t="s">
        <v>130</v>
      </c>
      <c r="C1938">
        <v>1</v>
      </c>
      <c r="D1938">
        <v>14.95</v>
      </c>
      <c r="E1938">
        <v>2</v>
      </c>
      <c r="F1938" t="s">
        <v>133</v>
      </c>
    </row>
    <row r="1939" spans="1:6" x14ac:dyDescent="0.3">
      <c r="A1939" t="s">
        <v>162</v>
      </c>
      <c r="B1939" t="s">
        <v>151</v>
      </c>
      <c r="C1939">
        <v>1</v>
      </c>
      <c r="D1939">
        <v>109.99</v>
      </c>
      <c r="E1939">
        <v>4</v>
      </c>
      <c r="F1939" t="s">
        <v>146</v>
      </c>
    </row>
    <row r="1940" spans="1:6" x14ac:dyDescent="0.3">
      <c r="A1940" t="s">
        <v>162</v>
      </c>
      <c r="B1940" t="s">
        <v>141</v>
      </c>
      <c r="C1940">
        <v>1</v>
      </c>
      <c r="D1940">
        <v>150</v>
      </c>
      <c r="E1940">
        <v>7</v>
      </c>
      <c r="F1940" t="s">
        <v>150</v>
      </c>
    </row>
    <row r="1941" spans="1:6" x14ac:dyDescent="0.3">
      <c r="A1941" t="s">
        <v>162</v>
      </c>
      <c r="B1941" t="s">
        <v>132</v>
      </c>
      <c r="C1941">
        <v>1</v>
      </c>
      <c r="D1941">
        <v>11.99</v>
      </c>
      <c r="E1941">
        <v>3</v>
      </c>
      <c r="F1941" t="s">
        <v>146</v>
      </c>
    </row>
    <row r="1942" spans="1:6" x14ac:dyDescent="0.3">
      <c r="A1942" t="s">
        <v>162</v>
      </c>
      <c r="B1942" t="s">
        <v>130</v>
      </c>
      <c r="C1942">
        <v>1</v>
      </c>
      <c r="D1942">
        <v>14.95</v>
      </c>
      <c r="E1942">
        <v>10</v>
      </c>
      <c r="F1942" t="s">
        <v>136</v>
      </c>
    </row>
    <row r="1943" spans="1:6" x14ac:dyDescent="0.3">
      <c r="A1943" t="s">
        <v>162</v>
      </c>
      <c r="B1943" t="s">
        <v>130</v>
      </c>
      <c r="C1943">
        <v>1</v>
      </c>
      <c r="D1943">
        <v>14.95</v>
      </c>
      <c r="E1943">
        <v>2</v>
      </c>
      <c r="F1943" t="s">
        <v>129</v>
      </c>
    </row>
    <row r="1944" spans="1:6" x14ac:dyDescent="0.3">
      <c r="A1944" t="s">
        <v>162</v>
      </c>
      <c r="B1944" t="s">
        <v>139</v>
      </c>
      <c r="C1944">
        <v>1</v>
      </c>
      <c r="D1944">
        <v>11.95</v>
      </c>
      <c r="E1944">
        <v>5</v>
      </c>
      <c r="F1944" t="s">
        <v>133</v>
      </c>
    </row>
    <row r="1945" spans="1:6" x14ac:dyDescent="0.3">
      <c r="A1945" t="s">
        <v>162</v>
      </c>
      <c r="B1945" t="s">
        <v>143</v>
      </c>
      <c r="C1945">
        <v>1</v>
      </c>
      <c r="D1945">
        <v>300</v>
      </c>
      <c r="E1945">
        <v>7</v>
      </c>
      <c r="F1945" t="s">
        <v>135</v>
      </c>
    </row>
    <row r="1946" spans="1:6" x14ac:dyDescent="0.3">
      <c r="A1946" t="s">
        <v>162</v>
      </c>
      <c r="B1946" t="s">
        <v>137</v>
      </c>
      <c r="C1946">
        <v>1</v>
      </c>
      <c r="D1946">
        <v>2.99</v>
      </c>
      <c r="E1946">
        <v>7</v>
      </c>
      <c r="F1946" t="s">
        <v>129</v>
      </c>
    </row>
    <row r="1947" spans="1:6" x14ac:dyDescent="0.3">
      <c r="A1947" t="s">
        <v>162</v>
      </c>
      <c r="B1947" t="s">
        <v>153</v>
      </c>
      <c r="C1947">
        <v>1</v>
      </c>
      <c r="D1947">
        <v>999.99</v>
      </c>
      <c r="E1947">
        <v>2</v>
      </c>
      <c r="F1947" t="s">
        <v>147</v>
      </c>
    </row>
    <row r="1948" spans="1:6" x14ac:dyDescent="0.3">
      <c r="A1948" t="s">
        <v>162</v>
      </c>
      <c r="B1948" t="s">
        <v>151</v>
      </c>
      <c r="C1948">
        <v>1</v>
      </c>
      <c r="D1948">
        <v>109.99</v>
      </c>
      <c r="E1948">
        <v>6</v>
      </c>
      <c r="F1948" t="s">
        <v>135</v>
      </c>
    </row>
    <row r="1949" spans="1:6" x14ac:dyDescent="0.3">
      <c r="A1949" t="s">
        <v>162</v>
      </c>
      <c r="B1949" t="s">
        <v>130</v>
      </c>
      <c r="C1949">
        <v>1</v>
      </c>
      <c r="D1949">
        <v>14.95</v>
      </c>
      <c r="E1949">
        <v>2</v>
      </c>
      <c r="F1949" t="s">
        <v>133</v>
      </c>
    </row>
    <row r="1950" spans="1:6" x14ac:dyDescent="0.3">
      <c r="A1950" t="s">
        <v>162</v>
      </c>
      <c r="B1950" t="s">
        <v>132</v>
      </c>
      <c r="C1950">
        <v>1</v>
      </c>
      <c r="D1950">
        <v>11.99</v>
      </c>
      <c r="E1950">
        <v>1</v>
      </c>
      <c r="F1950" t="s">
        <v>133</v>
      </c>
    </row>
    <row r="1951" spans="1:6" x14ac:dyDescent="0.3">
      <c r="A1951" t="s">
        <v>162</v>
      </c>
      <c r="B1951" t="s">
        <v>141</v>
      </c>
      <c r="C1951">
        <v>1</v>
      </c>
      <c r="D1951">
        <v>150</v>
      </c>
      <c r="E1951">
        <v>2</v>
      </c>
      <c r="F1951" t="s">
        <v>131</v>
      </c>
    </row>
    <row r="1952" spans="1:6" x14ac:dyDescent="0.3">
      <c r="A1952" t="s">
        <v>162</v>
      </c>
      <c r="B1952" t="s">
        <v>152</v>
      </c>
      <c r="C1952">
        <v>1</v>
      </c>
      <c r="D1952">
        <v>379.99</v>
      </c>
      <c r="E1952">
        <v>7</v>
      </c>
      <c r="F1952" t="s">
        <v>133</v>
      </c>
    </row>
    <row r="1953" spans="1:6" x14ac:dyDescent="0.3">
      <c r="A1953" t="s">
        <v>162</v>
      </c>
      <c r="B1953" t="s">
        <v>154</v>
      </c>
      <c r="C1953">
        <v>1</v>
      </c>
      <c r="D1953">
        <v>600</v>
      </c>
      <c r="E1953">
        <v>9</v>
      </c>
      <c r="F1953" t="s">
        <v>136</v>
      </c>
    </row>
    <row r="1954" spans="1:6" x14ac:dyDescent="0.3">
      <c r="A1954" t="s">
        <v>162</v>
      </c>
      <c r="B1954" t="s">
        <v>134</v>
      </c>
      <c r="C1954">
        <v>1</v>
      </c>
      <c r="D1954">
        <v>149.99</v>
      </c>
      <c r="E1954">
        <v>10</v>
      </c>
      <c r="F1954" t="s">
        <v>136</v>
      </c>
    </row>
    <row r="1955" spans="1:6" x14ac:dyDescent="0.3">
      <c r="A1955" t="s">
        <v>162</v>
      </c>
      <c r="B1955" t="s">
        <v>130</v>
      </c>
      <c r="C1955">
        <v>1</v>
      </c>
      <c r="D1955">
        <v>14.95</v>
      </c>
      <c r="E1955">
        <v>1</v>
      </c>
      <c r="F1955" t="s">
        <v>135</v>
      </c>
    </row>
    <row r="1956" spans="1:6" x14ac:dyDescent="0.3">
      <c r="A1956" t="s">
        <v>162</v>
      </c>
      <c r="B1956" t="s">
        <v>141</v>
      </c>
      <c r="C1956">
        <v>1</v>
      </c>
      <c r="D1956">
        <v>150</v>
      </c>
      <c r="E1956">
        <v>8</v>
      </c>
      <c r="F1956" t="s">
        <v>135</v>
      </c>
    </row>
    <row r="1957" spans="1:6" x14ac:dyDescent="0.3">
      <c r="A1957" t="s">
        <v>162</v>
      </c>
      <c r="B1957" t="s">
        <v>155</v>
      </c>
      <c r="C1957">
        <v>1</v>
      </c>
      <c r="D1957">
        <v>600</v>
      </c>
      <c r="E1957">
        <v>6</v>
      </c>
      <c r="F1957" t="s">
        <v>147</v>
      </c>
    </row>
    <row r="1958" spans="1:6" x14ac:dyDescent="0.3">
      <c r="A1958" t="s">
        <v>162</v>
      </c>
      <c r="B1958" t="s">
        <v>132</v>
      </c>
      <c r="C1958">
        <v>2</v>
      </c>
      <c r="D1958">
        <v>11.99</v>
      </c>
      <c r="E1958">
        <v>5</v>
      </c>
      <c r="F1958" t="s">
        <v>133</v>
      </c>
    </row>
    <row r="1959" spans="1:6" x14ac:dyDescent="0.3">
      <c r="A1959" t="s">
        <v>162</v>
      </c>
      <c r="B1959" t="s">
        <v>145</v>
      </c>
      <c r="C1959">
        <v>2</v>
      </c>
      <c r="D1959">
        <v>3.84</v>
      </c>
      <c r="E1959">
        <v>7</v>
      </c>
      <c r="F1959" t="s">
        <v>149</v>
      </c>
    </row>
    <row r="1960" spans="1:6" x14ac:dyDescent="0.3">
      <c r="A1960" t="s">
        <v>162</v>
      </c>
      <c r="B1960" t="s">
        <v>132</v>
      </c>
      <c r="C1960">
        <v>1</v>
      </c>
      <c r="D1960">
        <v>11.99</v>
      </c>
      <c r="E1960">
        <v>4</v>
      </c>
      <c r="F1960" t="s">
        <v>135</v>
      </c>
    </row>
    <row r="1961" spans="1:6" x14ac:dyDescent="0.3">
      <c r="A1961" t="s">
        <v>162</v>
      </c>
      <c r="B1961" t="s">
        <v>141</v>
      </c>
      <c r="C1961">
        <v>1</v>
      </c>
      <c r="D1961">
        <v>150</v>
      </c>
      <c r="E1961">
        <v>7</v>
      </c>
      <c r="F1961" t="s">
        <v>133</v>
      </c>
    </row>
    <row r="1962" spans="1:6" x14ac:dyDescent="0.3">
      <c r="A1962" t="s">
        <v>162</v>
      </c>
      <c r="B1962" t="s">
        <v>139</v>
      </c>
      <c r="C1962">
        <v>1</v>
      </c>
      <c r="D1962">
        <v>11.95</v>
      </c>
      <c r="E1962">
        <v>8</v>
      </c>
      <c r="F1962" t="s">
        <v>136</v>
      </c>
    </row>
    <row r="1963" spans="1:6" x14ac:dyDescent="0.3">
      <c r="A1963" t="s">
        <v>162</v>
      </c>
      <c r="B1963" t="s">
        <v>134</v>
      </c>
      <c r="C1963">
        <v>1</v>
      </c>
      <c r="D1963">
        <v>149.99</v>
      </c>
      <c r="E1963">
        <v>8</v>
      </c>
      <c r="F1963" t="s">
        <v>135</v>
      </c>
    </row>
    <row r="1964" spans="1:6" x14ac:dyDescent="0.3">
      <c r="A1964" t="s">
        <v>162</v>
      </c>
      <c r="B1964" t="s">
        <v>145</v>
      </c>
      <c r="C1964">
        <v>1</v>
      </c>
      <c r="D1964">
        <v>3.84</v>
      </c>
      <c r="E1964">
        <v>6</v>
      </c>
      <c r="F1964" t="s">
        <v>150</v>
      </c>
    </row>
    <row r="1965" spans="1:6" x14ac:dyDescent="0.3">
      <c r="A1965" t="s">
        <v>162</v>
      </c>
      <c r="B1965" t="s">
        <v>130</v>
      </c>
      <c r="C1965">
        <v>1</v>
      </c>
      <c r="D1965">
        <v>14.95</v>
      </c>
      <c r="E1965">
        <v>5</v>
      </c>
      <c r="F1965" t="s">
        <v>135</v>
      </c>
    </row>
    <row r="1966" spans="1:6" x14ac:dyDescent="0.3">
      <c r="A1966" t="s">
        <v>162</v>
      </c>
      <c r="B1966" t="s">
        <v>148</v>
      </c>
      <c r="C1966">
        <v>1</v>
      </c>
      <c r="D1966">
        <v>600</v>
      </c>
      <c r="E1966">
        <v>7</v>
      </c>
      <c r="F1966" t="s">
        <v>147</v>
      </c>
    </row>
    <row r="1967" spans="1:6" x14ac:dyDescent="0.3">
      <c r="A1967" t="s">
        <v>162</v>
      </c>
      <c r="B1967" t="s">
        <v>140</v>
      </c>
      <c r="C1967">
        <v>1</v>
      </c>
      <c r="D1967">
        <v>99.99</v>
      </c>
      <c r="E1967">
        <v>8</v>
      </c>
      <c r="F1967" t="s">
        <v>133</v>
      </c>
    </row>
    <row r="1968" spans="1:6" x14ac:dyDescent="0.3">
      <c r="A1968" t="s">
        <v>162</v>
      </c>
      <c r="B1968" t="s">
        <v>132</v>
      </c>
      <c r="C1968">
        <v>1</v>
      </c>
      <c r="D1968">
        <v>11.99</v>
      </c>
      <c r="E1968">
        <v>2</v>
      </c>
      <c r="F1968" t="s">
        <v>131</v>
      </c>
    </row>
    <row r="1969" spans="1:6" x14ac:dyDescent="0.3">
      <c r="A1969" t="s">
        <v>162</v>
      </c>
      <c r="B1969" t="s">
        <v>151</v>
      </c>
      <c r="C1969">
        <v>1</v>
      </c>
      <c r="D1969">
        <v>109.99</v>
      </c>
      <c r="E1969">
        <v>6</v>
      </c>
      <c r="F1969" t="s">
        <v>131</v>
      </c>
    </row>
    <row r="1970" spans="1:6" x14ac:dyDescent="0.3">
      <c r="A1970" t="s">
        <v>162</v>
      </c>
      <c r="B1970" t="s">
        <v>128</v>
      </c>
      <c r="C1970">
        <v>1</v>
      </c>
      <c r="D1970">
        <v>700</v>
      </c>
      <c r="E1970">
        <v>9</v>
      </c>
      <c r="F1970" t="s">
        <v>149</v>
      </c>
    </row>
    <row r="1971" spans="1:6" x14ac:dyDescent="0.3">
      <c r="A1971" t="s">
        <v>162</v>
      </c>
      <c r="B1971" t="s">
        <v>137</v>
      </c>
      <c r="C1971">
        <v>2</v>
      </c>
      <c r="D1971">
        <v>2.99</v>
      </c>
      <c r="E1971">
        <v>2</v>
      </c>
      <c r="F1971" t="s">
        <v>133</v>
      </c>
    </row>
    <row r="1972" spans="1:6" x14ac:dyDescent="0.3">
      <c r="A1972" t="s">
        <v>162</v>
      </c>
      <c r="B1972" t="s">
        <v>128</v>
      </c>
      <c r="C1972">
        <v>1</v>
      </c>
      <c r="D1972">
        <v>700</v>
      </c>
      <c r="E1972">
        <v>7</v>
      </c>
      <c r="F1972" t="s">
        <v>147</v>
      </c>
    </row>
    <row r="1973" spans="1:6" x14ac:dyDescent="0.3">
      <c r="A1973" t="s">
        <v>162</v>
      </c>
      <c r="B1973" t="s">
        <v>130</v>
      </c>
      <c r="C1973">
        <v>1</v>
      </c>
      <c r="D1973">
        <v>14.95</v>
      </c>
      <c r="E1973">
        <v>1</v>
      </c>
      <c r="F1973" t="s">
        <v>147</v>
      </c>
    </row>
    <row r="1974" spans="1:6" x14ac:dyDescent="0.3">
      <c r="A1974" t="s">
        <v>162</v>
      </c>
      <c r="B1974" t="s">
        <v>132</v>
      </c>
      <c r="C1974">
        <v>1</v>
      </c>
      <c r="D1974">
        <v>11.99</v>
      </c>
      <c r="E1974">
        <v>10</v>
      </c>
      <c r="F1974" t="s">
        <v>147</v>
      </c>
    </row>
    <row r="1975" spans="1:6" x14ac:dyDescent="0.3">
      <c r="A1975" t="s">
        <v>162</v>
      </c>
      <c r="B1975" t="s">
        <v>137</v>
      </c>
      <c r="C1975">
        <v>1</v>
      </c>
      <c r="D1975">
        <v>2.99</v>
      </c>
      <c r="E1975">
        <v>6</v>
      </c>
      <c r="F1975" t="s">
        <v>135</v>
      </c>
    </row>
    <row r="1976" spans="1:6" x14ac:dyDescent="0.3">
      <c r="A1976" t="s">
        <v>162</v>
      </c>
      <c r="B1976" t="s">
        <v>144</v>
      </c>
      <c r="C1976">
        <v>1</v>
      </c>
      <c r="D1976">
        <v>400</v>
      </c>
      <c r="E1976">
        <v>10</v>
      </c>
      <c r="F1976" t="s">
        <v>129</v>
      </c>
    </row>
    <row r="1977" spans="1:6" x14ac:dyDescent="0.3">
      <c r="A1977" t="s">
        <v>162</v>
      </c>
      <c r="B1977" t="s">
        <v>140</v>
      </c>
      <c r="C1977">
        <v>1</v>
      </c>
      <c r="D1977">
        <v>99.99</v>
      </c>
      <c r="E1977">
        <v>5</v>
      </c>
      <c r="F1977" t="s">
        <v>131</v>
      </c>
    </row>
    <row r="1978" spans="1:6" x14ac:dyDescent="0.3">
      <c r="A1978" t="s">
        <v>162</v>
      </c>
      <c r="B1978" t="s">
        <v>139</v>
      </c>
      <c r="C1978">
        <v>1</v>
      </c>
      <c r="D1978">
        <v>11.95</v>
      </c>
      <c r="E1978">
        <v>10</v>
      </c>
      <c r="F1978" t="s">
        <v>129</v>
      </c>
    </row>
    <row r="1979" spans="1:6" x14ac:dyDescent="0.3">
      <c r="A1979" t="s">
        <v>162</v>
      </c>
      <c r="B1979" t="s">
        <v>130</v>
      </c>
      <c r="C1979">
        <v>1</v>
      </c>
      <c r="D1979">
        <v>14.95</v>
      </c>
      <c r="E1979">
        <v>2</v>
      </c>
      <c r="F1979" t="s">
        <v>129</v>
      </c>
    </row>
    <row r="1980" spans="1:6" x14ac:dyDescent="0.3">
      <c r="A1980" t="s">
        <v>162</v>
      </c>
      <c r="B1980" t="s">
        <v>139</v>
      </c>
      <c r="C1980">
        <v>1</v>
      </c>
      <c r="D1980">
        <v>11.95</v>
      </c>
      <c r="E1980">
        <v>6</v>
      </c>
      <c r="F1980" t="s">
        <v>135</v>
      </c>
    </row>
    <row r="1981" spans="1:6" x14ac:dyDescent="0.3">
      <c r="A1981" t="s">
        <v>162</v>
      </c>
      <c r="B1981" t="s">
        <v>140</v>
      </c>
      <c r="C1981">
        <v>1</v>
      </c>
      <c r="D1981">
        <v>99.99</v>
      </c>
      <c r="E1981">
        <v>5</v>
      </c>
      <c r="F1981" t="s">
        <v>133</v>
      </c>
    </row>
    <row r="1982" spans="1:6" x14ac:dyDescent="0.3">
      <c r="A1982" t="s">
        <v>162</v>
      </c>
      <c r="B1982" t="s">
        <v>137</v>
      </c>
      <c r="C1982">
        <v>2</v>
      </c>
      <c r="D1982">
        <v>2.99</v>
      </c>
      <c r="E1982">
        <v>7</v>
      </c>
      <c r="F1982" t="s">
        <v>136</v>
      </c>
    </row>
    <row r="1983" spans="1:6" x14ac:dyDescent="0.3">
      <c r="A1983" t="s">
        <v>162</v>
      </c>
      <c r="B1983" t="s">
        <v>137</v>
      </c>
      <c r="C1983">
        <v>1</v>
      </c>
      <c r="D1983">
        <v>2.99</v>
      </c>
      <c r="E1983">
        <v>4</v>
      </c>
      <c r="F1983" t="s">
        <v>133</v>
      </c>
    </row>
    <row r="1984" spans="1:6" x14ac:dyDescent="0.3">
      <c r="A1984" t="s">
        <v>162</v>
      </c>
      <c r="B1984" t="s">
        <v>132</v>
      </c>
      <c r="C1984">
        <v>1</v>
      </c>
      <c r="D1984">
        <v>11.99</v>
      </c>
      <c r="E1984">
        <v>8</v>
      </c>
      <c r="F1984" t="s">
        <v>133</v>
      </c>
    </row>
    <row r="1985" spans="1:6" x14ac:dyDescent="0.3">
      <c r="A1985" t="s">
        <v>162</v>
      </c>
      <c r="B1985" t="s">
        <v>152</v>
      </c>
      <c r="C1985">
        <v>1</v>
      </c>
      <c r="D1985">
        <v>379.99</v>
      </c>
      <c r="E1985">
        <v>9</v>
      </c>
      <c r="F1985" t="s">
        <v>131</v>
      </c>
    </row>
    <row r="1986" spans="1:6" x14ac:dyDescent="0.3">
      <c r="A1986" t="s">
        <v>162</v>
      </c>
      <c r="B1986" t="s">
        <v>143</v>
      </c>
      <c r="C1986">
        <v>1</v>
      </c>
      <c r="D1986">
        <v>300</v>
      </c>
      <c r="E1986">
        <v>5</v>
      </c>
      <c r="F1986" t="s">
        <v>136</v>
      </c>
    </row>
    <row r="1987" spans="1:6" x14ac:dyDescent="0.3">
      <c r="A1987" t="s">
        <v>162</v>
      </c>
      <c r="B1987" t="s">
        <v>132</v>
      </c>
      <c r="C1987">
        <v>1</v>
      </c>
      <c r="D1987">
        <v>11.99</v>
      </c>
      <c r="E1987">
        <v>3</v>
      </c>
      <c r="F1987" t="s">
        <v>133</v>
      </c>
    </row>
    <row r="1988" spans="1:6" x14ac:dyDescent="0.3">
      <c r="A1988" t="s">
        <v>162</v>
      </c>
      <c r="B1988" t="s">
        <v>137</v>
      </c>
      <c r="C1988">
        <v>1</v>
      </c>
      <c r="D1988">
        <v>2.99</v>
      </c>
      <c r="E1988">
        <v>9</v>
      </c>
      <c r="F1988" t="s">
        <v>146</v>
      </c>
    </row>
    <row r="1989" spans="1:6" x14ac:dyDescent="0.3">
      <c r="A1989" t="s">
        <v>162</v>
      </c>
      <c r="B1989" t="s">
        <v>137</v>
      </c>
      <c r="C1989">
        <v>1</v>
      </c>
      <c r="D1989">
        <v>2.99</v>
      </c>
      <c r="E1989">
        <v>10</v>
      </c>
      <c r="F1989" t="s">
        <v>150</v>
      </c>
    </row>
    <row r="1990" spans="1:6" x14ac:dyDescent="0.3">
      <c r="A1990" t="s">
        <v>162</v>
      </c>
      <c r="B1990" t="s">
        <v>154</v>
      </c>
      <c r="C1990">
        <v>1</v>
      </c>
      <c r="D1990">
        <v>600</v>
      </c>
      <c r="E1990">
        <v>6</v>
      </c>
      <c r="F1990" t="s">
        <v>133</v>
      </c>
    </row>
    <row r="1991" spans="1:6" x14ac:dyDescent="0.3">
      <c r="A1991" t="s">
        <v>162</v>
      </c>
      <c r="B1991" t="s">
        <v>140</v>
      </c>
      <c r="C1991">
        <v>1</v>
      </c>
      <c r="D1991">
        <v>99.99</v>
      </c>
      <c r="E1991">
        <v>5</v>
      </c>
      <c r="F1991" t="s">
        <v>146</v>
      </c>
    </row>
    <row r="1992" spans="1:6" x14ac:dyDescent="0.3">
      <c r="A1992" t="s">
        <v>162</v>
      </c>
      <c r="B1992" t="s">
        <v>134</v>
      </c>
      <c r="C1992">
        <v>1</v>
      </c>
      <c r="D1992">
        <v>149.99</v>
      </c>
      <c r="E1992">
        <v>5</v>
      </c>
      <c r="F1992" t="s">
        <v>133</v>
      </c>
    </row>
    <row r="1993" spans="1:6" x14ac:dyDescent="0.3">
      <c r="A1993" t="s">
        <v>162</v>
      </c>
      <c r="B1993" t="s">
        <v>134</v>
      </c>
      <c r="C1993">
        <v>1</v>
      </c>
      <c r="D1993">
        <v>149.99</v>
      </c>
      <c r="E1993">
        <v>1</v>
      </c>
      <c r="F1993" t="s">
        <v>147</v>
      </c>
    </row>
    <row r="1994" spans="1:6" x14ac:dyDescent="0.3">
      <c r="A1994" t="s">
        <v>162</v>
      </c>
      <c r="B1994" t="s">
        <v>141</v>
      </c>
      <c r="C1994">
        <v>1</v>
      </c>
      <c r="D1994">
        <v>150</v>
      </c>
      <c r="E1994">
        <v>6</v>
      </c>
      <c r="F1994" t="s">
        <v>131</v>
      </c>
    </row>
    <row r="1995" spans="1:6" x14ac:dyDescent="0.3">
      <c r="A1995" t="s">
        <v>162</v>
      </c>
      <c r="B1995" t="s">
        <v>134</v>
      </c>
      <c r="C1995">
        <v>1</v>
      </c>
      <c r="D1995">
        <v>149.99</v>
      </c>
      <c r="E1995">
        <v>3</v>
      </c>
      <c r="F1995" t="s">
        <v>149</v>
      </c>
    </row>
    <row r="1996" spans="1:6" x14ac:dyDescent="0.3">
      <c r="A1996" t="s">
        <v>162</v>
      </c>
      <c r="B1996" t="s">
        <v>145</v>
      </c>
      <c r="C1996">
        <v>1</v>
      </c>
      <c r="D1996">
        <v>3.84</v>
      </c>
      <c r="E1996">
        <v>1</v>
      </c>
      <c r="F1996" t="s">
        <v>129</v>
      </c>
    </row>
    <row r="1997" spans="1:6" x14ac:dyDescent="0.3">
      <c r="A1997" t="s">
        <v>162</v>
      </c>
      <c r="B1997" t="s">
        <v>139</v>
      </c>
      <c r="C1997">
        <v>1</v>
      </c>
      <c r="D1997">
        <v>11.95</v>
      </c>
      <c r="E1997">
        <v>2</v>
      </c>
      <c r="F1997" t="s">
        <v>135</v>
      </c>
    </row>
    <row r="1998" spans="1:6" x14ac:dyDescent="0.3">
      <c r="A1998" t="s">
        <v>162</v>
      </c>
      <c r="B1998" t="s">
        <v>132</v>
      </c>
      <c r="C1998">
        <v>1</v>
      </c>
      <c r="D1998">
        <v>11.99</v>
      </c>
      <c r="E1998">
        <v>8</v>
      </c>
      <c r="F1998" t="s">
        <v>129</v>
      </c>
    </row>
    <row r="1999" spans="1:6" x14ac:dyDescent="0.3">
      <c r="A1999" t="s">
        <v>162</v>
      </c>
      <c r="B1999" t="s">
        <v>138</v>
      </c>
      <c r="C1999">
        <v>1</v>
      </c>
      <c r="D1999">
        <v>389.99</v>
      </c>
      <c r="E1999">
        <v>9</v>
      </c>
      <c r="F1999" t="s">
        <v>147</v>
      </c>
    </row>
    <row r="2000" spans="1:6" x14ac:dyDescent="0.3">
      <c r="A2000" t="s">
        <v>162</v>
      </c>
      <c r="B2000" t="s">
        <v>130</v>
      </c>
      <c r="C2000">
        <v>1</v>
      </c>
      <c r="D2000">
        <v>14.95</v>
      </c>
      <c r="E2000">
        <v>6</v>
      </c>
      <c r="F2000" t="s">
        <v>146</v>
      </c>
    </row>
    <row r="2001" spans="1:6" x14ac:dyDescent="0.3">
      <c r="A2001" t="s">
        <v>162</v>
      </c>
      <c r="B2001" t="s">
        <v>145</v>
      </c>
      <c r="C2001">
        <v>1</v>
      </c>
      <c r="D2001">
        <v>3.84</v>
      </c>
      <c r="E2001">
        <v>4</v>
      </c>
      <c r="F2001" t="s">
        <v>135</v>
      </c>
    </row>
    <row r="2002" spans="1:6" x14ac:dyDescent="0.3">
      <c r="A2002" t="s">
        <v>162</v>
      </c>
      <c r="B2002" t="s">
        <v>137</v>
      </c>
      <c r="C2002">
        <v>1</v>
      </c>
      <c r="D2002">
        <v>2.99</v>
      </c>
      <c r="E2002">
        <v>10</v>
      </c>
      <c r="F2002" t="s">
        <v>133</v>
      </c>
    </row>
    <row r="2003" spans="1:6" x14ac:dyDescent="0.3">
      <c r="A2003" t="s">
        <v>162</v>
      </c>
      <c r="B2003" t="s">
        <v>128</v>
      </c>
      <c r="C2003">
        <v>1</v>
      </c>
      <c r="D2003">
        <v>700</v>
      </c>
      <c r="E2003">
        <v>3</v>
      </c>
      <c r="F2003" t="s">
        <v>146</v>
      </c>
    </row>
    <row r="2004" spans="1:6" x14ac:dyDescent="0.3">
      <c r="A2004" t="s">
        <v>162</v>
      </c>
      <c r="B2004" t="s">
        <v>141</v>
      </c>
      <c r="C2004">
        <v>1</v>
      </c>
      <c r="D2004">
        <v>150</v>
      </c>
      <c r="E2004">
        <v>4</v>
      </c>
      <c r="F2004" t="s">
        <v>135</v>
      </c>
    </row>
    <row r="2005" spans="1:6" x14ac:dyDescent="0.3">
      <c r="A2005" t="s">
        <v>162</v>
      </c>
      <c r="B2005" t="s">
        <v>132</v>
      </c>
      <c r="C2005">
        <v>1</v>
      </c>
      <c r="D2005">
        <v>11.99</v>
      </c>
      <c r="E2005">
        <v>10</v>
      </c>
      <c r="F2005" t="s">
        <v>150</v>
      </c>
    </row>
    <row r="2006" spans="1:6" x14ac:dyDescent="0.3">
      <c r="A2006" t="s">
        <v>162</v>
      </c>
      <c r="B2006" t="s">
        <v>153</v>
      </c>
      <c r="C2006">
        <v>1</v>
      </c>
      <c r="D2006">
        <v>999.99</v>
      </c>
      <c r="E2006">
        <v>10</v>
      </c>
      <c r="F2006" t="s">
        <v>150</v>
      </c>
    </row>
    <row r="2007" spans="1:6" x14ac:dyDescent="0.3">
      <c r="A2007" t="s">
        <v>162</v>
      </c>
      <c r="B2007" t="s">
        <v>154</v>
      </c>
      <c r="C2007">
        <v>1</v>
      </c>
      <c r="D2007">
        <v>600</v>
      </c>
      <c r="E2007">
        <v>10</v>
      </c>
      <c r="F2007" t="s">
        <v>149</v>
      </c>
    </row>
    <row r="2008" spans="1:6" x14ac:dyDescent="0.3">
      <c r="A2008" t="s">
        <v>162</v>
      </c>
      <c r="B2008" t="s">
        <v>143</v>
      </c>
      <c r="C2008">
        <v>1</v>
      </c>
      <c r="D2008">
        <v>300</v>
      </c>
      <c r="E2008">
        <v>1</v>
      </c>
      <c r="F2008" t="s">
        <v>149</v>
      </c>
    </row>
    <row r="2009" spans="1:6" x14ac:dyDescent="0.3">
      <c r="A2009" t="s">
        <v>162</v>
      </c>
      <c r="B2009" t="s">
        <v>138</v>
      </c>
      <c r="C2009">
        <v>1</v>
      </c>
      <c r="D2009">
        <v>389.99</v>
      </c>
      <c r="E2009">
        <v>3</v>
      </c>
      <c r="F2009" t="s">
        <v>149</v>
      </c>
    </row>
    <row r="2010" spans="1:6" x14ac:dyDescent="0.3">
      <c r="A2010" t="s">
        <v>162</v>
      </c>
      <c r="B2010" t="s">
        <v>145</v>
      </c>
      <c r="C2010">
        <v>1</v>
      </c>
      <c r="D2010">
        <v>3.84</v>
      </c>
      <c r="E2010">
        <v>6</v>
      </c>
      <c r="F2010" t="s">
        <v>150</v>
      </c>
    </row>
    <row r="2011" spans="1:6" x14ac:dyDescent="0.3">
      <c r="A2011" t="s">
        <v>162</v>
      </c>
      <c r="B2011" t="s">
        <v>148</v>
      </c>
      <c r="C2011">
        <v>1</v>
      </c>
      <c r="D2011">
        <v>600</v>
      </c>
      <c r="E2011">
        <v>10</v>
      </c>
      <c r="F2011" t="s">
        <v>149</v>
      </c>
    </row>
    <row r="2012" spans="1:6" x14ac:dyDescent="0.3">
      <c r="A2012" t="s">
        <v>162</v>
      </c>
      <c r="B2012" t="s">
        <v>139</v>
      </c>
      <c r="C2012">
        <v>1</v>
      </c>
      <c r="D2012">
        <v>11.95</v>
      </c>
      <c r="E2012">
        <v>2</v>
      </c>
      <c r="F2012" t="s">
        <v>149</v>
      </c>
    </row>
    <row r="2013" spans="1:6" x14ac:dyDescent="0.3">
      <c r="A2013" t="s">
        <v>162</v>
      </c>
      <c r="B2013" t="s">
        <v>153</v>
      </c>
      <c r="C2013">
        <v>1</v>
      </c>
      <c r="D2013">
        <v>999.99</v>
      </c>
      <c r="E2013">
        <v>4</v>
      </c>
      <c r="F2013" t="s">
        <v>135</v>
      </c>
    </row>
    <row r="2014" spans="1:6" x14ac:dyDescent="0.3">
      <c r="A2014" t="s">
        <v>162</v>
      </c>
      <c r="B2014" t="s">
        <v>134</v>
      </c>
      <c r="C2014">
        <v>1</v>
      </c>
      <c r="D2014">
        <v>149.99</v>
      </c>
      <c r="E2014">
        <v>3</v>
      </c>
      <c r="F2014" t="s">
        <v>133</v>
      </c>
    </row>
    <row r="2015" spans="1:6" x14ac:dyDescent="0.3">
      <c r="A2015" t="s">
        <v>162</v>
      </c>
      <c r="B2015" t="s">
        <v>134</v>
      </c>
      <c r="C2015">
        <v>1</v>
      </c>
      <c r="D2015">
        <v>149.99</v>
      </c>
      <c r="E2015">
        <v>1</v>
      </c>
      <c r="F2015" t="s">
        <v>146</v>
      </c>
    </row>
    <row r="2016" spans="1:6" x14ac:dyDescent="0.3">
      <c r="A2016" t="s">
        <v>162</v>
      </c>
      <c r="B2016" t="s">
        <v>141</v>
      </c>
      <c r="C2016">
        <v>1</v>
      </c>
      <c r="D2016">
        <v>150</v>
      </c>
      <c r="E2016">
        <v>3</v>
      </c>
      <c r="F2016" t="s">
        <v>147</v>
      </c>
    </row>
    <row r="2017" spans="1:6" x14ac:dyDescent="0.3">
      <c r="A2017" t="s">
        <v>162</v>
      </c>
      <c r="B2017" t="s">
        <v>137</v>
      </c>
      <c r="C2017">
        <v>1</v>
      </c>
      <c r="D2017">
        <v>2.99</v>
      </c>
      <c r="E2017">
        <v>7</v>
      </c>
      <c r="F2017" t="s">
        <v>135</v>
      </c>
    </row>
    <row r="2018" spans="1:6" x14ac:dyDescent="0.3">
      <c r="A2018" t="s">
        <v>162</v>
      </c>
      <c r="B2018" t="s">
        <v>134</v>
      </c>
      <c r="C2018">
        <v>1</v>
      </c>
      <c r="D2018">
        <v>149.99</v>
      </c>
      <c r="E2018">
        <v>6</v>
      </c>
      <c r="F2018" t="s">
        <v>135</v>
      </c>
    </row>
    <row r="2019" spans="1:6" x14ac:dyDescent="0.3">
      <c r="A2019" t="s">
        <v>162</v>
      </c>
      <c r="B2019" t="s">
        <v>145</v>
      </c>
      <c r="C2019">
        <v>1</v>
      </c>
      <c r="D2019">
        <v>3.84</v>
      </c>
      <c r="E2019">
        <v>7</v>
      </c>
      <c r="F2019" t="s">
        <v>150</v>
      </c>
    </row>
    <row r="2020" spans="1:6" x14ac:dyDescent="0.3">
      <c r="A2020" t="s">
        <v>162</v>
      </c>
      <c r="B2020" t="s">
        <v>130</v>
      </c>
      <c r="C2020">
        <v>1</v>
      </c>
      <c r="D2020">
        <v>14.95</v>
      </c>
      <c r="E2020">
        <v>10</v>
      </c>
      <c r="F2020" t="s">
        <v>149</v>
      </c>
    </row>
    <row r="2021" spans="1:6" x14ac:dyDescent="0.3">
      <c r="A2021" t="s">
        <v>162</v>
      </c>
      <c r="B2021" t="s">
        <v>134</v>
      </c>
      <c r="C2021">
        <v>1</v>
      </c>
      <c r="D2021">
        <v>149.99</v>
      </c>
      <c r="E2021">
        <v>8</v>
      </c>
      <c r="F2021" t="s">
        <v>133</v>
      </c>
    </row>
    <row r="2022" spans="1:6" x14ac:dyDescent="0.3">
      <c r="A2022" t="s">
        <v>162</v>
      </c>
      <c r="B2022" t="s">
        <v>134</v>
      </c>
      <c r="C2022">
        <v>1</v>
      </c>
      <c r="D2022">
        <v>149.99</v>
      </c>
      <c r="E2022">
        <v>9</v>
      </c>
      <c r="F2022" t="s">
        <v>135</v>
      </c>
    </row>
    <row r="2023" spans="1:6" x14ac:dyDescent="0.3">
      <c r="A2023" t="s">
        <v>162</v>
      </c>
      <c r="B2023" t="s">
        <v>134</v>
      </c>
      <c r="C2023">
        <v>1</v>
      </c>
      <c r="D2023">
        <v>149.99</v>
      </c>
      <c r="E2023">
        <v>4</v>
      </c>
      <c r="F2023" t="s">
        <v>149</v>
      </c>
    </row>
    <row r="2024" spans="1:6" x14ac:dyDescent="0.3">
      <c r="A2024" t="s">
        <v>162</v>
      </c>
      <c r="B2024" t="s">
        <v>139</v>
      </c>
      <c r="C2024">
        <v>1</v>
      </c>
      <c r="D2024">
        <v>11.95</v>
      </c>
      <c r="E2024">
        <v>6</v>
      </c>
      <c r="F2024" t="s">
        <v>129</v>
      </c>
    </row>
    <row r="2025" spans="1:6" x14ac:dyDescent="0.3">
      <c r="A2025" t="s">
        <v>162</v>
      </c>
      <c r="B2025" t="s">
        <v>137</v>
      </c>
      <c r="C2025">
        <v>3</v>
      </c>
      <c r="D2025">
        <v>2.99</v>
      </c>
      <c r="E2025">
        <v>5</v>
      </c>
      <c r="F2025" t="s">
        <v>149</v>
      </c>
    </row>
    <row r="2026" spans="1:6" x14ac:dyDescent="0.3">
      <c r="A2026" t="s">
        <v>162</v>
      </c>
      <c r="B2026" t="s">
        <v>153</v>
      </c>
      <c r="C2026">
        <v>1</v>
      </c>
      <c r="D2026">
        <v>999.99</v>
      </c>
      <c r="E2026">
        <v>3</v>
      </c>
      <c r="F2026" t="s">
        <v>129</v>
      </c>
    </row>
    <row r="2027" spans="1:6" x14ac:dyDescent="0.3">
      <c r="A2027" t="s">
        <v>162</v>
      </c>
      <c r="B2027" t="s">
        <v>145</v>
      </c>
      <c r="C2027">
        <v>1</v>
      </c>
      <c r="D2027">
        <v>3.84</v>
      </c>
      <c r="E2027">
        <v>2</v>
      </c>
      <c r="F2027" t="s">
        <v>133</v>
      </c>
    </row>
    <row r="2028" spans="1:6" x14ac:dyDescent="0.3">
      <c r="A2028" t="s">
        <v>162</v>
      </c>
      <c r="B2028" t="s">
        <v>140</v>
      </c>
      <c r="C2028">
        <v>1</v>
      </c>
      <c r="D2028">
        <v>99.99</v>
      </c>
      <c r="E2028">
        <v>10</v>
      </c>
      <c r="F2028" t="s">
        <v>133</v>
      </c>
    </row>
    <row r="2029" spans="1:6" x14ac:dyDescent="0.3">
      <c r="A2029" t="s">
        <v>162</v>
      </c>
      <c r="B2029" t="s">
        <v>140</v>
      </c>
      <c r="C2029">
        <v>1</v>
      </c>
      <c r="D2029">
        <v>99.99</v>
      </c>
      <c r="E2029">
        <v>6</v>
      </c>
      <c r="F2029" t="s">
        <v>129</v>
      </c>
    </row>
    <row r="2030" spans="1:6" x14ac:dyDescent="0.3">
      <c r="A2030" t="s">
        <v>162</v>
      </c>
      <c r="B2030" t="s">
        <v>130</v>
      </c>
      <c r="C2030">
        <v>1</v>
      </c>
      <c r="D2030">
        <v>14.95</v>
      </c>
      <c r="E2030">
        <v>4</v>
      </c>
      <c r="F2030" t="s">
        <v>149</v>
      </c>
    </row>
    <row r="2031" spans="1:6" x14ac:dyDescent="0.3">
      <c r="A2031" t="s">
        <v>162</v>
      </c>
      <c r="B2031" t="s">
        <v>130</v>
      </c>
      <c r="C2031">
        <v>1</v>
      </c>
      <c r="D2031">
        <v>14.95</v>
      </c>
      <c r="E2031">
        <v>4</v>
      </c>
      <c r="F2031" t="s">
        <v>136</v>
      </c>
    </row>
    <row r="2032" spans="1:6" x14ac:dyDescent="0.3">
      <c r="A2032" t="s">
        <v>162</v>
      </c>
      <c r="B2032" t="s">
        <v>152</v>
      </c>
      <c r="C2032">
        <v>1</v>
      </c>
      <c r="D2032">
        <v>379.99</v>
      </c>
      <c r="E2032">
        <v>9</v>
      </c>
      <c r="F2032" t="s">
        <v>135</v>
      </c>
    </row>
    <row r="2033" spans="1:6" x14ac:dyDescent="0.3">
      <c r="A2033" t="s">
        <v>162</v>
      </c>
      <c r="B2033" t="s">
        <v>152</v>
      </c>
      <c r="C2033">
        <v>1</v>
      </c>
      <c r="D2033">
        <v>379.99</v>
      </c>
      <c r="E2033">
        <v>2</v>
      </c>
      <c r="F2033" t="s">
        <v>133</v>
      </c>
    </row>
    <row r="2034" spans="1:6" x14ac:dyDescent="0.3">
      <c r="A2034" t="s">
        <v>162</v>
      </c>
      <c r="B2034" t="s">
        <v>137</v>
      </c>
      <c r="C2034">
        <v>1</v>
      </c>
      <c r="D2034">
        <v>2.99</v>
      </c>
      <c r="E2034">
        <v>1</v>
      </c>
      <c r="F2034" t="s">
        <v>129</v>
      </c>
    </row>
    <row r="2035" spans="1:6" x14ac:dyDescent="0.3">
      <c r="A2035" t="s">
        <v>162</v>
      </c>
      <c r="B2035" t="s">
        <v>151</v>
      </c>
      <c r="C2035">
        <v>1</v>
      </c>
      <c r="D2035">
        <v>109.99</v>
      </c>
      <c r="E2035">
        <v>7</v>
      </c>
      <c r="F2035" t="s">
        <v>135</v>
      </c>
    </row>
    <row r="2036" spans="1:6" x14ac:dyDescent="0.3">
      <c r="A2036" t="s">
        <v>162</v>
      </c>
      <c r="B2036" t="s">
        <v>141</v>
      </c>
      <c r="C2036">
        <v>1</v>
      </c>
      <c r="D2036">
        <v>150</v>
      </c>
      <c r="E2036">
        <v>1</v>
      </c>
      <c r="F2036" t="s">
        <v>133</v>
      </c>
    </row>
    <row r="2037" spans="1:6" x14ac:dyDescent="0.3">
      <c r="A2037" t="s">
        <v>162</v>
      </c>
      <c r="B2037" t="s">
        <v>152</v>
      </c>
      <c r="C2037">
        <v>1</v>
      </c>
      <c r="D2037">
        <v>379.99</v>
      </c>
      <c r="E2037">
        <v>10</v>
      </c>
      <c r="F2037" t="s">
        <v>131</v>
      </c>
    </row>
    <row r="2038" spans="1:6" x14ac:dyDescent="0.3">
      <c r="A2038" t="s">
        <v>162</v>
      </c>
      <c r="B2038" t="s">
        <v>139</v>
      </c>
      <c r="C2038">
        <v>1</v>
      </c>
      <c r="D2038">
        <v>11.95</v>
      </c>
      <c r="E2038">
        <v>4</v>
      </c>
      <c r="F2038" t="s">
        <v>133</v>
      </c>
    </row>
    <row r="2039" spans="1:6" x14ac:dyDescent="0.3">
      <c r="A2039" t="s">
        <v>162</v>
      </c>
      <c r="B2039" t="s">
        <v>134</v>
      </c>
      <c r="C2039">
        <v>1</v>
      </c>
      <c r="D2039">
        <v>149.99</v>
      </c>
      <c r="E2039">
        <v>5</v>
      </c>
      <c r="F2039" t="s">
        <v>150</v>
      </c>
    </row>
    <row r="2040" spans="1:6" x14ac:dyDescent="0.3">
      <c r="A2040" t="s">
        <v>162</v>
      </c>
      <c r="B2040" t="s">
        <v>139</v>
      </c>
      <c r="C2040">
        <v>1</v>
      </c>
      <c r="D2040">
        <v>11.95</v>
      </c>
      <c r="E2040">
        <v>2</v>
      </c>
      <c r="F2040" t="s">
        <v>149</v>
      </c>
    </row>
    <row r="2041" spans="1:6" x14ac:dyDescent="0.3">
      <c r="A2041" t="s">
        <v>162</v>
      </c>
      <c r="B2041" t="s">
        <v>153</v>
      </c>
      <c r="C2041">
        <v>1</v>
      </c>
      <c r="D2041">
        <v>999.99</v>
      </c>
      <c r="E2041">
        <v>1</v>
      </c>
      <c r="F2041" t="s">
        <v>135</v>
      </c>
    </row>
    <row r="2042" spans="1:6" x14ac:dyDescent="0.3">
      <c r="A2042" t="s">
        <v>162</v>
      </c>
      <c r="B2042" t="s">
        <v>132</v>
      </c>
      <c r="C2042">
        <v>1</v>
      </c>
      <c r="D2042">
        <v>11.99</v>
      </c>
      <c r="E2042">
        <v>10</v>
      </c>
      <c r="F2042" t="s">
        <v>135</v>
      </c>
    </row>
    <row r="2043" spans="1:6" x14ac:dyDescent="0.3">
      <c r="A2043" t="s">
        <v>162</v>
      </c>
      <c r="B2043" t="s">
        <v>132</v>
      </c>
      <c r="C2043">
        <v>1</v>
      </c>
      <c r="D2043">
        <v>11.99</v>
      </c>
      <c r="E2043">
        <v>4</v>
      </c>
      <c r="F2043" t="s">
        <v>133</v>
      </c>
    </row>
    <row r="2044" spans="1:6" x14ac:dyDescent="0.3">
      <c r="A2044" t="s">
        <v>162</v>
      </c>
      <c r="B2044" t="s">
        <v>132</v>
      </c>
      <c r="C2044">
        <v>1</v>
      </c>
      <c r="D2044">
        <v>11.99</v>
      </c>
      <c r="E2044">
        <v>3</v>
      </c>
      <c r="F2044" t="s">
        <v>135</v>
      </c>
    </row>
    <row r="2045" spans="1:6" x14ac:dyDescent="0.3">
      <c r="A2045" t="s">
        <v>162</v>
      </c>
      <c r="B2045" t="s">
        <v>132</v>
      </c>
      <c r="C2045">
        <v>1</v>
      </c>
      <c r="D2045">
        <v>11.99</v>
      </c>
      <c r="E2045">
        <v>10</v>
      </c>
      <c r="F2045" t="s">
        <v>133</v>
      </c>
    </row>
    <row r="2046" spans="1:6" x14ac:dyDescent="0.3">
      <c r="A2046" t="s">
        <v>162</v>
      </c>
      <c r="B2046" t="s">
        <v>139</v>
      </c>
      <c r="C2046">
        <v>1</v>
      </c>
      <c r="D2046">
        <v>11.95</v>
      </c>
      <c r="E2046">
        <v>10</v>
      </c>
      <c r="F2046" t="s">
        <v>133</v>
      </c>
    </row>
    <row r="2047" spans="1:6" x14ac:dyDescent="0.3">
      <c r="A2047" t="s">
        <v>162</v>
      </c>
      <c r="B2047" t="s">
        <v>134</v>
      </c>
      <c r="C2047">
        <v>1</v>
      </c>
      <c r="D2047">
        <v>149.99</v>
      </c>
      <c r="E2047">
        <v>3</v>
      </c>
      <c r="F2047" t="s">
        <v>129</v>
      </c>
    </row>
    <row r="2048" spans="1:6" x14ac:dyDescent="0.3">
      <c r="A2048" t="s">
        <v>162</v>
      </c>
      <c r="B2048" t="s">
        <v>134</v>
      </c>
      <c r="C2048">
        <v>1</v>
      </c>
      <c r="D2048">
        <v>149.99</v>
      </c>
      <c r="E2048">
        <v>10</v>
      </c>
      <c r="F2048" t="s">
        <v>147</v>
      </c>
    </row>
    <row r="2049" spans="1:6" x14ac:dyDescent="0.3">
      <c r="A2049" t="s">
        <v>162</v>
      </c>
      <c r="B2049" t="s">
        <v>130</v>
      </c>
      <c r="C2049">
        <v>2</v>
      </c>
      <c r="D2049">
        <v>14.95</v>
      </c>
      <c r="E2049">
        <v>2</v>
      </c>
      <c r="F2049" t="s">
        <v>149</v>
      </c>
    </row>
    <row r="2050" spans="1:6" x14ac:dyDescent="0.3">
      <c r="A2050" t="s">
        <v>162</v>
      </c>
      <c r="B2050" t="s">
        <v>130</v>
      </c>
      <c r="C2050">
        <v>1</v>
      </c>
      <c r="D2050">
        <v>14.95</v>
      </c>
      <c r="E2050">
        <v>2</v>
      </c>
      <c r="F2050" t="s">
        <v>135</v>
      </c>
    </row>
    <row r="2051" spans="1:6" x14ac:dyDescent="0.3">
      <c r="A2051" t="s">
        <v>162</v>
      </c>
      <c r="B2051" t="s">
        <v>141</v>
      </c>
      <c r="C2051">
        <v>1</v>
      </c>
      <c r="D2051">
        <v>150</v>
      </c>
      <c r="E2051">
        <v>4</v>
      </c>
      <c r="F2051" t="s">
        <v>129</v>
      </c>
    </row>
    <row r="2052" spans="1:6" x14ac:dyDescent="0.3">
      <c r="A2052" t="s">
        <v>162</v>
      </c>
      <c r="B2052" t="s">
        <v>138</v>
      </c>
      <c r="C2052">
        <v>1</v>
      </c>
      <c r="D2052">
        <v>389.99</v>
      </c>
      <c r="E2052">
        <v>9</v>
      </c>
      <c r="F2052" t="s">
        <v>150</v>
      </c>
    </row>
    <row r="2053" spans="1:6" x14ac:dyDescent="0.3">
      <c r="A2053" t="s">
        <v>162</v>
      </c>
      <c r="B2053" t="s">
        <v>148</v>
      </c>
      <c r="C2053">
        <v>1</v>
      </c>
      <c r="D2053">
        <v>600</v>
      </c>
      <c r="E2053">
        <v>2</v>
      </c>
      <c r="F2053" t="s">
        <v>133</v>
      </c>
    </row>
    <row r="2054" spans="1:6" x14ac:dyDescent="0.3">
      <c r="A2054" t="s">
        <v>162</v>
      </c>
      <c r="B2054" t="s">
        <v>138</v>
      </c>
      <c r="C2054">
        <v>1</v>
      </c>
      <c r="D2054">
        <v>389.99</v>
      </c>
      <c r="E2054">
        <v>1</v>
      </c>
      <c r="F2054" t="s">
        <v>149</v>
      </c>
    </row>
    <row r="2055" spans="1:6" x14ac:dyDescent="0.3">
      <c r="A2055" t="s">
        <v>162</v>
      </c>
      <c r="B2055" t="s">
        <v>134</v>
      </c>
      <c r="C2055">
        <v>1</v>
      </c>
      <c r="D2055">
        <v>149.99</v>
      </c>
      <c r="E2055">
        <v>9</v>
      </c>
      <c r="F2055" t="s">
        <v>136</v>
      </c>
    </row>
    <row r="2056" spans="1:6" x14ac:dyDescent="0.3">
      <c r="A2056" t="s">
        <v>162</v>
      </c>
      <c r="B2056" t="s">
        <v>132</v>
      </c>
      <c r="C2056">
        <v>1</v>
      </c>
      <c r="D2056">
        <v>11.99</v>
      </c>
      <c r="E2056">
        <v>6</v>
      </c>
      <c r="F2056" t="s">
        <v>133</v>
      </c>
    </row>
    <row r="2057" spans="1:6" x14ac:dyDescent="0.3">
      <c r="A2057" t="s">
        <v>162</v>
      </c>
      <c r="B2057" t="s">
        <v>137</v>
      </c>
      <c r="C2057">
        <v>2</v>
      </c>
      <c r="D2057">
        <v>2.99</v>
      </c>
      <c r="E2057">
        <v>2</v>
      </c>
      <c r="F2057" t="s">
        <v>150</v>
      </c>
    </row>
    <row r="2058" spans="1:6" x14ac:dyDescent="0.3">
      <c r="A2058" t="s">
        <v>162</v>
      </c>
      <c r="B2058" t="s">
        <v>137</v>
      </c>
      <c r="C2058">
        <v>1</v>
      </c>
      <c r="D2058">
        <v>2.99</v>
      </c>
      <c r="E2058">
        <v>4</v>
      </c>
      <c r="F2058" t="s">
        <v>133</v>
      </c>
    </row>
    <row r="2059" spans="1:6" x14ac:dyDescent="0.3">
      <c r="A2059" t="s">
        <v>162</v>
      </c>
      <c r="B2059" t="s">
        <v>151</v>
      </c>
      <c r="C2059">
        <v>1</v>
      </c>
      <c r="D2059">
        <v>109.99</v>
      </c>
      <c r="E2059">
        <v>6</v>
      </c>
      <c r="F2059" t="s">
        <v>133</v>
      </c>
    </row>
    <row r="2060" spans="1:6" x14ac:dyDescent="0.3">
      <c r="A2060" t="s">
        <v>162</v>
      </c>
      <c r="B2060" t="s">
        <v>130</v>
      </c>
      <c r="C2060">
        <v>1</v>
      </c>
      <c r="D2060">
        <v>14.95</v>
      </c>
      <c r="E2060">
        <v>8</v>
      </c>
      <c r="F2060" t="s">
        <v>149</v>
      </c>
    </row>
    <row r="2061" spans="1:6" x14ac:dyDescent="0.3">
      <c r="A2061" t="s">
        <v>162</v>
      </c>
      <c r="B2061" t="s">
        <v>137</v>
      </c>
      <c r="C2061">
        <v>1</v>
      </c>
      <c r="D2061">
        <v>2.99</v>
      </c>
      <c r="E2061">
        <v>10</v>
      </c>
      <c r="F2061" t="s">
        <v>133</v>
      </c>
    </row>
    <row r="2062" spans="1:6" x14ac:dyDescent="0.3">
      <c r="A2062" t="s">
        <v>162</v>
      </c>
      <c r="B2062" t="s">
        <v>144</v>
      </c>
      <c r="C2062">
        <v>1</v>
      </c>
      <c r="D2062">
        <v>400</v>
      </c>
      <c r="E2062">
        <v>5</v>
      </c>
      <c r="F2062" t="s">
        <v>149</v>
      </c>
    </row>
    <row r="2063" spans="1:6" x14ac:dyDescent="0.3">
      <c r="A2063" t="s">
        <v>162</v>
      </c>
      <c r="B2063" t="s">
        <v>140</v>
      </c>
      <c r="C2063">
        <v>1</v>
      </c>
      <c r="D2063">
        <v>99.99</v>
      </c>
      <c r="E2063">
        <v>4</v>
      </c>
      <c r="F2063" t="s">
        <v>129</v>
      </c>
    </row>
    <row r="2064" spans="1:6" x14ac:dyDescent="0.3">
      <c r="A2064" t="s">
        <v>162</v>
      </c>
      <c r="B2064" t="s">
        <v>145</v>
      </c>
      <c r="C2064">
        <v>1</v>
      </c>
      <c r="D2064">
        <v>3.84</v>
      </c>
      <c r="E2064">
        <v>2</v>
      </c>
      <c r="F2064" t="s">
        <v>146</v>
      </c>
    </row>
    <row r="2065" spans="1:6" x14ac:dyDescent="0.3">
      <c r="A2065" t="s">
        <v>162</v>
      </c>
      <c r="B2065" t="s">
        <v>140</v>
      </c>
      <c r="C2065">
        <v>1</v>
      </c>
      <c r="D2065">
        <v>99.99</v>
      </c>
      <c r="E2065">
        <v>7</v>
      </c>
      <c r="F2065" t="s">
        <v>133</v>
      </c>
    </row>
    <row r="2066" spans="1:6" x14ac:dyDescent="0.3">
      <c r="A2066" t="s">
        <v>162</v>
      </c>
      <c r="B2066" t="s">
        <v>142</v>
      </c>
      <c r="C2066">
        <v>1</v>
      </c>
      <c r="D2066">
        <v>1700</v>
      </c>
      <c r="E2066">
        <v>9</v>
      </c>
      <c r="F2066" t="s">
        <v>150</v>
      </c>
    </row>
    <row r="2067" spans="1:6" x14ac:dyDescent="0.3">
      <c r="A2067" t="s">
        <v>162</v>
      </c>
      <c r="B2067" t="s">
        <v>148</v>
      </c>
      <c r="C2067">
        <v>1</v>
      </c>
      <c r="D2067">
        <v>600</v>
      </c>
      <c r="E2067">
        <v>8</v>
      </c>
      <c r="F2067" t="s">
        <v>131</v>
      </c>
    </row>
    <row r="2068" spans="1:6" x14ac:dyDescent="0.3">
      <c r="A2068" t="s">
        <v>162</v>
      </c>
      <c r="B2068" t="s">
        <v>153</v>
      </c>
      <c r="C2068">
        <v>1</v>
      </c>
      <c r="D2068">
        <v>999.99</v>
      </c>
      <c r="E2068">
        <v>1</v>
      </c>
      <c r="F2068" t="s">
        <v>135</v>
      </c>
    </row>
    <row r="2069" spans="1:6" x14ac:dyDescent="0.3">
      <c r="A2069" t="s">
        <v>162</v>
      </c>
      <c r="B2069" t="s">
        <v>132</v>
      </c>
      <c r="C2069">
        <v>1</v>
      </c>
      <c r="D2069">
        <v>11.99</v>
      </c>
      <c r="E2069">
        <v>6</v>
      </c>
      <c r="F2069" t="s">
        <v>150</v>
      </c>
    </row>
    <row r="2070" spans="1:6" x14ac:dyDescent="0.3">
      <c r="A2070" t="s">
        <v>162</v>
      </c>
      <c r="B2070" t="s">
        <v>145</v>
      </c>
      <c r="C2070">
        <v>2</v>
      </c>
      <c r="D2070">
        <v>3.84</v>
      </c>
      <c r="E2070">
        <v>8</v>
      </c>
      <c r="F2070" t="s">
        <v>133</v>
      </c>
    </row>
    <row r="2071" spans="1:6" x14ac:dyDescent="0.3">
      <c r="A2071" t="s">
        <v>162</v>
      </c>
      <c r="B2071" t="s">
        <v>137</v>
      </c>
      <c r="C2071">
        <v>4</v>
      </c>
      <c r="D2071">
        <v>2.99</v>
      </c>
      <c r="E2071">
        <v>1</v>
      </c>
      <c r="F2071" t="s">
        <v>146</v>
      </c>
    </row>
    <row r="2072" spans="1:6" x14ac:dyDescent="0.3">
      <c r="A2072" t="s">
        <v>162</v>
      </c>
      <c r="B2072" t="s">
        <v>145</v>
      </c>
      <c r="C2072">
        <v>1</v>
      </c>
      <c r="D2072">
        <v>3.84</v>
      </c>
      <c r="E2072">
        <v>4</v>
      </c>
      <c r="F2072" t="s">
        <v>149</v>
      </c>
    </row>
    <row r="2073" spans="1:6" x14ac:dyDescent="0.3">
      <c r="A2073" t="s">
        <v>162</v>
      </c>
      <c r="B2073" t="s">
        <v>145</v>
      </c>
      <c r="C2073">
        <v>1</v>
      </c>
      <c r="D2073">
        <v>3.84</v>
      </c>
      <c r="E2073">
        <v>5</v>
      </c>
      <c r="F2073" t="s">
        <v>150</v>
      </c>
    </row>
    <row r="2074" spans="1:6" x14ac:dyDescent="0.3">
      <c r="A2074" t="s">
        <v>162</v>
      </c>
      <c r="B2074" t="s">
        <v>132</v>
      </c>
      <c r="C2074">
        <v>1</v>
      </c>
      <c r="D2074">
        <v>11.99</v>
      </c>
      <c r="E2074">
        <v>1</v>
      </c>
      <c r="F2074" t="s">
        <v>135</v>
      </c>
    </row>
    <row r="2075" spans="1:6" x14ac:dyDescent="0.3">
      <c r="A2075" t="s">
        <v>162</v>
      </c>
      <c r="B2075" t="s">
        <v>151</v>
      </c>
      <c r="C2075">
        <v>1</v>
      </c>
      <c r="D2075">
        <v>109.99</v>
      </c>
      <c r="E2075">
        <v>2</v>
      </c>
      <c r="F2075" t="s">
        <v>133</v>
      </c>
    </row>
    <row r="2076" spans="1:6" x14ac:dyDescent="0.3">
      <c r="A2076" t="s">
        <v>162</v>
      </c>
      <c r="B2076" t="s">
        <v>132</v>
      </c>
      <c r="C2076">
        <v>1</v>
      </c>
      <c r="D2076">
        <v>11.99</v>
      </c>
      <c r="E2076">
        <v>2</v>
      </c>
      <c r="F2076" t="s">
        <v>135</v>
      </c>
    </row>
    <row r="2077" spans="1:6" x14ac:dyDescent="0.3">
      <c r="A2077" t="s">
        <v>162</v>
      </c>
      <c r="B2077" t="s">
        <v>137</v>
      </c>
      <c r="C2077">
        <v>1</v>
      </c>
      <c r="D2077">
        <v>2.99</v>
      </c>
      <c r="E2077">
        <v>10</v>
      </c>
      <c r="F2077" t="s">
        <v>146</v>
      </c>
    </row>
    <row r="2078" spans="1:6" x14ac:dyDescent="0.3">
      <c r="A2078" t="s">
        <v>162</v>
      </c>
      <c r="B2078" t="s">
        <v>141</v>
      </c>
      <c r="C2078">
        <v>1</v>
      </c>
      <c r="D2078">
        <v>150</v>
      </c>
      <c r="E2078">
        <v>3</v>
      </c>
      <c r="F2078" t="s">
        <v>146</v>
      </c>
    </row>
    <row r="2079" spans="1:6" x14ac:dyDescent="0.3">
      <c r="A2079" t="s">
        <v>162</v>
      </c>
      <c r="B2079" t="s">
        <v>130</v>
      </c>
      <c r="C2079">
        <v>1</v>
      </c>
      <c r="D2079">
        <v>14.95</v>
      </c>
      <c r="E2079">
        <v>7</v>
      </c>
      <c r="F2079" t="s">
        <v>129</v>
      </c>
    </row>
    <row r="2080" spans="1:6" x14ac:dyDescent="0.3">
      <c r="A2080" t="s">
        <v>162</v>
      </c>
      <c r="B2080" t="s">
        <v>130</v>
      </c>
      <c r="C2080">
        <v>1</v>
      </c>
      <c r="D2080">
        <v>14.95</v>
      </c>
      <c r="E2080">
        <v>10</v>
      </c>
      <c r="F2080" t="s">
        <v>129</v>
      </c>
    </row>
    <row r="2081" spans="1:6" x14ac:dyDescent="0.3">
      <c r="A2081" t="s">
        <v>162</v>
      </c>
      <c r="B2081" t="s">
        <v>137</v>
      </c>
      <c r="C2081">
        <v>2</v>
      </c>
      <c r="D2081">
        <v>2.99</v>
      </c>
      <c r="E2081">
        <v>3</v>
      </c>
      <c r="F2081" t="s">
        <v>129</v>
      </c>
    </row>
    <row r="2082" spans="1:6" x14ac:dyDescent="0.3">
      <c r="A2082" t="s">
        <v>162</v>
      </c>
      <c r="B2082" t="s">
        <v>137</v>
      </c>
      <c r="C2082">
        <v>1</v>
      </c>
      <c r="D2082">
        <v>2.99</v>
      </c>
      <c r="E2082">
        <v>4</v>
      </c>
      <c r="F2082" t="s">
        <v>147</v>
      </c>
    </row>
    <row r="2083" spans="1:6" x14ac:dyDescent="0.3">
      <c r="A2083" t="s">
        <v>162</v>
      </c>
      <c r="B2083" t="s">
        <v>137</v>
      </c>
      <c r="C2083">
        <v>1</v>
      </c>
      <c r="D2083">
        <v>2.99</v>
      </c>
      <c r="E2083">
        <v>6</v>
      </c>
      <c r="F2083" t="s">
        <v>147</v>
      </c>
    </row>
    <row r="2084" spans="1:6" x14ac:dyDescent="0.3">
      <c r="A2084" t="s">
        <v>162</v>
      </c>
      <c r="B2084" t="s">
        <v>138</v>
      </c>
      <c r="C2084">
        <v>1</v>
      </c>
      <c r="D2084">
        <v>389.99</v>
      </c>
      <c r="E2084">
        <v>7</v>
      </c>
      <c r="F2084" t="s">
        <v>146</v>
      </c>
    </row>
    <row r="2085" spans="1:6" x14ac:dyDescent="0.3">
      <c r="A2085" t="s">
        <v>162</v>
      </c>
      <c r="B2085" t="s">
        <v>130</v>
      </c>
      <c r="C2085">
        <v>1</v>
      </c>
      <c r="D2085">
        <v>14.95</v>
      </c>
      <c r="E2085">
        <v>8</v>
      </c>
      <c r="F2085" t="s">
        <v>146</v>
      </c>
    </row>
    <row r="2086" spans="1:6" x14ac:dyDescent="0.3">
      <c r="A2086" t="s">
        <v>162</v>
      </c>
      <c r="B2086" t="s">
        <v>141</v>
      </c>
      <c r="C2086">
        <v>1</v>
      </c>
      <c r="D2086">
        <v>150</v>
      </c>
      <c r="E2086">
        <v>9</v>
      </c>
      <c r="F2086" t="s">
        <v>135</v>
      </c>
    </row>
    <row r="2087" spans="1:6" x14ac:dyDescent="0.3">
      <c r="A2087" t="s">
        <v>162</v>
      </c>
      <c r="B2087" t="s">
        <v>140</v>
      </c>
      <c r="C2087">
        <v>1</v>
      </c>
      <c r="D2087">
        <v>99.99</v>
      </c>
      <c r="E2087">
        <v>2</v>
      </c>
      <c r="F2087" t="s">
        <v>133</v>
      </c>
    </row>
    <row r="2088" spans="1:6" x14ac:dyDescent="0.3">
      <c r="A2088" t="s">
        <v>162</v>
      </c>
      <c r="B2088" t="s">
        <v>137</v>
      </c>
      <c r="C2088">
        <v>1</v>
      </c>
      <c r="D2088">
        <v>2.99</v>
      </c>
      <c r="E2088">
        <v>4</v>
      </c>
      <c r="F2088" t="s">
        <v>149</v>
      </c>
    </row>
    <row r="2089" spans="1:6" x14ac:dyDescent="0.3">
      <c r="A2089" t="s">
        <v>162</v>
      </c>
      <c r="B2089" t="s">
        <v>145</v>
      </c>
      <c r="C2089">
        <v>1</v>
      </c>
      <c r="D2089">
        <v>3.84</v>
      </c>
      <c r="E2089">
        <v>3</v>
      </c>
      <c r="F2089" t="s">
        <v>133</v>
      </c>
    </row>
    <row r="2090" spans="1:6" x14ac:dyDescent="0.3">
      <c r="A2090" t="s">
        <v>162</v>
      </c>
      <c r="B2090" t="s">
        <v>140</v>
      </c>
      <c r="C2090">
        <v>1</v>
      </c>
      <c r="D2090">
        <v>99.99</v>
      </c>
      <c r="E2090">
        <v>10</v>
      </c>
      <c r="F2090" t="s">
        <v>150</v>
      </c>
    </row>
    <row r="2091" spans="1:6" x14ac:dyDescent="0.3">
      <c r="A2091" t="s">
        <v>162</v>
      </c>
      <c r="B2091" t="s">
        <v>145</v>
      </c>
      <c r="C2091">
        <v>1</v>
      </c>
      <c r="D2091">
        <v>3.84</v>
      </c>
      <c r="E2091">
        <v>5</v>
      </c>
      <c r="F2091" t="s">
        <v>131</v>
      </c>
    </row>
    <row r="2092" spans="1:6" x14ac:dyDescent="0.3">
      <c r="A2092" t="s">
        <v>162</v>
      </c>
      <c r="B2092" t="s">
        <v>137</v>
      </c>
      <c r="C2092">
        <v>2</v>
      </c>
      <c r="D2092">
        <v>2.99</v>
      </c>
      <c r="E2092">
        <v>9</v>
      </c>
      <c r="F2092" t="s">
        <v>149</v>
      </c>
    </row>
    <row r="2093" spans="1:6" x14ac:dyDescent="0.3">
      <c r="A2093" t="s">
        <v>162</v>
      </c>
      <c r="B2093" t="s">
        <v>128</v>
      </c>
      <c r="C2093">
        <v>1</v>
      </c>
      <c r="D2093">
        <v>700</v>
      </c>
      <c r="E2093">
        <v>5</v>
      </c>
      <c r="F2093" t="s">
        <v>135</v>
      </c>
    </row>
    <row r="2094" spans="1:6" x14ac:dyDescent="0.3">
      <c r="A2094" t="s">
        <v>162</v>
      </c>
      <c r="B2094" t="s">
        <v>139</v>
      </c>
      <c r="C2094">
        <v>1</v>
      </c>
      <c r="D2094">
        <v>11.95</v>
      </c>
      <c r="E2094">
        <v>1</v>
      </c>
      <c r="F2094" t="s">
        <v>133</v>
      </c>
    </row>
    <row r="2095" spans="1:6" x14ac:dyDescent="0.3">
      <c r="A2095" t="s">
        <v>162</v>
      </c>
      <c r="B2095" t="s">
        <v>139</v>
      </c>
      <c r="C2095">
        <v>1</v>
      </c>
      <c r="D2095">
        <v>11.95</v>
      </c>
      <c r="E2095">
        <v>8</v>
      </c>
      <c r="F2095" t="s">
        <v>133</v>
      </c>
    </row>
    <row r="2096" spans="1:6" x14ac:dyDescent="0.3">
      <c r="A2096" t="s">
        <v>162</v>
      </c>
      <c r="B2096" t="s">
        <v>139</v>
      </c>
      <c r="C2096">
        <v>2</v>
      </c>
      <c r="D2096">
        <v>11.95</v>
      </c>
      <c r="E2096">
        <v>9</v>
      </c>
      <c r="F2096" t="s">
        <v>147</v>
      </c>
    </row>
    <row r="2097" spans="1:6" x14ac:dyDescent="0.3">
      <c r="A2097" t="s">
        <v>162</v>
      </c>
      <c r="B2097" t="s">
        <v>139</v>
      </c>
      <c r="C2097">
        <v>1</v>
      </c>
      <c r="D2097">
        <v>11.95</v>
      </c>
      <c r="E2097">
        <v>9</v>
      </c>
      <c r="F2097" t="s">
        <v>135</v>
      </c>
    </row>
    <row r="2098" spans="1:6" x14ac:dyDescent="0.3">
      <c r="A2098" t="s">
        <v>162</v>
      </c>
      <c r="B2098" t="s">
        <v>139</v>
      </c>
      <c r="C2098">
        <v>1</v>
      </c>
      <c r="D2098">
        <v>11.95</v>
      </c>
      <c r="E2098">
        <v>1</v>
      </c>
      <c r="F2098" t="s">
        <v>135</v>
      </c>
    </row>
    <row r="2099" spans="1:6" x14ac:dyDescent="0.3">
      <c r="A2099" t="s">
        <v>162</v>
      </c>
      <c r="B2099" t="s">
        <v>139</v>
      </c>
      <c r="C2099">
        <v>1</v>
      </c>
      <c r="D2099">
        <v>11.95</v>
      </c>
      <c r="E2099">
        <v>5</v>
      </c>
      <c r="F2099" t="s">
        <v>147</v>
      </c>
    </row>
    <row r="2100" spans="1:6" x14ac:dyDescent="0.3">
      <c r="A2100" t="s">
        <v>162</v>
      </c>
      <c r="B2100" t="s">
        <v>134</v>
      </c>
      <c r="C2100">
        <v>1</v>
      </c>
      <c r="D2100">
        <v>149.99</v>
      </c>
      <c r="E2100">
        <v>10</v>
      </c>
      <c r="F2100" t="s">
        <v>135</v>
      </c>
    </row>
    <row r="2101" spans="1:6" x14ac:dyDescent="0.3">
      <c r="A2101" t="s">
        <v>162</v>
      </c>
      <c r="B2101" t="s">
        <v>137</v>
      </c>
      <c r="C2101">
        <v>1</v>
      </c>
      <c r="D2101">
        <v>2.99</v>
      </c>
      <c r="E2101">
        <v>8</v>
      </c>
      <c r="F2101" t="s">
        <v>136</v>
      </c>
    </row>
    <row r="2102" spans="1:6" x14ac:dyDescent="0.3">
      <c r="A2102" t="s">
        <v>162</v>
      </c>
      <c r="B2102" t="s">
        <v>132</v>
      </c>
      <c r="C2102">
        <v>1</v>
      </c>
      <c r="D2102">
        <v>11.99</v>
      </c>
      <c r="E2102">
        <v>4</v>
      </c>
      <c r="F2102" t="s">
        <v>133</v>
      </c>
    </row>
    <row r="2103" spans="1:6" x14ac:dyDescent="0.3">
      <c r="A2103" t="s">
        <v>162</v>
      </c>
      <c r="B2103" t="s">
        <v>141</v>
      </c>
      <c r="C2103">
        <v>1</v>
      </c>
      <c r="D2103">
        <v>150</v>
      </c>
      <c r="E2103">
        <v>4</v>
      </c>
      <c r="F2103" t="s">
        <v>133</v>
      </c>
    </row>
    <row r="2104" spans="1:6" x14ac:dyDescent="0.3">
      <c r="A2104" t="s">
        <v>162</v>
      </c>
      <c r="B2104" t="s">
        <v>134</v>
      </c>
      <c r="C2104">
        <v>1</v>
      </c>
      <c r="D2104">
        <v>149.99</v>
      </c>
      <c r="E2104">
        <v>9</v>
      </c>
      <c r="F2104" t="s">
        <v>149</v>
      </c>
    </row>
    <row r="2105" spans="1:6" x14ac:dyDescent="0.3">
      <c r="A2105" t="s">
        <v>162</v>
      </c>
      <c r="B2105" t="s">
        <v>145</v>
      </c>
      <c r="C2105">
        <v>1</v>
      </c>
      <c r="D2105">
        <v>3.84</v>
      </c>
      <c r="E2105">
        <v>3</v>
      </c>
      <c r="F2105" t="s">
        <v>146</v>
      </c>
    </row>
    <row r="2106" spans="1:6" x14ac:dyDescent="0.3">
      <c r="A2106" t="s">
        <v>162</v>
      </c>
      <c r="B2106" t="s">
        <v>139</v>
      </c>
      <c r="C2106">
        <v>1</v>
      </c>
      <c r="D2106">
        <v>11.95</v>
      </c>
      <c r="E2106">
        <v>2</v>
      </c>
      <c r="F2106" t="s">
        <v>150</v>
      </c>
    </row>
    <row r="2107" spans="1:6" x14ac:dyDescent="0.3">
      <c r="A2107" t="s">
        <v>162</v>
      </c>
      <c r="B2107" t="s">
        <v>128</v>
      </c>
      <c r="C2107">
        <v>1</v>
      </c>
      <c r="D2107">
        <v>700</v>
      </c>
      <c r="E2107">
        <v>9</v>
      </c>
      <c r="F2107" t="s">
        <v>150</v>
      </c>
    </row>
    <row r="2108" spans="1:6" x14ac:dyDescent="0.3">
      <c r="A2108" t="s">
        <v>162</v>
      </c>
      <c r="B2108" t="s">
        <v>132</v>
      </c>
      <c r="C2108">
        <v>1</v>
      </c>
      <c r="D2108">
        <v>11.99</v>
      </c>
      <c r="E2108">
        <v>6</v>
      </c>
      <c r="F2108" t="s">
        <v>136</v>
      </c>
    </row>
    <row r="2109" spans="1:6" x14ac:dyDescent="0.3">
      <c r="A2109" t="s">
        <v>162</v>
      </c>
      <c r="B2109" t="s">
        <v>140</v>
      </c>
      <c r="C2109">
        <v>1</v>
      </c>
      <c r="D2109">
        <v>99.99</v>
      </c>
      <c r="E2109">
        <v>10</v>
      </c>
      <c r="F2109" t="s">
        <v>133</v>
      </c>
    </row>
    <row r="2110" spans="1:6" x14ac:dyDescent="0.3">
      <c r="A2110" t="s">
        <v>162</v>
      </c>
      <c r="B2110" t="s">
        <v>128</v>
      </c>
      <c r="C2110">
        <v>1</v>
      </c>
      <c r="D2110">
        <v>700</v>
      </c>
      <c r="E2110">
        <v>10</v>
      </c>
      <c r="F2110" t="s">
        <v>133</v>
      </c>
    </row>
    <row r="2111" spans="1:6" x14ac:dyDescent="0.3">
      <c r="A2111" t="s">
        <v>162</v>
      </c>
      <c r="B2111" t="s">
        <v>130</v>
      </c>
      <c r="C2111">
        <v>1</v>
      </c>
      <c r="D2111">
        <v>14.95</v>
      </c>
      <c r="E2111">
        <v>7</v>
      </c>
      <c r="F2111" t="s">
        <v>133</v>
      </c>
    </row>
    <row r="2112" spans="1:6" x14ac:dyDescent="0.3">
      <c r="A2112" t="s">
        <v>162</v>
      </c>
      <c r="B2112" t="s">
        <v>132</v>
      </c>
      <c r="C2112">
        <v>1</v>
      </c>
      <c r="D2112">
        <v>11.99</v>
      </c>
      <c r="E2112">
        <v>4</v>
      </c>
      <c r="F2112" t="s">
        <v>133</v>
      </c>
    </row>
    <row r="2113" spans="1:6" x14ac:dyDescent="0.3">
      <c r="A2113" t="s">
        <v>162</v>
      </c>
      <c r="B2113" t="s">
        <v>138</v>
      </c>
      <c r="C2113">
        <v>1</v>
      </c>
      <c r="D2113">
        <v>389.99</v>
      </c>
      <c r="E2113">
        <v>8</v>
      </c>
      <c r="F2113" t="s">
        <v>149</v>
      </c>
    </row>
    <row r="2114" spans="1:6" x14ac:dyDescent="0.3">
      <c r="A2114" t="s">
        <v>162</v>
      </c>
      <c r="B2114" t="s">
        <v>140</v>
      </c>
      <c r="C2114">
        <v>1</v>
      </c>
      <c r="D2114">
        <v>99.99</v>
      </c>
      <c r="E2114">
        <v>3</v>
      </c>
      <c r="F2114" t="s">
        <v>135</v>
      </c>
    </row>
    <row r="2115" spans="1:6" x14ac:dyDescent="0.3">
      <c r="A2115" t="s">
        <v>162</v>
      </c>
      <c r="B2115" t="s">
        <v>140</v>
      </c>
      <c r="C2115">
        <v>1</v>
      </c>
      <c r="D2115">
        <v>99.99</v>
      </c>
      <c r="E2115">
        <v>6</v>
      </c>
      <c r="F2115" t="s">
        <v>131</v>
      </c>
    </row>
    <row r="2116" spans="1:6" x14ac:dyDescent="0.3">
      <c r="A2116" t="s">
        <v>162</v>
      </c>
      <c r="B2116" t="s">
        <v>140</v>
      </c>
      <c r="C2116">
        <v>1</v>
      </c>
      <c r="D2116">
        <v>99.99</v>
      </c>
      <c r="E2116">
        <v>9</v>
      </c>
      <c r="F2116" t="s">
        <v>149</v>
      </c>
    </row>
    <row r="2117" spans="1:6" x14ac:dyDescent="0.3">
      <c r="A2117" t="s">
        <v>162</v>
      </c>
      <c r="B2117" t="s">
        <v>140</v>
      </c>
      <c r="C2117">
        <v>1</v>
      </c>
      <c r="D2117">
        <v>99.99</v>
      </c>
      <c r="E2117">
        <v>10</v>
      </c>
      <c r="F2117" t="s">
        <v>149</v>
      </c>
    </row>
    <row r="2118" spans="1:6" x14ac:dyDescent="0.3">
      <c r="A2118" t="s">
        <v>162</v>
      </c>
      <c r="B2118" t="s">
        <v>153</v>
      </c>
      <c r="C2118">
        <v>1</v>
      </c>
      <c r="D2118">
        <v>999.99</v>
      </c>
      <c r="E2118">
        <v>10</v>
      </c>
      <c r="F2118" t="s">
        <v>133</v>
      </c>
    </row>
    <row r="2119" spans="1:6" x14ac:dyDescent="0.3">
      <c r="A2119" t="s">
        <v>162</v>
      </c>
      <c r="B2119" t="s">
        <v>137</v>
      </c>
      <c r="C2119">
        <v>1</v>
      </c>
      <c r="D2119">
        <v>2.99</v>
      </c>
      <c r="E2119">
        <v>5</v>
      </c>
      <c r="F2119" t="s">
        <v>135</v>
      </c>
    </row>
    <row r="2120" spans="1:6" x14ac:dyDescent="0.3">
      <c r="A2120" t="s">
        <v>162</v>
      </c>
      <c r="B2120" t="s">
        <v>140</v>
      </c>
      <c r="C2120">
        <v>1</v>
      </c>
      <c r="D2120">
        <v>99.99</v>
      </c>
      <c r="E2120">
        <v>4</v>
      </c>
      <c r="F2120" t="s">
        <v>147</v>
      </c>
    </row>
    <row r="2121" spans="1:6" x14ac:dyDescent="0.3">
      <c r="A2121" t="s">
        <v>162</v>
      </c>
      <c r="B2121" t="s">
        <v>130</v>
      </c>
      <c r="C2121">
        <v>1</v>
      </c>
      <c r="D2121">
        <v>14.95</v>
      </c>
      <c r="E2121">
        <v>2</v>
      </c>
      <c r="F2121" t="s">
        <v>133</v>
      </c>
    </row>
    <row r="2122" spans="1:6" x14ac:dyDescent="0.3">
      <c r="A2122" t="s">
        <v>162</v>
      </c>
      <c r="B2122" t="s">
        <v>139</v>
      </c>
      <c r="C2122">
        <v>1</v>
      </c>
      <c r="D2122">
        <v>11.95</v>
      </c>
      <c r="E2122">
        <v>7</v>
      </c>
      <c r="F2122" t="s">
        <v>150</v>
      </c>
    </row>
    <row r="2123" spans="1:6" x14ac:dyDescent="0.3">
      <c r="A2123" t="s">
        <v>162</v>
      </c>
      <c r="B2123" t="s">
        <v>140</v>
      </c>
      <c r="C2123">
        <v>1</v>
      </c>
      <c r="D2123">
        <v>99.99</v>
      </c>
      <c r="E2123">
        <v>2</v>
      </c>
      <c r="F2123" t="s">
        <v>129</v>
      </c>
    </row>
    <row r="2124" spans="1:6" x14ac:dyDescent="0.3">
      <c r="A2124" t="s">
        <v>162</v>
      </c>
      <c r="B2124" t="s">
        <v>139</v>
      </c>
      <c r="C2124">
        <v>1</v>
      </c>
      <c r="D2124">
        <v>11.95</v>
      </c>
      <c r="E2124">
        <v>2</v>
      </c>
      <c r="F2124" t="s">
        <v>131</v>
      </c>
    </row>
    <row r="2125" spans="1:6" x14ac:dyDescent="0.3">
      <c r="A2125" t="s">
        <v>162</v>
      </c>
      <c r="B2125" t="s">
        <v>140</v>
      </c>
      <c r="C2125">
        <v>1</v>
      </c>
      <c r="D2125">
        <v>99.99</v>
      </c>
      <c r="E2125">
        <v>4</v>
      </c>
      <c r="F2125" t="s">
        <v>133</v>
      </c>
    </row>
    <row r="2126" spans="1:6" x14ac:dyDescent="0.3">
      <c r="A2126" t="s">
        <v>162</v>
      </c>
      <c r="B2126" t="s">
        <v>141</v>
      </c>
      <c r="C2126">
        <v>1</v>
      </c>
      <c r="D2126">
        <v>150</v>
      </c>
      <c r="E2126">
        <v>6</v>
      </c>
      <c r="F2126" t="s">
        <v>135</v>
      </c>
    </row>
    <row r="2127" spans="1:6" x14ac:dyDescent="0.3">
      <c r="A2127" t="s">
        <v>162</v>
      </c>
      <c r="B2127" t="s">
        <v>139</v>
      </c>
      <c r="C2127">
        <v>1</v>
      </c>
      <c r="D2127">
        <v>11.95</v>
      </c>
      <c r="E2127">
        <v>2</v>
      </c>
      <c r="F2127" t="s">
        <v>129</v>
      </c>
    </row>
    <row r="2128" spans="1:6" x14ac:dyDescent="0.3">
      <c r="A2128" t="s">
        <v>162</v>
      </c>
      <c r="B2128" t="s">
        <v>148</v>
      </c>
      <c r="C2128">
        <v>1</v>
      </c>
      <c r="D2128">
        <v>600</v>
      </c>
      <c r="E2128">
        <v>2</v>
      </c>
      <c r="F2128" t="s">
        <v>147</v>
      </c>
    </row>
    <row r="2129" spans="1:6" x14ac:dyDescent="0.3">
      <c r="A2129" t="s">
        <v>162</v>
      </c>
      <c r="B2129" t="s">
        <v>139</v>
      </c>
      <c r="C2129">
        <v>1</v>
      </c>
      <c r="D2129">
        <v>11.95</v>
      </c>
      <c r="E2129">
        <v>6</v>
      </c>
      <c r="F2129" t="s">
        <v>147</v>
      </c>
    </row>
    <row r="2130" spans="1:6" x14ac:dyDescent="0.3">
      <c r="A2130" t="s">
        <v>162</v>
      </c>
      <c r="B2130" t="s">
        <v>140</v>
      </c>
      <c r="C2130">
        <v>1</v>
      </c>
      <c r="D2130">
        <v>99.99</v>
      </c>
      <c r="E2130">
        <v>3</v>
      </c>
      <c r="F2130" t="s">
        <v>147</v>
      </c>
    </row>
    <row r="2131" spans="1:6" x14ac:dyDescent="0.3">
      <c r="A2131" t="s">
        <v>162</v>
      </c>
      <c r="B2131" t="s">
        <v>134</v>
      </c>
      <c r="C2131">
        <v>1</v>
      </c>
      <c r="D2131">
        <v>149.99</v>
      </c>
      <c r="E2131">
        <v>1</v>
      </c>
      <c r="F2131" t="s">
        <v>133</v>
      </c>
    </row>
    <row r="2132" spans="1:6" x14ac:dyDescent="0.3">
      <c r="A2132" t="s">
        <v>162</v>
      </c>
      <c r="B2132" t="s">
        <v>140</v>
      </c>
      <c r="C2132">
        <v>1</v>
      </c>
      <c r="D2132">
        <v>99.99</v>
      </c>
      <c r="E2132">
        <v>9</v>
      </c>
      <c r="F2132" t="s">
        <v>149</v>
      </c>
    </row>
    <row r="2133" spans="1:6" x14ac:dyDescent="0.3">
      <c r="A2133" t="s">
        <v>162</v>
      </c>
      <c r="B2133" t="s">
        <v>132</v>
      </c>
      <c r="C2133">
        <v>2</v>
      </c>
      <c r="D2133">
        <v>11.99</v>
      </c>
      <c r="E2133">
        <v>7</v>
      </c>
      <c r="F2133" t="s">
        <v>133</v>
      </c>
    </row>
    <row r="2134" spans="1:6" x14ac:dyDescent="0.3">
      <c r="A2134" t="s">
        <v>162</v>
      </c>
      <c r="B2134" t="s">
        <v>137</v>
      </c>
      <c r="C2134">
        <v>1</v>
      </c>
      <c r="D2134">
        <v>2.99</v>
      </c>
      <c r="E2134">
        <v>3</v>
      </c>
      <c r="F2134" t="s">
        <v>133</v>
      </c>
    </row>
    <row r="2135" spans="1:6" x14ac:dyDescent="0.3">
      <c r="A2135" t="s">
        <v>162</v>
      </c>
      <c r="B2135" t="s">
        <v>130</v>
      </c>
      <c r="C2135">
        <v>1</v>
      </c>
      <c r="D2135">
        <v>14.95</v>
      </c>
      <c r="E2135">
        <v>7</v>
      </c>
      <c r="F2135" t="s">
        <v>129</v>
      </c>
    </row>
    <row r="2136" spans="1:6" x14ac:dyDescent="0.3">
      <c r="A2136" t="s">
        <v>162</v>
      </c>
      <c r="B2136" t="s">
        <v>130</v>
      </c>
      <c r="C2136">
        <v>1</v>
      </c>
      <c r="D2136">
        <v>14.95</v>
      </c>
      <c r="E2136">
        <v>7</v>
      </c>
      <c r="F2136" t="s">
        <v>149</v>
      </c>
    </row>
    <row r="2137" spans="1:6" x14ac:dyDescent="0.3">
      <c r="A2137" t="s">
        <v>162</v>
      </c>
      <c r="B2137" t="s">
        <v>138</v>
      </c>
      <c r="C2137">
        <v>1</v>
      </c>
      <c r="D2137">
        <v>389.99</v>
      </c>
      <c r="E2137">
        <v>5</v>
      </c>
      <c r="F2137" t="s">
        <v>129</v>
      </c>
    </row>
    <row r="2138" spans="1:6" x14ac:dyDescent="0.3">
      <c r="A2138" t="s">
        <v>162</v>
      </c>
      <c r="B2138" t="s">
        <v>138</v>
      </c>
      <c r="C2138">
        <v>1</v>
      </c>
      <c r="D2138">
        <v>389.99</v>
      </c>
      <c r="E2138">
        <v>2</v>
      </c>
      <c r="F2138" t="s">
        <v>146</v>
      </c>
    </row>
    <row r="2139" spans="1:6" x14ac:dyDescent="0.3">
      <c r="A2139" t="s">
        <v>162</v>
      </c>
      <c r="B2139" t="s">
        <v>151</v>
      </c>
      <c r="C2139">
        <v>1</v>
      </c>
      <c r="D2139">
        <v>109.99</v>
      </c>
      <c r="E2139">
        <v>9</v>
      </c>
      <c r="F2139" t="s">
        <v>129</v>
      </c>
    </row>
    <row r="2140" spans="1:6" x14ac:dyDescent="0.3">
      <c r="A2140" t="s">
        <v>162</v>
      </c>
      <c r="B2140" t="s">
        <v>137</v>
      </c>
      <c r="C2140">
        <v>2</v>
      </c>
      <c r="D2140">
        <v>2.99</v>
      </c>
      <c r="E2140">
        <v>7</v>
      </c>
      <c r="F2140" t="s">
        <v>150</v>
      </c>
    </row>
    <row r="2141" spans="1:6" x14ac:dyDescent="0.3">
      <c r="A2141" t="s">
        <v>162</v>
      </c>
      <c r="B2141" t="s">
        <v>148</v>
      </c>
      <c r="C2141">
        <v>1</v>
      </c>
      <c r="D2141">
        <v>600</v>
      </c>
      <c r="E2141">
        <v>2</v>
      </c>
      <c r="F2141" t="s">
        <v>133</v>
      </c>
    </row>
    <row r="2142" spans="1:6" x14ac:dyDescent="0.3">
      <c r="A2142" t="s">
        <v>162</v>
      </c>
      <c r="B2142" t="s">
        <v>132</v>
      </c>
      <c r="C2142">
        <v>1</v>
      </c>
      <c r="D2142">
        <v>11.99</v>
      </c>
      <c r="E2142">
        <v>10</v>
      </c>
      <c r="F2142" t="s">
        <v>133</v>
      </c>
    </row>
    <row r="2143" spans="1:6" x14ac:dyDescent="0.3">
      <c r="A2143" t="s">
        <v>162</v>
      </c>
      <c r="B2143" t="s">
        <v>142</v>
      </c>
      <c r="C2143">
        <v>1</v>
      </c>
      <c r="D2143">
        <v>1700</v>
      </c>
      <c r="E2143">
        <v>2</v>
      </c>
      <c r="F2143" t="s">
        <v>133</v>
      </c>
    </row>
    <row r="2144" spans="1:6" x14ac:dyDescent="0.3">
      <c r="A2144" t="s">
        <v>162</v>
      </c>
      <c r="B2144" t="s">
        <v>139</v>
      </c>
      <c r="C2144">
        <v>1</v>
      </c>
      <c r="D2144">
        <v>11.95</v>
      </c>
      <c r="E2144">
        <v>5</v>
      </c>
      <c r="F2144" t="s">
        <v>147</v>
      </c>
    </row>
    <row r="2145" spans="1:6" x14ac:dyDescent="0.3">
      <c r="A2145" t="s">
        <v>162</v>
      </c>
      <c r="B2145" t="s">
        <v>128</v>
      </c>
      <c r="C2145">
        <v>1</v>
      </c>
      <c r="D2145">
        <v>700</v>
      </c>
      <c r="E2145">
        <v>5</v>
      </c>
      <c r="F2145" t="s">
        <v>133</v>
      </c>
    </row>
    <row r="2146" spans="1:6" x14ac:dyDescent="0.3">
      <c r="A2146" t="s">
        <v>162</v>
      </c>
      <c r="B2146" t="s">
        <v>148</v>
      </c>
      <c r="C2146">
        <v>1</v>
      </c>
      <c r="D2146">
        <v>600</v>
      </c>
      <c r="E2146">
        <v>3</v>
      </c>
      <c r="F2146" t="s">
        <v>149</v>
      </c>
    </row>
    <row r="2147" spans="1:6" x14ac:dyDescent="0.3">
      <c r="A2147" t="s">
        <v>162</v>
      </c>
      <c r="B2147" t="s">
        <v>139</v>
      </c>
      <c r="C2147">
        <v>2</v>
      </c>
      <c r="D2147">
        <v>11.95</v>
      </c>
      <c r="E2147">
        <v>5</v>
      </c>
      <c r="F2147" t="s">
        <v>149</v>
      </c>
    </row>
    <row r="2148" spans="1:6" x14ac:dyDescent="0.3">
      <c r="A2148" t="s">
        <v>162</v>
      </c>
      <c r="B2148" t="s">
        <v>139</v>
      </c>
      <c r="C2148">
        <v>1</v>
      </c>
      <c r="D2148">
        <v>11.95</v>
      </c>
      <c r="E2148">
        <v>3</v>
      </c>
      <c r="F2148" t="s">
        <v>146</v>
      </c>
    </row>
    <row r="2149" spans="1:6" x14ac:dyDescent="0.3">
      <c r="A2149" t="s">
        <v>162</v>
      </c>
      <c r="B2149" t="s">
        <v>145</v>
      </c>
      <c r="C2149">
        <v>3</v>
      </c>
      <c r="D2149">
        <v>3.84</v>
      </c>
      <c r="E2149">
        <v>1</v>
      </c>
      <c r="F2149" t="s">
        <v>147</v>
      </c>
    </row>
    <row r="2150" spans="1:6" x14ac:dyDescent="0.3">
      <c r="A2150" t="s">
        <v>162</v>
      </c>
      <c r="B2150" t="s">
        <v>132</v>
      </c>
      <c r="C2150">
        <v>1</v>
      </c>
      <c r="D2150">
        <v>11.99</v>
      </c>
      <c r="E2150">
        <v>7</v>
      </c>
      <c r="F2150" t="s">
        <v>131</v>
      </c>
    </row>
    <row r="2151" spans="1:6" x14ac:dyDescent="0.3">
      <c r="A2151" t="s">
        <v>162</v>
      </c>
      <c r="B2151" t="s">
        <v>128</v>
      </c>
      <c r="C2151">
        <v>1</v>
      </c>
      <c r="D2151">
        <v>700</v>
      </c>
      <c r="E2151">
        <v>6</v>
      </c>
      <c r="F2151" t="s">
        <v>146</v>
      </c>
    </row>
    <row r="2152" spans="1:6" x14ac:dyDescent="0.3">
      <c r="A2152" t="s">
        <v>162</v>
      </c>
      <c r="B2152" t="s">
        <v>130</v>
      </c>
      <c r="C2152">
        <v>1</v>
      </c>
      <c r="D2152">
        <v>14.95</v>
      </c>
      <c r="E2152">
        <v>3</v>
      </c>
      <c r="F2152" t="s">
        <v>147</v>
      </c>
    </row>
    <row r="2153" spans="1:6" x14ac:dyDescent="0.3">
      <c r="A2153" t="s">
        <v>162</v>
      </c>
      <c r="B2153" t="s">
        <v>153</v>
      </c>
      <c r="C2153">
        <v>1</v>
      </c>
      <c r="D2153">
        <v>999.99</v>
      </c>
      <c r="E2153">
        <v>6</v>
      </c>
      <c r="F2153" t="s">
        <v>149</v>
      </c>
    </row>
    <row r="2154" spans="1:6" x14ac:dyDescent="0.3">
      <c r="A2154" t="s">
        <v>162</v>
      </c>
      <c r="B2154" t="s">
        <v>141</v>
      </c>
      <c r="C2154">
        <v>1</v>
      </c>
      <c r="D2154">
        <v>150</v>
      </c>
      <c r="E2154">
        <v>7</v>
      </c>
      <c r="F2154" t="s">
        <v>149</v>
      </c>
    </row>
    <row r="2155" spans="1:6" x14ac:dyDescent="0.3">
      <c r="A2155" t="s">
        <v>162</v>
      </c>
      <c r="B2155" t="s">
        <v>137</v>
      </c>
      <c r="C2155">
        <v>1</v>
      </c>
      <c r="D2155">
        <v>2.99</v>
      </c>
      <c r="E2155">
        <v>10</v>
      </c>
      <c r="F2155" t="s">
        <v>136</v>
      </c>
    </row>
    <row r="2156" spans="1:6" x14ac:dyDescent="0.3">
      <c r="A2156" t="s">
        <v>162</v>
      </c>
      <c r="B2156" t="s">
        <v>137</v>
      </c>
      <c r="C2156">
        <v>1</v>
      </c>
      <c r="D2156">
        <v>2.99</v>
      </c>
      <c r="E2156">
        <v>10</v>
      </c>
      <c r="F2156" t="s">
        <v>150</v>
      </c>
    </row>
    <row r="2157" spans="1:6" x14ac:dyDescent="0.3">
      <c r="A2157" t="s">
        <v>162</v>
      </c>
      <c r="B2157" t="s">
        <v>137</v>
      </c>
      <c r="C2157">
        <v>1</v>
      </c>
      <c r="D2157">
        <v>2.99</v>
      </c>
      <c r="E2157">
        <v>9</v>
      </c>
      <c r="F2157" t="s">
        <v>133</v>
      </c>
    </row>
    <row r="2158" spans="1:6" x14ac:dyDescent="0.3">
      <c r="A2158" t="s">
        <v>162</v>
      </c>
      <c r="B2158" t="s">
        <v>141</v>
      </c>
      <c r="C2158">
        <v>1</v>
      </c>
      <c r="D2158">
        <v>150</v>
      </c>
      <c r="E2158">
        <v>3</v>
      </c>
      <c r="F2158" t="s">
        <v>136</v>
      </c>
    </row>
    <row r="2159" spans="1:6" x14ac:dyDescent="0.3">
      <c r="A2159" t="s">
        <v>162</v>
      </c>
      <c r="B2159" t="s">
        <v>137</v>
      </c>
      <c r="C2159">
        <v>1</v>
      </c>
      <c r="D2159">
        <v>2.99</v>
      </c>
      <c r="E2159">
        <v>6</v>
      </c>
      <c r="F2159" t="s">
        <v>133</v>
      </c>
    </row>
    <row r="2160" spans="1:6" x14ac:dyDescent="0.3">
      <c r="A2160" t="s">
        <v>162</v>
      </c>
      <c r="B2160" t="s">
        <v>144</v>
      </c>
      <c r="C2160">
        <v>1</v>
      </c>
      <c r="D2160">
        <v>400</v>
      </c>
      <c r="E2160">
        <v>3</v>
      </c>
      <c r="F2160" t="s">
        <v>133</v>
      </c>
    </row>
    <row r="2161" spans="1:6" x14ac:dyDescent="0.3">
      <c r="A2161" t="s">
        <v>162</v>
      </c>
      <c r="B2161" t="s">
        <v>145</v>
      </c>
      <c r="C2161">
        <v>2</v>
      </c>
      <c r="D2161">
        <v>3.84</v>
      </c>
      <c r="E2161">
        <v>3</v>
      </c>
      <c r="F2161" t="s">
        <v>135</v>
      </c>
    </row>
    <row r="2162" spans="1:6" x14ac:dyDescent="0.3">
      <c r="A2162" t="s">
        <v>162</v>
      </c>
      <c r="B2162" t="s">
        <v>132</v>
      </c>
      <c r="C2162">
        <v>1</v>
      </c>
      <c r="D2162">
        <v>11.99</v>
      </c>
      <c r="E2162">
        <v>7</v>
      </c>
      <c r="F2162" t="s">
        <v>135</v>
      </c>
    </row>
    <row r="2163" spans="1:6" x14ac:dyDescent="0.3">
      <c r="A2163" t="s">
        <v>162</v>
      </c>
      <c r="B2163" t="s">
        <v>130</v>
      </c>
      <c r="C2163">
        <v>1</v>
      </c>
      <c r="D2163">
        <v>14.95</v>
      </c>
      <c r="E2163">
        <v>7</v>
      </c>
      <c r="F2163" t="s">
        <v>135</v>
      </c>
    </row>
    <row r="2164" spans="1:6" x14ac:dyDescent="0.3">
      <c r="A2164" t="s">
        <v>162</v>
      </c>
      <c r="B2164" t="s">
        <v>141</v>
      </c>
      <c r="C2164">
        <v>1</v>
      </c>
      <c r="D2164">
        <v>150</v>
      </c>
      <c r="E2164">
        <v>8</v>
      </c>
      <c r="F2164" t="s">
        <v>135</v>
      </c>
    </row>
    <row r="2165" spans="1:6" x14ac:dyDescent="0.3">
      <c r="A2165" t="s">
        <v>162</v>
      </c>
      <c r="B2165" t="s">
        <v>141</v>
      </c>
      <c r="C2165">
        <v>1</v>
      </c>
      <c r="D2165">
        <v>150</v>
      </c>
      <c r="E2165">
        <v>5</v>
      </c>
      <c r="F2165" t="s">
        <v>129</v>
      </c>
    </row>
    <row r="2166" spans="1:6" x14ac:dyDescent="0.3">
      <c r="A2166" t="s">
        <v>162</v>
      </c>
      <c r="B2166" t="s">
        <v>132</v>
      </c>
      <c r="C2166">
        <v>1</v>
      </c>
      <c r="D2166">
        <v>11.99</v>
      </c>
      <c r="E2166">
        <v>4</v>
      </c>
      <c r="F2166" t="s">
        <v>133</v>
      </c>
    </row>
    <row r="2167" spans="1:6" x14ac:dyDescent="0.3">
      <c r="A2167" t="s">
        <v>162</v>
      </c>
      <c r="B2167" t="s">
        <v>148</v>
      </c>
      <c r="C2167">
        <v>1</v>
      </c>
      <c r="D2167">
        <v>600</v>
      </c>
      <c r="E2167">
        <v>3</v>
      </c>
      <c r="F2167" t="s">
        <v>133</v>
      </c>
    </row>
    <row r="2168" spans="1:6" x14ac:dyDescent="0.3">
      <c r="A2168" t="s">
        <v>162</v>
      </c>
      <c r="B2168" t="s">
        <v>139</v>
      </c>
      <c r="C2168">
        <v>1</v>
      </c>
      <c r="D2168">
        <v>11.95</v>
      </c>
      <c r="E2168">
        <v>3</v>
      </c>
      <c r="F2168" t="s">
        <v>133</v>
      </c>
    </row>
    <row r="2169" spans="1:6" x14ac:dyDescent="0.3">
      <c r="A2169" t="s">
        <v>162</v>
      </c>
      <c r="B2169" t="s">
        <v>140</v>
      </c>
      <c r="C2169">
        <v>1</v>
      </c>
      <c r="D2169">
        <v>99.99</v>
      </c>
      <c r="E2169">
        <v>5</v>
      </c>
      <c r="F2169" t="s">
        <v>150</v>
      </c>
    </row>
    <row r="2170" spans="1:6" x14ac:dyDescent="0.3">
      <c r="A2170" t="s">
        <v>162</v>
      </c>
      <c r="B2170" t="s">
        <v>143</v>
      </c>
      <c r="C2170">
        <v>1</v>
      </c>
      <c r="D2170">
        <v>300</v>
      </c>
      <c r="E2170">
        <v>3</v>
      </c>
      <c r="F2170" t="s">
        <v>135</v>
      </c>
    </row>
    <row r="2171" spans="1:6" x14ac:dyDescent="0.3">
      <c r="A2171" t="s">
        <v>162</v>
      </c>
      <c r="B2171" t="s">
        <v>139</v>
      </c>
      <c r="C2171">
        <v>1</v>
      </c>
      <c r="D2171">
        <v>11.95</v>
      </c>
      <c r="E2171">
        <v>6</v>
      </c>
      <c r="F2171" t="s">
        <v>131</v>
      </c>
    </row>
    <row r="2172" spans="1:6" x14ac:dyDescent="0.3">
      <c r="A2172" t="s">
        <v>162</v>
      </c>
      <c r="B2172" t="s">
        <v>138</v>
      </c>
      <c r="C2172">
        <v>1</v>
      </c>
      <c r="D2172">
        <v>389.99</v>
      </c>
      <c r="E2172">
        <v>10</v>
      </c>
      <c r="F2172" t="s">
        <v>149</v>
      </c>
    </row>
    <row r="2173" spans="1:6" x14ac:dyDescent="0.3">
      <c r="A2173" t="s">
        <v>162</v>
      </c>
      <c r="B2173" t="s">
        <v>132</v>
      </c>
      <c r="C2173">
        <v>1</v>
      </c>
      <c r="D2173">
        <v>11.99</v>
      </c>
      <c r="E2173">
        <v>2</v>
      </c>
      <c r="F2173" t="s">
        <v>146</v>
      </c>
    </row>
    <row r="2174" spans="1:6" x14ac:dyDescent="0.3">
      <c r="A2174" t="s">
        <v>162</v>
      </c>
      <c r="B2174" t="s">
        <v>139</v>
      </c>
      <c r="C2174">
        <v>1</v>
      </c>
      <c r="D2174">
        <v>11.95</v>
      </c>
      <c r="E2174">
        <v>7</v>
      </c>
      <c r="F2174" t="s">
        <v>149</v>
      </c>
    </row>
    <row r="2175" spans="1:6" x14ac:dyDescent="0.3">
      <c r="A2175" t="s">
        <v>162</v>
      </c>
      <c r="B2175" t="s">
        <v>145</v>
      </c>
      <c r="C2175">
        <v>2</v>
      </c>
      <c r="D2175">
        <v>3.84</v>
      </c>
      <c r="E2175">
        <v>6</v>
      </c>
      <c r="F2175" t="s">
        <v>133</v>
      </c>
    </row>
    <row r="2176" spans="1:6" x14ac:dyDescent="0.3">
      <c r="A2176" t="s">
        <v>162</v>
      </c>
      <c r="B2176" t="s">
        <v>145</v>
      </c>
      <c r="C2176">
        <v>1</v>
      </c>
      <c r="D2176">
        <v>3.84</v>
      </c>
      <c r="E2176">
        <v>10</v>
      </c>
      <c r="F2176" t="s">
        <v>133</v>
      </c>
    </row>
    <row r="2177" spans="1:6" x14ac:dyDescent="0.3">
      <c r="A2177" t="s">
        <v>162</v>
      </c>
      <c r="B2177" t="s">
        <v>139</v>
      </c>
      <c r="C2177">
        <v>1</v>
      </c>
      <c r="D2177">
        <v>11.95</v>
      </c>
      <c r="E2177">
        <v>2</v>
      </c>
      <c r="F2177" t="s">
        <v>135</v>
      </c>
    </row>
    <row r="2178" spans="1:6" x14ac:dyDescent="0.3">
      <c r="A2178" t="s">
        <v>162</v>
      </c>
      <c r="B2178" t="s">
        <v>152</v>
      </c>
      <c r="C2178">
        <v>1</v>
      </c>
      <c r="D2178">
        <v>379.99</v>
      </c>
      <c r="E2178">
        <v>2</v>
      </c>
      <c r="F2178" t="s">
        <v>135</v>
      </c>
    </row>
    <row r="2179" spans="1:6" x14ac:dyDescent="0.3">
      <c r="A2179" t="s">
        <v>162</v>
      </c>
      <c r="B2179" t="s">
        <v>140</v>
      </c>
      <c r="C2179">
        <v>1</v>
      </c>
      <c r="D2179">
        <v>99.99</v>
      </c>
      <c r="E2179">
        <v>1</v>
      </c>
      <c r="F2179" t="s">
        <v>135</v>
      </c>
    </row>
    <row r="2180" spans="1:6" x14ac:dyDescent="0.3">
      <c r="A2180" t="s">
        <v>162</v>
      </c>
      <c r="B2180" t="s">
        <v>145</v>
      </c>
      <c r="C2180">
        <v>1</v>
      </c>
      <c r="D2180">
        <v>3.84</v>
      </c>
      <c r="E2180">
        <v>7</v>
      </c>
      <c r="F2180" t="s">
        <v>133</v>
      </c>
    </row>
    <row r="2181" spans="1:6" x14ac:dyDescent="0.3">
      <c r="A2181" t="s">
        <v>162</v>
      </c>
      <c r="B2181" t="s">
        <v>139</v>
      </c>
      <c r="C2181">
        <v>1</v>
      </c>
      <c r="D2181">
        <v>11.95</v>
      </c>
      <c r="E2181">
        <v>5</v>
      </c>
      <c r="F2181" t="s">
        <v>135</v>
      </c>
    </row>
    <row r="2182" spans="1:6" x14ac:dyDescent="0.3">
      <c r="A2182" t="s">
        <v>162</v>
      </c>
      <c r="B2182" t="s">
        <v>140</v>
      </c>
      <c r="C2182">
        <v>2</v>
      </c>
      <c r="D2182">
        <v>99.99</v>
      </c>
      <c r="E2182">
        <v>4</v>
      </c>
      <c r="F2182" t="s">
        <v>149</v>
      </c>
    </row>
    <row r="2183" spans="1:6" x14ac:dyDescent="0.3">
      <c r="A2183" t="s">
        <v>162</v>
      </c>
      <c r="B2183" t="s">
        <v>139</v>
      </c>
      <c r="C2183">
        <v>1</v>
      </c>
      <c r="D2183">
        <v>11.95</v>
      </c>
      <c r="E2183">
        <v>8</v>
      </c>
      <c r="F2183" t="s">
        <v>147</v>
      </c>
    </row>
    <row r="2184" spans="1:6" x14ac:dyDescent="0.3">
      <c r="A2184" t="s">
        <v>162</v>
      </c>
      <c r="B2184" t="s">
        <v>139</v>
      </c>
      <c r="C2184">
        <v>1</v>
      </c>
      <c r="D2184">
        <v>11.95</v>
      </c>
      <c r="E2184">
        <v>2</v>
      </c>
      <c r="F2184" t="s">
        <v>129</v>
      </c>
    </row>
    <row r="2185" spans="1:6" x14ac:dyDescent="0.3">
      <c r="A2185" t="s">
        <v>162</v>
      </c>
      <c r="B2185" t="s">
        <v>145</v>
      </c>
      <c r="C2185">
        <v>1</v>
      </c>
      <c r="D2185">
        <v>3.84</v>
      </c>
      <c r="E2185">
        <v>2</v>
      </c>
      <c r="F2185" t="s">
        <v>133</v>
      </c>
    </row>
    <row r="2186" spans="1:6" x14ac:dyDescent="0.3">
      <c r="A2186" t="s">
        <v>162</v>
      </c>
      <c r="B2186" t="s">
        <v>141</v>
      </c>
      <c r="C2186">
        <v>1</v>
      </c>
      <c r="D2186">
        <v>150</v>
      </c>
      <c r="E2186">
        <v>9</v>
      </c>
      <c r="F2186" t="s">
        <v>136</v>
      </c>
    </row>
    <row r="2187" spans="1:6" x14ac:dyDescent="0.3">
      <c r="A2187" t="s">
        <v>162</v>
      </c>
      <c r="B2187" t="s">
        <v>139</v>
      </c>
      <c r="C2187">
        <v>1</v>
      </c>
      <c r="D2187">
        <v>11.95</v>
      </c>
      <c r="E2187">
        <v>2</v>
      </c>
      <c r="F2187" t="s">
        <v>133</v>
      </c>
    </row>
    <row r="2188" spans="1:6" x14ac:dyDescent="0.3">
      <c r="A2188" t="s">
        <v>162</v>
      </c>
      <c r="B2188" t="s">
        <v>139</v>
      </c>
      <c r="C2188">
        <v>1</v>
      </c>
      <c r="D2188">
        <v>11.95</v>
      </c>
      <c r="E2188">
        <v>9</v>
      </c>
      <c r="F2188" t="s">
        <v>150</v>
      </c>
    </row>
    <row r="2189" spans="1:6" x14ac:dyDescent="0.3">
      <c r="A2189" t="s">
        <v>162</v>
      </c>
      <c r="B2189" t="s">
        <v>138</v>
      </c>
      <c r="C2189">
        <v>1</v>
      </c>
      <c r="D2189">
        <v>389.99</v>
      </c>
      <c r="E2189">
        <v>5</v>
      </c>
      <c r="F2189" t="s">
        <v>147</v>
      </c>
    </row>
    <row r="2190" spans="1:6" x14ac:dyDescent="0.3">
      <c r="A2190" t="s">
        <v>162</v>
      </c>
      <c r="B2190" t="s">
        <v>139</v>
      </c>
      <c r="C2190">
        <v>1</v>
      </c>
      <c r="D2190">
        <v>11.95</v>
      </c>
      <c r="E2190">
        <v>6</v>
      </c>
      <c r="F2190" t="s">
        <v>129</v>
      </c>
    </row>
    <row r="2191" spans="1:6" x14ac:dyDescent="0.3">
      <c r="A2191" t="s">
        <v>162</v>
      </c>
      <c r="B2191" t="s">
        <v>151</v>
      </c>
      <c r="C2191">
        <v>1</v>
      </c>
      <c r="D2191">
        <v>109.99</v>
      </c>
      <c r="E2191">
        <v>3</v>
      </c>
      <c r="F2191" t="s">
        <v>133</v>
      </c>
    </row>
    <row r="2192" spans="1:6" x14ac:dyDescent="0.3">
      <c r="A2192" t="s">
        <v>162</v>
      </c>
      <c r="B2192" t="s">
        <v>145</v>
      </c>
      <c r="C2192">
        <v>1</v>
      </c>
      <c r="D2192">
        <v>3.84</v>
      </c>
      <c r="E2192">
        <v>3</v>
      </c>
      <c r="F2192" t="s">
        <v>133</v>
      </c>
    </row>
    <row r="2193" spans="1:6" x14ac:dyDescent="0.3">
      <c r="A2193" t="s">
        <v>162</v>
      </c>
      <c r="B2193" t="s">
        <v>132</v>
      </c>
      <c r="C2193">
        <v>1</v>
      </c>
      <c r="D2193">
        <v>11.99</v>
      </c>
      <c r="E2193">
        <v>2</v>
      </c>
      <c r="F2193" t="s">
        <v>149</v>
      </c>
    </row>
    <row r="2194" spans="1:6" x14ac:dyDescent="0.3">
      <c r="A2194" t="s">
        <v>162</v>
      </c>
      <c r="B2194" t="s">
        <v>141</v>
      </c>
      <c r="C2194">
        <v>1</v>
      </c>
      <c r="D2194">
        <v>150</v>
      </c>
      <c r="E2194">
        <v>8</v>
      </c>
      <c r="F2194" t="s">
        <v>131</v>
      </c>
    </row>
    <row r="2195" spans="1:6" x14ac:dyDescent="0.3">
      <c r="A2195" t="s">
        <v>162</v>
      </c>
      <c r="B2195" t="s">
        <v>143</v>
      </c>
      <c r="C2195">
        <v>1</v>
      </c>
      <c r="D2195">
        <v>300</v>
      </c>
      <c r="E2195">
        <v>2</v>
      </c>
      <c r="F2195" t="s">
        <v>133</v>
      </c>
    </row>
    <row r="2196" spans="1:6" x14ac:dyDescent="0.3">
      <c r="A2196" t="s">
        <v>162</v>
      </c>
      <c r="B2196" t="s">
        <v>137</v>
      </c>
      <c r="C2196">
        <v>1</v>
      </c>
      <c r="D2196">
        <v>2.99</v>
      </c>
      <c r="E2196">
        <v>9</v>
      </c>
      <c r="F2196" t="s">
        <v>133</v>
      </c>
    </row>
    <row r="2197" spans="1:6" x14ac:dyDescent="0.3">
      <c r="A2197" t="s">
        <v>162</v>
      </c>
      <c r="B2197" t="s">
        <v>137</v>
      </c>
      <c r="C2197">
        <v>1</v>
      </c>
      <c r="D2197">
        <v>2.99</v>
      </c>
      <c r="E2197">
        <v>9</v>
      </c>
      <c r="F2197" t="s">
        <v>147</v>
      </c>
    </row>
    <row r="2198" spans="1:6" x14ac:dyDescent="0.3">
      <c r="A2198" t="s">
        <v>162</v>
      </c>
      <c r="B2198" t="s">
        <v>141</v>
      </c>
      <c r="C2198">
        <v>1</v>
      </c>
      <c r="D2198">
        <v>150</v>
      </c>
      <c r="E2198">
        <v>8</v>
      </c>
      <c r="F2198" t="s">
        <v>133</v>
      </c>
    </row>
    <row r="2199" spans="1:6" x14ac:dyDescent="0.3">
      <c r="A2199" t="s">
        <v>162</v>
      </c>
      <c r="B2199" t="s">
        <v>144</v>
      </c>
      <c r="C2199">
        <v>1</v>
      </c>
      <c r="D2199">
        <v>400</v>
      </c>
      <c r="E2199">
        <v>7</v>
      </c>
      <c r="F2199" t="s">
        <v>135</v>
      </c>
    </row>
    <row r="2200" spans="1:6" x14ac:dyDescent="0.3">
      <c r="A2200" t="s">
        <v>162</v>
      </c>
      <c r="B2200" t="s">
        <v>139</v>
      </c>
      <c r="C2200">
        <v>1</v>
      </c>
      <c r="D2200">
        <v>11.95</v>
      </c>
      <c r="E2200">
        <v>4</v>
      </c>
      <c r="F2200" t="s">
        <v>135</v>
      </c>
    </row>
    <row r="2201" spans="1:6" x14ac:dyDescent="0.3">
      <c r="A2201" t="s">
        <v>162</v>
      </c>
      <c r="B2201" t="s">
        <v>130</v>
      </c>
      <c r="C2201">
        <v>1</v>
      </c>
      <c r="D2201">
        <v>14.95</v>
      </c>
      <c r="E2201">
        <v>6</v>
      </c>
      <c r="F2201" t="s">
        <v>135</v>
      </c>
    </row>
    <row r="2202" spans="1:6" x14ac:dyDescent="0.3">
      <c r="A2202" t="s">
        <v>162</v>
      </c>
      <c r="B2202" t="s">
        <v>132</v>
      </c>
      <c r="C2202">
        <v>1</v>
      </c>
      <c r="D2202">
        <v>11.99</v>
      </c>
      <c r="E2202">
        <v>5</v>
      </c>
      <c r="F2202" t="s">
        <v>147</v>
      </c>
    </row>
    <row r="2203" spans="1:6" x14ac:dyDescent="0.3">
      <c r="A2203" t="s">
        <v>162</v>
      </c>
      <c r="B2203" t="s">
        <v>148</v>
      </c>
      <c r="C2203">
        <v>1</v>
      </c>
      <c r="D2203">
        <v>600</v>
      </c>
      <c r="E2203">
        <v>4</v>
      </c>
      <c r="F2203" t="s">
        <v>135</v>
      </c>
    </row>
    <row r="2204" spans="1:6" x14ac:dyDescent="0.3">
      <c r="A2204" t="s">
        <v>162</v>
      </c>
      <c r="B2204" t="s">
        <v>130</v>
      </c>
      <c r="C2204">
        <v>1</v>
      </c>
      <c r="D2204">
        <v>14.95</v>
      </c>
      <c r="E2204">
        <v>6</v>
      </c>
      <c r="F2204" t="s">
        <v>129</v>
      </c>
    </row>
    <row r="2205" spans="1:6" x14ac:dyDescent="0.3">
      <c r="A2205" t="s">
        <v>162</v>
      </c>
      <c r="B2205" t="s">
        <v>132</v>
      </c>
      <c r="C2205">
        <v>1</v>
      </c>
      <c r="D2205">
        <v>11.99</v>
      </c>
      <c r="E2205">
        <v>9</v>
      </c>
      <c r="F2205" t="s">
        <v>147</v>
      </c>
    </row>
    <row r="2206" spans="1:6" x14ac:dyDescent="0.3">
      <c r="A2206" t="s">
        <v>162</v>
      </c>
      <c r="B2206" t="s">
        <v>132</v>
      </c>
      <c r="C2206">
        <v>1</v>
      </c>
      <c r="D2206">
        <v>11.99</v>
      </c>
      <c r="E2206">
        <v>8</v>
      </c>
      <c r="F2206" t="s">
        <v>135</v>
      </c>
    </row>
    <row r="2207" spans="1:6" x14ac:dyDescent="0.3">
      <c r="A2207" t="s">
        <v>162</v>
      </c>
      <c r="B2207" t="s">
        <v>139</v>
      </c>
      <c r="C2207">
        <v>1</v>
      </c>
      <c r="D2207">
        <v>11.95</v>
      </c>
      <c r="E2207">
        <v>7</v>
      </c>
      <c r="F2207" t="s">
        <v>133</v>
      </c>
    </row>
    <row r="2208" spans="1:6" x14ac:dyDescent="0.3">
      <c r="A2208" t="s">
        <v>162</v>
      </c>
      <c r="B2208" t="s">
        <v>139</v>
      </c>
      <c r="C2208">
        <v>1</v>
      </c>
      <c r="D2208">
        <v>11.95</v>
      </c>
      <c r="E2208">
        <v>1</v>
      </c>
      <c r="F2208" t="s">
        <v>146</v>
      </c>
    </row>
    <row r="2209" spans="1:6" x14ac:dyDescent="0.3">
      <c r="A2209" t="s">
        <v>162</v>
      </c>
      <c r="B2209" t="s">
        <v>141</v>
      </c>
      <c r="C2209">
        <v>1</v>
      </c>
      <c r="D2209">
        <v>150</v>
      </c>
      <c r="E2209">
        <v>4</v>
      </c>
      <c r="F2209" t="s">
        <v>149</v>
      </c>
    </row>
    <row r="2210" spans="1:6" x14ac:dyDescent="0.3">
      <c r="A2210" t="s">
        <v>162</v>
      </c>
      <c r="B2210" t="s">
        <v>132</v>
      </c>
      <c r="C2210">
        <v>1</v>
      </c>
      <c r="D2210">
        <v>11.99</v>
      </c>
      <c r="E2210">
        <v>3</v>
      </c>
      <c r="F2210" t="s">
        <v>133</v>
      </c>
    </row>
    <row r="2211" spans="1:6" x14ac:dyDescent="0.3">
      <c r="A2211" t="s">
        <v>162</v>
      </c>
      <c r="B2211" t="s">
        <v>145</v>
      </c>
      <c r="C2211">
        <v>1</v>
      </c>
      <c r="D2211">
        <v>3.84</v>
      </c>
      <c r="E2211">
        <v>6</v>
      </c>
      <c r="F2211" t="s">
        <v>136</v>
      </c>
    </row>
    <row r="2212" spans="1:6" x14ac:dyDescent="0.3">
      <c r="A2212" t="s">
        <v>162</v>
      </c>
      <c r="B2212" t="s">
        <v>134</v>
      </c>
      <c r="C2212">
        <v>1</v>
      </c>
      <c r="D2212">
        <v>149.99</v>
      </c>
      <c r="E2212">
        <v>1</v>
      </c>
      <c r="F2212" t="s">
        <v>131</v>
      </c>
    </row>
    <row r="2213" spans="1:6" x14ac:dyDescent="0.3">
      <c r="A2213" t="s">
        <v>162</v>
      </c>
      <c r="B2213" t="s">
        <v>145</v>
      </c>
      <c r="C2213">
        <v>1</v>
      </c>
      <c r="D2213">
        <v>3.84</v>
      </c>
      <c r="E2213">
        <v>8</v>
      </c>
      <c r="F2213" t="s">
        <v>133</v>
      </c>
    </row>
    <row r="2214" spans="1:6" x14ac:dyDescent="0.3">
      <c r="A2214" t="s">
        <v>162</v>
      </c>
      <c r="B2214" t="s">
        <v>130</v>
      </c>
      <c r="C2214">
        <v>1</v>
      </c>
      <c r="D2214">
        <v>14.95</v>
      </c>
      <c r="E2214">
        <v>2</v>
      </c>
      <c r="F2214" t="s">
        <v>133</v>
      </c>
    </row>
    <row r="2215" spans="1:6" x14ac:dyDescent="0.3">
      <c r="A2215" t="s">
        <v>162</v>
      </c>
      <c r="B2215" t="s">
        <v>153</v>
      </c>
      <c r="C2215">
        <v>1</v>
      </c>
      <c r="D2215">
        <v>999.99</v>
      </c>
      <c r="E2215">
        <v>9</v>
      </c>
      <c r="F2215" t="s">
        <v>135</v>
      </c>
    </row>
    <row r="2216" spans="1:6" x14ac:dyDescent="0.3">
      <c r="A2216" t="s">
        <v>162</v>
      </c>
      <c r="B2216" t="s">
        <v>139</v>
      </c>
      <c r="C2216">
        <v>1</v>
      </c>
      <c r="D2216">
        <v>11.95</v>
      </c>
      <c r="E2216">
        <v>1</v>
      </c>
      <c r="F2216" t="s">
        <v>131</v>
      </c>
    </row>
    <row r="2217" spans="1:6" x14ac:dyDescent="0.3">
      <c r="A2217" t="s">
        <v>162</v>
      </c>
      <c r="B2217" t="s">
        <v>137</v>
      </c>
      <c r="C2217">
        <v>1</v>
      </c>
      <c r="D2217">
        <v>2.99</v>
      </c>
      <c r="E2217">
        <v>8</v>
      </c>
      <c r="F2217" t="s">
        <v>133</v>
      </c>
    </row>
    <row r="2218" spans="1:6" x14ac:dyDescent="0.3">
      <c r="A2218" t="s">
        <v>162</v>
      </c>
      <c r="B2218" t="s">
        <v>137</v>
      </c>
      <c r="C2218">
        <v>1</v>
      </c>
      <c r="D2218">
        <v>2.99</v>
      </c>
      <c r="E2218">
        <v>5</v>
      </c>
      <c r="F2218" t="s">
        <v>147</v>
      </c>
    </row>
    <row r="2219" spans="1:6" x14ac:dyDescent="0.3">
      <c r="A2219" t="s">
        <v>162</v>
      </c>
      <c r="B2219" t="s">
        <v>142</v>
      </c>
      <c r="C2219">
        <v>1</v>
      </c>
      <c r="D2219">
        <v>1700</v>
      </c>
      <c r="E2219">
        <v>6</v>
      </c>
      <c r="F2219" t="s">
        <v>133</v>
      </c>
    </row>
    <row r="2220" spans="1:6" x14ac:dyDescent="0.3">
      <c r="A2220" t="s">
        <v>162</v>
      </c>
      <c r="B2220" t="s">
        <v>134</v>
      </c>
      <c r="C2220">
        <v>1</v>
      </c>
      <c r="D2220">
        <v>149.99</v>
      </c>
      <c r="E2220">
        <v>8</v>
      </c>
      <c r="F2220" t="s">
        <v>133</v>
      </c>
    </row>
    <row r="2221" spans="1:6" x14ac:dyDescent="0.3">
      <c r="A2221" t="s">
        <v>162</v>
      </c>
      <c r="B2221" t="s">
        <v>141</v>
      </c>
      <c r="C2221">
        <v>1</v>
      </c>
      <c r="D2221">
        <v>150</v>
      </c>
      <c r="E2221">
        <v>6</v>
      </c>
      <c r="F2221" t="s">
        <v>146</v>
      </c>
    </row>
    <row r="2222" spans="1:6" x14ac:dyDescent="0.3">
      <c r="A2222" t="s">
        <v>162</v>
      </c>
      <c r="B2222" t="s">
        <v>140</v>
      </c>
      <c r="C2222">
        <v>1</v>
      </c>
      <c r="D2222">
        <v>99.99</v>
      </c>
      <c r="E2222">
        <v>9</v>
      </c>
      <c r="F2222" t="s">
        <v>129</v>
      </c>
    </row>
    <row r="2223" spans="1:6" x14ac:dyDescent="0.3">
      <c r="A2223" t="s">
        <v>162</v>
      </c>
      <c r="B2223" t="s">
        <v>137</v>
      </c>
      <c r="C2223">
        <v>1</v>
      </c>
      <c r="D2223">
        <v>2.99</v>
      </c>
      <c r="E2223">
        <v>6</v>
      </c>
      <c r="F2223" t="s">
        <v>131</v>
      </c>
    </row>
    <row r="2224" spans="1:6" x14ac:dyDescent="0.3">
      <c r="A2224" t="s">
        <v>162</v>
      </c>
      <c r="B2224" t="s">
        <v>130</v>
      </c>
      <c r="C2224">
        <v>1</v>
      </c>
      <c r="D2224">
        <v>14.95</v>
      </c>
      <c r="E2224">
        <v>4</v>
      </c>
      <c r="F2224" t="s">
        <v>136</v>
      </c>
    </row>
    <row r="2225" spans="1:6" x14ac:dyDescent="0.3">
      <c r="A2225" t="s">
        <v>162</v>
      </c>
      <c r="B2225" t="s">
        <v>145</v>
      </c>
      <c r="C2225">
        <v>1</v>
      </c>
      <c r="D2225">
        <v>3.84</v>
      </c>
      <c r="E2225">
        <v>1</v>
      </c>
      <c r="F2225" t="s">
        <v>147</v>
      </c>
    </row>
    <row r="2226" spans="1:6" x14ac:dyDescent="0.3">
      <c r="A2226" t="s">
        <v>162</v>
      </c>
      <c r="B2226" t="s">
        <v>134</v>
      </c>
      <c r="C2226">
        <v>1</v>
      </c>
      <c r="D2226">
        <v>149.99</v>
      </c>
      <c r="E2226">
        <v>2</v>
      </c>
      <c r="F2226" t="s">
        <v>147</v>
      </c>
    </row>
    <row r="2227" spans="1:6" x14ac:dyDescent="0.3">
      <c r="A2227" t="s">
        <v>162</v>
      </c>
      <c r="B2227" t="s">
        <v>132</v>
      </c>
      <c r="C2227">
        <v>1</v>
      </c>
      <c r="D2227">
        <v>11.99</v>
      </c>
      <c r="E2227">
        <v>4</v>
      </c>
      <c r="F2227" t="s">
        <v>150</v>
      </c>
    </row>
    <row r="2228" spans="1:6" x14ac:dyDescent="0.3">
      <c r="A2228" t="s">
        <v>162</v>
      </c>
      <c r="B2228" t="s">
        <v>130</v>
      </c>
      <c r="C2228">
        <v>1</v>
      </c>
      <c r="D2228">
        <v>14.95</v>
      </c>
      <c r="E2228">
        <v>3</v>
      </c>
      <c r="F2228" t="s">
        <v>149</v>
      </c>
    </row>
    <row r="2229" spans="1:6" x14ac:dyDescent="0.3">
      <c r="A2229" t="s">
        <v>162</v>
      </c>
      <c r="B2229" t="s">
        <v>138</v>
      </c>
      <c r="C2229">
        <v>1</v>
      </c>
      <c r="D2229">
        <v>389.99</v>
      </c>
      <c r="E2229">
        <v>2</v>
      </c>
      <c r="F2229" t="s">
        <v>135</v>
      </c>
    </row>
    <row r="2230" spans="1:6" x14ac:dyDescent="0.3">
      <c r="A2230" t="s">
        <v>162</v>
      </c>
      <c r="B2230" t="s">
        <v>153</v>
      </c>
      <c r="C2230">
        <v>1</v>
      </c>
      <c r="D2230">
        <v>999.99</v>
      </c>
      <c r="E2230">
        <v>5</v>
      </c>
      <c r="F2230" t="s">
        <v>150</v>
      </c>
    </row>
    <row r="2231" spans="1:6" x14ac:dyDescent="0.3">
      <c r="A2231" t="s">
        <v>162</v>
      </c>
      <c r="B2231" t="s">
        <v>137</v>
      </c>
      <c r="C2231">
        <v>1</v>
      </c>
      <c r="D2231">
        <v>2.99</v>
      </c>
      <c r="E2231">
        <v>6</v>
      </c>
      <c r="F2231" t="s">
        <v>146</v>
      </c>
    </row>
    <row r="2232" spans="1:6" x14ac:dyDescent="0.3">
      <c r="A2232" t="s">
        <v>162</v>
      </c>
      <c r="B2232" t="s">
        <v>138</v>
      </c>
      <c r="C2232">
        <v>1</v>
      </c>
      <c r="D2232">
        <v>389.99</v>
      </c>
      <c r="E2232">
        <v>3</v>
      </c>
      <c r="F2232" t="s">
        <v>146</v>
      </c>
    </row>
    <row r="2233" spans="1:6" x14ac:dyDescent="0.3">
      <c r="A2233" t="s">
        <v>162</v>
      </c>
      <c r="B2233" t="s">
        <v>141</v>
      </c>
      <c r="C2233">
        <v>1</v>
      </c>
      <c r="D2233">
        <v>150</v>
      </c>
      <c r="E2233">
        <v>6</v>
      </c>
      <c r="F2233" t="s">
        <v>135</v>
      </c>
    </row>
    <row r="2234" spans="1:6" x14ac:dyDescent="0.3">
      <c r="A2234" t="s">
        <v>162</v>
      </c>
      <c r="B2234" t="s">
        <v>145</v>
      </c>
      <c r="C2234">
        <v>1</v>
      </c>
      <c r="D2234">
        <v>3.84</v>
      </c>
      <c r="E2234">
        <v>3</v>
      </c>
      <c r="F2234" t="s">
        <v>136</v>
      </c>
    </row>
    <row r="2235" spans="1:6" x14ac:dyDescent="0.3">
      <c r="A2235" t="s">
        <v>162</v>
      </c>
      <c r="B2235" t="s">
        <v>140</v>
      </c>
      <c r="C2235">
        <v>1</v>
      </c>
      <c r="D2235">
        <v>99.99</v>
      </c>
      <c r="E2235">
        <v>5</v>
      </c>
      <c r="F2235" t="s">
        <v>135</v>
      </c>
    </row>
    <row r="2236" spans="1:6" x14ac:dyDescent="0.3">
      <c r="A2236" t="s">
        <v>162</v>
      </c>
      <c r="B2236" t="s">
        <v>145</v>
      </c>
      <c r="C2236">
        <v>2</v>
      </c>
      <c r="D2236">
        <v>3.84</v>
      </c>
      <c r="E2236">
        <v>10</v>
      </c>
      <c r="F2236" t="s">
        <v>129</v>
      </c>
    </row>
    <row r="2237" spans="1:6" x14ac:dyDescent="0.3">
      <c r="A2237" t="s">
        <v>162</v>
      </c>
      <c r="B2237" t="s">
        <v>140</v>
      </c>
      <c r="C2237">
        <v>1</v>
      </c>
      <c r="D2237">
        <v>99.99</v>
      </c>
      <c r="E2237">
        <v>9</v>
      </c>
      <c r="F2237" t="s">
        <v>129</v>
      </c>
    </row>
    <row r="2238" spans="1:6" x14ac:dyDescent="0.3">
      <c r="A2238" t="s">
        <v>162</v>
      </c>
      <c r="B2238" t="s">
        <v>152</v>
      </c>
      <c r="C2238">
        <v>1</v>
      </c>
      <c r="D2238">
        <v>379.99</v>
      </c>
      <c r="E2238">
        <v>5</v>
      </c>
      <c r="F2238" t="s">
        <v>129</v>
      </c>
    </row>
    <row r="2239" spans="1:6" x14ac:dyDescent="0.3">
      <c r="A2239" t="s">
        <v>162</v>
      </c>
      <c r="B2239" t="s">
        <v>139</v>
      </c>
      <c r="C2239">
        <v>1</v>
      </c>
      <c r="D2239">
        <v>11.95</v>
      </c>
      <c r="E2239">
        <v>7</v>
      </c>
      <c r="F2239" t="s">
        <v>133</v>
      </c>
    </row>
    <row r="2240" spans="1:6" x14ac:dyDescent="0.3">
      <c r="A2240" t="s">
        <v>162</v>
      </c>
      <c r="B2240" t="s">
        <v>132</v>
      </c>
      <c r="C2240">
        <v>1</v>
      </c>
      <c r="D2240">
        <v>11.99</v>
      </c>
      <c r="E2240">
        <v>2</v>
      </c>
      <c r="F2240" t="s">
        <v>131</v>
      </c>
    </row>
    <row r="2241" spans="1:6" x14ac:dyDescent="0.3">
      <c r="A2241" t="s">
        <v>162</v>
      </c>
      <c r="B2241" t="s">
        <v>143</v>
      </c>
      <c r="C2241">
        <v>1</v>
      </c>
      <c r="D2241">
        <v>300</v>
      </c>
      <c r="E2241">
        <v>6</v>
      </c>
      <c r="F2241" t="s">
        <v>147</v>
      </c>
    </row>
    <row r="2242" spans="1:6" x14ac:dyDescent="0.3">
      <c r="A2242" t="s">
        <v>162</v>
      </c>
      <c r="B2242" t="s">
        <v>132</v>
      </c>
      <c r="C2242">
        <v>1</v>
      </c>
      <c r="D2242">
        <v>11.99</v>
      </c>
      <c r="E2242">
        <v>7</v>
      </c>
      <c r="F2242" t="s">
        <v>133</v>
      </c>
    </row>
    <row r="2243" spans="1:6" x14ac:dyDescent="0.3">
      <c r="A2243" t="s">
        <v>162</v>
      </c>
      <c r="B2243" t="s">
        <v>141</v>
      </c>
      <c r="C2243">
        <v>1</v>
      </c>
      <c r="D2243">
        <v>150</v>
      </c>
      <c r="E2243">
        <v>3</v>
      </c>
      <c r="F2243" t="s">
        <v>136</v>
      </c>
    </row>
    <row r="2244" spans="1:6" x14ac:dyDescent="0.3">
      <c r="A2244" t="s">
        <v>162</v>
      </c>
      <c r="B2244" t="s">
        <v>151</v>
      </c>
      <c r="C2244">
        <v>1</v>
      </c>
      <c r="D2244">
        <v>109.99</v>
      </c>
      <c r="E2244">
        <v>1</v>
      </c>
      <c r="F2244" t="s">
        <v>149</v>
      </c>
    </row>
    <row r="2245" spans="1:6" x14ac:dyDescent="0.3">
      <c r="A2245" t="s">
        <v>162</v>
      </c>
      <c r="B2245" t="s">
        <v>153</v>
      </c>
      <c r="C2245">
        <v>1</v>
      </c>
      <c r="D2245">
        <v>999.99</v>
      </c>
      <c r="E2245">
        <v>2</v>
      </c>
      <c r="F2245" t="s">
        <v>149</v>
      </c>
    </row>
    <row r="2246" spans="1:6" x14ac:dyDescent="0.3">
      <c r="A2246" t="s">
        <v>162</v>
      </c>
      <c r="B2246" t="s">
        <v>151</v>
      </c>
      <c r="C2246">
        <v>1</v>
      </c>
      <c r="D2246">
        <v>109.99</v>
      </c>
      <c r="E2246">
        <v>8</v>
      </c>
      <c r="F2246" t="s">
        <v>147</v>
      </c>
    </row>
    <row r="2247" spans="1:6" x14ac:dyDescent="0.3">
      <c r="A2247" t="s">
        <v>162</v>
      </c>
      <c r="B2247" t="s">
        <v>141</v>
      </c>
      <c r="C2247">
        <v>1</v>
      </c>
      <c r="D2247">
        <v>150</v>
      </c>
      <c r="E2247">
        <v>1</v>
      </c>
      <c r="F2247" t="s">
        <v>133</v>
      </c>
    </row>
    <row r="2248" spans="1:6" x14ac:dyDescent="0.3">
      <c r="A2248" t="s">
        <v>162</v>
      </c>
      <c r="B2248" t="s">
        <v>128</v>
      </c>
      <c r="C2248">
        <v>1</v>
      </c>
      <c r="D2248">
        <v>700</v>
      </c>
      <c r="E2248">
        <v>5</v>
      </c>
      <c r="F2248" t="s">
        <v>133</v>
      </c>
    </row>
    <row r="2249" spans="1:6" x14ac:dyDescent="0.3">
      <c r="A2249" t="s">
        <v>162</v>
      </c>
      <c r="B2249" t="s">
        <v>145</v>
      </c>
      <c r="C2249">
        <v>1</v>
      </c>
      <c r="D2249">
        <v>3.84</v>
      </c>
      <c r="E2249">
        <v>2</v>
      </c>
      <c r="F2249" t="s">
        <v>129</v>
      </c>
    </row>
    <row r="2250" spans="1:6" x14ac:dyDescent="0.3">
      <c r="A2250" t="s">
        <v>162</v>
      </c>
      <c r="B2250" t="s">
        <v>143</v>
      </c>
      <c r="C2250">
        <v>1</v>
      </c>
      <c r="D2250">
        <v>300</v>
      </c>
      <c r="E2250">
        <v>9</v>
      </c>
      <c r="F2250" t="s">
        <v>129</v>
      </c>
    </row>
    <row r="2251" spans="1:6" x14ac:dyDescent="0.3">
      <c r="A2251" t="s">
        <v>162</v>
      </c>
      <c r="B2251" t="s">
        <v>140</v>
      </c>
      <c r="C2251">
        <v>1</v>
      </c>
      <c r="D2251">
        <v>99.99</v>
      </c>
      <c r="E2251">
        <v>7</v>
      </c>
      <c r="F2251" t="s">
        <v>133</v>
      </c>
    </row>
    <row r="2252" spans="1:6" x14ac:dyDescent="0.3">
      <c r="A2252" t="s">
        <v>162</v>
      </c>
      <c r="B2252" t="s">
        <v>137</v>
      </c>
      <c r="C2252">
        <v>1</v>
      </c>
      <c r="D2252">
        <v>2.99</v>
      </c>
      <c r="E2252">
        <v>4</v>
      </c>
      <c r="F2252" t="s">
        <v>150</v>
      </c>
    </row>
    <row r="2253" spans="1:6" x14ac:dyDescent="0.3">
      <c r="A2253" t="s">
        <v>162</v>
      </c>
      <c r="B2253" t="s">
        <v>140</v>
      </c>
      <c r="C2253">
        <v>1</v>
      </c>
      <c r="D2253">
        <v>99.99</v>
      </c>
      <c r="E2253">
        <v>7</v>
      </c>
      <c r="F2253" t="s">
        <v>129</v>
      </c>
    </row>
    <row r="2254" spans="1:6" x14ac:dyDescent="0.3">
      <c r="A2254" t="s">
        <v>162</v>
      </c>
      <c r="B2254" t="s">
        <v>145</v>
      </c>
      <c r="C2254">
        <v>1</v>
      </c>
      <c r="D2254">
        <v>3.84</v>
      </c>
      <c r="E2254">
        <v>4</v>
      </c>
      <c r="F2254" t="s">
        <v>129</v>
      </c>
    </row>
    <row r="2255" spans="1:6" x14ac:dyDescent="0.3">
      <c r="A2255" t="s">
        <v>162</v>
      </c>
      <c r="B2255" t="s">
        <v>152</v>
      </c>
      <c r="C2255">
        <v>1</v>
      </c>
      <c r="D2255">
        <v>379.99</v>
      </c>
      <c r="E2255">
        <v>4</v>
      </c>
      <c r="F2255" t="s">
        <v>133</v>
      </c>
    </row>
    <row r="2256" spans="1:6" x14ac:dyDescent="0.3">
      <c r="A2256" t="s">
        <v>162</v>
      </c>
      <c r="B2256" t="s">
        <v>130</v>
      </c>
      <c r="C2256">
        <v>1</v>
      </c>
      <c r="D2256">
        <v>14.95</v>
      </c>
      <c r="E2256">
        <v>10</v>
      </c>
      <c r="F2256" t="s">
        <v>133</v>
      </c>
    </row>
    <row r="2257" spans="1:6" x14ac:dyDescent="0.3">
      <c r="A2257" t="s">
        <v>162</v>
      </c>
      <c r="B2257" t="s">
        <v>130</v>
      </c>
      <c r="C2257">
        <v>1</v>
      </c>
      <c r="D2257">
        <v>14.95</v>
      </c>
      <c r="E2257">
        <v>1</v>
      </c>
      <c r="F2257" t="s">
        <v>133</v>
      </c>
    </row>
    <row r="2258" spans="1:6" x14ac:dyDescent="0.3">
      <c r="A2258" t="s">
        <v>162</v>
      </c>
      <c r="B2258" t="s">
        <v>130</v>
      </c>
      <c r="C2258">
        <v>1</v>
      </c>
      <c r="D2258">
        <v>14.95</v>
      </c>
      <c r="E2258">
        <v>6</v>
      </c>
      <c r="F2258" t="s">
        <v>135</v>
      </c>
    </row>
    <row r="2259" spans="1:6" x14ac:dyDescent="0.3">
      <c r="A2259" t="s">
        <v>162</v>
      </c>
      <c r="B2259" t="s">
        <v>130</v>
      </c>
      <c r="C2259">
        <v>1</v>
      </c>
      <c r="D2259">
        <v>14.95</v>
      </c>
      <c r="E2259">
        <v>9</v>
      </c>
      <c r="F2259" t="s">
        <v>136</v>
      </c>
    </row>
    <row r="2260" spans="1:6" x14ac:dyDescent="0.3">
      <c r="A2260" t="s">
        <v>162</v>
      </c>
      <c r="B2260" t="s">
        <v>128</v>
      </c>
      <c r="C2260">
        <v>1</v>
      </c>
      <c r="D2260">
        <v>700</v>
      </c>
      <c r="E2260">
        <v>5</v>
      </c>
      <c r="F2260" t="s">
        <v>150</v>
      </c>
    </row>
    <row r="2261" spans="1:6" x14ac:dyDescent="0.3">
      <c r="A2261" t="s">
        <v>162</v>
      </c>
      <c r="B2261" t="s">
        <v>130</v>
      </c>
      <c r="C2261">
        <v>1</v>
      </c>
      <c r="D2261">
        <v>14.95</v>
      </c>
      <c r="E2261">
        <v>5</v>
      </c>
      <c r="F2261" t="s">
        <v>150</v>
      </c>
    </row>
    <row r="2262" spans="1:6" x14ac:dyDescent="0.3">
      <c r="A2262" t="s">
        <v>162</v>
      </c>
      <c r="B2262" t="s">
        <v>132</v>
      </c>
      <c r="C2262">
        <v>1</v>
      </c>
      <c r="D2262">
        <v>11.99</v>
      </c>
      <c r="E2262">
        <v>3</v>
      </c>
      <c r="F2262" t="s">
        <v>129</v>
      </c>
    </row>
    <row r="2263" spans="1:6" x14ac:dyDescent="0.3">
      <c r="A2263" t="s">
        <v>162</v>
      </c>
      <c r="B2263" t="s">
        <v>137</v>
      </c>
      <c r="C2263">
        <v>2</v>
      </c>
      <c r="D2263">
        <v>2.99</v>
      </c>
      <c r="E2263">
        <v>7</v>
      </c>
      <c r="F2263" t="s">
        <v>146</v>
      </c>
    </row>
    <row r="2264" spans="1:6" x14ac:dyDescent="0.3">
      <c r="A2264" t="s">
        <v>162</v>
      </c>
      <c r="B2264" t="s">
        <v>132</v>
      </c>
      <c r="C2264">
        <v>1</v>
      </c>
      <c r="D2264">
        <v>11.99</v>
      </c>
      <c r="E2264">
        <v>10</v>
      </c>
      <c r="F2264" t="s">
        <v>133</v>
      </c>
    </row>
    <row r="2265" spans="1:6" x14ac:dyDescent="0.3">
      <c r="A2265" t="s">
        <v>162</v>
      </c>
      <c r="B2265" t="s">
        <v>132</v>
      </c>
      <c r="C2265">
        <v>1</v>
      </c>
      <c r="D2265">
        <v>11.99</v>
      </c>
      <c r="E2265">
        <v>3</v>
      </c>
      <c r="F2265" t="s">
        <v>149</v>
      </c>
    </row>
    <row r="2266" spans="1:6" x14ac:dyDescent="0.3">
      <c r="A2266" t="s">
        <v>162</v>
      </c>
      <c r="B2266" t="s">
        <v>141</v>
      </c>
      <c r="C2266">
        <v>1</v>
      </c>
      <c r="D2266">
        <v>150</v>
      </c>
      <c r="E2266">
        <v>3</v>
      </c>
      <c r="F2266" t="s">
        <v>150</v>
      </c>
    </row>
    <row r="2267" spans="1:6" x14ac:dyDescent="0.3">
      <c r="A2267" t="s">
        <v>162</v>
      </c>
      <c r="B2267" t="s">
        <v>130</v>
      </c>
      <c r="C2267">
        <v>2</v>
      </c>
      <c r="D2267">
        <v>14.95</v>
      </c>
      <c r="E2267">
        <v>5</v>
      </c>
      <c r="F2267" t="s">
        <v>133</v>
      </c>
    </row>
    <row r="2268" spans="1:6" x14ac:dyDescent="0.3">
      <c r="A2268" t="s">
        <v>162</v>
      </c>
      <c r="B2268" t="s">
        <v>143</v>
      </c>
      <c r="C2268">
        <v>1</v>
      </c>
      <c r="D2268">
        <v>300</v>
      </c>
      <c r="E2268">
        <v>9</v>
      </c>
      <c r="F2268" t="s">
        <v>131</v>
      </c>
    </row>
    <row r="2269" spans="1:6" x14ac:dyDescent="0.3">
      <c r="A2269" t="s">
        <v>162</v>
      </c>
      <c r="B2269" t="s">
        <v>139</v>
      </c>
      <c r="C2269">
        <v>1</v>
      </c>
      <c r="D2269">
        <v>11.95</v>
      </c>
      <c r="E2269">
        <v>5</v>
      </c>
      <c r="F2269" t="s">
        <v>136</v>
      </c>
    </row>
    <row r="2270" spans="1:6" x14ac:dyDescent="0.3">
      <c r="A2270" t="s">
        <v>162</v>
      </c>
      <c r="B2270" t="s">
        <v>141</v>
      </c>
      <c r="C2270">
        <v>1</v>
      </c>
      <c r="D2270">
        <v>150</v>
      </c>
      <c r="E2270">
        <v>7</v>
      </c>
      <c r="F2270" t="s">
        <v>147</v>
      </c>
    </row>
    <row r="2271" spans="1:6" x14ac:dyDescent="0.3">
      <c r="A2271" t="s">
        <v>162</v>
      </c>
      <c r="B2271" t="s">
        <v>139</v>
      </c>
      <c r="C2271">
        <v>1</v>
      </c>
      <c r="D2271">
        <v>11.95</v>
      </c>
      <c r="E2271">
        <v>2</v>
      </c>
      <c r="F2271" t="s">
        <v>147</v>
      </c>
    </row>
    <row r="2272" spans="1:6" x14ac:dyDescent="0.3">
      <c r="A2272" t="s">
        <v>162</v>
      </c>
      <c r="B2272" t="s">
        <v>132</v>
      </c>
      <c r="C2272">
        <v>1</v>
      </c>
      <c r="D2272">
        <v>11.99</v>
      </c>
      <c r="E2272">
        <v>3</v>
      </c>
      <c r="F2272" t="s">
        <v>131</v>
      </c>
    </row>
    <row r="2273" spans="1:6" x14ac:dyDescent="0.3">
      <c r="A2273" t="s">
        <v>162</v>
      </c>
      <c r="B2273" t="s">
        <v>134</v>
      </c>
      <c r="C2273">
        <v>1</v>
      </c>
      <c r="D2273">
        <v>149.99</v>
      </c>
      <c r="E2273">
        <v>8</v>
      </c>
      <c r="F2273" t="s">
        <v>146</v>
      </c>
    </row>
    <row r="2274" spans="1:6" x14ac:dyDescent="0.3">
      <c r="A2274" t="s">
        <v>162</v>
      </c>
      <c r="B2274" t="s">
        <v>139</v>
      </c>
      <c r="C2274">
        <v>1</v>
      </c>
      <c r="D2274">
        <v>11.95</v>
      </c>
      <c r="E2274">
        <v>4</v>
      </c>
      <c r="F2274" t="s">
        <v>146</v>
      </c>
    </row>
    <row r="2275" spans="1:6" x14ac:dyDescent="0.3">
      <c r="A2275" t="s">
        <v>162</v>
      </c>
      <c r="B2275" t="s">
        <v>139</v>
      </c>
      <c r="C2275">
        <v>1</v>
      </c>
      <c r="D2275">
        <v>11.95</v>
      </c>
      <c r="E2275">
        <v>3</v>
      </c>
      <c r="F2275" t="s">
        <v>129</v>
      </c>
    </row>
    <row r="2276" spans="1:6" x14ac:dyDescent="0.3">
      <c r="A2276" t="s">
        <v>162</v>
      </c>
      <c r="B2276" t="s">
        <v>139</v>
      </c>
      <c r="C2276">
        <v>1</v>
      </c>
      <c r="D2276">
        <v>11.95</v>
      </c>
      <c r="E2276">
        <v>2</v>
      </c>
      <c r="F2276" t="s">
        <v>131</v>
      </c>
    </row>
    <row r="2277" spans="1:6" x14ac:dyDescent="0.3">
      <c r="A2277" t="s">
        <v>162</v>
      </c>
      <c r="B2277" t="s">
        <v>144</v>
      </c>
      <c r="C2277">
        <v>1</v>
      </c>
      <c r="D2277">
        <v>400</v>
      </c>
      <c r="E2277">
        <v>5</v>
      </c>
      <c r="F2277" t="s">
        <v>135</v>
      </c>
    </row>
    <row r="2278" spans="1:6" x14ac:dyDescent="0.3">
      <c r="A2278" t="s">
        <v>162</v>
      </c>
      <c r="B2278" t="s">
        <v>137</v>
      </c>
      <c r="C2278">
        <v>1</v>
      </c>
      <c r="D2278">
        <v>2.99</v>
      </c>
      <c r="E2278">
        <v>7</v>
      </c>
      <c r="F2278" t="s">
        <v>133</v>
      </c>
    </row>
    <row r="2279" spans="1:6" x14ac:dyDescent="0.3">
      <c r="A2279" t="s">
        <v>162</v>
      </c>
      <c r="B2279" t="s">
        <v>139</v>
      </c>
      <c r="C2279">
        <v>1</v>
      </c>
      <c r="D2279">
        <v>11.95</v>
      </c>
      <c r="E2279">
        <v>10</v>
      </c>
      <c r="F2279" t="s">
        <v>133</v>
      </c>
    </row>
    <row r="2280" spans="1:6" x14ac:dyDescent="0.3">
      <c r="A2280" t="s">
        <v>162</v>
      </c>
      <c r="B2280" t="s">
        <v>139</v>
      </c>
      <c r="C2280">
        <v>1</v>
      </c>
      <c r="D2280">
        <v>11.95</v>
      </c>
      <c r="E2280">
        <v>8</v>
      </c>
      <c r="F2280" t="s">
        <v>135</v>
      </c>
    </row>
    <row r="2281" spans="1:6" x14ac:dyDescent="0.3">
      <c r="A2281" t="s">
        <v>162</v>
      </c>
      <c r="B2281" t="s">
        <v>155</v>
      </c>
      <c r="C2281">
        <v>1</v>
      </c>
      <c r="D2281">
        <v>600</v>
      </c>
      <c r="E2281">
        <v>3</v>
      </c>
      <c r="F2281" t="s">
        <v>147</v>
      </c>
    </row>
    <row r="2282" spans="1:6" x14ac:dyDescent="0.3">
      <c r="A2282" t="s">
        <v>162</v>
      </c>
      <c r="B2282" t="s">
        <v>141</v>
      </c>
      <c r="C2282">
        <v>1</v>
      </c>
      <c r="D2282">
        <v>150</v>
      </c>
      <c r="E2282">
        <v>7</v>
      </c>
      <c r="F2282" t="s">
        <v>150</v>
      </c>
    </row>
    <row r="2283" spans="1:6" x14ac:dyDescent="0.3">
      <c r="A2283" t="s">
        <v>162</v>
      </c>
      <c r="B2283" t="s">
        <v>130</v>
      </c>
      <c r="C2283">
        <v>2</v>
      </c>
      <c r="D2283">
        <v>14.95</v>
      </c>
      <c r="E2283">
        <v>6</v>
      </c>
      <c r="F2283" t="s">
        <v>129</v>
      </c>
    </row>
    <row r="2284" spans="1:6" x14ac:dyDescent="0.3">
      <c r="A2284" t="s">
        <v>162</v>
      </c>
      <c r="B2284" t="s">
        <v>130</v>
      </c>
      <c r="C2284">
        <v>1</v>
      </c>
      <c r="D2284">
        <v>14.95</v>
      </c>
      <c r="E2284">
        <v>3</v>
      </c>
      <c r="F2284" t="s">
        <v>131</v>
      </c>
    </row>
    <row r="2285" spans="1:6" x14ac:dyDescent="0.3">
      <c r="A2285" t="s">
        <v>162</v>
      </c>
      <c r="B2285" t="s">
        <v>141</v>
      </c>
      <c r="C2285">
        <v>1</v>
      </c>
      <c r="D2285">
        <v>150</v>
      </c>
      <c r="E2285">
        <v>5</v>
      </c>
      <c r="F2285" t="s">
        <v>135</v>
      </c>
    </row>
    <row r="2286" spans="1:6" x14ac:dyDescent="0.3">
      <c r="A2286" t="s">
        <v>162</v>
      </c>
      <c r="B2286" t="s">
        <v>132</v>
      </c>
      <c r="C2286">
        <v>1</v>
      </c>
      <c r="D2286">
        <v>11.99</v>
      </c>
      <c r="E2286">
        <v>6</v>
      </c>
      <c r="F2286" t="s">
        <v>135</v>
      </c>
    </row>
    <row r="2287" spans="1:6" x14ac:dyDescent="0.3">
      <c r="A2287" t="s">
        <v>162</v>
      </c>
      <c r="B2287" t="s">
        <v>130</v>
      </c>
      <c r="C2287">
        <v>1</v>
      </c>
      <c r="D2287">
        <v>14.95</v>
      </c>
      <c r="E2287">
        <v>1</v>
      </c>
      <c r="F2287" t="s">
        <v>135</v>
      </c>
    </row>
    <row r="2288" spans="1:6" x14ac:dyDescent="0.3">
      <c r="A2288" t="s">
        <v>162</v>
      </c>
      <c r="B2288" t="s">
        <v>128</v>
      </c>
      <c r="C2288">
        <v>1</v>
      </c>
      <c r="D2288">
        <v>700</v>
      </c>
      <c r="E2288">
        <v>5</v>
      </c>
      <c r="F2288" t="s">
        <v>131</v>
      </c>
    </row>
    <row r="2289" spans="1:6" x14ac:dyDescent="0.3">
      <c r="A2289" t="s">
        <v>162</v>
      </c>
      <c r="B2289" t="s">
        <v>128</v>
      </c>
      <c r="C2289">
        <v>1</v>
      </c>
      <c r="D2289">
        <v>700</v>
      </c>
      <c r="E2289">
        <v>9</v>
      </c>
      <c r="F2289" t="s">
        <v>149</v>
      </c>
    </row>
    <row r="2290" spans="1:6" x14ac:dyDescent="0.3">
      <c r="A2290" t="s">
        <v>162</v>
      </c>
      <c r="B2290" t="s">
        <v>139</v>
      </c>
      <c r="C2290">
        <v>1</v>
      </c>
      <c r="D2290">
        <v>11.95</v>
      </c>
      <c r="E2290">
        <v>4</v>
      </c>
      <c r="F2290" t="s">
        <v>149</v>
      </c>
    </row>
    <row r="2291" spans="1:6" x14ac:dyDescent="0.3">
      <c r="A2291" t="s">
        <v>162</v>
      </c>
      <c r="B2291" t="s">
        <v>130</v>
      </c>
      <c r="C2291">
        <v>1</v>
      </c>
      <c r="D2291">
        <v>14.95</v>
      </c>
      <c r="E2291">
        <v>8</v>
      </c>
      <c r="F2291" t="s">
        <v>131</v>
      </c>
    </row>
    <row r="2292" spans="1:6" x14ac:dyDescent="0.3">
      <c r="A2292" t="s">
        <v>162</v>
      </c>
      <c r="B2292" t="s">
        <v>130</v>
      </c>
      <c r="C2292">
        <v>1</v>
      </c>
      <c r="D2292">
        <v>14.95</v>
      </c>
      <c r="E2292">
        <v>5</v>
      </c>
      <c r="F2292" t="s">
        <v>133</v>
      </c>
    </row>
    <row r="2293" spans="1:6" x14ac:dyDescent="0.3">
      <c r="A2293" t="s">
        <v>162</v>
      </c>
      <c r="B2293" t="s">
        <v>137</v>
      </c>
      <c r="C2293">
        <v>1</v>
      </c>
      <c r="D2293">
        <v>2.99</v>
      </c>
      <c r="E2293">
        <v>6</v>
      </c>
      <c r="F2293" t="s">
        <v>131</v>
      </c>
    </row>
    <row r="2294" spans="1:6" x14ac:dyDescent="0.3">
      <c r="A2294" t="s">
        <v>162</v>
      </c>
      <c r="B2294" t="s">
        <v>137</v>
      </c>
      <c r="C2294">
        <v>7</v>
      </c>
      <c r="D2294">
        <v>2.99</v>
      </c>
      <c r="E2294">
        <v>8</v>
      </c>
      <c r="F2294" t="s">
        <v>149</v>
      </c>
    </row>
    <row r="2295" spans="1:6" x14ac:dyDescent="0.3">
      <c r="A2295" t="s">
        <v>162</v>
      </c>
      <c r="B2295" t="s">
        <v>137</v>
      </c>
      <c r="C2295">
        <v>2</v>
      </c>
      <c r="D2295">
        <v>2.99</v>
      </c>
      <c r="E2295">
        <v>2</v>
      </c>
      <c r="F2295" t="s">
        <v>136</v>
      </c>
    </row>
    <row r="2296" spans="1:6" x14ac:dyDescent="0.3">
      <c r="A2296" t="s">
        <v>162</v>
      </c>
      <c r="B2296" t="s">
        <v>140</v>
      </c>
      <c r="C2296">
        <v>1</v>
      </c>
      <c r="D2296">
        <v>99.99</v>
      </c>
      <c r="E2296">
        <v>6</v>
      </c>
      <c r="F2296" t="s">
        <v>150</v>
      </c>
    </row>
    <row r="2297" spans="1:6" x14ac:dyDescent="0.3">
      <c r="A2297" t="s">
        <v>162</v>
      </c>
      <c r="B2297" t="s">
        <v>130</v>
      </c>
      <c r="C2297">
        <v>1</v>
      </c>
      <c r="D2297">
        <v>14.95</v>
      </c>
      <c r="E2297">
        <v>8</v>
      </c>
      <c r="F2297" t="s">
        <v>135</v>
      </c>
    </row>
    <row r="2298" spans="1:6" x14ac:dyDescent="0.3">
      <c r="A2298" t="s">
        <v>162</v>
      </c>
      <c r="B2298" t="s">
        <v>138</v>
      </c>
      <c r="C2298">
        <v>1</v>
      </c>
      <c r="D2298">
        <v>389.99</v>
      </c>
      <c r="E2298">
        <v>10</v>
      </c>
      <c r="F2298" t="s">
        <v>129</v>
      </c>
    </row>
    <row r="2299" spans="1:6" x14ac:dyDescent="0.3">
      <c r="A2299" t="s">
        <v>162</v>
      </c>
      <c r="B2299" t="s">
        <v>128</v>
      </c>
      <c r="C2299">
        <v>1</v>
      </c>
      <c r="D2299">
        <v>700</v>
      </c>
      <c r="E2299">
        <v>4</v>
      </c>
      <c r="F2299" t="s">
        <v>136</v>
      </c>
    </row>
    <row r="2300" spans="1:6" x14ac:dyDescent="0.3">
      <c r="A2300" t="s">
        <v>162</v>
      </c>
      <c r="B2300" t="s">
        <v>132</v>
      </c>
      <c r="C2300">
        <v>1</v>
      </c>
      <c r="D2300">
        <v>11.99</v>
      </c>
      <c r="E2300">
        <v>10</v>
      </c>
      <c r="F2300" t="s">
        <v>146</v>
      </c>
    </row>
    <row r="2301" spans="1:6" x14ac:dyDescent="0.3">
      <c r="A2301" t="s">
        <v>162</v>
      </c>
      <c r="B2301" t="s">
        <v>141</v>
      </c>
      <c r="C2301">
        <v>1</v>
      </c>
      <c r="D2301">
        <v>150</v>
      </c>
      <c r="E2301">
        <v>8</v>
      </c>
      <c r="F2301" t="s">
        <v>129</v>
      </c>
    </row>
    <row r="2302" spans="1:6" x14ac:dyDescent="0.3">
      <c r="A2302" t="s">
        <v>162</v>
      </c>
      <c r="B2302" t="s">
        <v>130</v>
      </c>
      <c r="C2302">
        <v>1</v>
      </c>
      <c r="D2302">
        <v>14.95</v>
      </c>
      <c r="E2302">
        <v>5</v>
      </c>
      <c r="F2302" t="s">
        <v>136</v>
      </c>
    </row>
    <row r="2303" spans="1:6" x14ac:dyDescent="0.3">
      <c r="A2303" t="s">
        <v>162</v>
      </c>
      <c r="B2303" t="s">
        <v>144</v>
      </c>
      <c r="C2303">
        <v>1</v>
      </c>
      <c r="D2303">
        <v>400</v>
      </c>
      <c r="E2303">
        <v>6</v>
      </c>
      <c r="F2303" t="s">
        <v>147</v>
      </c>
    </row>
    <row r="2304" spans="1:6" x14ac:dyDescent="0.3">
      <c r="A2304" t="s">
        <v>162</v>
      </c>
      <c r="B2304" t="s">
        <v>139</v>
      </c>
      <c r="C2304">
        <v>2</v>
      </c>
      <c r="D2304">
        <v>11.95</v>
      </c>
      <c r="E2304">
        <v>10</v>
      </c>
      <c r="F2304" t="s">
        <v>149</v>
      </c>
    </row>
    <row r="2305" spans="1:6" x14ac:dyDescent="0.3">
      <c r="A2305" t="s">
        <v>162</v>
      </c>
      <c r="B2305" t="s">
        <v>141</v>
      </c>
      <c r="C2305">
        <v>1</v>
      </c>
      <c r="D2305">
        <v>150</v>
      </c>
      <c r="E2305">
        <v>8</v>
      </c>
      <c r="F2305" t="s">
        <v>146</v>
      </c>
    </row>
    <row r="2306" spans="1:6" x14ac:dyDescent="0.3">
      <c r="A2306" t="s">
        <v>162</v>
      </c>
      <c r="B2306" t="s">
        <v>153</v>
      </c>
      <c r="C2306">
        <v>1</v>
      </c>
      <c r="D2306">
        <v>999.99</v>
      </c>
      <c r="E2306">
        <v>2</v>
      </c>
      <c r="F2306" t="s">
        <v>146</v>
      </c>
    </row>
    <row r="2307" spans="1:6" x14ac:dyDescent="0.3">
      <c r="A2307" t="s">
        <v>162</v>
      </c>
      <c r="B2307" t="s">
        <v>145</v>
      </c>
      <c r="C2307">
        <v>3</v>
      </c>
      <c r="D2307">
        <v>3.84</v>
      </c>
      <c r="E2307">
        <v>2</v>
      </c>
      <c r="F2307" t="s">
        <v>129</v>
      </c>
    </row>
    <row r="2308" spans="1:6" x14ac:dyDescent="0.3">
      <c r="A2308" t="s">
        <v>162</v>
      </c>
      <c r="B2308" t="s">
        <v>134</v>
      </c>
      <c r="C2308">
        <v>1</v>
      </c>
      <c r="D2308">
        <v>149.99</v>
      </c>
      <c r="E2308">
        <v>7</v>
      </c>
      <c r="F2308" t="s">
        <v>131</v>
      </c>
    </row>
    <row r="2309" spans="1:6" x14ac:dyDescent="0.3">
      <c r="A2309" t="s">
        <v>162</v>
      </c>
      <c r="B2309" t="s">
        <v>152</v>
      </c>
      <c r="C2309">
        <v>1</v>
      </c>
      <c r="D2309">
        <v>379.99</v>
      </c>
      <c r="E2309">
        <v>6</v>
      </c>
      <c r="F2309" t="s">
        <v>150</v>
      </c>
    </row>
    <row r="2310" spans="1:6" x14ac:dyDescent="0.3">
      <c r="A2310" t="s">
        <v>162</v>
      </c>
      <c r="B2310" t="s">
        <v>145</v>
      </c>
      <c r="C2310">
        <v>1</v>
      </c>
      <c r="D2310">
        <v>3.84</v>
      </c>
      <c r="E2310">
        <v>8</v>
      </c>
      <c r="F2310" t="s">
        <v>133</v>
      </c>
    </row>
    <row r="2311" spans="1:6" x14ac:dyDescent="0.3">
      <c r="A2311" t="s">
        <v>162</v>
      </c>
      <c r="B2311" t="s">
        <v>128</v>
      </c>
      <c r="C2311">
        <v>1</v>
      </c>
      <c r="D2311">
        <v>700</v>
      </c>
      <c r="E2311">
        <v>7</v>
      </c>
      <c r="F2311" t="s">
        <v>149</v>
      </c>
    </row>
    <row r="2312" spans="1:6" x14ac:dyDescent="0.3">
      <c r="A2312" t="s">
        <v>162</v>
      </c>
      <c r="B2312" t="s">
        <v>140</v>
      </c>
      <c r="C2312">
        <v>1</v>
      </c>
      <c r="D2312">
        <v>99.99</v>
      </c>
      <c r="E2312">
        <v>3</v>
      </c>
      <c r="F2312" t="s">
        <v>129</v>
      </c>
    </row>
    <row r="2313" spans="1:6" x14ac:dyDescent="0.3">
      <c r="A2313" t="s">
        <v>162</v>
      </c>
      <c r="B2313" t="s">
        <v>128</v>
      </c>
      <c r="C2313">
        <v>1</v>
      </c>
      <c r="D2313">
        <v>700</v>
      </c>
      <c r="E2313">
        <v>10</v>
      </c>
      <c r="F2313" t="s">
        <v>147</v>
      </c>
    </row>
    <row r="2314" spans="1:6" x14ac:dyDescent="0.3">
      <c r="A2314" t="s">
        <v>162</v>
      </c>
      <c r="B2314" t="s">
        <v>138</v>
      </c>
      <c r="C2314">
        <v>1</v>
      </c>
      <c r="D2314">
        <v>389.99</v>
      </c>
      <c r="E2314">
        <v>2</v>
      </c>
      <c r="F2314" t="s">
        <v>147</v>
      </c>
    </row>
    <row r="2315" spans="1:6" x14ac:dyDescent="0.3">
      <c r="A2315" t="s">
        <v>162</v>
      </c>
      <c r="B2315" t="s">
        <v>148</v>
      </c>
      <c r="C2315">
        <v>1</v>
      </c>
      <c r="D2315">
        <v>600</v>
      </c>
      <c r="E2315">
        <v>2</v>
      </c>
      <c r="F2315" t="s">
        <v>149</v>
      </c>
    </row>
    <row r="2316" spans="1:6" x14ac:dyDescent="0.3">
      <c r="A2316" t="s">
        <v>162</v>
      </c>
      <c r="B2316" t="s">
        <v>139</v>
      </c>
      <c r="C2316">
        <v>2</v>
      </c>
      <c r="D2316">
        <v>11.95</v>
      </c>
      <c r="E2316">
        <v>1</v>
      </c>
      <c r="F2316" t="s">
        <v>149</v>
      </c>
    </row>
    <row r="2317" spans="1:6" x14ac:dyDescent="0.3">
      <c r="A2317" t="s">
        <v>162</v>
      </c>
      <c r="B2317" t="s">
        <v>134</v>
      </c>
      <c r="C2317">
        <v>1</v>
      </c>
      <c r="D2317">
        <v>149.99</v>
      </c>
      <c r="E2317">
        <v>2</v>
      </c>
      <c r="F2317" t="s">
        <v>146</v>
      </c>
    </row>
    <row r="2318" spans="1:6" x14ac:dyDescent="0.3">
      <c r="A2318" t="s">
        <v>162</v>
      </c>
      <c r="B2318" t="s">
        <v>141</v>
      </c>
      <c r="C2318">
        <v>1</v>
      </c>
      <c r="D2318">
        <v>150</v>
      </c>
      <c r="E2318">
        <v>4</v>
      </c>
      <c r="F2318" t="s">
        <v>129</v>
      </c>
    </row>
    <row r="2319" spans="1:6" x14ac:dyDescent="0.3">
      <c r="A2319" t="s">
        <v>162</v>
      </c>
      <c r="B2319" t="s">
        <v>148</v>
      </c>
      <c r="C2319">
        <v>1</v>
      </c>
      <c r="D2319">
        <v>600</v>
      </c>
      <c r="E2319">
        <v>2</v>
      </c>
      <c r="F2319" t="s">
        <v>133</v>
      </c>
    </row>
    <row r="2320" spans="1:6" x14ac:dyDescent="0.3">
      <c r="A2320" t="s">
        <v>162</v>
      </c>
      <c r="B2320" t="s">
        <v>132</v>
      </c>
      <c r="C2320">
        <v>1</v>
      </c>
      <c r="D2320">
        <v>11.99</v>
      </c>
      <c r="E2320">
        <v>3</v>
      </c>
      <c r="F2320" t="s">
        <v>133</v>
      </c>
    </row>
    <row r="2321" spans="1:6" x14ac:dyDescent="0.3">
      <c r="A2321" t="s">
        <v>162</v>
      </c>
      <c r="B2321" t="s">
        <v>132</v>
      </c>
      <c r="C2321">
        <v>1</v>
      </c>
      <c r="D2321">
        <v>11.99</v>
      </c>
      <c r="E2321">
        <v>7</v>
      </c>
      <c r="F2321" t="s">
        <v>135</v>
      </c>
    </row>
    <row r="2322" spans="1:6" x14ac:dyDescent="0.3">
      <c r="A2322" t="s">
        <v>162</v>
      </c>
      <c r="B2322" t="s">
        <v>152</v>
      </c>
      <c r="C2322">
        <v>1</v>
      </c>
      <c r="D2322">
        <v>379.99</v>
      </c>
      <c r="E2322">
        <v>5</v>
      </c>
      <c r="F2322" t="s">
        <v>131</v>
      </c>
    </row>
    <row r="2323" spans="1:6" x14ac:dyDescent="0.3">
      <c r="A2323" t="s">
        <v>162</v>
      </c>
      <c r="B2323" t="s">
        <v>143</v>
      </c>
      <c r="C2323">
        <v>1</v>
      </c>
      <c r="D2323">
        <v>300</v>
      </c>
      <c r="E2323">
        <v>7</v>
      </c>
      <c r="F2323" t="s">
        <v>131</v>
      </c>
    </row>
    <row r="2324" spans="1:6" x14ac:dyDescent="0.3">
      <c r="A2324" t="s">
        <v>162</v>
      </c>
      <c r="B2324" t="s">
        <v>137</v>
      </c>
      <c r="C2324">
        <v>1</v>
      </c>
      <c r="D2324">
        <v>2.99</v>
      </c>
      <c r="E2324">
        <v>2</v>
      </c>
      <c r="F2324" t="s">
        <v>135</v>
      </c>
    </row>
    <row r="2325" spans="1:6" x14ac:dyDescent="0.3">
      <c r="A2325" t="s">
        <v>162</v>
      </c>
      <c r="B2325" t="s">
        <v>130</v>
      </c>
      <c r="C2325">
        <v>1</v>
      </c>
      <c r="D2325">
        <v>14.95</v>
      </c>
      <c r="E2325">
        <v>5</v>
      </c>
      <c r="F2325" t="s">
        <v>129</v>
      </c>
    </row>
    <row r="2326" spans="1:6" x14ac:dyDescent="0.3">
      <c r="A2326" t="s">
        <v>162</v>
      </c>
      <c r="B2326" t="s">
        <v>145</v>
      </c>
      <c r="C2326">
        <v>1</v>
      </c>
      <c r="D2326">
        <v>3.84</v>
      </c>
      <c r="E2326">
        <v>4</v>
      </c>
      <c r="F2326" t="s">
        <v>150</v>
      </c>
    </row>
    <row r="2327" spans="1:6" x14ac:dyDescent="0.3">
      <c r="A2327" t="s">
        <v>162</v>
      </c>
      <c r="B2327" t="s">
        <v>130</v>
      </c>
      <c r="C2327">
        <v>1</v>
      </c>
      <c r="D2327">
        <v>14.95</v>
      </c>
      <c r="E2327">
        <v>4</v>
      </c>
      <c r="F2327" t="s">
        <v>135</v>
      </c>
    </row>
    <row r="2328" spans="1:6" x14ac:dyDescent="0.3">
      <c r="A2328" t="s">
        <v>162</v>
      </c>
      <c r="B2328" t="s">
        <v>139</v>
      </c>
      <c r="C2328">
        <v>1</v>
      </c>
      <c r="D2328">
        <v>11.95</v>
      </c>
      <c r="E2328">
        <v>7</v>
      </c>
      <c r="F2328" t="s">
        <v>149</v>
      </c>
    </row>
    <row r="2329" spans="1:6" x14ac:dyDescent="0.3">
      <c r="A2329" t="s">
        <v>162</v>
      </c>
      <c r="B2329" t="s">
        <v>151</v>
      </c>
      <c r="C2329">
        <v>1</v>
      </c>
      <c r="D2329">
        <v>109.99</v>
      </c>
      <c r="E2329">
        <v>3</v>
      </c>
      <c r="F2329" t="s">
        <v>133</v>
      </c>
    </row>
    <row r="2330" spans="1:6" x14ac:dyDescent="0.3">
      <c r="A2330" t="s">
        <v>162</v>
      </c>
      <c r="B2330" t="s">
        <v>153</v>
      </c>
      <c r="C2330">
        <v>1</v>
      </c>
      <c r="D2330">
        <v>999.99</v>
      </c>
      <c r="E2330">
        <v>9</v>
      </c>
      <c r="F2330" t="s">
        <v>147</v>
      </c>
    </row>
    <row r="2331" spans="1:6" x14ac:dyDescent="0.3">
      <c r="A2331" t="s">
        <v>162</v>
      </c>
      <c r="B2331" t="s">
        <v>140</v>
      </c>
      <c r="C2331">
        <v>1</v>
      </c>
      <c r="D2331">
        <v>99.99</v>
      </c>
      <c r="E2331">
        <v>7</v>
      </c>
      <c r="F2331" t="s">
        <v>133</v>
      </c>
    </row>
    <row r="2332" spans="1:6" x14ac:dyDescent="0.3">
      <c r="A2332" t="s">
        <v>162</v>
      </c>
      <c r="B2332" t="s">
        <v>153</v>
      </c>
      <c r="C2332">
        <v>1</v>
      </c>
      <c r="D2332">
        <v>999.99</v>
      </c>
      <c r="E2332">
        <v>10</v>
      </c>
      <c r="F2332" t="s">
        <v>133</v>
      </c>
    </row>
    <row r="2333" spans="1:6" x14ac:dyDescent="0.3">
      <c r="A2333" t="s">
        <v>162</v>
      </c>
      <c r="B2333" t="s">
        <v>130</v>
      </c>
      <c r="C2333">
        <v>1</v>
      </c>
      <c r="D2333">
        <v>14.95</v>
      </c>
      <c r="E2333">
        <v>6</v>
      </c>
      <c r="F2333" t="s">
        <v>133</v>
      </c>
    </row>
    <row r="2334" spans="1:6" x14ac:dyDescent="0.3">
      <c r="A2334" t="s">
        <v>162</v>
      </c>
      <c r="B2334" t="s">
        <v>139</v>
      </c>
      <c r="C2334">
        <v>1</v>
      </c>
      <c r="D2334">
        <v>11.95</v>
      </c>
      <c r="E2334">
        <v>6</v>
      </c>
      <c r="F2334" t="s">
        <v>149</v>
      </c>
    </row>
    <row r="2335" spans="1:6" x14ac:dyDescent="0.3">
      <c r="A2335" t="s">
        <v>162</v>
      </c>
      <c r="B2335" t="s">
        <v>138</v>
      </c>
      <c r="C2335">
        <v>1</v>
      </c>
      <c r="D2335">
        <v>389.99</v>
      </c>
      <c r="E2335">
        <v>4</v>
      </c>
      <c r="F2335" t="s">
        <v>129</v>
      </c>
    </row>
    <row r="2336" spans="1:6" x14ac:dyDescent="0.3">
      <c r="A2336" t="s">
        <v>162</v>
      </c>
      <c r="B2336" t="s">
        <v>137</v>
      </c>
      <c r="C2336">
        <v>1</v>
      </c>
      <c r="D2336">
        <v>2.99</v>
      </c>
      <c r="E2336">
        <v>10</v>
      </c>
      <c r="F2336" t="s">
        <v>133</v>
      </c>
    </row>
    <row r="2337" spans="1:6" x14ac:dyDescent="0.3">
      <c r="A2337" t="s">
        <v>162</v>
      </c>
      <c r="B2337" t="s">
        <v>143</v>
      </c>
      <c r="C2337">
        <v>1</v>
      </c>
      <c r="D2337">
        <v>300</v>
      </c>
      <c r="E2337">
        <v>8</v>
      </c>
      <c r="F2337" t="s">
        <v>133</v>
      </c>
    </row>
    <row r="2338" spans="1:6" x14ac:dyDescent="0.3">
      <c r="A2338" t="s">
        <v>162</v>
      </c>
      <c r="B2338" t="s">
        <v>139</v>
      </c>
      <c r="C2338">
        <v>1</v>
      </c>
      <c r="D2338">
        <v>11.95</v>
      </c>
      <c r="E2338">
        <v>4</v>
      </c>
      <c r="F2338" t="s">
        <v>131</v>
      </c>
    </row>
    <row r="2339" spans="1:6" x14ac:dyDescent="0.3">
      <c r="A2339" t="s">
        <v>162</v>
      </c>
      <c r="B2339" t="s">
        <v>139</v>
      </c>
      <c r="C2339">
        <v>1</v>
      </c>
      <c r="D2339">
        <v>11.95</v>
      </c>
      <c r="E2339">
        <v>1</v>
      </c>
      <c r="F2339" t="s">
        <v>135</v>
      </c>
    </row>
    <row r="2340" spans="1:6" x14ac:dyDescent="0.3">
      <c r="A2340" t="s">
        <v>162</v>
      </c>
      <c r="B2340" t="s">
        <v>132</v>
      </c>
      <c r="C2340">
        <v>1</v>
      </c>
      <c r="D2340">
        <v>11.99</v>
      </c>
      <c r="E2340">
        <v>7</v>
      </c>
      <c r="F2340" t="s">
        <v>150</v>
      </c>
    </row>
    <row r="2341" spans="1:6" x14ac:dyDescent="0.3">
      <c r="A2341" t="s">
        <v>162</v>
      </c>
      <c r="B2341" t="s">
        <v>151</v>
      </c>
      <c r="C2341">
        <v>1</v>
      </c>
      <c r="D2341">
        <v>109.99</v>
      </c>
      <c r="E2341">
        <v>2</v>
      </c>
      <c r="F2341" t="s">
        <v>150</v>
      </c>
    </row>
    <row r="2342" spans="1:6" x14ac:dyDescent="0.3">
      <c r="A2342" t="s">
        <v>162</v>
      </c>
      <c r="B2342" t="s">
        <v>151</v>
      </c>
      <c r="C2342">
        <v>1</v>
      </c>
      <c r="D2342">
        <v>109.99</v>
      </c>
      <c r="E2342">
        <v>3</v>
      </c>
      <c r="F2342" t="s">
        <v>131</v>
      </c>
    </row>
    <row r="2343" spans="1:6" x14ac:dyDescent="0.3">
      <c r="A2343" t="s">
        <v>162</v>
      </c>
      <c r="B2343" t="s">
        <v>153</v>
      </c>
      <c r="C2343">
        <v>1</v>
      </c>
      <c r="D2343">
        <v>999.99</v>
      </c>
      <c r="E2343">
        <v>3</v>
      </c>
      <c r="F2343" t="s">
        <v>135</v>
      </c>
    </row>
    <row r="2344" spans="1:6" x14ac:dyDescent="0.3">
      <c r="A2344" t="s">
        <v>162</v>
      </c>
      <c r="B2344" t="s">
        <v>130</v>
      </c>
      <c r="C2344">
        <v>1</v>
      </c>
      <c r="D2344">
        <v>14.95</v>
      </c>
      <c r="E2344">
        <v>7</v>
      </c>
      <c r="F2344" t="s">
        <v>135</v>
      </c>
    </row>
    <row r="2345" spans="1:6" x14ac:dyDescent="0.3">
      <c r="A2345" t="s">
        <v>162</v>
      </c>
      <c r="B2345" t="s">
        <v>139</v>
      </c>
      <c r="C2345">
        <v>1</v>
      </c>
      <c r="D2345">
        <v>11.95</v>
      </c>
      <c r="E2345">
        <v>8</v>
      </c>
      <c r="F2345" t="s">
        <v>150</v>
      </c>
    </row>
    <row r="2346" spans="1:6" x14ac:dyDescent="0.3">
      <c r="A2346" t="s">
        <v>162</v>
      </c>
      <c r="B2346" t="s">
        <v>139</v>
      </c>
      <c r="C2346">
        <v>1</v>
      </c>
      <c r="D2346">
        <v>11.95</v>
      </c>
      <c r="E2346">
        <v>10</v>
      </c>
      <c r="F2346" t="s">
        <v>147</v>
      </c>
    </row>
    <row r="2347" spans="1:6" x14ac:dyDescent="0.3">
      <c r="A2347" t="s">
        <v>162</v>
      </c>
      <c r="B2347" t="s">
        <v>145</v>
      </c>
      <c r="C2347">
        <v>1</v>
      </c>
      <c r="D2347">
        <v>3.84</v>
      </c>
      <c r="E2347">
        <v>8</v>
      </c>
      <c r="F2347" t="s">
        <v>133</v>
      </c>
    </row>
    <row r="2348" spans="1:6" x14ac:dyDescent="0.3">
      <c r="A2348" t="s">
        <v>162</v>
      </c>
      <c r="B2348" t="s">
        <v>153</v>
      </c>
      <c r="C2348">
        <v>1</v>
      </c>
      <c r="D2348">
        <v>999.99</v>
      </c>
      <c r="E2348">
        <v>10</v>
      </c>
      <c r="F2348" t="s">
        <v>133</v>
      </c>
    </row>
    <row r="2349" spans="1:6" x14ac:dyDescent="0.3">
      <c r="A2349" t="s">
        <v>162</v>
      </c>
      <c r="B2349" t="s">
        <v>134</v>
      </c>
      <c r="C2349">
        <v>1</v>
      </c>
      <c r="D2349">
        <v>149.99</v>
      </c>
      <c r="E2349">
        <v>10</v>
      </c>
      <c r="F2349" t="s">
        <v>147</v>
      </c>
    </row>
    <row r="2350" spans="1:6" x14ac:dyDescent="0.3">
      <c r="A2350" t="s">
        <v>162</v>
      </c>
      <c r="B2350" t="s">
        <v>134</v>
      </c>
      <c r="C2350">
        <v>1</v>
      </c>
      <c r="D2350">
        <v>149.99</v>
      </c>
      <c r="E2350">
        <v>9</v>
      </c>
      <c r="F2350" t="s">
        <v>149</v>
      </c>
    </row>
    <row r="2351" spans="1:6" x14ac:dyDescent="0.3">
      <c r="A2351" t="s">
        <v>162</v>
      </c>
      <c r="B2351" t="s">
        <v>132</v>
      </c>
      <c r="C2351">
        <v>1</v>
      </c>
      <c r="D2351">
        <v>11.99</v>
      </c>
      <c r="E2351">
        <v>5</v>
      </c>
      <c r="F2351" t="s">
        <v>149</v>
      </c>
    </row>
    <row r="2352" spans="1:6" x14ac:dyDescent="0.3">
      <c r="A2352" t="s">
        <v>162</v>
      </c>
      <c r="B2352" t="s">
        <v>132</v>
      </c>
      <c r="C2352">
        <v>1</v>
      </c>
      <c r="D2352">
        <v>11.99</v>
      </c>
      <c r="E2352">
        <v>9</v>
      </c>
      <c r="F2352" t="s">
        <v>135</v>
      </c>
    </row>
    <row r="2353" spans="1:6" x14ac:dyDescent="0.3">
      <c r="A2353" t="s">
        <v>162</v>
      </c>
      <c r="B2353" t="s">
        <v>145</v>
      </c>
      <c r="C2353">
        <v>1</v>
      </c>
      <c r="D2353">
        <v>3.84</v>
      </c>
      <c r="E2353">
        <v>7</v>
      </c>
      <c r="F2353" t="s">
        <v>133</v>
      </c>
    </row>
    <row r="2354" spans="1:6" x14ac:dyDescent="0.3">
      <c r="A2354" t="s">
        <v>162</v>
      </c>
      <c r="B2354" t="s">
        <v>134</v>
      </c>
      <c r="C2354">
        <v>1</v>
      </c>
      <c r="D2354">
        <v>149.99</v>
      </c>
      <c r="E2354">
        <v>1</v>
      </c>
      <c r="F2354" t="s">
        <v>135</v>
      </c>
    </row>
    <row r="2355" spans="1:6" x14ac:dyDescent="0.3">
      <c r="A2355" t="s">
        <v>162</v>
      </c>
      <c r="B2355" t="s">
        <v>132</v>
      </c>
      <c r="C2355">
        <v>1</v>
      </c>
      <c r="D2355">
        <v>11.99</v>
      </c>
      <c r="E2355">
        <v>1</v>
      </c>
      <c r="F2355" t="s">
        <v>147</v>
      </c>
    </row>
    <row r="2356" spans="1:6" x14ac:dyDescent="0.3">
      <c r="A2356" t="s">
        <v>162</v>
      </c>
      <c r="B2356" t="s">
        <v>138</v>
      </c>
      <c r="C2356">
        <v>1</v>
      </c>
      <c r="D2356">
        <v>389.99</v>
      </c>
      <c r="E2356">
        <v>8</v>
      </c>
      <c r="F2356" t="s">
        <v>146</v>
      </c>
    </row>
    <row r="2357" spans="1:6" x14ac:dyDescent="0.3">
      <c r="A2357" t="s">
        <v>162</v>
      </c>
      <c r="B2357" t="s">
        <v>128</v>
      </c>
      <c r="C2357">
        <v>1</v>
      </c>
      <c r="D2357">
        <v>700</v>
      </c>
      <c r="E2357">
        <v>5</v>
      </c>
      <c r="F2357" t="s">
        <v>131</v>
      </c>
    </row>
    <row r="2358" spans="1:6" x14ac:dyDescent="0.3">
      <c r="A2358" t="s">
        <v>162</v>
      </c>
      <c r="B2358" t="s">
        <v>141</v>
      </c>
      <c r="C2358">
        <v>1</v>
      </c>
      <c r="D2358">
        <v>150</v>
      </c>
      <c r="E2358">
        <v>9</v>
      </c>
      <c r="F2358" t="s">
        <v>135</v>
      </c>
    </row>
    <row r="2359" spans="1:6" x14ac:dyDescent="0.3">
      <c r="A2359" t="s">
        <v>162</v>
      </c>
      <c r="B2359" t="s">
        <v>138</v>
      </c>
      <c r="C2359">
        <v>1</v>
      </c>
      <c r="D2359">
        <v>389.99</v>
      </c>
      <c r="E2359">
        <v>6</v>
      </c>
      <c r="F2359" t="s">
        <v>135</v>
      </c>
    </row>
    <row r="2360" spans="1:6" x14ac:dyDescent="0.3">
      <c r="A2360" t="s">
        <v>162</v>
      </c>
      <c r="B2360" t="s">
        <v>137</v>
      </c>
      <c r="C2360">
        <v>2</v>
      </c>
      <c r="D2360">
        <v>2.99</v>
      </c>
      <c r="E2360">
        <v>2</v>
      </c>
      <c r="F2360" t="s">
        <v>150</v>
      </c>
    </row>
    <row r="2361" spans="1:6" x14ac:dyDescent="0.3">
      <c r="A2361" t="s">
        <v>162</v>
      </c>
      <c r="B2361" t="s">
        <v>134</v>
      </c>
      <c r="C2361">
        <v>1</v>
      </c>
      <c r="D2361">
        <v>149.99</v>
      </c>
      <c r="E2361">
        <v>8</v>
      </c>
      <c r="F2361" t="s">
        <v>149</v>
      </c>
    </row>
    <row r="2362" spans="1:6" x14ac:dyDescent="0.3">
      <c r="A2362" t="s">
        <v>162</v>
      </c>
      <c r="B2362" t="s">
        <v>142</v>
      </c>
      <c r="C2362">
        <v>1</v>
      </c>
      <c r="D2362">
        <v>1700</v>
      </c>
      <c r="E2362">
        <v>3</v>
      </c>
      <c r="F2362" t="s">
        <v>129</v>
      </c>
    </row>
    <row r="2363" spans="1:6" x14ac:dyDescent="0.3">
      <c r="A2363" t="s">
        <v>162</v>
      </c>
      <c r="B2363" t="s">
        <v>145</v>
      </c>
      <c r="C2363">
        <v>1</v>
      </c>
      <c r="D2363">
        <v>3.84</v>
      </c>
      <c r="E2363">
        <v>1</v>
      </c>
      <c r="F2363" t="s">
        <v>135</v>
      </c>
    </row>
    <row r="2364" spans="1:6" x14ac:dyDescent="0.3">
      <c r="A2364" t="s">
        <v>162</v>
      </c>
      <c r="B2364" t="s">
        <v>139</v>
      </c>
      <c r="C2364">
        <v>1</v>
      </c>
      <c r="D2364">
        <v>11.95</v>
      </c>
      <c r="E2364">
        <v>1</v>
      </c>
      <c r="F2364" t="s">
        <v>149</v>
      </c>
    </row>
    <row r="2365" spans="1:6" x14ac:dyDescent="0.3">
      <c r="A2365" t="s">
        <v>162</v>
      </c>
      <c r="B2365" t="s">
        <v>144</v>
      </c>
      <c r="C2365">
        <v>1</v>
      </c>
      <c r="D2365">
        <v>400</v>
      </c>
      <c r="E2365">
        <v>1</v>
      </c>
      <c r="F2365" t="s">
        <v>133</v>
      </c>
    </row>
    <row r="2366" spans="1:6" x14ac:dyDescent="0.3">
      <c r="A2366" t="s">
        <v>162</v>
      </c>
      <c r="B2366" t="s">
        <v>130</v>
      </c>
      <c r="C2366">
        <v>1</v>
      </c>
      <c r="D2366">
        <v>14.95</v>
      </c>
      <c r="E2366">
        <v>2</v>
      </c>
      <c r="F2366" t="s">
        <v>149</v>
      </c>
    </row>
    <row r="2367" spans="1:6" x14ac:dyDescent="0.3">
      <c r="A2367" t="s">
        <v>162</v>
      </c>
      <c r="B2367" t="s">
        <v>139</v>
      </c>
      <c r="C2367">
        <v>1</v>
      </c>
      <c r="D2367">
        <v>11.95</v>
      </c>
      <c r="E2367">
        <v>3</v>
      </c>
      <c r="F2367" t="s">
        <v>133</v>
      </c>
    </row>
    <row r="2368" spans="1:6" x14ac:dyDescent="0.3">
      <c r="A2368" t="s">
        <v>162</v>
      </c>
      <c r="B2368" t="s">
        <v>130</v>
      </c>
      <c r="C2368">
        <v>1</v>
      </c>
      <c r="D2368">
        <v>14.95</v>
      </c>
      <c r="E2368">
        <v>6</v>
      </c>
      <c r="F2368" t="s">
        <v>149</v>
      </c>
    </row>
    <row r="2369" spans="1:6" x14ac:dyDescent="0.3">
      <c r="A2369" t="s">
        <v>162</v>
      </c>
      <c r="B2369" t="s">
        <v>132</v>
      </c>
      <c r="C2369">
        <v>1</v>
      </c>
      <c r="D2369">
        <v>11.99</v>
      </c>
      <c r="E2369">
        <v>9</v>
      </c>
      <c r="F2369" t="s">
        <v>147</v>
      </c>
    </row>
    <row r="2370" spans="1:6" x14ac:dyDescent="0.3">
      <c r="A2370" t="s">
        <v>162</v>
      </c>
      <c r="B2370" t="s">
        <v>148</v>
      </c>
      <c r="C2370">
        <v>1</v>
      </c>
      <c r="D2370">
        <v>600</v>
      </c>
      <c r="E2370">
        <v>8</v>
      </c>
      <c r="F2370" t="s">
        <v>133</v>
      </c>
    </row>
    <row r="2371" spans="1:6" x14ac:dyDescent="0.3">
      <c r="A2371" t="s">
        <v>162</v>
      </c>
      <c r="B2371" t="s">
        <v>132</v>
      </c>
      <c r="C2371">
        <v>1</v>
      </c>
      <c r="D2371">
        <v>11.99</v>
      </c>
      <c r="E2371">
        <v>2</v>
      </c>
      <c r="F2371" t="s">
        <v>133</v>
      </c>
    </row>
    <row r="2372" spans="1:6" x14ac:dyDescent="0.3">
      <c r="A2372" t="s">
        <v>162</v>
      </c>
      <c r="B2372" t="s">
        <v>143</v>
      </c>
      <c r="C2372">
        <v>1</v>
      </c>
      <c r="D2372">
        <v>300</v>
      </c>
      <c r="E2372">
        <v>7</v>
      </c>
      <c r="F2372" t="s">
        <v>129</v>
      </c>
    </row>
    <row r="2373" spans="1:6" x14ac:dyDescent="0.3">
      <c r="A2373" t="s">
        <v>162</v>
      </c>
      <c r="B2373" t="s">
        <v>145</v>
      </c>
      <c r="C2373">
        <v>1</v>
      </c>
      <c r="D2373">
        <v>3.84</v>
      </c>
      <c r="E2373">
        <v>9</v>
      </c>
      <c r="F2373" t="s">
        <v>150</v>
      </c>
    </row>
    <row r="2374" spans="1:6" x14ac:dyDescent="0.3">
      <c r="A2374" t="s">
        <v>162</v>
      </c>
      <c r="B2374" t="s">
        <v>141</v>
      </c>
      <c r="C2374">
        <v>1</v>
      </c>
      <c r="D2374">
        <v>150</v>
      </c>
      <c r="E2374">
        <v>10</v>
      </c>
      <c r="F2374" t="s">
        <v>133</v>
      </c>
    </row>
    <row r="2375" spans="1:6" x14ac:dyDescent="0.3">
      <c r="A2375" t="s">
        <v>162</v>
      </c>
      <c r="B2375" t="s">
        <v>139</v>
      </c>
      <c r="C2375">
        <v>1</v>
      </c>
      <c r="D2375">
        <v>11.95</v>
      </c>
      <c r="E2375">
        <v>9</v>
      </c>
      <c r="F2375" t="s">
        <v>147</v>
      </c>
    </row>
    <row r="2376" spans="1:6" x14ac:dyDescent="0.3">
      <c r="A2376" t="s">
        <v>162</v>
      </c>
      <c r="B2376" t="s">
        <v>137</v>
      </c>
      <c r="C2376">
        <v>2</v>
      </c>
      <c r="D2376">
        <v>2.99</v>
      </c>
      <c r="E2376">
        <v>10</v>
      </c>
      <c r="F2376" t="s">
        <v>150</v>
      </c>
    </row>
    <row r="2377" spans="1:6" x14ac:dyDescent="0.3">
      <c r="A2377" t="s">
        <v>162</v>
      </c>
      <c r="B2377" t="s">
        <v>141</v>
      </c>
      <c r="C2377">
        <v>1</v>
      </c>
      <c r="D2377">
        <v>150</v>
      </c>
      <c r="E2377">
        <v>3</v>
      </c>
      <c r="F2377" t="s">
        <v>133</v>
      </c>
    </row>
    <row r="2378" spans="1:6" x14ac:dyDescent="0.3">
      <c r="A2378" t="s">
        <v>162</v>
      </c>
      <c r="B2378" t="s">
        <v>132</v>
      </c>
      <c r="C2378">
        <v>2</v>
      </c>
      <c r="D2378">
        <v>11.99</v>
      </c>
      <c r="E2378">
        <v>1</v>
      </c>
      <c r="F2378" t="s">
        <v>147</v>
      </c>
    </row>
    <row r="2379" spans="1:6" x14ac:dyDescent="0.3">
      <c r="A2379" t="s">
        <v>162</v>
      </c>
      <c r="B2379" t="s">
        <v>140</v>
      </c>
      <c r="C2379">
        <v>1</v>
      </c>
      <c r="D2379">
        <v>99.99</v>
      </c>
      <c r="E2379">
        <v>8</v>
      </c>
      <c r="F2379" t="s">
        <v>136</v>
      </c>
    </row>
    <row r="2380" spans="1:6" x14ac:dyDescent="0.3">
      <c r="A2380" t="s">
        <v>162</v>
      </c>
      <c r="B2380" t="s">
        <v>145</v>
      </c>
      <c r="C2380">
        <v>3</v>
      </c>
      <c r="D2380">
        <v>3.84</v>
      </c>
      <c r="E2380">
        <v>5</v>
      </c>
      <c r="F2380" t="s">
        <v>149</v>
      </c>
    </row>
    <row r="2381" spans="1:6" x14ac:dyDescent="0.3">
      <c r="A2381" t="s">
        <v>162</v>
      </c>
      <c r="B2381" t="s">
        <v>137</v>
      </c>
      <c r="C2381">
        <v>2</v>
      </c>
      <c r="D2381">
        <v>2.99</v>
      </c>
      <c r="E2381">
        <v>3</v>
      </c>
      <c r="F2381" t="s">
        <v>135</v>
      </c>
    </row>
    <row r="2382" spans="1:6" x14ac:dyDescent="0.3">
      <c r="A2382" t="s">
        <v>162</v>
      </c>
      <c r="B2382" t="s">
        <v>152</v>
      </c>
      <c r="C2382">
        <v>1</v>
      </c>
      <c r="D2382">
        <v>379.99</v>
      </c>
      <c r="E2382">
        <v>2</v>
      </c>
      <c r="F2382" t="s">
        <v>129</v>
      </c>
    </row>
    <row r="2383" spans="1:6" x14ac:dyDescent="0.3">
      <c r="A2383" t="s">
        <v>162</v>
      </c>
      <c r="B2383" t="s">
        <v>145</v>
      </c>
      <c r="C2383">
        <v>2</v>
      </c>
      <c r="D2383">
        <v>3.84</v>
      </c>
      <c r="E2383">
        <v>2</v>
      </c>
      <c r="F2383" t="s">
        <v>149</v>
      </c>
    </row>
    <row r="2384" spans="1:6" x14ac:dyDescent="0.3">
      <c r="A2384" t="s">
        <v>162</v>
      </c>
      <c r="B2384" t="s">
        <v>141</v>
      </c>
      <c r="C2384">
        <v>1</v>
      </c>
      <c r="D2384">
        <v>150</v>
      </c>
      <c r="E2384">
        <v>8</v>
      </c>
      <c r="F2384" t="s">
        <v>135</v>
      </c>
    </row>
    <row r="2385" spans="1:6" x14ac:dyDescent="0.3">
      <c r="A2385" t="s">
        <v>162</v>
      </c>
      <c r="B2385" t="s">
        <v>138</v>
      </c>
      <c r="C2385">
        <v>1</v>
      </c>
      <c r="D2385">
        <v>389.99</v>
      </c>
      <c r="E2385">
        <v>4</v>
      </c>
      <c r="F2385" t="s">
        <v>135</v>
      </c>
    </row>
    <row r="2386" spans="1:6" x14ac:dyDescent="0.3">
      <c r="A2386" t="s">
        <v>162</v>
      </c>
      <c r="B2386" t="s">
        <v>139</v>
      </c>
      <c r="C2386">
        <v>1</v>
      </c>
      <c r="D2386">
        <v>11.95</v>
      </c>
      <c r="E2386">
        <v>9</v>
      </c>
      <c r="F2386" t="s">
        <v>147</v>
      </c>
    </row>
    <row r="2387" spans="1:6" x14ac:dyDescent="0.3">
      <c r="A2387" t="s">
        <v>162</v>
      </c>
      <c r="B2387" t="s">
        <v>137</v>
      </c>
      <c r="C2387">
        <v>3</v>
      </c>
      <c r="D2387">
        <v>2.99</v>
      </c>
      <c r="E2387">
        <v>9</v>
      </c>
      <c r="F2387" t="s">
        <v>149</v>
      </c>
    </row>
    <row r="2388" spans="1:6" x14ac:dyDescent="0.3">
      <c r="A2388" t="s">
        <v>162</v>
      </c>
      <c r="B2388" t="s">
        <v>145</v>
      </c>
      <c r="C2388">
        <v>1</v>
      </c>
      <c r="D2388">
        <v>3.84</v>
      </c>
      <c r="E2388">
        <v>7</v>
      </c>
      <c r="F2388" t="s">
        <v>135</v>
      </c>
    </row>
    <row r="2389" spans="1:6" x14ac:dyDescent="0.3">
      <c r="A2389" t="s">
        <v>162</v>
      </c>
      <c r="B2389" t="s">
        <v>132</v>
      </c>
      <c r="C2389">
        <v>1</v>
      </c>
      <c r="D2389">
        <v>11.99</v>
      </c>
      <c r="E2389">
        <v>3</v>
      </c>
      <c r="F2389" t="s">
        <v>146</v>
      </c>
    </row>
    <row r="2390" spans="1:6" x14ac:dyDescent="0.3">
      <c r="A2390" t="s">
        <v>162</v>
      </c>
      <c r="B2390" t="s">
        <v>139</v>
      </c>
      <c r="C2390">
        <v>2</v>
      </c>
      <c r="D2390">
        <v>11.95</v>
      </c>
      <c r="E2390">
        <v>8</v>
      </c>
      <c r="F2390" t="s">
        <v>133</v>
      </c>
    </row>
    <row r="2391" spans="1:6" x14ac:dyDescent="0.3">
      <c r="A2391" t="s">
        <v>162</v>
      </c>
      <c r="B2391" t="s">
        <v>139</v>
      </c>
      <c r="C2391">
        <v>1</v>
      </c>
      <c r="D2391">
        <v>11.95</v>
      </c>
      <c r="E2391">
        <v>7</v>
      </c>
      <c r="F2391" t="s">
        <v>133</v>
      </c>
    </row>
    <row r="2392" spans="1:6" x14ac:dyDescent="0.3">
      <c r="A2392" t="s">
        <v>162</v>
      </c>
      <c r="B2392" t="s">
        <v>132</v>
      </c>
      <c r="C2392">
        <v>1</v>
      </c>
      <c r="D2392">
        <v>11.99</v>
      </c>
      <c r="E2392">
        <v>7</v>
      </c>
      <c r="F2392" t="s">
        <v>150</v>
      </c>
    </row>
    <row r="2393" spans="1:6" x14ac:dyDescent="0.3">
      <c r="A2393" t="s">
        <v>162</v>
      </c>
      <c r="B2393" t="s">
        <v>139</v>
      </c>
      <c r="C2393">
        <v>2</v>
      </c>
      <c r="D2393">
        <v>11.95</v>
      </c>
      <c r="E2393">
        <v>6</v>
      </c>
      <c r="F2393" t="s">
        <v>133</v>
      </c>
    </row>
    <row r="2394" spans="1:6" x14ac:dyDescent="0.3">
      <c r="A2394" t="s">
        <v>162</v>
      </c>
      <c r="B2394" t="s">
        <v>134</v>
      </c>
      <c r="C2394">
        <v>1</v>
      </c>
      <c r="D2394">
        <v>149.99</v>
      </c>
      <c r="E2394">
        <v>7</v>
      </c>
      <c r="F2394" t="s">
        <v>147</v>
      </c>
    </row>
    <row r="2395" spans="1:6" x14ac:dyDescent="0.3">
      <c r="A2395" t="s">
        <v>162</v>
      </c>
      <c r="B2395" t="s">
        <v>132</v>
      </c>
      <c r="C2395">
        <v>1</v>
      </c>
      <c r="D2395">
        <v>11.99</v>
      </c>
      <c r="E2395">
        <v>4</v>
      </c>
      <c r="F2395" t="s">
        <v>135</v>
      </c>
    </row>
    <row r="2396" spans="1:6" x14ac:dyDescent="0.3">
      <c r="A2396" t="s">
        <v>162</v>
      </c>
      <c r="B2396" t="s">
        <v>143</v>
      </c>
      <c r="C2396">
        <v>1</v>
      </c>
      <c r="D2396">
        <v>300</v>
      </c>
      <c r="E2396">
        <v>1</v>
      </c>
      <c r="F2396" t="s">
        <v>129</v>
      </c>
    </row>
    <row r="2397" spans="1:6" x14ac:dyDescent="0.3">
      <c r="A2397" t="s">
        <v>162</v>
      </c>
      <c r="B2397" t="s">
        <v>145</v>
      </c>
      <c r="C2397">
        <v>1</v>
      </c>
      <c r="D2397">
        <v>3.84</v>
      </c>
      <c r="E2397">
        <v>10</v>
      </c>
      <c r="F2397" t="s">
        <v>131</v>
      </c>
    </row>
    <row r="2398" spans="1:6" x14ac:dyDescent="0.3">
      <c r="A2398" t="s">
        <v>162</v>
      </c>
      <c r="B2398" t="s">
        <v>140</v>
      </c>
      <c r="C2398">
        <v>1</v>
      </c>
      <c r="D2398">
        <v>99.99</v>
      </c>
      <c r="E2398">
        <v>8</v>
      </c>
      <c r="F2398" t="s">
        <v>146</v>
      </c>
    </row>
    <row r="2399" spans="1:6" x14ac:dyDescent="0.3">
      <c r="A2399" t="s">
        <v>162</v>
      </c>
      <c r="B2399" t="s">
        <v>145</v>
      </c>
      <c r="C2399">
        <v>2</v>
      </c>
      <c r="D2399">
        <v>3.84</v>
      </c>
      <c r="E2399">
        <v>9</v>
      </c>
      <c r="F2399" t="s">
        <v>131</v>
      </c>
    </row>
    <row r="2400" spans="1:6" x14ac:dyDescent="0.3">
      <c r="A2400" t="s">
        <v>162</v>
      </c>
      <c r="B2400" t="s">
        <v>134</v>
      </c>
      <c r="C2400">
        <v>1</v>
      </c>
      <c r="D2400">
        <v>149.99</v>
      </c>
      <c r="E2400">
        <v>8</v>
      </c>
      <c r="F2400" t="s">
        <v>135</v>
      </c>
    </row>
    <row r="2401" spans="1:6" x14ac:dyDescent="0.3">
      <c r="A2401" t="s">
        <v>162</v>
      </c>
      <c r="B2401" t="s">
        <v>137</v>
      </c>
      <c r="C2401">
        <v>1</v>
      </c>
      <c r="D2401">
        <v>2.99</v>
      </c>
      <c r="E2401">
        <v>5</v>
      </c>
      <c r="F2401" t="s">
        <v>135</v>
      </c>
    </row>
    <row r="2402" spans="1:6" x14ac:dyDescent="0.3">
      <c r="A2402" t="s">
        <v>162</v>
      </c>
      <c r="B2402" t="s">
        <v>137</v>
      </c>
      <c r="C2402">
        <v>1</v>
      </c>
      <c r="D2402">
        <v>2.99</v>
      </c>
      <c r="E2402">
        <v>4</v>
      </c>
      <c r="F2402" t="s">
        <v>149</v>
      </c>
    </row>
    <row r="2403" spans="1:6" x14ac:dyDescent="0.3">
      <c r="A2403" t="s">
        <v>162</v>
      </c>
      <c r="B2403" t="s">
        <v>153</v>
      </c>
      <c r="C2403">
        <v>1</v>
      </c>
      <c r="D2403">
        <v>999.99</v>
      </c>
      <c r="E2403">
        <v>8</v>
      </c>
      <c r="F2403" t="s">
        <v>135</v>
      </c>
    </row>
    <row r="2404" spans="1:6" x14ac:dyDescent="0.3">
      <c r="A2404" t="s">
        <v>162</v>
      </c>
      <c r="B2404" t="s">
        <v>140</v>
      </c>
      <c r="C2404">
        <v>1</v>
      </c>
      <c r="D2404">
        <v>99.99</v>
      </c>
      <c r="E2404">
        <v>5</v>
      </c>
      <c r="F2404" t="s">
        <v>146</v>
      </c>
    </row>
    <row r="2405" spans="1:6" x14ac:dyDescent="0.3">
      <c r="A2405" t="s">
        <v>162</v>
      </c>
      <c r="B2405" t="s">
        <v>145</v>
      </c>
      <c r="C2405">
        <v>1</v>
      </c>
      <c r="D2405">
        <v>3.84</v>
      </c>
      <c r="E2405">
        <v>2</v>
      </c>
      <c r="F2405" t="s">
        <v>135</v>
      </c>
    </row>
    <row r="2406" spans="1:6" x14ac:dyDescent="0.3">
      <c r="A2406" t="s">
        <v>162</v>
      </c>
      <c r="B2406" t="s">
        <v>139</v>
      </c>
      <c r="C2406">
        <v>1</v>
      </c>
      <c r="D2406">
        <v>11.95</v>
      </c>
      <c r="E2406">
        <v>4</v>
      </c>
      <c r="F2406" t="s">
        <v>146</v>
      </c>
    </row>
    <row r="2407" spans="1:6" x14ac:dyDescent="0.3">
      <c r="A2407" t="s">
        <v>162</v>
      </c>
      <c r="B2407" t="s">
        <v>145</v>
      </c>
      <c r="C2407">
        <v>3</v>
      </c>
      <c r="D2407">
        <v>3.84</v>
      </c>
      <c r="E2407">
        <v>9</v>
      </c>
      <c r="F2407" t="s">
        <v>133</v>
      </c>
    </row>
    <row r="2408" spans="1:6" x14ac:dyDescent="0.3">
      <c r="A2408" t="s">
        <v>162</v>
      </c>
      <c r="B2408" t="s">
        <v>128</v>
      </c>
      <c r="C2408">
        <v>1</v>
      </c>
      <c r="D2408">
        <v>700</v>
      </c>
      <c r="E2408">
        <v>5</v>
      </c>
      <c r="F2408" t="s">
        <v>136</v>
      </c>
    </row>
    <row r="2409" spans="1:6" x14ac:dyDescent="0.3">
      <c r="A2409" t="s">
        <v>162</v>
      </c>
      <c r="B2409" t="s">
        <v>132</v>
      </c>
      <c r="C2409">
        <v>1</v>
      </c>
      <c r="D2409">
        <v>11.99</v>
      </c>
      <c r="E2409">
        <v>4</v>
      </c>
      <c r="F2409" t="s">
        <v>136</v>
      </c>
    </row>
    <row r="2410" spans="1:6" x14ac:dyDescent="0.3">
      <c r="A2410" t="s">
        <v>162</v>
      </c>
      <c r="B2410" t="s">
        <v>139</v>
      </c>
      <c r="C2410">
        <v>1</v>
      </c>
      <c r="D2410">
        <v>11.95</v>
      </c>
      <c r="E2410">
        <v>6</v>
      </c>
      <c r="F2410" t="s">
        <v>149</v>
      </c>
    </row>
    <row r="2411" spans="1:6" x14ac:dyDescent="0.3">
      <c r="A2411" t="s">
        <v>162</v>
      </c>
      <c r="B2411" t="s">
        <v>130</v>
      </c>
      <c r="C2411">
        <v>1</v>
      </c>
      <c r="D2411">
        <v>14.95</v>
      </c>
      <c r="E2411">
        <v>9</v>
      </c>
      <c r="F2411" t="s">
        <v>135</v>
      </c>
    </row>
    <row r="2412" spans="1:6" x14ac:dyDescent="0.3">
      <c r="A2412" t="s">
        <v>162</v>
      </c>
      <c r="B2412" t="s">
        <v>145</v>
      </c>
      <c r="C2412">
        <v>1</v>
      </c>
      <c r="D2412">
        <v>3.84</v>
      </c>
      <c r="E2412">
        <v>6</v>
      </c>
      <c r="F2412" t="s">
        <v>129</v>
      </c>
    </row>
    <row r="2413" spans="1:6" x14ac:dyDescent="0.3">
      <c r="A2413" t="s">
        <v>162</v>
      </c>
      <c r="B2413" t="s">
        <v>139</v>
      </c>
      <c r="C2413">
        <v>1</v>
      </c>
      <c r="D2413">
        <v>11.95</v>
      </c>
      <c r="E2413">
        <v>3</v>
      </c>
      <c r="F2413" t="s">
        <v>135</v>
      </c>
    </row>
    <row r="2414" spans="1:6" x14ac:dyDescent="0.3">
      <c r="A2414" t="s">
        <v>162</v>
      </c>
      <c r="B2414" t="s">
        <v>140</v>
      </c>
      <c r="C2414">
        <v>1</v>
      </c>
      <c r="D2414">
        <v>99.99</v>
      </c>
      <c r="E2414">
        <v>6</v>
      </c>
      <c r="F2414" t="s">
        <v>149</v>
      </c>
    </row>
    <row r="2415" spans="1:6" x14ac:dyDescent="0.3">
      <c r="A2415" t="s">
        <v>162</v>
      </c>
      <c r="B2415" t="s">
        <v>139</v>
      </c>
      <c r="C2415">
        <v>1</v>
      </c>
      <c r="D2415">
        <v>11.95</v>
      </c>
      <c r="E2415">
        <v>8</v>
      </c>
      <c r="F2415" t="s">
        <v>146</v>
      </c>
    </row>
    <row r="2416" spans="1:6" x14ac:dyDescent="0.3">
      <c r="A2416" t="s">
        <v>162</v>
      </c>
      <c r="B2416" t="s">
        <v>139</v>
      </c>
      <c r="C2416">
        <v>1</v>
      </c>
      <c r="D2416">
        <v>11.95</v>
      </c>
      <c r="E2416">
        <v>6</v>
      </c>
      <c r="F2416" t="s">
        <v>150</v>
      </c>
    </row>
    <row r="2417" spans="1:6" x14ac:dyDescent="0.3">
      <c r="A2417" t="s">
        <v>162</v>
      </c>
      <c r="B2417" t="s">
        <v>141</v>
      </c>
      <c r="C2417">
        <v>1</v>
      </c>
      <c r="D2417">
        <v>150</v>
      </c>
      <c r="E2417">
        <v>8</v>
      </c>
      <c r="F2417" t="s">
        <v>149</v>
      </c>
    </row>
    <row r="2418" spans="1:6" x14ac:dyDescent="0.3">
      <c r="A2418" t="s">
        <v>162</v>
      </c>
      <c r="B2418" t="s">
        <v>130</v>
      </c>
      <c r="C2418">
        <v>1</v>
      </c>
      <c r="D2418">
        <v>14.95</v>
      </c>
      <c r="E2418">
        <v>6</v>
      </c>
      <c r="F2418" t="s">
        <v>129</v>
      </c>
    </row>
    <row r="2419" spans="1:6" x14ac:dyDescent="0.3">
      <c r="A2419" t="s">
        <v>162</v>
      </c>
      <c r="B2419" t="s">
        <v>138</v>
      </c>
      <c r="C2419">
        <v>1</v>
      </c>
      <c r="D2419">
        <v>389.99</v>
      </c>
      <c r="E2419">
        <v>3</v>
      </c>
      <c r="F2419" t="s">
        <v>150</v>
      </c>
    </row>
    <row r="2420" spans="1:6" x14ac:dyDescent="0.3">
      <c r="A2420" t="s">
        <v>162</v>
      </c>
      <c r="B2420" t="s">
        <v>140</v>
      </c>
      <c r="C2420">
        <v>1</v>
      </c>
      <c r="D2420">
        <v>99.99</v>
      </c>
      <c r="E2420">
        <v>3</v>
      </c>
      <c r="F2420" t="s">
        <v>150</v>
      </c>
    </row>
    <row r="2421" spans="1:6" x14ac:dyDescent="0.3">
      <c r="A2421" t="s">
        <v>162</v>
      </c>
      <c r="B2421" t="s">
        <v>141</v>
      </c>
      <c r="C2421">
        <v>1</v>
      </c>
      <c r="D2421">
        <v>150</v>
      </c>
      <c r="E2421">
        <v>10</v>
      </c>
      <c r="F2421" t="s">
        <v>135</v>
      </c>
    </row>
    <row r="2422" spans="1:6" x14ac:dyDescent="0.3">
      <c r="A2422" t="s">
        <v>162</v>
      </c>
      <c r="B2422" t="s">
        <v>148</v>
      </c>
      <c r="C2422">
        <v>1</v>
      </c>
      <c r="D2422">
        <v>600</v>
      </c>
      <c r="E2422">
        <v>3</v>
      </c>
      <c r="F2422" t="s">
        <v>149</v>
      </c>
    </row>
    <row r="2423" spans="1:6" x14ac:dyDescent="0.3">
      <c r="A2423" t="s">
        <v>162</v>
      </c>
      <c r="B2423" t="s">
        <v>141</v>
      </c>
      <c r="C2423">
        <v>1</v>
      </c>
      <c r="D2423">
        <v>150</v>
      </c>
      <c r="E2423">
        <v>6</v>
      </c>
      <c r="F2423" t="s">
        <v>135</v>
      </c>
    </row>
    <row r="2424" spans="1:6" x14ac:dyDescent="0.3">
      <c r="A2424" t="s">
        <v>162</v>
      </c>
      <c r="B2424" t="s">
        <v>145</v>
      </c>
      <c r="C2424">
        <v>1</v>
      </c>
      <c r="D2424">
        <v>3.84</v>
      </c>
      <c r="E2424">
        <v>8</v>
      </c>
      <c r="F2424" t="s">
        <v>129</v>
      </c>
    </row>
    <row r="2425" spans="1:6" x14ac:dyDescent="0.3">
      <c r="A2425" t="s">
        <v>162</v>
      </c>
      <c r="B2425" t="s">
        <v>137</v>
      </c>
      <c r="C2425">
        <v>1</v>
      </c>
      <c r="D2425">
        <v>2.99</v>
      </c>
      <c r="E2425">
        <v>7</v>
      </c>
      <c r="F2425" t="s">
        <v>146</v>
      </c>
    </row>
    <row r="2426" spans="1:6" x14ac:dyDescent="0.3">
      <c r="A2426" t="s">
        <v>162</v>
      </c>
      <c r="B2426" t="s">
        <v>139</v>
      </c>
      <c r="C2426">
        <v>1</v>
      </c>
      <c r="D2426">
        <v>11.95</v>
      </c>
      <c r="E2426">
        <v>1</v>
      </c>
      <c r="F2426" t="s">
        <v>146</v>
      </c>
    </row>
    <row r="2427" spans="1:6" x14ac:dyDescent="0.3">
      <c r="A2427" t="s">
        <v>162</v>
      </c>
      <c r="B2427" t="s">
        <v>140</v>
      </c>
      <c r="C2427">
        <v>1</v>
      </c>
      <c r="D2427">
        <v>99.99</v>
      </c>
      <c r="E2427">
        <v>3</v>
      </c>
      <c r="F2427" t="s">
        <v>135</v>
      </c>
    </row>
    <row r="2428" spans="1:6" x14ac:dyDescent="0.3">
      <c r="A2428" t="s">
        <v>162</v>
      </c>
      <c r="B2428" t="s">
        <v>144</v>
      </c>
      <c r="C2428">
        <v>1</v>
      </c>
      <c r="D2428">
        <v>400</v>
      </c>
      <c r="E2428">
        <v>3</v>
      </c>
      <c r="F2428" t="s">
        <v>135</v>
      </c>
    </row>
    <row r="2429" spans="1:6" x14ac:dyDescent="0.3">
      <c r="A2429" t="s">
        <v>162</v>
      </c>
      <c r="B2429" t="s">
        <v>132</v>
      </c>
      <c r="C2429">
        <v>1</v>
      </c>
      <c r="D2429">
        <v>11.99</v>
      </c>
      <c r="E2429">
        <v>2</v>
      </c>
      <c r="F2429" t="s">
        <v>135</v>
      </c>
    </row>
    <row r="2430" spans="1:6" x14ac:dyDescent="0.3">
      <c r="A2430" t="s">
        <v>162</v>
      </c>
      <c r="B2430" t="s">
        <v>137</v>
      </c>
      <c r="C2430">
        <v>1</v>
      </c>
      <c r="D2430">
        <v>2.99</v>
      </c>
      <c r="E2430">
        <v>2</v>
      </c>
      <c r="F2430" t="s">
        <v>135</v>
      </c>
    </row>
    <row r="2431" spans="1:6" x14ac:dyDescent="0.3">
      <c r="A2431" t="s">
        <v>162</v>
      </c>
      <c r="B2431" t="s">
        <v>128</v>
      </c>
      <c r="C2431">
        <v>1</v>
      </c>
      <c r="D2431">
        <v>700</v>
      </c>
      <c r="E2431">
        <v>10</v>
      </c>
      <c r="F2431" t="s">
        <v>147</v>
      </c>
    </row>
    <row r="2432" spans="1:6" x14ac:dyDescent="0.3">
      <c r="A2432" t="s">
        <v>162</v>
      </c>
      <c r="B2432" t="s">
        <v>145</v>
      </c>
      <c r="C2432">
        <v>2</v>
      </c>
      <c r="D2432">
        <v>3.84</v>
      </c>
      <c r="E2432">
        <v>1</v>
      </c>
      <c r="F2432" t="s">
        <v>129</v>
      </c>
    </row>
    <row r="2433" spans="1:6" x14ac:dyDescent="0.3">
      <c r="A2433" t="s">
        <v>162</v>
      </c>
      <c r="B2433" t="s">
        <v>145</v>
      </c>
      <c r="C2433">
        <v>1</v>
      </c>
      <c r="D2433">
        <v>3.84</v>
      </c>
      <c r="E2433">
        <v>9</v>
      </c>
      <c r="F2433" t="s">
        <v>147</v>
      </c>
    </row>
    <row r="2434" spans="1:6" x14ac:dyDescent="0.3">
      <c r="A2434" t="s">
        <v>162</v>
      </c>
      <c r="B2434" t="s">
        <v>139</v>
      </c>
      <c r="C2434">
        <v>1</v>
      </c>
      <c r="D2434">
        <v>11.95</v>
      </c>
      <c r="E2434">
        <v>6</v>
      </c>
      <c r="F2434" t="s">
        <v>146</v>
      </c>
    </row>
    <row r="2435" spans="1:6" x14ac:dyDescent="0.3">
      <c r="A2435" t="s">
        <v>162</v>
      </c>
      <c r="B2435" t="s">
        <v>137</v>
      </c>
      <c r="C2435">
        <v>2</v>
      </c>
      <c r="D2435">
        <v>2.99</v>
      </c>
      <c r="E2435">
        <v>1</v>
      </c>
      <c r="F2435" t="s">
        <v>135</v>
      </c>
    </row>
    <row r="2436" spans="1:6" x14ac:dyDescent="0.3">
      <c r="A2436" t="s">
        <v>162</v>
      </c>
      <c r="B2436" t="s">
        <v>152</v>
      </c>
      <c r="C2436">
        <v>1</v>
      </c>
      <c r="D2436">
        <v>379.99</v>
      </c>
      <c r="E2436">
        <v>4</v>
      </c>
      <c r="F2436" t="s">
        <v>149</v>
      </c>
    </row>
    <row r="2437" spans="1:6" x14ac:dyDescent="0.3">
      <c r="A2437" t="s">
        <v>162</v>
      </c>
      <c r="B2437" t="s">
        <v>138</v>
      </c>
      <c r="C2437">
        <v>1</v>
      </c>
      <c r="D2437">
        <v>389.99</v>
      </c>
      <c r="E2437">
        <v>8</v>
      </c>
      <c r="F2437" t="s">
        <v>133</v>
      </c>
    </row>
    <row r="2438" spans="1:6" x14ac:dyDescent="0.3">
      <c r="A2438" t="s">
        <v>162</v>
      </c>
      <c r="B2438" t="s">
        <v>139</v>
      </c>
      <c r="C2438">
        <v>1</v>
      </c>
      <c r="D2438">
        <v>11.95</v>
      </c>
      <c r="E2438">
        <v>1</v>
      </c>
      <c r="F2438" t="s">
        <v>129</v>
      </c>
    </row>
    <row r="2439" spans="1:6" x14ac:dyDescent="0.3">
      <c r="A2439" t="s">
        <v>162</v>
      </c>
      <c r="B2439" t="s">
        <v>130</v>
      </c>
      <c r="C2439">
        <v>1</v>
      </c>
      <c r="D2439">
        <v>14.95</v>
      </c>
      <c r="E2439">
        <v>9</v>
      </c>
      <c r="F2439" t="s">
        <v>149</v>
      </c>
    </row>
    <row r="2440" spans="1:6" x14ac:dyDescent="0.3">
      <c r="A2440" t="s">
        <v>162</v>
      </c>
      <c r="B2440" t="s">
        <v>144</v>
      </c>
      <c r="C2440">
        <v>1</v>
      </c>
      <c r="D2440">
        <v>400</v>
      </c>
      <c r="E2440">
        <v>2</v>
      </c>
      <c r="F2440" t="s">
        <v>150</v>
      </c>
    </row>
    <row r="2441" spans="1:6" x14ac:dyDescent="0.3">
      <c r="A2441" t="s">
        <v>162</v>
      </c>
      <c r="B2441" t="s">
        <v>145</v>
      </c>
      <c r="C2441">
        <v>1</v>
      </c>
      <c r="D2441">
        <v>3.84</v>
      </c>
      <c r="E2441">
        <v>8</v>
      </c>
      <c r="F2441" t="s">
        <v>135</v>
      </c>
    </row>
    <row r="2442" spans="1:6" x14ac:dyDescent="0.3">
      <c r="A2442" t="s">
        <v>162</v>
      </c>
      <c r="B2442" t="s">
        <v>151</v>
      </c>
      <c r="C2442">
        <v>1</v>
      </c>
      <c r="D2442">
        <v>109.99</v>
      </c>
      <c r="E2442">
        <v>10</v>
      </c>
      <c r="F2442" t="s">
        <v>150</v>
      </c>
    </row>
    <row r="2443" spans="1:6" x14ac:dyDescent="0.3">
      <c r="A2443" t="s">
        <v>162</v>
      </c>
      <c r="B2443" t="s">
        <v>145</v>
      </c>
      <c r="C2443">
        <v>1</v>
      </c>
      <c r="D2443">
        <v>3.84</v>
      </c>
      <c r="E2443">
        <v>5</v>
      </c>
      <c r="F2443" t="s">
        <v>135</v>
      </c>
    </row>
    <row r="2444" spans="1:6" x14ac:dyDescent="0.3">
      <c r="A2444" t="s">
        <v>162</v>
      </c>
      <c r="B2444" t="s">
        <v>145</v>
      </c>
      <c r="C2444">
        <v>1</v>
      </c>
      <c r="D2444">
        <v>3.84</v>
      </c>
      <c r="E2444">
        <v>9</v>
      </c>
      <c r="F2444" t="s">
        <v>135</v>
      </c>
    </row>
    <row r="2445" spans="1:6" x14ac:dyDescent="0.3">
      <c r="A2445" t="s">
        <v>162</v>
      </c>
      <c r="B2445" t="s">
        <v>132</v>
      </c>
      <c r="C2445">
        <v>1</v>
      </c>
      <c r="D2445">
        <v>11.99</v>
      </c>
      <c r="E2445">
        <v>9</v>
      </c>
      <c r="F2445" t="s">
        <v>133</v>
      </c>
    </row>
    <row r="2446" spans="1:6" x14ac:dyDescent="0.3">
      <c r="A2446" t="s">
        <v>162</v>
      </c>
      <c r="B2446" t="s">
        <v>137</v>
      </c>
      <c r="C2446">
        <v>2</v>
      </c>
      <c r="D2446">
        <v>2.99</v>
      </c>
      <c r="E2446">
        <v>9</v>
      </c>
      <c r="F2446" t="s">
        <v>133</v>
      </c>
    </row>
    <row r="2447" spans="1:6" x14ac:dyDescent="0.3">
      <c r="A2447" t="s">
        <v>162</v>
      </c>
      <c r="B2447" t="s">
        <v>130</v>
      </c>
      <c r="C2447">
        <v>1</v>
      </c>
      <c r="D2447">
        <v>14.95</v>
      </c>
      <c r="E2447">
        <v>6</v>
      </c>
      <c r="F2447" t="s">
        <v>133</v>
      </c>
    </row>
    <row r="2448" spans="1:6" x14ac:dyDescent="0.3">
      <c r="A2448" t="s">
        <v>162</v>
      </c>
      <c r="B2448" t="s">
        <v>141</v>
      </c>
      <c r="C2448">
        <v>1</v>
      </c>
      <c r="D2448">
        <v>150</v>
      </c>
      <c r="E2448">
        <v>5</v>
      </c>
      <c r="F2448" t="s">
        <v>133</v>
      </c>
    </row>
    <row r="2449" spans="1:6" x14ac:dyDescent="0.3">
      <c r="A2449" t="s">
        <v>162</v>
      </c>
      <c r="B2449" t="s">
        <v>130</v>
      </c>
      <c r="C2449">
        <v>1</v>
      </c>
      <c r="D2449">
        <v>14.95</v>
      </c>
      <c r="E2449">
        <v>2</v>
      </c>
      <c r="F2449" t="s">
        <v>135</v>
      </c>
    </row>
    <row r="2450" spans="1:6" x14ac:dyDescent="0.3">
      <c r="A2450" t="s">
        <v>162</v>
      </c>
      <c r="B2450" t="s">
        <v>152</v>
      </c>
      <c r="C2450">
        <v>1</v>
      </c>
      <c r="D2450">
        <v>379.99</v>
      </c>
      <c r="E2450">
        <v>1</v>
      </c>
      <c r="F2450" t="s">
        <v>129</v>
      </c>
    </row>
    <row r="2451" spans="1:6" x14ac:dyDescent="0.3">
      <c r="A2451" t="s">
        <v>162</v>
      </c>
      <c r="B2451" t="s">
        <v>138</v>
      </c>
      <c r="C2451">
        <v>1</v>
      </c>
      <c r="D2451">
        <v>389.99</v>
      </c>
      <c r="E2451">
        <v>9</v>
      </c>
      <c r="F2451" t="s">
        <v>133</v>
      </c>
    </row>
    <row r="2452" spans="1:6" x14ac:dyDescent="0.3">
      <c r="A2452" t="s">
        <v>162</v>
      </c>
      <c r="B2452" t="s">
        <v>141</v>
      </c>
      <c r="C2452">
        <v>1</v>
      </c>
      <c r="D2452">
        <v>150</v>
      </c>
      <c r="E2452">
        <v>4</v>
      </c>
      <c r="F2452" t="s">
        <v>150</v>
      </c>
    </row>
    <row r="2453" spans="1:6" x14ac:dyDescent="0.3">
      <c r="A2453" t="s">
        <v>162</v>
      </c>
      <c r="B2453" t="s">
        <v>148</v>
      </c>
      <c r="C2453">
        <v>1</v>
      </c>
      <c r="D2453">
        <v>600</v>
      </c>
      <c r="E2453">
        <v>1</v>
      </c>
      <c r="F2453" t="s">
        <v>133</v>
      </c>
    </row>
    <row r="2454" spans="1:6" x14ac:dyDescent="0.3">
      <c r="A2454" t="s">
        <v>162</v>
      </c>
      <c r="B2454" t="s">
        <v>145</v>
      </c>
      <c r="C2454">
        <v>1</v>
      </c>
      <c r="D2454">
        <v>3.84</v>
      </c>
      <c r="E2454">
        <v>1</v>
      </c>
      <c r="F2454" t="s">
        <v>136</v>
      </c>
    </row>
    <row r="2455" spans="1:6" x14ac:dyDescent="0.3">
      <c r="A2455" t="s">
        <v>162</v>
      </c>
      <c r="B2455" t="s">
        <v>148</v>
      </c>
      <c r="C2455">
        <v>1</v>
      </c>
      <c r="D2455">
        <v>600</v>
      </c>
      <c r="E2455">
        <v>8</v>
      </c>
      <c r="F2455" t="s">
        <v>129</v>
      </c>
    </row>
    <row r="2456" spans="1:6" x14ac:dyDescent="0.3">
      <c r="A2456" t="s">
        <v>162</v>
      </c>
      <c r="B2456" t="s">
        <v>137</v>
      </c>
      <c r="C2456">
        <v>4</v>
      </c>
      <c r="D2456">
        <v>2.99</v>
      </c>
      <c r="E2456">
        <v>3</v>
      </c>
      <c r="F2456" t="s">
        <v>136</v>
      </c>
    </row>
    <row r="2457" spans="1:6" x14ac:dyDescent="0.3">
      <c r="A2457" t="s">
        <v>162</v>
      </c>
      <c r="B2457" t="s">
        <v>139</v>
      </c>
      <c r="C2457">
        <v>1</v>
      </c>
      <c r="D2457">
        <v>11.95</v>
      </c>
      <c r="E2457">
        <v>6</v>
      </c>
      <c r="F2457" t="s">
        <v>136</v>
      </c>
    </row>
    <row r="2458" spans="1:6" x14ac:dyDescent="0.3">
      <c r="A2458" t="s">
        <v>162</v>
      </c>
      <c r="B2458" t="s">
        <v>140</v>
      </c>
      <c r="C2458">
        <v>1</v>
      </c>
      <c r="D2458">
        <v>99.99</v>
      </c>
      <c r="E2458">
        <v>9</v>
      </c>
      <c r="F2458" t="s">
        <v>136</v>
      </c>
    </row>
    <row r="2459" spans="1:6" x14ac:dyDescent="0.3">
      <c r="A2459" t="s">
        <v>162</v>
      </c>
      <c r="B2459" t="s">
        <v>137</v>
      </c>
      <c r="C2459">
        <v>1</v>
      </c>
      <c r="D2459">
        <v>2.99</v>
      </c>
      <c r="E2459">
        <v>6</v>
      </c>
      <c r="F2459" t="s">
        <v>146</v>
      </c>
    </row>
    <row r="2460" spans="1:6" x14ac:dyDescent="0.3">
      <c r="A2460" t="s">
        <v>162</v>
      </c>
      <c r="B2460" t="s">
        <v>139</v>
      </c>
      <c r="C2460">
        <v>1</v>
      </c>
      <c r="D2460">
        <v>11.95</v>
      </c>
      <c r="E2460">
        <v>2</v>
      </c>
      <c r="F2460" t="s">
        <v>133</v>
      </c>
    </row>
    <row r="2461" spans="1:6" x14ac:dyDescent="0.3">
      <c r="A2461" t="s">
        <v>162</v>
      </c>
      <c r="B2461" t="s">
        <v>130</v>
      </c>
      <c r="C2461">
        <v>1</v>
      </c>
      <c r="D2461">
        <v>14.95</v>
      </c>
      <c r="E2461">
        <v>6</v>
      </c>
      <c r="F2461" t="s">
        <v>133</v>
      </c>
    </row>
    <row r="2462" spans="1:6" x14ac:dyDescent="0.3">
      <c r="A2462" t="s">
        <v>162</v>
      </c>
      <c r="B2462" t="s">
        <v>130</v>
      </c>
      <c r="C2462">
        <v>1</v>
      </c>
      <c r="D2462">
        <v>14.95</v>
      </c>
      <c r="E2462">
        <v>5</v>
      </c>
      <c r="F2462" t="s">
        <v>133</v>
      </c>
    </row>
    <row r="2463" spans="1:6" x14ac:dyDescent="0.3">
      <c r="A2463" t="s">
        <v>162</v>
      </c>
      <c r="B2463" t="s">
        <v>140</v>
      </c>
      <c r="C2463">
        <v>1</v>
      </c>
      <c r="D2463">
        <v>99.99</v>
      </c>
      <c r="E2463">
        <v>7</v>
      </c>
      <c r="F2463" t="s">
        <v>133</v>
      </c>
    </row>
    <row r="2464" spans="1:6" x14ac:dyDescent="0.3">
      <c r="A2464" t="s">
        <v>162</v>
      </c>
      <c r="B2464" t="s">
        <v>141</v>
      </c>
      <c r="C2464">
        <v>1</v>
      </c>
      <c r="D2464">
        <v>150</v>
      </c>
      <c r="E2464">
        <v>9</v>
      </c>
      <c r="F2464" t="s">
        <v>133</v>
      </c>
    </row>
    <row r="2465" spans="1:6" x14ac:dyDescent="0.3">
      <c r="A2465" t="s">
        <v>162</v>
      </c>
      <c r="B2465" t="s">
        <v>138</v>
      </c>
      <c r="C2465">
        <v>1</v>
      </c>
      <c r="D2465">
        <v>389.99</v>
      </c>
      <c r="E2465">
        <v>1</v>
      </c>
      <c r="F2465" t="s">
        <v>135</v>
      </c>
    </row>
    <row r="2466" spans="1:6" x14ac:dyDescent="0.3">
      <c r="A2466" t="s">
        <v>162</v>
      </c>
      <c r="B2466" t="s">
        <v>132</v>
      </c>
      <c r="C2466">
        <v>1</v>
      </c>
      <c r="D2466">
        <v>11.99</v>
      </c>
      <c r="E2466">
        <v>9</v>
      </c>
      <c r="F2466" t="s">
        <v>149</v>
      </c>
    </row>
    <row r="2467" spans="1:6" x14ac:dyDescent="0.3">
      <c r="A2467" t="s">
        <v>162</v>
      </c>
      <c r="B2467" t="s">
        <v>152</v>
      </c>
      <c r="C2467">
        <v>1</v>
      </c>
      <c r="D2467">
        <v>379.99</v>
      </c>
      <c r="E2467">
        <v>7</v>
      </c>
      <c r="F2467" t="s">
        <v>135</v>
      </c>
    </row>
    <row r="2468" spans="1:6" x14ac:dyDescent="0.3">
      <c r="A2468" t="s">
        <v>162</v>
      </c>
      <c r="B2468" t="s">
        <v>132</v>
      </c>
      <c r="C2468">
        <v>1</v>
      </c>
      <c r="D2468">
        <v>11.99</v>
      </c>
      <c r="E2468">
        <v>2</v>
      </c>
      <c r="F2468" t="s">
        <v>133</v>
      </c>
    </row>
    <row r="2469" spans="1:6" x14ac:dyDescent="0.3">
      <c r="A2469" t="s">
        <v>162</v>
      </c>
      <c r="B2469" t="s">
        <v>132</v>
      </c>
      <c r="C2469">
        <v>1</v>
      </c>
      <c r="D2469">
        <v>11.99</v>
      </c>
      <c r="E2469">
        <v>8</v>
      </c>
      <c r="F2469" t="s">
        <v>146</v>
      </c>
    </row>
    <row r="2470" spans="1:6" x14ac:dyDescent="0.3">
      <c r="A2470" t="s">
        <v>162</v>
      </c>
      <c r="B2470" t="s">
        <v>132</v>
      </c>
      <c r="C2470">
        <v>1</v>
      </c>
      <c r="D2470">
        <v>11.99</v>
      </c>
      <c r="E2470">
        <v>9</v>
      </c>
      <c r="F2470" t="s">
        <v>146</v>
      </c>
    </row>
    <row r="2471" spans="1:6" x14ac:dyDescent="0.3">
      <c r="A2471" t="s">
        <v>162</v>
      </c>
      <c r="B2471" t="s">
        <v>134</v>
      </c>
      <c r="C2471">
        <v>1</v>
      </c>
      <c r="D2471">
        <v>149.99</v>
      </c>
      <c r="E2471">
        <v>4</v>
      </c>
      <c r="F2471" t="s">
        <v>147</v>
      </c>
    </row>
    <row r="2472" spans="1:6" x14ac:dyDescent="0.3">
      <c r="A2472" t="s">
        <v>162</v>
      </c>
      <c r="B2472" t="s">
        <v>128</v>
      </c>
      <c r="C2472">
        <v>1</v>
      </c>
      <c r="D2472">
        <v>700</v>
      </c>
      <c r="E2472">
        <v>3</v>
      </c>
      <c r="F2472" t="s">
        <v>147</v>
      </c>
    </row>
    <row r="2473" spans="1:6" x14ac:dyDescent="0.3">
      <c r="A2473" t="s">
        <v>162</v>
      </c>
      <c r="B2473" t="s">
        <v>130</v>
      </c>
      <c r="C2473">
        <v>1</v>
      </c>
      <c r="D2473">
        <v>14.95</v>
      </c>
      <c r="E2473">
        <v>10</v>
      </c>
      <c r="F2473" t="s">
        <v>150</v>
      </c>
    </row>
    <row r="2474" spans="1:6" x14ac:dyDescent="0.3">
      <c r="A2474" t="s">
        <v>162</v>
      </c>
      <c r="B2474" t="s">
        <v>139</v>
      </c>
      <c r="C2474">
        <v>1</v>
      </c>
      <c r="D2474">
        <v>11.95</v>
      </c>
      <c r="E2474">
        <v>5</v>
      </c>
      <c r="F2474" t="s">
        <v>133</v>
      </c>
    </row>
    <row r="2475" spans="1:6" x14ac:dyDescent="0.3">
      <c r="A2475" t="s">
        <v>162</v>
      </c>
      <c r="B2475" t="s">
        <v>128</v>
      </c>
      <c r="C2475">
        <v>1</v>
      </c>
      <c r="D2475">
        <v>700</v>
      </c>
      <c r="E2475">
        <v>1</v>
      </c>
      <c r="F2475" t="s">
        <v>150</v>
      </c>
    </row>
    <row r="2476" spans="1:6" x14ac:dyDescent="0.3">
      <c r="A2476" t="s">
        <v>162</v>
      </c>
      <c r="B2476" t="s">
        <v>130</v>
      </c>
      <c r="C2476">
        <v>1</v>
      </c>
      <c r="D2476">
        <v>14.95</v>
      </c>
      <c r="E2476">
        <v>6</v>
      </c>
      <c r="F2476" t="s">
        <v>150</v>
      </c>
    </row>
    <row r="2477" spans="1:6" x14ac:dyDescent="0.3">
      <c r="A2477" t="s">
        <v>162</v>
      </c>
      <c r="B2477" t="s">
        <v>132</v>
      </c>
      <c r="C2477">
        <v>1</v>
      </c>
      <c r="D2477">
        <v>11.99</v>
      </c>
      <c r="E2477">
        <v>5</v>
      </c>
      <c r="F2477" t="s">
        <v>149</v>
      </c>
    </row>
    <row r="2478" spans="1:6" x14ac:dyDescent="0.3">
      <c r="A2478" t="s">
        <v>162</v>
      </c>
      <c r="B2478" t="s">
        <v>143</v>
      </c>
      <c r="C2478">
        <v>1</v>
      </c>
      <c r="D2478">
        <v>300</v>
      </c>
      <c r="E2478">
        <v>8</v>
      </c>
      <c r="F2478" t="s">
        <v>135</v>
      </c>
    </row>
    <row r="2479" spans="1:6" x14ac:dyDescent="0.3">
      <c r="A2479" t="s">
        <v>162</v>
      </c>
      <c r="B2479" t="s">
        <v>137</v>
      </c>
      <c r="C2479">
        <v>1</v>
      </c>
      <c r="D2479">
        <v>2.99</v>
      </c>
      <c r="E2479">
        <v>1</v>
      </c>
      <c r="F2479" t="s">
        <v>149</v>
      </c>
    </row>
    <row r="2480" spans="1:6" x14ac:dyDescent="0.3">
      <c r="A2480" t="s">
        <v>162</v>
      </c>
      <c r="B2480" t="s">
        <v>155</v>
      </c>
      <c r="C2480">
        <v>1</v>
      </c>
      <c r="D2480">
        <v>600</v>
      </c>
      <c r="E2480">
        <v>9</v>
      </c>
      <c r="F2480" t="s">
        <v>129</v>
      </c>
    </row>
    <row r="2481" spans="1:6" x14ac:dyDescent="0.3">
      <c r="A2481" t="s">
        <v>162</v>
      </c>
      <c r="B2481" t="s">
        <v>140</v>
      </c>
      <c r="C2481">
        <v>1</v>
      </c>
      <c r="D2481">
        <v>99.99</v>
      </c>
      <c r="E2481">
        <v>1</v>
      </c>
      <c r="F2481" t="s">
        <v>129</v>
      </c>
    </row>
    <row r="2482" spans="1:6" x14ac:dyDescent="0.3">
      <c r="A2482" t="s">
        <v>162</v>
      </c>
      <c r="B2482" t="s">
        <v>141</v>
      </c>
      <c r="C2482">
        <v>1</v>
      </c>
      <c r="D2482">
        <v>150</v>
      </c>
      <c r="E2482">
        <v>5</v>
      </c>
      <c r="F2482" t="s">
        <v>133</v>
      </c>
    </row>
    <row r="2483" spans="1:6" x14ac:dyDescent="0.3">
      <c r="A2483" t="s">
        <v>162</v>
      </c>
      <c r="B2483" t="s">
        <v>141</v>
      </c>
      <c r="C2483">
        <v>1</v>
      </c>
      <c r="D2483">
        <v>150</v>
      </c>
      <c r="E2483">
        <v>1</v>
      </c>
      <c r="F2483" t="s">
        <v>133</v>
      </c>
    </row>
    <row r="2484" spans="1:6" x14ac:dyDescent="0.3">
      <c r="A2484" t="s">
        <v>162</v>
      </c>
      <c r="B2484" t="s">
        <v>130</v>
      </c>
      <c r="C2484">
        <v>1</v>
      </c>
      <c r="D2484">
        <v>14.95</v>
      </c>
      <c r="E2484">
        <v>8</v>
      </c>
      <c r="F2484" t="s">
        <v>135</v>
      </c>
    </row>
    <row r="2485" spans="1:6" x14ac:dyDescent="0.3">
      <c r="A2485" t="s">
        <v>162</v>
      </c>
      <c r="B2485" t="s">
        <v>138</v>
      </c>
      <c r="C2485">
        <v>1</v>
      </c>
      <c r="D2485">
        <v>389.99</v>
      </c>
      <c r="E2485">
        <v>7</v>
      </c>
      <c r="F2485" t="s">
        <v>136</v>
      </c>
    </row>
    <row r="2486" spans="1:6" x14ac:dyDescent="0.3">
      <c r="A2486" t="s">
        <v>162</v>
      </c>
      <c r="B2486" t="s">
        <v>128</v>
      </c>
      <c r="C2486">
        <v>1</v>
      </c>
      <c r="D2486">
        <v>700</v>
      </c>
      <c r="E2486">
        <v>4</v>
      </c>
      <c r="F2486" t="s">
        <v>135</v>
      </c>
    </row>
    <row r="2487" spans="1:6" x14ac:dyDescent="0.3">
      <c r="A2487" t="s">
        <v>162</v>
      </c>
      <c r="B2487" t="s">
        <v>128</v>
      </c>
      <c r="C2487">
        <v>1</v>
      </c>
      <c r="D2487">
        <v>700</v>
      </c>
      <c r="E2487">
        <v>9</v>
      </c>
      <c r="F2487" t="s">
        <v>135</v>
      </c>
    </row>
    <row r="2488" spans="1:6" x14ac:dyDescent="0.3">
      <c r="A2488" t="s">
        <v>162</v>
      </c>
      <c r="B2488" t="s">
        <v>140</v>
      </c>
      <c r="C2488">
        <v>1</v>
      </c>
      <c r="D2488">
        <v>99.99</v>
      </c>
      <c r="E2488">
        <v>4</v>
      </c>
      <c r="F2488" t="s">
        <v>135</v>
      </c>
    </row>
    <row r="2489" spans="1:6" x14ac:dyDescent="0.3">
      <c r="A2489" t="s">
        <v>162</v>
      </c>
      <c r="B2489" t="s">
        <v>142</v>
      </c>
      <c r="C2489">
        <v>1</v>
      </c>
      <c r="D2489">
        <v>1700</v>
      </c>
      <c r="E2489">
        <v>3</v>
      </c>
      <c r="F2489" t="s">
        <v>136</v>
      </c>
    </row>
    <row r="2490" spans="1:6" x14ac:dyDescent="0.3">
      <c r="A2490" t="s">
        <v>162</v>
      </c>
      <c r="B2490" t="s">
        <v>139</v>
      </c>
      <c r="C2490">
        <v>1</v>
      </c>
      <c r="D2490">
        <v>11.95</v>
      </c>
      <c r="E2490">
        <v>9</v>
      </c>
      <c r="F2490" t="s">
        <v>147</v>
      </c>
    </row>
    <row r="2491" spans="1:6" x14ac:dyDescent="0.3">
      <c r="A2491" t="s">
        <v>162</v>
      </c>
      <c r="B2491" t="s">
        <v>155</v>
      </c>
      <c r="C2491">
        <v>1</v>
      </c>
      <c r="D2491">
        <v>600</v>
      </c>
      <c r="E2491">
        <v>4</v>
      </c>
      <c r="F2491" t="s">
        <v>135</v>
      </c>
    </row>
    <row r="2492" spans="1:6" x14ac:dyDescent="0.3">
      <c r="A2492" t="s">
        <v>162</v>
      </c>
      <c r="B2492" t="s">
        <v>137</v>
      </c>
      <c r="C2492">
        <v>1</v>
      </c>
      <c r="D2492">
        <v>2.99</v>
      </c>
      <c r="E2492">
        <v>7</v>
      </c>
      <c r="F2492" t="s">
        <v>133</v>
      </c>
    </row>
    <row r="2493" spans="1:6" x14ac:dyDescent="0.3">
      <c r="A2493" t="s">
        <v>162</v>
      </c>
      <c r="B2493" t="s">
        <v>137</v>
      </c>
      <c r="C2493">
        <v>2</v>
      </c>
      <c r="D2493">
        <v>2.99</v>
      </c>
      <c r="E2493">
        <v>6</v>
      </c>
      <c r="F2493" t="s">
        <v>133</v>
      </c>
    </row>
    <row r="2494" spans="1:6" x14ac:dyDescent="0.3">
      <c r="A2494" t="s">
        <v>162</v>
      </c>
      <c r="B2494" t="s">
        <v>152</v>
      </c>
      <c r="C2494">
        <v>1</v>
      </c>
      <c r="D2494">
        <v>379.99</v>
      </c>
      <c r="E2494">
        <v>1</v>
      </c>
      <c r="F2494" t="s">
        <v>135</v>
      </c>
    </row>
    <row r="2495" spans="1:6" x14ac:dyDescent="0.3">
      <c r="A2495" t="s">
        <v>162</v>
      </c>
      <c r="B2495" t="s">
        <v>141</v>
      </c>
      <c r="C2495">
        <v>1</v>
      </c>
      <c r="D2495">
        <v>150</v>
      </c>
      <c r="E2495">
        <v>5</v>
      </c>
      <c r="F2495" t="s">
        <v>149</v>
      </c>
    </row>
    <row r="2496" spans="1:6" x14ac:dyDescent="0.3">
      <c r="A2496" t="s">
        <v>162</v>
      </c>
      <c r="B2496" t="s">
        <v>134</v>
      </c>
      <c r="C2496">
        <v>1</v>
      </c>
      <c r="D2496">
        <v>149.99</v>
      </c>
      <c r="E2496">
        <v>4</v>
      </c>
      <c r="F2496" t="s">
        <v>131</v>
      </c>
    </row>
    <row r="2497" spans="1:6" x14ac:dyDescent="0.3">
      <c r="A2497" t="s">
        <v>162</v>
      </c>
      <c r="B2497" t="s">
        <v>142</v>
      </c>
      <c r="C2497">
        <v>1</v>
      </c>
      <c r="D2497">
        <v>1700</v>
      </c>
      <c r="E2497">
        <v>6</v>
      </c>
      <c r="F2497" t="s">
        <v>129</v>
      </c>
    </row>
    <row r="2498" spans="1:6" x14ac:dyDescent="0.3">
      <c r="A2498" t="s">
        <v>162</v>
      </c>
      <c r="B2498" t="s">
        <v>155</v>
      </c>
      <c r="C2498">
        <v>1</v>
      </c>
      <c r="D2498">
        <v>600</v>
      </c>
      <c r="E2498">
        <v>8</v>
      </c>
      <c r="F2498" t="s">
        <v>136</v>
      </c>
    </row>
    <row r="2499" spans="1:6" x14ac:dyDescent="0.3">
      <c r="A2499" t="s">
        <v>162</v>
      </c>
      <c r="B2499" t="s">
        <v>148</v>
      </c>
      <c r="C2499">
        <v>1</v>
      </c>
      <c r="D2499">
        <v>600</v>
      </c>
      <c r="E2499">
        <v>9</v>
      </c>
      <c r="F2499" t="s">
        <v>136</v>
      </c>
    </row>
    <row r="2500" spans="1:6" x14ac:dyDescent="0.3">
      <c r="A2500" t="s">
        <v>162</v>
      </c>
      <c r="B2500" t="s">
        <v>134</v>
      </c>
      <c r="C2500">
        <v>1</v>
      </c>
      <c r="D2500">
        <v>149.99</v>
      </c>
      <c r="E2500">
        <v>8</v>
      </c>
      <c r="F2500" t="s">
        <v>150</v>
      </c>
    </row>
    <row r="2501" spans="1:6" x14ac:dyDescent="0.3">
      <c r="A2501" t="s">
        <v>162</v>
      </c>
      <c r="B2501" t="s">
        <v>148</v>
      </c>
      <c r="C2501">
        <v>1</v>
      </c>
      <c r="D2501">
        <v>600</v>
      </c>
      <c r="E2501">
        <v>10</v>
      </c>
      <c r="F2501" t="s">
        <v>135</v>
      </c>
    </row>
    <row r="2502" spans="1:6" x14ac:dyDescent="0.3">
      <c r="A2502" t="s">
        <v>162</v>
      </c>
      <c r="B2502" t="s">
        <v>143</v>
      </c>
      <c r="C2502">
        <v>1</v>
      </c>
      <c r="D2502">
        <v>300</v>
      </c>
      <c r="E2502">
        <v>5</v>
      </c>
      <c r="F2502" t="s">
        <v>146</v>
      </c>
    </row>
    <row r="2503" spans="1:6" x14ac:dyDescent="0.3">
      <c r="A2503" t="s">
        <v>162</v>
      </c>
      <c r="B2503" t="s">
        <v>130</v>
      </c>
      <c r="C2503">
        <v>1</v>
      </c>
      <c r="D2503">
        <v>14.95</v>
      </c>
      <c r="E2503">
        <v>5</v>
      </c>
      <c r="F2503" t="s">
        <v>135</v>
      </c>
    </row>
    <row r="2504" spans="1:6" x14ac:dyDescent="0.3">
      <c r="A2504" t="s">
        <v>162</v>
      </c>
      <c r="B2504" t="s">
        <v>145</v>
      </c>
      <c r="C2504">
        <v>1</v>
      </c>
      <c r="D2504">
        <v>3.84</v>
      </c>
      <c r="E2504">
        <v>10</v>
      </c>
      <c r="F2504" t="s">
        <v>133</v>
      </c>
    </row>
    <row r="2505" spans="1:6" x14ac:dyDescent="0.3">
      <c r="A2505" t="s">
        <v>162</v>
      </c>
      <c r="B2505" t="s">
        <v>139</v>
      </c>
      <c r="C2505">
        <v>2</v>
      </c>
      <c r="D2505">
        <v>11.95</v>
      </c>
      <c r="E2505">
        <v>2</v>
      </c>
      <c r="F2505" t="s">
        <v>149</v>
      </c>
    </row>
    <row r="2506" spans="1:6" x14ac:dyDescent="0.3">
      <c r="A2506" t="s">
        <v>162</v>
      </c>
      <c r="B2506" t="s">
        <v>148</v>
      </c>
      <c r="C2506">
        <v>1</v>
      </c>
      <c r="D2506">
        <v>600</v>
      </c>
      <c r="E2506">
        <v>8</v>
      </c>
      <c r="F2506" t="s">
        <v>150</v>
      </c>
    </row>
    <row r="2507" spans="1:6" x14ac:dyDescent="0.3">
      <c r="A2507" t="s">
        <v>162</v>
      </c>
      <c r="B2507" t="s">
        <v>139</v>
      </c>
      <c r="C2507">
        <v>1</v>
      </c>
      <c r="D2507">
        <v>11.95</v>
      </c>
      <c r="E2507">
        <v>1</v>
      </c>
      <c r="F2507" t="s">
        <v>135</v>
      </c>
    </row>
    <row r="2508" spans="1:6" x14ac:dyDescent="0.3">
      <c r="A2508" t="s">
        <v>162</v>
      </c>
      <c r="B2508" t="s">
        <v>145</v>
      </c>
      <c r="C2508">
        <v>1</v>
      </c>
      <c r="D2508">
        <v>3.84</v>
      </c>
      <c r="E2508">
        <v>10</v>
      </c>
      <c r="F2508" t="s">
        <v>150</v>
      </c>
    </row>
    <row r="2509" spans="1:6" x14ac:dyDescent="0.3">
      <c r="A2509" t="s">
        <v>162</v>
      </c>
      <c r="B2509" t="s">
        <v>139</v>
      </c>
      <c r="C2509">
        <v>1</v>
      </c>
      <c r="D2509">
        <v>11.95</v>
      </c>
      <c r="E2509">
        <v>3</v>
      </c>
      <c r="F2509" t="s">
        <v>133</v>
      </c>
    </row>
    <row r="2510" spans="1:6" x14ac:dyDescent="0.3">
      <c r="A2510" t="s">
        <v>162</v>
      </c>
      <c r="B2510" t="s">
        <v>134</v>
      </c>
      <c r="C2510">
        <v>1</v>
      </c>
      <c r="D2510">
        <v>149.99</v>
      </c>
      <c r="E2510">
        <v>10</v>
      </c>
      <c r="F2510" t="s">
        <v>133</v>
      </c>
    </row>
    <row r="2511" spans="1:6" x14ac:dyDescent="0.3">
      <c r="A2511" t="s">
        <v>162</v>
      </c>
      <c r="B2511" t="s">
        <v>139</v>
      </c>
      <c r="C2511">
        <v>1</v>
      </c>
      <c r="D2511">
        <v>11.95</v>
      </c>
      <c r="E2511">
        <v>4</v>
      </c>
      <c r="F2511" t="s">
        <v>129</v>
      </c>
    </row>
    <row r="2512" spans="1:6" x14ac:dyDescent="0.3">
      <c r="A2512" t="s">
        <v>162</v>
      </c>
      <c r="B2512" t="s">
        <v>139</v>
      </c>
      <c r="C2512">
        <v>1</v>
      </c>
      <c r="D2512">
        <v>11.95</v>
      </c>
      <c r="E2512">
        <v>2</v>
      </c>
      <c r="F2512" t="s">
        <v>135</v>
      </c>
    </row>
    <row r="2513" spans="1:6" x14ac:dyDescent="0.3">
      <c r="A2513" t="s">
        <v>162</v>
      </c>
      <c r="B2513" t="s">
        <v>141</v>
      </c>
      <c r="C2513">
        <v>1</v>
      </c>
      <c r="D2513">
        <v>150</v>
      </c>
      <c r="E2513">
        <v>4</v>
      </c>
      <c r="F2513" t="s">
        <v>135</v>
      </c>
    </row>
    <row r="2514" spans="1:6" x14ac:dyDescent="0.3">
      <c r="A2514" t="s">
        <v>162</v>
      </c>
      <c r="B2514" t="s">
        <v>137</v>
      </c>
      <c r="C2514">
        <v>2</v>
      </c>
      <c r="D2514">
        <v>2.99</v>
      </c>
      <c r="E2514">
        <v>9</v>
      </c>
      <c r="F2514" t="s">
        <v>146</v>
      </c>
    </row>
    <row r="2515" spans="1:6" x14ac:dyDescent="0.3">
      <c r="A2515" t="s">
        <v>162</v>
      </c>
      <c r="B2515" t="s">
        <v>145</v>
      </c>
      <c r="C2515">
        <v>1</v>
      </c>
      <c r="D2515">
        <v>3.84</v>
      </c>
      <c r="E2515">
        <v>4</v>
      </c>
      <c r="F2515" t="s">
        <v>135</v>
      </c>
    </row>
    <row r="2516" spans="1:6" x14ac:dyDescent="0.3">
      <c r="A2516" t="s">
        <v>162</v>
      </c>
      <c r="B2516" t="s">
        <v>138</v>
      </c>
      <c r="C2516">
        <v>1</v>
      </c>
      <c r="D2516">
        <v>389.99</v>
      </c>
      <c r="E2516">
        <v>9</v>
      </c>
      <c r="F2516" t="s">
        <v>135</v>
      </c>
    </row>
    <row r="2517" spans="1:6" x14ac:dyDescent="0.3">
      <c r="A2517" t="s">
        <v>162</v>
      </c>
      <c r="B2517" t="s">
        <v>141</v>
      </c>
      <c r="C2517">
        <v>1</v>
      </c>
      <c r="D2517">
        <v>150</v>
      </c>
      <c r="E2517">
        <v>8</v>
      </c>
      <c r="F2517" t="s">
        <v>146</v>
      </c>
    </row>
    <row r="2518" spans="1:6" x14ac:dyDescent="0.3">
      <c r="A2518" t="s">
        <v>162</v>
      </c>
      <c r="B2518" t="s">
        <v>128</v>
      </c>
      <c r="C2518">
        <v>1</v>
      </c>
      <c r="D2518">
        <v>700</v>
      </c>
      <c r="E2518">
        <v>7</v>
      </c>
      <c r="F2518" t="s">
        <v>133</v>
      </c>
    </row>
    <row r="2519" spans="1:6" x14ac:dyDescent="0.3">
      <c r="A2519" t="s">
        <v>162</v>
      </c>
      <c r="B2519" t="s">
        <v>132</v>
      </c>
      <c r="C2519">
        <v>1</v>
      </c>
      <c r="D2519">
        <v>11.99</v>
      </c>
      <c r="E2519">
        <v>7</v>
      </c>
      <c r="F2519" t="s">
        <v>133</v>
      </c>
    </row>
    <row r="2520" spans="1:6" x14ac:dyDescent="0.3">
      <c r="A2520" t="s">
        <v>162</v>
      </c>
      <c r="B2520" t="s">
        <v>151</v>
      </c>
      <c r="C2520">
        <v>1</v>
      </c>
      <c r="D2520">
        <v>109.99</v>
      </c>
      <c r="E2520">
        <v>10</v>
      </c>
      <c r="F2520" t="s">
        <v>135</v>
      </c>
    </row>
    <row r="2521" spans="1:6" x14ac:dyDescent="0.3">
      <c r="A2521" t="s">
        <v>162</v>
      </c>
      <c r="B2521" t="s">
        <v>148</v>
      </c>
      <c r="C2521">
        <v>1</v>
      </c>
      <c r="D2521">
        <v>600</v>
      </c>
      <c r="E2521">
        <v>2</v>
      </c>
      <c r="F2521" t="s">
        <v>135</v>
      </c>
    </row>
    <row r="2522" spans="1:6" x14ac:dyDescent="0.3">
      <c r="A2522" t="s">
        <v>162</v>
      </c>
      <c r="B2522" t="s">
        <v>139</v>
      </c>
      <c r="C2522">
        <v>1</v>
      </c>
      <c r="D2522">
        <v>11.95</v>
      </c>
      <c r="E2522">
        <v>9</v>
      </c>
      <c r="F2522" t="s">
        <v>135</v>
      </c>
    </row>
    <row r="2523" spans="1:6" x14ac:dyDescent="0.3">
      <c r="A2523" t="s">
        <v>162</v>
      </c>
      <c r="B2523" t="s">
        <v>132</v>
      </c>
      <c r="C2523">
        <v>1</v>
      </c>
      <c r="D2523">
        <v>11.99</v>
      </c>
      <c r="E2523">
        <v>5</v>
      </c>
      <c r="F2523" t="s">
        <v>135</v>
      </c>
    </row>
    <row r="2524" spans="1:6" x14ac:dyDescent="0.3">
      <c r="A2524" t="s">
        <v>162</v>
      </c>
      <c r="B2524" t="s">
        <v>132</v>
      </c>
      <c r="C2524">
        <v>1</v>
      </c>
      <c r="D2524">
        <v>11.99</v>
      </c>
      <c r="E2524">
        <v>10</v>
      </c>
      <c r="F2524" t="s">
        <v>131</v>
      </c>
    </row>
    <row r="2525" spans="1:6" x14ac:dyDescent="0.3">
      <c r="A2525" t="s">
        <v>162</v>
      </c>
      <c r="B2525" t="s">
        <v>139</v>
      </c>
      <c r="C2525">
        <v>1</v>
      </c>
      <c r="D2525">
        <v>11.95</v>
      </c>
      <c r="E2525">
        <v>6</v>
      </c>
      <c r="F2525" t="s">
        <v>136</v>
      </c>
    </row>
    <row r="2526" spans="1:6" x14ac:dyDescent="0.3">
      <c r="A2526" t="s">
        <v>162</v>
      </c>
      <c r="B2526" t="s">
        <v>132</v>
      </c>
      <c r="C2526">
        <v>1</v>
      </c>
      <c r="D2526">
        <v>11.99</v>
      </c>
      <c r="E2526">
        <v>4</v>
      </c>
      <c r="F2526" t="s">
        <v>129</v>
      </c>
    </row>
    <row r="2527" spans="1:6" x14ac:dyDescent="0.3">
      <c r="A2527" t="s">
        <v>162</v>
      </c>
      <c r="B2527" t="s">
        <v>142</v>
      </c>
      <c r="C2527">
        <v>1</v>
      </c>
      <c r="D2527">
        <v>1700</v>
      </c>
      <c r="E2527">
        <v>7</v>
      </c>
      <c r="F2527" t="s">
        <v>149</v>
      </c>
    </row>
    <row r="2528" spans="1:6" x14ac:dyDescent="0.3">
      <c r="A2528" t="s">
        <v>162</v>
      </c>
      <c r="B2528" t="s">
        <v>139</v>
      </c>
      <c r="C2528">
        <v>1</v>
      </c>
      <c r="D2528">
        <v>11.95</v>
      </c>
      <c r="E2528">
        <v>4</v>
      </c>
      <c r="F2528" t="s">
        <v>129</v>
      </c>
    </row>
    <row r="2529" spans="1:6" x14ac:dyDescent="0.3">
      <c r="A2529" t="s">
        <v>162</v>
      </c>
      <c r="B2529" t="s">
        <v>153</v>
      </c>
      <c r="C2529">
        <v>1</v>
      </c>
      <c r="D2529">
        <v>999.99</v>
      </c>
      <c r="E2529">
        <v>8</v>
      </c>
      <c r="F2529" t="s">
        <v>149</v>
      </c>
    </row>
    <row r="2530" spans="1:6" x14ac:dyDescent="0.3">
      <c r="A2530" t="s">
        <v>162</v>
      </c>
      <c r="B2530" t="s">
        <v>139</v>
      </c>
      <c r="C2530">
        <v>1</v>
      </c>
      <c r="D2530">
        <v>11.95</v>
      </c>
      <c r="E2530">
        <v>1</v>
      </c>
      <c r="F2530" t="s">
        <v>135</v>
      </c>
    </row>
    <row r="2531" spans="1:6" x14ac:dyDescent="0.3">
      <c r="A2531" t="s">
        <v>162</v>
      </c>
      <c r="B2531" t="s">
        <v>145</v>
      </c>
      <c r="C2531">
        <v>1</v>
      </c>
      <c r="D2531">
        <v>3.84</v>
      </c>
      <c r="E2531">
        <v>10</v>
      </c>
      <c r="F2531" t="s">
        <v>133</v>
      </c>
    </row>
    <row r="2532" spans="1:6" x14ac:dyDescent="0.3">
      <c r="A2532" t="s">
        <v>162</v>
      </c>
      <c r="B2532" t="s">
        <v>139</v>
      </c>
      <c r="C2532">
        <v>1</v>
      </c>
      <c r="D2532">
        <v>11.95</v>
      </c>
      <c r="E2532">
        <v>1</v>
      </c>
      <c r="F2532" t="s">
        <v>133</v>
      </c>
    </row>
    <row r="2533" spans="1:6" x14ac:dyDescent="0.3">
      <c r="A2533" t="s">
        <v>162</v>
      </c>
      <c r="B2533" t="s">
        <v>151</v>
      </c>
      <c r="C2533">
        <v>1</v>
      </c>
      <c r="D2533">
        <v>109.99</v>
      </c>
      <c r="E2533">
        <v>10</v>
      </c>
      <c r="F2533" t="s">
        <v>133</v>
      </c>
    </row>
    <row r="2534" spans="1:6" x14ac:dyDescent="0.3">
      <c r="A2534" t="s">
        <v>162</v>
      </c>
      <c r="B2534" t="s">
        <v>132</v>
      </c>
      <c r="C2534">
        <v>1</v>
      </c>
      <c r="D2534">
        <v>11.99</v>
      </c>
      <c r="E2534">
        <v>9</v>
      </c>
      <c r="F2534" t="s">
        <v>135</v>
      </c>
    </row>
    <row r="2535" spans="1:6" x14ac:dyDescent="0.3">
      <c r="A2535" t="s">
        <v>162</v>
      </c>
      <c r="B2535" t="s">
        <v>130</v>
      </c>
      <c r="C2535">
        <v>1</v>
      </c>
      <c r="D2535">
        <v>14.95</v>
      </c>
      <c r="E2535">
        <v>7</v>
      </c>
      <c r="F2535" t="s">
        <v>150</v>
      </c>
    </row>
    <row r="2536" spans="1:6" x14ac:dyDescent="0.3">
      <c r="A2536" t="s">
        <v>162</v>
      </c>
      <c r="B2536" t="s">
        <v>140</v>
      </c>
      <c r="C2536">
        <v>1</v>
      </c>
      <c r="D2536">
        <v>99.99</v>
      </c>
      <c r="E2536">
        <v>5</v>
      </c>
      <c r="F2536" t="s">
        <v>136</v>
      </c>
    </row>
    <row r="2537" spans="1:6" x14ac:dyDescent="0.3">
      <c r="A2537" t="s">
        <v>162</v>
      </c>
      <c r="B2537" t="s">
        <v>132</v>
      </c>
      <c r="C2537">
        <v>1</v>
      </c>
      <c r="D2537">
        <v>11.99</v>
      </c>
      <c r="E2537">
        <v>10</v>
      </c>
      <c r="F2537" t="s">
        <v>133</v>
      </c>
    </row>
    <row r="2538" spans="1:6" x14ac:dyDescent="0.3">
      <c r="A2538" t="s">
        <v>162</v>
      </c>
      <c r="B2538" t="s">
        <v>137</v>
      </c>
      <c r="C2538">
        <v>1</v>
      </c>
      <c r="D2538">
        <v>2.99</v>
      </c>
      <c r="E2538">
        <v>1</v>
      </c>
      <c r="F2538" t="s">
        <v>129</v>
      </c>
    </row>
    <row r="2539" spans="1:6" x14ac:dyDescent="0.3">
      <c r="A2539" t="s">
        <v>162</v>
      </c>
      <c r="B2539" t="s">
        <v>132</v>
      </c>
      <c r="C2539">
        <v>1</v>
      </c>
      <c r="D2539">
        <v>11.99</v>
      </c>
      <c r="E2539">
        <v>4</v>
      </c>
      <c r="F2539" t="s">
        <v>131</v>
      </c>
    </row>
    <row r="2540" spans="1:6" x14ac:dyDescent="0.3">
      <c r="A2540" t="s">
        <v>162</v>
      </c>
      <c r="B2540" t="s">
        <v>145</v>
      </c>
      <c r="C2540">
        <v>1</v>
      </c>
      <c r="D2540">
        <v>3.84</v>
      </c>
      <c r="E2540">
        <v>1</v>
      </c>
      <c r="F2540" t="s">
        <v>150</v>
      </c>
    </row>
    <row r="2541" spans="1:6" x14ac:dyDescent="0.3">
      <c r="A2541" t="s">
        <v>162</v>
      </c>
      <c r="B2541" t="s">
        <v>134</v>
      </c>
      <c r="C2541">
        <v>1</v>
      </c>
      <c r="D2541">
        <v>149.99</v>
      </c>
      <c r="E2541">
        <v>3</v>
      </c>
      <c r="F2541" t="s">
        <v>135</v>
      </c>
    </row>
    <row r="2542" spans="1:6" x14ac:dyDescent="0.3">
      <c r="A2542" t="s">
        <v>162</v>
      </c>
      <c r="B2542" t="s">
        <v>130</v>
      </c>
      <c r="C2542">
        <v>1</v>
      </c>
      <c r="D2542">
        <v>14.95</v>
      </c>
      <c r="E2542">
        <v>2</v>
      </c>
      <c r="F2542" t="s">
        <v>150</v>
      </c>
    </row>
    <row r="2543" spans="1:6" x14ac:dyDescent="0.3">
      <c r="A2543" t="s">
        <v>162</v>
      </c>
      <c r="B2543" t="s">
        <v>153</v>
      </c>
      <c r="C2543">
        <v>1</v>
      </c>
      <c r="D2543">
        <v>999.99</v>
      </c>
      <c r="E2543">
        <v>10</v>
      </c>
      <c r="F2543" t="s">
        <v>146</v>
      </c>
    </row>
    <row r="2544" spans="1:6" x14ac:dyDescent="0.3">
      <c r="A2544" t="s">
        <v>162</v>
      </c>
      <c r="B2544" t="s">
        <v>137</v>
      </c>
      <c r="C2544">
        <v>1</v>
      </c>
      <c r="D2544">
        <v>2.99</v>
      </c>
      <c r="E2544">
        <v>5</v>
      </c>
      <c r="F2544" t="s">
        <v>133</v>
      </c>
    </row>
    <row r="2545" spans="1:6" x14ac:dyDescent="0.3">
      <c r="A2545" t="s">
        <v>162</v>
      </c>
      <c r="B2545" t="s">
        <v>139</v>
      </c>
      <c r="C2545">
        <v>1</v>
      </c>
      <c r="D2545">
        <v>11.95</v>
      </c>
      <c r="E2545">
        <v>5</v>
      </c>
      <c r="F2545" t="s">
        <v>147</v>
      </c>
    </row>
    <row r="2546" spans="1:6" x14ac:dyDescent="0.3">
      <c r="A2546" t="s">
        <v>162</v>
      </c>
      <c r="B2546" t="s">
        <v>145</v>
      </c>
      <c r="C2546">
        <v>1</v>
      </c>
      <c r="D2546">
        <v>3.84</v>
      </c>
      <c r="E2546">
        <v>6</v>
      </c>
      <c r="F2546" t="s">
        <v>135</v>
      </c>
    </row>
    <row r="2547" spans="1:6" x14ac:dyDescent="0.3">
      <c r="A2547" t="s">
        <v>162</v>
      </c>
      <c r="B2547" t="s">
        <v>151</v>
      </c>
      <c r="C2547">
        <v>1</v>
      </c>
      <c r="D2547">
        <v>109.99</v>
      </c>
      <c r="E2547">
        <v>10</v>
      </c>
      <c r="F2547" t="s">
        <v>149</v>
      </c>
    </row>
    <row r="2548" spans="1:6" x14ac:dyDescent="0.3">
      <c r="A2548" t="s">
        <v>162</v>
      </c>
      <c r="B2548" t="s">
        <v>130</v>
      </c>
      <c r="C2548">
        <v>1</v>
      </c>
      <c r="D2548">
        <v>14.95</v>
      </c>
      <c r="E2548">
        <v>1</v>
      </c>
      <c r="F2548" t="s">
        <v>129</v>
      </c>
    </row>
    <row r="2549" spans="1:6" x14ac:dyDescent="0.3">
      <c r="A2549" t="s">
        <v>162</v>
      </c>
      <c r="B2549" t="s">
        <v>134</v>
      </c>
      <c r="C2549">
        <v>1</v>
      </c>
      <c r="D2549">
        <v>149.99</v>
      </c>
      <c r="E2549">
        <v>5</v>
      </c>
      <c r="F2549" t="s">
        <v>133</v>
      </c>
    </row>
    <row r="2550" spans="1:6" x14ac:dyDescent="0.3">
      <c r="A2550" t="s">
        <v>162</v>
      </c>
      <c r="B2550" t="s">
        <v>148</v>
      </c>
      <c r="C2550">
        <v>1</v>
      </c>
      <c r="D2550">
        <v>600</v>
      </c>
      <c r="E2550">
        <v>2</v>
      </c>
      <c r="F2550" t="s">
        <v>147</v>
      </c>
    </row>
    <row r="2551" spans="1:6" x14ac:dyDescent="0.3">
      <c r="A2551" t="s">
        <v>162</v>
      </c>
      <c r="B2551" t="s">
        <v>139</v>
      </c>
      <c r="C2551">
        <v>1</v>
      </c>
      <c r="D2551">
        <v>11.95</v>
      </c>
      <c r="E2551">
        <v>9</v>
      </c>
      <c r="F2551" t="s">
        <v>147</v>
      </c>
    </row>
    <row r="2552" spans="1:6" x14ac:dyDescent="0.3">
      <c r="A2552" t="s">
        <v>162</v>
      </c>
      <c r="B2552" t="s">
        <v>134</v>
      </c>
      <c r="C2552">
        <v>1</v>
      </c>
      <c r="D2552">
        <v>149.99</v>
      </c>
      <c r="E2552">
        <v>7</v>
      </c>
      <c r="F2552" t="s">
        <v>135</v>
      </c>
    </row>
    <row r="2553" spans="1:6" x14ac:dyDescent="0.3">
      <c r="A2553" t="s">
        <v>162</v>
      </c>
      <c r="B2553" t="s">
        <v>132</v>
      </c>
      <c r="C2553">
        <v>2</v>
      </c>
      <c r="D2553">
        <v>11.99</v>
      </c>
      <c r="E2553">
        <v>1</v>
      </c>
      <c r="F2553" t="s">
        <v>146</v>
      </c>
    </row>
    <row r="2554" spans="1:6" x14ac:dyDescent="0.3">
      <c r="A2554" t="s">
        <v>162</v>
      </c>
      <c r="B2554" t="s">
        <v>140</v>
      </c>
      <c r="C2554">
        <v>1</v>
      </c>
      <c r="D2554">
        <v>99.99</v>
      </c>
      <c r="E2554">
        <v>8</v>
      </c>
      <c r="F2554" t="s">
        <v>129</v>
      </c>
    </row>
    <row r="2555" spans="1:6" x14ac:dyDescent="0.3">
      <c r="A2555" t="s">
        <v>162</v>
      </c>
      <c r="B2555" t="s">
        <v>140</v>
      </c>
      <c r="C2555">
        <v>1</v>
      </c>
      <c r="D2555">
        <v>99.99</v>
      </c>
      <c r="E2555">
        <v>10</v>
      </c>
      <c r="F2555" t="s">
        <v>150</v>
      </c>
    </row>
    <row r="2556" spans="1:6" x14ac:dyDescent="0.3">
      <c r="A2556" t="s">
        <v>162</v>
      </c>
      <c r="B2556" t="s">
        <v>140</v>
      </c>
      <c r="C2556">
        <v>1</v>
      </c>
      <c r="D2556">
        <v>99.99</v>
      </c>
      <c r="E2556">
        <v>1</v>
      </c>
      <c r="F2556" t="s">
        <v>133</v>
      </c>
    </row>
    <row r="2557" spans="1:6" x14ac:dyDescent="0.3">
      <c r="A2557" t="s">
        <v>162</v>
      </c>
      <c r="B2557" t="s">
        <v>153</v>
      </c>
      <c r="C2557">
        <v>1</v>
      </c>
      <c r="D2557">
        <v>999.99</v>
      </c>
      <c r="E2557">
        <v>2</v>
      </c>
      <c r="F2557" t="s">
        <v>131</v>
      </c>
    </row>
    <row r="2558" spans="1:6" x14ac:dyDescent="0.3">
      <c r="A2558" t="s">
        <v>162</v>
      </c>
      <c r="B2558" t="s">
        <v>138</v>
      </c>
      <c r="C2558">
        <v>1</v>
      </c>
      <c r="D2558">
        <v>389.99</v>
      </c>
      <c r="E2558">
        <v>10</v>
      </c>
      <c r="F2558" t="s">
        <v>135</v>
      </c>
    </row>
    <row r="2559" spans="1:6" x14ac:dyDescent="0.3">
      <c r="A2559" t="s">
        <v>162</v>
      </c>
      <c r="B2559" t="s">
        <v>141</v>
      </c>
      <c r="C2559">
        <v>1</v>
      </c>
      <c r="D2559">
        <v>150</v>
      </c>
      <c r="E2559">
        <v>6</v>
      </c>
      <c r="F2559" t="s">
        <v>146</v>
      </c>
    </row>
    <row r="2560" spans="1:6" x14ac:dyDescent="0.3">
      <c r="A2560" t="s">
        <v>162</v>
      </c>
      <c r="B2560" t="s">
        <v>128</v>
      </c>
      <c r="C2560">
        <v>1</v>
      </c>
      <c r="D2560">
        <v>700</v>
      </c>
      <c r="E2560">
        <v>9</v>
      </c>
      <c r="F2560" t="s">
        <v>146</v>
      </c>
    </row>
    <row r="2561" spans="1:6" x14ac:dyDescent="0.3">
      <c r="A2561" t="s">
        <v>162</v>
      </c>
      <c r="B2561" t="s">
        <v>140</v>
      </c>
      <c r="C2561">
        <v>1</v>
      </c>
      <c r="D2561">
        <v>99.99</v>
      </c>
      <c r="E2561">
        <v>5</v>
      </c>
      <c r="F2561" t="s">
        <v>135</v>
      </c>
    </row>
    <row r="2562" spans="1:6" x14ac:dyDescent="0.3">
      <c r="A2562" t="s">
        <v>162</v>
      </c>
      <c r="B2562" t="s">
        <v>142</v>
      </c>
      <c r="C2562">
        <v>1</v>
      </c>
      <c r="D2562">
        <v>1700</v>
      </c>
      <c r="E2562">
        <v>7</v>
      </c>
      <c r="F2562" t="s">
        <v>133</v>
      </c>
    </row>
    <row r="2563" spans="1:6" x14ac:dyDescent="0.3">
      <c r="A2563" t="s">
        <v>162</v>
      </c>
      <c r="B2563" t="s">
        <v>145</v>
      </c>
      <c r="C2563">
        <v>1</v>
      </c>
      <c r="D2563">
        <v>3.84</v>
      </c>
      <c r="E2563">
        <v>3</v>
      </c>
      <c r="F2563" t="s">
        <v>131</v>
      </c>
    </row>
    <row r="2564" spans="1:6" x14ac:dyDescent="0.3">
      <c r="A2564" t="s">
        <v>162</v>
      </c>
      <c r="B2564" t="s">
        <v>132</v>
      </c>
      <c r="C2564">
        <v>1</v>
      </c>
      <c r="D2564">
        <v>11.99</v>
      </c>
      <c r="E2564">
        <v>5</v>
      </c>
      <c r="F2564" t="s">
        <v>133</v>
      </c>
    </row>
    <row r="2565" spans="1:6" x14ac:dyDescent="0.3">
      <c r="A2565" t="s">
        <v>162</v>
      </c>
      <c r="B2565" t="s">
        <v>137</v>
      </c>
      <c r="C2565">
        <v>1</v>
      </c>
      <c r="D2565">
        <v>2.99</v>
      </c>
      <c r="E2565">
        <v>6</v>
      </c>
      <c r="F2565" t="s">
        <v>149</v>
      </c>
    </row>
    <row r="2566" spans="1:6" x14ac:dyDescent="0.3">
      <c r="A2566" t="s">
        <v>162</v>
      </c>
      <c r="B2566" t="s">
        <v>132</v>
      </c>
      <c r="C2566">
        <v>1</v>
      </c>
      <c r="D2566">
        <v>11.99</v>
      </c>
      <c r="E2566">
        <v>6</v>
      </c>
      <c r="F2566" t="s">
        <v>129</v>
      </c>
    </row>
    <row r="2567" spans="1:6" x14ac:dyDescent="0.3">
      <c r="A2567" t="s">
        <v>162</v>
      </c>
      <c r="B2567" t="s">
        <v>134</v>
      </c>
      <c r="C2567">
        <v>1</v>
      </c>
      <c r="D2567">
        <v>149.99</v>
      </c>
      <c r="E2567">
        <v>6</v>
      </c>
      <c r="F2567" t="s">
        <v>136</v>
      </c>
    </row>
    <row r="2568" spans="1:6" x14ac:dyDescent="0.3">
      <c r="A2568" t="s">
        <v>162</v>
      </c>
      <c r="B2568" t="s">
        <v>132</v>
      </c>
      <c r="C2568">
        <v>2</v>
      </c>
      <c r="D2568">
        <v>11.99</v>
      </c>
      <c r="E2568">
        <v>1</v>
      </c>
      <c r="F2568" t="s">
        <v>131</v>
      </c>
    </row>
    <row r="2569" spans="1:6" x14ac:dyDescent="0.3">
      <c r="A2569" t="s">
        <v>162</v>
      </c>
      <c r="B2569" t="s">
        <v>143</v>
      </c>
      <c r="C2569">
        <v>1</v>
      </c>
      <c r="D2569">
        <v>300</v>
      </c>
      <c r="E2569">
        <v>1</v>
      </c>
      <c r="F2569" t="s">
        <v>135</v>
      </c>
    </row>
    <row r="2570" spans="1:6" x14ac:dyDescent="0.3">
      <c r="A2570" t="s">
        <v>162</v>
      </c>
      <c r="B2570" t="s">
        <v>145</v>
      </c>
      <c r="C2570">
        <v>1</v>
      </c>
      <c r="D2570">
        <v>3.84</v>
      </c>
      <c r="E2570">
        <v>3</v>
      </c>
      <c r="F2570" t="s">
        <v>150</v>
      </c>
    </row>
    <row r="2571" spans="1:6" x14ac:dyDescent="0.3">
      <c r="A2571" t="s">
        <v>162</v>
      </c>
      <c r="B2571" t="s">
        <v>132</v>
      </c>
      <c r="C2571">
        <v>1</v>
      </c>
      <c r="D2571">
        <v>11.99</v>
      </c>
      <c r="E2571">
        <v>10</v>
      </c>
      <c r="F2571" t="s">
        <v>135</v>
      </c>
    </row>
    <row r="2572" spans="1:6" x14ac:dyDescent="0.3">
      <c r="A2572" t="s">
        <v>162</v>
      </c>
      <c r="B2572" t="s">
        <v>130</v>
      </c>
      <c r="C2572">
        <v>1</v>
      </c>
      <c r="D2572">
        <v>14.95</v>
      </c>
      <c r="E2572">
        <v>1</v>
      </c>
      <c r="F2572" t="s">
        <v>129</v>
      </c>
    </row>
    <row r="2573" spans="1:6" x14ac:dyDescent="0.3">
      <c r="A2573" t="s">
        <v>162</v>
      </c>
      <c r="B2573" t="s">
        <v>128</v>
      </c>
      <c r="C2573">
        <v>1</v>
      </c>
      <c r="D2573">
        <v>700</v>
      </c>
      <c r="E2573">
        <v>2</v>
      </c>
      <c r="F2573" t="s">
        <v>135</v>
      </c>
    </row>
    <row r="2574" spans="1:6" x14ac:dyDescent="0.3">
      <c r="A2574" t="s">
        <v>162</v>
      </c>
      <c r="B2574" t="s">
        <v>152</v>
      </c>
      <c r="C2574">
        <v>2</v>
      </c>
      <c r="D2574">
        <v>379.99</v>
      </c>
      <c r="E2574">
        <v>5</v>
      </c>
      <c r="F2574" t="s">
        <v>147</v>
      </c>
    </row>
    <row r="2575" spans="1:6" x14ac:dyDescent="0.3">
      <c r="A2575" t="s">
        <v>162</v>
      </c>
      <c r="B2575" t="s">
        <v>145</v>
      </c>
      <c r="C2575">
        <v>3</v>
      </c>
      <c r="D2575">
        <v>3.84</v>
      </c>
      <c r="E2575">
        <v>1</v>
      </c>
      <c r="F2575" t="s">
        <v>133</v>
      </c>
    </row>
    <row r="2576" spans="1:6" x14ac:dyDescent="0.3">
      <c r="A2576" t="s">
        <v>162</v>
      </c>
      <c r="B2576" t="s">
        <v>137</v>
      </c>
      <c r="C2576">
        <v>1</v>
      </c>
      <c r="D2576">
        <v>2.99</v>
      </c>
      <c r="E2576">
        <v>1</v>
      </c>
      <c r="F2576" t="s">
        <v>135</v>
      </c>
    </row>
    <row r="2577" spans="1:6" x14ac:dyDescent="0.3">
      <c r="A2577" t="s">
        <v>162</v>
      </c>
      <c r="B2577" t="s">
        <v>144</v>
      </c>
      <c r="C2577">
        <v>1</v>
      </c>
      <c r="D2577">
        <v>400</v>
      </c>
      <c r="E2577">
        <v>3</v>
      </c>
      <c r="F2577" t="s">
        <v>131</v>
      </c>
    </row>
    <row r="2578" spans="1:6" x14ac:dyDescent="0.3">
      <c r="A2578" t="s">
        <v>162</v>
      </c>
      <c r="B2578" t="s">
        <v>139</v>
      </c>
      <c r="C2578">
        <v>1</v>
      </c>
      <c r="D2578">
        <v>11.95</v>
      </c>
      <c r="E2578">
        <v>10</v>
      </c>
      <c r="F2578" t="s">
        <v>131</v>
      </c>
    </row>
    <row r="2579" spans="1:6" x14ac:dyDescent="0.3">
      <c r="A2579" t="s">
        <v>162</v>
      </c>
      <c r="B2579" t="s">
        <v>152</v>
      </c>
      <c r="C2579">
        <v>1</v>
      </c>
      <c r="D2579">
        <v>379.99</v>
      </c>
      <c r="E2579">
        <v>1</v>
      </c>
      <c r="F2579" t="s">
        <v>135</v>
      </c>
    </row>
    <row r="2580" spans="1:6" x14ac:dyDescent="0.3">
      <c r="A2580" t="s">
        <v>162</v>
      </c>
      <c r="B2580" t="s">
        <v>130</v>
      </c>
      <c r="C2580">
        <v>1</v>
      </c>
      <c r="D2580">
        <v>14.95</v>
      </c>
      <c r="E2580">
        <v>5</v>
      </c>
      <c r="F2580" t="s">
        <v>131</v>
      </c>
    </row>
    <row r="2581" spans="1:6" x14ac:dyDescent="0.3">
      <c r="A2581" t="s">
        <v>162</v>
      </c>
      <c r="B2581" t="s">
        <v>132</v>
      </c>
      <c r="C2581">
        <v>1</v>
      </c>
      <c r="D2581">
        <v>11.99</v>
      </c>
      <c r="E2581">
        <v>7</v>
      </c>
      <c r="F2581" t="s">
        <v>146</v>
      </c>
    </row>
    <row r="2582" spans="1:6" x14ac:dyDescent="0.3">
      <c r="A2582" t="s">
        <v>162</v>
      </c>
      <c r="B2582" t="s">
        <v>139</v>
      </c>
      <c r="C2582">
        <v>1</v>
      </c>
      <c r="D2582">
        <v>11.95</v>
      </c>
      <c r="E2582">
        <v>5</v>
      </c>
      <c r="F2582" t="s">
        <v>149</v>
      </c>
    </row>
    <row r="2583" spans="1:6" x14ac:dyDescent="0.3">
      <c r="A2583" t="s">
        <v>162</v>
      </c>
      <c r="B2583" t="s">
        <v>141</v>
      </c>
      <c r="C2583">
        <v>1</v>
      </c>
      <c r="D2583">
        <v>150</v>
      </c>
      <c r="E2583">
        <v>2</v>
      </c>
      <c r="F2583" t="s">
        <v>131</v>
      </c>
    </row>
    <row r="2584" spans="1:6" x14ac:dyDescent="0.3">
      <c r="A2584" t="s">
        <v>162</v>
      </c>
      <c r="B2584" t="s">
        <v>128</v>
      </c>
      <c r="C2584">
        <v>1</v>
      </c>
      <c r="D2584">
        <v>700</v>
      </c>
      <c r="E2584">
        <v>9</v>
      </c>
      <c r="F2584" t="s">
        <v>135</v>
      </c>
    </row>
    <row r="2585" spans="1:6" x14ac:dyDescent="0.3">
      <c r="A2585" t="s">
        <v>162</v>
      </c>
      <c r="B2585" t="s">
        <v>155</v>
      </c>
      <c r="C2585">
        <v>1</v>
      </c>
      <c r="D2585">
        <v>600</v>
      </c>
      <c r="E2585">
        <v>9</v>
      </c>
      <c r="F2585" t="s">
        <v>135</v>
      </c>
    </row>
    <row r="2586" spans="1:6" x14ac:dyDescent="0.3">
      <c r="A2586" t="s">
        <v>162</v>
      </c>
      <c r="B2586" t="s">
        <v>137</v>
      </c>
      <c r="C2586">
        <v>1</v>
      </c>
      <c r="D2586">
        <v>2.99</v>
      </c>
      <c r="E2586">
        <v>10</v>
      </c>
      <c r="F2586" t="s">
        <v>149</v>
      </c>
    </row>
    <row r="2587" spans="1:6" x14ac:dyDescent="0.3">
      <c r="A2587" t="s">
        <v>162</v>
      </c>
      <c r="B2587" t="s">
        <v>137</v>
      </c>
      <c r="C2587">
        <v>5</v>
      </c>
      <c r="D2587">
        <v>2.99</v>
      </c>
      <c r="E2587">
        <v>7</v>
      </c>
      <c r="F2587" t="s">
        <v>149</v>
      </c>
    </row>
    <row r="2588" spans="1:6" x14ac:dyDescent="0.3">
      <c r="A2588" t="s">
        <v>162</v>
      </c>
      <c r="B2588" t="s">
        <v>128</v>
      </c>
      <c r="C2588">
        <v>1</v>
      </c>
      <c r="D2588">
        <v>700</v>
      </c>
      <c r="E2588">
        <v>7</v>
      </c>
      <c r="F2588" t="s">
        <v>149</v>
      </c>
    </row>
    <row r="2589" spans="1:6" x14ac:dyDescent="0.3">
      <c r="A2589" t="s">
        <v>162</v>
      </c>
      <c r="B2589" t="s">
        <v>130</v>
      </c>
      <c r="C2589">
        <v>1</v>
      </c>
      <c r="D2589">
        <v>14.95</v>
      </c>
      <c r="E2589">
        <v>3</v>
      </c>
      <c r="F2589" t="s">
        <v>149</v>
      </c>
    </row>
    <row r="2590" spans="1:6" x14ac:dyDescent="0.3">
      <c r="A2590" t="s">
        <v>162</v>
      </c>
      <c r="B2590" t="s">
        <v>148</v>
      </c>
      <c r="C2590">
        <v>1</v>
      </c>
      <c r="D2590">
        <v>600</v>
      </c>
      <c r="E2590">
        <v>7</v>
      </c>
      <c r="F2590" t="s">
        <v>133</v>
      </c>
    </row>
    <row r="2591" spans="1:6" x14ac:dyDescent="0.3">
      <c r="A2591" t="s">
        <v>162</v>
      </c>
      <c r="B2591" t="s">
        <v>128</v>
      </c>
      <c r="C2591">
        <v>1</v>
      </c>
      <c r="D2591">
        <v>700</v>
      </c>
      <c r="E2591">
        <v>4</v>
      </c>
      <c r="F2591" t="s">
        <v>149</v>
      </c>
    </row>
    <row r="2592" spans="1:6" x14ac:dyDescent="0.3">
      <c r="A2592" t="s">
        <v>162</v>
      </c>
      <c r="B2592" t="s">
        <v>130</v>
      </c>
      <c r="C2592">
        <v>1</v>
      </c>
      <c r="D2592">
        <v>14.95</v>
      </c>
      <c r="E2592">
        <v>2</v>
      </c>
      <c r="F2592" t="s">
        <v>149</v>
      </c>
    </row>
    <row r="2593" spans="1:6" x14ac:dyDescent="0.3">
      <c r="A2593" t="s">
        <v>162</v>
      </c>
      <c r="B2593" t="s">
        <v>145</v>
      </c>
      <c r="C2593">
        <v>1</v>
      </c>
      <c r="D2593">
        <v>3.84</v>
      </c>
      <c r="E2593">
        <v>9</v>
      </c>
      <c r="F2593" t="s">
        <v>133</v>
      </c>
    </row>
    <row r="2594" spans="1:6" x14ac:dyDescent="0.3">
      <c r="A2594" t="s">
        <v>162</v>
      </c>
      <c r="B2594" t="s">
        <v>137</v>
      </c>
      <c r="C2594">
        <v>2</v>
      </c>
      <c r="D2594">
        <v>2.99</v>
      </c>
      <c r="E2594">
        <v>7</v>
      </c>
      <c r="F2594" t="s">
        <v>146</v>
      </c>
    </row>
    <row r="2595" spans="1:6" x14ac:dyDescent="0.3">
      <c r="A2595" t="s">
        <v>162</v>
      </c>
      <c r="B2595" t="s">
        <v>138</v>
      </c>
      <c r="C2595">
        <v>1</v>
      </c>
      <c r="D2595">
        <v>389.99</v>
      </c>
      <c r="E2595">
        <v>10</v>
      </c>
      <c r="F2595" t="s">
        <v>133</v>
      </c>
    </row>
    <row r="2596" spans="1:6" x14ac:dyDescent="0.3">
      <c r="A2596" t="s">
        <v>162</v>
      </c>
      <c r="B2596" t="s">
        <v>137</v>
      </c>
      <c r="C2596">
        <v>1</v>
      </c>
      <c r="D2596">
        <v>2.99</v>
      </c>
      <c r="E2596">
        <v>7</v>
      </c>
      <c r="F2596" t="s">
        <v>149</v>
      </c>
    </row>
    <row r="2597" spans="1:6" x14ac:dyDescent="0.3">
      <c r="A2597" t="s">
        <v>162</v>
      </c>
      <c r="B2597" t="s">
        <v>134</v>
      </c>
      <c r="C2597">
        <v>1</v>
      </c>
      <c r="D2597">
        <v>149.99</v>
      </c>
      <c r="E2597">
        <v>3</v>
      </c>
      <c r="F2597" t="s">
        <v>135</v>
      </c>
    </row>
    <row r="2598" spans="1:6" x14ac:dyDescent="0.3">
      <c r="A2598" t="s">
        <v>162</v>
      </c>
      <c r="B2598" t="s">
        <v>132</v>
      </c>
      <c r="C2598">
        <v>1</v>
      </c>
      <c r="D2598">
        <v>11.99</v>
      </c>
      <c r="E2598">
        <v>3</v>
      </c>
      <c r="F2598" t="s">
        <v>136</v>
      </c>
    </row>
    <row r="2599" spans="1:6" x14ac:dyDescent="0.3">
      <c r="A2599" t="s">
        <v>162</v>
      </c>
      <c r="B2599" t="s">
        <v>137</v>
      </c>
      <c r="C2599">
        <v>2</v>
      </c>
      <c r="D2599">
        <v>2.99</v>
      </c>
      <c r="E2599">
        <v>3</v>
      </c>
      <c r="F2599" t="s">
        <v>129</v>
      </c>
    </row>
    <row r="2600" spans="1:6" x14ac:dyDescent="0.3">
      <c r="A2600" t="s">
        <v>162</v>
      </c>
      <c r="B2600" t="s">
        <v>141</v>
      </c>
      <c r="C2600">
        <v>1</v>
      </c>
      <c r="D2600">
        <v>150</v>
      </c>
      <c r="E2600">
        <v>2</v>
      </c>
      <c r="F2600" t="s">
        <v>135</v>
      </c>
    </row>
    <row r="2601" spans="1:6" x14ac:dyDescent="0.3">
      <c r="A2601" t="s">
        <v>162</v>
      </c>
      <c r="B2601" t="s">
        <v>145</v>
      </c>
      <c r="C2601">
        <v>2</v>
      </c>
      <c r="D2601">
        <v>3.84</v>
      </c>
      <c r="E2601">
        <v>7</v>
      </c>
      <c r="F2601" t="s">
        <v>146</v>
      </c>
    </row>
    <row r="2602" spans="1:6" x14ac:dyDescent="0.3">
      <c r="A2602" t="s">
        <v>162</v>
      </c>
      <c r="B2602" t="s">
        <v>144</v>
      </c>
      <c r="C2602">
        <v>1</v>
      </c>
      <c r="D2602">
        <v>400</v>
      </c>
      <c r="E2602">
        <v>7</v>
      </c>
      <c r="F2602" t="s">
        <v>133</v>
      </c>
    </row>
    <row r="2603" spans="1:6" x14ac:dyDescent="0.3">
      <c r="A2603" t="s">
        <v>162</v>
      </c>
      <c r="B2603" t="s">
        <v>143</v>
      </c>
      <c r="C2603">
        <v>1</v>
      </c>
      <c r="D2603">
        <v>300</v>
      </c>
      <c r="E2603">
        <v>2</v>
      </c>
      <c r="F2603" t="s">
        <v>147</v>
      </c>
    </row>
    <row r="2604" spans="1:6" x14ac:dyDescent="0.3">
      <c r="A2604" t="s">
        <v>162</v>
      </c>
      <c r="B2604" t="s">
        <v>140</v>
      </c>
      <c r="C2604">
        <v>1</v>
      </c>
      <c r="D2604">
        <v>99.99</v>
      </c>
      <c r="E2604">
        <v>4</v>
      </c>
      <c r="F2604" t="s">
        <v>133</v>
      </c>
    </row>
    <row r="2605" spans="1:6" x14ac:dyDescent="0.3">
      <c r="A2605" t="s">
        <v>162</v>
      </c>
      <c r="B2605" t="s">
        <v>130</v>
      </c>
      <c r="C2605">
        <v>1</v>
      </c>
      <c r="D2605">
        <v>14.95</v>
      </c>
      <c r="E2605">
        <v>2</v>
      </c>
      <c r="F2605" t="s">
        <v>150</v>
      </c>
    </row>
    <row r="2606" spans="1:6" x14ac:dyDescent="0.3">
      <c r="A2606" t="s">
        <v>162</v>
      </c>
      <c r="B2606" t="s">
        <v>145</v>
      </c>
      <c r="C2606">
        <v>1</v>
      </c>
      <c r="D2606">
        <v>3.84</v>
      </c>
      <c r="E2606">
        <v>9</v>
      </c>
      <c r="F2606" t="s">
        <v>147</v>
      </c>
    </row>
    <row r="2607" spans="1:6" x14ac:dyDescent="0.3">
      <c r="A2607" t="s">
        <v>162</v>
      </c>
      <c r="B2607" t="s">
        <v>132</v>
      </c>
      <c r="C2607">
        <v>1</v>
      </c>
      <c r="D2607">
        <v>11.99</v>
      </c>
      <c r="E2607">
        <v>5</v>
      </c>
      <c r="F2607" t="s">
        <v>147</v>
      </c>
    </row>
    <row r="2608" spans="1:6" x14ac:dyDescent="0.3">
      <c r="A2608" t="s">
        <v>162</v>
      </c>
      <c r="B2608" t="s">
        <v>139</v>
      </c>
      <c r="C2608">
        <v>1</v>
      </c>
      <c r="D2608">
        <v>11.95</v>
      </c>
      <c r="E2608">
        <v>4</v>
      </c>
      <c r="F2608" t="s">
        <v>129</v>
      </c>
    </row>
    <row r="2609" spans="1:6" x14ac:dyDescent="0.3">
      <c r="A2609" t="s">
        <v>162</v>
      </c>
      <c r="B2609" t="s">
        <v>141</v>
      </c>
      <c r="C2609">
        <v>1</v>
      </c>
      <c r="D2609">
        <v>150</v>
      </c>
      <c r="E2609">
        <v>1</v>
      </c>
      <c r="F2609" t="s">
        <v>149</v>
      </c>
    </row>
    <row r="2610" spans="1:6" x14ac:dyDescent="0.3">
      <c r="A2610" t="s">
        <v>162</v>
      </c>
      <c r="B2610" t="s">
        <v>134</v>
      </c>
      <c r="C2610">
        <v>1</v>
      </c>
      <c r="D2610">
        <v>149.99</v>
      </c>
      <c r="E2610">
        <v>1</v>
      </c>
      <c r="F2610" t="s">
        <v>133</v>
      </c>
    </row>
    <row r="2611" spans="1:6" x14ac:dyDescent="0.3">
      <c r="A2611" t="s">
        <v>162</v>
      </c>
      <c r="B2611" t="s">
        <v>140</v>
      </c>
      <c r="C2611">
        <v>1</v>
      </c>
      <c r="D2611">
        <v>99.99</v>
      </c>
      <c r="E2611">
        <v>9</v>
      </c>
      <c r="F2611" t="s">
        <v>135</v>
      </c>
    </row>
    <row r="2612" spans="1:6" x14ac:dyDescent="0.3">
      <c r="A2612" t="s">
        <v>162</v>
      </c>
      <c r="B2612" t="s">
        <v>139</v>
      </c>
      <c r="C2612">
        <v>1</v>
      </c>
      <c r="D2612">
        <v>11.95</v>
      </c>
      <c r="E2612">
        <v>5</v>
      </c>
      <c r="F2612" t="s">
        <v>146</v>
      </c>
    </row>
    <row r="2613" spans="1:6" x14ac:dyDescent="0.3">
      <c r="A2613" t="s">
        <v>162</v>
      </c>
      <c r="B2613" t="s">
        <v>138</v>
      </c>
      <c r="C2613">
        <v>1</v>
      </c>
      <c r="D2613">
        <v>389.99</v>
      </c>
      <c r="E2613">
        <v>7</v>
      </c>
      <c r="F2613" t="s">
        <v>146</v>
      </c>
    </row>
    <row r="2614" spans="1:6" x14ac:dyDescent="0.3">
      <c r="A2614" t="s">
        <v>162</v>
      </c>
      <c r="B2614" t="s">
        <v>132</v>
      </c>
      <c r="C2614">
        <v>1</v>
      </c>
      <c r="D2614">
        <v>11.99</v>
      </c>
      <c r="E2614">
        <v>10</v>
      </c>
      <c r="F2614" t="s">
        <v>135</v>
      </c>
    </row>
    <row r="2615" spans="1:6" x14ac:dyDescent="0.3">
      <c r="A2615" t="s">
        <v>162</v>
      </c>
      <c r="B2615" t="s">
        <v>134</v>
      </c>
      <c r="C2615">
        <v>1</v>
      </c>
      <c r="D2615">
        <v>149.99</v>
      </c>
      <c r="E2615">
        <v>5</v>
      </c>
      <c r="F2615" t="s">
        <v>135</v>
      </c>
    </row>
    <row r="2616" spans="1:6" x14ac:dyDescent="0.3">
      <c r="A2616" t="s">
        <v>162</v>
      </c>
      <c r="B2616" t="s">
        <v>137</v>
      </c>
      <c r="C2616">
        <v>1</v>
      </c>
      <c r="D2616">
        <v>2.99</v>
      </c>
      <c r="E2616">
        <v>4</v>
      </c>
      <c r="F2616" t="s">
        <v>135</v>
      </c>
    </row>
    <row r="2617" spans="1:6" x14ac:dyDescent="0.3">
      <c r="A2617" t="s">
        <v>162</v>
      </c>
      <c r="B2617" t="s">
        <v>153</v>
      </c>
      <c r="C2617">
        <v>1</v>
      </c>
      <c r="D2617">
        <v>999.99</v>
      </c>
      <c r="E2617">
        <v>10</v>
      </c>
      <c r="F2617" t="s">
        <v>149</v>
      </c>
    </row>
    <row r="2618" spans="1:6" x14ac:dyDescent="0.3">
      <c r="A2618" t="s">
        <v>162</v>
      </c>
      <c r="B2618" t="s">
        <v>138</v>
      </c>
      <c r="C2618">
        <v>1</v>
      </c>
      <c r="D2618">
        <v>389.99</v>
      </c>
      <c r="E2618">
        <v>5</v>
      </c>
      <c r="F2618" t="s">
        <v>133</v>
      </c>
    </row>
    <row r="2619" spans="1:6" x14ac:dyDescent="0.3">
      <c r="A2619" t="s">
        <v>162</v>
      </c>
      <c r="B2619" t="s">
        <v>130</v>
      </c>
      <c r="C2619">
        <v>1</v>
      </c>
      <c r="D2619">
        <v>14.95</v>
      </c>
      <c r="E2619">
        <v>6</v>
      </c>
      <c r="F2619" t="s">
        <v>131</v>
      </c>
    </row>
    <row r="2620" spans="1:6" x14ac:dyDescent="0.3">
      <c r="A2620" t="s">
        <v>162</v>
      </c>
      <c r="B2620" t="s">
        <v>130</v>
      </c>
      <c r="C2620">
        <v>1</v>
      </c>
      <c r="D2620">
        <v>14.95</v>
      </c>
      <c r="E2620">
        <v>8</v>
      </c>
      <c r="F2620" t="s">
        <v>146</v>
      </c>
    </row>
    <row r="2621" spans="1:6" x14ac:dyDescent="0.3">
      <c r="A2621" t="s">
        <v>162</v>
      </c>
      <c r="B2621" t="s">
        <v>139</v>
      </c>
      <c r="C2621">
        <v>1</v>
      </c>
      <c r="D2621">
        <v>11.95</v>
      </c>
      <c r="E2621">
        <v>4</v>
      </c>
      <c r="F2621" t="s">
        <v>133</v>
      </c>
    </row>
    <row r="2622" spans="1:6" x14ac:dyDescent="0.3">
      <c r="A2622" t="s">
        <v>162</v>
      </c>
      <c r="B2622" t="s">
        <v>141</v>
      </c>
      <c r="C2622">
        <v>1</v>
      </c>
      <c r="D2622">
        <v>150</v>
      </c>
      <c r="E2622">
        <v>6</v>
      </c>
      <c r="F2622" t="s">
        <v>133</v>
      </c>
    </row>
    <row r="2623" spans="1:6" x14ac:dyDescent="0.3">
      <c r="A2623" t="s">
        <v>162</v>
      </c>
      <c r="B2623" t="s">
        <v>137</v>
      </c>
      <c r="C2623">
        <v>3</v>
      </c>
      <c r="D2623">
        <v>2.99</v>
      </c>
      <c r="E2623">
        <v>7</v>
      </c>
      <c r="F2623" t="s">
        <v>133</v>
      </c>
    </row>
    <row r="2624" spans="1:6" x14ac:dyDescent="0.3">
      <c r="A2624" t="s">
        <v>162</v>
      </c>
      <c r="B2624" t="s">
        <v>134</v>
      </c>
      <c r="C2624">
        <v>1</v>
      </c>
      <c r="D2624">
        <v>149.99</v>
      </c>
      <c r="E2624">
        <v>6</v>
      </c>
      <c r="F2624" t="s">
        <v>146</v>
      </c>
    </row>
    <row r="2625" spans="1:6" x14ac:dyDescent="0.3">
      <c r="A2625" t="s">
        <v>162</v>
      </c>
      <c r="B2625" t="s">
        <v>137</v>
      </c>
      <c r="C2625">
        <v>1</v>
      </c>
      <c r="D2625">
        <v>2.99</v>
      </c>
      <c r="E2625">
        <v>4</v>
      </c>
      <c r="F2625" t="s">
        <v>149</v>
      </c>
    </row>
    <row r="2626" spans="1:6" x14ac:dyDescent="0.3">
      <c r="A2626" t="s">
        <v>162</v>
      </c>
      <c r="B2626" t="s">
        <v>137</v>
      </c>
      <c r="C2626">
        <v>1</v>
      </c>
      <c r="D2626">
        <v>2.99</v>
      </c>
      <c r="E2626">
        <v>10</v>
      </c>
      <c r="F2626" t="s">
        <v>149</v>
      </c>
    </row>
    <row r="2627" spans="1:6" x14ac:dyDescent="0.3">
      <c r="A2627" t="s">
        <v>162</v>
      </c>
      <c r="B2627" t="s">
        <v>138</v>
      </c>
      <c r="C2627">
        <v>1</v>
      </c>
      <c r="D2627">
        <v>389.99</v>
      </c>
      <c r="E2627">
        <v>10</v>
      </c>
      <c r="F2627" t="s">
        <v>131</v>
      </c>
    </row>
    <row r="2628" spans="1:6" x14ac:dyDescent="0.3">
      <c r="A2628" t="s">
        <v>162</v>
      </c>
      <c r="B2628" t="s">
        <v>141</v>
      </c>
      <c r="C2628">
        <v>1</v>
      </c>
      <c r="D2628">
        <v>150</v>
      </c>
      <c r="E2628">
        <v>2</v>
      </c>
      <c r="F2628" t="s">
        <v>150</v>
      </c>
    </row>
    <row r="2629" spans="1:6" x14ac:dyDescent="0.3">
      <c r="A2629" t="s">
        <v>162</v>
      </c>
      <c r="B2629" t="s">
        <v>142</v>
      </c>
      <c r="C2629">
        <v>1</v>
      </c>
      <c r="D2629">
        <v>1700</v>
      </c>
      <c r="E2629">
        <v>10</v>
      </c>
      <c r="F2629" t="s">
        <v>129</v>
      </c>
    </row>
    <row r="2630" spans="1:6" x14ac:dyDescent="0.3">
      <c r="A2630" t="s">
        <v>162</v>
      </c>
      <c r="B2630" t="s">
        <v>145</v>
      </c>
      <c r="C2630">
        <v>1</v>
      </c>
      <c r="D2630">
        <v>3.84</v>
      </c>
      <c r="E2630">
        <v>7</v>
      </c>
      <c r="F2630" t="s">
        <v>136</v>
      </c>
    </row>
    <row r="2631" spans="1:6" x14ac:dyDescent="0.3">
      <c r="A2631" t="s">
        <v>162</v>
      </c>
      <c r="B2631" t="s">
        <v>137</v>
      </c>
      <c r="C2631">
        <v>2</v>
      </c>
      <c r="D2631">
        <v>2.99</v>
      </c>
      <c r="E2631">
        <v>3</v>
      </c>
      <c r="F2631" t="s">
        <v>135</v>
      </c>
    </row>
    <row r="2632" spans="1:6" x14ac:dyDescent="0.3">
      <c r="A2632" t="s">
        <v>162</v>
      </c>
      <c r="B2632" t="s">
        <v>132</v>
      </c>
      <c r="C2632">
        <v>1</v>
      </c>
      <c r="D2632">
        <v>11.99</v>
      </c>
      <c r="E2632">
        <v>4</v>
      </c>
      <c r="F2632" t="s">
        <v>135</v>
      </c>
    </row>
    <row r="2633" spans="1:6" x14ac:dyDescent="0.3">
      <c r="A2633" t="s">
        <v>162</v>
      </c>
      <c r="B2633" t="s">
        <v>139</v>
      </c>
      <c r="C2633">
        <v>1</v>
      </c>
      <c r="D2633">
        <v>11.95</v>
      </c>
      <c r="E2633">
        <v>3</v>
      </c>
      <c r="F2633" t="s">
        <v>135</v>
      </c>
    </row>
    <row r="2634" spans="1:6" x14ac:dyDescent="0.3">
      <c r="A2634" t="s">
        <v>162</v>
      </c>
      <c r="B2634" t="s">
        <v>132</v>
      </c>
      <c r="C2634">
        <v>1</v>
      </c>
      <c r="D2634">
        <v>11.99</v>
      </c>
      <c r="E2634">
        <v>4</v>
      </c>
      <c r="F2634" t="s">
        <v>135</v>
      </c>
    </row>
    <row r="2635" spans="1:6" x14ac:dyDescent="0.3">
      <c r="A2635" t="s">
        <v>162</v>
      </c>
      <c r="B2635" t="s">
        <v>128</v>
      </c>
      <c r="C2635">
        <v>1</v>
      </c>
      <c r="D2635">
        <v>700</v>
      </c>
      <c r="E2635">
        <v>4</v>
      </c>
      <c r="F2635" t="s">
        <v>129</v>
      </c>
    </row>
    <row r="2636" spans="1:6" x14ac:dyDescent="0.3">
      <c r="A2636" t="s">
        <v>162</v>
      </c>
      <c r="B2636" t="s">
        <v>130</v>
      </c>
      <c r="C2636">
        <v>1</v>
      </c>
      <c r="D2636">
        <v>14.95</v>
      </c>
      <c r="E2636">
        <v>10</v>
      </c>
      <c r="F2636" t="s">
        <v>129</v>
      </c>
    </row>
    <row r="2637" spans="1:6" x14ac:dyDescent="0.3">
      <c r="A2637" t="s">
        <v>162</v>
      </c>
      <c r="B2637" t="s">
        <v>151</v>
      </c>
      <c r="C2637">
        <v>1</v>
      </c>
      <c r="D2637">
        <v>109.99</v>
      </c>
      <c r="E2637">
        <v>6</v>
      </c>
      <c r="F2637" t="s">
        <v>135</v>
      </c>
    </row>
    <row r="2638" spans="1:6" x14ac:dyDescent="0.3">
      <c r="A2638" t="s">
        <v>162</v>
      </c>
      <c r="B2638" t="s">
        <v>152</v>
      </c>
      <c r="C2638">
        <v>1</v>
      </c>
      <c r="D2638">
        <v>379.99</v>
      </c>
      <c r="E2638">
        <v>9</v>
      </c>
      <c r="F2638" t="s">
        <v>135</v>
      </c>
    </row>
    <row r="2639" spans="1:6" x14ac:dyDescent="0.3">
      <c r="A2639" t="s">
        <v>162</v>
      </c>
      <c r="B2639" t="s">
        <v>143</v>
      </c>
      <c r="C2639">
        <v>1</v>
      </c>
      <c r="D2639">
        <v>300</v>
      </c>
      <c r="E2639">
        <v>3</v>
      </c>
      <c r="F2639" t="s">
        <v>135</v>
      </c>
    </row>
    <row r="2640" spans="1:6" x14ac:dyDescent="0.3">
      <c r="A2640" t="s">
        <v>162</v>
      </c>
      <c r="B2640" t="s">
        <v>132</v>
      </c>
      <c r="C2640">
        <v>2</v>
      </c>
      <c r="D2640">
        <v>11.99</v>
      </c>
      <c r="E2640">
        <v>6</v>
      </c>
      <c r="F2640" t="s">
        <v>146</v>
      </c>
    </row>
    <row r="2641" spans="1:6" x14ac:dyDescent="0.3">
      <c r="A2641" t="s">
        <v>162</v>
      </c>
      <c r="B2641" t="s">
        <v>130</v>
      </c>
      <c r="C2641">
        <v>1</v>
      </c>
      <c r="D2641">
        <v>14.95</v>
      </c>
      <c r="E2641">
        <v>9</v>
      </c>
      <c r="F2641" t="s">
        <v>146</v>
      </c>
    </row>
    <row r="2642" spans="1:6" x14ac:dyDescent="0.3">
      <c r="A2642" t="s">
        <v>162</v>
      </c>
      <c r="B2642" t="s">
        <v>139</v>
      </c>
      <c r="C2642">
        <v>2</v>
      </c>
      <c r="D2642">
        <v>11.95</v>
      </c>
      <c r="E2642">
        <v>5</v>
      </c>
      <c r="F2642" t="s">
        <v>129</v>
      </c>
    </row>
    <row r="2643" spans="1:6" x14ac:dyDescent="0.3">
      <c r="A2643" t="s">
        <v>162</v>
      </c>
      <c r="B2643" t="s">
        <v>132</v>
      </c>
      <c r="C2643">
        <v>1</v>
      </c>
      <c r="D2643">
        <v>11.99</v>
      </c>
      <c r="E2643">
        <v>5</v>
      </c>
      <c r="F2643" t="s">
        <v>135</v>
      </c>
    </row>
    <row r="2644" spans="1:6" x14ac:dyDescent="0.3">
      <c r="A2644" t="s">
        <v>162</v>
      </c>
      <c r="B2644" t="s">
        <v>138</v>
      </c>
      <c r="C2644">
        <v>1</v>
      </c>
      <c r="D2644">
        <v>389.99</v>
      </c>
      <c r="E2644">
        <v>9</v>
      </c>
      <c r="F2644" t="s">
        <v>149</v>
      </c>
    </row>
    <row r="2645" spans="1:6" x14ac:dyDescent="0.3">
      <c r="A2645" t="s">
        <v>162</v>
      </c>
      <c r="B2645" t="s">
        <v>130</v>
      </c>
      <c r="C2645">
        <v>1</v>
      </c>
      <c r="D2645">
        <v>14.95</v>
      </c>
      <c r="E2645">
        <v>1</v>
      </c>
      <c r="F2645" t="s">
        <v>129</v>
      </c>
    </row>
    <row r="2646" spans="1:6" x14ac:dyDescent="0.3">
      <c r="A2646" t="s">
        <v>162</v>
      </c>
      <c r="B2646" t="s">
        <v>140</v>
      </c>
      <c r="C2646">
        <v>1</v>
      </c>
      <c r="D2646">
        <v>99.99</v>
      </c>
      <c r="E2646">
        <v>6</v>
      </c>
      <c r="F2646" t="s">
        <v>133</v>
      </c>
    </row>
    <row r="2647" spans="1:6" x14ac:dyDescent="0.3">
      <c r="A2647" t="s">
        <v>162</v>
      </c>
      <c r="B2647" t="s">
        <v>140</v>
      </c>
      <c r="C2647">
        <v>1</v>
      </c>
      <c r="D2647">
        <v>99.99</v>
      </c>
      <c r="E2647">
        <v>5</v>
      </c>
      <c r="F2647" t="s">
        <v>135</v>
      </c>
    </row>
    <row r="2648" spans="1:6" x14ac:dyDescent="0.3">
      <c r="A2648" t="s">
        <v>162</v>
      </c>
      <c r="B2648" t="s">
        <v>132</v>
      </c>
      <c r="C2648">
        <v>1</v>
      </c>
      <c r="D2648">
        <v>11.99</v>
      </c>
      <c r="E2648">
        <v>8</v>
      </c>
      <c r="F2648" t="s">
        <v>133</v>
      </c>
    </row>
    <row r="2649" spans="1:6" x14ac:dyDescent="0.3">
      <c r="A2649" t="s">
        <v>162</v>
      </c>
      <c r="B2649" t="s">
        <v>137</v>
      </c>
      <c r="C2649">
        <v>1</v>
      </c>
      <c r="D2649">
        <v>2.99</v>
      </c>
      <c r="E2649">
        <v>10</v>
      </c>
      <c r="F2649" t="s">
        <v>150</v>
      </c>
    </row>
    <row r="2650" spans="1:6" x14ac:dyDescent="0.3">
      <c r="A2650" t="s">
        <v>162</v>
      </c>
      <c r="B2650" t="s">
        <v>128</v>
      </c>
      <c r="C2650">
        <v>1</v>
      </c>
      <c r="D2650">
        <v>700</v>
      </c>
      <c r="E2650">
        <v>10</v>
      </c>
      <c r="F2650" t="s">
        <v>133</v>
      </c>
    </row>
    <row r="2651" spans="1:6" x14ac:dyDescent="0.3">
      <c r="A2651" t="s">
        <v>162</v>
      </c>
      <c r="B2651" t="s">
        <v>132</v>
      </c>
      <c r="C2651">
        <v>1</v>
      </c>
      <c r="D2651">
        <v>11.99</v>
      </c>
      <c r="E2651">
        <v>10</v>
      </c>
      <c r="F2651" t="s">
        <v>133</v>
      </c>
    </row>
    <row r="2652" spans="1:6" x14ac:dyDescent="0.3">
      <c r="A2652" t="s">
        <v>162</v>
      </c>
      <c r="B2652" t="s">
        <v>142</v>
      </c>
      <c r="C2652">
        <v>1</v>
      </c>
      <c r="D2652">
        <v>1700</v>
      </c>
      <c r="E2652">
        <v>10</v>
      </c>
      <c r="F2652" t="s">
        <v>149</v>
      </c>
    </row>
    <row r="2653" spans="1:6" x14ac:dyDescent="0.3">
      <c r="A2653" t="s">
        <v>162</v>
      </c>
      <c r="B2653" t="s">
        <v>141</v>
      </c>
      <c r="C2653">
        <v>1</v>
      </c>
      <c r="D2653">
        <v>150</v>
      </c>
      <c r="E2653">
        <v>4</v>
      </c>
      <c r="F2653" t="s">
        <v>136</v>
      </c>
    </row>
    <row r="2654" spans="1:6" x14ac:dyDescent="0.3">
      <c r="A2654" t="s">
        <v>162</v>
      </c>
      <c r="B2654" t="s">
        <v>132</v>
      </c>
      <c r="C2654">
        <v>1</v>
      </c>
      <c r="D2654">
        <v>11.99</v>
      </c>
      <c r="E2654">
        <v>3</v>
      </c>
      <c r="F2654" t="s">
        <v>135</v>
      </c>
    </row>
    <row r="2655" spans="1:6" x14ac:dyDescent="0.3">
      <c r="A2655" t="s">
        <v>162</v>
      </c>
      <c r="B2655" t="s">
        <v>132</v>
      </c>
      <c r="C2655">
        <v>1</v>
      </c>
      <c r="D2655">
        <v>11.99</v>
      </c>
      <c r="E2655">
        <v>8</v>
      </c>
      <c r="F2655" t="s">
        <v>133</v>
      </c>
    </row>
    <row r="2656" spans="1:6" x14ac:dyDescent="0.3">
      <c r="A2656" t="s">
        <v>162</v>
      </c>
      <c r="B2656" t="s">
        <v>139</v>
      </c>
      <c r="C2656">
        <v>1</v>
      </c>
      <c r="D2656">
        <v>11.95</v>
      </c>
      <c r="E2656">
        <v>9</v>
      </c>
      <c r="F2656" t="s">
        <v>149</v>
      </c>
    </row>
    <row r="2657" spans="1:6" x14ac:dyDescent="0.3">
      <c r="A2657" t="s">
        <v>162</v>
      </c>
      <c r="B2657" t="s">
        <v>130</v>
      </c>
      <c r="C2657">
        <v>1</v>
      </c>
      <c r="D2657">
        <v>14.95</v>
      </c>
      <c r="E2657">
        <v>1</v>
      </c>
      <c r="F2657" t="s">
        <v>146</v>
      </c>
    </row>
    <row r="2658" spans="1:6" x14ac:dyDescent="0.3">
      <c r="A2658" t="s">
        <v>162</v>
      </c>
      <c r="B2658" t="s">
        <v>153</v>
      </c>
      <c r="C2658">
        <v>1</v>
      </c>
      <c r="D2658">
        <v>999.99</v>
      </c>
      <c r="E2658">
        <v>10</v>
      </c>
      <c r="F2658" t="s">
        <v>147</v>
      </c>
    </row>
    <row r="2659" spans="1:6" x14ac:dyDescent="0.3">
      <c r="A2659" t="s">
        <v>162</v>
      </c>
      <c r="B2659" t="s">
        <v>139</v>
      </c>
      <c r="C2659">
        <v>1</v>
      </c>
      <c r="D2659">
        <v>11.95</v>
      </c>
      <c r="E2659">
        <v>1</v>
      </c>
      <c r="F2659" t="s">
        <v>149</v>
      </c>
    </row>
    <row r="2660" spans="1:6" x14ac:dyDescent="0.3">
      <c r="A2660" t="s">
        <v>162</v>
      </c>
      <c r="B2660" t="s">
        <v>139</v>
      </c>
      <c r="C2660">
        <v>1</v>
      </c>
      <c r="D2660">
        <v>11.95</v>
      </c>
      <c r="E2660">
        <v>8</v>
      </c>
      <c r="F2660" t="s">
        <v>146</v>
      </c>
    </row>
    <row r="2661" spans="1:6" x14ac:dyDescent="0.3">
      <c r="A2661" t="s">
        <v>162</v>
      </c>
      <c r="B2661" t="s">
        <v>155</v>
      </c>
      <c r="C2661">
        <v>1</v>
      </c>
      <c r="D2661">
        <v>600</v>
      </c>
      <c r="E2661">
        <v>1</v>
      </c>
      <c r="F2661" t="s">
        <v>133</v>
      </c>
    </row>
    <row r="2662" spans="1:6" x14ac:dyDescent="0.3">
      <c r="A2662" t="s">
        <v>162</v>
      </c>
      <c r="B2662" t="s">
        <v>141</v>
      </c>
      <c r="C2662">
        <v>1</v>
      </c>
      <c r="D2662">
        <v>150</v>
      </c>
      <c r="E2662">
        <v>7</v>
      </c>
      <c r="F2662" t="s">
        <v>146</v>
      </c>
    </row>
    <row r="2663" spans="1:6" x14ac:dyDescent="0.3">
      <c r="A2663" t="s">
        <v>162</v>
      </c>
      <c r="B2663" t="s">
        <v>140</v>
      </c>
      <c r="C2663">
        <v>1</v>
      </c>
      <c r="D2663">
        <v>99.99</v>
      </c>
      <c r="E2663">
        <v>7</v>
      </c>
      <c r="F2663" t="s">
        <v>133</v>
      </c>
    </row>
    <row r="2664" spans="1:6" x14ac:dyDescent="0.3">
      <c r="A2664" t="s">
        <v>162</v>
      </c>
      <c r="B2664" t="s">
        <v>139</v>
      </c>
      <c r="C2664">
        <v>1</v>
      </c>
      <c r="D2664">
        <v>11.95</v>
      </c>
      <c r="E2664">
        <v>1</v>
      </c>
      <c r="F2664" t="s">
        <v>133</v>
      </c>
    </row>
    <row r="2665" spans="1:6" x14ac:dyDescent="0.3">
      <c r="A2665" t="s">
        <v>162</v>
      </c>
      <c r="B2665" t="s">
        <v>145</v>
      </c>
      <c r="C2665">
        <v>1</v>
      </c>
      <c r="D2665">
        <v>3.84</v>
      </c>
      <c r="E2665">
        <v>5</v>
      </c>
      <c r="F2665" t="s">
        <v>133</v>
      </c>
    </row>
    <row r="2666" spans="1:6" x14ac:dyDescent="0.3">
      <c r="A2666" t="s">
        <v>162</v>
      </c>
      <c r="B2666" t="s">
        <v>151</v>
      </c>
      <c r="C2666">
        <v>1</v>
      </c>
      <c r="D2666">
        <v>109.99</v>
      </c>
      <c r="E2666">
        <v>1</v>
      </c>
      <c r="F2666" t="s">
        <v>135</v>
      </c>
    </row>
    <row r="2667" spans="1:6" x14ac:dyDescent="0.3">
      <c r="A2667" t="s">
        <v>162</v>
      </c>
      <c r="B2667" t="s">
        <v>130</v>
      </c>
      <c r="C2667">
        <v>1</v>
      </c>
      <c r="D2667">
        <v>14.95</v>
      </c>
      <c r="E2667">
        <v>2</v>
      </c>
      <c r="F2667" t="s">
        <v>135</v>
      </c>
    </row>
    <row r="2668" spans="1:6" x14ac:dyDescent="0.3">
      <c r="A2668" t="s">
        <v>162</v>
      </c>
      <c r="B2668" t="s">
        <v>134</v>
      </c>
      <c r="C2668">
        <v>1</v>
      </c>
      <c r="D2668">
        <v>149.99</v>
      </c>
      <c r="E2668">
        <v>3</v>
      </c>
      <c r="F2668" t="s">
        <v>135</v>
      </c>
    </row>
    <row r="2669" spans="1:6" x14ac:dyDescent="0.3">
      <c r="A2669" t="s">
        <v>162</v>
      </c>
      <c r="B2669" t="s">
        <v>137</v>
      </c>
      <c r="C2669">
        <v>3</v>
      </c>
      <c r="D2669">
        <v>2.99</v>
      </c>
      <c r="E2669">
        <v>4</v>
      </c>
      <c r="F2669" t="s">
        <v>146</v>
      </c>
    </row>
    <row r="2670" spans="1:6" x14ac:dyDescent="0.3">
      <c r="A2670" t="s">
        <v>162</v>
      </c>
      <c r="B2670" t="s">
        <v>140</v>
      </c>
      <c r="C2670">
        <v>1</v>
      </c>
      <c r="D2670">
        <v>99.99</v>
      </c>
      <c r="E2670">
        <v>5</v>
      </c>
      <c r="F2670" t="s">
        <v>136</v>
      </c>
    </row>
    <row r="2671" spans="1:6" x14ac:dyDescent="0.3">
      <c r="A2671" t="s">
        <v>162</v>
      </c>
      <c r="B2671" t="s">
        <v>145</v>
      </c>
      <c r="C2671">
        <v>1</v>
      </c>
      <c r="D2671">
        <v>3.84</v>
      </c>
      <c r="E2671">
        <v>9</v>
      </c>
      <c r="F2671" t="s">
        <v>136</v>
      </c>
    </row>
    <row r="2672" spans="1:6" x14ac:dyDescent="0.3">
      <c r="A2672" t="s">
        <v>162</v>
      </c>
      <c r="B2672" t="s">
        <v>130</v>
      </c>
      <c r="C2672">
        <v>1</v>
      </c>
      <c r="D2672">
        <v>14.95</v>
      </c>
      <c r="E2672">
        <v>9</v>
      </c>
      <c r="F2672" t="s">
        <v>133</v>
      </c>
    </row>
    <row r="2673" spans="1:6" x14ac:dyDescent="0.3">
      <c r="A2673" t="s">
        <v>162</v>
      </c>
      <c r="B2673" t="s">
        <v>137</v>
      </c>
      <c r="C2673">
        <v>1</v>
      </c>
      <c r="D2673">
        <v>2.99</v>
      </c>
      <c r="E2673">
        <v>6</v>
      </c>
      <c r="F2673" t="s">
        <v>149</v>
      </c>
    </row>
    <row r="2674" spans="1:6" x14ac:dyDescent="0.3">
      <c r="A2674" t="s">
        <v>162</v>
      </c>
      <c r="B2674" t="s">
        <v>134</v>
      </c>
      <c r="C2674">
        <v>1</v>
      </c>
      <c r="D2674">
        <v>149.99</v>
      </c>
      <c r="E2674">
        <v>8</v>
      </c>
      <c r="F2674" t="s">
        <v>133</v>
      </c>
    </row>
    <row r="2675" spans="1:6" x14ac:dyDescent="0.3">
      <c r="A2675" t="s">
        <v>162</v>
      </c>
      <c r="B2675" t="s">
        <v>142</v>
      </c>
      <c r="C2675">
        <v>1</v>
      </c>
      <c r="D2675">
        <v>1700</v>
      </c>
      <c r="E2675">
        <v>1</v>
      </c>
      <c r="F2675" t="s">
        <v>150</v>
      </c>
    </row>
    <row r="2676" spans="1:6" x14ac:dyDescent="0.3">
      <c r="A2676" t="s">
        <v>162</v>
      </c>
      <c r="B2676" t="s">
        <v>153</v>
      </c>
      <c r="C2676">
        <v>1</v>
      </c>
      <c r="D2676">
        <v>999.99</v>
      </c>
      <c r="E2676">
        <v>9</v>
      </c>
      <c r="F2676" t="s">
        <v>133</v>
      </c>
    </row>
    <row r="2677" spans="1:6" x14ac:dyDescent="0.3">
      <c r="A2677" t="s">
        <v>162</v>
      </c>
      <c r="B2677" t="s">
        <v>141</v>
      </c>
      <c r="C2677">
        <v>1</v>
      </c>
      <c r="D2677">
        <v>150</v>
      </c>
      <c r="E2677">
        <v>4</v>
      </c>
      <c r="F2677" t="s">
        <v>135</v>
      </c>
    </row>
    <row r="2678" spans="1:6" x14ac:dyDescent="0.3">
      <c r="A2678" t="s">
        <v>162</v>
      </c>
      <c r="B2678" t="s">
        <v>132</v>
      </c>
      <c r="C2678">
        <v>1</v>
      </c>
      <c r="D2678">
        <v>11.99</v>
      </c>
      <c r="E2678">
        <v>7</v>
      </c>
      <c r="F2678" t="s">
        <v>133</v>
      </c>
    </row>
    <row r="2679" spans="1:6" x14ac:dyDescent="0.3">
      <c r="A2679" t="s">
        <v>162</v>
      </c>
      <c r="B2679" t="s">
        <v>143</v>
      </c>
      <c r="C2679">
        <v>1</v>
      </c>
      <c r="D2679">
        <v>300</v>
      </c>
      <c r="E2679">
        <v>7</v>
      </c>
      <c r="F2679" t="s">
        <v>146</v>
      </c>
    </row>
    <row r="2680" spans="1:6" x14ac:dyDescent="0.3">
      <c r="A2680" t="s">
        <v>162</v>
      </c>
      <c r="B2680" t="s">
        <v>128</v>
      </c>
      <c r="C2680">
        <v>1</v>
      </c>
      <c r="D2680">
        <v>700</v>
      </c>
      <c r="E2680">
        <v>6</v>
      </c>
      <c r="F2680" t="s">
        <v>131</v>
      </c>
    </row>
    <row r="2681" spans="1:6" x14ac:dyDescent="0.3">
      <c r="A2681" t="s">
        <v>162</v>
      </c>
      <c r="B2681" t="s">
        <v>132</v>
      </c>
      <c r="C2681">
        <v>1</v>
      </c>
      <c r="D2681">
        <v>11.99</v>
      </c>
      <c r="E2681">
        <v>7</v>
      </c>
      <c r="F2681" t="s">
        <v>147</v>
      </c>
    </row>
    <row r="2682" spans="1:6" x14ac:dyDescent="0.3">
      <c r="A2682" t="s">
        <v>162</v>
      </c>
      <c r="B2682" t="s">
        <v>141</v>
      </c>
      <c r="C2682">
        <v>1</v>
      </c>
      <c r="D2682">
        <v>150</v>
      </c>
      <c r="E2682">
        <v>2</v>
      </c>
      <c r="F2682" t="s">
        <v>136</v>
      </c>
    </row>
    <row r="2683" spans="1:6" x14ac:dyDescent="0.3">
      <c r="A2683" t="s">
        <v>162</v>
      </c>
      <c r="B2683" t="s">
        <v>145</v>
      </c>
      <c r="C2683">
        <v>1</v>
      </c>
      <c r="D2683">
        <v>3.84</v>
      </c>
      <c r="E2683">
        <v>2</v>
      </c>
      <c r="F2683" t="s">
        <v>131</v>
      </c>
    </row>
    <row r="2684" spans="1:6" x14ac:dyDescent="0.3">
      <c r="A2684" t="s">
        <v>162</v>
      </c>
      <c r="B2684" t="s">
        <v>128</v>
      </c>
      <c r="C2684">
        <v>1</v>
      </c>
      <c r="D2684">
        <v>700</v>
      </c>
      <c r="E2684">
        <v>7</v>
      </c>
      <c r="F2684" t="s">
        <v>150</v>
      </c>
    </row>
    <row r="2685" spans="1:6" x14ac:dyDescent="0.3">
      <c r="A2685" t="s">
        <v>162</v>
      </c>
      <c r="B2685" t="s">
        <v>141</v>
      </c>
      <c r="C2685">
        <v>1</v>
      </c>
      <c r="D2685">
        <v>150</v>
      </c>
      <c r="E2685">
        <v>3</v>
      </c>
      <c r="F2685" t="s">
        <v>129</v>
      </c>
    </row>
    <row r="2686" spans="1:6" x14ac:dyDescent="0.3">
      <c r="A2686" t="s">
        <v>162</v>
      </c>
      <c r="B2686" t="s">
        <v>132</v>
      </c>
      <c r="C2686">
        <v>1</v>
      </c>
      <c r="D2686">
        <v>11.99</v>
      </c>
      <c r="E2686">
        <v>5</v>
      </c>
      <c r="F2686" t="s">
        <v>129</v>
      </c>
    </row>
    <row r="2687" spans="1:6" x14ac:dyDescent="0.3">
      <c r="A2687" t="s">
        <v>162</v>
      </c>
      <c r="B2687" t="s">
        <v>139</v>
      </c>
      <c r="C2687">
        <v>1</v>
      </c>
      <c r="D2687">
        <v>11.95</v>
      </c>
      <c r="E2687">
        <v>9</v>
      </c>
      <c r="F2687" t="s">
        <v>150</v>
      </c>
    </row>
    <row r="2688" spans="1:6" x14ac:dyDescent="0.3">
      <c r="A2688" t="s">
        <v>162</v>
      </c>
      <c r="B2688" t="s">
        <v>137</v>
      </c>
      <c r="C2688">
        <v>1</v>
      </c>
      <c r="D2688">
        <v>2.99</v>
      </c>
      <c r="E2688">
        <v>7</v>
      </c>
      <c r="F2688" t="s">
        <v>146</v>
      </c>
    </row>
    <row r="2689" spans="1:6" x14ac:dyDescent="0.3">
      <c r="A2689" t="s">
        <v>162</v>
      </c>
      <c r="B2689" t="s">
        <v>142</v>
      </c>
      <c r="C2689">
        <v>1</v>
      </c>
      <c r="D2689">
        <v>1700</v>
      </c>
      <c r="E2689">
        <v>2</v>
      </c>
      <c r="F2689" t="s">
        <v>150</v>
      </c>
    </row>
    <row r="2690" spans="1:6" x14ac:dyDescent="0.3">
      <c r="A2690" t="s">
        <v>162</v>
      </c>
      <c r="B2690" t="s">
        <v>145</v>
      </c>
      <c r="C2690">
        <v>2</v>
      </c>
      <c r="D2690">
        <v>3.84</v>
      </c>
      <c r="E2690">
        <v>5</v>
      </c>
      <c r="F2690" t="s">
        <v>150</v>
      </c>
    </row>
    <row r="2691" spans="1:6" x14ac:dyDescent="0.3">
      <c r="A2691" t="s">
        <v>162</v>
      </c>
      <c r="B2691" t="s">
        <v>130</v>
      </c>
      <c r="C2691">
        <v>1</v>
      </c>
      <c r="D2691">
        <v>14.95</v>
      </c>
      <c r="E2691">
        <v>7</v>
      </c>
      <c r="F2691" t="s">
        <v>149</v>
      </c>
    </row>
    <row r="2692" spans="1:6" x14ac:dyDescent="0.3">
      <c r="A2692" t="s">
        <v>162</v>
      </c>
      <c r="B2692" t="s">
        <v>134</v>
      </c>
      <c r="C2692">
        <v>1</v>
      </c>
      <c r="D2692">
        <v>149.99</v>
      </c>
      <c r="E2692">
        <v>2</v>
      </c>
      <c r="F2692" t="s">
        <v>150</v>
      </c>
    </row>
    <row r="2693" spans="1:6" x14ac:dyDescent="0.3">
      <c r="A2693" t="s">
        <v>162</v>
      </c>
      <c r="B2693" t="s">
        <v>141</v>
      </c>
      <c r="C2693">
        <v>1</v>
      </c>
      <c r="D2693">
        <v>150</v>
      </c>
      <c r="E2693">
        <v>9</v>
      </c>
      <c r="F2693" t="s">
        <v>131</v>
      </c>
    </row>
    <row r="2694" spans="1:6" x14ac:dyDescent="0.3">
      <c r="A2694" t="s">
        <v>162</v>
      </c>
      <c r="B2694" t="s">
        <v>137</v>
      </c>
      <c r="C2694">
        <v>2</v>
      </c>
      <c r="D2694">
        <v>2.99</v>
      </c>
      <c r="E2694">
        <v>3</v>
      </c>
      <c r="F2694" t="s">
        <v>135</v>
      </c>
    </row>
    <row r="2695" spans="1:6" x14ac:dyDescent="0.3">
      <c r="A2695" t="s">
        <v>162</v>
      </c>
      <c r="B2695" t="s">
        <v>141</v>
      </c>
      <c r="C2695">
        <v>1</v>
      </c>
      <c r="D2695">
        <v>150</v>
      </c>
      <c r="E2695">
        <v>1</v>
      </c>
      <c r="F2695" t="s">
        <v>149</v>
      </c>
    </row>
    <row r="2696" spans="1:6" x14ac:dyDescent="0.3">
      <c r="A2696" t="s">
        <v>162</v>
      </c>
      <c r="B2696" t="s">
        <v>132</v>
      </c>
      <c r="C2696">
        <v>1</v>
      </c>
      <c r="D2696">
        <v>11.99</v>
      </c>
      <c r="E2696">
        <v>7</v>
      </c>
      <c r="F2696" t="s">
        <v>133</v>
      </c>
    </row>
    <row r="2697" spans="1:6" x14ac:dyDescent="0.3">
      <c r="A2697" t="s">
        <v>162</v>
      </c>
      <c r="B2697" t="s">
        <v>130</v>
      </c>
      <c r="C2697">
        <v>1</v>
      </c>
      <c r="D2697">
        <v>14.95</v>
      </c>
      <c r="E2697">
        <v>4</v>
      </c>
      <c r="F2697" t="s">
        <v>133</v>
      </c>
    </row>
    <row r="2698" spans="1:6" x14ac:dyDescent="0.3">
      <c r="A2698" t="s">
        <v>162</v>
      </c>
      <c r="B2698" t="s">
        <v>139</v>
      </c>
      <c r="C2698">
        <v>1</v>
      </c>
      <c r="D2698">
        <v>11.95</v>
      </c>
      <c r="E2698">
        <v>5</v>
      </c>
      <c r="F2698" t="s">
        <v>150</v>
      </c>
    </row>
    <row r="2699" spans="1:6" x14ac:dyDescent="0.3">
      <c r="A2699" t="s">
        <v>162</v>
      </c>
      <c r="B2699" t="s">
        <v>140</v>
      </c>
      <c r="C2699">
        <v>1</v>
      </c>
      <c r="D2699">
        <v>99.99</v>
      </c>
      <c r="E2699">
        <v>8</v>
      </c>
      <c r="F2699" t="s">
        <v>129</v>
      </c>
    </row>
    <row r="2700" spans="1:6" x14ac:dyDescent="0.3">
      <c r="A2700" t="s">
        <v>162</v>
      </c>
      <c r="B2700" t="s">
        <v>130</v>
      </c>
      <c r="C2700">
        <v>1</v>
      </c>
      <c r="D2700">
        <v>14.95</v>
      </c>
      <c r="E2700">
        <v>9</v>
      </c>
      <c r="F2700" t="s">
        <v>135</v>
      </c>
    </row>
    <row r="2701" spans="1:6" x14ac:dyDescent="0.3">
      <c r="A2701" t="s">
        <v>162</v>
      </c>
      <c r="B2701" t="s">
        <v>138</v>
      </c>
      <c r="C2701">
        <v>1</v>
      </c>
      <c r="D2701">
        <v>389.99</v>
      </c>
      <c r="E2701">
        <v>6</v>
      </c>
      <c r="F2701" t="s">
        <v>133</v>
      </c>
    </row>
    <row r="2702" spans="1:6" x14ac:dyDescent="0.3">
      <c r="A2702" t="s">
        <v>162</v>
      </c>
      <c r="B2702" t="s">
        <v>128</v>
      </c>
      <c r="C2702">
        <v>1</v>
      </c>
      <c r="D2702">
        <v>700</v>
      </c>
      <c r="E2702">
        <v>2</v>
      </c>
      <c r="F2702" t="s">
        <v>133</v>
      </c>
    </row>
    <row r="2703" spans="1:6" x14ac:dyDescent="0.3">
      <c r="A2703" t="s">
        <v>162</v>
      </c>
      <c r="B2703" t="s">
        <v>140</v>
      </c>
      <c r="C2703">
        <v>1</v>
      </c>
      <c r="D2703">
        <v>99.99</v>
      </c>
      <c r="E2703">
        <v>5</v>
      </c>
      <c r="F2703" t="s">
        <v>133</v>
      </c>
    </row>
    <row r="2704" spans="1:6" x14ac:dyDescent="0.3">
      <c r="A2704" t="s">
        <v>162</v>
      </c>
      <c r="B2704" t="s">
        <v>137</v>
      </c>
      <c r="C2704">
        <v>1</v>
      </c>
      <c r="D2704">
        <v>2.99</v>
      </c>
      <c r="E2704">
        <v>9</v>
      </c>
      <c r="F2704" t="s">
        <v>136</v>
      </c>
    </row>
    <row r="2705" spans="1:6" x14ac:dyDescent="0.3">
      <c r="A2705" t="s">
        <v>162</v>
      </c>
      <c r="B2705" t="s">
        <v>143</v>
      </c>
      <c r="C2705">
        <v>1</v>
      </c>
      <c r="D2705">
        <v>300</v>
      </c>
      <c r="E2705">
        <v>3</v>
      </c>
      <c r="F2705" t="s">
        <v>135</v>
      </c>
    </row>
    <row r="2706" spans="1:6" x14ac:dyDescent="0.3">
      <c r="A2706" t="s">
        <v>162</v>
      </c>
      <c r="B2706" t="s">
        <v>152</v>
      </c>
      <c r="C2706">
        <v>1</v>
      </c>
      <c r="D2706">
        <v>379.99</v>
      </c>
      <c r="E2706">
        <v>2</v>
      </c>
      <c r="F2706" t="s">
        <v>129</v>
      </c>
    </row>
    <row r="2707" spans="1:6" x14ac:dyDescent="0.3">
      <c r="A2707" t="s">
        <v>162</v>
      </c>
      <c r="B2707" t="s">
        <v>138</v>
      </c>
      <c r="C2707">
        <v>1</v>
      </c>
      <c r="D2707">
        <v>389.99</v>
      </c>
      <c r="E2707">
        <v>2</v>
      </c>
      <c r="F2707" t="s">
        <v>150</v>
      </c>
    </row>
    <row r="2708" spans="1:6" x14ac:dyDescent="0.3">
      <c r="A2708" t="s">
        <v>162</v>
      </c>
      <c r="B2708" t="s">
        <v>145</v>
      </c>
      <c r="C2708">
        <v>3</v>
      </c>
      <c r="D2708">
        <v>3.84</v>
      </c>
      <c r="E2708">
        <v>9</v>
      </c>
      <c r="F2708" t="s">
        <v>133</v>
      </c>
    </row>
    <row r="2709" spans="1:6" x14ac:dyDescent="0.3">
      <c r="A2709" t="s">
        <v>162</v>
      </c>
      <c r="B2709" t="s">
        <v>141</v>
      </c>
      <c r="C2709">
        <v>1</v>
      </c>
      <c r="D2709">
        <v>150</v>
      </c>
      <c r="E2709">
        <v>4</v>
      </c>
      <c r="F2709" t="s">
        <v>136</v>
      </c>
    </row>
    <row r="2710" spans="1:6" x14ac:dyDescent="0.3">
      <c r="A2710" t="s">
        <v>162</v>
      </c>
      <c r="B2710" t="s">
        <v>145</v>
      </c>
      <c r="C2710">
        <v>2</v>
      </c>
      <c r="D2710">
        <v>3.84</v>
      </c>
      <c r="E2710">
        <v>3</v>
      </c>
      <c r="F2710" t="s">
        <v>147</v>
      </c>
    </row>
    <row r="2711" spans="1:6" x14ac:dyDescent="0.3">
      <c r="A2711" t="s">
        <v>162</v>
      </c>
      <c r="B2711" t="s">
        <v>138</v>
      </c>
      <c r="C2711">
        <v>1</v>
      </c>
      <c r="D2711">
        <v>389.99</v>
      </c>
      <c r="E2711">
        <v>5</v>
      </c>
      <c r="F2711" t="s">
        <v>133</v>
      </c>
    </row>
    <row r="2712" spans="1:6" x14ac:dyDescent="0.3">
      <c r="A2712" t="s">
        <v>162</v>
      </c>
      <c r="B2712" t="s">
        <v>140</v>
      </c>
      <c r="C2712">
        <v>1</v>
      </c>
      <c r="D2712">
        <v>99.99</v>
      </c>
      <c r="E2712">
        <v>1</v>
      </c>
      <c r="F2712" t="s">
        <v>129</v>
      </c>
    </row>
    <row r="2713" spans="1:6" x14ac:dyDescent="0.3">
      <c r="A2713" t="s">
        <v>162</v>
      </c>
      <c r="B2713" t="s">
        <v>137</v>
      </c>
      <c r="C2713">
        <v>1</v>
      </c>
      <c r="D2713">
        <v>2.99</v>
      </c>
      <c r="E2713">
        <v>4</v>
      </c>
      <c r="F2713" t="s">
        <v>135</v>
      </c>
    </row>
    <row r="2714" spans="1:6" x14ac:dyDescent="0.3">
      <c r="A2714" t="s">
        <v>162</v>
      </c>
      <c r="B2714" t="s">
        <v>141</v>
      </c>
      <c r="C2714">
        <v>1</v>
      </c>
      <c r="D2714">
        <v>150</v>
      </c>
      <c r="E2714">
        <v>9</v>
      </c>
      <c r="F2714" t="s">
        <v>131</v>
      </c>
    </row>
    <row r="2715" spans="1:6" x14ac:dyDescent="0.3">
      <c r="A2715" t="s">
        <v>162</v>
      </c>
      <c r="B2715" t="s">
        <v>142</v>
      </c>
      <c r="C2715">
        <v>1</v>
      </c>
      <c r="D2715">
        <v>1700</v>
      </c>
      <c r="E2715">
        <v>9</v>
      </c>
      <c r="F2715" t="s">
        <v>147</v>
      </c>
    </row>
    <row r="2716" spans="1:6" x14ac:dyDescent="0.3">
      <c r="A2716" t="s">
        <v>162</v>
      </c>
      <c r="B2716" t="s">
        <v>140</v>
      </c>
      <c r="C2716">
        <v>1</v>
      </c>
      <c r="D2716">
        <v>99.99</v>
      </c>
      <c r="E2716">
        <v>3</v>
      </c>
      <c r="F2716" t="s">
        <v>136</v>
      </c>
    </row>
    <row r="2717" spans="1:6" x14ac:dyDescent="0.3">
      <c r="A2717" t="s">
        <v>162</v>
      </c>
      <c r="B2717" t="s">
        <v>139</v>
      </c>
      <c r="C2717">
        <v>1</v>
      </c>
      <c r="D2717">
        <v>11.95</v>
      </c>
      <c r="E2717">
        <v>4</v>
      </c>
      <c r="F2717" t="s">
        <v>135</v>
      </c>
    </row>
    <row r="2718" spans="1:6" x14ac:dyDescent="0.3">
      <c r="A2718" t="s">
        <v>162</v>
      </c>
      <c r="B2718" t="s">
        <v>139</v>
      </c>
      <c r="C2718">
        <v>1</v>
      </c>
      <c r="D2718">
        <v>11.95</v>
      </c>
      <c r="E2718">
        <v>9</v>
      </c>
      <c r="F2718" t="s">
        <v>149</v>
      </c>
    </row>
    <row r="2719" spans="1:6" x14ac:dyDescent="0.3">
      <c r="A2719" t="s">
        <v>162</v>
      </c>
      <c r="B2719" t="s">
        <v>139</v>
      </c>
      <c r="C2719">
        <v>1</v>
      </c>
      <c r="D2719">
        <v>11.95</v>
      </c>
      <c r="E2719">
        <v>8</v>
      </c>
      <c r="F2719" t="s">
        <v>135</v>
      </c>
    </row>
    <row r="2720" spans="1:6" x14ac:dyDescent="0.3">
      <c r="A2720" t="s">
        <v>162</v>
      </c>
      <c r="B2720" t="s">
        <v>143</v>
      </c>
      <c r="C2720">
        <v>1</v>
      </c>
      <c r="D2720">
        <v>300</v>
      </c>
      <c r="E2720">
        <v>2</v>
      </c>
      <c r="F2720" t="s">
        <v>135</v>
      </c>
    </row>
    <row r="2721" spans="1:6" x14ac:dyDescent="0.3">
      <c r="A2721" t="s">
        <v>162</v>
      </c>
      <c r="B2721" t="s">
        <v>130</v>
      </c>
      <c r="C2721">
        <v>1</v>
      </c>
      <c r="D2721">
        <v>14.95</v>
      </c>
      <c r="E2721">
        <v>7</v>
      </c>
      <c r="F2721" t="s">
        <v>129</v>
      </c>
    </row>
    <row r="2722" spans="1:6" x14ac:dyDescent="0.3">
      <c r="A2722" t="s">
        <v>162</v>
      </c>
      <c r="B2722" t="s">
        <v>141</v>
      </c>
      <c r="C2722">
        <v>1</v>
      </c>
      <c r="D2722">
        <v>150</v>
      </c>
      <c r="E2722">
        <v>5</v>
      </c>
      <c r="F2722" t="s">
        <v>131</v>
      </c>
    </row>
    <row r="2723" spans="1:6" x14ac:dyDescent="0.3">
      <c r="A2723" t="s">
        <v>162</v>
      </c>
      <c r="B2723" t="s">
        <v>138</v>
      </c>
      <c r="C2723">
        <v>1</v>
      </c>
      <c r="D2723">
        <v>389.99</v>
      </c>
      <c r="E2723">
        <v>1</v>
      </c>
      <c r="F2723" t="s">
        <v>146</v>
      </c>
    </row>
    <row r="2724" spans="1:6" x14ac:dyDescent="0.3">
      <c r="A2724" t="s">
        <v>162</v>
      </c>
      <c r="B2724" t="s">
        <v>151</v>
      </c>
      <c r="C2724">
        <v>1</v>
      </c>
      <c r="D2724">
        <v>109.99</v>
      </c>
      <c r="E2724">
        <v>2</v>
      </c>
      <c r="F2724" t="s">
        <v>135</v>
      </c>
    </row>
    <row r="2725" spans="1:6" x14ac:dyDescent="0.3">
      <c r="A2725" t="s">
        <v>162</v>
      </c>
      <c r="B2725" t="s">
        <v>139</v>
      </c>
      <c r="C2725">
        <v>1</v>
      </c>
      <c r="D2725">
        <v>11.95</v>
      </c>
      <c r="E2725">
        <v>4</v>
      </c>
      <c r="F2725" t="s">
        <v>133</v>
      </c>
    </row>
    <row r="2726" spans="1:6" x14ac:dyDescent="0.3">
      <c r="A2726" t="s">
        <v>162</v>
      </c>
      <c r="B2726" t="s">
        <v>137</v>
      </c>
      <c r="C2726">
        <v>1</v>
      </c>
      <c r="D2726">
        <v>2.99</v>
      </c>
      <c r="E2726">
        <v>3</v>
      </c>
      <c r="F2726" t="s">
        <v>133</v>
      </c>
    </row>
    <row r="2727" spans="1:6" x14ac:dyDescent="0.3">
      <c r="A2727" t="s">
        <v>162</v>
      </c>
      <c r="B2727" t="s">
        <v>153</v>
      </c>
      <c r="C2727">
        <v>1</v>
      </c>
      <c r="D2727">
        <v>999.99</v>
      </c>
      <c r="E2727">
        <v>5</v>
      </c>
      <c r="F2727" t="s">
        <v>133</v>
      </c>
    </row>
    <row r="2728" spans="1:6" x14ac:dyDescent="0.3">
      <c r="A2728" t="s">
        <v>162</v>
      </c>
      <c r="B2728" t="s">
        <v>132</v>
      </c>
      <c r="C2728">
        <v>1</v>
      </c>
      <c r="D2728">
        <v>11.99</v>
      </c>
      <c r="E2728">
        <v>3</v>
      </c>
      <c r="F2728" t="s">
        <v>136</v>
      </c>
    </row>
    <row r="2729" spans="1:6" x14ac:dyDescent="0.3">
      <c r="A2729" t="s">
        <v>162</v>
      </c>
      <c r="B2729" t="s">
        <v>138</v>
      </c>
      <c r="C2729">
        <v>1</v>
      </c>
      <c r="D2729">
        <v>389.99</v>
      </c>
      <c r="E2729">
        <v>4</v>
      </c>
      <c r="F2729" t="s">
        <v>149</v>
      </c>
    </row>
    <row r="2730" spans="1:6" x14ac:dyDescent="0.3">
      <c r="A2730" t="s">
        <v>162</v>
      </c>
      <c r="B2730" t="s">
        <v>143</v>
      </c>
      <c r="C2730">
        <v>1</v>
      </c>
      <c r="D2730">
        <v>300</v>
      </c>
      <c r="E2730">
        <v>7</v>
      </c>
      <c r="F2730" t="s">
        <v>147</v>
      </c>
    </row>
    <row r="2731" spans="1:6" x14ac:dyDescent="0.3">
      <c r="A2731" t="s">
        <v>162</v>
      </c>
      <c r="B2731" t="s">
        <v>132</v>
      </c>
      <c r="C2731">
        <v>1</v>
      </c>
      <c r="D2731">
        <v>11.99</v>
      </c>
      <c r="E2731">
        <v>2</v>
      </c>
      <c r="F2731" t="s">
        <v>133</v>
      </c>
    </row>
    <row r="2732" spans="1:6" x14ac:dyDescent="0.3">
      <c r="A2732" t="s">
        <v>162</v>
      </c>
      <c r="B2732" t="s">
        <v>140</v>
      </c>
      <c r="C2732">
        <v>1</v>
      </c>
      <c r="D2732">
        <v>99.99</v>
      </c>
      <c r="E2732">
        <v>5</v>
      </c>
      <c r="F2732" t="s">
        <v>133</v>
      </c>
    </row>
    <row r="2733" spans="1:6" x14ac:dyDescent="0.3">
      <c r="A2733" t="s">
        <v>162</v>
      </c>
      <c r="B2733" t="s">
        <v>153</v>
      </c>
      <c r="C2733">
        <v>1</v>
      </c>
      <c r="D2733">
        <v>999.99</v>
      </c>
      <c r="E2733">
        <v>8</v>
      </c>
      <c r="F2733" t="s">
        <v>135</v>
      </c>
    </row>
    <row r="2734" spans="1:6" x14ac:dyDescent="0.3">
      <c r="A2734" t="s">
        <v>162</v>
      </c>
      <c r="B2734" t="s">
        <v>139</v>
      </c>
      <c r="C2734">
        <v>1</v>
      </c>
      <c r="D2734">
        <v>11.95</v>
      </c>
      <c r="E2734">
        <v>1</v>
      </c>
      <c r="F2734" t="s">
        <v>133</v>
      </c>
    </row>
    <row r="2735" spans="1:6" x14ac:dyDescent="0.3">
      <c r="A2735" t="s">
        <v>162</v>
      </c>
      <c r="B2735" t="s">
        <v>140</v>
      </c>
      <c r="C2735">
        <v>1</v>
      </c>
      <c r="D2735">
        <v>99.99</v>
      </c>
      <c r="E2735">
        <v>3</v>
      </c>
      <c r="F2735" t="s">
        <v>150</v>
      </c>
    </row>
    <row r="2736" spans="1:6" x14ac:dyDescent="0.3">
      <c r="A2736" t="s">
        <v>162</v>
      </c>
      <c r="B2736" t="s">
        <v>130</v>
      </c>
      <c r="C2736">
        <v>1</v>
      </c>
      <c r="D2736">
        <v>14.95</v>
      </c>
      <c r="E2736">
        <v>5</v>
      </c>
      <c r="F2736" t="s">
        <v>147</v>
      </c>
    </row>
    <row r="2737" spans="1:6" x14ac:dyDescent="0.3">
      <c r="A2737" t="s">
        <v>162</v>
      </c>
      <c r="B2737" t="s">
        <v>137</v>
      </c>
      <c r="C2737">
        <v>1</v>
      </c>
      <c r="D2737">
        <v>2.99</v>
      </c>
      <c r="E2737">
        <v>6</v>
      </c>
      <c r="F2737" t="s">
        <v>131</v>
      </c>
    </row>
    <row r="2738" spans="1:6" x14ac:dyDescent="0.3">
      <c r="A2738" t="s">
        <v>162</v>
      </c>
      <c r="B2738" t="s">
        <v>143</v>
      </c>
      <c r="C2738">
        <v>1</v>
      </c>
      <c r="D2738">
        <v>300</v>
      </c>
      <c r="E2738">
        <v>9</v>
      </c>
      <c r="F2738" t="s">
        <v>149</v>
      </c>
    </row>
    <row r="2739" spans="1:6" x14ac:dyDescent="0.3">
      <c r="A2739" t="s">
        <v>162</v>
      </c>
      <c r="B2739" t="s">
        <v>140</v>
      </c>
      <c r="C2739">
        <v>1</v>
      </c>
      <c r="D2739">
        <v>99.99</v>
      </c>
      <c r="E2739">
        <v>5</v>
      </c>
      <c r="F2739" t="s">
        <v>135</v>
      </c>
    </row>
    <row r="2740" spans="1:6" x14ac:dyDescent="0.3">
      <c r="A2740" t="s">
        <v>162</v>
      </c>
      <c r="B2740" t="s">
        <v>145</v>
      </c>
      <c r="C2740">
        <v>1</v>
      </c>
      <c r="D2740">
        <v>3.84</v>
      </c>
      <c r="E2740">
        <v>7</v>
      </c>
      <c r="F2740" t="s">
        <v>129</v>
      </c>
    </row>
    <row r="2741" spans="1:6" x14ac:dyDescent="0.3">
      <c r="A2741" t="s">
        <v>162</v>
      </c>
      <c r="B2741" t="s">
        <v>145</v>
      </c>
      <c r="C2741">
        <v>1</v>
      </c>
      <c r="D2741">
        <v>3.84</v>
      </c>
      <c r="E2741">
        <v>10</v>
      </c>
      <c r="F2741" t="s">
        <v>147</v>
      </c>
    </row>
    <row r="2742" spans="1:6" x14ac:dyDescent="0.3">
      <c r="A2742" t="s">
        <v>162</v>
      </c>
      <c r="B2742" t="s">
        <v>138</v>
      </c>
      <c r="C2742">
        <v>1</v>
      </c>
      <c r="D2742">
        <v>389.99</v>
      </c>
      <c r="E2742">
        <v>7</v>
      </c>
      <c r="F2742" t="s">
        <v>147</v>
      </c>
    </row>
    <row r="2743" spans="1:6" x14ac:dyDescent="0.3">
      <c r="A2743" t="s">
        <v>162</v>
      </c>
      <c r="B2743" t="s">
        <v>137</v>
      </c>
      <c r="C2743">
        <v>1</v>
      </c>
      <c r="D2743">
        <v>2.99</v>
      </c>
      <c r="E2743">
        <v>10</v>
      </c>
      <c r="F2743" t="s">
        <v>135</v>
      </c>
    </row>
    <row r="2744" spans="1:6" x14ac:dyDescent="0.3">
      <c r="A2744" t="s">
        <v>162</v>
      </c>
      <c r="B2744" t="s">
        <v>128</v>
      </c>
      <c r="C2744">
        <v>1</v>
      </c>
      <c r="D2744">
        <v>700</v>
      </c>
      <c r="E2744">
        <v>1</v>
      </c>
      <c r="F2744" t="s">
        <v>149</v>
      </c>
    </row>
    <row r="2745" spans="1:6" x14ac:dyDescent="0.3">
      <c r="A2745" t="s">
        <v>162</v>
      </c>
      <c r="B2745" t="s">
        <v>140</v>
      </c>
      <c r="C2745">
        <v>1</v>
      </c>
      <c r="D2745">
        <v>99.99</v>
      </c>
      <c r="E2745">
        <v>7</v>
      </c>
      <c r="F2745" t="s">
        <v>135</v>
      </c>
    </row>
    <row r="2746" spans="1:6" x14ac:dyDescent="0.3">
      <c r="A2746" t="s">
        <v>162</v>
      </c>
      <c r="B2746" t="s">
        <v>140</v>
      </c>
      <c r="C2746">
        <v>1</v>
      </c>
      <c r="D2746">
        <v>99.99</v>
      </c>
      <c r="E2746">
        <v>7</v>
      </c>
      <c r="F2746" t="s">
        <v>136</v>
      </c>
    </row>
    <row r="2747" spans="1:6" x14ac:dyDescent="0.3">
      <c r="A2747" t="s">
        <v>162</v>
      </c>
      <c r="B2747" t="s">
        <v>130</v>
      </c>
      <c r="C2747">
        <v>1</v>
      </c>
      <c r="D2747">
        <v>14.95</v>
      </c>
      <c r="E2747">
        <v>2</v>
      </c>
      <c r="F2747" t="s">
        <v>133</v>
      </c>
    </row>
    <row r="2748" spans="1:6" x14ac:dyDescent="0.3">
      <c r="A2748" t="s">
        <v>162</v>
      </c>
      <c r="B2748" t="s">
        <v>153</v>
      </c>
      <c r="C2748">
        <v>1</v>
      </c>
      <c r="D2748">
        <v>999.99</v>
      </c>
      <c r="E2748">
        <v>2</v>
      </c>
      <c r="F2748" t="s">
        <v>135</v>
      </c>
    </row>
    <row r="2749" spans="1:6" x14ac:dyDescent="0.3">
      <c r="A2749" t="s">
        <v>162</v>
      </c>
      <c r="B2749" t="s">
        <v>130</v>
      </c>
      <c r="C2749">
        <v>1</v>
      </c>
      <c r="D2749">
        <v>14.95</v>
      </c>
      <c r="E2749">
        <v>3</v>
      </c>
      <c r="F2749" t="s">
        <v>136</v>
      </c>
    </row>
    <row r="2750" spans="1:6" x14ac:dyDescent="0.3">
      <c r="A2750" t="s">
        <v>162</v>
      </c>
      <c r="B2750" t="s">
        <v>128</v>
      </c>
      <c r="C2750">
        <v>1</v>
      </c>
      <c r="D2750">
        <v>700</v>
      </c>
      <c r="E2750">
        <v>3</v>
      </c>
      <c r="F2750" t="s">
        <v>149</v>
      </c>
    </row>
    <row r="2751" spans="1:6" x14ac:dyDescent="0.3">
      <c r="A2751" t="s">
        <v>162</v>
      </c>
      <c r="B2751" t="s">
        <v>137</v>
      </c>
      <c r="C2751">
        <v>1</v>
      </c>
      <c r="D2751">
        <v>2.99</v>
      </c>
      <c r="E2751">
        <v>7</v>
      </c>
      <c r="F2751" t="s">
        <v>135</v>
      </c>
    </row>
    <row r="2752" spans="1:6" x14ac:dyDescent="0.3">
      <c r="A2752" t="s">
        <v>162</v>
      </c>
      <c r="B2752" t="s">
        <v>145</v>
      </c>
      <c r="C2752">
        <v>1</v>
      </c>
      <c r="D2752">
        <v>3.84</v>
      </c>
      <c r="E2752">
        <v>4</v>
      </c>
      <c r="F2752" t="s">
        <v>150</v>
      </c>
    </row>
    <row r="2753" spans="1:6" x14ac:dyDescent="0.3">
      <c r="A2753" t="s">
        <v>162</v>
      </c>
      <c r="B2753" t="s">
        <v>145</v>
      </c>
      <c r="C2753">
        <v>1</v>
      </c>
      <c r="D2753">
        <v>3.84</v>
      </c>
      <c r="E2753">
        <v>10</v>
      </c>
      <c r="F2753" t="s">
        <v>129</v>
      </c>
    </row>
    <row r="2754" spans="1:6" x14ac:dyDescent="0.3">
      <c r="A2754" t="s">
        <v>162</v>
      </c>
      <c r="B2754" t="s">
        <v>137</v>
      </c>
      <c r="C2754">
        <v>1</v>
      </c>
      <c r="D2754">
        <v>2.99</v>
      </c>
      <c r="E2754">
        <v>5</v>
      </c>
      <c r="F2754" t="s">
        <v>135</v>
      </c>
    </row>
    <row r="2755" spans="1:6" x14ac:dyDescent="0.3">
      <c r="A2755" t="s">
        <v>162</v>
      </c>
      <c r="B2755" t="s">
        <v>139</v>
      </c>
      <c r="C2755">
        <v>1</v>
      </c>
      <c r="D2755">
        <v>11.95</v>
      </c>
      <c r="E2755">
        <v>7</v>
      </c>
      <c r="F2755" t="s">
        <v>133</v>
      </c>
    </row>
    <row r="2756" spans="1:6" x14ac:dyDescent="0.3">
      <c r="A2756" t="s">
        <v>162</v>
      </c>
      <c r="B2756" t="s">
        <v>153</v>
      </c>
      <c r="C2756">
        <v>1</v>
      </c>
      <c r="D2756">
        <v>999.99</v>
      </c>
      <c r="E2756">
        <v>1</v>
      </c>
      <c r="F2756" t="s">
        <v>133</v>
      </c>
    </row>
    <row r="2757" spans="1:6" x14ac:dyDescent="0.3">
      <c r="A2757" t="s">
        <v>162</v>
      </c>
      <c r="B2757" t="s">
        <v>134</v>
      </c>
      <c r="C2757">
        <v>1</v>
      </c>
      <c r="D2757">
        <v>149.99</v>
      </c>
      <c r="E2757">
        <v>8</v>
      </c>
      <c r="F2757" t="s">
        <v>149</v>
      </c>
    </row>
    <row r="2758" spans="1:6" x14ac:dyDescent="0.3">
      <c r="A2758" t="s">
        <v>162</v>
      </c>
      <c r="B2758" t="s">
        <v>130</v>
      </c>
      <c r="C2758">
        <v>1</v>
      </c>
      <c r="D2758">
        <v>14.95</v>
      </c>
      <c r="E2758">
        <v>3</v>
      </c>
      <c r="F2758" t="s">
        <v>149</v>
      </c>
    </row>
    <row r="2759" spans="1:6" x14ac:dyDescent="0.3">
      <c r="A2759" t="s">
        <v>162</v>
      </c>
      <c r="B2759" t="s">
        <v>137</v>
      </c>
      <c r="C2759">
        <v>1</v>
      </c>
      <c r="D2759">
        <v>2.99</v>
      </c>
      <c r="E2759">
        <v>5</v>
      </c>
      <c r="F2759" t="s">
        <v>149</v>
      </c>
    </row>
    <row r="2760" spans="1:6" x14ac:dyDescent="0.3">
      <c r="A2760" t="s">
        <v>162</v>
      </c>
      <c r="B2760" t="s">
        <v>145</v>
      </c>
      <c r="C2760">
        <v>1</v>
      </c>
      <c r="D2760">
        <v>3.84</v>
      </c>
      <c r="E2760">
        <v>1</v>
      </c>
      <c r="F2760" t="s">
        <v>147</v>
      </c>
    </row>
    <row r="2761" spans="1:6" x14ac:dyDescent="0.3">
      <c r="A2761" t="s">
        <v>162</v>
      </c>
      <c r="B2761" t="s">
        <v>141</v>
      </c>
      <c r="C2761">
        <v>1</v>
      </c>
      <c r="D2761">
        <v>150</v>
      </c>
      <c r="E2761">
        <v>10</v>
      </c>
      <c r="F2761" t="s">
        <v>135</v>
      </c>
    </row>
    <row r="2762" spans="1:6" x14ac:dyDescent="0.3">
      <c r="A2762" t="s">
        <v>162</v>
      </c>
      <c r="B2762" t="s">
        <v>130</v>
      </c>
      <c r="C2762">
        <v>1</v>
      </c>
      <c r="D2762">
        <v>14.95</v>
      </c>
      <c r="E2762">
        <v>5</v>
      </c>
      <c r="F2762" t="s">
        <v>129</v>
      </c>
    </row>
    <row r="2763" spans="1:6" x14ac:dyDescent="0.3">
      <c r="A2763" t="s">
        <v>162</v>
      </c>
      <c r="B2763" t="s">
        <v>144</v>
      </c>
      <c r="C2763">
        <v>1</v>
      </c>
      <c r="D2763">
        <v>400</v>
      </c>
      <c r="E2763">
        <v>6</v>
      </c>
      <c r="F2763" t="s">
        <v>136</v>
      </c>
    </row>
    <row r="2764" spans="1:6" x14ac:dyDescent="0.3">
      <c r="A2764" t="s">
        <v>162</v>
      </c>
      <c r="B2764" t="s">
        <v>141</v>
      </c>
      <c r="C2764">
        <v>1</v>
      </c>
      <c r="D2764">
        <v>150</v>
      </c>
      <c r="E2764">
        <v>9</v>
      </c>
      <c r="F2764" t="s">
        <v>149</v>
      </c>
    </row>
    <row r="2765" spans="1:6" x14ac:dyDescent="0.3">
      <c r="A2765" t="s">
        <v>162</v>
      </c>
      <c r="B2765" t="s">
        <v>130</v>
      </c>
      <c r="C2765">
        <v>1</v>
      </c>
      <c r="D2765">
        <v>14.95</v>
      </c>
      <c r="E2765">
        <v>1</v>
      </c>
      <c r="F2765" t="s">
        <v>135</v>
      </c>
    </row>
    <row r="2766" spans="1:6" x14ac:dyDescent="0.3">
      <c r="A2766" t="s">
        <v>162</v>
      </c>
      <c r="B2766" t="s">
        <v>130</v>
      </c>
      <c r="C2766">
        <v>1</v>
      </c>
      <c r="D2766">
        <v>14.95</v>
      </c>
      <c r="E2766">
        <v>8</v>
      </c>
      <c r="F2766" t="s">
        <v>135</v>
      </c>
    </row>
    <row r="2767" spans="1:6" x14ac:dyDescent="0.3">
      <c r="A2767" t="s">
        <v>162</v>
      </c>
      <c r="B2767" t="s">
        <v>128</v>
      </c>
      <c r="C2767">
        <v>1</v>
      </c>
      <c r="D2767">
        <v>700</v>
      </c>
      <c r="E2767">
        <v>8</v>
      </c>
      <c r="F2767" t="s">
        <v>147</v>
      </c>
    </row>
    <row r="2768" spans="1:6" x14ac:dyDescent="0.3">
      <c r="A2768" t="s">
        <v>162</v>
      </c>
      <c r="B2768" t="s">
        <v>132</v>
      </c>
      <c r="C2768">
        <v>1</v>
      </c>
      <c r="D2768">
        <v>11.99</v>
      </c>
      <c r="E2768">
        <v>9</v>
      </c>
      <c r="F2768" t="s">
        <v>147</v>
      </c>
    </row>
    <row r="2769" spans="1:6" x14ac:dyDescent="0.3">
      <c r="A2769" t="s">
        <v>162</v>
      </c>
      <c r="B2769" t="s">
        <v>138</v>
      </c>
      <c r="C2769">
        <v>1</v>
      </c>
      <c r="D2769">
        <v>389.99</v>
      </c>
      <c r="E2769">
        <v>4</v>
      </c>
      <c r="F2769" t="s">
        <v>131</v>
      </c>
    </row>
    <row r="2770" spans="1:6" x14ac:dyDescent="0.3">
      <c r="A2770" t="s">
        <v>162</v>
      </c>
      <c r="B2770" t="s">
        <v>139</v>
      </c>
      <c r="C2770">
        <v>1</v>
      </c>
      <c r="D2770">
        <v>11.95</v>
      </c>
      <c r="E2770">
        <v>5</v>
      </c>
      <c r="F2770" t="s">
        <v>149</v>
      </c>
    </row>
    <row r="2771" spans="1:6" x14ac:dyDescent="0.3">
      <c r="A2771" t="s">
        <v>162</v>
      </c>
      <c r="B2771" t="s">
        <v>141</v>
      </c>
      <c r="C2771">
        <v>1</v>
      </c>
      <c r="D2771">
        <v>150</v>
      </c>
      <c r="E2771">
        <v>3</v>
      </c>
      <c r="F2771" t="s">
        <v>131</v>
      </c>
    </row>
    <row r="2772" spans="1:6" x14ac:dyDescent="0.3">
      <c r="A2772" t="s">
        <v>162</v>
      </c>
      <c r="B2772" t="s">
        <v>128</v>
      </c>
      <c r="C2772">
        <v>1</v>
      </c>
      <c r="D2772">
        <v>700</v>
      </c>
      <c r="E2772">
        <v>1</v>
      </c>
      <c r="F2772" t="s">
        <v>133</v>
      </c>
    </row>
    <row r="2773" spans="1:6" x14ac:dyDescent="0.3">
      <c r="A2773" t="s">
        <v>162</v>
      </c>
      <c r="B2773" t="s">
        <v>132</v>
      </c>
      <c r="C2773">
        <v>1</v>
      </c>
      <c r="D2773">
        <v>11.99</v>
      </c>
      <c r="E2773">
        <v>7</v>
      </c>
      <c r="F2773" t="s">
        <v>133</v>
      </c>
    </row>
    <row r="2774" spans="1:6" x14ac:dyDescent="0.3">
      <c r="A2774" t="s">
        <v>162</v>
      </c>
      <c r="B2774" t="s">
        <v>134</v>
      </c>
      <c r="C2774">
        <v>1</v>
      </c>
      <c r="D2774">
        <v>149.99</v>
      </c>
      <c r="E2774">
        <v>9</v>
      </c>
      <c r="F2774" t="s">
        <v>149</v>
      </c>
    </row>
    <row r="2775" spans="1:6" x14ac:dyDescent="0.3">
      <c r="A2775" t="s">
        <v>162</v>
      </c>
      <c r="B2775" t="s">
        <v>137</v>
      </c>
      <c r="C2775">
        <v>1</v>
      </c>
      <c r="D2775">
        <v>2.99</v>
      </c>
      <c r="E2775">
        <v>10</v>
      </c>
      <c r="F2775" t="s">
        <v>149</v>
      </c>
    </row>
    <row r="2776" spans="1:6" x14ac:dyDescent="0.3">
      <c r="A2776" t="s">
        <v>162</v>
      </c>
      <c r="B2776" t="s">
        <v>130</v>
      </c>
      <c r="C2776">
        <v>2</v>
      </c>
      <c r="D2776">
        <v>14.95</v>
      </c>
      <c r="E2776">
        <v>2</v>
      </c>
      <c r="F2776" t="s">
        <v>133</v>
      </c>
    </row>
    <row r="2777" spans="1:6" x14ac:dyDescent="0.3">
      <c r="A2777" t="s">
        <v>162</v>
      </c>
      <c r="B2777" t="s">
        <v>143</v>
      </c>
      <c r="C2777">
        <v>1</v>
      </c>
      <c r="D2777">
        <v>300</v>
      </c>
      <c r="E2777">
        <v>8</v>
      </c>
      <c r="F2777" t="s">
        <v>135</v>
      </c>
    </row>
    <row r="2778" spans="1:6" x14ac:dyDescent="0.3">
      <c r="A2778" t="s">
        <v>162</v>
      </c>
      <c r="B2778" t="s">
        <v>130</v>
      </c>
      <c r="C2778">
        <v>1</v>
      </c>
      <c r="D2778">
        <v>14.95</v>
      </c>
      <c r="E2778">
        <v>6</v>
      </c>
      <c r="F2778" t="s">
        <v>133</v>
      </c>
    </row>
    <row r="2779" spans="1:6" x14ac:dyDescent="0.3">
      <c r="A2779" t="s">
        <v>162</v>
      </c>
      <c r="B2779" t="s">
        <v>139</v>
      </c>
      <c r="C2779">
        <v>3</v>
      </c>
      <c r="D2779">
        <v>11.95</v>
      </c>
      <c r="E2779">
        <v>7</v>
      </c>
      <c r="F2779" t="s">
        <v>135</v>
      </c>
    </row>
    <row r="2780" spans="1:6" x14ac:dyDescent="0.3">
      <c r="A2780" t="s">
        <v>162</v>
      </c>
      <c r="B2780" t="s">
        <v>141</v>
      </c>
      <c r="C2780">
        <v>1</v>
      </c>
      <c r="D2780">
        <v>150</v>
      </c>
      <c r="E2780">
        <v>6</v>
      </c>
      <c r="F2780" t="s">
        <v>133</v>
      </c>
    </row>
    <row r="2781" spans="1:6" x14ac:dyDescent="0.3">
      <c r="A2781" t="s">
        <v>162</v>
      </c>
      <c r="B2781" t="s">
        <v>153</v>
      </c>
      <c r="C2781">
        <v>1</v>
      </c>
      <c r="D2781">
        <v>999.99</v>
      </c>
      <c r="E2781">
        <v>7</v>
      </c>
      <c r="F2781" t="s">
        <v>129</v>
      </c>
    </row>
    <row r="2782" spans="1:6" x14ac:dyDescent="0.3">
      <c r="A2782" t="s">
        <v>162</v>
      </c>
      <c r="B2782" t="s">
        <v>137</v>
      </c>
      <c r="C2782">
        <v>1</v>
      </c>
      <c r="D2782">
        <v>2.99</v>
      </c>
      <c r="E2782">
        <v>10</v>
      </c>
      <c r="F2782" t="s">
        <v>147</v>
      </c>
    </row>
    <row r="2783" spans="1:6" x14ac:dyDescent="0.3">
      <c r="A2783" t="s">
        <v>162</v>
      </c>
      <c r="B2783" t="s">
        <v>139</v>
      </c>
      <c r="C2783">
        <v>1</v>
      </c>
      <c r="D2783">
        <v>11.95</v>
      </c>
      <c r="E2783">
        <v>1</v>
      </c>
      <c r="F2783" t="s">
        <v>133</v>
      </c>
    </row>
    <row r="2784" spans="1:6" x14ac:dyDescent="0.3">
      <c r="A2784" t="s">
        <v>162</v>
      </c>
      <c r="B2784" t="s">
        <v>153</v>
      </c>
      <c r="C2784">
        <v>1</v>
      </c>
      <c r="D2784">
        <v>999.99</v>
      </c>
      <c r="E2784">
        <v>8</v>
      </c>
      <c r="F2784" t="s">
        <v>146</v>
      </c>
    </row>
    <row r="2785" spans="1:6" x14ac:dyDescent="0.3">
      <c r="A2785" t="s">
        <v>162</v>
      </c>
      <c r="B2785" t="s">
        <v>132</v>
      </c>
      <c r="C2785">
        <v>1</v>
      </c>
      <c r="D2785">
        <v>11.99</v>
      </c>
      <c r="E2785">
        <v>8</v>
      </c>
      <c r="F2785" t="s">
        <v>135</v>
      </c>
    </row>
    <row r="2786" spans="1:6" x14ac:dyDescent="0.3">
      <c r="A2786" t="s">
        <v>162</v>
      </c>
      <c r="B2786" t="s">
        <v>134</v>
      </c>
      <c r="C2786">
        <v>1</v>
      </c>
      <c r="D2786">
        <v>149.99</v>
      </c>
      <c r="E2786">
        <v>3</v>
      </c>
      <c r="F2786" t="s">
        <v>150</v>
      </c>
    </row>
    <row r="2787" spans="1:6" x14ac:dyDescent="0.3">
      <c r="A2787" t="s">
        <v>162</v>
      </c>
      <c r="B2787" t="s">
        <v>145</v>
      </c>
      <c r="C2787">
        <v>1</v>
      </c>
      <c r="D2787">
        <v>3.84</v>
      </c>
      <c r="E2787">
        <v>5</v>
      </c>
      <c r="F2787" t="s">
        <v>135</v>
      </c>
    </row>
    <row r="2788" spans="1:6" x14ac:dyDescent="0.3">
      <c r="A2788" t="s">
        <v>162</v>
      </c>
      <c r="B2788" t="s">
        <v>137</v>
      </c>
      <c r="C2788">
        <v>2</v>
      </c>
      <c r="D2788">
        <v>2.99</v>
      </c>
      <c r="E2788">
        <v>5</v>
      </c>
      <c r="F2788" t="s">
        <v>135</v>
      </c>
    </row>
    <row r="2789" spans="1:6" x14ac:dyDescent="0.3">
      <c r="A2789" t="s">
        <v>162</v>
      </c>
      <c r="B2789" t="s">
        <v>140</v>
      </c>
      <c r="C2789">
        <v>1</v>
      </c>
      <c r="D2789">
        <v>99.99</v>
      </c>
      <c r="E2789">
        <v>7</v>
      </c>
      <c r="F2789" t="s">
        <v>133</v>
      </c>
    </row>
    <row r="2790" spans="1:6" x14ac:dyDescent="0.3">
      <c r="A2790" t="s">
        <v>162</v>
      </c>
      <c r="B2790" t="s">
        <v>139</v>
      </c>
      <c r="C2790">
        <v>1</v>
      </c>
      <c r="D2790">
        <v>11.95</v>
      </c>
      <c r="E2790">
        <v>10</v>
      </c>
      <c r="F2790" t="s">
        <v>136</v>
      </c>
    </row>
    <row r="2791" spans="1:6" x14ac:dyDescent="0.3">
      <c r="A2791" t="s">
        <v>162</v>
      </c>
      <c r="B2791" t="s">
        <v>145</v>
      </c>
      <c r="C2791">
        <v>1</v>
      </c>
      <c r="D2791">
        <v>3.84</v>
      </c>
      <c r="E2791">
        <v>3</v>
      </c>
      <c r="F2791" t="s">
        <v>133</v>
      </c>
    </row>
    <row r="2792" spans="1:6" x14ac:dyDescent="0.3">
      <c r="A2792" t="s">
        <v>162</v>
      </c>
      <c r="B2792" t="s">
        <v>142</v>
      </c>
      <c r="C2792">
        <v>1</v>
      </c>
      <c r="D2792">
        <v>1700</v>
      </c>
      <c r="E2792">
        <v>5</v>
      </c>
      <c r="F2792" t="s">
        <v>147</v>
      </c>
    </row>
    <row r="2793" spans="1:6" x14ac:dyDescent="0.3">
      <c r="A2793" t="s">
        <v>162</v>
      </c>
      <c r="B2793" t="s">
        <v>138</v>
      </c>
      <c r="C2793">
        <v>1</v>
      </c>
      <c r="D2793">
        <v>389.99</v>
      </c>
      <c r="E2793">
        <v>3</v>
      </c>
      <c r="F2793" t="s">
        <v>147</v>
      </c>
    </row>
    <row r="2794" spans="1:6" x14ac:dyDescent="0.3">
      <c r="A2794" t="s">
        <v>162</v>
      </c>
      <c r="B2794" t="s">
        <v>139</v>
      </c>
      <c r="C2794">
        <v>1</v>
      </c>
      <c r="D2794">
        <v>11.95</v>
      </c>
      <c r="E2794">
        <v>10</v>
      </c>
      <c r="F2794" t="s">
        <v>146</v>
      </c>
    </row>
    <row r="2795" spans="1:6" x14ac:dyDescent="0.3">
      <c r="A2795" t="s">
        <v>162</v>
      </c>
      <c r="B2795" t="s">
        <v>140</v>
      </c>
      <c r="C2795">
        <v>1</v>
      </c>
      <c r="D2795">
        <v>99.99</v>
      </c>
      <c r="E2795">
        <v>4</v>
      </c>
      <c r="F2795" t="s">
        <v>135</v>
      </c>
    </row>
    <row r="2796" spans="1:6" x14ac:dyDescent="0.3">
      <c r="A2796" t="s">
        <v>162</v>
      </c>
      <c r="B2796" t="s">
        <v>132</v>
      </c>
      <c r="C2796">
        <v>1</v>
      </c>
      <c r="D2796">
        <v>11.99</v>
      </c>
      <c r="E2796">
        <v>3</v>
      </c>
      <c r="F2796" t="s">
        <v>135</v>
      </c>
    </row>
    <row r="2797" spans="1:6" x14ac:dyDescent="0.3">
      <c r="A2797" t="s">
        <v>162</v>
      </c>
      <c r="B2797" t="s">
        <v>152</v>
      </c>
      <c r="C2797">
        <v>1</v>
      </c>
      <c r="D2797">
        <v>379.99</v>
      </c>
      <c r="E2797">
        <v>6</v>
      </c>
      <c r="F2797" t="s">
        <v>133</v>
      </c>
    </row>
    <row r="2798" spans="1:6" x14ac:dyDescent="0.3">
      <c r="A2798" t="s">
        <v>162</v>
      </c>
      <c r="B2798" t="s">
        <v>153</v>
      </c>
      <c r="C2798">
        <v>1</v>
      </c>
      <c r="D2798">
        <v>999.99</v>
      </c>
      <c r="E2798">
        <v>10</v>
      </c>
      <c r="F2798" t="s">
        <v>135</v>
      </c>
    </row>
    <row r="2799" spans="1:6" x14ac:dyDescent="0.3">
      <c r="A2799" t="s">
        <v>162</v>
      </c>
      <c r="B2799" t="s">
        <v>153</v>
      </c>
      <c r="C2799">
        <v>1</v>
      </c>
      <c r="D2799">
        <v>999.99</v>
      </c>
      <c r="E2799">
        <v>2</v>
      </c>
      <c r="F2799" t="s">
        <v>135</v>
      </c>
    </row>
    <row r="2800" spans="1:6" x14ac:dyDescent="0.3">
      <c r="A2800" t="s">
        <v>162</v>
      </c>
      <c r="B2800" t="s">
        <v>148</v>
      </c>
      <c r="C2800">
        <v>1</v>
      </c>
      <c r="D2800">
        <v>600</v>
      </c>
      <c r="E2800">
        <v>8</v>
      </c>
      <c r="F2800" t="s">
        <v>136</v>
      </c>
    </row>
    <row r="2801" spans="1:6" x14ac:dyDescent="0.3">
      <c r="A2801" t="s">
        <v>162</v>
      </c>
      <c r="B2801" t="s">
        <v>148</v>
      </c>
      <c r="C2801">
        <v>1</v>
      </c>
      <c r="D2801">
        <v>600</v>
      </c>
      <c r="E2801">
        <v>8</v>
      </c>
      <c r="F2801" t="s">
        <v>131</v>
      </c>
    </row>
    <row r="2802" spans="1:6" x14ac:dyDescent="0.3">
      <c r="A2802" t="s">
        <v>162</v>
      </c>
      <c r="B2802" t="s">
        <v>152</v>
      </c>
      <c r="C2802">
        <v>1</v>
      </c>
      <c r="D2802">
        <v>379.99</v>
      </c>
      <c r="E2802">
        <v>4</v>
      </c>
      <c r="F2802" t="s">
        <v>149</v>
      </c>
    </row>
    <row r="2803" spans="1:6" x14ac:dyDescent="0.3">
      <c r="A2803" t="s">
        <v>162</v>
      </c>
      <c r="B2803" t="s">
        <v>130</v>
      </c>
      <c r="C2803">
        <v>1</v>
      </c>
      <c r="D2803">
        <v>14.95</v>
      </c>
      <c r="E2803">
        <v>9</v>
      </c>
      <c r="F2803" t="s">
        <v>129</v>
      </c>
    </row>
    <row r="2804" spans="1:6" x14ac:dyDescent="0.3">
      <c r="A2804" t="s">
        <v>162</v>
      </c>
      <c r="B2804" t="s">
        <v>141</v>
      </c>
      <c r="C2804">
        <v>1</v>
      </c>
      <c r="D2804">
        <v>150</v>
      </c>
      <c r="E2804">
        <v>4</v>
      </c>
      <c r="F2804" t="s">
        <v>133</v>
      </c>
    </row>
    <row r="2805" spans="1:6" x14ac:dyDescent="0.3">
      <c r="A2805" t="s">
        <v>162</v>
      </c>
      <c r="B2805" t="s">
        <v>143</v>
      </c>
      <c r="C2805">
        <v>1</v>
      </c>
      <c r="D2805">
        <v>300</v>
      </c>
      <c r="E2805">
        <v>10</v>
      </c>
      <c r="F2805" t="s">
        <v>149</v>
      </c>
    </row>
    <row r="2806" spans="1:6" x14ac:dyDescent="0.3">
      <c r="A2806" t="s">
        <v>162</v>
      </c>
      <c r="B2806" t="s">
        <v>145</v>
      </c>
      <c r="C2806">
        <v>1</v>
      </c>
      <c r="D2806">
        <v>3.84</v>
      </c>
      <c r="E2806">
        <v>9</v>
      </c>
      <c r="F2806" t="s">
        <v>149</v>
      </c>
    </row>
    <row r="2807" spans="1:6" x14ac:dyDescent="0.3">
      <c r="A2807" t="s">
        <v>162</v>
      </c>
      <c r="B2807" t="s">
        <v>139</v>
      </c>
      <c r="C2807">
        <v>1</v>
      </c>
      <c r="D2807">
        <v>11.95</v>
      </c>
      <c r="E2807">
        <v>6</v>
      </c>
      <c r="F2807" t="s">
        <v>135</v>
      </c>
    </row>
    <row r="2808" spans="1:6" x14ac:dyDescent="0.3">
      <c r="A2808" t="s">
        <v>162</v>
      </c>
      <c r="B2808" t="s">
        <v>142</v>
      </c>
      <c r="C2808">
        <v>1</v>
      </c>
      <c r="D2808">
        <v>1700</v>
      </c>
      <c r="E2808">
        <v>7</v>
      </c>
      <c r="F2808" t="s">
        <v>150</v>
      </c>
    </row>
    <row r="2809" spans="1:6" x14ac:dyDescent="0.3">
      <c r="A2809" t="s">
        <v>162</v>
      </c>
      <c r="B2809" t="s">
        <v>140</v>
      </c>
      <c r="C2809">
        <v>1</v>
      </c>
      <c r="D2809">
        <v>99.99</v>
      </c>
      <c r="E2809">
        <v>8</v>
      </c>
      <c r="F2809" t="s">
        <v>135</v>
      </c>
    </row>
    <row r="2810" spans="1:6" x14ac:dyDescent="0.3">
      <c r="A2810" t="s">
        <v>162</v>
      </c>
      <c r="B2810" t="s">
        <v>148</v>
      </c>
      <c r="C2810">
        <v>1</v>
      </c>
      <c r="D2810">
        <v>600</v>
      </c>
      <c r="E2810">
        <v>6</v>
      </c>
      <c r="F2810" t="s">
        <v>150</v>
      </c>
    </row>
    <row r="2811" spans="1:6" x14ac:dyDescent="0.3">
      <c r="A2811" t="s">
        <v>162</v>
      </c>
      <c r="B2811" t="s">
        <v>145</v>
      </c>
      <c r="C2811">
        <v>1</v>
      </c>
      <c r="D2811">
        <v>3.84</v>
      </c>
      <c r="E2811">
        <v>2</v>
      </c>
      <c r="F2811" t="s">
        <v>133</v>
      </c>
    </row>
    <row r="2812" spans="1:6" x14ac:dyDescent="0.3">
      <c r="A2812" t="s">
        <v>162</v>
      </c>
      <c r="B2812" t="s">
        <v>130</v>
      </c>
      <c r="C2812">
        <v>1</v>
      </c>
      <c r="D2812">
        <v>14.95</v>
      </c>
      <c r="E2812">
        <v>3</v>
      </c>
      <c r="F2812" t="s">
        <v>149</v>
      </c>
    </row>
    <row r="2813" spans="1:6" x14ac:dyDescent="0.3">
      <c r="A2813" t="s">
        <v>162</v>
      </c>
      <c r="B2813" t="s">
        <v>132</v>
      </c>
      <c r="C2813">
        <v>1</v>
      </c>
      <c r="D2813">
        <v>11.99</v>
      </c>
      <c r="E2813">
        <v>1</v>
      </c>
      <c r="F2813" t="s">
        <v>150</v>
      </c>
    </row>
    <row r="2814" spans="1:6" x14ac:dyDescent="0.3">
      <c r="A2814" t="s">
        <v>162</v>
      </c>
      <c r="B2814" t="s">
        <v>145</v>
      </c>
      <c r="C2814">
        <v>1</v>
      </c>
      <c r="D2814">
        <v>3.84</v>
      </c>
      <c r="E2814">
        <v>8</v>
      </c>
      <c r="F2814" t="s">
        <v>149</v>
      </c>
    </row>
    <row r="2815" spans="1:6" x14ac:dyDescent="0.3">
      <c r="A2815" t="s">
        <v>162</v>
      </c>
      <c r="B2815" t="s">
        <v>141</v>
      </c>
      <c r="C2815">
        <v>1</v>
      </c>
      <c r="D2815">
        <v>150</v>
      </c>
      <c r="E2815">
        <v>2</v>
      </c>
      <c r="F2815" t="s">
        <v>150</v>
      </c>
    </row>
    <row r="2816" spans="1:6" x14ac:dyDescent="0.3">
      <c r="A2816" t="s">
        <v>162</v>
      </c>
      <c r="B2816" t="s">
        <v>145</v>
      </c>
      <c r="C2816">
        <v>2</v>
      </c>
      <c r="D2816">
        <v>3.84</v>
      </c>
      <c r="E2816">
        <v>5</v>
      </c>
      <c r="F2816" t="s">
        <v>129</v>
      </c>
    </row>
    <row r="2817" spans="1:6" x14ac:dyDescent="0.3">
      <c r="A2817" t="s">
        <v>162</v>
      </c>
      <c r="B2817" t="s">
        <v>138</v>
      </c>
      <c r="C2817">
        <v>1</v>
      </c>
      <c r="D2817">
        <v>389.99</v>
      </c>
      <c r="E2817">
        <v>4</v>
      </c>
      <c r="F2817" t="s">
        <v>135</v>
      </c>
    </row>
    <row r="2818" spans="1:6" x14ac:dyDescent="0.3">
      <c r="A2818" t="s">
        <v>162</v>
      </c>
      <c r="B2818" t="s">
        <v>139</v>
      </c>
      <c r="C2818">
        <v>1</v>
      </c>
      <c r="D2818">
        <v>11.95</v>
      </c>
      <c r="E2818">
        <v>1</v>
      </c>
      <c r="F2818" t="s">
        <v>133</v>
      </c>
    </row>
    <row r="2819" spans="1:6" x14ac:dyDescent="0.3">
      <c r="A2819" t="s">
        <v>162</v>
      </c>
      <c r="B2819" t="s">
        <v>132</v>
      </c>
      <c r="C2819">
        <v>1</v>
      </c>
      <c r="D2819">
        <v>11.99</v>
      </c>
      <c r="E2819">
        <v>2</v>
      </c>
      <c r="F2819" t="s">
        <v>136</v>
      </c>
    </row>
    <row r="2820" spans="1:6" x14ac:dyDescent="0.3">
      <c r="A2820" t="s">
        <v>162</v>
      </c>
      <c r="B2820" t="s">
        <v>134</v>
      </c>
      <c r="C2820">
        <v>1</v>
      </c>
      <c r="D2820">
        <v>149.99</v>
      </c>
      <c r="E2820">
        <v>6</v>
      </c>
      <c r="F2820" t="s">
        <v>135</v>
      </c>
    </row>
    <row r="2821" spans="1:6" x14ac:dyDescent="0.3">
      <c r="A2821" t="s">
        <v>162</v>
      </c>
      <c r="B2821" t="s">
        <v>130</v>
      </c>
      <c r="C2821">
        <v>1</v>
      </c>
      <c r="D2821">
        <v>14.95</v>
      </c>
      <c r="E2821">
        <v>10</v>
      </c>
      <c r="F2821" t="s">
        <v>133</v>
      </c>
    </row>
    <row r="2822" spans="1:6" x14ac:dyDescent="0.3">
      <c r="A2822" t="s">
        <v>162</v>
      </c>
      <c r="B2822" t="s">
        <v>137</v>
      </c>
      <c r="C2822">
        <v>1</v>
      </c>
      <c r="D2822">
        <v>2.99</v>
      </c>
      <c r="E2822">
        <v>7</v>
      </c>
      <c r="F2822" t="s">
        <v>133</v>
      </c>
    </row>
    <row r="2823" spans="1:6" x14ac:dyDescent="0.3">
      <c r="A2823" t="s">
        <v>162</v>
      </c>
      <c r="B2823" t="s">
        <v>132</v>
      </c>
      <c r="C2823">
        <v>2</v>
      </c>
      <c r="D2823">
        <v>11.99</v>
      </c>
      <c r="E2823">
        <v>10</v>
      </c>
      <c r="F2823" t="s">
        <v>147</v>
      </c>
    </row>
    <row r="2824" spans="1:6" x14ac:dyDescent="0.3">
      <c r="A2824" t="s">
        <v>162</v>
      </c>
      <c r="B2824" t="s">
        <v>143</v>
      </c>
      <c r="C2824">
        <v>1</v>
      </c>
      <c r="D2824">
        <v>300</v>
      </c>
      <c r="E2824">
        <v>1</v>
      </c>
      <c r="F2824" t="s">
        <v>135</v>
      </c>
    </row>
    <row r="2825" spans="1:6" x14ac:dyDescent="0.3">
      <c r="A2825" t="s">
        <v>162</v>
      </c>
      <c r="B2825" t="s">
        <v>142</v>
      </c>
      <c r="C2825">
        <v>1</v>
      </c>
      <c r="D2825">
        <v>1700</v>
      </c>
      <c r="E2825">
        <v>1</v>
      </c>
      <c r="F2825" t="s">
        <v>133</v>
      </c>
    </row>
    <row r="2826" spans="1:6" x14ac:dyDescent="0.3">
      <c r="A2826" t="s">
        <v>162</v>
      </c>
      <c r="B2826" t="s">
        <v>130</v>
      </c>
      <c r="C2826">
        <v>1</v>
      </c>
      <c r="D2826">
        <v>14.95</v>
      </c>
      <c r="E2826">
        <v>1</v>
      </c>
      <c r="F2826" t="s">
        <v>146</v>
      </c>
    </row>
    <row r="2827" spans="1:6" x14ac:dyDescent="0.3">
      <c r="A2827" t="s">
        <v>162</v>
      </c>
      <c r="B2827" t="s">
        <v>132</v>
      </c>
      <c r="C2827">
        <v>1</v>
      </c>
      <c r="D2827">
        <v>11.99</v>
      </c>
      <c r="E2827">
        <v>5</v>
      </c>
      <c r="F2827" t="s">
        <v>131</v>
      </c>
    </row>
    <row r="2828" spans="1:6" x14ac:dyDescent="0.3">
      <c r="A2828" t="s">
        <v>162</v>
      </c>
      <c r="B2828" t="s">
        <v>132</v>
      </c>
      <c r="C2828">
        <v>1</v>
      </c>
      <c r="D2828">
        <v>11.99</v>
      </c>
      <c r="E2828">
        <v>2</v>
      </c>
      <c r="F2828" t="s">
        <v>135</v>
      </c>
    </row>
    <row r="2829" spans="1:6" x14ac:dyDescent="0.3">
      <c r="A2829" t="s">
        <v>162</v>
      </c>
      <c r="B2829" t="s">
        <v>134</v>
      </c>
      <c r="C2829">
        <v>1</v>
      </c>
      <c r="D2829">
        <v>149.99</v>
      </c>
      <c r="E2829">
        <v>8</v>
      </c>
      <c r="F2829" t="s">
        <v>135</v>
      </c>
    </row>
    <row r="2830" spans="1:6" x14ac:dyDescent="0.3">
      <c r="A2830" t="s">
        <v>162</v>
      </c>
      <c r="B2830" t="s">
        <v>132</v>
      </c>
      <c r="C2830">
        <v>1</v>
      </c>
      <c r="D2830">
        <v>11.99</v>
      </c>
      <c r="E2830">
        <v>6</v>
      </c>
      <c r="F2830" t="s">
        <v>146</v>
      </c>
    </row>
    <row r="2831" spans="1:6" x14ac:dyDescent="0.3">
      <c r="A2831" t="s">
        <v>162</v>
      </c>
      <c r="B2831" t="s">
        <v>141</v>
      </c>
      <c r="C2831">
        <v>1</v>
      </c>
      <c r="D2831">
        <v>150</v>
      </c>
      <c r="E2831">
        <v>4</v>
      </c>
      <c r="F2831" t="s">
        <v>133</v>
      </c>
    </row>
    <row r="2832" spans="1:6" x14ac:dyDescent="0.3">
      <c r="A2832" t="s">
        <v>162</v>
      </c>
      <c r="B2832" t="s">
        <v>134</v>
      </c>
      <c r="C2832">
        <v>1</v>
      </c>
      <c r="D2832">
        <v>149.99</v>
      </c>
      <c r="E2832">
        <v>3</v>
      </c>
      <c r="F2832" t="s">
        <v>131</v>
      </c>
    </row>
    <row r="2833" spans="1:6" x14ac:dyDescent="0.3">
      <c r="A2833" t="s">
        <v>162</v>
      </c>
      <c r="B2833" t="s">
        <v>152</v>
      </c>
      <c r="C2833">
        <v>1</v>
      </c>
      <c r="D2833">
        <v>379.99</v>
      </c>
      <c r="E2833">
        <v>9</v>
      </c>
      <c r="F2833" t="s">
        <v>135</v>
      </c>
    </row>
    <row r="2834" spans="1:6" x14ac:dyDescent="0.3">
      <c r="A2834" t="s">
        <v>162</v>
      </c>
      <c r="B2834" t="s">
        <v>137</v>
      </c>
      <c r="C2834">
        <v>1</v>
      </c>
      <c r="D2834">
        <v>2.99</v>
      </c>
      <c r="E2834">
        <v>8</v>
      </c>
      <c r="F2834" t="s">
        <v>147</v>
      </c>
    </row>
    <row r="2835" spans="1:6" x14ac:dyDescent="0.3">
      <c r="A2835" t="s">
        <v>162</v>
      </c>
      <c r="B2835" t="s">
        <v>139</v>
      </c>
      <c r="C2835">
        <v>1</v>
      </c>
      <c r="D2835">
        <v>11.95</v>
      </c>
      <c r="E2835">
        <v>7</v>
      </c>
      <c r="F2835" t="s">
        <v>133</v>
      </c>
    </row>
    <row r="2836" spans="1:6" x14ac:dyDescent="0.3">
      <c r="A2836" t="s">
        <v>162</v>
      </c>
      <c r="B2836" t="s">
        <v>139</v>
      </c>
      <c r="C2836">
        <v>1</v>
      </c>
      <c r="D2836">
        <v>11.95</v>
      </c>
      <c r="E2836">
        <v>10</v>
      </c>
      <c r="F2836" t="s">
        <v>133</v>
      </c>
    </row>
    <row r="2837" spans="1:6" x14ac:dyDescent="0.3">
      <c r="A2837" t="s">
        <v>162</v>
      </c>
      <c r="B2837" t="s">
        <v>140</v>
      </c>
      <c r="C2837">
        <v>1</v>
      </c>
      <c r="D2837">
        <v>99.99</v>
      </c>
      <c r="E2837">
        <v>10</v>
      </c>
      <c r="F2837" t="s">
        <v>146</v>
      </c>
    </row>
    <row r="2838" spans="1:6" x14ac:dyDescent="0.3">
      <c r="A2838" t="s">
        <v>162</v>
      </c>
      <c r="B2838" t="s">
        <v>128</v>
      </c>
      <c r="C2838">
        <v>1</v>
      </c>
      <c r="D2838">
        <v>700</v>
      </c>
      <c r="E2838">
        <v>1</v>
      </c>
      <c r="F2838" t="s">
        <v>147</v>
      </c>
    </row>
    <row r="2839" spans="1:6" x14ac:dyDescent="0.3">
      <c r="A2839" t="s">
        <v>162</v>
      </c>
      <c r="B2839" t="s">
        <v>130</v>
      </c>
      <c r="C2839">
        <v>1</v>
      </c>
      <c r="D2839">
        <v>14.95</v>
      </c>
      <c r="E2839">
        <v>3</v>
      </c>
      <c r="F2839" t="s">
        <v>131</v>
      </c>
    </row>
    <row r="2840" spans="1:6" x14ac:dyDescent="0.3">
      <c r="A2840" t="s">
        <v>162</v>
      </c>
      <c r="B2840" t="s">
        <v>140</v>
      </c>
      <c r="C2840">
        <v>1</v>
      </c>
      <c r="D2840">
        <v>99.99</v>
      </c>
      <c r="E2840">
        <v>6</v>
      </c>
      <c r="F2840" t="s">
        <v>150</v>
      </c>
    </row>
    <row r="2841" spans="1:6" x14ac:dyDescent="0.3">
      <c r="A2841" t="s">
        <v>162</v>
      </c>
      <c r="B2841" t="s">
        <v>138</v>
      </c>
      <c r="C2841">
        <v>1</v>
      </c>
      <c r="D2841">
        <v>389.99</v>
      </c>
      <c r="E2841">
        <v>5</v>
      </c>
      <c r="F2841" t="s">
        <v>135</v>
      </c>
    </row>
    <row r="2842" spans="1:6" x14ac:dyDescent="0.3">
      <c r="A2842" t="s">
        <v>162</v>
      </c>
      <c r="B2842" t="s">
        <v>151</v>
      </c>
      <c r="C2842">
        <v>1</v>
      </c>
      <c r="D2842">
        <v>109.99</v>
      </c>
      <c r="E2842">
        <v>1</v>
      </c>
      <c r="F2842" t="s">
        <v>147</v>
      </c>
    </row>
    <row r="2843" spans="1:6" x14ac:dyDescent="0.3">
      <c r="A2843" t="s">
        <v>162</v>
      </c>
      <c r="B2843" t="s">
        <v>130</v>
      </c>
      <c r="C2843">
        <v>1</v>
      </c>
      <c r="D2843">
        <v>14.95</v>
      </c>
      <c r="E2843">
        <v>9</v>
      </c>
      <c r="F2843" t="s">
        <v>135</v>
      </c>
    </row>
    <row r="2844" spans="1:6" x14ac:dyDescent="0.3">
      <c r="A2844" t="s">
        <v>162</v>
      </c>
      <c r="B2844" t="s">
        <v>153</v>
      </c>
      <c r="C2844">
        <v>1</v>
      </c>
      <c r="D2844">
        <v>999.99</v>
      </c>
      <c r="E2844">
        <v>7</v>
      </c>
      <c r="F2844" t="s">
        <v>136</v>
      </c>
    </row>
    <row r="2845" spans="1:6" x14ac:dyDescent="0.3">
      <c r="A2845" t="s">
        <v>162</v>
      </c>
      <c r="B2845" t="s">
        <v>132</v>
      </c>
      <c r="C2845">
        <v>1</v>
      </c>
      <c r="D2845">
        <v>11.99</v>
      </c>
      <c r="E2845">
        <v>7</v>
      </c>
      <c r="F2845" t="s">
        <v>150</v>
      </c>
    </row>
    <row r="2846" spans="1:6" x14ac:dyDescent="0.3">
      <c r="A2846" t="s">
        <v>162</v>
      </c>
      <c r="B2846" t="s">
        <v>145</v>
      </c>
      <c r="C2846">
        <v>1</v>
      </c>
      <c r="D2846">
        <v>3.84</v>
      </c>
      <c r="E2846">
        <v>6</v>
      </c>
      <c r="F2846" t="s">
        <v>129</v>
      </c>
    </row>
    <row r="2847" spans="1:6" x14ac:dyDescent="0.3">
      <c r="A2847" t="s">
        <v>162</v>
      </c>
      <c r="B2847" t="s">
        <v>151</v>
      </c>
      <c r="C2847">
        <v>1</v>
      </c>
      <c r="D2847">
        <v>109.99</v>
      </c>
      <c r="E2847">
        <v>1</v>
      </c>
      <c r="F2847" t="s">
        <v>149</v>
      </c>
    </row>
    <row r="2848" spans="1:6" x14ac:dyDescent="0.3">
      <c r="A2848" t="s">
        <v>162</v>
      </c>
      <c r="B2848" t="s">
        <v>130</v>
      </c>
      <c r="C2848">
        <v>1</v>
      </c>
      <c r="D2848">
        <v>14.95</v>
      </c>
      <c r="E2848">
        <v>4</v>
      </c>
      <c r="F2848" t="s">
        <v>133</v>
      </c>
    </row>
    <row r="2849" spans="1:6" x14ac:dyDescent="0.3">
      <c r="A2849" t="s">
        <v>162</v>
      </c>
      <c r="B2849" t="s">
        <v>145</v>
      </c>
      <c r="C2849">
        <v>1</v>
      </c>
      <c r="D2849">
        <v>3.84</v>
      </c>
      <c r="E2849">
        <v>5</v>
      </c>
      <c r="F2849" t="s">
        <v>149</v>
      </c>
    </row>
    <row r="2850" spans="1:6" x14ac:dyDescent="0.3">
      <c r="A2850" t="s">
        <v>162</v>
      </c>
      <c r="B2850" t="s">
        <v>132</v>
      </c>
      <c r="C2850">
        <v>2</v>
      </c>
      <c r="D2850">
        <v>11.99</v>
      </c>
      <c r="E2850">
        <v>5</v>
      </c>
      <c r="F2850" t="s">
        <v>150</v>
      </c>
    </row>
    <row r="2851" spans="1:6" x14ac:dyDescent="0.3">
      <c r="A2851" t="s">
        <v>162</v>
      </c>
      <c r="B2851" t="s">
        <v>143</v>
      </c>
      <c r="C2851">
        <v>1</v>
      </c>
      <c r="D2851">
        <v>300</v>
      </c>
      <c r="E2851">
        <v>3</v>
      </c>
      <c r="F2851" t="s">
        <v>150</v>
      </c>
    </row>
    <row r="2852" spans="1:6" x14ac:dyDescent="0.3">
      <c r="A2852" t="s">
        <v>162</v>
      </c>
      <c r="B2852" t="s">
        <v>132</v>
      </c>
      <c r="C2852">
        <v>1</v>
      </c>
      <c r="D2852">
        <v>11.99</v>
      </c>
      <c r="E2852">
        <v>4</v>
      </c>
      <c r="F2852" t="s">
        <v>133</v>
      </c>
    </row>
    <row r="2853" spans="1:6" x14ac:dyDescent="0.3">
      <c r="A2853" t="s">
        <v>162</v>
      </c>
      <c r="B2853" t="s">
        <v>139</v>
      </c>
      <c r="C2853">
        <v>1</v>
      </c>
      <c r="D2853">
        <v>11.95</v>
      </c>
      <c r="E2853">
        <v>10</v>
      </c>
      <c r="F2853" t="s">
        <v>150</v>
      </c>
    </row>
    <row r="2854" spans="1:6" x14ac:dyDescent="0.3">
      <c r="A2854" t="s">
        <v>162</v>
      </c>
      <c r="B2854" t="s">
        <v>145</v>
      </c>
      <c r="C2854">
        <v>1</v>
      </c>
      <c r="D2854">
        <v>3.84</v>
      </c>
      <c r="E2854">
        <v>6</v>
      </c>
      <c r="F2854" t="s">
        <v>136</v>
      </c>
    </row>
    <row r="2855" spans="1:6" x14ac:dyDescent="0.3">
      <c r="A2855" t="s">
        <v>162</v>
      </c>
      <c r="B2855" t="s">
        <v>141</v>
      </c>
      <c r="C2855">
        <v>1</v>
      </c>
      <c r="D2855">
        <v>150</v>
      </c>
      <c r="E2855">
        <v>7</v>
      </c>
      <c r="F2855" t="s">
        <v>135</v>
      </c>
    </row>
    <row r="2856" spans="1:6" x14ac:dyDescent="0.3">
      <c r="A2856" t="s">
        <v>162</v>
      </c>
      <c r="B2856" t="s">
        <v>132</v>
      </c>
      <c r="C2856">
        <v>1</v>
      </c>
      <c r="D2856">
        <v>11.99</v>
      </c>
      <c r="E2856">
        <v>9</v>
      </c>
      <c r="F2856" t="s">
        <v>133</v>
      </c>
    </row>
    <row r="2857" spans="1:6" x14ac:dyDescent="0.3">
      <c r="A2857" t="s">
        <v>162</v>
      </c>
      <c r="B2857" t="s">
        <v>145</v>
      </c>
      <c r="C2857">
        <v>1</v>
      </c>
      <c r="D2857">
        <v>3.84</v>
      </c>
      <c r="E2857">
        <v>4</v>
      </c>
      <c r="F2857" t="s">
        <v>146</v>
      </c>
    </row>
    <row r="2858" spans="1:6" x14ac:dyDescent="0.3">
      <c r="A2858" t="s">
        <v>162</v>
      </c>
      <c r="B2858" t="s">
        <v>132</v>
      </c>
      <c r="C2858">
        <v>1</v>
      </c>
      <c r="D2858">
        <v>11.99</v>
      </c>
      <c r="E2858">
        <v>2</v>
      </c>
      <c r="F2858" t="s">
        <v>147</v>
      </c>
    </row>
    <row r="2859" spans="1:6" x14ac:dyDescent="0.3">
      <c r="A2859" t="s">
        <v>162</v>
      </c>
      <c r="B2859" t="s">
        <v>145</v>
      </c>
      <c r="C2859">
        <v>1</v>
      </c>
      <c r="D2859">
        <v>3.84</v>
      </c>
      <c r="E2859">
        <v>10</v>
      </c>
      <c r="F2859" t="s">
        <v>146</v>
      </c>
    </row>
    <row r="2860" spans="1:6" x14ac:dyDescent="0.3">
      <c r="A2860" t="s">
        <v>162</v>
      </c>
      <c r="B2860" t="s">
        <v>138</v>
      </c>
      <c r="C2860">
        <v>1</v>
      </c>
      <c r="D2860">
        <v>389.99</v>
      </c>
      <c r="E2860">
        <v>1</v>
      </c>
      <c r="F2860" t="s">
        <v>149</v>
      </c>
    </row>
    <row r="2861" spans="1:6" x14ac:dyDescent="0.3">
      <c r="A2861" t="s">
        <v>162</v>
      </c>
      <c r="B2861" t="s">
        <v>134</v>
      </c>
      <c r="C2861">
        <v>1</v>
      </c>
      <c r="D2861">
        <v>149.99</v>
      </c>
      <c r="E2861">
        <v>8</v>
      </c>
      <c r="F2861" t="s">
        <v>146</v>
      </c>
    </row>
    <row r="2862" spans="1:6" x14ac:dyDescent="0.3">
      <c r="A2862" t="s">
        <v>162</v>
      </c>
      <c r="B2862" t="s">
        <v>137</v>
      </c>
      <c r="C2862">
        <v>4</v>
      </c>
      <c r="D2862">
        <v>2.99</v>
      </c>
      <c r="E2862">
        <v>10</v>
      </c>
      <c r="F2862" t="s">
        <v>135</v>
      </c>
    </row>
    <row r="2863" spans="1:6" x14ac:dyDescent="0.3">
      <c r="A2863" t="s">
        <v>162</v>
      </c>
      <c r="B2863" t="s">
        <v>148</v>
      </c>
      <c r="C2863">
        <v>1</v>
      </c>
      <c r="D2863">
        <v>600</v>
      </c>
      <c r="E2863">
        <v>2</v>
      </c>
      <c r="F2863" t="s">
        <v>146</v>
      </c>
    </row>
    <row r="2864" spans="1:6" x14ac:dyDescent="0.3">
      <c r="A2864" t="s">
        <v>162</v>
      </c>
      <c r="B2864" t="s">
        <v>139</v>
      </c>
      <c r="C2864">
        <v>1</v>
      </c>
      <c r="D2864">
        <v>11.95</v>
      </c>
      <c r="E2864">
        <v>7</v>
      </c>
      <c r="F2864" t="s">
        <v>146</v>
      </c>
    </row>
    <row r="2865" spans="1:6" x14ac:dyDescent="0.3">
      <c r="A2865" t="s">
        <v>162</v>
      </c>
      <c r="B2865" t="s">
        <v>145</v>
      </c>
      <c r="C2865">
        <v>1</v>
      </c>
      <c r="D2865">
        <v>3.84</v>
      </c>
      <c r="E2865">
        <v>3</v>
      </c>
      <c r="F2865" t="s">
        <v>133</v>
      </c>
    </row>
    <row r="2866" spans="1:6" x14ac:dyDescent="0.3">
      <c r="A2866" t="s">
        <v>162</v>
      </c>
      <c r="B2866" t="s">
        <v>140</v>
      </c>
      <c r="C2866">
        <v>1</v>
      </c>
      <c r="D2866">
        <v>99.99</v>
      </c>
      <c r="E2866">
        <v>9</v>
      </c>
      <c r="F2866" t="s">
        <v>146</v>
      </c>
    </row>
    <row r="2867" spans="1:6" x14ac:dyDescent="0.3">
      <c r="A2867" t="s">
        <v>162</v>
      </c>
      <c r="B2867" t="s">
        <v>138</v>
      </c>
      <c r="C2867">
        <v>1</v>
      </c>
      <c r="D2867">
        <v>389.99</v>
      </c>
      <c r="E2867">
        <v>5</v>
      </c>
      <c r="F2867" t="s">
        <v>135</v>
      </c>
    </row>
    <row r="2868" spans="1:6" x14ac:dyDescent="0.3">
      <c r="A2868" t="s">
        <v>162</v>
      </c>
      <c r="B2868" t="s">
        <v>152</v>
      </c>
      <c r="C2868">
        <v>1</v>
      </c>
      <c r="D2868">
        <v>379.99</v>
      </c>
      <c r="E2868">
        <v>1</v>
      </c>
      <c r="F2868" t="s">
        <v>136</v>
      </c>
    </row>
    <row r="2869" spans="1:6" x14ac:dyDescent="0.3">
      <c r="A2869" t="s">
        <v>162</v>
      </c>
      <c r="B2869" t="s">
        <v>139</v>
      </c>
      <c r="C2869">
        <v>1</v>
      </c>
      <c r="D2869">
        <v>11.95</v>
      </c>
      <c r="E2869">
        <v>4</v>
      </c>
      <c r="F2869" t="s">
        <v>149</v>
      </c>
    </row>
    <row r="2870" spans="1:6" x14ac:dyDescent="0.3">
      <c r="A2870" t="s">
        <v>162</v>
      </c>
      <c r="B2870" t="s">
        <v>141</v>
      </c>
      <c r="C2870">
        <v>1</v>
      </c>
      <c r="D2870">
        <v>150</v>
      </c>
      <c r="E2870">
        <v>7</v>
      </c>
      <c r="F2870" t="s">
        <v>149</v>
      </c>
    </row>
    <row r="2871" spans="1:6" x14ac:dyDescent="0.3">
      <c r="A2871" t="s">
        <v>162</v>
      </c>
      <c r="B2871" t="s">
        <v>128</v>
      </c>
      <c r="C2871">
        <v>1</v>
      </c>
      <c r="D2871">
        <v>700</v>
      </c>
      <c r="E2871">
        <v>6</v>
      </c>
      <c r="F2871" t="s">
        <v>147</v>
      </c>
    </row>
    <row r="2872" spans="1:6" x14ac:dyDescent="0.3">
      <c r="A2872" t="s">
        <v>162</v>
      </c>
      <c r="B2872" t="s">
        <v>139</v>
      </c>
      <c r="C2872">
        <v>1</v>
      </c>
      <c r="D2872">
        <v>11.95</v>
      </c>
      <c r="E2872">
        <v>9</v>
      </c>
      <c r="F2872" t="s">
        <v>135</v>
      </c>
    </row>
    <row r="2873" spans="1:6" x14ac:dyDescent="0.3">
      <c r="A2873" t="s">
        <v>162</v>
      </c>
      <c r="B2873" t="s">
        <v>128</v>
      </c>
      <c r="C2873">
        <v>1</v>
      </c>
      <c r="D2873">
        <v>700</v>
      </c>
      <c r="E2873">
        <v>6</v>
      </c>
      <c r="F2873" t="s">
        <v>149</v>
      </c>
    </row>
    <row r="2874" spans="1:6" x14ac:dyDescent="0.3">
      <c r="A2874" t="s">
        <v>162</v>
      </c>
      <c r="B2874" t="s">
        <v>134</v>
      </c>
      <c r="C2874">
        <v>1</v>
      </c>
      <c r="D2874">
        <v>149.99</v>
      </c>
      <c r="E2874">
        <v>5</v>
      </c>
      <c r="F2874" t="s">
        <v>133</v>
      </c>
    </row>
    <row r="2875" spans="1:6" x14ac:dyDescent="0.3">
      <c r="A2875" t="s">
        <v>162</v>
      </c>
      <c r="B2875" t="s">
        <v>141</v>
      </c>
      <c r="C2875">
        <v>1</v>
      </c>
      <c r="D2875">
        <v>150</v>
      </c>
      <c r="E2875">
        <v>7</v>
      </c>
      <c r="F2875" t="s">
        <v>133</v>
      </c>
    </row>
    <row r="2876" spans="1:6" x14ac:dyDescent="0.3">
      <c r="A2876" t="s">
        <v>162</v>
      </c>
      <c r="B2876" t="s">
        <v>130</v>
      </c>
      <c r="C2876">
        <v>1</v>
      </c>
      <c r="D2876">
        <v>14.95</v>
      </c>
      <c r="E2876">
        <v>4</v>
      </c>
      <c r="F2876" t="s">
        <v>129</v>
      </c>
    </row>
    <row r="2877" spans="1:6" x14ac:dyDescent="0.3">
      <c r="A2877" t="s">
        <v>162</v>
      </c>
      <c r="B2877" t="s">
        <v>139</v>
      </c>
      <c r="C2877">
        <v>1</v>
      </c>
      <c r="D2877">
        <v>11.95</v>
      </c>
      <c r="E2877">
        <v>9</v>
      </c>
      <c r="F2877" t="s">
        <v>149</v>
      </c>
    </row>
    <row r="2878" spans="1:6" x14ac:dyDescent="0.3">
      <c r="A2878" t="s">
        <v>162</v>
      </c>
      <c r="B2878" t="s">
        <v>137</v>
      </c>
      <c r="C2878">
        <v>2</v>
      </c>
      <c r="D2878">
        <v>2.99</v>
      </c>
      <c r="E2878">
        <v>8</v>
      </c>
      <c r="F2878" t="s">
        <v>135</v>
      </c>
    </row>
    <row r="2879" spans="1:6" x14ac:dyDescent="0.3">
      <c r="A2879" t="s">
        <v>162</v>
      </c>
      <c r="B2879" t="s">
        <v>130</v>
      </c>
      <c r="C2879">
        <v>1</v>
      </c>
      <c r="D2879">
        <v>14.95</v>
      </c>
      <c r="E2879">
        <v>2</v>
      </c>
      <c r="F2879" t="s">
        <v>146</v>
      </c>
    </row>
    <row r="2880" spans="1:6" x14ac:dyDescent="0.3">
      <c r="A2880" t="s">
        <v>162</v>
      </c>
      <c r="B2880" t="s">
        <v>148</v>
      </c>
      <c r="C2880">
        <v>1</v>
      </c>
      <c r="D2880">
        <v>600</v>
      </c>
      <c r="E2880">
        <v>5</v>
      </c>
      <c r="F2880" t="s">
        <v>135</v>
      </c>
    </row>
    <row r="2881" spans="1:6" x14ac:dyDescent="0.3">
      <c r="A2881" t="s">
        <v>162</v>
      </c>
      <c r="B2881" t="s">
        <v>140</v>
      </c>
      <c r="C2881">
        <v>1</v>
      </c>
      <c r="D2881">
        <v>99.99</v>
      </c>
      <c r="E2881">
        <v>6</v>
      </c>
      <c r="F2881" t="s">
        <v>135</v>
      </c>
    </row>
    <row r="2882" spans="1:6" x14ac:dyDescent="0.3">
      <c r="A2882" t="s">
        <v>162</v>
      </c>
      <c r="B2882" t="s">
        <v>152</v>
      </c>
      <c r="C2882">
        <v>1</v>
      </c>
      <c r="D2882">
        <v>379.99</v>
      </c>
      <c r="E2882">
        <v>6</v>
      </c>
      <c r="F2882" t="s">
        <v>150</v>
      </c>
    </row>
    <row r="2883" spans="1:6" x14ac:dyDescent="0.3">
      <c r="A2883" t="s">
        <v>162</v>
      </c>
      <c r="B2883" t="s">
        <v>132</v>
      </c>
      <c r="C2883">
        <v>1</v>
      </c>
      <c r="D2883">
        <v>11.99</v>
      </c>
      <c r="E2883">
        <v>1</v>
      </c>
      <c r="F2883" t="s">
        <v>135</v>
      </c>
    </row>
    <row r="2884" spans="1:6" x14ac:dyDescent="0.3">
      <c r="A2884" t="s">
        <v>162</v>
      </c>
      <c r="B2884" t="s">
        <v>130</v>
      </c>
      <c r="C2884">
        <v>2</v>
      </c>
      <c r="D2884">
        <v>14.95</v>
      </c>
      <c r="E2884">
        <v>7</v>
      </c>
      <c r="F2884" t="s">
        <v>133</v>
      </c>
    </row>
    <row r="2885" spans="1:6" x14ac:dyDescent="0.3">
      <c r="A2885" t="s">
        <v>162</v>
      </c>
      <c r="B2885" t="s">
        <v>130</v>
      </c>
      <c r="C2885">
        <v>1</v>
      </c>
      <c r="D2885">
        <v>14.95</v>
      </c>
      <c r="E2885">
        <v>7</v>
      </c>
      <c r="F2885" t="s">
        <v>149</v>
      </c>
    </row>
    <row r="2886" spans="1:6" x14ac:dyDescent="0.3">
      <c r="A2886" t="s">
        <v>162</v>
      </c>
      <c r="B2886" t="s">
        <v>130</v>
      </c>
      <c r="C2886">
        <v>1</v>
      </c>
      <c r="D2886">
        <v>14.95</v>
      </c>
      <c r="E2886">
        <v>8</v>
      </c>
      <c r="F2886" t="s">
        <v>133</v>
      </c>
    </row>
    <row r="2887" spans="1:6" x14ac:dyDescent="0.3">
      <c r="A2887" t="s">
        <v>162</v>
      </c>
      <c r="B2887" t="s">
        <v>141</v>
      </c>
      <c r="C2887">
        <v>1</v>
      </c>
      <c r="D2887">
        <v>150</v>
      </c>
      <c r="E2887">
        <v>5</v>
      </c>
      <c r="F2887" t="s">
        <v>133</v>
      </c>
    </row>
    <row r="2888" spans="1:6" x14ac:dyDescent="0.3">
      <c r="A2888" t="s">
        <v>162</v>
      </c>
      <c r="B2888" t="s">
        <v>140</v>
      </c>
      <c r="C2888">
        <v>1</v>
      </c>
      <c r="D2888">
        <v>99.99</v>
      </c>
      <c r="E2888">
        <v>8</v>
      </c>
      <c r="F2888" t="s">
        <v>147</v>
      </c>
    </row>
    <row r="2889" spans="1:6" x14ac:dyDescent="0.3">
      <c r="A2889" t="s">
        <v>162</v>
      </c>
      <c r="B2889" t="s">
        <v>132</v>
      </c>
      <c r="C2889">
        <v>1</v>
      </c>
      <c r="D2889">
        <v>11.99</v>
      </c>
      <c r="E2889">
        <v>5</v>
      </c>
      <c r="F2889" t="s">
        <v>129</v>
      </c>
    </row>
    <row r="2890" spans="1:6" x14ac:dyDescent="0.3">
      <c r="A2890" t="s">
        <v>162</v>
      </c>
      <c r="B2890" t="s">
        <v>130</v>
      </c>
      <c r="C2890">
        <v>1</v>
      </c>
      <c r="D2890">
        <v>14.95</v>
      </c>
      <c r="E2890">
        <v>9</v>
      </c>
      <c r="F2890" t="s">
        <v>150</v>
      </c>
    </row>
    <row r="2891" spans="1:6" x14ac:dyDescent="0.3">
      <c r="A2891" t="s">
        <v>162</v>
      </c>
      <c r="B2891" t="s">
        <v>148</v>
      </c>
      <c r="C2891">
        <v>1</v>
      </c>
      <c r="D2891">
        <v>600</v>
      </c>
      <c r="E2891">
        <v>2</v>
      </c>
      <c r="F2891" t="s">
        <v>133</v>
      </c>
    </row>
    <row r="2892" spans="1:6" x14ac:dyDescent="0.3">
      <c r="A2892" t="s">
        <v>162</v>
      </c>
      <c r="B2892" t="s">
        <v>139</v>
      </c>
      <c r="C2892">
        <v>1</v>
      </c>
      <c r="D2892">
        <v>11.95</v>
      </c>
      <c r="E2892">
        <v>5</v>
      </c>
      <c r="F2892" t="s">
        <v>133</v>
      </c>
    </row>
    <row r="2893" spans="1:6" x14ac:dyDescent="0.3">
      <c r="A2893" t="s">
        <v>162</v>
      </c>
      <c r="B2893" t="s">
        <v>134</v>
      </c>
      <c r="C2893">
        <v>1</v>
      </c>
      <c r="D2893">
        <v>149.99</v>
      </c>
      <c r="E2893">
        <v>3</v>
      </c>
      <c r="F2893" t="s">
        <v>149</v>
      </c>
    </row>
    <row r="2894" spans="1:6" x14ac:dyDescent="0.3">
      <c r="A2894" t="s">
        <v>162</v>
      </c>
      <c r="B2894" t="s">
        <v>138</v>
      </c>
      <c r="C2894">
        <v>1</v>
      </c>
      <c r="D2894">
        <v>389.99</v>
      </c>
      <c r="E2894">
        <v>6</v>
      </c>
      <c r="F2894" t="s">
        <v>146</v>
      </c>
    </row>
    <row r="2895" spans="1:6" x14ac:dyDescent="0.3">
      <c r="A2895" t="s">
        <v>162</v>
      </c>
      <c r="B2895" t="s">
        <v>152</v>
      </c>
      <c r="C2895">
        <v>1</v>
      </c>
      <c r="D2895">
        <v>379.99</v>
      </c>
      <c r="E2895">
        <v>9</v>
      </c>
      <c r="F2895" t="s">
        <v>135</v>
      </c>
    </row>
    <row r="2896" spans="1:6" x14ac:dyDescent="0.3">
      <c r="A2896" t="s">
        <v>162</v>
      </c>
      <c r="B2896" t="s">
        <v>141</v>
      </c>
      <c r="C2896">
        <v>1</v>
      </c>
      <c r="D2896">
        <v>150</v>
      </c>
      <c r="E2896">
        <v>6</v>
      </c>
      <c r="F2896" t="s">
        <v>150</v>
      </c>
    </row>
    <row r="2897" spans="1:6" x14ac:dyDescent="0.3">
      <c r="A2897" t="s">
        <v>162</v>
      </c>
      <c r="B2897" t="s">
        <v>139</v>
      </c>
      <c r="C2897">
        <v>1</v>
      </c>
      <c r="D2897">
        <v>11.95</v>
      </c>
      <c r="E2897">
        <v>9</v>
      </c>
      <c r="F2897" t="s">
        <v>150</v>
      </c>
    </row>
    <row r="2898" spans="1:6" x14ac:dyDescent="0.3">
      <c r="A2898" t="s">
        <v>162</v>
      </c>
      <c r="B2898" t="s">
        <v>137</v>
      </c>
      <c r="C2898">
        <v>1</v>
      </c>
      <c r="D2898">
        <v>2.99</v>
      </c>
      <c r="E2898">
        <v>8</v>
      </c>
      <c r="F2898" t="s">
        <v>133</v>
      </c>
    </row>
    <row r="2899" spans="1:6" x14ac:dyDescent="0.3">
      <c r="A2899" t="s">
        <v>162</v>
      </c>
      <c r="B2899" t="s">
        <v>138</v>
      </c>
      <c r="C2899">
        <v>1</v>
      </c>
      <c r="D2899">
        <v>389.99</v>
      </c>
      <c r="E2899">
        <v>8</v>
      </c>
      <c r="F2899" t="s">
        <v>133</v>
      </c>
    </row>
    <row r="2900" spans="1:6" x14ac:dyDescent="0.3">
      <c r="A2900" t="s">
        <v>162</v>
      </c>
      <c r="B2900" t="s">
        <v>153</v>
      </c>
      <c r="C2900">
        <v>1</v>
      </c>
      <c r="D2900">
        <v>999.99</v>
      </c>
      <c r="E2900">
        <v>6</v>
      </c>
      <c r="F2900" t="s">
        <v>150</v>
      </c>
    </row>
    <row r="2901" spans="1:6" x14ac:dyDescent="0.3">
      <c r="A2901" t="s">
        <v>162</v>
      </c>
      <c r="B2901" t="s">
        <v>139</v>
      </c>
      <c r="C2901">
        <v>1</v>
      </c>
      <c r="D2901">
        <v>11.95</v>
      </c>
      <c r="E2901">
        <v>2</v>
      </c>
      <c r="F2901" t="s">
        <v>136</v>
      </c>
    </row>
    <row r="2902" spans="1:6" x14ac:dyDescent="0.3">
      <c r="A2902" t="s">
        <v>162</v>
      </c>
      <c r="B2902" t="s">
        <v>143</v>
      </c>
      <c r="C2902">
        <v>1</v>
      </c>
      <c r="D2902">
        <v>300</v>
      </c>
      <c r="E2902">
        <v>7</v>
      </c>
      <c r="F2902" t="s">
        <v>129</v>
      </c>
    </row>
    <row r="2903" spans="1:6" x14ac:dyDescent="0.3">
      <c r="A2903" t="s">
        <v>162</v>
      </c>
      <c r="B2903" t="s">
        <v>137</v>
      </c>
      <c r="C2903">
        <v>2</v>
      </c>
      <c r="D2903">
        <v>2.99</v>
      </c>
      <c r="E2903">
        <v>8</v>
      </c>
      <c r="F2903" t="s">
        <v>149</v>
      </c>
    </row>
    <row r="2904" spans="1:6" x14ac:dyDescent="0.3">
      <c r="A2904" t="s">
        <v>162</v>
      </c>
      <c r="B2904" t="s">
        <v>128</v>
      </c>
      <c r="C2904">
        <v>1</v>
      </c>
      <c r="D2904">
        <v>700</v>
      </c>
      <c r="E2904">
        <v>9</v>
      </c>
      <c r="F2904" t="s">
        <v>146</v>
      </c>
    </row>
    <row r="2905" spans="1:6" x14ac:dyDescent="0.3">
      <c r="A2905" t="s">
        <v>162</v>
      </c>
      <c r="B2905" t="s">
        <v>132</v>
      </c>
      <c r="C2905">
        <v>1</v>
      </c>
      <c r="D2905">
        <v>11.99</v>
      </c>
      <c r="E2905">
        <v>3</v>
      </c>
      <c r="F2905" t="s">
        <v>146</v>
      </c>
    </row>
    <row r="2906" spans="1:6" x14ac:dyDescent="0.3">
      <c r="A2906" t="s">
        <v>162</v>
      </c>
      <c r="B2906" t="s">
        <v>137</v>
      </c>
      <c r="C2906">
        <v>1</v>
      </c>
      <c r="D2906">
        <v>2.99</v>
      </c>
      <c r="E2906">
        <v>4</v>
      </c>
      <c r="F2906" t="s">
        <v>150</v>
      </c>
    </row>
    <row r="2907" spans="1:6" x14ac:dyDescent="0.3">
      <c r="A2907" t="s">
        <v>162</v>
      </c>
      <c r="B2907" t="s">
        <v>153</v>
      </c>
      <c r="C2907">
        <v>1</v>
      </c>
      <c r="D2907">
        <v>999.99</v>
      </c>
      <c r="E2907">
        <v>10</v>
      </c>
      <c r="F2907" t="s">
        <v>133</v>
      </c>
    </row>
    <row r="2908" spans="1:6" x14ac:dyDescent="0.3">
      <c r="A2908" t="s">
        <v>162</v>
      </c>
      <c r="B2908" t="s">
        <v>151</v>
      </c>
      <c r="C2908">
        <v>1</v>
      </c>
      <c r="D2908">
        <v>109.99</v>
      </c>
      <c r="E2908">
        <v>8</v>
      </c>
      <c r="F2908" t="s">
        <v>135</v>
      </c>
    </row>
    <row r="2909" spans="1:6" x14ac:dyDescent="0.3">
      <c r="A2909" t="s">
        <v>162</v>
      </c>
      <c r="B2909" t="s">
        <v>143</v>
      </c>
      <c r="C2909">
        <v>1</v>
      </c>
      <c r="D2909">
        <v>300</v>
      </c>
      <c r="E2909">
        <v>2</v>
      </c>
      <c r="F2909" t="s">
        <v>129</v>
      </c>
    </row>
    <row r="2910" spans="1:6" x14ac:dyDescent="0.3">
      <c r="A2910" t="s">
        <v>162</v>
      </c>
      <c r="B2910" t="s">
        <v>137</v>
      </c>
      <c r="C2910">
        <v>1</v>
      </c>
      <c r="D2910">
        <v>2.99</v>
      </c>
      <c r="E2910">
        <v>8</v>
      </c>
      <c r="F2910" t="s">
        <v>135</v>
      </c>
    </row>
    <row r="2911" spans="1:6" x14ac:dyDescent="0.3">
      <c r="A2911" t="s">
        <v>162</v>
      </c>
      <c r="B2911" t="s">
        <v>151</v>
      </c>
      <c r="C2911">
        <v>1</v>
      </c>
      <c r="D2911">
        <v>109.99</v>
      </c>
      <c r="E2911">
        <v>9</v>
      </c>
      <c r="F2911" t="s">
        <v>131</v>
      </c>
    </row>
    <row r="2912" spans="1:6" x14ac:dyDescent="0.3">
      <c r="A2912" t="s">
        <v>162</v>
      </c>
      <c r="B2912" t="s">
        <v>137</v>
      </c>
      <c r="C2912">
        <v>1</v>
      </c>
      <c r="D2912">
        <v>2.99</v>
      </c>
      <c r="E2912">
        <v>8</v>
      </c>
      <c r="F2912" t="s">
        <v>133</v>
      </c>
    </row>
    <row r="2913" spans="1:6" x14ac:dyDescent="0.3">
      <c r="A2913" t="s">
        <v>162</v>
      </c>
      <c r="B2913" t="s">
        <v>145</v>
      </c>
      <c r="C2913">
        <v>3</v>
      </c>
      <c r="D2913">
        <v>3.84</v>
      </c>
      <c r="E2913">
        <v>9</v>
      </c>
      <c r="F2913" t="s">
        <v>135</v>
      </c>
    </row>
    <row r="2914" spans="1:6" x14ac:dyDescent="0.3">
      <c r="A2914" t="s">
        <v>162</v>
      </c>
      <c r="B2914" t="s">
        <v>132</v>
      </c>
      <c r="C2914">
        <v>1</v>
      </c>
      <c r="D2914">
        <v>11.99</v>
      </c>
      <c r="E2914">
        <v>9</v>
      </c>
      <c r="F2914" t="s">
        <v>133</v>
      </c>
    </row>
    <row r="2915" spans="1:6" x14ac:dyDescent="0.3">
      <c r="A2915" t="s">
        <v>162</v>
      </c>
      <c r="B2915" t="s">
        <v>137</v>
      </c>
      <c r="C2915">
        <v>3</v>
      </c>
      <c r="D2915">
        <v>2.99</v>
      </c>
      <c r="E2915">
        <v>6</v>
      </c>
      <c r="F2915" t="s">
        <v>129</v>
      </c>
    </row>
    <row r="2916" spans="1:6" x14ac:dyDescent="0.3">
      <c r="A2916" t="s">
        <v>162</v>
      </c>
      <c r="B2916" t="s">
        <v>141</v>
      </c>
      <c r="C2916">
        <v>1</v>
      </c>
      <c r="D2916">
        <v>150</v>
      </c>
      <c r="E2916">
        <v>8</v>
      </c>
      <c r="F2916" t="s">
        <v>149</v>
      </c>
    </row>
    <row r="2917" spans="1:6" x14ac:dyDescent="0.3">
      <c r="A2917" t="s">
        <v>162</v>
      </c>
      <c r="B2917" t="s">
        <v>134</v>
      </c>
      <c r="C2917">
        <v>1</v>
      </c>
      <c r="D2917">
        <v>149.99</v>
      </c>
      <c r="E2917">
        <v>1</v>
      </c>
      <c r="F2917" t="s">
        <v>147</v>
      </c>
    </row>
    <row r="2918" spans="1:6" x14ac:dyDescent="0.3">
      <c r="A2918" t="s">
        <v>162</v>
      </c>
      <c r="B2918" t="s">
        <v>152</v>
      </c>
      <c r="C2918">
        <v>1</v>
      </c>
      <c r="D2918">
        <v>379.99</v>
      </c>
      <c r="E2918">
        <v>3</v>
      </c>
      <c r="F2918" t="s">
        <v>135</v>
      </c>
    </row>
    <row r="2919" spans="1:6" x14ac:dyDescent="0.3">
      <c r="A2919" t="s">
        <v>162</v>
      </c>
      <c r="B2919" t="s">
        <v>143</v>
      </c>
      <c r="C2919">
        <v>1</v>
      </c>
      <c r="D2919">
        <v>300</v>
      </c>
      <c r="E2919">
        <v>10</v>
      </c>
      <c r="F2919" t="s">
        <v>149</v>
      </c>
    </row>
    <row r="2920" spans="1:6" x14ac:dyDescent="0.3">
      <c r="A2920" t="s">
        <v>162</v>
      </c>
      <c r="B2920" t="s">
        <v>139</v>
      </c>
      <c r="C2920">
        <v>1</v>
      </c>
      <c r="D2920">
        <v>11.95</v>
      </c>
      <c r="E2920">
        <v>4</v>
      </c>
      <c r="F2920" t="s">
        <v>149</v>
      </c>
    </row>
    <row r="2921" spans="1:6" x14ac:dyDescent="0.3">
      <c r="A2921" t="s">
        <v>162</v>
      </c>
      <c r="B2921" t="s">
        <v>145</v>
      </c>
      <c r="C2921">
        <v>2</v>
      </c>
      <c r="D2921">
        <v>3.84</v>
      </c>
      <c r="E2921">
        <v>5</v>
      </c>
      <c r="F2921" t="s">
        <v>136</v>
      </c>
    </row>
    <row r="2922" spans="1:6" x14ac:dyDescent="0.3">
      <c r="A2922" t="s">
        <v>162</v>
      </c>
      <c r="B2922" t="s">
        <v>138</v>
      </c>
      <c r="C2922">
        <v>1</v>
      </c>
      <c r="D2922">
        <v>389.99</v>
      </c>
      <c r="E2922">
        <v>8</v>
      </c>
      <c r="F2922" t="s">
        <v>129</v>
      </c>
    </row>
    <row r="2923" spans="1:6" x14ac:dyDescent="0.3">
      <c r="A2923" t="s">
        <v>162</v>
      </c>
      <c r="B2923" t="s">
        <v>137</v>
      </c>
      <c r="C2923">
        <v>2</v>
      </c>
      <c r="D2923">
        <v>2.99</v>
      </c>
      <c r="E2923">
        <v>9</v>
      </c>
      <c r="F2923" t="s">
        <v>133</v>
      </c>
    </row>
    <row r="2924" spans="1:6" x14ac:dyDescent="0.3">
      <c r="A2924" t="s">
        <v>162</v>
      </c>
      <c r="B2924" t="s">
        <v>130</v>
      </c>
      <c r="C2924">
        <v>1</v>
      </c>
      <c r="D2924">
        <v>14.95</v>
      </c>
      <c r="E2924">
        <v>3</v>
      </c>
      <c r="F2924" t="s">
        <v>149</v>
      </c>
    </row>
    <row r="2925" spans="1:6" x14ac:dyDescent="0.3">
      <c r="A2925" t="s">
        <v>162</v>
      </c>
      <c r="B2925" t="s">
        <v>141</v>
      </c>
      <c r="C2925">
        <v>1</v>
      </c>
      <c r="D2925">
        <v>150</v>
      </c>
      <c r="E2925">
        <v>1</v>
      </c>
      <c r="F2925" t="s">
        <v>147</v>
      </c>
    </row>
    <row r="2926" spans="1:6" x14ac:dyDescent="0.3">
      <c r="A2926" t="s">
        <v>162</v>
      </c>
      <c r="B2926" t="s">
        <v>151</v>
      </c>
      <c r="C2926">
        <v>1</v>
      </c>
      <c r="D2926">
        <v>109.99</v>
      </c>
      <c r="E2926">
        <v>6</v>
      </c>
      <c r="F2926" t="s">
        <v>129</v>
      </c>
    </row>
    <row r="2927" spans="1:6" x14ac:dyDescent="0.3">
      <c r="A2927" t="s">
        <v>162</v>
      </c>
      <c r="B2927" t="s">
        <v>128</v>
      </c>
      <c r="C2927">
        <v>1</v>
      </c>
      <c r="D2927">
        <v>700</v>
      </c>
      <c r="E2927">
        <v>2</v>
      </c>
      <c r="F2927" t="s">
        <v>149</v>
      </c>
    </row>
    <row r="2928" spans="1:6" x14ac:dyDescent="0.3">
      <c r="A2928" t="s">
        <v>162</v>
      </c>
      <c r="B2928" t="s">
        <v>137</v>
      </c>
      <c r="C2928">
        <v>1</v>
      </c>
      <c r="D2928">
        <v>2.99</v>
      </c>
      <c r="E2928">
        <v>4</v>
      </c>
      <c r="F2928" t="s">
        <v>146</v>
      </c>
    </row>
    <row r="2929" spans="1:6" x14ac:dyDescent="0.3">
      <c r="A2929" t="s">
        <v>162</v>
      </c>
      <c r="B2929" t="s">
        <v>148</v>
      </c>
      <c r="C2929">
        <v>1</v>
      </c>
      <c r="D2929">
        <v>600</v>
      </c>
      <c r="E2929">
        <v>4</v>
      </c>
      <c r="F2929" t="s">
        <v>129</v>
      </c>
    </row>
    <row r="2930" spans="1:6" x14ac:dyDescent="0.3">
      <c r="A2930" t="s">
        <v>162</v>
      </c>
      <c r="B2930" t="s">
        <v>132</v>
      </c>
      <c r="C2930">
        <v>1</v>
      </c>
      <c r="D2930">
        <v>11.99</v>
      </c>
      <c r="E2930">
        <v>4</v>
      </c>
      <c r="F2930" t="s">
        <v>147</v>
      </c>
    </row>
    <row r="2931" spans="1:6" x14ac:dyDescent="0.3">
      <c r="A2931" t="s">
        <v>162</v>
      </c>
      <c r="B2931" t="s">
        <v>139</v>
      </c>
      <c r="C2931">
        <v>1</v>
      </c>
      <c r="D2931">
        <v>11.95</v>
      </c>
      <c r="E2931">
        <v>2</v>
      </c>
      <c r="F2931" t="s">
        <v>133</v>
      </c>
    </row>
    <row r="2932" spans="1:6" x14ac:dyDescent="0.3">
      <c r="A2932" t="s">
        <v>162</v>
      </c>
      <c r="B2932" t="s">
        <v>145</v>
      </c>
      <c r="C2932">
        <v>1</v>
      </c>
      <c r="D2932">
        <v>3.84</v>
      </c>
      <c r="E2932">
        <v>6</v>
      </c>
      <c r="F2932" t="s">
        <v>135</v>
      </c>
    </row>
    <row r="2933" spans="1:6" x14ac:dyDescent="0.3">
      <c r="A2933" t="s">
        <v>162</v>
      </c>
      <c r="B2933" t="s">
        <v>145</v>
      </c>
      <c r="C2933">
        <v>1</v>
      </c>
      <c r="D2933">
        <v>3.84</v>
      </c>
      <c r="E2933">
        <v>10</v>
      </c>
      <c r="F2933" t="s">
        <v>133</v>
      </c>
    </row>
    <row r="2934" spans="1:6" x14ac:dyDescent="0.3">
      <c r="A2934" t="s">
        <v>162</v>
      </c>
      <c r="B2934" t="s">
        <v>145</v>
      </c>
      <c r="C2934">
        <v>1</v>
      </c>
      <c r="D2934">
        <v>3.84</v>
      </c>
      <c r="E2934">
        <v>2</v>
      </c>
      <c r="F2934" t="s">
        <v>136</v>
      </c>
    </row>
    <row r="2935" spans="1:6" x14ac:dyDescent="0.3">
      <c r="A2935" t="s">
        <v>162</v>
      </c>
      <c r="B2935" t="s">
        <v>145</v>
      </c>
      <c r="C2935">
        <v>1</v>
      </c>
      <c r="D2935">
        <v>3.84</v>
      </c>
      <c r="E2935">
        <v>5</v>
      </c>
      <c r="F2935" t="s">
        <v>129</v>
      </c>
    </row>
    <row r="2936" spans="1:6" x14ac:dyDescent="0.3">
      <c r="A2936" t="s">
        <v>162</v>
      </c>
      <c r="B2936" t="s">
        <v>132</v>
      </c>
      <c r="C2936">
        <v>1</v>
      </c>
      <c r="D2936">
        <v>11.99</v>
      </c>
      <c r="E2936">
        <v>10</v>
      </c>
      <c r="F2936" t="s">
        <v>147</v>
      </c>
    </row>
    <row r="2937" spans="1:6" x14ac:dyDescent="0.3">
      <c r="A2937" t="s">
        <v>162</v>
      </c>
      <c r="B2937" t="s">
        <v>128</v>
      </c>
      <c r="C2937">
        <v>1</v>
      </c>
      <c r="D2937">
        <v>700</v>
      </c>
      <c r="E2937">
        <v>3</v>
      </c>
      <c r="F2937" t="s">
        <v>149</v>
      </c>
    </row>
    <row r="2938" spans="1:6" x14ac:dyDescent="0.3">
      <c r="A2938" t="s">
        <v>162</v>
      </c>
      <c r="B2938" t="s">
        <v>130</v>
      </c>
      <c r="C2938">
        <v>1</v>
      </c>
      <c r="D2938">
        <v>14.95</v>
      </c>
      <c r="E2938">
        <v>1</v>
      </c>
      <c r="F2938" t="s">
        <v>131</v>
      </c>
    </row>
    <row r="2939" spans="1:6" x14ac:dyDescent="0.3">
      <c r="A2939" t="s">
        <v>162</v>
      </c>
      <c r="B2939" t="s">
        <v>132</v>
      </c>
      <c r="C2939">
        <v>1</v>
      </c>
      <c r="D2939">
        <v>11.99</v>
      </c>
      <c r="E2939">
        <v>1</v>
      </c>
      <c r="F2939" t="s">
        <v>149</v>
      </c>
    </row>
    <row r="2940" spans="1:6" x14ac:dyDescent="0.3">
      <c r="A2940" t="s">
        <v>162</v>
      </c>
      <c r="B2940" t="s">
        <v>145</v>
      </c>
      <c r="C2940">
        <v>1</v>
      </c>
      <c r="D2940">
        <v>3.84</v>
      </c>
      <c r="E2940">
        <v>1</v>
      </c>
      <c r="F2940" t="s">
        <v>135</v>
      </c>
    </row>
    <row r="2941" spans="1:6" x14ac:dyDescent="0.3">
      <c r="A2941" t="s">
        <v>162</v>
      </c>
      <c r="B2941" t="s">
        <v>137</v>
      </c>
      <c r="C2941">
        <v>2</v>
      </c>
      <c r="D2941">
        <v>2.99</v>
      </c>
      <c r="E2941">
        <v>4</v>
      </c>
      <c r="F2941" t="s">
        <v>135</v>
      </c>
    </row>
    <row r="2942" spans="1:6" x14ac:dyDescent="0.3">
      <c r="A2942" t="s">
        <v>162</v>
      </c>
      <c r="B2942" t="s">
        <v>141</v>
      </c>
      <c r="C2942">
        <v>1</v>
      </c>
      <c r="D2942">
        <v>150</v>
      </c>
      <c r="E2942">
        <v>7</v>
      </c>
      <c r="F2942" t="s">
        <v>133</v>
      </c>
    </row>
    <row r="2943" spans="1:6" x14ac:dyDescent="0.3">
      <c r="A2943" t="s">
        <v>162</v>
      </c>
      <c r="B2943" t="s">
        <v>144</v>
      </c>
      <c r="C2943">
        <v>1</v>
      </c>
      <c r="D2943">
        <v>400</v>
      </c>
      <c r="E2943">
        <v>10</v>
      </c>
      <c r="F2943" t="s">
        <v>133</v>
      </c>
    </row>
    <row r="2944" spans="1:6" x14ac:dyDescent="0.3">
      <c r="A2944" t="s">
        <v>162</v>
      </c>
      <c r="B2944" t="s">
        <v>139</v>
      </c>
      <c r="C2944">
        <v>1</v>
      </c>
      <c r="D2944">
        <v>11.95</v>
      </c>
      <c r="E2944">
        <v>8</v>
      </c>
      <c r="F2944" t="s">
        <v>133</v>
      </c>
    </row>
    <row r="2945" spans="1:6" x14ac:dyDescent="0.3">
      <c r="A2945" t="s">
        <v>162</v>
      </c>
      <c r="B2945" t="s">
        <v>128</v>
      </c>
      <c r="C2945">
        <v>1</v>
      </c>
      <c r="D2945">
        <v>700</v>
      </c>
      <c r="E2945">
        <v>5</v>
      </c>
      <c r="F2945" t="s">
        <v>133</v>
      </c>
    </row>
    <row r="2946" spans="1:6" x14ac:dyDescent="0.3">
      <c r="A2946" t="s">
        <v>162</v>
      </c>
      <c r="B2946" t="s">
        <v>128</v>
      </c>
      <c r="C2946">
        <v>1</v>
      </c>
      <c r="D2946">
        <v>700</v>
      </c>
      <c r="E2946">
        <v>3</v>
      </c>
      <c r="F2946" t="s">
        <v>136</v>
      </c>
    </row>
    <row r="2947" spans="1:6" x14ac:dyDescent="0.3">
      <c r="A2947" t="s">
        <v>162</v>
      </c>
      <c r="B2947" t="s">
        <v>137</v>
      </c>
      <c r="C2947">
        <v>2</v>
      </c>
      <c r="D2947">
        <v>2.99</v>
      </c>
      <c r="E2947">
        <v>10</v>
      </c>
      <c r="F2947" t="s">
        <v>146</v>
      </c>
    </row>
    <row r="2948" spans="1:6" x14ac:dyDescent="0.3">
      <c r="A2948" t="s">
        <v>162</v>
      </c>
      <c r="B2948" t="s">
        <v>142</v>
      </c>
      <c r="C2948">
        <v>1</v>
      </c>
      <c r="D2948">
        <v>1700</v>
      </c>
      <c r="E2948">
        <v>2</v>
      </c>
      <c r="F2948" t="s">
        <v>129</v>
      </c>
    </row>
    <row r="2949" spans="1:6" x14ac:dyDescent="0.3">
      <c r="A2949" t="s">
        <v>162</v>
      </c>
      <c r="B2949" t="s">
        <v>145</v>
      </c>
      <c r="C2949">
        <v>1</v>
      </c>
      <c r="D2949">
        <v>3.84</v>
      </c>
      <c r="E2949">
        <v>3</v>
      </c>
      <c r="F2949" t="s">
        <v>149</v>
      </c>
    </row>
    <row r="2950" spans="1:6" x14ac:dyDescent="0.3">
      <c r="A2950" t="s">
        <v>162</v>
      </c>
      <c r="B2950" t="s">
        <v>145</v>
      </c>
      <c r="C2950">
        <v>1</v>
      </c>
      <c r="D2950">
        <v>3.84</v>
      </c>
      <c r="E2950">
        <v>8</v>
      </c>
      <c r="F2950" t="s">
        <v>147</v>
      </c>
    </row>
    <row r="2951" spans="1:6" x14ac:dyDescent="0.3">
      <c r="A2951" t="s">
        <v>162</v>
      </c>
      <c r="B2951" t="s">
        <v>137</v>
      </c>
      <c r="C2951">
        <v>1</v>
      </c>
      <c r="D2951">
        <v>2.99</v>
      </c>
      <c r="E2951">
        <v>3</v>
      </c>
      <c r="F2951" t="s">
        <v>135</v>
      </c>
    </row>
    <row r="2952" spans="1:6" x14ac:dyDescent="0.3">
      <c r="A2952" t="s">
        <v>162</v>
      </c>
      <c r="B2952" t="s">
        <v>128</v>
      </c>
      <c r="C2952">
        <v>1</v>
      </c>
      <c r="D2952">
        <v>700</v>
      </c>
      <c r="E2952">
        <v>1</v>
      </c>
      <c r="F2952" t="s">
        <v>135</v>
      </c>
    </row>
    <row r="2953" spans="1:6" x14ac:dyDescent="0.3">
      <c r="A2953" t="s">
        <v>162</v>
      </c>
      <c r="B2953" t="s">
        <v>132</v>
      </c>
      <c r="C2953">
        <v>1</v>
      </c>
      <c r="D2953">
        <v>11.99</v>
      </c>
      <c r="E2953">
        <v>4</v>
      </c>
      <c r="F2953" t="s">
        <v>147</v>
      </c>
    </row>
    <row r="2954" spans="1:6" x14ac:dyDescent="0.3">
      <c r="A2954" t="s">
        <v>162</v>
      </c>
      <c r="B2954" t="s">
        <v>139</v>
      </c>
      <c r="C2954">
        <v>1</v>
      </c>
      <c r="D2954">
        <v>11.95</v>
      </c>
      <c r="E2954">
        <v>4</v>
      </c>
      <c r="F2954" t="s">
        <v>133</v>
      </c>
    </row>
    <row r="2955" spans="1:6" x14ac:dyDescent="0.3">
      <c r="A2955" t="s">
        <v>162</v>
      </c>
      <c r="B2955" t="s">
        <v>148</v>
      </c>
      <c r="C2955">
        <v>1</v>
      </c>
      <c r="D2955">
        <v>600</v>
      </c>
      <c r="E2955">
        <v>4</v>
      </c>
      <c r="F2955" t="s">
        <v>133</v>
      </c>
    </row>
    <row r="2956" spans="1:6" x14ac:dyDescent="0.3">
      <c r="A2956" t="s">
        <v>162</v>
      </c>
      <c r="B2956" t="s">
        <v>140</v>
      </c>
      <c r="C2956">
        <v>1</v>
      </c>
      <c r="D2956">
        <v>99.99</v>
      </c>
      <c r="E2956">
        <v>10</v>
      </c>
      <c r="F2956" t="s">
        <v>133</v>
      </c>
    </row>
    <row r="2957" spans="1:6" x14ac:dyDescent="0.3">
      <c r="A2957" t="s">
        <v>162</v>
      </c>
      <c r="B2957" t="s">
        <v>141</v>
      </c>
      <c r="C2957">
        <v>1</v>
      </c>
      <c r="D2957">
        <v>150</v>
      </c>
      <c r="E2957">
        <v>2</v>
      </c>
      <c r="F2957" t="s">
        <v>149</v>
      </c>
    </row>
    <row r="2958" spans="1:6" x14ac:dyDescent="0.3">
      <c r="A2958" t="s">
        <v>162</v>
      </c>
      <c r="B2958" t="s">
        <v>145</v>
      </c>
      <c r="C2958">
        <v>1</v>
      </c>
      <c r="D2958">
        <v>3.84</v>
      </c>
      <c r="E2958">
        <v>8</v>
      </c>
      <c r="F2958" t="s">
        <v>133</v>
      </c>
    </row>
    <row r="2959" spans="1:6" x14ac:dyDescent="0.3">
      <c r="A2959" t="s">
        <v>162</v>
      </c>
      <c r="B2959" t="s">
        <v>130</v>
      </c>
      <c r="C2959">
        <v>1</v>
      </c>
      <c r="D2959">
        <v>14.95</v>
      </c>
      <c r="E2959">
        <v>2</v>
      </c>
      <c r="F2959" t="s">
        <v>131</v>
      </c>
    </row>
    <row r="2960" spans="1:6" x14ac:dyDescent="0.3">
      <c r="A2960" t="s">
        <v>162</v>
      </c>
      <c r="B2960" t="s">
        <v>141</v>
      </c>
      <c r="C2960">
        <v>1</v>
      </c>
      <c r="D2960">
        <v>150</v>
      </c>
      <c r="E2960">
        <v>5</v>
      </c>
      <c r="F2960" t="s">
        <v>129</v>
      </c>
    </row>
    <row r="2961" spans="1:6" x14ac:dyDescent="0.3">
      <c r="A2961" t="s">
        <v>162</v>
      </c>
      <c r="B2961" t="s">
        <v>155</v>
      </c>
      <c r="C2961">
        <v>1</v>
      </c>
      <c r="D2961">
        <v>600</v>
      </c>
      <c r="E2961">
        <v>10</v>
      </c>
      <c r="F2961" t="s">
        <v>133</v>
      </c>
    </row>
    <row r="2962" spans="1:6" x14ac:dyDescent="0.3">
      <c r="A2962" t="s">
        <v>162</v>
      </c>
      <c r="B2962" t="s">
        <v>139</v>
      </c>
      <c r="C2962">
        <v>1</v>
      </c>
      <c r="D2962">
        <v>11.95</v>
      </c>
      <c r="E2962">
        <v>7</v>
      </c>
      <c r="F2962" t="s">
        <v>136</v>
      </c>
    </row>
    <row r="2963" spans="1:6" x14ac:dyDescent="0.3">
      <c r="A2963" t="s">
        <v>162</v>
      </c>
      <c r="B2963" t="s">
        <v>128</v>
      </c>
      <c r="C2963">
        <v>1</v>
      </c>
      <c r="D2963">
        <v>700</v>
      </c>
      <c r="E2963">
        <v>2</v>
      </c>
      <c r="F2963" t="s">
        <v>135</v>
      </c>
    </row>
    <row r="2964" spans="1:6" x14ac:dyDescent="0.3">
      <c r="A2964" t="s">
        <v>162</v>
      </c>
      <c r="B2964" t="s">
        <v>130</v>
      </c>
      <c r="C2964">
        <v>1</v>
      </c>
      <c r="D2964">
        <v>14.95</v>
      </c>
      <c r="E2964">
        <v>6</v>
      </c>
      <c r="F2964" t="s">
        <v>133</v>
      </c>
    </row>
    <row r="2965" spans="1:6" x14ac:dyDescent="0.3">
      <c r="A2965" t="s">
        <v>162</v>
      </c>
      <c r="B2965" t="s">
        <v>139</v>
      </c>
      <c r="C2965">
        <v>1</v>
      </c>
      <c r="D2965">
        <v>11.95</v>
      </c>
      <c r="E2965">
        <v>8</v>
      </c>
      <c r="F2965" t="s">
        <v>133</v>
      </c>
    </row>
    <row r="2966" spans="1:6" x14ac:dyDescent="0.3">
      <c r="A2966" t="s">
        <v>162</v>
      </c>
      <c r="B2966" t="s">
        <v>130</v>
      </c>
      <c r="C2966">
        <v>1</v>
      </c>
      <c r="D2966">
        <v>14.95</v>
      </c>
      <c r="E2966">
        <v>9</v>
      </c>
      <c r="F2966" t="s">
        <v>129</v>
      </c>
    </row>
    <row r="2967" spans="1:6" x14ac:dyDescent="0.3">
      <c r="A2967" t="s">
        <v>162</v>
      </c>
      <c r="B2967" t="s">
        <v>141</v>
      </c>
      <c r="C2967">
        <v>1</v>
      </c>
      <c r="D2967">
        <v>150</v>
      </c>
      <c r="E2967">
        <v>10</v>
      </c>
      <c r="F2967" t="s">
        <v>129</v>
      </c>
    </row>
    <row r="2968" spans="1:6" x14ac:dyDescent="0.3">
      <c r="A2968" t="s">
        <v>162</v>
      </c>
      <c r="B2968" t="s">
        <v>134</v>
      </c>
      <c r="C2968">
        <v>1</v>
      </c>
      <c r="D2968">
        <v>149.99</v>
      </c>
      <c r="E2968">
        <v>3</v>
      </c>
      <c r="F2968" t="s">
        <v>149</v>
      </c>
    </row>
    <row r="2969" spans="1:6" x14ac:dyDescent="0.3">
      <c r="A2969" t="s">
        <v>162</v>
      </c>
      <c r="B2969" t="s">
        <v>130</v>
      </c>
      <c r="C2969">
        <v>1</v>
      </c>
      <c r="D2969">
        <v>14.95</v>
      </c>
      <c r="E2969">
        <v>9</v>
      </c>
      <c r="F2969" t="s">
        <v>149</v>
      </c>
    </row>
    <row r="2970" spans="1:6" x14ac:dyDescent="0.3">
      <c r="A2970" t="s">
        <v>162</v>
      </c>
      <c r="B2970" t="s">
        <v>130</v>
      </c>
      <c r="C2970">
        <v>1</v>
      </c>
      <c r="D2970">
        <v>14.95</v>
      </c>
      <c r="E2970">
        <v>5</v>
      </c>
      <c r="F2970" t="s">
        <v>149</v>
      </c>
    </row>
    <row r="2971" spans="1:6" x14ac:dyDescent="0.3">
      <c r="A2971" t="s">
        <v>162</v>
      </c>
      <c r="B2971" t="s">
        <v>132</v>
      </c>
      <c r="C2971">
        <v>1</v>
      </c>
      <c r="D2971">
        <v>11.99</v>
      </c>
      <c r="E2971">
        <v>2</v>
      </c>
      <c r="F2971" t="s">
        <v>133</v>
      </c>
    </row>
    <row r="2972" spans="1:6" x14ac:dyDescent="0.3">
      <c r="A2972" t="s">
        <v>162</v>
      </c>
      <c r="B2972" t="s">
        <v>138</v>
      </c>
      <c r="C2972">
        <v>1</v>
      </c>
      <c r="D2972">
        <v>389.99</v>
      </c>
      <c r="E2972">
        <v>1</v>
      </c>
      <c r="F2972" t="s">
        <v>133</v>
      </c>
    </row>
    <row r="2973" spans="1:6" x14ac:dyDescent="0.3">
      <c r="A2973" t="s">
        <v>162</v>
      </c>
      <c r="B2973" t="s">
        <v>141</v>
      </c>
      <c r="C2973">
        <v>1</v>
      </c>
      <c r="D2973">
        <v>150</v>
      </c>
      <c r="E2973">
        <v>3</v>
      </c>
      <c r="F2973" t="s">
        <v>149</v>
      </c>
    </row>
    <row r="2974" spans="1:6" x14ac:dyDescent="0.3">
      <c r="A2974" t="s">
        <v>162</v>
      </c>
      <c r="B2974" t="s">
        <v>128</v>
      </c>
      <c r="C2974">
        <v>1</v>
      </c>
      <c r="D2974">
        <v>700</v>
      </c>
      <c r="E2974">
        <v>2</v>
      </c>
      <c r="F2974" t="s">
        <v>150</v>
      </c>
    </row>
    <row r="2975" spans="1:6" x14ac:dyDescent="0.3">
      <c r="A2975" t="s">
        <v>162</v>
      </c>
      <c r="B2975" t="s">
        <v>141</v>
      </c>
      <c r="C2975">
        <v>1</v>
      </c>
      <c r="D2975">
        <v>150</v>
      </c>
      <c r="E2975">
        <v>9</v>
      </c>
      <c r="F2975" t="s">
        <v>150</v>
      </c>
    </row>
    <row r="2976" spans="1:6" x14ac:dyDescent="0.3">
      <c r="A2976" t="s">
        <v>162</v>
      </c>
      <c r="B2976" t="s">
        <v>140</v>
      </c>
      <c r="C2976">
        <v>1</v>
      </c>
      <c r="D2976">
        <v>99.99</v>
      </c>
      <c r="E2976">
        <v>3</v>
      </c>
      <c r="F2976" t="s">
        <v>146</v>
      </c>
    </row>
    <row r="2977" spans="1:6" x14ac:dyDescent="0.3">
      <c r="A2977" t="s">
        <v>162</v>
      </c>
      <c r="B2977" t="s">
        <v>141</v>
      </c>
      <c r="C2977">
        <v>1</v>
      </c>
      <c r="D2977">
        <v>150</v>
      </c>
      <c r="E2977">
        <v>4</v>
      </c>
      <c r="F2977" t="s">
        <v>149</v>
      </c>
    </row>
    <row r="2978" spans="1:6" x14ac:dyDescent="0.3">
      <c r="A2978" t="s">
        <v>162</v>
      </c>
      <c r="B2978" t="s">
        <v>143</v>
      </c>
      <c r="C2978">
        <v>1</v>
      </c>
      <c r="D2978">
        <v>300</v>
      </c>
      <c r="E2978">
        <v>9</v>
      </c>
      <c r="F2978" t="s">
        <v>146</v>
      </c>
    </row>
    <row r="2979" spans="1:6" x14ac:dyDescent="0.3">
      <c r="A2979" t="s">
        <v>162</v>
      </c>
      <c r="B2979" t="s">
        <v>139</v>
      </c>
      <c r="C2979">
        <v>1</v>
      </c>
      <c r="D2979">
        <v>11.95</v>
      </c>
      <c r="E2979">
        <v>1</v>
      </c>
      <c r="F2979" t="s">
        <v>146</v>
      </c>
    </row>
    <row r="2980" spans="1:6" x14ac:dyDescent="0.3">
      <c r="A2980" t="s">
        <v>162</v>
      </c>
      <c r="B2980" t="s">
        <v>130</v>
      </c>
      <c r="C2980">
        <v>1</v>
      </c>
      <c r="D2980">
        <v>14.95</v>
      </c>
      <c r="E2980">
        <v>1</v>
      </c>
      <c r="F2980" t="s">
        <v>150</v>
      </c>
    </row>
    <row r="2981" spans="1:6" x14ac:dyDescent="0.3">
      <c r="A2981" t="s">
        <v>162</v>
      </c>
      <c r="B2981" t="s">
        <v>139</v>
      </c>
      <c r="C2981">
        <v>1</v>
      </c>
      <c r="D2981">
        <v>11.95</v>
      </c>
      <c r="E2981">
        <v>9</v>
      </c>
      <c r="F2981" t="s">
        <v>147</v>
      </c>
    </row>
    <row r="2982" spans="1:6" x14ac:dyDescent="0.3">
      <c r="A2982" t="s">
        <v>162</v>
      </c>
      <c r="B2982" t="s">
        <v>155</v>
      </c>
      <c r="C2982">
        <v>1</v>
      </c>
      <c r="D2982">
        <v>600</v>
      </c>
      <c r="E2982">
        <v>4</v>
      </c>
      <c r="F2982" t="s">
        <v>149</v>
      </c>
    </row>
    <row r="2983" spans="1:6" x14ac:dyDescent="0.3">
      <c r="A2983" t="s">
        <v>162</v>
      </c>
      <c r="B2983" t="s">
        <v>140</v>
      </c>
      <c r="C2983">
        <v>1</v>
      </c>
      <c r="D2983">
        <v>99.99</v>
      </c>
      <c r="E2983">
        <v>7</v>
      </c>
      <c r="F2983" t="s">
        <v>149</v>
      </c>
    </row>
    <row r="2984" spans="1:6" x14ac:dyDescent="0.3">
      <c r="A2984" t="s">
        <v>162</v>
      </c>
      <c r="B2984" t="s">
        <v>132</v>
      </c>
      <c r="C2984">
        <v>1</v>
      </c>
      <c r="D2984">
        <v>11.99</v>
      </c>
      <c r="E2984">
        <v>9</v>
      </c>
      <c r="F2984" t="s">
        <v>131</v>
      </c>
    </row>
    <row r="2985" spans="1:6" x14ac:dyDescent="0.3">
      <c r="A2985" t="s">
        <v>162</v>
      </c>
      <c r="B2985" t="s">
        <v>153</v>
      </c>
      <c r="C2985">
        <v>1</v>
      </c>
      <c r="D2985">
        <v>999.99</v>
      </c>
      <c r="E2985">
        <v>9</v>
      </c>
      <c r="F2985" t="s">
        <v>133</v>
      </c>
    </row>
    <row r="2986" spans="1:6" x14ac:dyDescent="0.3">
      <c r="A2986" t="s">
        <v>162</v>
      </c>
      <c r="B2986" t="s">
        <v>153</v>
      </c>
      <c r="C2986">
        <v>1</v>
      </c>
      <c r="D2986">
        <v>999.99</v>
      </c>
      <c r="E2986">
        <v>8</v>
      </c>
      <c r="F2986" t="s">
        <v>147</v>
      </c>
    </row>
    <row r="2987" spans="1:6" x14ac:dyDescent="0.3">
      <c r="A2987" t="s">
        <v>162</v>
      </c>
      <c r="B2987" t="s">
        <v>145</v>
      </c>
      <c r="C2987">
        <v>1</v>
      </c>
      <c r="D2987">
        <v>3.84</v>
      </c>
      <c r="E2987">
        <v>8</v>
      </c>
      <c r="F2987" t="s">
        <v>129</v>
      </c>
    </row>
    <row r="2988" spans="1:6" x14ac:dyDescent="0.3">
      <c r="A2988" t="s">
        <v>162</v>
      </c>
      <c r="B2988" t="s">
        <v>132</v>
      </c>
      <c r="C2988">
        <v>1</v>
      </c>
      <c r="D2988">
        <v>11.99</v>
      </c>
      <c r="E2988">
        <v>6</v>
      </c>
      <c r="F2988" t="s">
        <v>150</v>
      </c>
    </row>
    <row r="2989" spans="1:6" x14ac:dyDescent="0.3">
      <c r="A2989" t="s">
        <v>162</v>
      </c>
      <c r="B2989" t="s">
        <v>145</v>
      </c>
      <c r="C2989">
        <v>2</v>
      </c>
      <c r="D2989">
        <v>3.84</v>
      </c>
      <c r="E2989">
        <v>3</v>
      </c>
      <c r="F2989" t="s">
        <v>146</v>
      </c>
    </row>
    <row r="2990" spans="1:6" x14ac:dyDescent="0.3">
      <c r="A2990" t="s">
        <v>162</v>
      </c>
      <c r="B2990" t="s">
        <v>138</v>
      </c>
      <c r="C2990">
        <v>1</v>
      </c>
      <c r="D2990">
        <v>389.99</v>
      </c>
      <c r="E2990">
        <v>5</v>
      </c>
      <c r="F2990" t="s">
        <v>131</v>
      </c>
    </row>
    <row r="2991" spans="1:6" x14ac:dyDescent="0.3">
      <c r="A2991" t="s">
        <v>162</v>
      </c>
      <c r="B2991" t="s">
        <v>148</v>
      </c>
      <c r="C2991">
        <v>1</v>
      </c>
      <c r="D2991">
        <v>600</v>
      </c>
      <c r="E2991">
        <v>9</v>
      </c>
      <c r="F2991" t="s">
        <v>149</v>
      </c>
    </row>
    <row r="2992" spans="1:6" x14ac:dyDescent="0.3">
      <c r="A2992" t="s">
        <v>162</v>
      </c>
      <c r="B2992" t="s">
        <v>139</v>
      </c>
      <c r="C2992">
        <v>1</v>
      </c>
      <c r="D2992">
        <v>11.95</v>
      </c>
      <c r="E2992">
        <v>3</v>
      </c>
      <c r="F2992" t="s">
        <v>135</v>
      </c>
    </row>
    <row r="2993" spans="1:6" x14ac:dyDescent="0.3">
      <c r="A2993" t="s">
        <v>162</v>
      </c>
      <c r="B2993" t="s">
        <v>130</v>
      </c>
      <c r="C2993">
        <v>1</v>
      </c>
      <c r="D2993">
        <v>14.95</v>
      </c>
      <c r="E2993">
        <v>7</v>
      </c>
      <c r="F2993" t="s">
        <v>129</v>
      </c>
    </row>
    <row r="2994" spans="1:6" x14ac:dyDescent="0.3">
      <c r="A2994" t="s">
        <v>162</v>
      </c>
      <c r="B2994" t="s">
        <v>139</v>
      </c>
      <c r="C2994">
        <v>1</v>
      </c>
      <c r="D2994">
        <v>11.95</v>
      </c>
      <c r="E2994">
        <v>2</v>
      </c>
      <c r="F2994" t="s">
        <v>135</v>
      </c>
    </row>
    <row r="2995" spans="1:6" x14ac:dyDescent="0.3">
      <c r="A2995" t="s">
        <v>162</v>
      </c>
      <c r="B2995" t="s">
        <v>139</v>
      </c>
      <c r="C2995">
        <v>1</v>
      </c>
      <c r="D2995">
        <v>11.95</v>
      </c>
      <c r="E2995">
        <v>4</v>
      </c>
      <c r="F2995" t="s">
        <v>131</v>
      </c>
    </row>
    <row r="2996" spans="1:6" x14ac:dyDescent="0.3">
      <c r="A2996" t="s">
        <v>162</v>
      </c>
      <c r="B2996" t="s">
        <v>145</v>
      </c>
      <c r="C2996">
        <v>1</v>
      </c>
      <c r="D2996">
        <v>3.84</v>
      </c>
      <c r="E2996">
        <v>6</v>
      </c>
      <c r="F2996" t="s">
        <v>149</v>
      </c>
    </row>
    <row r="2997" spans="1:6" x14ac:dyDescent="0.3">
      <c r="A2997" t="s">
        <v>162</v>
      </c>
      <c r="B2997" t="s">
        <v>132</v>
      </c>
      <c r="C2997">
        <v>1</v>
      </c>
      <c r="D2997">
        <v>11.99</v>
      </c>
      <c r="E2997">
        <v>8</v>
      </c>
      <c r="F2997" t="s">
        <v>136</v>
      </c>
    </row>
    <row r="2998" spans="1:6" x14ac:dyDescent="0.3">
      <c r="A2998" t="s">
        <v>162</v>
      </c>
      <c r="B2998" t="s">
        <v>137</v>
      </c>
      <c r="C2998">
        <v>1</v>
      </c>
      <c r="D2998">
        <v>2.99</v>
      </c>
      <c r="E2998">
        <v>1</v>
      </c>
      <c r="F2998" t="s">
        <v>135</v>
      </c>
    </row>
    <row r="2999" spans="1:6" x14ac:dyDescent="0.3">
      <c r="A2999" t="s">
        <v>162</v>
      </c>
      <c r="B2999" t="s">
        <v>137</v>
      </c>
      <c r="C2999">
        <v>2</v>
      </c>
      <c r="D2999">
        <v>2.99</v>
      </c>
      <c r="E2999">
        <v>2</v>
      </c>
      <c r="F2999" t="s">
        <v>135</v>
      </c>
    </row>
    <row r="3000" spans="1:6" x14ac:dyDescent="0.3">
      <c r="A3000" t="s">
        <v>162</v>
      </c>
      <c r="B3000" t="s">
        <v>137</v>
      </c>
      <c r="C3000">
        <v>1</v>
      </c>
      <c r="D3000">
        <v>2.99</v>
      </c>
      <c r="E3000">
        <v>9</v>
      </c>
      <c r="F3000" t="s">
        <v>135</v>
      </c>
    </row>
    <row r="3001" spans="1:6" x14ac:dyDescent="0.3">
      <c r="A3001" t="s">
        <v>162</v>
      </c>
      <c r="B3001" t="s">
        <v>139</v>
      </c>
      <c r="C3001">
        <v>1</v>
      </c>
      <c r="D3001">
        <v>11.95</v>
      </c>
      <c r="E3001">
        <v>8</v>
      </c>
      <c r="F3001" t="s">
        <v>149</v>
      </c>
    </row>
    <row r="3002" spans="1:6" x14ac:dyDescent="0.3">
      <c r="A3002" t="s">
        <v>162</v>
      </c>
      <c r="B3002" t="s">
        <v>139</v>
      </c>
      <c r="C3002">
        <v>1</v>
      </c>
      <c r="D3002">
        <v>11.95</v>
      </c>
      <c r="E3002">
        <v>4</v>
      </c>
      <c r="F3002" t="s">
        <v>147</v>
      </c>
    </row>
    <row r="3003" spans="1:6" x14ac:dyDescent="0.3">
      <c r="A3003" t="s">
        <v>162</v>
      </c>
      <c r="B3003" t="s">
        <v>134</v>
      </c>
      <c r="C3003">
        <v>1</v>
      </c>
      <c r="D3003">
        <v>149.99</v>
      </c>
      <c r="E3003">
        <v>4</v>
      </c>
      <c r="F3003" t="s">
        <v>135</v>
      </c>
    </row>
    <row r="3004" spans="1:6" x14ac:dyDescent="0.3">
      <c r="A3004" t="s">
        <v>162</v>
      </c>
      <c r="B3004" t="s">
        <v>140</v>
      </c>
      <c r="C3004">
        <v>1</v>
      </c>
      <c r="D3004">
        <v>99.99</v>
      </c>
      <c r="E3004">
        <v>3</v>
      </c>
      <c r="F3004" t="s">
        <v>133</v>
      </c>
    </row>
    <row r="3005" spans="1:6" x14ac:dyDescent="0.3">
      <c r="A3005" t="s">
        <v>162</v>
      </c>
      <c r="B3005" t="s">
        <v>145</v>
      </c>
      <c r="C3005">
        <v>1</v>
      </c>
      <c r="D3005">
        <v>3.84</v>
      </c>
      <c r="E3005">
        <v>7</v>
      </c>
      <c r="F3005" t="s">
        <v>133</v>
      </c>
    </row>
    <row r="3006" spans="1:6" x14ac:dyDescent="0.3">
      <c r="A3006" t="s">
        <v>162</v>
      </c>
      <c r="B3006" t="s">
        <v>128</v>
      </c>
      <c r="C3006">
        <v>1</v>
      </c>
      <c r="D3006">
        <v>700</v>
      </c>
      <c r="E3006">
        <v>7</v>
      </c>
      <c r="F3006" t="s">
        <v>146</v>
      </c>
    </row>
    <row r="3007" spans="1:6" x14ac:dyDescent="0.3">
      <c r="A3007" t="s">
        <v>162</v>
      </c>
      <c r="B3007" t="s">
        <v>137</v>
      </c>
      <c r="C3007">
        <v>1</v>
      </c>
      <c r="D3007">
        <v>2.99</v>
      </c>
      <c r="E3007">
        <v>8</v>
      </c>
      <c r="F3007" t="s">
        <v>149</v>
      </c>
    </row>
    <row r="3008" spans="1:6" x14ac:dyDescent="0.3">
      <c r="A3008" t="s">
        <v>162</v>
      </c>
      <c r="B3008" t="s">
        <v>145</v>
      </c>
      <c r="C3008">
        <v>1</v>
      </c>
      <c r="D3008">
        <v>3.84</v>
      </c>
      <c r="E3008">
        <v>4</v>
      </c>
      <c r="F3008" t="s">
        <v>149</v>
      </c>
    </row>
    <row r="3009" spans="1:6" x14ac:dyDescent="0.3">
      <c r="A3009" t="s">
        <v>162</v>
      </c>
      <c r="B3009" t="s">
        <v>143</v>
      </c>
      <c r="C3009">
        <v>1</v>
      </c>
      <c r="D3009">
        <v>300</v>
      </c>
      <c r="E3009">
        <v>9</v>
      </c>
      <c r="F3009" t="s">
        <v>129</v>
      </c>
    </row>
    <row r="3010" spans="1:6" x14ac:dyDescent="0.3">
      <c r="A3010" t="s">
        <v>162</v>
      </c>
      <c r="B3010" t="s">
        <v>140</v>
      </c>
      <c r="C3010">
        <v>1</v>
      </c>
      <c r="D3010">
        <v>99.99</v>
      </c>
      <c r="E3010">
        <v>10</v>
      </c>
      <c r="F3010" t="s">
        <v>147</v>
      </c>
    </row>
    <row r="3011" spans="1:6" x14ac:dyDescent="0.3">
      <c r="A3011" t="s">
        <v>162</v>
      </c>
      <c r="B3011" t="s">
        <v>145</v>
      </c>
      <c r="C3011">
        <v>3</v>
      </c>
      <c r="D3011">
        <v>3.84</v>
      </c>
      <c r="E3011">
        <v>8</v>
      </c>
      <c r="F3011" t="s">
        <v>133</v>
      </c>
    </row>
    <row r="3012" spans="1:6" x14ac:dyDescent="0.3">
      <c r="A3012" t="s">
        <v>162</v>
      </c>
      <c r="B3012" t="s">
        <v>130</v>
      </c>
      <c r="C3012">
        <v>1</v>
      </c>
      <c r="D3012">
        <v>14.95</v>
      </c>
      <c r="E3012">
        <v>10</v>
      </c>
      <c r="F3012" t="s">
        <v>150</v>
      </c>
    </row>
    <row r="3013" spans="1:6" x14ac:dyDescent="0.3">
      <c r="A3013" t="s">
        <v>162</v>
      </c>
      <c r="B3013" t="s">
        <v>134</v>
      </c>
      <c r="C3013">
        <v>1</v>
      </c>
      <c r="D3013">
        <v>149.99</v>
      </c>
      <c r="E3013">
        <v>5</v>
      </c>
      <c r="F3013" t="s">
        <v>150</v>
      </c>
    </row>
    <row r="3014" spans="1:6" x14ac:dyDescent="0.3">
      <c r="A3014" t="s">
        <v>162</v>
      </c>
      <c r="B3014" t="s">
        <v>152</v>
      </c>
      <c r="C3014">
        <v>1</v>
      </c>
      <c r="D3014">
        <v>379.99</v>
      </c>
      <c r="E3014">
        <v>5</v>
      </c>
      <c r="F3014" t="s">
        <v>150</v>
      </c>
    </row>
    <row r="3015" spans="1:6" x14ac:dyDescent="0.3">
      <c r="A3015" t="s">
        <v>162</v>
      </c>
      <c r="B3015" t="s">
        <v>139</v>
      </c>
      <c r="C3015">
        <v>1</v>
      </c>
      <c r="D3015">
        <v>11.95</v>
      </c>
      <c r="E3015">
        <v>8</v>
      </c>
      <c r="F3015" t="s">
        <v>150</v>
      </c>
    </row>
    <row r="3016" spans="1:6" x14ac:dyDescent="0.3">
      <c r="A3016" t="s">
        <v>162</v>
      </c>
      <c r="B3016" t="s">
        <v>152</v>
      </c>
      <c r="C3016">
        <v>1</v>
      </c>
      <c r="D3016">
        <v>379.99</v>
      </c>
      <c r="E3016">
        <v>3</v>
      </c>
      <c r="F3016" t="s">
        <v>136</v>
      </c>
    </row>
    <row r="3017" spans="1:6" x14ac:dyDescent="0.3">
      <c r="A3017" t="s">
        <v>162</v>
      </c>
      <c r="B3017" t="s">
        <v>155</v>
      </c>
      <c r="C3017">
        <v>1</v>
      </c>
      <c r="D3017">
        <v>600</v>
      </c>
      <c r="E3017">
        <v>10</v>
      </c>
      <c r="F3017" t="s">
        <v>146</v>
      </c>
    </row>
    <row r="3018" spans="1:6" x14ac:dyDescent="0.3">
      <c r="A3018" t="s">
        <v>162</v>
      </c>
      <c r="B3018" t="s">
        <v>137</v>
      </c>
      <c r="C3018">
        <v>1</v>
      </c>
      <c r="D3018">
        <v>2.99</v>
      </c>
      <c r="E3018">
        <v>7</v>
      </c>
      <c r="F3018" t="s">
        <v>149</v>
      </c>
    </row>
    <row r="3019" spans="1:6" x14ac:dyDescent="0.3">
      <c r="A3019" t="s">
        <v>162</v>
      </c>
      <c r="B3019" t="s">
        <v>145</v>
      </c>
      <c r="C3019">
        <v>1</v>
      </c>
      <c r="D3019">
        <v>3.84</v>
      </c>
      <c r="E3019">
        <v>10</v>
      </c>
      <c r="F3019" t="s">
        <v>147</v>
      </c>
    </row>
    <row r="3020" spans="1:6" x14ac:dyDescent="0.3">
      <c r="A3020" t="s">
        <v>162</v>
      </c>
      <c r="B3020" t="s">
        <v>145</v>
      </c>
      <c r="C3020">
        <v>1</v>
      </c>
      <c r="D3020">
        <v>3.84</v>
      </c>
      <c r="E3020">
        <v>6</v>
      </c>
      <c r="F3020" t="s">
        <v>133</v>
      </c>
    </row>
    <row r="3021" spans="1:6" x14ac:dyDescent="0.3">
      <c r="A3021" t="s">
        <v>162</v>
      </c>
      <c r="B3021" t="s">
        <v>152</v>
      </c>
      <c r="C3021">
        <v>1</v>
      </c>
      <c r="D3021">
        <v>379.99</v>
      </c>
      <c r="E3021">
        <v>4</v>
      </c>
      <c r="F3021" t="s">
        <v>133</v>
      </c>
    </row>
    <row r="3022" spans="1:6" x14ac:dyDescent="0.3">
      <c r="A3022" t="s">
        <v>162</v>
      </c>
      <c r="B3022" t="s">
        <v>139</v>
      </c>
      <c r="C3022">
        <v>2</v>
      </c>
      <c r="D3022">
        <v>11.95</v>
      </c>
      <c r="E3022">
        <v>2</v>
      </c>
      <c r="F3022" t="s">
        <v>149</v>
      </c>
    </row>
    <row r="3023" spans="1:6" x14ac:dyDescent="0.3">
      <c r="A3023" t="s">
        <v>162</v>
      </c>
      <c r="B3023" t="s">
        <v>137</v>
      </c>
      <c r="C3023">
        <v>1</v>
      </c>
      <c r="D3023">
        <v>2.99</v>
      </c>
      <c r="E3023">
        <v>8</v>
      </c>
      <c r="F3023" t="s">
        <v>150</v>
      </c>
    </row>
    <row r="3024" spans="1:6" x14ac:dyDescent="0.3">
      <c r="A3024" t="s">
        <v>162</v>
      </c>
      <c r="B3024" t="s">
        <v>144</v>
      </c>
      <c r="C3024">
        <v>1</v>
      </c>
      <c r="D3024">
        <v>400</v>
      </c>
      <c r="E3024">
        <v>3</v>
      </c>
      <c r="F3024" t="s">
        <v>147</v>
      </c>
    </row>
    <row r="3025" spans="1:6" x14ac:dyDescent="0.3">
      <c r="A3025" t="s">
        <v>162</v>
      </c>
      <c r="B3025" t="s">
        <v>134</v>
      </c>
      <c r="C3025">
        <v>1</v>
      </c>
      <c r="D3025">
        <v>149.99</v>
      </c>
      <c r="E3025">
        <v>1</v>
      </c>
      <c r="F3025" t="s">
        <v>135</v>
      </c>
    </row>
    <row r="3026" spans="1:6" x14ac:dyDescent="0.3">
      <c r="A3026" t="s">
        <v>162</v>
      </c>
      <c r="B3026" t="s">
        <v>141</v>
      </c>
      <c r="C3026">
        <v>1</v>
      </c>
      <c r="D3026">
        <v>150</v>
      </c>
      <c r="E3026">
        <v>3</v>
      </c>
      <c r="F3026" t="s">
        <v>131</v>
      </c>
    </row>
    <row r="3027" spans="1:6" x14ac:dyDescent="0.3">
      <c r="A3027" t="s">
        <v>162</v>
      </c>
      <c r="B3027" t="s">
        <v>143</v>
      </c>
      <c r="C3027">
        <v>1</v>
      </c>
      <c r="D3027">
        <v>300</v>
      </c>
      <c r="E3027">
        <v>7</v>
      </c>
      <c r="F3027" t="s">
        <v>135</v>
      </c>
    </row>
    <row r="3028" spans="1:6" x14ac:dyDescent="0.3">
      <c r="A3028" t="s">
        <v>162</v>
      </c>
      <c r="B3028" t="s">
        <v>128</v>
      </c>
      <c r="C3028">
        <v>1</v>
      </c>
      <c r="D3028">
        <v>700</v>
      </c>
      <c r="E3028">
        <v>8</v>
      </c>
      <c r="F3028" t="s">
        <v>133</v>
      </c>
    </row>
    <row r="3029" spans="1:6" x14ac:dyDescent="0.3">
      <c r="A3029" t="s">
        <v>162</v>
      </c>
      <c r="B3029" t="s">
        <v>132</v>
      </c>
      <c r="C3029">
        <v>1</v>
      </c>
      <c r="D3029">
        <v>11.99</v>
      </c>
      <c r="E3029">
        <v>6</v>
      </c>
      <c r="F3029" t="s">
        <v>146</v>
      </c>
    </row>
    <row r="3030" spans="1:6" x14ac:dyDescent="0.3">
      <c r="A3030" t="s">
        <v>162</v>
      </c>
      <c r="B3030" t="s">
        <v>130</v>
      </c>
      <c r="C3030">
        <v>1</v>
      </c>
      <c r="D3030">
        <v>14.95</v>
      </c>
      <c r="E3030">
        <v>1</v>
      </c>
      <c r="F3030" t="s">
        <v>149</v>
      </c>
    </row>
    <row r="3031" spans="1:6" x14ac:dyDescent="0.3">
      <c r="A3031" t="s">
        <v>162</v>
      </c>
      <c r="B3031" t="s">
        <v>130</v>
      </c>
      <c r="C3031">
        <v>1</v>
      </c>
      <c r="D3031">
        <v>14.95</v>
      </c>
      <c r="E3031">
        <v>4</v>
      </c>
      <c r="F3031" t="s">
        <v>133</v>
      </c>
    </row>
    <row r="3032" spans="1:6" x14ac:dyDescent="0.3">
      <c r="A3032" t="s">
        <v>162</v>
      </c>
      <c r="B3032" t="s">
        <v>134</v>
      </c>
      <c r="C3032">
        <v>1</v>
      </c>
      <c r="D3032">
        <v>149.99</v>
      </c>
      <c r="E3032">
        <v>4</v>
      </c>
      <c r="F3032" t="s">
        <v>133</v>
      </c>
    </row>
    <row r="3033" spans="1:6" x14ac:dyDescent="0.3">
      <c r="A3033" t="s">
        <v>162</v>
      </c>
      <c r="B3033" t="s">
        <v>145</v>
      </c>
      <c r="C3033">
        <v>1</v>
      </c>
      <c r="D3033">
        <v>3.84</v>
      </c>
      <c r="E3033">
        <v>8</v>
      </c>
      <c r="F3033" t="s">
        <v>133</v>
      </c>
    </row>
    <row r="3034" spans="1:6" x14ac:dyDescent="0.3">
      <c r="A3034" t="s">
        <v>162</v>
      </c>
      <c r="B3034" t="s">
        <v>145</v>
      </c>
      <c r="C3034">
        <v>2</v>
      </c>
      <c r="D3034">
        <v>3.84</v>
      </c>
      <c r="E3034">
        <v>10</v>
      </c>
      <c r="F3034" t="s">
        <v>133</v>
      </c>
    </row>
    <row r="3035" spans="1:6" x14ac:dyDescent="0.3">
      <c r="A3035" t="s">
        <v>162</v>
      </c>
      <c r="B3035" t="s">
        <v>139</v>
      </c>
      <c r="C3035">
        <v>1</v>
      </c>
      <c r="D3035">
        <v>11.95</v>
      </c>
      <c r="E3035">
        <v>3</v>
      </c>
      <c r="F3035" t="s">
        <v>135</v>
      </c>
    </row>
    <row r="3036" spans="1:6" x14ac:dyDescent="0.3">
      <c r="A3036" t="s">
        <v>162</v>
      </c>
      <c r="B3036" t="s">
        <v>141</v>
      </c>
      <c r="C3036">
        <v>1</v>
      </c>
      <c r="D3036">
        <v>150</v>
      </c>
      <c r="E3036">
        <v>5</v>
      </c>
      <c r="F3036" t="s">
        <v>149</v>
      </c>
    </row>
    <row r="3037" spans="1:6" x14ac:dyDescent="0.3">
      <c r="A3037" t="s">
        <v>162</v>
      </c>
      <c r="B3037" t="s">
        <v>134</v>
      </c>
      <c r="C3037">
        <v>1</v>
      </c>
      <c r="D3037">
        <v>149.99</v>
      </c>
      <c r="E3037">
        <v>6</v>
      </c>
      <c r="F3037" t="s">
        <v>135</v>
      </c>
    </row>
    <row r="3038" spans="1:6" x14ac:dyDescent="0.3">
      <c r="A3038" t="s">
        <v>162</v>
      </c>
      <c r="B3038" t="s">
        <v>139</v>
      </c>
      <c r="C3038">
        <v>2</v>
      </c>
      <c r="D3038">
        <v>11.95</v>
      </c>
      <c r="E3038">
        <v>8</v>
      </c>
      <c r="F3038" t="s">
        <v>149</v>
      </c>
    </row>
    <row r="3039" spans="1:6" x14ac:dyDescent="0.3">
      <c r="A3039" t="s">
        <v>163</v>
      </c>
      <c r="B3039" t="s">
        <v>130</v>
      </c>
      <c r="C3039">
        <v>1</v>
      </c>
      <c r="D3039">
        <v>14.95</v>
      </c>
      <c r="E3039">
        <v>6</v>
      </c>
      <c r="F3039" t="s">
        <v>149</v>
      </c>
    </row>
    <row r="3040" spans="1:6" x14ac:dyDescent="0.3">
      <c r="A3040" t="s">
        <v>163</v>
      </c>
      <c r="B3040" t="s">
        <v>132</v>
      </c>
      <c r="C3040">
        <v>1</v>
      </c>
      <c r="D3040">
        <v>11.99</v>
      </c>
      <c r="E3040">
        <v>4</v>
      </c>
      <c r="F3040" t="s">
        <v>129</v>
      </c>
    </row>
    <row r="3041" spans="1:6" x14ac:dyDescent="0.3">
      <c r="A3041" t="s">
        <v>163</v>
      </c>
      <c r="B3041" t="s">
        <v>148</v>
      </c>
      <c r="C3041">
        <v>1</v>
      </c>
      <c r="D3041">
        <v>600</v>
      </c>
      <c r="E3041">
        <v>8</v>
      </c>
      <c r="F3041" t="s">
        <v>133</v>
      </c>
    </row>
    <row r="3042" spans="1:6" x14ac:dyDescent="0.3">
      <c r="A3042" t="s">
        <v>163</v>
      </c>
      <c r="B3042" t="s">
        <v>145</v>
      </c>
      <c r="C3042">
        <v>1</v>
      </c>
      <c r="D3042">
        <v>3.84</v>
      </c>
      <c r="E3042">
        <v>6</v>
      </c>
      <c r="F3042" t="s">
        <v>150</v>
      </c>
    </row>
    <row r="3043" spans="1:6" x14ac:dyDescent="0.3">
      <c r="A3043" t="s">
        <v>163</v>
      </c>
      <c r="B3043" t="s">
        <v>130</v>
      </c>
      <c r="C3043">
        <v>1</v>
      </c>
      <c r="D3043">
        <v>14.95</v>
      </c>
      <c r="E3043">
        <v>6</v>
      </c>
      <c r="F3043" t="s">
        <v>149</v>
      </c>
    </row>
    <row r="3044" spans="1:6" x14ac:dyDescent="0.3">
      <c r="A3044" t="s">
        <v>163</v>
      </c>
      <c r="B3044" t="s">
        <v>140</v>
      </c>
      <c r="C3044">
        <v>1</v>
      </c>
      <c r="D3044">
        <v>99.99</v>
      </c>
      <c r="E3044">
        <v>8</v>
      </c>
      <c r="F3044" t="s">
        <v>146</v>
      </c>
    </row>
    <row r="3045" spans="1:6" x14ac:dyDescent="0.3">
      <c r="A3045" t="s">
        <v>163</v>
      </c>
      <c r="B3045" t="s">
        <v>137</v>
      </c>
      <c r="C3045">
        <v>1</v>
      </c>
      <c r="D3045">
        <v>2.99</v>
      </c>
      <c r="E3045">
        <v>10</v>
      </c>
      <c r="F3045" t="s">
        <v>129</v>
      </c>
    </row>
    <row r="3046" spans="1:6" x14ac:dyDescent="0.3">
      <c r="A3046" t="s">
        <v>163</v>
      </c>
      <c r="B3046" t="s">
        <v>132</v>
      </c>
      <c r="C3046">
        <v>1</v>
      </c>
      <c r="D3046">
        <v>11.99</v>
      </c>
      <c r="E3046">
        <v>6</v>
      </c>
      <c r="F3046" t="s">
        <v>135</v>
      </c>
    </row>
    <row r="3047" spans="1:6" x14ac:dyDescent="0.3">
      <c r="A3047" t="s">
        <v>163</v>
      </c>
      <c r="B3047" t="s">
        <v>130</v>
      </c>
      <c r="C3047">
        <v>1</v>
      </c>
      <c r="D3047">
        <v>14.95</v>
      </c>
      <c r="E3047">
        <v>5</v>
      </c>
      <c r="F3047" t="s">
        <v>129</v>
      </c>
    </row>
    <row r="3048" spans="1:6" x14ac:dyDescent="0.3">
      <c r="A3048" t="s">
        <v>163</v>
      </c>
      <c r="B3048" t="s">
        <v>145</v>
      </c>
      <c r="C3048">
        <v>2</v>
      </c>
      <c r="D3048">
        <v>3.84</v>
      </c>
      <c r="E3048">
        <v>6</v>
      </c>
      <c r="F3048" t="s">
        <v>135</v>
      </c>
    </row>
    <row r="3049" spans="1:6" x14ac:dyDescent="0.3">
      <c r="A3049" t="s">
        <v>163</v>
      </c>
      <c r="B3049" t="s">
        <v>134</v>
      </c>
      <c r="C3049">
        <v>1</v>
      </c>
      <c r="D3049">
        <v>149.99</v>
      </c>
      <c r="E3049">
        <v>5</v>
      </c>
      <c r="F3049" t="s">
        <v>133</v>
      </c>
    </row>
    <row r="3050" spans="1:6" x14ac:dyDescent="0.3">
      <c r="A3050" t="s">
        <v>163</v>
      </c>
      <c r="B3050" t="s">
        <v>145</v>
      </c>
      <c r="C3050">
        <v>2</v>
      </c>
      <c r="D3050">
        <v>3.84</v>
      </c>
      <c r="E3050">
        <v>1</v>
      </c>
      <c r="F3050" t="s">
        <v>133</v>
      </c>
    </row>
    <row r="3051" spans="1:6" x14ac:dyDescent="0.3">
      <c r="A3051" t="s">
        <v>163</v>
      </c>
      <c r="B3051" t="s">
        <v>132</v>
      </c>
      <c r="C3051">
        <v>1</v>
      </c>
      <c r="D3051">
        <v>11.99</v>
      </c>
      <c r="E3051">
        <v>1</v>
      </c>
      <c r="F3051" t="s">
        <v>133</v>
      </c>
    </row>
    <row r="3052" spans="1:6" x14ac:dyDescent="0.3">
      <c r="A3052" t="s">
        <v>163</v>
      </c>
      <c r="B3052" t="s">
        <v>140</v>
      </c>
      <c r="C3052">
        <v>1</v>
      </c>
      <c r="D3052">
        <v>99.99</v>
      </c>
      <c r="E3052">
        <v>8</v>
      </c>
      <c r="F3052" t="s">
        <v>135</v>
      </c>
    </row>
    <row r="3053" spans="1:6" x14ac:dyDescent="0.3">
      <c r="A3053" t="s">
        <v>163</v>
      </c>
      <c r="B3053" t="s">
        <v>143</v>
      </c>
      <c r="C3053">
        <v>1</v>
      </c>
      <c r="D3053">
        <v>300</v>
      </c>
      <c r="E3053">
        <v>3</v>
      </c>
      <c r="F3053" t="s">
        <v>135</v>
      </c>
    </row>
    <row r="3054" spans="1:6" x14ac:dyDescent="0.3">
      <c r="A3054" t="s">
        <v>163</v>
      </c>
      <c r="B3054" t="s">
        <v>130</v>
      </c>
      <c r="C3054">
        <v>1</v>
      </c>
      <c r="D3054">
        <v>14.95</v>
      </c>
      <c r="E3054">
        <v>4</v>
      </c>
      <c r="F3054" t="s">
        <v>133</v>
      </c>
    </row>
    <row r="3055" spans="1:6" x14ac:dyDescent="0.3">
      <c r="A3055" t="s">
        <v>163</v>
      </c>
      <c r="B3055" t="s">
        <v>130</v>
      </c>
      <c r="C3055">
        <v>1</v>
      </c>
      <c r="D3055">
        <v>14.95</v>
      </c>
      <c r="E3055">
        <v>1</v>
      </c>
      <c r="F3055" t="s">
        <v>150</v>
      </c>
    </row>
    <row r="3056" spans="1:6" x14ac:dyDescent="0.3">
      <c r="A3056" t="s">
        <v>163</v>
      </c>
      <c r="B3056" t="s">
        <v>132</v>
      </c>
      <c r="C3056">
        <v>1</v>
      </c>
      <c r="D3056">
        <v>11.99</v>
      </c>
      <c r="E3056">
        <v>3</v>
      </c>
      <c r="F3056" t="s">
        <v>150</v>
      </c>
    </row>
    <row r="3057" spans="1:6" x14ac:dyDescent="0.3">
      <c r="A3057" t="s">
        <v>163</v>
      </c>
      <c r="B3057" t="s">
        <v>130</v>
      </c>
      <c r="C3057">
        <v>1</v>
      </c>
      <c r="D3057">
        <v>14.95</v>
      </c>
      <c r="E3057">
        <v>2</v>
      </c>
      <c r="F3057" t="s">
        <v>133</v>
      </c>
    </row>
    <row r="3058" spans="1:6" x14ac:dyDescent="0.3">
      <c r="A3058" t="s">
        <v>163</v>
      </c>
      <c r="B3058" t="s">
        <v>130</v>
      </c>
      <c r="C3058">
        <v>1</v>
      </c>
      <c r="D3058">
        <v>14.95</v>
      </c>
      <c r="E3058">
        <v>1</v>
      </c>
      <c r="F3058" t="s">
        <v>129</v>
      </c>
    </row>
    <row r="3059" spans="1:6" x14ac:dyDescent="0.3">
      <c r="A3059" t="s">
        <v>163</v>
      </c>
      <c r="B3059" t="s">
        <v>145</v>
      </c>
      <c r="C3059">
        <v>1</v>
      </c>
      <c r="D3059">
        <v>3.84</v>
      </c>
      <c r="E3059">
        <v>10</v>
      </c>
      <c r="F3059" t="s">
        <v>136</v>
      </c>
    </row>
    <row r="3060" spans="1:6" x14ac:dyDescent="0.3">
      <c r="A3060" t="s">
        <v>163</v>
      </c>
      <c r="B3060" t="s">
        <v>145</v>
      </c>
      <c r="C3060">
        <v>2</v>
      </c>
      <c r="D3060">
        <v>3.84</v>
      </c>
      <c r="E3060">
        <v>9</v>
      </c>
      <c r="F3060" t="s">
        <v>133</v>
      </c>
    </row>
    <row r="3061" spans="1:6" x14ac:dyDescent="0.3">
      <c r="A3061" t="s">
        <v>163</v>
      </c>
      <c r="B3061" t="s">
        <v>137</v>
      </c>
      <c r="C3061">
        <v>1</v>
      </c>
      <c r="D3061">
        <v>2.99</v>
      </c>
      <c r="E3061">
        <v>1</v>
      </c>
      <c r="F3061" t="s">
        <v>149</v>
      </c>
    </row>
    <row r="3062" spans="1:6" x14ac:dyDescent="0.3">
      <c r="A3062" t="s">
        <v>163</v>
      </c>
      <c r="B3062" t="s">
        <v>134</v>
      </c>
      <c r="C3062">
        <v>1</v>
      </c>
      <c r="D3062">
        <v>149.99</v>
      </c>
      <c r="E3062">
        <v>8</v>
      </c>
      <c r="F3062" t="s">
        <v>133</v>
      </c>
    </row>
    <row r="3063" spans="1:6" x14ac:dyDescent="0.3">
      <c r="A3063" t="s">
        <v>163</v>
      </c>
      <c r="B3063" t="s">
        <v>132</v>
      </c>
      <c r="C3063">
        <v>1</v>
      </c>
      <c r="D3063">
        <v>11.99</v>
      </c>
      <c r="E3063">
        <v>4</v>
      </c>
      <c r="F3063" t="s">
        <v>133</v>
      </c>
    </row>
    <row r="3064" spans="1:6" x14ac:dyDescent="0.3">
      <c r="A3064" t="s">
        <v>163</v>
      </c>
      <c r="B3064" t="s">
        <v>141</v>
      </c>
      <c r="C3064">
        <v>1</v>
      </c>
      <c r="D3064">
        <v>150</v>
      </c>
      <c r="E3064">
        <v>5</v>
      </c>
      <c r="F3064" t="s">
        <v>129</v>
      </c>
    </row>
    <row r="3065" spans="1:6" x14ac:dyDescent="0.3">
      <c r="A3065" t="s">
        <v>163</v>
      </c>
      <c r="B3065" t="s">
        <v>154</v>
      </c>
      <c r="C3065">
        <v>1</v>
      </c>
      <c r="D3065">
        <v>600</v>
      </c>
      <c r="E3065">
        <v>6</v>
      </c>
      <c r="F3065" t="s">
        <v>149</v>
      </c>
    </row>
    <row r="3066" spans="1:6" x14ac:dyDescent="0.3">
      <c r="A3066" t="s">
        <v>163</v>
      </c>
      <c r="B3066" t="s">
        <v>145</v>
      </c>
      <c r="C3066">
        <v>1</v>
      </c>
      <c r="D3066">
        <v>3.84</v>
      </c>
      <c r="E3066">
        <v>4</v>
      </c>
      <c r="F3066" t="s">
        <v>129</v>
      </c>
    </row>
    <row r="3067" spans="1:6" x14ac:dyDescent="0.3">
      <c r="A3067" t="s">
        <v>163</v>
      </c>
      <c r="B3067" t="s">
        <v>141</v>
      </c>
      <c r="C3067">
        <v>1</v>
      </c>
      <c r="D3067">
        <v>150</v>
      </c>
      <c r="E3067">
        <v>4</v>
      </c>
      <c r="F3067" t="s">
        <v>135</v>
      </c>
    </row>
    <row r="3068" spans="1:6" x14ac:dyDescent="0.3">
      <c r="A3068" t="s">
        <v>163</v>
      </c>
      <c r="B3068" t="s">
        <v>132</v>
      </c>
      <c r="C3068">
        <v>1</v>
      </c>
      <c r="D3068">
        <v>11.99</v>
      </c>
      <c r="E3068">
        <v>4</v>
      </c>
      <c r="F3068" t="s">
        <v>133</v>
      </c>
    </row>
    <row r="3069" spans="1:6" x14ac:dyDescent="0.3">
      <c r="A3069" t="s">
        <v>163</v>
      </c>
      <c r="B3069" t="s">
        <v>137</v>
      </c>
      <c r="C3069">
        <v>6</v>
      </c>
      <c r="D3069">
        <v>2.99</v>
      </c>
      <c r="E3069">
        <v>4</v>
      </c>
      <c r="F3069" t="s">
        <v>146</v>
      </c>
    </row>
    <row r="3070" spans="1:6" x14ac:dyDescent="0.3">
      <c r="A3070" t="s">
        <v>163</v>
      </c>
      <c r="B3070" t="s">
        <v>130</v>
      </c>
      <c r="C3070">
        <v>1</v>
      </c>
      <c r="D3070">
        <v>14.95</v>
      </c>
      <c r="E3070">
        <v>3</v>
      </c>
      <c r="F3070" t="s">
        <v>135</v>
      </c>
    </row>
    <row r="3071" spans="1:6" x14ac:dyDescent="0.3">
      <c r="A3071" t="s">
        <v>163</v>
      </c>
      <c r="B3071" t="s">
        <v>141</v>
      </c>
      <c r="C3071">
        <v>1</v>
      </c>
      <c r="D3071">
        <v>150</v>
      </c>
      <c r="E3071">
        <v>2</v>
      </c>
      <c r="F3071" t="s">
        <v>149</v>
      </c>
    </row>
    <row r="3072" spans="1:6" x14ac:dyDescent="0.3">
      <c r="A3072" t="s">
        <v>163</v>
      </c>
      <c r="B3072" t="s">
        <v>144</v>
      </c>
      <c r="C3072">
        <v>1</v>
      </c>
      <c r="D3072">
        <v>400</v>
      </c>
      <c r="E3072">
        <v>8</v>
      </c>
      <c r="F3072" t="s">
        <v>133</v>
      </c>
    </row>
    <row r="3073" spans="1:6" x14ac:dyDescent="0.3">
      <c r="A3073" t="s">
        <v>164</v>
      </c>
      <c r="B3073" t="s">
        <v>145</v>
      </c>
      <c r="C3073">
        <v>1</v>
      </c>
      <c r="D3073">
        <v>3.84</v>
      </c>
      <c r="E3073">
        <v>10</v>
      </c>
      <c r="F3073" t="s">
        <v>146</v>
      </c>
    </row>
    <row r="3074" spans="1:6" x14ac:dyDescent="0.3">
      <c r="A3074" t="s">
        <v>164</v>
      </c>
      <c r="B3074" t="s">
        <v>145</v>
      </c>
      <c r="C3074">
        <v>3</v>
      </c>
      <c r="D3074">
        <v>3.84</v>
      </c>
      <c r="E3074">
        <v>2</v>
      </c>
      <c r="F3074" t="s">
        <v>133</v>
      </c>
    </row>
    <row r="3075" spans="1:6" x14ac:dyDescent="0.3">
      <c r="A3075" t="s">
        <v>164</v>
      </c>
      <c r="B3075" t="s">
        <v>132</v>
      </c>
      <c r="C3075">
        <v>1</v>
      </c>
      <c r="D3075">
        <v>11.99</v>
      </c>
      <c r="E3075">
        <v>9</v>
      </c>
      <c r="F3075" t="s">
        <v>149</v>
      </c>
    </row>
    <row r="3076" spans="1:6" x14ac:dyDescent="0.3">
      <c r="A3076" t="s">
        <v>164</v>
      </c>
      <c r="B3076" t="s">
        <v>143</v>
      </c>
      <c r="C3076">
        <v>1</v>
      </c>
      <c r="D3076">
        <v>300</v>
      </c>
      <c r="E3076">
        <v>7</v>
      </c>
      <c r="F3076" t="s">
        <v>129</v>
      </c>
    </row>
    <row r="3077" spans="1:6" x14ac:dyDescent="0.3">
      <c r="A3077" t="s">
        <v>164</v>
      </c>
      <c r="B3077" t="s">
        <v>130</v>
      </c>
      <c r="C3077">
        <v>1</v>
      </c>
      <c r="D3077">
        <v>14.95</v>
      </c>
      <c r="E3077">
        <v>9</v>
      </c>
      <c r="F3077" t="s">
        <v>147</v>
      </c>
    </row>
    <row r="3078" spans="1:6" x14ac:dyDescent="0.3">
      <c r="A3078" t="s">
        <v>164</v>
      </c>
      <c r="B3078" t="s">
        <v>140</v>
      </c>
      <c r="C3078">
        <v>1</v>
      </c>
      <c r="D3078">
        <v>99.99</v>
      </c>
      <c r="E3078">
        <v>8</v>
      </c>
      <c r="F3078" t="s">
        <v>133</v>
      </c>
    </row>
    <row r="3079" spans="1:6" x14ac:dyDescent="0.3">
      <c r="A3079" t="s">
        <v>164</v>
      </c>
      <c r="B3079" t="s">
        <v>139</v>
      </c>
      <c r="C3079">
        <v>1</v>
      </c>
      <c r="D3079">
        <v>11.95</v>
      </c>
      <c r="E3079">
        <v>3</v>
      </c>
      <c r="F3079" t="s">
        <v>149</v>
      </c>
    </row>
    <row r="3080" spans="1:6" x14ac:dyDescent="0.3">
      <c r="A3080" t="s">
        <v>164</v>
      </c>
      <c r="B3080" t="s">
        <v>137</v>
      </c>
      <c r="C3080">
        <v>1</v>
      </c>
      <c r="D3080">
        <v>2.99</v>
      </c>
      <c r="E3080">
        <v>2</v>
      </c>
      <c r="F3080" t="s">
        <v>146</v>
      </c>
    </row>
    <row r="3081" spans="1:6" x14ac:dyDescent="0.3">
      <c r="A3081" t="s">
        <v>164</v>
      </c>
      <c r="B3081" t="s">
        <v>139</v>
      </c>
      <c r="C3081">
        <v>1</v>
      </c>
      <c r="D3081">
        <v>11.95</v>
      </c>
      <c r="E3081">
        <v>5</v>
      </c>
      <c r="F3081" t="s">
        <v>147</v>
      </c>
    </row>
    <row r="3082" spans="1:6" x14ac:dyDescent="0.3">
      <c r="A3082" t="s">
        <v>164</v>
      </c>
      <c r="B3082" t="s">
        <v>140</v>
      </c>
      <c r="C3082">
        <v>1</v>
      </c>
      <c r="D3082">
        <v>99.99</v>
      </c>
      <c r="E3082">
        <v>9</v>
      </c>
      <c r="F3082" t="s">
        <v>146</v>
      </c>
    </row>
    <row r="3083" spans="1:6" x14ac:dyDescent="0.3">
      <c r="A3083" t="s">
        <v>164</v>
      </c>
      <c r="B3083" t="s">
        <v>130</v>
      </c>
      <c r="C3083">
        <v>1</v>
      </c>
      <c r="D3083">
        <v>14.95</v>
      </c>
      <c r="E3083">
        <v>6</v>
      </c>
      <c r="F3083" t="s">
        <v>133</v>
      </c>
    </row>
    <row r="3084" spans="1:6" x14ac:dyDescent="0.3">
      <c r="A3084" t="s">
        <v>164</v>
      </c>
      <c r="B3084" t="s">
        <v>153</v>
      </c>
      <c r="C3084">
        <v>1</v>
      </c>
      <c r="D3084">
        <v>999.99</v>
      </c>
      <c r="E3084">
        <v>5</v>
      </c>
      <c r="F3084" t="s">
        <v>129</v>
      </c>
    </row>
    <row r="3085" spans="1:6" x14ac:dyDescent="0.3">
      <c r="A3085" t="s">
        <v>164</v>
      </c>
      <c r="B3085" t="s">
        <v>130</v>
      </c>
      <c r="C3085">
        <v>1</v>
      </c>
      <c r="D3085">
        <v>14.95</v>
      </c>
      <c r="E3085">
        <v>3</v>
      </c>
      <c r="F3085" t="s">
        <v>136</v>
      </c>
    </row>
    <row r="3086" spans="1:6" x14ac:dyDescent="0.3">
      <c r="A3086" t="s">
        <v>164</v>
      </c>
      <c r="B3086" t="s">
        <v>130</v>
      </c>
      <c r="C3086">
        <v>1</v>
      </c>
      <c r="D3086">
        <v>14.95</v>
      </c>
      <c r="E3086">
        <v>5</v>
      </c>
      <c r="F3086" t="s">
        <v>149</v>
      </c>
    </row>
    <row r="3087" spans="1:6" x14ac:dyDescent="0.3">
      <c r="A3087" t="s">
        <v>164</v>
      </c>
      <c r="B3087" t="s">
        <v>132</v>
      </c>
      <c r="C3087">
        <v>1</v>
      </c>
      <c r="D3087">
        <v>11.99</v>
      </c>
      <c r="E3087">
        <v>6</v>
      </c>
      <c r="F3087" t="s">
        <v>135</v>
      </c>
    </row>
    <row r="3088" spans="1:6" x14ac:dyDescent="0.3">
      <c r="A3088" t="s">
        <v>164</v>
      </c>
      <c r="B3088" t="s">
        <v>138</v>
      </c>
      <c r="C3088">
        <v>1</v>
      </c>
      <c r="D3088">
        <v>389.99</v>
      </c>
      <c r="E3088">
        <v>9</v>
      </c>
      <c r="F3088" t="s">
        <v>129</v>
      </c>
    </row>
    <row r="3089" spans="1:6" x14ac:dyDescent="0.3">
      <c r="A3089" t="s">
        <v>164</v>
      </c>
      <c r="B3089" t="s">
        <v>154</v>
      </c>
      <c r="C3089">
        <v>1</v>
      </c>
      <c r="D3089">
        <v>600</v>
      </c>
      <c r="E3089">
        <v>1</v>
      </c>
      <c r="F3089" t="s">
        <v>149</v>
      </c>
    </row>
    <row r="3090" spans="1:6" x14ac:dyDescent="0.3">
      <c r="A3090" t="s">
        <v>164</v>
      </c>
      <c r="B3090" t="s">
        <v>137</v>
      </c>
      <c r="C3090">
        <v>1</v>
      </c>
      <c r="D3090">
        <v>2.99</v>
      </c>
      <c r="E3090">
        <v>4</v>
      </c>
      <c r="F3090" t="s">
        <v>133</v>
      </c>
    </row>
    <row r="3091" spans="1:6" x14ac:dyDescent="0.3">
      <c r="A3091" t="s">
        <v>164</v>
      </c>
      <c r="B3091" t="s">
        <v>134</v>
      </c>
      <c r="C3091">
        <v>1</v>
      </c>
      <c r="D3091">
        <v>149.99</v>
      </c>
      <c r="E3091">
        <v>1</v>
      </c>
      <c r="F3091" t="s">
        <v>133</v>
      </c>
    </row>
    <row r="3092" spans="1:6" x14ac:dyDescent="0.3">
      <c r="A3092" t="s">
        <v>164</v>
      </c>
      <c r="B3092" t="s">
        <v>141</v>
      </c>
      <c r="C3092">
        <v>1</v>
      </c>
      <c r="D3092">
        <v>150</v>
      </c>
      <c r="E3092">
        <v>3</v>
      </c>
      <c r="F3092" t="s">
        <v>133</v>
      </c>
    </row>
    <row r="3093" spans="1:6" x14ac:dyDescent="0.3">
      <c r="A3093" t="s">
        <v>164</v>
      </c>
      <c r="B3093" t="s">
        <v>152</v>
      </c>
      <c r="C3093">
        <v>1</v>
      </c>
      <c r="D3093">
        <v>379.99</v>
      </c>
      <c r="E3093">
        <v>3</v>
      </c>
      <c r="F3093" t="s">
        <v>135</v>
      </c>
    </row>
    <row r="3094" spans="1:6" x14ac:dyDescent="0.3">
      <c r="A3094" t="s">
        <v>164</v>
      </c>
      <c r="B3094" t="s">
        <v>141</v>
      </c>
      <c r="C3094">
        <v>1</v>
      </c>
      <c r="D3094">
        <v>150</v>
      </c>
      <c r="E3094">
        <v>7</v>
      </c>
      <c r="F3094" t="s">
        <v>135</v>
      </c>
    </row>
    <row r="3095" spans="1:6" x14ac:dyDescent="0.3">
      <c r="A3095" t="s">
        <v>164</v>
      </c>
      <c r="B3095" t="s">
        <v>139</v>
      </c>
      <c r="C3095">
        <v>1</v>
      </c>
      <c r="D3095">
        <v>11.95</v>
      </c>
      <c r="E3095">
        <v>4</v>
      </c>
      <c r="F3095" t="s">
        <v>146</v>
      </c>
    </row>
    <row r="3096" spans="1:6" x14ac:dyDescent="0.3">
      <c r="A3096" t="s">
        <v>164</v>
      </c>
      <c r="B3096" t="s">
        <v>145</v>
      </c>
      <c r="C3096">
        <v>1</v>
      </c>
      <c r="D3096">
        <v>3.84</v>
      </c>
      <c r="E3096">
        <v>4</v>
      </c>
      <c r="F3096" t="s">
        <v>136</v>
      </c>
    </row>
    <row r="3097" spans="1:6" x14ac:dyDescent="0.3">
      <c r="A3097" t="s">
        <v>164</v>
      </c>
      <c r="B3097" t="s">
        <v>140</v>
      </c>
      <c r="C3097">
        <v>1</v>
      </c>
      <c r="D3097">
        <v>99.99</v>
      </c>
      <c r="E3097">
        <v>8</v>
      </c>
      <c r="F3097" t="s">
        <v>149</v>
      </c>
    </row>
    <row r="3098" spans="1:6" x14ac:dyDescent="0.3">
      <c r="A3098" t="s">
        <v>164</v>
      </c>
      <c r="B3098" t="s">
        <v>132</v>
      </c>
      <c r="C3098">
        <v>1</v>
      </c>
      <c r="D3098">
        <v>11.99</v>
      </c>
      <c r="E3098">
        <v>8</v>
      </c>
      <c r="F3098" t="s">
        <v>149</v>
      </c>
    </row>
    <row r="3099" spans="1:6" x14ac:dyDescent="0.3">
      <c r="A3099" t="s">
        <v>164</v>
      </c>
      <c r="B3099" t="s">
        <v>145</v>
      </c>
      <c r="C3099">
        <v>1</v>
      </c>
      <c r="D3099">
        <v>3.84</v>
      </c>
      <c r="E3099">
        <v>3</v>
      </c>
      <c r="F3099" t="s">
        <v>133</v>
      </c>
    </row>
    <row r="3100" spans="1:6" x14ac:dyDescent="0.3">
      <c r="A3100" t="s">
        <v>164</v>
      </c>
      <c r="B3100" t="s">
        <v>140</v>
      </c>
      <c r="C3100">
        <v>1</v>
      </c>
      <c r="D3100">
        <v>99.99</v>
      </c>
      <c r="E3100">
        <v>9</v>
      </c>
      <c r="F3100" t="s">
        <v>135</v>
      </c>
    </row>
    <row r="3101" spans="1:6" x14ac:dyDescent="0.3">
      <c r="A3101" t="s">
        <v>164</v>
      </c>
      <c r="B3101" t="s">
        <v>140</v>
      </c>
      <c r="C3101">
        <v>1</v>
      </c>
      <c r="D3101">
        <v>99.99</v>
      </c>
      <c r="E3101">
        <v>6</v>
      </c>
      <c r="F3101" t="s">
        <v>136</v>
      </c>
    </row>
    <row r="3102" spans="1:6" x14ac:dyDescent="0.3">
      <c r="A3102" t="s">
        <v>164</v>
      </c>
      <c r="B3102" t="s">
        <v>140</v>
      </c>
      <c r="C3102">
        <v>1</v>
      </c>
      <c r="D3102">
        <v>99.99</v>
      </c>
      <c r="E3102">
        <v>7</v>
      </c>
      <c r="F3102" t="s">
        <v>135</v>
      </c>
    </row>
    <row r="3103" spans="1:6" x14ac:dyDescent="0.3">
      <c r="A3103" t="s">
        <v>164</v>
      </c>
      <c r="B3103" t="s">
        <v>132</v>
      </c>
      <c r="C3103">
        <v>1</v>
      </c>
      <c r="D3103">
        <v>11.99</v>
      </c>
      <c r="E3103">
        <v>7</v>
      </c>
      <c r="F3103" t="s">
        <v>133</v>
      </c>
    </row>
    <row r="3104" spans="1:6" x14ac:dyDescent="0.3">
      <c r="A3104" t="s">
        <v>164</v>
      </c>
      <c r="B3104" t="s">
        <v>139</v>
      </c>
      <c r="C3104">
        <v>1</v>
      </c>
      <c r="D3104">
        <v>11.95</v>
      </c>
      <c r="E3104">
        <v>8</v>
      </c>
      <c r="F3104" t="s">
        <v>133</v>
      </c>
    </row>
    <row r="3105" spans="1:6" x14ac:dyDescent="0.3">
      <c r="A3105" t="s">
        <v>164</v>
      </c>
      <c r="B3105" t="s">
        <v>140</v>
      </c>
      <c r="C3105">
        <v>1</v>
      </c>
      <c r="D3105">
        <v>99.99</v>
      </c>
      <c r="E3105">
        <v>9</v>
      </c>
      <c r="F3105" t="s">
        <v>133</v>
      </c>
    </row>
    <row r="3106" spans="1:6" x14ac:dyDescent="0.3">
      <c r="A3106" t="s">
        <v>164</v>
      </c>
      <c r="B3106" t="s">
        <v>139</v>
      </c>
      <c r="C3106">
        <v>1</v>
      </c>
      <c r="D3106">
        <v>11.95</v>
      </c>
      <c r="E3106">
        <v>3</v>
      </c>
      <c r="F3106" t="s">
        <v>133</v>
      </c>
    </row>
    <row r="3107" spans="1:6" x14ac:dyDescent="0.3">
      <c r="A3107" t="s">
        <v>164</v>
      </c>
      <c r="B3107" t="s">
        <v>130</v>
      </c>
      <c r="C3107">
        <v>1</v>
      </c>
      <c r="D3107">
        <v>14.95</v>
      </c>
      <c r="E3107">
        <v>9</v>
      </c>
      <c r="F3107" t="s">
        <v>149</v>
      </c>
    </row>
    <row r="3108" spans="1:6" x14ac:dyDescent="0.3">
      <c r="A3108" t="s">
        <v>164</v>
      </c>
      <c r="B3108" t="s">
        <v>139</v>
      </c>
      <c r="C3108">
        <v>1</v>
      </c>
      <c r="D3108">
        <v>11.95</v>
      </c>
      <c r="E3108">
        <v>1</v>
      </c>
      <c r="F3108" t="s">
        <v>149</v>
      </c>
    </row>
    <row r="3109" spans="1:6" x14ac:dyDescent="0.3">
      <c r="A3109" t="s">
        <v>164</v>
      </c>
      <c r="B3109" t="s">
        <v>140</v>
      </c>
      <c r="C3109">
        <v>1</v>
      </c>
      <c r="D3109">
        <v>99.99</v>
      </c>
      <c r="E3109">
        <v>10</v>
      </c>
      <c r="F3109" t="s">
        <v>129</v>
      </c>
    </row>
    <row r="3110" spans="1:6" x14ac:dyDescent="0.3">
      <c r="A3110" t="s">
        <v>164</v>
      </c>
      <c r="B3110" t="s">
        <v>134</v>
      </c>
      <c r="C3110">
        <v>1</v>
      </c>
      <c r="D3110">
        <v>149.99</v>
      </c>
      <c r="E3110">
        <v>1</v>
      </c>
      <c r="F3110" t="s">
        <v>149</v>
      </c>
    </row>
    <row r="3111" spans="1:6" x14ac:dyDescent="0.3">
      <c r="A3111" t="s">
        <v>164</v>
      </c>
      <c r="B3111" t="s">
        <v>152</v>
      </c>
      <c r="C3111">
        <v>1</v>
      </c>
      <c r="D3111">
        <v>379.99</v>
      </c>
      <c r="E3111">
        <v>9</v>
      </c>
      <c r="F3111" t="s">
        <v>129</v>
      </c>
    </row>
    <row r="3112" spans="1:6" x14ac:dyDescent="0.3">
      <c r="A3112" t="s">
        <v>164</v>
      </c>
      <c r="B3112" t="s">
        <v>132</v>
      </c>
      <c r="C3112">
        <v>2</v>
      </c>
      <c r="D3112">
        <v>11.99</v>
      </c>
      <c r="E3112">
        <v>2</v>
      </c>
      <c r="F3112" t="s">
        <v>136</v>
      </c>
    </row>
    <row r="3113" spans="1:6" x14ac:dyDescent="0.3">
      <c r="A3113" t="s">
        <v>164</v>
      </c>
      <c r="B3113" t="s">
        <v>139</v>
      </c>
      <c r="C3113">
        <v>1</v>
      </c>
      <c r="D3113">
        <v>11.95</v>
      </c>
      <c r="E3113">
        <v>7</v>
      </c>
      <c r="F3113" t="s">
        <v>135</v>
      </c>
    </row>
    <row r="3114" spans="1:6" x14ac:dyDescent="0.3">
      <c r="A3114" t="s">
        <v>164</v>
      </c>
      <c r="B3114" t="s">
        <v>145</v>
      </c>
      <c r="C3114">
        <v>3</v>
      </c>
      <c r="D3114">
        <v>3.84</v>
      </c>
      <c r="E3114">
        <v>8</v>
      </c>
      <c r="F3114" t="s">
        <v>129</v>
      </c>
    </row>
    <row r="3115" spans="1:6" x14ac:dyDescent="0.3">
      <c r="A3115" t="s">
        <v>164</v>
      </c>
      <c r="B3115" t="s">
        <v>132</v>
      </c>
      <c r="C3115">
        <v>2</v>
      </c>
      <c r="D3115">
        <v>11.99</v>
      </c>
      <c r="E3115">
        <v>9</v>
      </c>
      <c r="F3115" t="s">
        <v>146</v>
      </c>
    </row>
    <row r="3116" spans="1:6" x14ac:dyDescent="0.3">
      <c r="A3116" t="s">
        <v>164</v>
      </c>
      <c r="B3116" t="s">
        <v>130</v>
      </c>
      <c r="C3116">
        <v>1</v>
      </c>
      <c r="D3116">
        <v>14.95</v>
      </c>
      <c r="E3116">
        <v>9</v>
      </c>
      <c r="F3116" t="s">
        <v>135</v>
      </c>
    </row>
    <row r="3117" spans="1:6" x14ac:dyDescent="0.3">
      <c r="A3117" t="s">
        <v>164</v>
      </c>
      <c r="B3117" t="s">
        <v>145</v>
      </c>
      <c r="C3117">
        <v>1</v>
      </c>
      <c r="D3117">
        <v>3.84</v>
      </c>
      <c r="E3117">
        <v>9</v>
      </c>
      <c r="F3117" t="s">
        <v>129</v>
      </c>
    </row>
    <row r="3118" spans="1:6" x14ac:dyDescent="0.3">
      <c r="A3118" t="s">
        <v>164</v>
      </c>
      <c r="B3118" t="s">
        <v>141</v>
      </c>
      <c r="C3118">
        <v>1</v>
      </c>
      <c r="D3118">
        <v>150</v>
      </c>
      <c r="E3118">
        <v>4</v>
      </c>
      <c r="F3118" t="s">
        <v>133</v>
      </c>
    </row>
    <row r="3119" spans="1:6" x14ac:dyDescent="0.3">
      <c r="A3119" t="s">
        <v>164</v>
      </c>
      <c r="B3119" t="s">
        <v>145</v>
      </c>
      <c r="C3119">
        <v>1</v>
      </c>
      <c r="D3119">
        <v>3.84</v>
      </c>
      <c r="E3119">
        <v>2</v>
      </c>
      <c r="F3119" t="s">
        <v>135</v>
      </c>
    </row>
    <row r="3120" spans="1:6" x14ac:dyDescent="0.3">
      <c r="A3120" t="s">
        <v>164</v>
      </c>
      <c r="B3120" t="s">
        <v>139</v>
      </c>
      <c r="C3120">
        <v>1</v>
      </c>
      <c r="D3120">
        <v>11.95</v>
      </c>
      <c r="E3120">
        <v>1</v>
      </c>
      <c r="F3120" t="s">
        <v>147</v>
      </c>
    </row>
    <row r="3121" spans="1:6" x14ac:dyDescent="0.3">
      <c r="A3121" t="s">
        <v>164</v>
      </c>
      <c r="B3121" t="s">
        <v>145</v>
      </c>
      <c r="C3121">
        <v>1</v>
      </c>
      <c r="D3121">
        <v>3.84</v>
      </c>
      <c r="E3121">
        <v>8</v>
      </c>
      <c r="F3121" t="s">
        <v>135</v>
      </c>
    </row>
    <row r="3122" spans="1:6" x14ac:dyDescent="0.3">
      <c r="A3122" t="s">
        <v>164</v>
      </c>
      <c r="B3122" t="s">
        <v>145</v>
      </c>
      <c r="C3122">
        <v>1</v>
      </c>
      <c r="D3122">
        <v>3.84</v>
      </c>
      <c r="E3122">
        <v>8</v>
      </c>
      <c r="F3122" t="s">
        <v>146</v>
      </c>
    </row>
    <row r="3123" spans="1:6" x14ac:dyDescent="0.3">
      <c r="A3123" t="s">
        <v>164</v>
      </c>
      <c r="B3123" t="s">
        <v>145</v>
      </c>
      <c r="C3123">
        <v>1</v>
      </c>
      <c r="D3123">
        <v>3.84</v>
      </c>
      <c r="E3123">
        <v>3</v>
      </c>
      <c r="F3123" t="s">
        <v>150</v>
      </c>
    </row>
    <row r="3124" spans="1:6" x14ac:dyDescent="0.3">
      <c r="A3124" t="s">
        <v>164</v>
      </c>
      <c r="B3124" t="s">
        <v>139</v>
      </c>
      <c r="C3124">
        <v>1</v>
      </c>
      <c r="D3124">
        <v>11.95</v>
      </c>
      <c r="E3124">
        <v>10</v>
      </c>
      <c r="F3124" t="s">
        <v>149</v>
      </c>
    </row>
    <row r="3125" spans="1:6" x14ac:dyDescent="0.3">
      <c r="A3125" t="s">
        <v>164</v>
      </c>
      <c r="B3125" t="s">
        <v>152</v>
      </c>
      <c r="C3125">
        <v>1</v>
      </c>
      <c r="D3125">
        <v>379.99</v>
      </c>
      <c r="E3125">
        <v>10</v>
      </c>
      <c r="F3125" t="s">
        <v>136</v>
      </c>
    </row>
    <row r="3126" spans="1:6" x14ac:dyDescent="0.3">
      <c r="A3126" t="s">
        <v>164</v>
      </c>
      <c r="B3126" t="s">
        <v>148</v>
      </c>
      <c r="C3126">
        <v>2</v>
      </c>
      <c r="D3126">
        <v>600</v>
      </c>
      <c r="E3126">
        <v>9</v>
      </c>
      <c r="F3126" t="s">
        <v>135</v>
      </c>
    </row>
    <row r="3127" spans="1:6" x14ac:dyDescent="0.3">
      <c r="A3127" t="s">
        <v>164</v>
      </c>
      <c r="B3127" t="s">
        <v>132</v>
      </c>
      <c r="C3127">
        <v>1</v>
      </c>
      <c r="D3127">
        <v>11.99</v>
      </c>
      <c r="E3127">
        <v>9</v>
      </c>
      <c r="F3127" t="s">
        <v>129</v>
      </c>
    </row>
    <row r="3128" spans="1:6" x14ac:dyDescent="0.3">
      <c r="A3128" t="s">
        <v>164</v>
      </c>
      <c r="B3128" t="s">
        <v>137</v>
      </c>
      <c r="C3128">
        <v>2</v>
      </c>
      <c r="D3128">
        <v>2.99</v>
      </c>
      <c r="E3128">
        <v>2</v>
      </c>
      <c r="F3128" t="s">
        <v>129</v>
      </c>
    </row>
    <row r="3129" spans="1:6" x14ac:dyDescent="0.3">
      <c r="A3129" t="s">
        <v>164</v>
      </c>
      <c r="B3129" t="s">
        <v>130</v>
      </c>
      <c r="C3129">
        <v>1</v>
      </c>
      <c r="D3129">
        <v>14.95</v>
      </c>
      <c r="E3129">
        <v>4</v>
      </c>
      <c r="F3129" t="s">
        <v>136</v>
      </c>
    </row>
    <row r="3130" spans="1:6" x14ac:dyDescent="0.3">
      <c r="A3130" t="s">
        <v>164</v>
      </c>
      <c r="B3130" t="s">
        <v>139</v>
      </c>
      <c r="C3130">
        <v>1</v>
      </c>
      <c r="D3130">
        <v>11.95</v>
      </c>
      <c r="E3130">
        <v>3</v>
      </c>
      <c r="F3130" t="s">
        <v>131</v>
      </c>
    </row>
    <row r="3131" spans="1:6" x14ac:dyDescent="0.3">
      <c r="A3131" t="s">
        <v>164</v>
      </c>
      <c r="B3131" t="s">
        <v>145</v>
      </c>
      <c r="C3131">
        <v>1</v>
      </c>
      <c r="D3131">
        <v>3.84</v>
      </c>
      <c r="E3131">
        <v>10</v>
      </c>
      <c r="F3131" t="s">
        <v>133</v>
      </c>
    </row>
    <row r="3132" spans="1:6" x14ac:dyDescent="0.3">
      <c r="A3132" t="s">
        <v>164</v>
      </c>
      <c r="B3132" t="s">
        <v>145</v>
      </c>
      <c r="C3132">
        <v>2</v>
      </c>
      <c r="D3132">
        <v>3.84</v>
      </c>
      <c r="E3132">
        <v>3</v>
      </c>
      <c r="F3132" t="s">
        <v>135</v>
      </c>
    </row>
    <row r="3133" spans="1:6" x14ac:dyDescent="0.3">
      <c r="A3133" t="s">
        <v>164</v>
      </c>
      <c r="B3133" t="s">
        <v>138</v>
      </c>
      <c r="C3133">
        <v>1</v>
      </c>
      <c r="D3133">
        <v>389.99</v>
      </c>
      <c r="E3133">
        <v>8</v>
      </c>
      <c r="F3133" t="s">
        <v>133</v>
      </c>
    </row>
    <row r="3134" spans="1:6" x14ac:dyDescent="0.3">
      <c r="A3134" t="s">
        <v>164</v>
      </c>
      <c r="B3134" t="s">
        <v>152</v>
      </c>
      <c r="C3134">
        <v>1</v>
      </c>
      <c r="D3134">
        <v>379.99</v>
      </c>
      <c r="E3134">
        <v>1</v>
      </c>
      <c r="F3134" t="s">
        <v>136</v>
      </c>
    </row>
    <row r="3135" spans="1:6" x14ac:dyDescent="0.3">
      <c r="A3135" t="s">
        <v>164</v>
      </c>
      <c r="B3135" t="s">
        <v>141</v>
      </c>
      <c r="C3135">
        <v>1</v>
      </c>
      <c r="D3135">
        <v>150</v>
      </c>
      <c r="E3135">
        <v>8</v>
      </c>
      <c r="F3135" t="s">
        <v>149</v>
      </c>
    </row>
    <row r="3136" spans="1:6" x14ac:dyDescent="0.3">
      <c r="A3136" t="s">
        <v>164</v>
      </c>
      <c r="B3136" t="s">
        <v>141</v>
      </c>
      <c r="C3136">
        <v>1</v>
      </c>
      <c r="D3136">
        <v>150</v>
      </c>
      <c r="E3136">
        <v>1</v>
      </c>
      <c r="F3136" t="s">
        <v>133</v>
      </c>
    </row>
    <row r="3137" spans="1:6" x14ac:dyDescent="0.3">
      <c r="A3137" t="s">
        <v>164</v>
      </c>
      <c r="B3137" t="s">
        <v>140</v>
      </c>
      <c r="C3137">
        <v>1</v>
      </c>
      <c r="D3137">
        <v>99.99</v>
      </c>
      <c r="E3137">
        <v>3</v>
      </c>
      <c r="F3137" t="s">
        <v>136</v>
      </c>
    </row>
    <row r="3138" spans="1:6" x14ac:dyDescent="0.3">
      <c r="A3138" t="s">
        <v>164</v>
      </c>
      <c r="B3138" t="s">
        <v>139</v>
      </c>
      <c r="C3138">
        <v>1</v>
      </c>
      <c r="D3138">
        <v>11.95</v>
      </c>
      <c r="E3138">
        <v>5</v>
      </c>
      <c r="F3138" t="s">
        <v>147</v>
      </c>
    </row>
    <row r="3139" spans="1:6" x14ac:dyDescent="0.3">
      <c r="A3139" t="s">
        <v>164</v>
      </c>
      <c r="B3139" t="s">
        <v>143</v>
      </c>
      <c r="C3139">
        <v>1</v>
      </c>
      <c r="D3139">
        <v>300</v>
      </c>
      <c r="E3139">
        <v>9</v>
      </c>
      <c r="F3139" t="s">
        <v>150</v>
      </c>
    </row>
    <row r="3140" spans="1:6" x14ac:dyDescent="0.3">
      <c r="A3140" t="s">
        <v>164</v>
      </c>
      <c r="B3140" t="s">
        <v>145</v>
      </c>
      <c r="C3140">
        <v>1</v>
      </c>
      <c r="D3140">
        <v>3.84</v>
      </c>
      <c r="E3140">
        <v>6</v>
      </c>
      <c r="F3140" t="s">
        <v>131</v>
      </c>
    </row>
    <row r="3141" spans="1:6" x14ac:dyDescent="0.3">
      <c r="A3141" t="s">
        <v>164</v>
      </c>
      <c r="B3141" t="s">
        <v>142</v>
      </c>
      <c r="C3141">
        <v>1</v>
      </c>
      <c r="D3141">
        <v>1700</v>
      </c>
      <c r="E3141">
        <v>7</v>
      </c>
      <c r="F3141" t="s">
        <v>133</v>
      </c>
    </row>
    <row r="3142" spans="1:6" x14ac:dyDescent="0.3">
      <c r="A3142" t="s">
        <v>164</v>
      </c>
      <c r="B3142" t="s">
        <v>145</v>
      </c>
      <c r="C3142">
        <v>1</v>
      </c>
      <c r="D3142">
        <v>3.84</v>
      </c>
      <c r="E3142">
        <v>10</v>
      </c>
      <c r="F3142" t="s">
        <v>133</v>
      </c>
    </row>
    <row r="3143" spans="1:6" x14ac:dyDescent="0.3">
      <c r="A3143" t="s">
        <v>164</v>
      </c>
      <c r="B3143" t="s">
        <v>155</v>
      </c>
      <c r="C3143">
        <v>1</v>
      </c>
      <c r="D3143">
        <v>600</v>
      </c>
      <c r="E3143">
        <v>1</v>
      </c>
      <c r="F3143" t="s">
        <v>146</v>
      </c>
    </row>
    <row r="3144" spans="1:6" x14ac:dyDescent="0.3">
      <c r="A3144" t="s">
        <v>164</v>
      </c>
      <c r="B3144" t="s">
        <v>139</v>
      </c>
      <c r="C3144">
        <v>1</v>
      </c>
      <c r="D3144">
        <v>11.95</v>
      </c>
      <c r="E3144">
        <v>2</v>
      </c>
      <c r="F3144" t="s">
        <v>150</v>
      </c>
    </row>
    <row r="3145" spans="1:6" x14ac:dyDescent="0.3">
      <c r="A3145" t="s">
        <v>164</v>
      </c>
      <c r="B3145" t="s">
        <v>132</v>
      </c>
      <c r="C3145">
        <v>1</v>
      </c>
      <c r="D3145">
        <v>11.99</v>
      </c>
      <c r="E3145">
        <v>2</v>
      </c>
      <c r="F3145" t="s">
        <v>135</v>
      </c>
    </row>
    <row r="3146" spans="1:6" x14ac:dyDescent="0.3">
      <c r="A3146" t="s">
        <v>164</v>
      </c>
      <c r="B3146" t="s">
        <v>142</v>
      </c>
      <c r="C3146">
        <v>1</v>
      </c>
      <c r="D3146">
        <v>1700</v>
      </c>
      <c r="E3146">
        <v>6</v>
      </c>
      <c r="F3146" t="s">
        <v>133</v>
      </c>
    </row>
    <row r="3147" spans="1:6" x14ac:dyDescent="0.3">
      <c r="A3147" t="s">
        <v>164</v>
      </c>
      <c r="B3147" t="s">
        <v>138</v>
      </c>
      <c r="C3147">
        <v>1</v>
      </c>
      <c r="D3147">
        <v>389.99</v>
      </c>
      <c r="E3147">
        <v>10</v>
      </c>
      <c r="F3147" t="s">
        <v>131</v>
      </c>
    </row>
    <row r="3148" spans="1:6" x14ac:dyDescent="0.3">
      <c r="A3148" t="s">
        <v>164</v>
      </c>
      <c r="B3148" t="s">
        <v>134</v>
      </c>
      <c r="C3148">
        <v>1</v>
      </c>
      <c r="D3148">
        <v>149.99</v>
      </c>
      <c r="E3148">
        <v>5</v>
      </c>
      <c r="F3148" t="s">
        <v>133</v>
      </c>
    </row>
    <row r="3149" spans="1:6" x14ac:dyDescent="0.3">
      <c r="A3149" t="s">
        <v>164</v>
      </c>
      <c r="B3149" t="s">
        <v>140</v>
      </c>
      <c r="C3149">
        <v>1</v>
      </c>
      <c r="D3149">
        <v>99.99</v>
      </c>
      <c r="E3149">
        <v>10</v>
      </c>
      <c r="F3149" t="s">
        <v>133</v>
      </c>
    </row>
    <row r="3150" spans="1:6" x14ac:dyDescent="0.3">
      <c r="A3150" t="s">
        <v>164</v>
      </c>
      <c r="B3150" t="s">
        <v>134</v>
      </c>
      <c r="C3150">
        <v>1</v>
      </c>
      <c r="D3150">
        <v>149.99</v>
      </c>
      <c r="E3150">
        <v>2</v>
      </c>
      <c r="F3150" t="s">
        <v>131</v>
      </c>
    </row>
    <row r="3151" spans="1:6" x14ac:dyDescent="0.3">
      <c r="A3151" t="s">
        <v>164</v>
      </c>
      <c r="B3151" t="s">
        <v>132</v>
      </c>
      <c r="C3151">
        <v>1</v>
      </c>
      <c r="D3151">
        <v>11.99</v>
      </c>
      <c r="E3151">
        <v>6</v>
      </c>
      <c r="F3151" t="s">
        <v>133</v>
      </c>
    </row>
    <row r="3152" spans="1:6" x14ac:dyDescent="0.3">
      <c r="A3152" t="s">
        <v>164</v>
      </c>
      <c r="B3152" t="s">
        <v>152</v>
      </c>
      <c r="C3152">
        <v>1</v>
      </c>
      <c r="D3152">
        <v>379.99</v>
      </c>
      <c r="E3152">
        <v>5</v>
      </c>
      <c r="F3152" t="s">
        <v>131</v>
      </c>
    </row>
    <row r="3153" spans="1:6" x14ac:dyDescent="0.3">
      <c r="A3153" t="s">
        <v>164</v>
      </c>
      <c r="B3153" t="s">
        <v>152</v>
      </c>
      <c r="C3153">
        <v>1</v>
      </c>
      <c r="D3153">
        <v>379.99</v>
      </c>
      <c r="E3153">
        <v>5</v>
      </c>
      <c r="F3153" t="s">
        <v>133</v>
      </c>
    </row>
    <row r="3154" spans="1:6" x14ac:dyDescent="0.3">
      <c r="A3154" t="s">
        <v>164</v>
      </c>
      <c r="B3154" t="s">
        <v>141</v>
      </c>
      <c r="C3154">
        <v>1</v>
      </c>
      <c r="D3154">
        <v>150</v>
      </c>
      <c r="E3154">
        <v>3</v>
      </c>
      <c r="F3154" t="s">
        <v>146</v>
      </c>
    </row>
    <row r="3155" spans="1:6" x14ac:dyDescent="0.3">
      <c r="A3155" t="s">
        <v>164</v>
      </c>
      <c r="B3155" t="s">
        <v>130</v>
      </c>
      <c r="C3155">
        <v>1</v>
      </c>
      <c r="D3155">
        <v>14.95</v>
      </c>
      <c r="E3155">
        <v>7</v>
      </c>
      <c r="F3155" t="s">
        <v>146</v>
      </c>
    </row>
    <row r="3156" spans="1:6" x14ac:dyDescent="0.3">
      <c r="A3156" t="s">
        <v>164</v>
      </c>
      <c r="B3156" t="s">
        <v>145</v>
      </c>
      <c r="C3156">
        <v>1</v>
      </c>
      <c r="D3156">
        <v>3.84</v>
      </c>
      <c r="E3156">
        <v>7</v>
      </c>
      <c r="F3156" t="s">
        <v>133</v>
      </c>
    </row>
    <row r="3157" spans="1:6" x14ac:dyDescent="0.3">
      <c r="A3157" t="s">
        <v>164</v>
      </c>
      <c r="B3157" t="s">
        <v>132</v>
      </c>
      <c r="C3157">
        <v>1</v>
      </c>
      <c r="D3157">
        <v>11.99</v>
      </c>
      <c r="E3157">
        <v>8</v>
      </c>
      <c r="F3157" t="s">
        <v>133</v>
      </c>
    </row>
    <row r="3158" spans="1:6" x14ac:dyDescent="0.3">
      <c r="A3158" t="s">
        <v>164</v>
      </c>
      <c r="B3158" t="s">
        <v>134</v>
      </c>
      <c r="C3158">
        <v>1</v>
      </c>
      <c r="D3158">
        <v>149.99</v>
      </c>
      <c r="E3158">
        <v>5</v>
      </c>
      <c r="F3158" t="s">
        <v>135</v>
      </c>
    </row>
    <row r="3159" spans="1:6" x14ac:dyDescent="0.3">
      <c r="A3159" t="s">
        <v>164</v>
      </c>
      <c r="B3159" t="s">
        <v>152</v>
      </c>
      <c r="C3159">
        <v>1</v>
      </c>
      <c r="D3159">
        <v>379.99</v>
      </c>
      <c r="E3159">
        <v>4</v>
      </c>
      <c r="F3159" t="s">
        <v>133</v>
      </c>
    </row>
    <row r="3160" spans="1:6" x14ac:dyDescent="0.3">
      <c r="A3160" t="s">
        <v>164</v>
      </c>
      <c r="B3160" t="s">
        <v>145</v>
      </c>
      <c r="C3160">
        <v>1</v>
      </c>
      <c r="D3160">
        <v>3.84</v>
      </c>
      <c r="E3160">
        <v>3</v>
      </c>
      <c r="F3160" t="s">
        <v>149</v>
      </c>
    </row>
    <row r="3161" spans="1:6" x14ac:dyDescent="0.3">
      <c r="A3161" t="s">
        <v>164</v>
      </c>
      <c r="B3161" t="s">
        <v>128</v>
      </c>
      <c r="C3161">
        <v>1</v>
      </c>
      <c r="D3161">
        <v>700</v>
      </c>
      <c r="E3161">
        <v>6</v>
      </c>
      <c r="F3161" t="s">
        <v>135</v>
      </c>
    </row>
    <row r="3162" spans="1:6" x14ac:dyDescent="0.3">
      <c r="A3162" t="s">
        <v>164</v>
      </c>
      <c r="B3162" t="s">
        <v>145</v>
      </c>
      <c r="C3162">
        <v>2</v>
      </c>
      <c r="D3162">
        <v>3.84</v>
      </c>
      <c r="E3162">
        <v>4</v>
      </c>
      <c r="F3162" t="s">
        <v>146</v>
      </c>
    </row>
    <row r="3163" spans="1:6" x14ac:dyDescent="0.3">
      <c r="A3163" t="s">
        <v>164</v>
      </c>
      <c r="B3163" t="s">
        <v>145</v>
      </c>
      <c r="C3163">
        <v>1</v>
      </c>
      <c r="D3163">
        <v>3.84</v>
      </c>
      <c r="E3163">
        <v>4</v>
      </c>
      <c r="F3163" t="s">
        <v>135</v>
      </c>
    </row>
    <row r="3164" spans="1:6" x14ac:dyDescent="0.3">
      <c r="A3164" t="s">
        <v>164</v>
      </c>
      <c r="B3164" t="s">
        <v>132</v>
      </c>
      <c r="C3164">
        <v>1</v>
      </c>
      <c r="D3164">
        <v>11.99</v>
      </c>
      <c r="E3164">
        <v>4</v>
      </c>
      <c r="F3164" t="s">
        <v>149</v>
      </c>
    </row>
    <row r="3165" spans="1:6" x14ac:dyDescent="0.3">
      <c r="A3165" t="s">
        <v>164</v>
      </c>
      <c r="B3165" t="s">
        <v>151</v>
      </c>
      <c r="C3165">
        <v>1</v>
      </c>
      <c r="D3165">
        <v>109.99</v>
      </c>
      <c r="E3165">
        <v>7</v>
      </c>
      <c r="F3165" t="s">
        <v>150</v>
      </c>
    </row>
    <row r="3166" spans="1:6" x14ac:dyDescent="0.3">
      <c r="A3166" t="s">
        <v>164</v>
      </c>
      <c r="B3166" t="s">
        <v>132</v>
      </c>
      <c r="C3166">
        <v>1</v>
      </c>
      <c r="D3166">
        <v>11.99</v>
      </c>
      <c r="E3166">
        <v>7</v>
      </c>
      <c r="F3166" t="s">
        <v>146</v>
      </c>
    </row>
    <row r="3167" spans="1:6" x14ac:dyDescent="0.3">
      <c r="A3167" t="s">
        <v>164</v>
      </c>
      <c r="B3167" t="s">
        <v>137</v>
      </c>
      <c r="C3167">
        <v>1</v>
      </c>
      <c r="D3167">
        <v>2.99</v>
      </c>
      <c r="E3167">
        <v>5</v>
      </c>
      <c r="F3167" t="s">
        <v>147</v>
      </c>
    </row>
    <row r="3168" spans="1:6" x14ac:dyDescent="0.3">
      <c r="A3168" t="s">
        <v>164</v>
      </c>
      <c r="B3168" t="s">
        <v>132</v>
      </c>
      <c r="C3168">
        <v>1</v>
      </c>
      <c r="D3168">
        <v>11.99</v>
      </c>
      <c r="E3168">
        <v>2</v>
      </c>
      <c r="F3168" t="s">
        <v>133</v>
      </c>
    </row>
    <row r="3169" spans="1:6" x14ac:dyDescent="0.3">
      <c r="A3169" t="s">
        <v>164</v>
      </c>
      <c r="B3169" t="s">
        <v>140</v>
      </c>
      <c r="C3169">
        <v>1</v>
      </c>
      <c r="D3169">
        <v>99.99</v>
      </c>
      <c r="E3169">
        <v>2</v>
      </c>
      <c r="F3169" t="s">
        <v>129</v>
      </c>
    </row>
    <row r="3170" spans="1:6" x14ac:dyDescent="0.3">
      <c r="A3170" t="s">
        <v>164</v>
      </c>
      <c r="B3170" t="s">
        <v>137</v>
      </c>
      <c r="C3170">
        <v>1</v>
      </c>
      <c r="D3170">
        <v>2.99</v>
      </c>
      <c r="E3170">
        <v>2</v>
      </c>
      <c r="F3170" t="s">
        <v>146</v>
      </c>
    </row>
    <row r="3171" spans="1:6" x14ac:dyDescent="0.3">
      <c r="A3171" t="s">
        <v>164</v>
      </c>
      <c r="B3171" t="s">
        <v>130</v>
      </c>
      <c r="C3171">
        <v>1</v>
      </c>
      <c r="D3171">
        <v>14.95</v>
      </c>
      <c r="E3171">
        <v>2</v>
      </c>
      <c r="F3171" t="s">
        <v>136</v>
      </c>
    </row>
    <row r="3172" spans="1:6" x14ac:dyDescent="0.3">
      <c r="A3172" t="s">
        <v>164</v>
      </c>
      <c r="B3172" t="s">
        <v>142</v>
      </c>
      <c r="C3172">
        <v>1</v>
      </c>
      <c r="D3172">
        <v>1700</v>
      </c>
      <c r="E3172">
        <v>8</v>
      </c>
      <c r="F3172" t="s">
        <v>149</v>
      </c>
    </row>
    <row r="3173" spans="1:6" x14ac:dyDescent="0.3">
      <c r="A3173" t="s">
        <v>164</v>
      </c>
      <c r="B3173" t="s">
        <v>139</v>
      </c>
      <c r="C3173">
        <v>1</v>
      </c>
      <c r="D3173">
        <v>11.95</v>
      </c>
      <c r="E3173">
        <v>4</v>
      </c>
      <c r="F3173" t="s">
        <v>150</v>
      </c>
    </row>
    <row r="3174" spans="1:6" x14ac:dyDescent="0.3">
      <c r="A3174" t="s">
        <v>164</v>
      </c>
      <c r="B3174" t="s">
        <v>148</v>
      </c>
      <c r="C3174">
        <v>1</v>
      </c>
      <c r="D3174">
        <v>600</v>
      </c>
      <c r="E3174">
        <v>8</v>
      </c>
      <c r="F3174" t="s">
        <v>146</v>
      </c>
    </row>
    <row r="3175" spans="1:6" x14ac:dyDescent="0.3">
      <c r="A3175" t="s">
        <v>164</v>
      </c>
      <c r="B3175" t="s">
        <v>151</v>
      </c>
      <c r="C3175">
        <v>1</v>
      </c>
      <c r="D3175">
        <v>109.99</v>
      </c>
      <c r="E3175">
        <v>9</v>
      </c>
      <c r="F3175" t="s">
        <v>136</v>
      </c>
    </row>
    <row r="3176" spans="1:6" x14ac:dyDescent="0.3">
      <c r="A3176" t="s">
        <v>164</v>
      </c>
      <c r="B3176" t="s">
        <v>153</v>
      </c>
      <c r="C3176">
        <v>1</v>
      </c>
      <c r="D3176">
        <v>999.99</v>
      </c>
      <c r="E3176">
        <v>7</v>
      </c>
      <c r="F3176" t="s">
        <v>149</v>
      </c>
    </row>
    <row r="3177" spans="1:6" x14ac:dyDescent="0.3">
      <c r="A3177" t="s">
        <v>164</v>
      </c>
      <c r="B3177" t="s">
        <v>130</v>
      </c>
      <c r="C3177">
        <v>1</v>
      </c>
      <c r="D3177">
        <v>14.95</v>
      </c>
      <c r="E3177">
        <v>8</v>
      </c>
      <c r="F3177" t="s">
        <v>129</v>
      </c>
    </row>
    <row r="3178" spans="1:6" x14ac:dyDescent="0.3">
      <c r="A3178" t="s">
        <v>164</v>
      </c>
      <c r="B3178" t="s">
        <v>152</v>
      </c>
      <c r="C3178">
        <v>1</v>
      </c>
      <c r="D3178">
        <v>379.99</v>
      </c>
      <c r="E3178">
        <v>5</v>
      </c>
      <c r="F3178" t="s">
        <v>149</v>
      </c>
    </row>
    <row r="3179" spans="1:6" x14ac:dyDescent="0.3">
      <c r="A3179" t="s">
        <v>164</v>
      </c>
      <c r="B3179" t="s">
        <v>151</v>
      </c>
      <c r="C3179">
        <v>1</v>
      </c>
      <c r="D3179">
        <v>109.99</v>
      </c>
      <c r="E3179">
        <v>10</v>
      </c>
      <c r="F3179" t="s">
        <v>147</v>
      </c>
    </row>
    <row r="3180" spans="1:6" x14ac:dyDescent="0.3">
      <c r="A3180" t="s">
        <v>164</v>
      </c>
      <c r="B3180" t="s">
        <v>153</v>
      </c>
      <c r="C3180">
        <v>1</v>
      </c>
      <c r="D3180">
        <v>999.99</v>
      </c>
      <c r="E3180">
        <v>2</v>
      </c>
      <c r="F3180" t="s">
        <v>129</v>
      </c>
    </row>
    <row r="3181" spans="1:6" x14ac:dyDescent="0.3">
      <c r="A3181" t="s">
        <v>164</v>
      </c>
      <c r="B3181" t="s">
        <v>139</v>
      </c>
      <c r="C3181">
        <v>1</v>
      </c>
      <c r="D3181">
        <v>11.95</v>
      </c>
      <c r="E3181">
        <v>8</v>
      </c>
      <c r="F3181" t="s">
        <v>129</v>
      </c>
    </row>
    <row r="3182" spans="1:6" x14ac:dyDescent="0.3">
      <c r="A3182" t="s">
        <v>164</v>
      </c>
      <c r="B3182" t="s">
        <v>137</v>
      </c>
      <c r="C3182">
        <v>1</v>
      </c>
      <c r="D3182">
        <v>2.99</v>
      </c>
      <c r="E3182">
        <v>9</v>
      </c>
      <c r="F3182" t="s">
        <v>135</v>
      </c>
    </row>
    <row r="3183" spans="1:6" x14ac:dyDescent="0.3">
      <c r="A3183" t="s">
        <v>164</v>
      </c>
      <c r="B3183" t="s">
        <v>141</v>
      </c>
      <c r="C3183">
        <v>1</v>
      </c>
      <c r="D3183">
        <v>150</v>
      </c>
      <c r="E3183">
        <v>3</v>
      </c>
      <c r="F3183" t="s">
        <v>131</v>
      </c>
    </row>
    <row r="3184" spans="1:6" x14ac:dyDescent="0.3">
      <c r="A3184" t="s">
        <v>164</v>
      </c>
      <c r="B3184" t="s">
        <v>145</v>
      </c>
      <c r="C3184">
        <v>1</v>
      </c>
      <c r="D3184">
        <v>3.84</v>
      </c>
      <c r="E3184">
        <v>6</v>
      </c>
      <c r="F3184" t="s">
        <v>150</v>
      </c>
    </row>
    <row r="3185" spans="1:6" x14ac:dyDescent="0.3">
      <c r="A3185" t="s">
        <v>164</v>
      </c>
      <c r="B3185" t="s">
        <v>128</v>
      </c>
      <c r="C3185">
        <v>1</v>
      </c>
      <c r="D3185">
        <v>700</v>
      </c>
      <c r="E3185">
        <v>8</v>
      </c>
      <c r="F3185" t="s">
        <v>133</v>
      </c>
    </row>
    <row r="3186" spans="1:6" x14ac:dyDescent="0.3">
      <c r="A3186" t="s">
        <v>164</v>
      </c>
      <c r="B3186" t="s">
        <v>130</v>
      </c>
      <c r="C3186">
        <v>1</v>
      </c>
      <c r="D3186">
        <v>14.95</v>
      </c>
      <c r="E3186">
        <v>3</v>
      </c>
      <c r="F3186" t="s">
        <v>133</v>
      </c>
    </row>
    <row r="3187" spans="1:6" x14ac:dyDescent="0.3">
      <c r="A3187" t="s">
        <v>164</v>
      </c>
      <c r="B3187" t="s">
        <v>137</v>
      </c>
      <c r="C3187">
        <v>1</v>
      </c>
      <c r="D3187">
        <v>2.99</v>
      </c>
      <c r="E3187">
        <v>5</v>
      </c>
      <c r="F3187" t="s">
        <v>135</v>
      </c>
    </row>
    <row r="3188" spans="1:6" x14ac:dyDescent="0.3">
      <c r="A3188" t="s">
        <v>164</v>
      </c>
      <c r="B3188" t="s">
        <v>130</v>
      </c>
      <c r="C3188">
        <v>1</v>
      </c>
      <c r="D3188">
        <v>14.95</v>
      </c>
      <c r="E3188">
        <v>7</v>
      </c>
      <c r="F3188" t="s">
        <v>146</v>
      </c>
    </row>
    <row r="3189" spans="1:6" x14ac:dyDescent="0.3">
      <c r="A3189" t="s">
        <v>164</v>
      </c>
      <c r="B3189" t="s">
        <v>139</v>
      </c>
      <c r="C3189">
        <v>1</v>
      </c>
      <c r="D3189">
        <v>11.95</v>
      </c>
      <c r="E3189">
        <v>5</v>
      </c>
      <c r="F3189" t="s">
        <v>149</v>
      </c>
    </row>
    <row r="3190" spans="1:6" x14ac:dyDescent="0.3">
      <c r="A3190" t="s">
        <v>164</v>
      </c>
      <c r="B3190" t="s">
        <v>137</v>
      </c>
      <c r="C3190">
        <v>3</v>
      </c>
      <c r="D3190">
        <v>2.99</v>
      </c>
      <c r="E3190">
        <v>2</v>
      </c>
      <c r="F3190" t="s">
        <v>129</v>
      </c>
    </row>
    <row r="3191" spans="1:6" x14ac:dyDescent="0.3">
      <c r="A3191" t="s">
        <v>164</v>
      </c>
      <c r="B3191" t="s">
        <v>137</v>
      </c>
      <c r="C3191">
        <v>1</v>
      </c>
      <c r="D3191">
        <v>2.99</v>
      </c>
      <c r="E3191">
        <v>2</v>
      </c>
      <c r="F3191" t="s">
        <v>146</v>
      </c>
    </row>
    <row r="3192" spans="1:6" x14ac:dyDescent="0.3">
      <c r="A3192" t="s">
        <v>164</v>
      </c>
      <c r="B3192" t="s">
        <v>134</v>
      </c>
      <c r="C3192">
        <v>1</v>
      </c>
      <c r="D3192">
        <v>149.99</v>
      </c>
      <c r="E3192">
        <v>7</v>
      </c>
      <c r="F3192" t="s">
        <v>149</v>
      </c>
    </row>
    <row r="3193" spans="1:6" x14ac:dyDescent="0.3">
      <c r="A3193" t="s">
        <v>164</v>
      </c>
      <c r="B3193" t="s">
        <v>137</v>
      </c>
      <c r="C3193">
        <v>3</v>
      </c>
      <c r="D3193">
        <v>2.99</v>
      </c>
      <c r="E3193">
        <v>2</v>
      </c>
      <c r="F3193" t="s">
        <v>133</v>
      </c>
    </row>
    <row r="3194" spans="1:6" x14ac:dyDescent="0.3">
      <c r="A3194" t="s">
        <v>164</v>
      </c>
      <c r="B3194" t="s">
        <v>151</v>
      </c>
      <c r="C3194">
        <v>1</v>
      </c>
      <c r="D3194">
        <v>109.99</v>
      </c>
      <c r="E3194">
        <v>7</v>
      </c>
      <c r="F3194" t="s">
        <v>131</v>
      </c>
    </row>
    <row r="3195" spans="1:6" x14ac:dyDescent="0.3">
      <c r="A3195" t="s">
        <v>164</v>
      </c>
      <c r="B3195" t="s">
        <v>151</v>
      </c>
      <c r="C3195">
        <v>1</v>
      </c>
      <c r="D3195">
        <v>109.99</v>
      </c>
      <c r="E3195">
        <v>10</v>
      </c>
      <c r="F3195" t="s">
        <v>135</v>
      </c>
    </row>
    <row r="3196" spans="1:6" x14ac:dyDescent="0.3">
      <c r="A3196" t="s">
        <v>164</v>
      </c>
      <c r="B3196" t="s">
        <v>143</v>
      </c>
      <c r="C3196">
        <v>1</v>
      </c>
      <c r="D3196">
        <v>300</v>
      </c>
      <c r="E3196">
        <v>9</v>
      </c>
      <c r="F3196" t="s">
        <v>147</v>
      </c>
    </row>
    <row r="3197" spans="1:6" x14ac:dyDescent="0.3">
      <c r="A3197" t="s">
        <v>164</v>
      </c>
      <c r="B3197" t="s">
        <v>142</v>
      </c>
      <c r="C3197">
        <v>1</v>
      </c>
      <c r="D3197">
        <v>1700</v>
      </c>
      <c r="E3197">
        <v>8</v>
      </c>
      <c r="F3197" t="s">
        <v>146</v>
      </c>
    </row>
    <row r="3198" spans="1:6" x14ac:dyDescent="0.3">
      <c r="A3198" t="s">
        <v>164</v>
      </c>
      <c r="B3198" t="s">
        <v>140</v>
      </c>
      <c r="C3198">
        <v>1</v>
      </c>
      <c r="D3198">
        <v>99.99</v>
      </c>
      <c r="E3198">
        <v>4</v>
      </c>
      <c r="F3198" t="s">
        <v>146</v>
      </c>
    </row>
    <row r="3199" spans="1:6" x14ac:dyDescent="0.3">
      <c r="A3199" t="s">
        <v>164</v>
      </c>
      <c r="B3199" t="s">
        <v>137</v>
      </c>
      <c r="C3199">
        <v>2</v>
      </c>
      <c r="D3199">
        <v>2.99</v>
      </c>
      <c r="E3199">
        <v>1</v>
      </c>
      <c r="F3199" t="s">
        <v>147</v>
      </c>
    </row>
    <row r="3200" spans="1:6" x14ac:dyDescent="0.3">
      <c r="A3200" t="s">
        <v>164</v>
      </c>
      <c r="B3200" t="s">
        <v>132</v>
      </c>
      <c r="C3200">
        <v>1</v>
      </c>
      <c r="D3200">
        <v>11.99</v>
      </c>
      <c r="E3200">
        <v>10</v>
      </c>
      <c r="F3200" t="s">
        <v>129</v>
      </c>
    </row>
    <row r="3201" spans="1:6" x14ac:dyDescent="0.3">
      <c r="A3201" t="s">
        <v>164</v>
      </c>
      <c r="B3201" t="s">
        <v>130</v>
      </c>
      <c r="C3201">
        <v>1</v>
      </c>
      <c r="D3201">
        <v>14.95</v>
      </c>
      <c r="E3201">
        <v>4</v>
      </c>
      <c r="F3201" t="s">
        <v>149</v>
      </c>
    </row>
    <row r="3202" spans="1:6" x14ac:dyDescent="0.3">
      <c r="A3202" t="s">
        <v>164</v>
      </c>
      <c r="B3202" t="s">
        <v>132</v>
      </c>
      <c r="C3202">
        <v>1</v>
      </c>
      <c r="D3202">
        <v>11.99</v>
      </c>
      <c r="E3202">
        <v>6</v>
      </c>
      <c r="F3202" t="s">
        <v>129</v>
      </c>
    </row>
    <row r="3203" spans="1:6" x14ac:dyDescent="0.3">
      <c r="A3203" t="s">
        <v>164</v>
      </c>
      <c r="B3203" t="s">
        <v>137</v>
      </c>
      <c r="C3203">
        <v>2</v>
      </c>
      <c r="D3203">
        <v>2.99</v>
      </c>
      <c r="E3203">
        <v>5</v>
      </c>
      <c r="F3203" t="s">
        <v>135</v>
      </c>
    </row>
    <row r="3204" spans="1:6" x14ac:dyDescent="0.3">
      <c r="A3204" t="s">
        <v>164</v>
      </c>
      <c r="B3204" t="s">
        <v>152</v>
      </c>
      <c r="C3204">
        <v>1</v>
      </c>
      <c r="D3204">
        <v>379.99</v>
      </c>
      <c r="E3204">
        <v>1</v>
      </c>
      <c r="F3204" t="s">
        <v>129</v>
      </c>
    </row>
    <row r="3205" spans="1:6" x14ac:dyDescent="0.3">
      <c r="A3205" t="s">
        <v>164</v>
      </c>
      <c r="B3205" t="s">
        <v>152</v>
      </c>
      <c r="C3205">
        <v>1</v>
      </c>
      <c r="D3205">
        <v>379.99</v>
      </c>
      <c r="E3205">
        <v>6</v>
      </c>
      <c r="F3205" t="s">
        <v>147</v>
      </c>
    </row>
    <row r="3206" spans="1:6" x14ac:dyDescent="0.3">
      <c r="A3206" t="s">
        <v>164</v>
      </c>
      <c r="B3206" t="s">
        <v>141</v>
      </c>
      <c r="C3206">
        <v>1</v>
      </c>
      <c r="D3206">
        <v>150</v>
      </c>
      <c r="E3206">
        <v>8</v>
      </c>
      <c r="F3206" t="s">
        <v>150</v>
      </c>
    </row>
    <row r="3207" spans="1:6" x14ac:dyDescent="0.3">
      <c r="A3207" t="s">
        <v>164</v>
      </c>
      <c r="B3207" t="s">
        <v>132</v>
      </c>
      <c r="C3207">
        <v>1</v>
      </c>
      <c r="D3207">
        <v>11.99</v>
      </c>
      <c r="E3207">
        <v>5</v>
      </c>
      <c r="F3207" t="s">
        <v>135</v>
      </c>
    </row>
    <row r="3208" spans="1:6" x14ac:dyDescent="0.3">
      <c r="A3208" t="s">
        <v>164</v>
      </c>
      <c r="B3208" t="s">
        <v>137</v>
      </c>
      <c r="C3208">
        <v>2</v>
      </c>
      <c r="D3208">
        <v>2.99</v>
      </c>
      <c r="E3208">
        <v>8</v>
      </c>
      <c r="F3208" t="s">
        <v>136</v>
      </c>
    </row>
    <row r="3209" spans="1:6" x14ac:dyDescent="0.3">
      <c r="A3209" t="s">
        <v>164</v>
      </c>
      <c r="B3209" t="s">
        <v>148</v>
      </c>
      <c r="C3209">
        <v>1</v>
      </c>
      <c r="D3209">
        <v>600</v>
      </c>
      <c r="E3209">
        <v>6</v>
      </c>
      <c r="F3209" t="s">
        <v>135</v>
      </c>
    </row>
    <row r="3210" spans="1:6" x14ac:dyDescent="0.3">
      <c r="A3210" t="s">
        <v>164</v>
      </c>
      <c r="B3210" t="s">
        <v>139</v>
      </c>
      <c r="C3210">
        <v>1</v>
      </c>
      <c r="D3210">
        <v>11.95</v>
      </c>
      <c r="E3210">
        <v>7</v>
      </c>
      <c r="F3210" t="s">
        <v>133</v>
      </c>
    </row>
    <row r="3211" spans="1:6" x14ac:dyDescent="0.3">
      <c r="A3211" t="s">
        <v>164</v>
      </c>
      <c r="B3211" t="s">
        <v>130</v>
      </c>
      <c r="C3211">
        <v>1</v>
      </c>
      <c r="D3211">
        <v>14.95</v>
      </c>
      <c r="E3211">
        <v>6</v>
      </c>
      <c r="F3211" t="s">
        <v>149</v>
      </c>
    </row>
    <row r="3212" spans="1:6" x14ac:dyDescent="0.3">
      <c r="A3212" t="s">
        <v>164</v>
      </c>
      <c r="B3212" t="s">
        <v>143</v>
      </c>
      <c r="C3212">
        <v>1</v>
      </c>
      <c r="D3212">
        <v>300</v>
      </c>
      <c r="E3212">
        <v>3</v>
      </c>
      <c r="F3212" t="s">
        <v>146</v>
      </c>
    </row>
    <row r="3213" spans="1:6" x14ac:dyDescent="0.3">
      <c r="A3213" t="s">
        <v>164</v>
      </c>
      <c r="B3213" t="s">
        <v>130</v>
      </c>
      <c r="C3213">
        <v>1</v>
      </c>
      <c r="D3213">
        <v>14.95</v>
      </c>
      <c r="E3213">
        <v>7</v>
      </c>
      <c r="F3213" t="s">
        <v>135</v>
      </c>
    </row>
    <row r="3214" spans="1:6" x14ac:dyDescent="0.3">
      <c r="A3214" t="s">
        <v>164</v>
      </c>
      <c r="B3214" t="s">
        <v>138</v>
      </c>
      <c r="C3214">
        <v>1</v>
      </c>
      <c r="D3214">
        <v>389.99</v>
      </c>
      <c r="E3214">
        <v>10</v>
      </c>
      <c r="F3214" t="s">
        <v>133</v>
      </c>
    </row>
    <row r="3215" spans="1:6" x14ac:dyDescent="0.3">
      <c r="A3215" t="s">
        <v>164</v>
      </c>
      <c r="B3215" t="s">
        <v>141</v>
      </c>
      <c r="C3215">
        <v>1</v>
      </c>
      <c r="D3215">
        <v>150</v>
      </c>
      <c r="E3215">
        <v>8</v>
      </c>
      <c r="F3215" t="s">
        <v>133</v>
      </c>
    </row>
    <row r="3216" spans="1:6" x14ac:dyDescent="0.3">
      <c r="A3216" t="s">
        <v>164</v>
      </c>
      <c r="B3216" t="s">
        <v>143</v>
      </c>
      <c r="C3216">
        <v>1</v>
      </c>
      <c r="D3216">
        <v>300</v>
      </c>
      <c r="E3216">
        <v>10</v>
      </c>
      <c r="F3216" t="s">
        <v>135</v>
      </c>
    </row>
    <row r="3217" spans="1:6" x14ac:dyDescent="0.3">
      <c r="A3217" t="s">
        <v>164</v>
      </c>
      <c r="B3217" t="s">
        <v>139</v>
      </c>
      <c r="C3217">
        <v>1</v>
      </c>
      <c r="D3217">
        <v>11.95</v>
      </c>
      <c r="E3217">
        <v>5</v>
      </c>
      <c r="F3217" t="s">
        <v>133</v>
      </c>
    </row>
    <row r="3218" spans="1:6" x14ac:dyDescent="0.3">
      <c r="A3218" t="s">
        <v>164</v>
      </c>
      <c r="B3218" t="s">
        <v>128</v>
      </c>
      <c r="C3218">
        <v>1</v>
      </c>
      <c r="D3218">
        <v>700</v>
      </c>
      <c r="E3218">
        <v>2</v>
      </c>
      <c r="F3218" t="s">
        <v>133</v>
      </c>
    </row>
    <row r="3219" spans="1:6" x14ac:dyDescent="0.3">
      <c r="A3219" t="s">
        <v>164</v>
      </c>
      <c r="B3219" t="s">
        <v>139</v>
      </c>
      <c r="C3219">
        <v>1</v>
      </c>
      <c r="D3219">
        <v>11.95</v>
      </c>
      <c r="E3219">
        <v>7</v>
      </c>
      <c r="F3219" t="s">
        <v>146</v>
      </c>
    </row>
    <row r="3220" spans="1:6" x14ac:dyDescent="0.3">
      <c r="A3220" t="s">
        <v>164</v>
      </c>
      <c r="B3220" t="s">
        <v>139</v>
      </c>
      <c r="C3220">
        <v>1</v>
      </c>
      <c r="D3220">
        <v>11.95</v>
      </c>
      <c r="E3220">
        <v>5</v>
      </c>
      <c r="F3220" t="s">
        <v>135</v>
      </c>
    </row>
    <row r="3221" spans="1:6" x14ac:dyDescent="0.3">
      <c r="A3221" t="s">
        <v>164</v>
      </c>
      <c r="B3221" t="s">
        <v>130</v>
      </c>
      <c r="C3221">
        <v>1</v>
      </c>
      <c r="D3221">
        <v>14.95</v>
      </c>
      <c r="E3221">
        <v>3</v>
      </c>
      <c r="F3221" t="s">
        <v>135</v>
      </c>
    </row>
    <row r="3222" spans="1:6" x14ac:dyDescent="0.3">
      <c r="A3222" t="s">
        <v>164</v>
      </c>
      <c r="B3222" t="s">
        <v>139</v>
      </c>
      <c r="C3222">
        <v>1</v>
      </c>
      <c r="D3222">
        <v>11.95</v>
      </c>
      <c r="E3222">
        <v>3</v>
      </c>
      <c r="F3222" t="s">
        <v>136</v>
      </c>
    </row>
    <row r="3223" spans="1:6" x14ac:dyDescent="0.3">
      <c r="A3223" t="s">
        <v>164</v>
      </c>
      <c r="B3223" t="s">
        <v>132</v>
      </c>
      <c r="C3223">
        <v>1</v>
      </c>
      <c r="D3223">
        <v>11.99</v>
      </c>
      <c r="E3223">
        <v>9</v>
      </c>
      <c r="F3223" t="s">
        <v>135</v>
      </c>
    </row>
    <row r="3224" spans="1:6" x14ac:dyDescent="0.3">
      <c r="A3224" t="s">
        <v>164</v>
      </c>
      <c r="B3224" t="s">
        <v>134</v>
      </c>
      <c r="C3224">
        <v>1</v>
      </c>
      <c r="D3224">
        <v>149.99</v>
      </c>
      <c r="E3224">
        <v>4</v>
      </c>
      <c r="F3224" t="s">
        <v>136</v>
      </c>
    </row>
    <row r="3225" spans="1:6" x14ac:dyDescent="0.3">
      <c r="A3225" t="s">
        <v>164</v>
      </c>
      <c r="B3225" t="s">
        <v>132</v>
      </c>
      <c r="C3225">
        <v>1</v>
      </c>
      <c r="D3225">
        <v>11.99</v>
      </c>
      <c r="E3225">
        <v>9</v>
      </c>
      <c r="F3225" t="s">
        <v>149</v>
      </c>
    </row>
    <row r="3226" spans="1:6" x14ac:dyDescent="0.3">
      <c r="A3226" t="s">
        <v>164</v>
      </c>
      <c r="B3226" t="s">
        <v>139</v>
      </c>
      <c r="C3226">
        <v>1</v>
      </c>
      <c r="D3226">
        <v>11.95</v>
      </c>
      <c r="E3226">
        <v>8</v>
      </c>
      <c r="F3226" t="s">
        <v>150</v>
      </c>
    </row>
    <row r="3227" spans="1:6" x14ac:dyDescent="0.3">
      <c r="A3227" t="s">
        <v>164</v>
      </c>
      <c r="B3227" t="s">
        <v>134</v>
      </c>
      <c r="C3227">
        <v>1</v>
      </c>
      <c r="D3227">
        <v>149.99</v>
      </c>
      <c r="E3227">
        <v>2</v>
      </c>
      <c r="F3227" t="s">
        <v>135</v>
      </c>
    </row>
    <row r="3228" spans="1:6" x14ac:dyDescent="0.3">
      <c r="A3228" t="s">
        <v>164</v>
      </c>
      <c r="B3228" t="s">
        <v>138</v>
      </c>
      <c r="C3228">
        <v>1</v>
      </c>
      <c r="D3228">
        <v>389.99</v>
      </c>
      <c r="E3228">
        <v>9</v>
      </c>
      <c r="F3228" t="s">
        <v>133</v>
      </c>
    </row>
    <row r="3229" spans="1:6" x14ac:dyDescent="0.3">
      <c r="A3229" t="s">
        <v>164</v>
      </c>
      <c r="B3229" t="s">
        <v>130</v>
      </c>
      <c r="C3229">
        <v>1</v>
      </c>
      <c r="D3229">
        <v>14.95</v>
      </c>
      <c r="E3229">
        <v>4</v>
      </c>
      <c r="F3229" t="s">
        <v>147</v>
      </c>
    </row>
    <row r="3230" spans="1:6" x14ac:dyDescent="0.3">
      <c r="A3230" t="s">
        <v>164</v>
      </c>
      <c r="B3230" t="s">
        <v>143</v>
      </c>
      <c r="C3230">
        <v>1</v>
      </c>
      <c r="D3230">
        <v>300</v>
      </c>
      <c r="E3230">
        <v>7</v>
      </c>
      <c r="F3230" t="s">
        <v>146</v>
      </c>
    </row>
    <row r="3231" spans="1:6" x14ac:dyDescent="0.3">
      <c r="A3231" t="s">
        <v>164</v>
      </c>
      <c r="B3231" t="s">
        <v>130</v>
      </c>
      <c r="C3231">
        <v>1</v>
      </c>
      <c r="D3231">
        <v>14.95</v>
      </c>
      <c r="E3231">
        <v>8</v>
      </c>
      <c r="F3231" t="s">
        <v>133</v>
      </c>
    </row>
    <row r="3232" spans="1:6" x14ac:dyDescent="0.3">
      <c r="A3232" t="s">
        <v>164</v>
      </c>
      <c r="B3232" t="s">
        <v>132</v>
      </c>
      <c r="C3232">
        <v>1</v>
      </c>
      <c r="D3232">
        <v>11.99</v>
      </c>
      <c r="E3232">
        <v>10</v>
      </c>
      <c r="F3232" t="s">
        <v>133</v>
      </c>
    </row>
    <row r="3233" spans="1:6" x14ac:dyDescent="0.3">
      <c r="A3233" t="s">
        <v>164</v>
      </c>
      <c r="B3233" t="s">
        <v>139</v>
      </c>
      <c r="C3233">
        <v>1</v>
      </c>
      <c r="D3233">
        <v>11.95</v>
      </c>
      <c r="E3233">
        <v>5</v>
      </c>
      <c r="F3233" t="s">
        <v>146</v>
      </c>
    </row>
    <row r="3234" spans="1:6" x14ac:dyDescent="0.3">
      <c r="A3234" t="s">
        <v>164</v>
      </c>
      <c r="B3234" t="s">
        <v>132</v>
      </c>
      <c r="C3234">
        <v>1</v>
      </c>
      <c r="D3234">
        <v>11.99</v>
      </c>
      <c r="E3234">
        <v>3</v>
      </c>
      <c r="F3234" t="s">
        <v>150</v>
      </c>
    </row>
    <row r="3235" spans="1:6" x14ac:dyDescent="0.3">
      <c r="A3235" t="s">
        <v>164</v>
      </c>
      <c r="B3235" t="s">
        <v>152</v>
      </c>
      <c r="C3235">
        <v>1</v>
      </c>
      <c r="D3235">
        <v>379.99</v>
      </c>
      <c r="E3235">
        <v>9</v>
      </c>
      <c r="F3235" t="s">
        <v>133</v>
      </c>
    </row>
    <row r="3236" spans="1:6" x14ac:dyDescent="0.3">
      <c r="A3236" t="s">
        <v>164</v>
      </c>
      <c r="B3236" t="s">
        <v>141</v>
      </c>
      <c r="C3236">
        <v>1</v>
      </c>
      <c r="D3236">
        <v>150</v>
      </c>
      <c r="E3236">
        <v>7</v>
      </c>
      <c r="F3236" t="s">
        <v>149</v>
      </c>
    </row>
    <row r="3237" spans="1:6" x14ac:dyDescent="0.3">
      <c r="A3237" t="s">
        <v>164</v>
      </c>
      <c r="B3237" t="s">
        <v>132</v>
      </c>
      <c r="C3237">
        <v>2</v>
      </c>
      <c r="D3237">
        <v>11.99</v>
      </c>
      <c r="E3237">
        <v>2</v>
      </c>
      <c r="F3237" t="s">
        <v>129</v>
      </c>
    </row>
    <row r="3238" spans="1:6" x14ac:dyDescent="0.3">
      <c r="A3238" t="s">
        <v>164</v>
      </c>
      <c r="B3238" t="s">
        <v>143</v>
      </c>
      <c r="C3238">
        <v>1</v>
      </c>
      <c r="D3238">
        <v>300</v>
      </c>
      <c r="E3238">
        <v>7</v>
      </c>
      <c r="F3238" t="s">
        <v>131</v>
      </c>
    </row>
    <row r="3239" spans="1:6" x14ac:dyDescent="0.3">
      <c r="A3239" t="s">
        <v>164</v>
      </c>
      <c r="B3239" t="s">
        <v>140</v>
      </c>
      <c r="C3239">
        <v>1</v>
      </c>
      <c r="D3239">
        <v>99.99</v>
      </c>
      <c r="E3239">
        <v>8</v>
      </c>
      <c r="F3239" t="s">
        <v>135</v>
      </c>
    </row>
    <row r="3240" spans="1:6" x14ac:dyDescent="0.3">
      <c r="A3240" t="s">
        <v>164</v>
      </c>
      <c r="B3240" t="s">
        <v>145</v>
      </c>
      <c r="C3240">
        <v>1</v>
      </c>
      <c r="D3240">
        <v>3.84</v>
      </c>
      <c r="E3240">
        <v>4</v>
      </c>
      <c r="F3240" t="s">
        <v>135</v>
      </c>
    </row>
    <row r="3241" spans="1:6" x14ac:dyDescent="0.3">
      <c r="A3241" t="s">
        <v>164</v>
      </c>
      <c r="B3241" t="s">
        <v>139</v>
      </c>
      <c r="C3241">
        <v>1</v>
      </c>
      <c r="D3241">
        <v>11.95</v>
      </c>
      <c r="E3241">
        <v>10</v>
      </c>
      <c r="F3241" t="s">
        <v>149</v>
      </c>
    </row>
    <row r="3242" spans="1:6" x14ac:dyDescent="0.3">
      <c r="A3242" t="s">
        <v>164</v>
      </c>
      <c r="B3242" t="s">
        <v>151</v>
      </c>
      <c r="C3242">
        <v>1</v>
      </c>
      <c r="D3242">
        <v>109.99</v>
      </c>
      <c r="E3242">
        <v>5</v>
      </c>
      <c r="F3242" t="s">
        <v>135</v>
      </c>
    </row>
    <row r="3243" spans="1:6" x14ac:dyDescent="0.3">
      <c r="A3243" t="s">
        <v>164</v>
      </c>
      <c r="B3243" t="s">
        <v>132</v>
      </c>
      <c r="C3243">
        <v>1</v>
      </c>
      <c r="D3243">
        <v>11.99</v>
      </c>
      <c r="E3243">
        <v>5</v>
      </c>
      <c r="F3243" t="s">
        <v>149</v>
      </c>
    </row>
    <row r="3244" spans="1:6" x14ac:dyDescent="0.3">
      <c r="A3244" t="s">
        <v>164</v>
      </c>
      <c r="B3244" t="s">
        <v>134</v>
      </c>
      <c r="C3244">
        <v>1</v>
      </c>
      <c r="D3244">
        <v>149.99</v>
      </c>
      <c r="E3244">
        <v>7</v>
      </c>
      <c r="F3244" t="s">
        <v>133</v>
      </c>
    </row>
    <row r="3245" spans="1:6" x14ac:dyDescent="0.3">
      <c r="A3245" t="s">
        <v>164</v>
      </c>
      <c r="B3245" t="s">
        <v>145</v>
      </c>
      <c r="C3245">
        <v>1</v>
      </c>
      <c r="D3245">
        <v>3.84</v>
      </c>
      <c r="E3245">
        <v>9</v>
      </c>
      <c r="F3245" t="s">
        <v>133</v>
      </c>
    </row>
    <row r="3246" spans="1:6" x14ac:dyDescent="0.3">
      <c r="A3246" t="s">
        <v>164</v>
      </c>
      <c r="B3246" t="s">
        <v>141</v>
      </c>
      <c r="C3246">
        <v>1</v>
      </c>
      <c r="D3246">
        <v>150</v>
      </c>
      <c r="E3246">
        <v>10</v>
      </c>
      <c r="F3246" t="s">
        <v>135</v>
      </c>
    </row>
    <row r="3247" spans="1:6" x14ac:dyDescent="0.3">
      <c r="A3247" t="s">
        <v>164</v>
      </c>
      <c r="B3247" t="s">
        <v>128</v>
      </c>
      <c r="C3247">
        <v>1</v>
      </c>
      <c r="D3247">
        <v>700</v>
      </c>
      <c r="E3247">
        <v>3</v>
      </c>
      <c r="F3247" t="s">
        <v>149</v>
      </c>
    </row>
    <row r="3248" spans="1:6" x14ac:dyDescent="0.3">
      <c r="A3248" t="s">
        <v>164</v>
      </c>
      <c r="B3248" t="s">
        <v>141</v>
      </c>
      <c r="C3248">
        <v>1</v>
      </c>
      <c r="D3248">
        <v>150</v>
      </c>
      <c r="E3248">
        <v>3</v>
      </c>
      <c r="F3248" t="s">
        <v>133</v>
      </c>
    </row>
    <row r="3249" spans="1:6" x14ac:dyDescent="0.3">
      <c r="A3249" t="s">
        <v>164</v>
      </c>
      <c r="B3249" t="s">
        <v>130</v>
      </c>
      <c r="C3249">
        <v>1</v>
      </c>
      <c r="D3249">
        <v>14.95</v>
      </c>
      <c r="E3249">
        <v>1</v>
      </c>
      <c r="F3249" t="s">
        <v>149</v>
      </c>
    </row>
    <row r="3250" spans="1:6" x14ac:dyDescent="0.3">
      <c r="A3250" t="s">
        <v>164</v>
      </c>
      <c r="B3250" t="s">
        <v>141</v>
      </c>
      <c r="C3250">
        <v>1</v>
      </c>
      <c r="D3250">
        <v>150</v>
      </c>
      <c r="E3250">
        <v>4</v>
      </c>
      <c r="F3250" t="s">
        <v>136</v>
      </c>
    </row>
    <row r="3251" spans="1:6" x14ac:dyDescent="0.3">
      <c r="A3251" t="s">
        <v>164</v>
      </c>
      <c r="B3251" t="s">
        <v>130</v>
      </c>
      <c r="C3251">
        <v>1</v>
      </c>
      <c r="D3251">
        <v>14.95</v>
      </c>
      <c r="E3251">
        <v>5</v>
      </c>
      <c r="F3251" t="s">
        <v>133</v>
      </c>
    </row>
    <row r="3252" spans="1:6" x14ac:dyDescent="0.3">
      <c r="A3252" t="s">
        <v>164</v>
      </c>
      <c r="B3252" t="s">
        <v>132</v>
      </c>
      <c r="C3252">
        <v>1</v>
      </c>
      <c r="D3252">
        <v>11.99</v>
      </c>
      <c r="E3252">
        <v>1</v>
      </c>
      <c r="F3252" t="s">
        <v>129</v>
      </c>
    </row>
    <row r="3253" spans="1:6" x14ac:dyDescent="0.3">
      <c r="A3253" t="s">
        <v>164</v>
      </c>
      <c r="B3253" t="s">
        <v>130</v>
      </c>
      <c r="C3253">
        <v>1</v>
      </c>
      <c r="D3253">
        <v>14.95</v>
      </c>
      <c r="E3253">
        <v>2</v>
      </c>
      <c r="F3253" t="s">
        <v>135</v>
      </c>
    </row>
    <row r="3254" spans="1:6" x14ac:dyDescent="0.3">
      <c r="A3254" t="s">
        <v>164</v>
      </c>
      <c r="B3254" t="s">
        <v>128</v>
      </c>
      <c r="C3254">
        <v>1</v>
      </c>
      <c r="D3254">
        <v>700</v>
      </c>
      <c r="E3254">
        <v>10</v>
      </c>
      <c r="F3254" t="s">
        <v>135</v>
      </c>
    </row>
    <row r="3255" spans="1:6" x14ac:dyDescent="0.3">
      <c r="A3255" t="s">
        <v>164</v>
      </c>
      <c r="B3255" t="s">
        <v>132</v>
      </c>
      <c r="C3255">
        <v>1</v>
      </c>
      <c r="D3255">
        <v>11.99</v>
      </c>
      <c r="E3255">
        <v>7</v>
      </c>
      <c r="F3255" t="s">
        <v>135</v>
      </c>
    </row>
    <row r="3256" spans="1:6" x14ac:dyDescent="0.3">
      <c r="A3256" t="s">
        <v>164</v>
      </c>
      <c r="B3256" t="s">
        <v>141</v>
      </c>
      <c r="C3256">
        <v>1</v>
      </c>
      <c r="D3256">
        <v>150</v>
      </c>
      <c r="E3256">
        <v>10</v>
      </c>
      <c r="F3256" t="s">
        <v>149</v>
      </c>
    </row>
    <row r="3257" spans="1:6" x14ac:dyDescent="0.3">
      <c r="A3257" t="s">
        <v>164</v>
      </c>
      <c r="B3257" t="s">
        <v>139</v>
      </c>
      <c r="C3257">
        <v>1</v>
      </c>
      <c r="D3257">
        <v>11.95</v>
      </c>
      <c r="E3257">
        <v>3</v>
      </c>
      <c r="F3257" t="s">
        <v>149</v>
      </c>
    </row>
    <row r="3258" spans="1:6" x14ac:dyDescent="0.3">
      <c r="A3258" t="s">
        <v>164</v>
      </c>
      <c r="B3258" t="s">
        <v>140</v>
      </c>
      <c r="C3258">
        <v>1</v>
      </c>
      <c r="D3258">
        <v>99.99</v>
      </c>
      <c r="E3258">
        <v>9</v>
      </c>
      <c r="F3258" t="s">
        <v>135</v>
      </c>
    </row>
    <row r="3259" spans="1:6" x14ac:dyDescent="0.3">
      <c r="A3259" t="s">
        <v>164</v>
      </c>
      <c r="B3259" t="s">
        <v>140</v>
      </c>
      <c r="C3259">
        <v>1</v>
      </c>
      <c r="D3259">
        <v>99.99</v>
      </c>
      <c r="E3259">
        <v>5</v>
      </c>
      <c r="F3259" t="s">
        <v>149</v>
      </c>
    </row>
    <row r="3260" spans="1:6" x14ac:dyDescent="0.3">
      <c r="A3260" t="s">
        <v>164</v>
      </c>
      <c r="B3260" t="s">
        <v>148</v>
      </c>
      <c r="C3260">
        <v>1</v>
      </c>
      <c r="D3260">
        <v>600</v>
      </c>
      <c r="E3260">
        <v>8</v>
      </c>
      <c r="F3260" t="s">
        <v>129</v>
      </c>
    </row>
    <row r="3261" spans="1:6" x14ac:dyDescent="0.3">
      <c r="A3261" t="s">
        <v>164</v>
      </c>
      <c r="B3261" t="s">
        <v>139</v>
      </c>
      <c r="C3261">
        <v>1</v>
      </c>
      <c r="D3261">
        <v>11.95</v>
      </c>
      <c r="E3261">
        <v>3</v>
      </c>
      <c r="F3261" t="s">
        <v>129</v>
      </c>
    </row>
    <row r="3262" spans="1:6" x14ac:dyDescent="0.3">
      <c r="A3262" t="s">
        <v>164</v>
      </c>
      <c r="B3262" t="s">
        <v>140</v>
      </c>
      <c r="C3262">
        <v>1</v>
      </c>
      <c r="D3262">
        <v>99.99</v>
      </c>
      <c r="E3262">
        <v>1</v>
      </c>
      <c r="F3262" t="s">
        <v>146</v>
      </c>
    </row>
    <row r="3263" spans="1:6" x14ac:dyDescent="0.3">
      <c r="A3263" t="s">
        <v>164</v>
      </c>
      <c r="B3263" t="s">
        <v>145</v>
      </c>
      <c r="C3263">
        <v>1</v>
      </c>
      <c r="D3263">
        <v>3.84</v>
      </c>
      <c r="E3263">
        <v>10</v>
      </c>
      <c r="F3263" t="s">
        <v>135</v>
      </c>
    </row>
    <row r="3264" spans="1:6" x14ac:dyDescent="0.3">
      <c r="A3264" t="s">
        <v>164</v>
      </c>
      <c r="B3264" t="s">
        <v>141</v>
      </c>
      <c r="C3264">
        <v>1</v>
      </c>
      <c r="D3264">
        <v>150</v>
      </c>
      <c r="E3264">
        <v>9</v>
      </c>
      <c r="F3264" t="s">
        <v>131</v>
      </c>
    </row>
    <row r="3265" spans="1:6" x14ac:dyDescent="0.3">
      <c r="A3265" t="s">
        <v>164</v>
      </c>
      <c r="B3265" t="s">
        <v>145</v>
      </c>
      <c r="C3265">
        <v>1</v>
      </c>
      <c r="D3265">
        <v>3.84</v>
      </c>
      <c r="E3265">
        <v>1</v>
      </c>
      <c r="F3265" t="s">
        <v>149</v>
      </c>
    </row>
    <row r="3266" spans="1:6" x14ac:dyDescent="0.3">
      <c r="A3266" t="s">
        <v>164</v>
      </c>
      <c r="B3266" t="s">
        <v>128</v>
      </c>
      <c r="C3266">
        <v>1</v>
      </c>
      <c r="D3266">
        <v>700</v>
      </c>
      <c r="E3266">
        <v>5</v>
      </c>
      <c r="F3266" t="s">
        <v>146</v>
      </c>
    </row>
    <row r="3267" spans="1:6" x14ac:dyDescent="0.3">
      <c r="A3267" t="s">
        <v>164</v>
      </c>
      <c r="B3267" t="s">
        <v>139</v>
      </c>
      <c r="C3267">
        <v>2</v>
      </c>
      <c r="D3267">
        <v>11.95</v>
      </c>
      <c r="E3267">
        <v>6</v>
      </c>
      <c r="F3267" t="s">
        <v>135</v>
      </c>
    </row>
    <row r="3268" spans="1:6" x14ac:dyDescent="0.3">
      <c r="A3268" t="s">
        <v>164</v>
      </c>
      <c r="B3268" t="s">
        <v>141</v>
      </c>
      <c r="C3268">
        <v>1</v>
      </c>
      <c r="D3268">
        <v>150</v>
      </c>
      <c r="E3268">
        <v>10</v>
      </c>
      <c r="F3268" t="s">
        <v>146</v>
      </c>
    </row>
    <row r="3269" spans="1:6" x14ac:dyDescent="0.3">
      <c r="A3269" t="s">
        <v>164</v>
      </c>
      <c r="B3269" t="s">
        <v>145</v>
      </c>
      <c r="C3269">
        <v>1</v>
      </c>
      <c r="D3269">
        <v>3.84</v>
      </c>
      <c r="E3269">
        <v>3</v>
      </c>
      <c r="F3269" t="s">
        <v>129</v>
      </c>
    </row>
    <row r="3270" spans="1:6" x14ac:dyDescent="0.3">
      <c r="A3270" t="s">
        <v>164</v>
      </c>
      <c r="B3270" t="s">
        <v>128</v>
      </c>
      <c r="C3270">
        <v>1</v>
      </c>
      <c r="D3270">
        <v>700</v>
      </c>
      <c r="E3270">
        <v>8</v>
      </c>
      <c r="F3270" t="s">
        <v>150</v>
      </c>
    </row>
    <row r="3271" spans="1:6" x14ac:dyDescent="0.3">
      <c r="A3271" t="s">
        <v>164</v>
      </c>
      <c r="B3271" t="s">
        <v>132</v>
      </c>
      <c r="C3271">
        <v>1</v>
      </c>
      <c r="D3271">
        <v>11.99</v>
      </c>
      <c r="E3271">
        <v>4</v>
      </c>
      <c r="F3271" t="s">
        <v>147</v>
      </c>
    </row>
    <row r="3272" spans="1:6" x14ac:dyDescent="0.3">
      <c r="A3272" t="s">
        <v>164</v>
      </c>
      <c r="B3272" t="s">
        <v>139</v>
      </c>
      <c r="C3272">
        <v>1</v>
      </c>
      <c r="D3272">
        <v>11.95</v>
      </c>
      <c r="E3272">
        <v>3</v>
      </c>
      <c r="F3272" t="s">
        <v>149</v>
      </c>
    </row>
    <row r="3273" spans="1:6" x14ac:dyDescent="0.3">
      <c r="A3273" t="s">
        <v>164</v>
      </c>
      <c r="B3273" t="s">
        <v>140</v>
      </c>
      <c r="C3273">
        <v>1</v>
      </c>
      <c r="D3273">
        <v>99.99</v>
      </c>
      <c r="E3273">
        <v>10</v>
      </c>
      <c r="F3273" t="s">
        <v>150</v>
      </c>
    </row>
    <row r="3274" spans="1:6" x14ac:dyDescent="0.3">
      <c r="A3274" t="s">
        <v>164</v>
      </c>
      <c r="B3274" t="s">
        <v>134</v>
      </c>
      <c r="C3274">
        <v>1</v>
      </c>
      <c r="D3274">
        <v>149.99</v>
      </c>
      <c r="E3274">
        <v>9</v>
      </c>
      <c r="F3274" t="s">
        <v>135</v>
      </c>
    </row>
    <row r="3275" spans="1:6" x14ac:dyDescent="0.3">
      <c r="A3275" t="s">
        <v>164</v>
      </c>
      <c r="B3275" t="s">
        <v>137</v>
      </c>
      <c r="C3275">
        <v>1</v>
      </c>
      <c r="D3275">
        <v>2.99</v>
      </c>
      <c r="E3275">
        <v>10</v>
      </c>
      <c r="F3275" t="s">
        <v>150</v>
      </c>
    </row>
    <row r="3276" spans="1:6" x14ac:dyDescent="0.3">
      <c r="A3276" t="s">
        <v>164</v>
      </c>
      <c r="B3276" t="s">
        <v>137</v>
      </c>
      <c r="C3276">
        <v>1</v>
      </c>
      <c r="D3276">
        <v>2.99</v>
      </c>
      <c r="E3276">
        <v>9</v>
      </c>
      <c r="F3276" t="s">
        <v>133</v>
      </c>
    </row>
    <row r="3277" spans="1:6" x14ac:dyDescent="0.3">
      <c r="A3277" t="s">
        <v>164</v>
      </c>
      <c r="B3277" t="s">
        <v>134</v>
      </c>
      <c r="C3277">
        <v>1</v>
      </c>
      <c r="D3277">
        <v>149.99</v>
      </c>
      <c r="E3277">
        <v>8</v>
      </c>
      <c r="F3277" t="s">
        <v>129</v>
      </c>
    </row>
    <row r="3278" spans="1:6" x14ac:dyDescent="0.3">
      <c r="A3278" t="s">
        <v>164</v>
      </c>
      <c r="B3278" t="s">
        <v>140</v>
      </c>
      <c r="C3278">
        <v>1</v>
      </c>
      <c r="D3278">
        <v>99.99</v>
      </c>
      <c r="E3278">
        <v>9</v>
      </c>
      <c r="F3278" t="s">
        <v>136</v>
      </c>
    </row>
    <row r="3279" spans="1:6" x14ac:dyDescent="0.3">
      <c r="A3279" t="s">
        <v>164</v>
      </c>
      <c r="B3279" t="s">
        <v>130</v>
      </c>
      <c r="C3279">
        <v>1</v>
      </c>
      <c r="D3279">
        <v>14.95</v>
      </c>
      <c r="E3279">
        <v>3</v>
      </c>
      <c r="F3279" t="s">
        <v>133</v>
      </c>
    </row>
    <row r="3280" spans="1:6" x14ac:dyDescent="0.3">
      <c r="A3280" t="s">
        <v>164</v>
      </c>
      <c r="B3280" t="s">
        <v>153</v>
      </c>
      <c r="C3280">
        <v>1</v>
      </c>
      <c r="D3280">
        <v>999.99</v>
      </c>
      <c r="E3280">
        <v>7</v>
      </c>
      <c r="F3280" t="s">
        <v>149</v>
      </c>
    </row>
    <row r="3281" spans="1:6" x14ac:dyDescent="0.3">
      <c r="A3281" t="s">
        <v>164</v>
      </c>
      <c r="B3281" t="s">
        <v>142</v>
      </c>
      <c r="C3281">
        <v>1</v>
      </c>
      <c r="D3281">
        <v>1700</v>
      </c>
      <c r="E3281">
        <v>8</v>
      </c>
      <c r="F3281" t="s">
        <v>133</v>
      </c>
    </row>
    <row r="3282" spans="1:6" x14ac:dyDescent="0.3">
      <c r="A3282" t="s">
        <v>164</v>
      </c>
      <c r="B3282" t="s">
        <v>151</v>
      </c>
      <c r="C3282">
        <v>1</v>
      </c>
      <c r="D3282">
        <v>109.99</v>
      </c>
      <c r="E3282">
        <v>5</v>
      </c>
      <c r="F3282" t="s">
        <v>133</v>
      </c>
    </row>
    <row r="3283" spans="1:6" x14ac:dyDescent="0.3">
      <c r="A3283" t="s">
        <v>164</v>
      </c>
      <c r="B3283" t="s">
        <v>145</v>
      </c>
      <c r="C3283">
        <v>1</v>
      </c>
      <c r="D3283">
        <v>3.84</v>
      </c>
      <c r="E3283">
        <v>2</v>
      </c>
      <c r="F3283" t="s">
        <v>129</v>
      </c>
    </row>
    <row r="3284" spans="1:6" x14ac:dyDescent="0.3">
      <c r="A3284" t="s">
        <v>164</v>
      </c>
      <c r="B3284" t="s">
        <v>132</v>
      </c>
      <c r="C3284">
        <v>1</v>
      </c>
      <c r="D3284">
        <v>11.99</v>
      </c>
      <c r="E3284">
        <v>5</v>
      </c>
      <c r="F3284" t="s">
        <v>149</v>
      </c>
    </row>
    <row r="3285" spans="1:6" x14ac:dyDescent="0.3">
      <c r="A3285" t="s">
        <v>164</v>
      </c>
      <c r="B3285" t="s">
        <v>141</v>
      </c>
      <c r="C3285">
        <v>1</v>
      </c>
      <c r="D3285">
        <v>150</v>
      </c>
      <c r="E3285">
        <v>9</v>
      </c>
      <c r="F3285" t="s">
        <v>133</v>
      </c>
    </row>
    <row r="3286" spans="1:6" x14ac:dyDescent="0.3">
      <c r="A3286" t="s">
        <v>164</v>
      </c>
      <c r="B3286" t="s">
        <v>141</v>
      </c>
      <c r="C3286">
        <v>1</v>
      </c>
      <c r="D3286">
        <v>150</v>
      </c>
      <c r="E3286">
        <v>3</v>
      </c>
      <c r="F3286" t="s">
        <v>133</v>
      </c>
    </row>
    <row r="3287" spans="1:6" x14ac:dyDescent="0.3">
      <c r="A3287" t="s">
        <v>164</v>
      </c>
      <c r="B3287" t="s">
        <v>130</v>
      </c>
      <c r="C3287">
        <v>2</v>
      </c>
      <c r="D3287">
        <v>14.95</v>
      </c>
      <c r="E3287">
        <v>2</v>
      </c>
      <c r="F3287" t="s">
        <v>149</v>
      </c>
    </row>
    <row r="3288" spans="1:6" x14ac:dyDescent="0.3">
      <c r="A3288" t="s">
        <v>164</v>
      </c>
      <c r="B3288" t="s">
        <v>137</v>
      </c>
      <c r="C3288">
        <v>1</v>
      </c>
      <c r="D3288">
        <v>2.99</v>
      </c>
      <c r="E3288">
        <v>10</v>
      </c>
      <c r="F3288" t="s">
        <v>150</v>
      </c>
    </row>
    <row r="3289" spans="1:6" x14ac:dyDescent="0.3">
      <c r="A3289" t="s">
        <v>164</v>
      </c>
      <c r="B3289" t="s">
        <v>139</v>
      </c>
      <c r="C3289">
        <v>1</v>
      </c>
      <c r="D3289">
        <v>11.95</v>
      </c>
      <c r="E3289">
        <v>3</v>
      </c>
      <c r="F3289" t="s">
        <v>150</v>
      </c>
    </row>
    <row r="3290" spans="1:6" x14ac:dyDescent="0.3">
      <c r="A3290" t="s">
        <v>164</v>
      </c>
      <c r="B3290" t="s">
        <v>145</v>
      </c>
      <c r="C3290">
        <v>1</v>
      </c>
      <c r="D3290">
        <v>3.84</v>
      </c>
      <c r="E3290">
        <v>3</v>
      </c>
      <c r="F3290" t="s">
        <v>150</v>
      </c>
    </row>
    <row r="3291" spans="1:6" x14ac:dyDescent="0.3">
      <c r="A3291" t="s">
        <v>164</v>
      </c>
      <c r="B3291" t="s">
        <v>132</v>
      </c>
      <c r="C3291">
        <v>1</v>
      </c>
      <c r="D3291">
        <v>11.99</v>
      </c>
      <c r="E3291">
        <v>3</v>
      </c>
      <c r="F3291" t="s">
        <v>135</v>
      </c>
    </row>
    <row r="3292" spans="1:6" x14ac:dyDescent="0.3">
      <c r="A3292" t="s">
        <v>164</v>
      </c>
      <c r="B3292" t="s">
        <v>139</v>
      </c>
      <c r="C3292">
        <v>1</v>
      </c>
      <c r="D3292">
        <v>11.95</v>
      </c>
      <c r="E3292">
        <v>10</v>
      </c>
      <c r="F3292" t="s">
        <v>149</v>
      </c>
    </row>
    <row r="3293" spans="1:6" x14ac:dyDescent="0.3">
      <c r="A3293" t="s">
        <v>164</v>
      </c>
      <c r="B3293" t="s">
        <v>130</v>
      </c>
      <c r="C3293">
        <v>1</v>
      </c>
      <c r="D3293">
        <v>14.95</v>
      </c>
      <c r="E3293">
        <v>6</v>
      </c>
      <c r="F3293" t="s">
        <v>133</v>
      </c>
    </row>
    <row r="3294" spans="1:6" x14ac:dyDescent="0.3">
      <c r="A3294" t="s">
        <v>164</v>
      </c>
      <c r="B3294" t="s">
        <v>152</v>
      </c>
      <c r="C3294">
        <v>1</v>
      </c>
      <c r="D3294">
        <v>379.99</v>
      </c>
      <c r="E3294">
        <v>10</v>
      </c>
      <c r="F3294" t="s">
        <v>146</v>
      </c>
    </row>
    <row r="3295" spans="1:6" x14ac:dyDescent="0.3">
      <c r="A3295" t="s">
        <v>164</v>
      </c>
      <c r="B3295" t="s">
        <v>132</v>
      </c>
      <c r="C3295">
        <v>1</v>
      </c>
      <c r="D3295">
        <v>11.99</v>
      </c>
      <c r="E3295">
        <v>8</v>
      </c>
      <c r="F3295" t="s">
        <v>135</v>
      </c>
    </row>
    <row r="3296" spans="1:6" x14ac:dyDescent="0.3">
      <c r="A3296" t="s">
        <v>164</v>
      </c>
      <c r="B3296" t="s">
        <v>140</v>
      </c>
      <c r="C3296">
        <v>1</v>
      </c>
      <c r="D3296">
        <v>99.99</v>
      </c>
      <c r="E3296">
        <v>6</v>
      </c>
      <c r="F3296" t="s">
        <v>133</v>
      </c>
    </row>
    <row r="3297" spans="1:6" x14ac:dyDescent="0.3">
      <c r="A3297" t="s">
        <v>164</v>
      </c>
      <c r="B3297" t="s">
        <v>140</v>
      </c>
      <c r="C3297">
        <v>1</v>
      </c>
      <c r="D3297">
        <v>99.99</v>
      </c>
      <c r="E3297">
        <v>7</v>
      </c>
      <c r="F3297" t="s">
        <v>133</v>
      </c>
    </row>
    <row r="3298" spans="1:6" x14ac:dyDescent="0.3">
      <c r="A3298" t="s">
        <v>164</v>
      </c>
      <c r="B3298" t="s">
        <v>137</v>
      </c>
      <c r="C3298">
        <v>1</v>
      </c>
      <c r="D3298">
        <v>2.99</v>
      </c>
      <c r="E3298">
        <v>3</v>
      </c>
      <c r="F3298" t="s">
        <v>131</v>
      </c>
    </row>
    <row r="3299" spans="1:6" x14ac:dyDescent="0.3">
      <c r="A3299" t="s">
        <v>164</v>
      </c>
      <c r="B3299" t="s">
        <v>138</v>
      </c>
      <c r="C3299">
        <v>1</v>
      </c>
      <c r="D3299">
        <v>389.99</v>
      </c>
      <c r="E3299">
        <v>2</v>
      </c>
      <c r="F3299" t="s">
        <v>147</v>
      </c>
    </row>
    <row r="3300" spans="1:6" x14ac:dyDescent="0.3">
      <c r="A3300" t="s">
        <v>164</v>
      </c>
      <c r="B3300" t="s">
        <v>145</v>
      </c>
      <c r="C3300">
        <v>1</v>
      </c>
      <c r="D3300">
        <v>3.84</v>
      </c>
      <c r="E3300">
        <v>2</v>
      </c>
      <c r="F3300" t="s">
        <v>133</v>
      </c>
    </row>
    <row r="3301" spans="1:6" x14ac:dyDescent="0.3">
      <c r="A3301" t="s">
        <v>164</v>
      </c>
      <c r="B3301" t="s">
        <v>142</v>
      </c>
      <c r="C3301">
        <v>1</v>
      </c>
      <c r="D3301">
        <v>1700</v>
      </c>
      <c r="E3301">
        <v>5</v>
      </c>
      <c r="F3301" t="s">
        <v>129</v>
      </c>
    </row>
    <row r="3302" spans="1:6" x14ac:dyDescent="0.3">
      <c r="A3302" t="s">
        <v>164</v>
      </c>
      <c r="B3302" t="s">
        <v>145</v>
      </c>
      <c r="C3302">
        <v>1</v>
      </c>
      <c r="D3302">
        <v>3.84</v>
      </c>
      <c r="E3302">
        <v>10</v>
      </c>
      <c r="F3302" t="s">
        <v>133</v>
      </c>
    </row>
    <row r="3303" spans="1:6" x14ac:dyDescent="0.3">
      <c r="A3303" t="s">
        <v>164</v>
      </c>
      <c r="B3303" t="s">
        <v>132</v>
      </c>
      <c r="C3303">
        <v>1</v>
      </c>
      <c r="D3303">
        <v>11.99</v>
      </c>
      <c r="E3303">
        <v>4</v>
      </c>
      <c r="F3303" t="s">
        <v>133</v>
      </c>
    </row>
    <row r="3304" spans="1:6" x14ac:dyDescent="0.3">
      <c r="A3304" t="s">
        <v>164</v>
      </c>
      <c r="B3304" t="s">
        <v>142</v>
      </c>
      <c r="C3304">
        <v>1</v>
      </c>
      <c r="D3304">
        <v>1700</v>
      </c>
      <c r="E3304">
        <v>10</v>
      </c>
      <c r="F3304" t="s">
        <v>133</v>
      </c>
    </row>
    <row r="3305" spans="1:6" x14ac:dyDescent="0.3">
      <c r="A3305" t="s">
        <v>164</v>
      </c>
      <c r="B3305" t="s">
        <v>134</v>
      </c>
      <c r="C3305">
        <v>1</v>
      </c>
      <c r="D3305">
        <v>149.99</v>
      </c>
      <c r="E3305">
        <v>5</v>
      </c>
      <c r="F3305" t="s">
        <v>147</v>
      </c>
    </row>
    <row r="3306" spans="1:6" x14ac:dyDescent="0.3">
      <c r="A3306" t="s">
        <v>164</v>
      </c>
      <c r="B3306" t="s">
        <v>137</v>
      </c>
      <c r="C3306">
        <v>1</v>
      </c>
      <c r="D3306">
        <v>2.99</v>
      </c>
      <c r="E3306">
        <v>3</v>
      </c>
      <c r="F3306" t="s">
        <v>135</v>
      </c>
    </row>
    <row r="3307" spans="1:6" x14ac:dyDescent="0.3">
      <c r="A3307" t="s">
        <v>164</v>
      </c>
      <c r="B3307" t="s">
        <v>132</v>
      </c>
      <c r="C3307">
        <v>1</v>
      </c>
      <c r="D3307">
        <v>11.99</v>
      </c>
      <c r="E3307">
        <v>1</v>
      </c>
      <c r="F3307" t="s">
        <v>135</v>
      </c>
    </row>
    <row r="3308" spans="1:6" x14ac:dyDescent="0.3">
      <c r="A3308" t="s">
        <v>164</v>
      </c>
      <c r="B3308" t="s">
        <v>151</v>
      </c>
      <c r="C3308">
        <v>1</v>
      </c>
      <c r="D3308">
        <v>109.99</v>
      </c>
      <c r="E3308">
        <v>3</v>
      </c>
      <c r="F3308" t="s">
        <v>131</v>
      </c>
    </row>
    <row r="3309" spans="1:6" x14ac:dyDescent="0.3">
      <c r="A3309" t="s">
        <v>164</v>
      </c>
      <c r="B3309" t="s">
        <v>151</v>
      </c>
      <c r="C3309">
        <v>1</v>
      </c>
      <c r="D3309">
        <v>109.99</v>
      </c>
      <c r="E3309">
        <v>3</v>
      </c>
      <c r="F3309" t="s">
        <v>133</v>
      </c>
    </row>
    <row r="3310" spans="1:6" x14ac:dyDescent="0.3">
      <c r="A3310" t="s">
        <v>164</v>
      </c>
      <c r="B3310" t="s">
        <v>142</v>
      </c>
      <c r="C3310">
        <v>1</v>
      </c>
      <c r="D3310">
        <v>1700</v>
      </c>
      <c r="E3310">
        <v>10</v>
      </c>
      <c r="F3310" t="s">
        <v>133</v>
      </c>
    </row>
    <row r="3311" spans="1:6" x14ac:dyDescent="0.3">
      <c r="A3311" t="s">
        <v>164</v>
      </c>
      <c r="B3311" t="s">
        <v>148</v>
      </c>
      <c r="C3311">
        <v>1</v>
      </c>
      <c r="D3311">
        <v>600</v>
      </c>
      <c r="E3311">
        <v>7</v>
      </c>
      <c r="F3311" t="s">
        <v>146</v>
      </c>
    </row>
    <row r="3312" spans="1:6" x14ac:dyDescent="0.3">
      <c r="A3312" t="s">
        <v>164</v>
      </c>
      <c r="B3312" t="s">
        <v>132</v>
      </c>
      <c r="C3312">
        <v>1</v>
      </c>
      <c r="D3312">
        <v>11.99</v>
      </c>
      <c r="E3312">
        <v>10</v>
      </c>
      <c r="F3312" t="s">
        <v>146</v>
      </c>
    </row>
    <row r="3313" spans="1:6" x14ac:dyDescent="0.3">
      <c r="A3313" t="s">
        <v>164</v>
      </c>
      <c r="B3313" t="s">
        <v>145</v>
      </c>
      <c r="C3313">
        <v>1</v>
      </c>
      <c r="D3313">
        <v>3.84</v>
      </c>
      <c r="E3313">
        <v>4</v>
      </c>
      <c r="F3313" t="s">
        <v>133</v>
      </c>
    </row>
    <row r="3314" spans="1:6" x14ac:dyDescent="0.3">
      <c r="A3314" t="s">
        <v>164</v>
      </c>
      <c r="B3314" t="s">
        <v>145</v>
      </c>
      <c r="C3314">
        <v>1</v>
      </c>
      <c r="D3314">
        <v>3.84</v>
      </c>
      <c r="E3314">
        <v>10</v>
      </c>
      <c r="F3314" t="s">
        <v>133</v>
      </c>
    </row>
    <row r="3315" spans="1:6" x14ac:dyDescent="0.3">
      <c r="A3315" t="s">
        <v>164</v>
      </c>
      <c r="B3315" t="s">
        <v>140</v>
      </c>
      <c r="C3315">
        <v>1</v>
      </c>
      <c r="D3315">
        <v>99.99</v>
      </c>
      <c r="E3315">
        <v>7</v>
      </c>
      <c r="F3315" t="s">
        <v>136</v>
      </c>
    </row>
    <row r="3316" spans="1:6" x14ac:dyDescent="0.3">
      <c r="A3316" t="s">
        <v>164</v>
      </c>
      <c r="B3316" t="s">
        <v>152</v>
      </c>
      <c r="C3316">
        <v>1</v>
      </c>
      <c r="D3316">
        <v>379.99</v>
      </c>
      <c r="E3316">
        <v>2</v>
      </c>
      <c r="F3316" t="s">
        <v>129</v>
      </c>
    </row>
    <row r="3317" spans="1:6" x14ac:dyDescent="0.3">
      <c r="A3317" t="s">
        <v>164</v>
      </c>
      <c r="B3317" t="s">
        <v>139</v>
      </c>
      <c r="C3317">
        <v>1</v>
      </c>
      <c r="D3317">
        <v>11.95</v>
      </c>
      <c r="E3317">
        <v>2</v>
      </c>
      <c r="F3317" t="s">
        <v>149</v>
      </c>
    </row>
    <row r="3318" spans="1:6" x14ac:dyDescent="0.3">
      <c r="A3318" t="s">
        <v>164</v>
      </c>
      <c r="B3318" t="s">
        <v>141</v>
      </c>
      <c r="C3318">
        <v>1</v>
      </c>
      <c r="D3318">
        <v>150</v>
      </c>
      <c r="E3318">
        <v>9</v>
      </c>
      <c r="F3318" t="s">
        <v>135</v>
      </c>
    </row>
    <row r="3319" spans="1:6" x14ac:dyDescent="0.3">
      <c r="A3319" t="s">
        <v>164</v>
      </c>
      <c r="B3319" t="s">
        <v>137</v>
      </c>
      <c r="C3319">
        <v>1</v>
      </c>
      <c r="D3319">
        <v>2.99</v>
      </c>
      <c r="E3319">
        <v>4</v>
      </c>
      <c r="F3319" t="s">
        <v>149</v>
      </c>
    </row>
    <row r="3320" spans="1:6" x14ac:dyDescent="0.3">
      <c r="A3320" t="s">
        <v>164</v>
      </c>
      <c r="B3320" t="s">
        <v>132</v>
      </c>
      <c r="C3320">
        <v>1</v>
      </c>
      <c r="D3320">
        <v>11.99</v>
      </c>
      <c r="E3320">
        <v>2</v>
      </c>
      <c r="F3320" t="s">
        <v>133</v>
      </c>
    </row>
    <row r="3321" spans="1:6" x14ac:dyDescent="0.3">
      <c r="A3321" t="s">
        <v>164</v>
      </c>
      <c r="B3321" t="s">
        <v>130</v>
      </c>
      <c r="C3321">
        <v>1</v>
      </c>
      <c r="D3321">
        <v>14.95</v>
      </c>
      <c r="E3321">
        <v>3</v>
      </c>
      <c r="F3321" t="s">
        <v>135</v>
      </c>
    </row>
    <row r="3322" spans="1:6" x14ac:dyDescent="0.3">
      <c r="A3322" t="s">
        <v>164</v>
      </c>
      <c r="B3322" t="s">
        <v>134</v>
      </c>
      <c r="C3322">
        <v>1</v>
      </c>
      <c r="D3322">
        <v>149.99</v>
      </c>
      <c r="E3322">
        <v>3</v>
      </c>
      <c r="F3322" t="s">
        <v>131</v>
      </c>
    </row>
    <row r="3323" spans="1:6" x14ac:dyDescent="0.3">
      <c r="A3323" t="s">
        <v>164</v>
      </c>
      <c r="B3323" t="s">
        <v>137</v>
      </c>
      <c r="C3323">
        <v>1</v>
      </c>
      <c r="D3323">
        <v>2.99</v>
      </c>
      <c r="E3323">
        <v>1</v>
      </c>
      <c r="F3323" t="s">
        <v>131</v>
      </c>
    </row>
    <row r="3324" spans="1:6" x14ac:dyDescent="0.3">
      <c r="A3324" t="s">
        <v>164</v>
      </c>
      <c r="B3324" t="s">
        <v>140</v>
      </c>
      <c r="C3324">
        <v>1</v>
      </c>
      <c r="D3324">
        <v>99.99</v>
      </c>
      <c r="E3324">
        <v>8</v>
      </c>
      <c r="F3324" t="s">
        <v>150</v>
      </c>
    </row>
    <row r="3325" spans="1:6" x14ac:dyDescent="0.3">
      <c r="A3325" t="s">
        <v>164</v>
      </c>
      <c r="B3325" t="s">
        <v>132</v>
      </c>
      <c r="C3325">
        <v>1</v>
      </c>
      <c r="D3325">
        <v>11.99</v>
      </c>
      <c r="E3325">
        <v>3</v>
      </c>
      <c r="F3325" t="s">
        <v>129</v>
      </c>
    </row>
    <row r="3326" spans="1:6" x14ac:dyDescent="0.3">
      <c r="A3326" t="s">
        <v>164</v>
      </c>
      <c r="B3326" t="s">
        <v>130</v>
      </c>
      <c r="C3326">
        <v>1</v>
      </c>
      <c r="D3326">
        <v>14.95</v>
      </c>
      <c r="E3326">
        <v>10</v>
      </c>
      <c r="F3326" t="s">
        <v>149</v>
      </c>
    </row>
    <row r="3327" spans="1:6" x14ac:dyDescent="0.3">
      <c r="A3327" t="s">
        <v>164</v>
      </c>
      <c r="B3327" t="s">
        <v>145</v>
      </c>
      <c r="C3327">
        <v>2</v>
      </c>
      <c r="D3327">
        <v>3.84</v>
      </c>
      <c r="E3327">
        <v>5</v>
      </c>
      <c r="F3327" t="s">
        <v>136</v>
      </c>
    </row>
    <row r="3328" spans="1:6" x14ac:dyDescent="0.3">
      <c r="A3328" t="s">
        <v>164</v>
      </c>
      <c r="B3328" t="s">
        <v>141</v>
      </c>
      <c r="C3328">
        <v>1</v>
      </c>
      <c r="D3328">
        <v>150</v>
      </c>
      <c r="E3328">
        <v>7</v>
      </c>
      <c r="F3328" t="s">
        <v>133</v>
      </c>
    </row>
    <row r="3329" spans="1:6" x14ac:dyDescent="0.3">
      <c r="A3329" t="s">
        <v>164</v>
      </c>
      <c r="B3329" t="s">
        <v>128</v>
      </c>
      <c r="C3329">
        <v>1</v>
      </c>
      <c r="D3329">
        <v>700</v>
      </c>
      <c r="E3329">
        <v>8</v>
      </c>
      <c r="F3329" t="s">
        <v>129</v>
      </c>
    </row>
    <row r="3330" spans="1:6" x14ac:dyDescent="0.3">
      <c r="A3330" t="s">
        <v>164</v>
      </c>
      <c r="B3330" t="s">
        <v>145</v>
      </c>
      <c r="C3330">
        <v>1</v>
      </c>
      <c r="D3330">
        <v>3.84</v>
      </c>
      <c r="E3330">
        <v>7</v>
      </c>
      <c r="F3330" t="s">
        <v>150</v>
      </c>
    </row>
    <row r="3331" spans="1:6" x14ac:dyDescent="0.3">
      <c r="A3331" t="s">
        <v>164</v>
      </c>
      <c r="B3331" t="s">
        <v>144</v>
      </c>
      <c r="C3331">
        <v>1</v>
      </c>
      <c r="D3331">
        <v>400</v>
      </c>
      <c r="E3331">
        <v>5</v>
      </c>
      <c r="F3331" t="s">
        <v>135</v>
      </c>
    </row>
    <row r="3332" spans="1:6" x14ac:dyDescent="0.3">
      <c r="A3332" t="s">
        <v>164</v>
      </c>
      <c r="B3332" t="s">
        <v>128</v>
      </c>
      <c r="C3332">
        <v>1</v>
      </c>
      <c r="D3332">
        <v>700</v>
      </c>
      <c r="E3332">
        <v>10</v>
      </c>
      <c r="F3332" t="s">
        <v>133</v>
      </c>
    </row>
    <row r="3333" spans="1:6" x14ac:dyDescent="0.3">
      <c r="A3333" t="s">
        <v>164</v>
      </c>
      <c r="B3333" t="s">
        <v>130</v>
      </c>
      <c r="C3333">
        <v>1</v>
      </c>
      <c r="D3333">
        <v>14.95</v>
      </c>
      <c r="E3333">
        <v>7</v>
      </c>
      <c r="F3333" t="s">
        <v>133</v>
      </c>
    </row>
    <row r="3334" spans="1:6" x14ac:dyDescent="0.3">
      <c r="A3334" t="s">
        <v>164</v>
      </c>
      <c r="B3334" t="s">
        <v>139</v>
      </c>
      <c r="C3334">
        <v>1</v>
      </c>
      <c r="D3334">
        <v>11.95</v>
      </c>
      <c r="E3334">
        <v>4</v>
      </c>
      <c r="F3334" t="s">
        <v>135</v>
      </c>
    </row>
    <row r="3335" spans="1:6" x14ac:dyDescent="0.3">
      <c r="A3335" t="s">
        <v>164</v>
      </c>
      <c r="B3335" t="s">
        <v>154</v>
      </c>
      <c r="C3335">
        <v>1</v>
      </c>
      <c r="D3335">
        <v>600</v>
      </c>
      <c r="E3335">
        <v>7</v>
      </c>
      <c r="F3335" t="s">
        <v>149</v>
      </c>
    </row>
    <row r="3336" spans="1:6" x14ac:dyDescent="0.3">
      <c r="A3336" t="s">
        <v>164</v>
      </c>
      <c r="B3336" t="s">
        <v>130</v>
      </c>
      <c r="C3336">
        <v>1</v>
      </c>
      <c r="D3336">
        <v>14.95</v>
      </c>
      <c r="E3336">
        <v>10</v>
      </c>
      <c r="F3336" t="s">
        <v>133</v>
      </c>
    </row>
    <row r="3337" spans="1:6" x14ac:dyDescent="0.3">
      <c r="A3337" t="s">
        <v>164</v>
      </c>
      <c r="B3337" t="s">
        <v>128</v>
      </c>
      <c r="C3337">
        <v>1</v>
      </c>
      <c r="D3337">
        <v>700</v>
      </c>
      <c r="E3337">
        <v>9</v>
      </c>
      <c r="F3337" t="s">
        <v>133</v>
      </c>
    </row>
    <row r="3338" spans="1:6" x14ac:dyDescent="0.3">
      <c r="A3338" t="s">
        <v>164</v>
      </c>
      <c r="B3338" t="s">
        <v>139</v>
      </c>
      <c r="C3338">
        <v>1</v>
      </c>
      <c r="D3338">
        <v>11.95</v>
      </c>
      <c r="E3338">
        <v>10</v>
      </c>
      <c r="F3338" t="s">
        <v>133</v>
      </c>
    </row>
    <row r="3339" spans="1:6" x14ac:dyDescent="0.3">
      <c r="A3339" t="s">
        <v>164</v>
      </c>
      <c r="B3339" t="s">
        <v>137</v>
      </c>
      <c r="C3339">
        <v>2</v>
      </c>
      <c r="D3339">
        <v>2.99</v>
      </c>
      <c r="E3339">
        <v>3</v>
      </c>
      <c r="F3339" t="s">
        <v>135</v>
      </c>
    </row>
    <row r="3340" spans="1:6" x14ac:dyDescent="0.3">
      <c r="A3340" t="s">
        <v>164</v>
      </c>
      <c r="B3340" t="s">
        <v>154</v>
      </c>
      <c r="C3340">
        <v>1</v>
      </c>
      <c r="D3340">
        <v>600</v>
      </c>
      <c r="E3340">
        <v>6</v>
      </c>
      <c r="F3340" t="s">
        <v>133</v>
      </c>
    </row>
    <row r="3341" spans="1:6" x14ac:dyDescent="0.3">
      <c r="A3341" t="s">
        <v>164</v>
      </c>
      <c r="B3341" t="s">
        <v>141</v>
      </c>
      <c r="C3341">
        <v>1</v>
      </c>
      <c r="D3341">
        <v>150</v>
      </c>
      <c r="E3341">
        <v>3</v>
      </c>
      <c r="F3341" t="s">
        <v>135</v>
      </c>
    </row>
    <row r="3342" spans="1:6" x14ac:dyDescent="0.3">
      <c r="A3342" t="s">
        <v>164</v>
      </c>
      <c r="B3342" t="s">
        <v>139</v>
      </c>
      <c r="C3342">
        <v>1</v>
      </c>
      <c r="D3342">
        <v>11.95</v>
      </c>
      <c r="E3342">
        <v>10</v>
      </c>
      <c r="F3342" t="s">
        <v>150</v>
      </c>
    </row>
    <row r="3343" spans="1:6" x14ac:dyDescent="0.3">
      <c r="A3343" t="s">
        <v>164</v>
      </c>
      <c r="B3343" t="s">
        <v>130</v>
      </c>
      <c r="C3343">
        <v>1</v>
      </c>
      <c r="D3343">
        <v>14.95</v>
      </c>
      <c r="E3343">
        <v>8</v>
      </c>
      <c r="F3343" t="s">
        <v>146</v>
      </c>
    </row>
    <row r="3344" spans="1:6" x14ac:dyDescent="0.3">
      <c r="A3344" t="s">
        <v>164</v>
      </c>
      <c r="B3344" t="s">
        <v>130</v>
      </c>
      <c r="C3344">
        <v>1</v>
      </c>
      <c r="D3344">
        <v>14.95</v>
      </c>
      <c r="E3344">
        <v>8</v>
      </c>
      <c r="F3344" t="s">
        <v>146</v>
      </c>
    </row>
    <row r="3345" spans="1:6" x14ac:dyDescent="0.3">
      <c r="A3345" t="s">
        <v>164</v>
      </c>
      <c r="B3345" t="s">
        <v>140</v>
      </c>
      <c r="C3345">
        <v>1</v>
      </c>
      <c r="D3345">
        <v>99.99</v>
      </c>
      <c r="E3345">
        <v>2</v>
      </c>
      <c r="F3345" t="s">
        <v>146</v>
      </c>
    </row>
    <row r="3346" spans="1:6" x14ac:dyDescent="0.3">
      <c r="A3346" t="s">
        <v>164</v>
      </c>
      <c r="B3346" t="s">
        <v>140</v>
      </c>
      <c r="C3346">
        <v>1</v>
      </c>
      <c r="D3346">
        <v>99.99</v>
      </c>
      <c r="E3346">
        <v>2</v>
      </c>
      <c r="F3346" t="s">
        <v>146</v>
      </c>
    </row>
    <row r="3347" spans="1:6" x14ac:dyDescent="0.3">
      <c r="A3347" t="s">
        <v>164</v>
      </c>
      <c r="B3347" t="s">
        <v>142</v>
      </c>
      <c r="C3347">
        <v>1</v>
      </c>
      <c r="D3347">
        <v>1700</v>
      </c>
      <c r="E3347">
        <v>10</v>
      </c>
      <c r="F3347" t="s">
        <v>150</v>
      </c>
    </row>
    <row r="3348" spans="1:6" x14ac:dyDescent="0.3">
      <c r="A3348" t="s">
        <v>164</v>
      </c>
      <c r="B3348" t="s">
        <v>132</v>
      </c>
      <c r="C3348">
        <v>1</v>
      </c>
      <c r="D3348">
        <v>11.99</v>
      </c>
      <c r="E3348">
        <v>3</v>
      </c>
      <c r="F3348" t="s">
        <v>133</v>
      </c>
    </row>
    <row r="3349" spans="1:6" x14ac:dyDescent="0.3">
      <c r="A3349" t="s">
        <v>164</v>
      </c>
      <c r="B3349" t="s">
        <v>145</v>
      </c>
      <c r="C3349">
        <v>1</v>
      </c>
      <c r="D3349">
        <v>3.84</v>
      </c>
      <c r="E3349">
        <v>7</v>
      </c>
      <c r="F3349" t="s">
        <v>149</v>
      </c>
    </row>
    <row r="3350" spans="1:6" x14ac:dyDescent="0.3">
      <c r="A3350" t="s">
        <v>164</v>
      </c>
      <c r="B3350" t="s">
        <v>148</v>
      </c>
      <c r="C3350">
        <v>1</v>
      </c>
      <c r="D3350">
        <v>600</v>
      </c>
      <c r="E3350">
        <v>5</v>
      </c>
      <c r="F3350" t="s">
        <v>135</v>
      </c>
    </row>
    <row r="3351" spans="1:6" x14ac:dyDescent="0.3">
      <c r="A3351" t="s">
        <v>164</v>
      </c>
      <c r="B3351" t="s">
        <v>132</v>
      </c>
      <c r="C3351">
        <v>1</v>
      </c>
      <c r="D3351">
        <v>11.99</v>
      </c>
      <c r="E3351">
        <v>4</v>
      </c>
      <c r="F3351" t="s">
        <v>135</v>
      </c>
    </row>
    <row r="3352" spans="1:6" x14ac:dyDescent="0.3">
      <c r="A3352" t="s">
        <v>164</v>
      </c>
      <c r="B3352" t="s">
        <v>140</v>
      </c>
      <c r="C3352">
        <v>1</v>
      </c>
      <c r="D3352">
        <v>99.99</v>
      </c>
      <c r="E3352">
        <v>1</v>
      </c>
      <c r="F3352" t="s">
        <v>133</v>
      </c>
    </row>
    <row r="3353" spans="1:6" x14ac:dyDescent="0.3">
      <c r="A3353" t="s">
        <v>164</v>
      </c>
      <c r="B3353" t="s">
        <v>139</v>
      </c>
      <c r="C3353">
        <v>2</v>
      </c>
      <c r="D3353">
        <v>11.95</v>
      </c>
      <c r="E3353">
        <v>9</v>
      </c>
      <c r="F3353" t="s">
        <v>149</v>
      </c>
    </row>
    <row r="3354" spans="1:6" x14ac:dyDescent="0.3">
      <c r="A3354" t="s">
        <v>164</v>
      </c>
      <c r="B3354" t="s">
        <v>145</v>
      </c>
      <c r="C3354">
        <v>1</v>
      </c>
      <c r="D3354">
        <v>3.84</v>
      </c>
      <c r="E3354">
        <v>6</v>
      </c>
      <c r="F3354" t="s">
        <v>131</v>
      </c>
    </row>
    <row r="3355" spans="1:6" x14ac:dyDescent="0.3">
      <c r="A3355" t="s">
        <v>164</v>
      </c>
      <c r="B3355" t="s">
        <v>141</v>
      </c>
      <c r="C3355">
        <v>1</v>
      </c>
      <c r="D3355">
        <v>150</v>
      </c>
      <c r="E3355">
        <v>7</v>
      </c>
      <c r="F3355" t="s">
        <v>147</v>
      </c>
    </row>
    <row r="3356" spans="1:6" x14ac:dyDescent="0.3">
      <c r="A3356" t="s">
        <v>164</v>
      </c>
      <c r="B3356" t="s">
        <v>151</v>
      </c>
      <c r="C3356">
        <v>1</v>
      </c>
      <c r="D3356">
        <v>109.99</v>
      </c>
      <c r="E3356">
        <v>4</v>
      </c>
      <c r="F3356" t="s">
        <v>147</v>
      </c>
    </row>
    <row r="3357" spans="1:6" x14ac:dyDescent="0.3">
      <c r="A3357" t="s">
        <v>164</v>
      </c>
      <c r="B3357" t="s">
        <v>130</v>
      </c>
      <c r="C3357">
        <v>1</v>
      </c>
      <c r="D3357">
        <v>14.95</v>
      </c>
      <c r="E3357">
        <v>8</v>
      </c>
      <c r="F3357" t="s">
        <v>129</v>
      </c>
    </row>
    <row r="3358" spans="1:6" x14ac:dyDescent="0.3">
      <c r="A3358" t="s">
        <v>164</v>
      </c>
      <c r="B3358" t="s">
        <v>132</v>
      </c>
      <c r="C3358">
        <v>1</v>
      </c>
      <c r="D3358">
        <v>11.99</v>
      </c>
      <c r="E3358">
        <v>4</v>
      </c>
      <c r="F3358" t="s">
        <v>147</v>
      </c>
    </row>
    <row r="3359" spans="1:6" x14ac:dyDescent="0.3">
      <c r="A3359" t="s">
        <v>164</v>
      </c>
      <c r="B3359" t="s">
        <v>145</v>
      </c>
      <c r="C3359">
        <v>2</v>
      </c>
      <c r="D3359">
        <v>3.84</v>
      </c>
      <c r="E3359">
        <v>8</v>
      </c>
      <c r="F3359" t="s">
        <v>147</v>
      </c>
    </row>
    <row r="3360" spans="1:6" x14ac:dyDescent="0.3">
      <c r="A3360" t="s">
        <v>164</v>
      </c>
      <c r="B3360" t="s">
        <v>153</v>
      </c>
      <c r="C3360">
        <v>1</v>
      </c>
      <c r="D3360">
        <v>999.99</v>
      </c>
      <c r="E3360">
        <v>7</v>
      </c>
      <c r="F3360" t="s">
        <v>135</v>
      </c>
    </row>
    <row r="3361" spans="1:6" x14ac:dyDescent="0.3">
      <c r="A3361" t="s">
        <v>164</v>
      </c>
      <c r="B3361" t="s">
        <v>151</v>
      </c>
      <c r="C3361">
        <v>1</v>
      </c>
      <c r="D3361">
        <v>109.99</v>
      </c>
      <c r="E3361">
        <v>1</v>
      </c>
      <c r="F3361" t="s">
        <v>135</v>
      </c>
    </row>
    <row r="3362" spans="1:6" x14ac:dyDescent="0.3">
      <c r="A3362" t="s">
        <v>164</v>
      </c>
      <c r="B3362" t="s">
        <v>140</v>
      </c>
      <c r="C3362">
        <v>1</v>
      </c>
      <c r="D3362">
        <v>99.99</v>
      </c>
      <c r="E3362">
        <v>8</v>
      </c>
      <c r="F3362" t="s">
        <v>133</v>
      </c>
    </row>
    <row r="3363" spans="1:6" x14ac:dyDescent="0.3">
      <c r="A3363" t="s">
        <v>164</v>
      </c>
      <c r="B3363" t="s">
        <v>139</v>
      </c>
      <c r="C3363">
        <v>1</v>
      </c>
      <c r="D3363">
        <v>11.95</v>
      </c>
      <c r="E3363">
        <v>2</v>
      </c>
      <c r="F3363" t="s">
        <v>135</v>
      </c>
    </row>
    <row r="3364" spans="1:6" x14ac:dyDescent="0.3">
      <c r="A3364" t="s">
        <v>164</v>
      </c>
      <c r="B3364" t="s">
        <v>141</v>
      </c>
      <c r="C3364">
        <v>1</v>
      </c>
      <c r="D3364">
        <v>150</v>
      </c>
      <c r="E3364">
        <v>8</v>
      </c>
      <c r="F3364" t="s">
        <v>133</v>
      </c>
    </row>
    <row r="3365" spans="1:6" x14ac:dyDescent="0.3">
      <c r="A3365" t="s">
        <v>164</v>
      </c>
      <c r="B3365" t="s">
        <v>140</v>
      </c>
      <c r="C3365">
        <v>1</v>
      </c>
      <c r="D3365">
        <v>99.99</v>
      </c>
      <c r="E3365">
        <v>1</v>
      </c>
      <c r="F3365" t="s">
        <v>129</v>
      </c>
    </row>
    <row r="3366" spans="1:6" x14ac:dyDescent="0.3">
      <c r="A3366" t="s">
        <v>164</v>
      </c>
      <c r="B3366" t="s">
        <v>141</v>
      </c>
      <c r="C3366">
        <v>1</v>
      </c>
      <c r="D3366">
        <v>150</v>
      </c>
      <c r="E3366">
        <v>2</v>
      </c>
      <c r="F3366" t="s">
        <v>133</v>
      </c>
    </row>
    <row r="3367" spans="1:6" x14ac:dyDescent="0.3">
      <c r="A3367" t="s">
        <v>164</v>
      </c>
      <c r="B3367" t="s">
        <v>130</v>
      </c>
      <c r="C3367">
        <v>1</v>
      </c>
      <c r="D3367">
        <v>14.95</v>
      </c>
      <c r="E3367">
        <v>8</v>
      </c>
      <c r="F3367" t="s">
        <v>133</v>
      </c>
    </row>
    <row r="3368" spans="1:6" x14ac:dyDescent="0.3">
      <c r="A3368" t="s">
        <v>164</v>
      </c>
      <c r="B3368" t="s">
        <v>145</v>
      </c>
      <c r="C3368">
        <v>2</v>
      </c>
      <c r="D3368">
        <v>3.84</v>
      </c>
      <c r="E3368">
        <v>10</v>
      </c>
      <c r="F3368" t="s">
        <v>133</v>
      </c>
    </row>
    <row r="3369" spans="1:6" x14ac:dyDescent="0.3">
      <c r="A3369" t="s">
        <v>164</v>
      </c>
      <c r="B3369" t="s">
        <v>145</v>
      </c>
      <c r="C3369">
        <v>1</v>
      </c>
      <c r="D3369">
        <v>3.84</v>
      </c>
      <c r="E3369">
        <v>5</v>
      </c>
      <c r="F3369" t="s">
        <v>133</v>
      </c>
    </row>
    <row r="3370" spans="1:6" x14ac:dyDescent="0.3">
      <c r="A3370" t="s">
        <v>164</v>
      </c>
      <c r="B3370" t="s">
        <v>130</v>
      </c>
      <c r="C3370">
        <v>1</v>
      </c>
      <c r="D3370">
        <v>14.95</v>
      </c>
      <c r="E3370">
        <v>10</v>
      </c>
      <c r="F3370" t="s">
        <v>135</v>
      </c>
    </row>
    <row r="3371" spans="1:6" x14ac:dyDescent="0.3">
      <c r="A3371" t="s">
        <v>164</v>
      </c>
      <c r="B3371" t="s">
        <v>142</v>
      </c>
      <c r="C3371">
        <v>1</v>
      </c>
      <c r="D3371">
        <v>1700</v>
      </c>
      <c r="E3371">
        <v>10</v>
      </c>
      <c r="F3371" t="s">
        <v>135</v>
      </c>
    </row>
    <row r="3372" spans="1:6" x14ac:dyDescent="0.3">
      <c r="A3372" t="s">
        <v>164</v>
      </c>
      <c r="B3372" t="s">
        <v>142</v>
      </c>
      <c r="C3372">
        <v>1</v>
      </c>
      <c r="D3372">
        <v>1700</v>
      </c>
      <c r="E3372">
        <v>1</v>
      </c>
      <c r="F3372" t="s">
        <v>149</v>
      </c>
    </row>
    <row r="3373" spans="1:6" x14ac:dyDescent="0.3">
      <c r="A3373" t="s">
        <v>164</v>
      </c>
      <c r="B3373" t="s">
        <v>152</v>
      </c>
      <c r="C3373">
        <v>1</v>
      </c>
      <c r="D3373">
        <v>379.99</v>
      </c>
      <c r="E3373">
        <v>2</v>
      </c>
      <c r="F3373" t="s">
        <v>129</v>
      </c>
    </row>
    <row r="3374" spans="1:6" x14ac:dyDescent="0.3">
      <c r="A3374" t="s">
        <v>164</v>
      </c>
      <c r="B3374" t="s">
        <v>144</v>
      </c>
      <c r="C3374">
        <v>1</v>
      </c>
      <c r="D3374">
        <v>400</v>
      </c>
      <c r="E3374">
        <v>6</v>
      </c>
      <c r="F3374" t="s">
        <v>147</v>
      </c>
    </row>
    <row r="3375" spans="1:6" x14ac:dyDescent="0.3">
      <c r="A3375" t="s">
        <v>164</v>
      </c>
      <c r="B3375" t="s">
        <v>141</v>
      </c>
      <c r="C3375">
        <v>1</v>
      </c>
      <c r="D3375">
        <v>150</v>
      </c>
      <c r="E3375">
        <v>8</v>
      </c>
      <c r="F3375" t="s">
        <v>147</v>
      </c>
    </row>
    <row r="3376" spans="1:6" x14ac:dyDescent="0.3">
      <c r="A3376" t="s">
        <v>164</v>
      </c>
      <c r="B3376" t="s">
        <v>137</v>
      </c>
      <c r="C3376">
        <v>1</v>
      </c>
      <c r="D3376">
        <v>2.99</v>
      </c>
      <c r="E3376">
        <v>2</v>
      </c>
      <c r="F3376" t="s">
        <v>146</v>
      </c>
    </row>
    <row r="3377" spans="1:6" x14ac:dyDescent="0.3">
      <c r="A3377" t="s">
        <v>164</v>
      </c>
      <c r="B3377" t="s">
        <v>140</v>
      </c>
      <c r="C3377">
        <v>1</v>
      </c>
      <c r="D3377">
        <v>99.99</v>
      </c>
      <c r="E3377">
        <v>1</v>
      </c>
      <c r="F3377" t="s">
        <v>136</v>
      </c>
    </row>
    <row r="3378" spans="1:6" x14ac:dyDescent="0.3">
      <c r="A3378" t="s">
        <v>164</v>
      </c>
      <c r="B3378" t="s">
        <v>141</v>
      </c>
      <c r="C3378">
        <v>1</v>
      </c>
      <c r="D3378">
        <v>150</v>
      </c>
      <c r="E3378">
        <v>2</v>
      </c>
      <c r="F3378" t="s">
        <v>129</v>
      </c>
    </row>
    <row r="3379" spans="1:6" x14ac:dyDescent="0.3">
      <c r="A3379" t="s">
        <v>164</v>
      </c>
      <c r="B3379" t="s">
        <v>130</v>
      </c>
      <c r="C3379">
        <v>1</v>
      </c>
      <c r="D3379">
        <v>14.95</v>
      </c>
      <c r="E3379">
        <v>5</v>
      </c>
      <c r="F3379" t="s">
        <v>149</v>
      </c>
    </row>
    <row r="3380" spans="1:6" x14ac:dyDescent="0.3">
      <c r="A3380" t="s">
        <v>164</v>
      </c>
      <c r="B3380" t="s">
        <v>132</v>
      </c>
      <c r="C3380">
        <v>1</v>
      </c>
      <c r="D3380">
        <v>11.99</v>
      </c>
      <c r="E3380">
        <v>7</v>
      </c>
      <c r="F3380" t="s">
        <v>135</v>
      </c>
    </row>
    <row r="3381" spans="1:6" x14ac:dyDescent="0.3">
      <c r="A3381" t="s">
        <v>164</v>
      </c>
      <c r="B3381" t="s">
        <v>141</v>
      </c>
      <c r="C3381">
        <v>1</v>
      </c>
      <c r="D3381">
        <v>150</v>
      </c>
      <c r="E3381">
        <v>3</v>
      </c>
      <c r="F3381" t="s">
        <v>135</v>
      </c>
    </row>
    <row r="3382" spans="1:6" x14ac:dyDescent="0.3">
      <c r="A3382" t="s">
        <v>164</v>
      </c>
      <c r="B3382" t="s">
        <v>141</v>
      </c>
      <c r="C3382">
        <v>1</v>
      </c>
      <c r="D3382">
        <v>150</v>
      </c>
      <c r="E3382">
        <v>2</v>
      </c>
      <c r="F3382" t="s">
        <v>149</v>
      </c>
    </row>
    <row r="3383" spans="1:6" x14ac:dyDescent="0.3">
      <c r="A3383" t="s">
        <v>164</v>
      </c>
      <c r="B3383" t="s">
        <v>132</v>
      </c>
      <c r="C3383">
        <v>1</v>
      </c>
      <c r="D3383">
        <v>11.99</v>
      </c>
      <c r="E3383">
        <v>10</v>
      </c>
      <c r="F3383" t="s">
        <v>146</v>
      </c>
    </row>
    <row r="3384" spans="1:6" x14ac:dyDescent="0.3">
      <c r="A3384" t="s">
        <v>164</v>
      </c>
      <c r="B3384" t="s">
        <v>141</v>
      </c>
      <c r="C3384">
        <v>1</v>
      </c>
      <c r="D3384">
        <v>150</v>
      </c>
      <c r="E3384">
        <v>7</v>
      </c>
      <c r="F3384" t="s">
        <v>149</v>
      </c>
    </row>
    <row r="3385" spans="1:6" x14ac:dyDescent="0.3">
      <c r="A3385" t="s">
        <v>164</v>
      </c>
      <c r="B3385" t="s">
        <v>137</v>
      </c>
      <c r="C3385">
        <v>1</v>
      </c>
      <c r="D3385">
        <v>2.99</v>
      </c>
      <c r="E3385">
        <v>7</v>
      </c>
      <c r="F3385" t="s">
        <v>133</v>
      </c>
    </row>
    <row r="3386" spans="1:6" x14ac:dyDescent="0.3">
      <c r="A3386" t="s">
        <v>164</v>
      </c>
      <c r="B3386" t="s">
        <v>141</v>
      </c>
      <c r="C3386">
        <v>1</v>
      </c>
      <c r="D3386">
        <v>150</v>
      </c>
      <c r="E3386">
        <v>10</v>
      </c>
      <c r="F3386" t="s">
        <v>133</v>
      </c>
    </row>
    <row r="3387" spans="1:6" x14ac:dyDescent="0.3">
      <c r="A3387" t="s">
        <v>164</v>
      </c>
      <c r="B3387" t="s">
        <v>137</v>
      </c>
      <c r="C3387">
        <v>2</v>
      </c>
      <c r="D3387">
        <v>2.99</v>
      </c>
      <c r="E3387">
        <v>6</v>
      </c>
      <c r="F3387" t="s">
        <v>150</v>
      </c>
    </row>
    <row r="3388" spans="1:6" x14ac:dyDescent="0.3">
      <c r="A3388" t="s">
        <v>164</v>
      </c>
      <c r="B3388" t="s">
        <v>130</v>
      </c>
      <c r="C3388">
        <v>1</v>
      </c>
      <c r="D3388">
        <v>14.95</v>
      </c>
      <c r="E3388">
        <v>1</v>
      </c>
      <c r="F3388" t="s">
        <v>133</v>
      </c>
    </row>
    <row r="3389" spans="1:6" x14ac:dyDescent="0.3">
      <c r="A3389" t="s">
        <v>164</v>
      </c>
      <c r="B3389" t="s">
        <v>130</v>
      </c>
      <c r="C3389">
        <v>1</v>
      </c>
      <c r="D3389">
        <v>14.95</v>
      </c>
      <c r="E3389">
        <v>6</v>
      </c>
      <c r="F3389" t="s">
        <v>136</v>
      </c>
    </row>
    <row r="3390" spans="1:6" x14ac:dyDescent="0.3">
      <c r="A3390" t="s">
        <v>164</v>
      </c>
      <c r="B3390" t="s">
        <v>139</v>
      </c>
      <c r="C3390">
        <v>1</v>
      </c>
      <c r="D3390">
        <v>11.95</v>
      </c>
      <c r="E3390">
        <v>3</v>
      </c>
      <c r="F3390" t="s">
        <v>149</v>
      </c>
    </row>
    <row r="3391" spans="1:6" x14ac:dyDescent="0.3">
      <c r="A3391" t="s">
        <v>164</v>
      </c>
      <c r="B3391" t="s">
        <v>130</v>
      </c>
      <c r="C3391">
        <v>1</v>
      </c>
      <c r="D3391">
        <v>14.95</v>
      </c>
      <c r="E3391">
        <v>10</v>
      </c>
      <c r="F3391" t="s">
        <v>129</v>
      </c>
    </row>
    <row r="3392" spans="1:6" x14ac:dyDescent="0.3">
      <c r="A3392" t="s">
        <v>164</v>
      </c>
      <c r="B3392" t="s">
        <v>139</v>
      </c>
      <c r="C3392">
        <v>1</v>
      </c>
      <c r="D3392">
        <v>11.95</v>
      </c>
      <c r="E3392">
        <v>10</v>
      </c>
      <c r="F3392" t="s">
        <v>129</v>
      </c>
    </row>
    <row r="3393" spans="1:6" x14ac:dyDescent="0.3">
      <c r="A3393" t="s">
        <v>164</v>
      </c>
      <c r="B3393" t="s">
        <v>139</v>
      </c>
      <c r="C3393">
        <v>1</v>
      </c>
      <c r="D3393">
        <v>11.95</v>
      </c>
      <c r="E3393">
        <v>9</v>
      </c>
      <c r="F3393" t="s">
        <v>149</v>
      </c>
    </row>
    <row r="3394" spans="1:6" x14ac:dyDescent="0.3">
      <c r="A3394" t="s">
        <v>164</v>
      </c>
      <c r="B3394" t="s">
        <v>137</v>
      </c>
      <c r="C3394">
        <v>2</v>
      </c>
      <c r="D3394">
        <v>2.99</v>
      </c>
      <c r="E3394">
        <v>1</v>
      </c>
      <c r="F3394" t="s">
        <v>135</v>
      </c>
    </row>
    <row r="3395" spans="1:6" x14ac:dyDescent="0.3">
      <c r="A3395" t="s">
        <v>164</v>
      </c>
      <c r="B3395" t="s">
        <v>130</v>
      </c>
      <c r="C3395">
        <v>2</v>
      </c>
      <c r="D3395">
        <v>14.95</v>
      </c>
      <c r="E3395">
        <v>1</v>
      </c>
      <c r="F3395" t="s">
        <v>133</v>
      </c>
    </row>
    <row r="3396" spans="1:6" x14ac:dyDescent="0.3">
      <c r="A3396" t="s">
        <v>164</v>
      </c>
      <c r="B3396" t="s">
        <v>141</v>
      </c>
      <c r="C3396">
        <v>1</v>
      </c>
      <c r="D3396">
        <v>150</v>
      </c>
      <c r="E3396">
        <v>7</v>
      </c>
      <c r="F3396" t="s">
        <v>147</v>
      </c>
    </row>
    <row r="3397" spans="1:6" x14ac:dyDescent="0.3">
      <c r="A3397" t="s">
        <v>164</v>
      </c>
      <c r="B3397" t="s">
        <v>139</v>
      </c>
      <c r="C3397">
        <v>1</v>
      </c>
      <c r="D3397">
        <v>11.95</v>
      </c>
      <c r="E3397">
        <v>7</v>
      </c>
      <c r="F3397" t="s">
        <v>129</v>
      </c>
    </row>
    <row r="3398" spans="1:6" x14ac:dyDescent="0.3">
      <c r="A3398" t="s">
        <v>164</v>
      </c>
      <c r="B3398" t="s">
        <v>145</v>
      </c>
      <c r="C3398">
        <v>1</v>
      </c>
      <c r="D3398">
        <v>3.84</v>
      </c>
      <c r="E3398">
        <v>6</v>
      </c>
      <c r="F3398" t="s">
        <v>135</v>
      </c>
    </row>
    <row r="3399" spans="1:6" x14ac:dyDescent="0.3">
      <c r="A3399" t="s">
        <v>164</v>
      </c>
      <c r="B3399" t="s">
        <v>138</v>
      </c>
      <c r="C3399">
        <v>1</v>
      </c>
      <c r="D3399">
        <v>389.99</v>
      </c>
      <c r="E3399">
        <v>7</v>
      </c>
      <c r="F3399" t="s">
        <v>129</v>
      </c>
    </row>
    <row r="3400" spans="1:6" x14ac:dyDescent="0.3">
      <c r="A3400" t="s">
        <v>164</v>
      </c>
      <c r="B3400" t="s">
        <v>145</v>
      </c>
      <c r="C3400">
        <v>2</v>
      </c>
      <c r="D3400">
        <v>3.84</v>
      </c>
      <c r="E3400">
        <v>1</v>
      </c>
      <c r="F3400" t="s">
        <v>149</v>
      </c>
    </row>
    <row r="3401" spans="1:6" x14ac:dyDescent="0.3">
      <c r="A3401" t="s">
        <v>164</v>
      </c>
      <c r="B3401" t="s">
        <v>132</v>
      </c>
      <c r="C3401">
        <v>1</v>
      </c>
      <c r="D3401">
        <v>11.99</v>
      </c>
      <c r="E3401">
        <v>8</v>
      </c>
      <c r="F3401" t="s">
        <v>129</v>
      </c>
    </row>
    <row r="3402" spans="1:6" x14ac:dyDescent="0.3">
      <c r="A3402" t="s">
        <v>164</v>
      </c>
      <c r="B3402" t="s">
        <v>137</v>
      </c>
      <c r="C3402">
        <v>1</v>
      </c>
      <c r="D3402">
        <v>2.99</v>
      </c>
      <c r="E3402">
        <v>10</v>
      </c>
      <c r="F3402" t="s">
        <v>150</v>
      </c>
    </row>
    <row r="3403" spans="1:6" x14ac:dyDescent="0.3">
      <c r="A3403" t="s">
        <v>164</v>
      </c>
      <c r="B3403" t="s">
        <v>152</v>
      </c>
      <c r="C3403">
        <v>1</v>
      </c>
      <c r="D3403">
        <v>379.99</v>
      </c>
      <c r="E3403">
        <v>6</v>
      </c>
      <c r="F3403" t="s">
        <v>133</v>
      </c>
    </row>
    <row r="3404" spans="1:6" x14ac:dyDescent="0.3">
      <c r="A3404" t="s">
        <v>164</v>
      </c>
      <c r="B3404" t="s">
        <v>141</v>
      </c>
      <c r="C3404">
        <v>1</v>
      </c>
      <c r="D3404">
        <v>150</v>
      </c>
      <c r="E3404">
        <v>1</v>
      </c>
      <c r="F3404" t="s">
        <v>135</v>
      </c>
    </row>
    <row r="3405" spans="1:6" x14ac:dyDescent="0.3">
      <c r="A3405" t="s">
        <v>164</v>
      </c>
      <c r="B3405" t="s">
        <v>130</v>
      </c>
      <c r="C3405">
        <v>1</v>
      </c>
      <c r="D3405">
        <v>14.95</v>
      </c>
      <c r="E3405">
        <v>9</v>
      </c>
      <c r="F3405" t="s">
        <v>136</v>
      </c>
    </row>
    <row r="3406" spans="1:6" x14ac:dyDescent="0.3">
      <c r="A3406" t="s">
        <v>164</v>
      </c>
      <c r="B3406" t="s">
        <v>134</v>
      </c>
      <c r="C3406">
        <v>1</v>
      </c>
      <c r="D3406">
        <v>149.99</v>
      </c>
      <c r="E3406">
        <v>5</v>
      </c>
      <c r="F3406" t="s">
        <v>150</v>
      </c>
    </row>
    <row r="3407" spans="1:6" x14ac:dyDescent="0.3">
      <c r="A3407" t="s">
        <v>164</v>
      </c>
      <c r="B3407" t="s">
        <v>145</v>
      </c>
      <c r="C3407">
        <v>1</v>
      </c>
      <c r="D3407">
        <v>3.84</v>
      </c>
      <c r="E3407">
        <v>9</v>
      </c>
      <c r="F3407" t="s">
        <v>133</v>
      </c>
    </row>
    <row r="3408" spans="1:6" x14ac:dyDescent="0.3">
      <c r="A3408" t="s">
        <v>164</v>
      </c>
      <c r="B3408" t="s">
        <v>140</v>
      </c>
      <c r="C3408">
        <v>1</v>
      </c>
      <c r="D3408">
        <v>99.99</v>
      </c>
      <c r="E3408">
        <v>7</v>
      </c>
      <c r="F3408" t="s">
        <v>129</v>
      </c>
    </row>
    <row r="3409" spans="1:6" x14ac:dyDescent="0.3">
      <c r="A3409" t="s">
        <v>164</v>
      </c>
      <c r="B3409" t="s">
        <v>148</v>
      </c>
      <c r="C3409">
        <v>1</v>
      </c>
      <c r="D3409">
        <v>600</v>
      </c>
      <c r="E3409">
        <v>6</v>
      </c>
      <c r="F3409" t="s">
        <v>146</v>
      </c>
    </row>
    <row r="3410" spans="1:6" x14ac:dyDescent="0.3">
      <c r="A3410" t="s">
        <v>164</v>
      </c>
      <c r="B3410" t="s">
        <v>137</v>
      </c>
      <c r="C3410">
        <v>1</v>
      </c>
      <c r="D3410">
        <v>2.99</v>
      </c>
      <c r="E3410">
        <v>10</v>
      </c>
      <c r="F3410" t="s">
        <v>135</v>
      </c>
    </row>
    <row r="3411" spans="1:6" x14ac:dyDescent="0.3">
      <c r="A3411" t="s">
        <v>164</v>
      </c>
      <c r="B3411" t="s">
        <v>132</v>
      </c>
      <c r="C3411">
        <v>1</v>
      </c>
      <c r="D3411">
        <v>11.99</v>
      </c>
      <c r="E3411">
        <v>7</v>
      </c>
      <c r="F3411" t="s">
        <v>129</v>
      </c>
    </row>
    <row r="3412" spans="1:6" x14ac:dyDescent="0.3">
      <c r="A3412" t="s">
        <v>164</v>
      </c>
      <c r="B3412" t="s">
        <v>148</v>
      </c>
      <c r="C3412">
        <v>1</v>
      </c>
      <c r="D3412">
        <v>600</v>
      </c>
      <c r="E3412">
        <v>7</v>
      </c>
      <c r="F3412" t="s">
        <v>146</v>
      </c>
    </row>
    <row r="3413" spans="1:6" x14ac:dyDescent="0.3">
      <c r="A3413" t="s">
        <v>164</v>
      </c>
      <c r="B3413" t="s">
        <v>139</v>
      </c>
      <c r="C3413">
        <v>1</v>
      </c>
      <c r="D3413">
        <v>11.95</v>
      </c>
      <c r="E3413">
        <v>3</v>
      </c>
      <c r="F3413" t="s">
        <v>146</v>
      </c>
    </row>
    <row r="3414" spans="1:6" x14ac:dyDescent="0.3">
      <c r="A3414" t="s">
        <v>164</v>
      </c>
      <c r="B3414" t="s">
        <v>145</v>
      </c>
      <c r="C3414">
        <v>1</v>
      </c>
      <c r="D3414">
        <v>3.84</v>
      </c>
      <c r="E3414">
        <v>2</v>
      </c>
      <c r="F3414" t="s">
        <v>146</v>
      </c>
    </row>
    <row r="3415" spans="1:6" x14ac:dyDescent="0.3">
      <c r="A3415" t="s">
        <v>164</v>
      </c>
      <c r="B3415" t="s">
        <v>151</v>
      </c>
      <c r="C3415">
        <v>1</v>
      </c>
      <c r="D3415">
        <v>109.99</v>
      </c>
      <c r="E3415">
        <v>9</v>
      </c>
      <c r="F3415" t="s">
        <v>147</v>
      </c>
    </row>
    <row r="3416" spans="1:6" x14ac:dyDescent="0.3">
      <c r="A3416" t="s">
        <v>164</v>
      </c>
      <c r="B3416" t="s">
        <v>138</v>
      </c>
      <c r="C3416">
        <v>1</v>
      </c>
      <c r="D3416">
        <v>389.99</v>
      </c>
      <c r="E3416">
        <v>6</v>
      </c>
      <c r="F3416" t="s">
        <v>149</v>
      </c>
    </row>
    <row r="3417" spans="1:6" x14ac:dyDescent="0.3">
      <c r="A3417" t="s">
        <v>164</v>
      </c>
      <c r="B3417" t="s">
        <v>132</v>
      </c>
      <c r="C3417">
        <v>1</v>
      </c>
      <c r="D3417">
        <v>11.99</v>
      </c>
      <c r="E3417">
        <v>2</v>
      </c>
      <c r="F3417" t="s">
        <v>135</v>
      </c>
    </row>
    <row r="3418" spans="1:6" x14ac:dyDescent="0.3">
      <c r="A3418" t="s">
        <v>164</v>
      </c>
      <c r="B3418" t="s">
        <v>130</v>
      </c>
      <c r="C3418">
        <v>1</v>
      </c>
      <c r="D3418">
        <v>14.95</v>
      </c>
      <c r="E3418">
        <v>3</v>
      </c>
      <c r="F3418" t="s">
        <v>149</v>
      </c>
    </row>
    <row r="3419" spans="1:6" x14ac:dyDescent="0.3">
      <c r="A3419" t="s">
        <v>164</v>
      </c>
      <c r="B3419" t="s">
        <v>141</v>
      </c>
      <c r="C3419">
        <v>1</v>
      </c>
      <c r="D3419">
        <v>150</v>
      </c>
      <c r="E3419">
        <v>5</v>
      </c>
      <c r="F3419" t="s">
        <v>133</v>
      </c>
    </row>
    <row r="3420" spans="1:6" x14ac:dyDescent="0.3">
      <c r="A3420" t="s">
        <v>164</v>
      </c>
      <c r="B3420" t="s">
        <v>139</v>
      </c>
      <c r="C3420">
        <v>1</v>
      </c>
      <c r="D3420">
        <v>11.95</v>
      </c>
      <c r="E3420">
        <v>5</v>
      </c>
      <c r="F3420" t="s">
        <v>133</v>
      </c>
    </row>
    <row r="3421" spans="1:6" x14ac:dyDescent="0.3">
      <c r="A3421" t="s">
        <v>164</v>
      </c>
      <c r="B3421" t="s">
        <v>132</v>
      </c>
      <c r="C3421">
        <v>1</v>
      </c>
      <c r="D3421">
        <v>11.99</v>
      </c>
      <c r="E3421">
        <v>1</v>
      </c>
      <c r="F3421" t="s">
        <v>150</v>
      </c>
    </row>
    <row r="3422" spans="1:6" x14ac:dyDescent="0.3">
      <c r="A3422" t="s">
        <v>164</v>
      </c>
      <c r="B3422" t="s">
        <v>148</v>
      </c>
      <c r="C3422">
        <v>1</v>
      </c>
      <c r="D3422">
        <v>600</v>
      </c>
      <c r="E3422">
        <v>8</v>
      </c>
      <c r="F3422" t="s">
        <v>149</v>
      </c>
    </row>
    <row r="3423" spans="1:6" x14ac:dyDescent="0.3">
      <c r="A3423" t="s">
        <v>164</v>
      </c>
      <c r="B3423" t="s">
        <v>132</v>
      </c>
      <c r="C3423">
        <v>1</v>
      </c>
      <c r="D3423">
        <v>11.99</v>
      </c>
      <c r="E3423">
        <v>5</v>
      </c>
      <c r="F3423" t="s">
        <v>149</v>
      </c>
    </row>
    <row r="3424" spans="1:6" x14ac:dyDescent="0.3">
      <c r="A3424" t="s">
        <v>164</v>
      </c>
      <c r="B3424" t="s">
        <v>137</v>
      </c>
      <c r="C3424">
        <v>3</v>
      </c>
      <c r="D3424">
        <v>2.99</v>
      </c>
      <c r="E3424">
        <v>6</v>
      </c>
      <c r="F3424" t="s">
        <v>129</v>
      </c>
    </row>
    <row r="3425" spans="1:6" x14ac:dyDescent="0.3">
      <c r="A3425" t="s">
        <v>164</v>
      </c>
      <c r="B3425" t="s">
        <v>130</v>
      </c>
      <c r="C3425">
        <v>1</v>
      </c>
      <c r="D3425">
        <v>14.95</v>
      </c>
      <c r="E3425">
        <v>2</v>
      </c>
      <c r="F3425" t="s">
        <v>133</v>
      </c>
    </row>
    <row r="3426" spans="1:6" x14ac:dyDescent="0.3">
      <c r="A3426" t="s">
        <v>164</v>
      </c>
      <c r="B3426" t="s">
        <v>128</v>
      </c>
      <c r="C3426">
        <v>1</v>
      </c>
      <c r="D3426">
        <v>700</v>
      </c>
      <c r="E3426">
        <v>4</v>
      </c>
      <c r="F3426" t="s">
        <v>131</v>
      </c>
    </row>
    <row r="3427" spans="1:6" x14ac:dyDescent="0.3">
      <c r="A3427" t="s">
        <v>164</v>
      </c>
      <c r="B3427" t="s">
        <v>141</v>
      </c>
      <c r="C3427">
        <v>1</v>
      </c>
      <c r="D3427">
        <v>150</v>
      </c>
      <c r="E3427">
        <v>2</v>
      </c>
      <c r="F3427" t="s">
        <v>131</v>
      </c>
    </row>
    <row r="3428" spans="1:6" x14ac:dyDescent="0.3">
      <c r="A3428" t="s">
        <v>164</v>
      </c>
      <c r="B3428" t="s">
        <v>154</v>
      </c>
      <c r="C3428">
        <v>1</v>
      </c>
      <c r="D3428">
        <v>600</v>
      </c>
      <c r="E3428">
        <v>1</v>
      </c>
      <c r="F3428" t="s">
        <v>146</v>
      </c>
    </row>
    <row r="3429" spans="1:6" x14ac:dyDescent="0.3">
      <c r="A3429" t="s">
        <v>164</v>
      </c>
      <c r="B3429" t="s">
        <v>141</v>
      </c>
      <c r="C3429">
        <v>1</v>
      </c>
      <c r="D3429">
        <v>150</v>
      </c>
      <c r="E3429">
        <v>2</v>
      </c>
      <c r="F3429" t="s">
        <v>147</v>
      </c>
    </row>
    <row r="3430" spans="1:6" x14ac:dyDescent="0.3">
      <c r="A3430" t="s">
        <v>164</v>
      </c>
      <c r="B3430" t="s">
        <v>137</v>
      </c>
      <c r="C3430">
        <v>1</v>
      </c>
      <c r="D3430">
        <v>2.99</v>
      </c>
      <c r="E3430">
        <v>1</v>
      </c>
      <c r="F3430" t="s">
        <v>146</v>
      </c>
    </row>
    <row r="3431" spans="1:6" x14ac:dyDescent="0.3">
      <c r="A3431" t="s">
        <v>164</v>
      </c>
      <c r="B3431" t="s">
        <v>138</v>
      </c>
      <c r="C3431">
        <v>1</v>
      </c>
      <c r="D3431">
        <v>389.99</v>
      </c>
      <c r="E3431">
        <v>7</v>
      </c>
      <c r="F3431" t="s">
        <v>147</v>
      </c>
    </row>
    <row r="3432" spans="1:6" x14ac:dyDescent="0.3">
      <c r="A3432" t="s">
        <v>164</v>
      </c>
      <c r="B3432" t="s">
        <v>143</v>
      </c>
      <c r="C3432">
        <v>1</v>
      </c>
      <c r="D3432">
        <v>300</v>
      </c>
      <c r="E3432">
        <v>2</v>
      </c>
      <c r="F3432" t="s">
        <v>136</v>
      </c>
    </row>
    <row r="3433" spans="1:6" x14ac:dyDescent="0.3">
      <c r="A3433" t="s">
        <v>164</v>
      </c>
      <c r="B3433" t="s">
        <v>132</v>
      </c>
      <c r="C3433">
        <v>1</v>
      </c>
      <c r="D3433">
        <v>11.99</v>
      </c>
      <c r="E3433">
        <v>4</v>
      </c>
      <c r="F3433" t="s">
        <v>150</v>
      </c>
    </row>
    <row r="3434" spans="1:6" x14ac:dyDescent="0.3">
      <c r="A3434" t="s">
        <v>164</v>
      </c>
      <c r="B3434" t="s">
        <v>139</v>
      </c>
      <c r="C3434">
        <v>1</v>
      </c>
      <c r="D3434">
        <v>11.95</v>
      </c>
      <c r="E3434">
        <v>5</v>
      </c>
      <c r="F3434" t="s">
        <v>133</v>
      </c>
    </row>
    <row r="3435" spans="1:6" x14ac:dyDescent="0.3">
      <c r="A3435" t="s">
        <v>164</v>
      </c>
      <c r="B3435" t="s">
        <v>145</v>
      </c>
      <c r="C3435">
        <v>1</v>
      </c>
      <c r="D3435">
        <v>3.84</v>
      </c>
      <c r="E3435">
        <v>7</v>
      </c>
      <c r="F3435" t="s">
        <v>129</v>
      </c>
    </row>
    <row r="3436" spans="1:6" x14ac:dyDescent="0.3">
      <c r="A3436" t="s">
        <v>164</v>
      </c>
      <c r="B3436" t="s">
        <v>132</v>
      </c>
      <c r="C3436">
        <v>1</v>
      </c>
      <c r="D3436">
        <v>11.99</v>
      </c>
      <c r="E3436">
        <v>4</v>
      </c>
      <c r="F3436" t="s">
        <v>147</v>
      </c>
    </row>
    <row r="3437" spans="1:6" x14ac:dyDescent="0.3">
      <c r="A3437" t="s">
        <v>164</v>
      </c>
      <c r="B3437" t="s">
        <v>140</v>
      </c>
      <c r="C3437">
        <v>1</v>
      </c>
      <c r="D3437">
        <v>99.99</v>
      </c>
      <c r="E3437">
        <v>6</v>
      </c>
      <c r="F3437" t="s">
        <v>129</v>
      </c>
    </row>
    <row r="3438" spans="1:6" x14ac:dyDescent="0.3">
      <c r="A3438" t="s">
        <v>164</v>
      </c>
      <c r="B3438" t="s">
        <v>154</v>
      </c>
      <c r="C3438">
        <v>1</v>
      </c>
      <c r="D3438">
        <v>600</v>
      </c>
      <c r="E3438">
        <v>9</v>
      </c>
      <c r="F3438" t="s">
        <v>129</v>
      </c>
    </row>
    <row r="3439" spans="1:6" x14ac:dyDescent="0.3">
      <c r="A3439" t="s">
        <v>164</v>
      </c>
      <c r="B3439" t="s">
        <v>130</v>
      </c>
      <c r="C3439">
        <v>2</v>
      </c>
      <c r="D3439">
        <v>14.95</v>
      </c>
      <c r="E3439">
        <v>9</v>
      </c>
      <c r="F3439" t="s">
        <v>149</v>
      </c>
    </row>
    <row r="3440" spans="1:6" x14ac:dyDescent="0.3">
      <c r="A3440" t="s">
        <v>164</v>
      </c>
      <c r="B3440" t="s">
        <v>130</v>
      </c>
      <c r="C3440">
        <v>1</v>
      </c>
      <c r="D3440">
        <v>14.95</v>
      </c>
      <c r="E3440">
        <v>6</v>
      </c>
      <c r="F3440" t="s">
        <v>131</v>
      </c>
    </row>
    <row r="3441" spans="1:6" x14ac:dyDescent="0.3">
      <c r="A3441" t="s">
        <v>164</v>
      </c>
      <c r="B3441" t="s">
        <v>145</v>
      </c>
      <c r="C3441">
        <v>2</v>
      </c>
      <c r="D3441">
        <v>3.84</v>
      </c>
      <c r="E3441">
        <v>3</v>
      </c>
      <c r="F3441" t="s">
        <v>135</v>
      </c>
    </row>
    <row r="3442" spans="1:6" x14ac:dyDescent="0.3">
      <c r="A3442" t="s">
        <v>164</v>
      </c>
      <c r="B3442" t="s">
        <v>148</v>
      </c>
      <c r="C3442">
        <v>1</v>
      </c>
      <c r="D3442">
        <v>600</v>
      </c>
      <c r="E3442">
        <v>6</v>
      </c>
      <c r="F3442" t="s">
        <v>147</v>
      </c>
    </row>
    <row r="3443" spans="1:6" x14ac:dyDescent="0.3">
      <c r="A3443" t="s">
        <v>164</v>
      </c>
      <c r="B3443" t="s">
        <v>139</v>
      </c>
      <c r="C3443">
        <v>1</v>
      </c>
      <c r="D3443">
        <v>11.95</v>
      </c>
      <c r="E3443">
        <v>6</v>
      </c>
      <c r="F3443" t="s">
        <v>147</v>
      </c>
    </row>
    <row r="3444" spans="1:6" x14ac:dyDescent="0.3">
      <c r="A3444" t="s">
        <v>164</v>
      </c>
      <c r="B3444" t="s">
        <v>134</v>
      </c>
      <c r="C3444">
        <v>1</v>
      </c>
      <c r="D3444">
        <v>149.99</v>
      </c>
      <c r="E3444">
        <v>2</v>
      </c>
      <c r="F3444" t="s">
        <v>133</v>
      </c>
    </row>
    <row r="3445" spans="1:6" x14ac:dyDescent="0.3">
      <c r="A3445" t="s">
        <v>164</v>
      </c>
      <c r="B3445" t="s">
        <v>137</v>
      </c>
      <c r="C3445">
        <v>1</v>
      </c>
      <c r="D3445">
        <v>2.99</v>
      </c>
      <c r="E3445">
        <v>6</v>
      </c>
      <c r="F3445" t="s">
        <v>131</v>
      </c>
    </row>
    <row r="3446" spans="1:6" x14ac:dyDescent="0.3">
      <c r="A3446" t="s">
        <v>164</v>
      </c>
      <c r="B3446" t="s">
        <v>143</v>
      </c>
      <c r="C3446">
        <v>1</v>
      </c>
      <c r="D3446">
        <v>300</v>
      </c>
      <c r="E3446">
        <v>6</v>
      </c>
      <c r="F3446" t="s">
        <v>133</v>
      </c>
    </row>
    <row r="3447" spans="1:6" x14ac:dyDescent="0.3">
      <c r="A3447" t="s">
        <v>164</v>
      </c>
      <c r="B3447" t="s">
        <v>130</v>
      </c>
      <c r="C3447">
        <v>1</v>
      </c>
      <c r="D3447">
        <v>14.95</v>
      </c>
      <c r="E3447">
        <v>10</v>
      </c>
      <c r="F3447" t="s">
        <v>146</v>
      </c>
    </row>
    <row r="3448" spans="1:6" x14ac:dyDescent="0.3">
      <c r="A3448" t="s">
        <v>164</v>
      </c>
      <c r="B3448" t="s">
        <v>152</v>
      </c>
      <c r="C3448">
        <v>1</v>
      </c>
      <c r="D3448">
        <v>379.99</v>
      </c>
      <c r="E3448">
        <v>5</v>
      </c>
      <c r="F3448" t="s">
        <v>149</v>
      </c>
    </row>
    <row r="3449" spans="1:6" x14ac:dyDescent="0.3">
      <c r="A3449" t="s">
        <v>164</v>
      </c>
      <c r="B3449" t="s">
        <v>145</v>
      </c>
      <c r="C3449">
        <v>1</v>
      </c>
      <c r="D3449">
        <v>3.84</v>
      </c>
      <c r="E3449">
        <v>10</v>
      </c>
      <c r="F3449" t="s">
        <v>135</v>
      </c>
    </row>
    <row r="3450" spans="1:6" x14ac:dyDescent="0.3">
      <c r="A3450" t="s">
        <v>164</v>
      </c>
      <c r="B3450" t="s">
        <v>130</v>
      </c>
      <c r="C3450">
        <v>1</v>
      </c>
      <c r="D3450">
        <v>14.95</v>
      </c>
      <c r="E3450">
        <v>4</v>
      </c>
      <c r="F3450" t="s">
        <v>135</v>
      </c>
    </row>
    <row r="3451" spans="1:6" x14ac:dyDescent="0.3">
      <c r="A3451" t="s">
        <v>164</v>
      </c>
      <c r="B3451" t="s">
        <v>145</v>
      </c>
      <c r="C3451">
        <v>2</v>
      </c>
      <c r="D3451">
        <v>3.84</v>
      </c>
      <c r="E3451">
        <v>2</v>
      </c>
      <c r="F3451" t="s">
        <v>150</v>
      </c>
    </row>
    <row r="3452" spans="1:6" x14ac:dyDescent="0.3">
      <c r="A3452" t="s">
        <v>164</v>
      </c>
      <c r="B3452" t="s">
        <v>130</v>
      </c>
      <c r="C3452">
        <v>1</v>
      </c>
      <c r="D3452">
        <v>14.95</v>
      </c>
      <c r="E3452">
        <v>8</v>
      </c>
      <c r="F3452" t="s">
        <v>149</v>
      </c>
    </row>
    <row r="3453" spans="1:6" x14ac:dyDescent="0.3">
      <c r="A3453" t="s">
        <v>164</v>
      </c>
      <c r="B3453" t="s">
        <v>145</v>
      </c>
      <c r="C3453">
        <v>1</v>
      </c>
      <c r="D3453">
        <v>3.84</v>
      </c>
      <c r="E3453">
        <v>1</v>
      </c>
      <c r="F3453" t="s">
        <v>133</v>
      </c>
    </row>
    <row r="3454" spans="1:6" x14ac:dyDescent="0.3">
      <c r="A3454" t="s">
        <v>164</v>
      </c>
      <c r="B3454" t="s">
        <v>130</v>
      </c>
      <c r="C3454">
        <v>1</v>
      </c>
      <c r="D3454">
        <v>14.95</v>
      </c>
      <c r="E3454">
        <v>3</v>
      </c>
      <c r="F3454" t="s">
        <v>150</v>
      </c>
    </row>
    <row r="3455" spans="1:6" x14ac:dyDescent="0.3">
      <c r="A3455" t="s">
        <v>164</v>
      </c>
      <c r="B3455" t="s">
        <v>128</v>
      </c>
      <c r="C3455">
        <v>1</v>
      </c>
      <c r="D3455">
        <v>700</v>
      </c>
      <c r="E3455">
        <v>5</v>
      </c>
      <c r="F3455" t="s">
        <v>133</v>
      </c>
    </row>
    <row r="3456" spans="1:6" x14ac:dyDescent="0.3">
      <c r="A3456" t="s">
        <v>164</v>
      </c>
      <c r="B3456" t="s">
        <v>138</v>
      </c>
      <c r="C3456">
        <v>1</v>
      </c>
      <c r="D3456">
        <v>389.99</v>
      </c>
      <c r="E3456">
        <v>7</v>
      </c>
      <c r="F3456" t="s">
        <v>133</v>
      </c>
    </row>
    <row r="3457" spans="1:6" x14ac:dyDescent="0.3">
      <c r="A3457" t="s">
        <v>164</v>
      </c>
      <c r="B3457" t="s">
        <v>137</v>
      </c>
      <c r="C3457">
        <v>1</v>
      </c>
      <c r="D3457">
        <v>2.99</v>
      </c>
      <c r="E3457">
        <v>8</v>
      </c>
      <c r="F3457" t="s">
        <v>147</v>
      </c>
    </row>
    <row r="3458" spans="1:6" x14ac:dyDescent="0.3">
      <c r="A3458" t="s">
        <v>164</v>
      </c>
      <c r="B3458" t="s">
        <v>139</v>
      </c>
      <c r="C3458">
        <v>1</v>
      </c>
      <c r="D3458">
        <v>11.95</v>
      </c>
      <c r="E3458">
        <v>6</v>
      </c>
      <c r="F3458" t="s">
        <v>149</v>
      </c>
    </row>
    <row r="3459" spans="1:6" x14ac:dyDescent="0.3">
      <c r="A3459" t="s">
        <v>164</v>
      </c>
      <c r="B3459" t="s">
        <v>138</v>
      </c>
      <c r="C3459">
        <v>1</v>
      </c>
      <c r="D3459">
        <v>389.99</v>
      </c>
      <c r="E3459">
        <v>7</v>
      </c>
      <c r="F3459" t="s">
        <v>133</v>
      </c>
    </row>
    <row r="3460" spans="1:6" x14ac:dyDescent="0.3">
      <c r="A3460" t="s">
        <v>164</v>
      </c>
      <c r="B3460" t="s">
        <v>141</v>
      </c>
      <c r="C3460">
        <v>1</v>
      </c>
      <c r="D3460">
        <v>150</v>
      </c>
      <c r="E3460">
        <v>4</v>
      </c>
      <c r="F3460" t="s">
        <v>133</v>
      </c>
    </row>
    <row r="3461" spans="1:6" x14ac:dyDescent="0.3">
      <c r="A3461" t="s">
        <v>164</v>
      </c>
      <c r="B3461" t="s">
        <v>143</v>
      </c>
      <c r="C3461">
        <v>1</v>
      </c>
      <c r="D3461">
        <v>300</v>
      </c>
      <c r="E3461">
        <v>1</v>
      </c>
      <c r="F3461" t="s">
        <v>135</v>
      </c>
    </row>
    <row r="3462" spans="1:6" x14ac:dyDescent="0.3">
      <c r="A3462" t="s">
        <v>164</v>
      </c>
      <c r="B3462" t="s">
        <v>140</v>
      </c>
      <c r="C3462">
        <v>1</v>
      </c>
      <c r="D3462">
        <v>99.99</v>
      </c>
      <c r="E3462">
        <v>7</v>
      </c>
      <c r="F3462" t="s">
        <v>129</v>
      </c>
    </row>
    <row r="3463" spans="1:6" x14ac:dyDescent="0.3">
      <c r="A3463" t="s">
        <v>164</v>
      </c>
      <c r="B3463" t="s">
        <v>128</v>
      </c>
      <c r="C3463">
        <v>1</v>
      </c>
      <c r="D3463">
        <v>700</v>
      </c>
      <c r="E3463">
        <v>9</v>
      </c>
      <c r="F3463" t="s">
        <v>146</v>
      </c>
    </row>
    <row r="3464" spans="1:6" x14ac:dyDescent="0.3">
      <c r="A3464" t="s">
        <v>164</v>
      </c>
      <c r="B3464" t="s">
        <v>145</v>
      </c>
      <c r="C3464">
        <v>2</v>
      </c>
      <c r="D3464">
        <v>3.84</v>
      </c>
      <c r="E3464">
        <v>6</v>
      </c>
      <c r="F3464" t="s">
        <v>135</v>
      </c>
    </row>
    <row r="3465" spans="1:6" x14ac:dyDescent="0.3">
      <c r="A3465" t="s">
        <v>164</v>
      </c>
      <c r="B3465" t="s">
        <v>139</v>
      </c>
      <c r="C3465">
        <v>2</v>
      </c>
      <c r="D3465">
        <v>11.95</v>
      </c>
      <c r="E3465">
        <v>1</v>
      </c>
      <c r="F3465" t="s">
        <v>135</v>
      </c>
    </row>
    <row r="3466" spans="1:6" x14ac:dyDescent="0.3">
      <c r="A3466" t="s">
        <v>164</v>
      </c>
      <c r="B3466" t="s">
        <v>132</v>
      </c>
      <c r="C3466">
        <v>1</v>
      </c>
      <c r="D3466">
        <v>11.99</v>
      </c>
      <c r="E3466">
        <v>2</v>
      </c>
      <c r="F3466" t="s">
        <v>136</v>
      </c>
    </row>
    <row r="3467" spans="1:6" x14ac:dyDescent="0.3">
      <c r="A3467" t="s">
        <v>164</v>
      </c>
      <c r="B3467" t="s">
        <v>140</v>
      </c>
      <c r="C3467">
        <v>1</v>
      </c>
      <c r="D3467">
        <v>99.99</v>
      </c>
      <c r="E3467">
        <v>5</v>
      </c>
      <c r="F3467" t="s">
        <v>136</v>
      </c>
    </row>
    <row r="3468" spans="1:6" x14ac:dyDescent="0.3">
      <c r="A3468" t="s">
        <v>164</v>
      </c>
      <c r="B3468" t="s">
        <v>130</v>
      </c>
      <c r="C3468">
        <v>1</v>
      </c>
      <c r="D3468">
        <v>14.95</v>
      </c>
      <c r="E3468">
        <v>5</v>
      </c>
      <c r="F3468" t="s">
        <v>146</v>
      </c>
    </row>
    <row r="3469" spans="1:6" x14ac:dyDescent="0.3">
      <c r="A3469" t="s">
        <v>164</v>
      </c>
      <c r="B3469" t="s">
        <v>130</v>
      </c>
      <c r="C3469">
        <v>1</v>
      </c>
      <c r="D3469">
        <v>14.95</v>
      </c>
      <c r="E3469">
        <v>9</v>
      </c>
      <c r="F3469" t="s">
        <v>133</v>
      </c>
    </row>
    <row r="3470" spans="1:6" x14ac:dyDescent="0.3">
      <c r="A3470" t="s">
        <v>164</v>
      </c>
      <c r="B3470" t="s">
        <v>144</v>
      </c>
      <c r="C3470">
        <v>1</v>
      </c>
      <c r="D3470">
        <v>400</v>
      </c>
      <c r="E3470">
        <v>4</v>
      </c>
      <c r="F3470" t="s">
        <v>147</v>
      </c>
    </row>
    <row r="3471" spans="1:6" x14ac:dyDescent="0.3">
      <c r="A3471" t="s">
        <v>164</v>
      </c>
      <c r="B3471" t="s">
        <v>139</v>
      </c>
      <c r="C3471">
        <v>1</v>
      </c>
      <c r="D3471">
        <v>11.95</v>
      </c>
      <c r="E3471">
        <v>5</v>
      </c>
      <c r="F3471" t="s">
        <v>147</v>
      </c>
    </row>
    <row r="3472" spans="1:6" x14ac:dyDescent="0.3">
      <c r="A3472" t="s">
        <v>164</v>
      </c>
      <c r="B3472" t="s">
        <v>137</v>
      </c>
      <c r="C3472">
        <v>2</v>
      </c>
      <c r="D3472">
        <v>2.99</v>
      </c>
      <c r="E3472">
        <v>2</v>
      </c>
      <c r="F3472" t="s">
        <v>150</v>
      </c>
    </row>
    <row r="3473" spans="1:6" x14ac:dyDescent="0.3">
      <c r="A3473" t="s">
        <v>164</v>
      </c>
      <c r="B3473" t="s">
        <v>145</v>
      </c>
      <c r="C3473">
        <v>1</v>
      </c>
      <c r="D3473">
        <v>3.84</v>
      </c>
      <c r="E3473">
        <v>7</v>
      </c>
      <c r="F3473" t="s">
        <v>150</v>
      </c>
    </row>
    <row r="3474" spans="1:6" x14ac:dyDescent="0.3">
      <c r="A3474" t="s">
        <v>164</v>
      </c>
      <c r="B3474" t="s">
        <v>139</v>
      </c>
      <c r="C3474">
        <v>2</v>
      </c>
      <c r="D3474">
        <v>11.95</v>
      </c>
      <c r="E3474">
        <v>8</v>
      </c>
      <c r="F3474" t="s">
        <v>133</v>
      </c>
    </row>
    <row r="3475" spans="1:6" x14ac:dyDescent="0.3">
      <c r="A3475" t="s">
        <v>164</v>
      </c>
      <c r="B3475" t="s">
        <v>134</v>
      </c>
      <c r="C3475">
        <v>1</v>
      </c>
      <c r="D3475">
        <v>149.99</v>
      </c>
      <c r="E3475">
        <v>5</v>
      </c>
      <c r="F3475" t="s">
        <v>149</v>
      </c>
    </row>
    <row r="3476" spans="1:6" x14ac:dyDescent="0.3">
      <c r="A3476" t="s">
        <v>164</v>
      </c>
      <c r="B3476" t="s">
        <v>128</v>
      </c>
      <c r="C3476">
        <v>1</v>
      </c>
      <c r="D3476">
        <v>700</v>
      </c>
      <c r="E3476">
        <v>8</v>
      </c>
      <c r="F3476" t="s">
        <v>150</v>
      </c>
    </row>
    <row r="3477" spans="1:6" x14ac:dyDescent="0.3">
      <c r="A3477" t="s">
        <v>164</v>
      </c>
      <c r="B3477" t="s">
        <v>152</v>
      </c>
      <c r="C3477">
        <v>1</v>
      </c>
      <c r="D3477">
        <v>379.99</v>
      </c>
      <c r="E3477">
        <v>10</v>
      </c>
      <c r="F3477" t="s">
        <v>133</v>
      </c>
    </row>
    <row r="3478" spans="1:6" x14ac:dyDescent="0.3">
      <c r="A3478" t="s">
        <v>164</v>
      </c>
      <c r="B3478" t="s">
        <v>141</v>
      </c>
      <c r="C3478">
        <v>1</v>
      </c>
      <c r="D3478">
        <v>150</v>
      </c>
      <c r="E3478">
        <v>4</v>
      </c>
      <c r="F3478" t="s">
        <v>129</v>
      </c>
    </row>
    <row r="3479" spans="1:6" x14ac:dyDescent="0.3">
      <c r="A3479" t="s">
        <v>164</v>
      </c>
      <c r="B3479" t="s">
        <v>128</v>
      </c>
      <c r="C3479">
        <v>1</v>
      </c>
      <c r="D3479">
        <v>700</v>
      </c>
      <c r="E3479">
        <v>6</v>
      </c>
      <c r="F3479" t="s">
        <v>129</v>
      </c>
    </row>
    <row r="3480" spans="1:6" x14ac:dyDescent="0.3">
      <c r="A3480" t="s">
        <v>164</v>
      </c>
      <c r="B3480" t="s">
        <v>130</v>
      </c>
      <c r="C3480">
        <v>2</v>
      </c>
      <c r="D3480">
        <v>14.95</v>
      </c>
      <c r="E3480">
        <v>7</v>
      </c>
      <c r="F3480" t="s">
        <v>129</v>
      </c>
    </row>
    <row r="3481" spans="1:6" x14ac:dyDescent="0.3">
      <c r="A3481" t="s">
        <v>164</v>
      </c>
      <c r="B3481" t="s">
        <v>132</v>
      </c>
      <c r="C3481">
        <v>1</v>
      </c>
      <c r="D3481">
        <v>11.99</v>
      </c>
      <c r="E3481">
        <v>4</v>
      </c>
      <c r="F3481" t="s">
        <v>129</v>
      </c>
    </row>
    <row r="3482" spans="1:6" x14ac:dyDescent="0.3">
      <c r="A3482" t="s">
        <v>164</v>
      </c>
      <c r="B3482" t="s">
        <v>153</v>
      </c>
      <c r="C3482">
        <v>1</v>
      </c>
      <c r="D3482">
        <v>999.99</v>
      </c>
      <c r="E3482">
        <v>3</v>
      </c>
      <c r="F3482" t="s">
        <v>135</v>
      </c>
    </row>
    <row r="3483" spans="1:6" x14ac:dyDescent="0.3">
      <c r="A3483" t="s">
        <v>164</v>
      </c>
      <c r="B3483" t="s">
        <v>139</v>
      </c>
      <c r="C3483">
        <v>1</v>
      </c>
      <c r="D3483">
        <v>11.95</v>
      </c>
      <c r="E3483">
        <v>3</v>
      </c>
      <c r="F3483" t="s">
        <v>136</v>
      </c>
    </row>
    <row r="3484" spans="1:6" x14ac:dyDescent="0.3">
      <c r="A3484" t="s">
        <v>164</v>
      </c>
      <c r="B3484" t="s">
        <v>139</v>
      </c>
      <c r="C3484">
        <v>2</v>
      </c>
      <c r="D3484">
        <v>11.95</v>
      </c>
      <c r="E3484">
        <v>6</v>
      </c>
      <c r="F3484" t="s">
        <v>149</v>
      </c>
    </row>
    <row r="3485" spans="1:6" x14ac:dyDescent="0.3">
      <c r="A3485" t="s">
        <v>164</v>
      </c>
      <c r="B3485" t="s">
        <v>137</v>
      </c>
      <c r="C3485">
        <v>2</v>
      </c>
      <c r="D3485">
        <v>2.99</v>
      </c>
      <c r="E3485">
        <v>1</v>
      </c>
      <c r="F3485" t="s">
        <v>133</v>
      </c>
    </row>
    <row r="3486" spans="1:6" x14ac:dyDescent="0.3">
      <c r="A3486" t="s">
        <v>164</v>
      </c>
      <c r="B3486" t="s">
        <v>139</v>
      </c>
      <c r="C3486">
        <v>1</v>
      </c>
      <c r="D3486">
        <v>11.95</v>
      </c>
      <c r="E3486">
        <v>10</v>
      </c>
      <c r="F3486" t="s">
        <v>150</v>
      </c>
    </row>
    <row r="3487" spans="1:6" x14ac:dyDescent="0.3">
      <c r="A3487" t="s">
        <v>164</v>
      </c>
      <c r="B3487" t="s">
        <v>130</v>
      </c>
      <c r="C3487">
        <v>1</v>
      </c>
      <c r="D3487">
        <v>14.95</v>
      </c>
      <c r="E3487">
        <v>7</v>
      </c>
      <c r="F3487" t="s">
        <v>135</v>
      </c>
    </row>
    <row r="3488" spans="1:6" x14ac:dyDescent="0.3">
      <c r="A3488" t="s">
        <v>164</v>
      </c>
      <c r="B3488" t="s">
        <v>137</v>
      </c>
      <c r="C3488">
        <v>1</v>
      </c>
      <c r="D3488">
        <v>2.99</v>
      </c>
      <c r="E3488">
        <v>1</v>
      </c>
      <c r="F3488" t="s">
        <v>149</v>
      </c>
    </row>
    <row r="3489" spans="1:6" x14ac:dyDescent="0.3">
      <c r="A3489" t="s">
        <v>164</v>
      </c>
      <c r="B3489" t="s">
        <v>142</v>
      </c>
      <c r="C3489">
        <v>1</v>
      </c>
      <c r="D3489">
        <v>1700</v>
      </c>
      <c r="E3489">
        <v>10</v>
      </c>
      <c r="F3489" t="s">
        <v>149</v>
      </c>
    </row>
    <row r="3490" spans="1:6" x14ac:dyDescent="0.3">
      <c r="A3490" t="s">
        <v>164</v>
      </c>
      <c r="B3490" t="s">
        <v>130</v>
      </c>
      <c r="C3490">
        <v>1</v>
      </c>
      <c r="D3490">
        <v>14.95</v>
      </c>
      <c r="E3490">
        <v>1</v>
      </c>
      <c r="F3490" t="s">
        <v>133</v>
      </c>
    </row>
    <row r="3491" spans="1:6" x14ac:dyDescent="0.3">
      <c r="A3491" t="s">
        <v>164</v>
      </c>
      <c r="B3491" t="s">
        <v>137</v>
      </c>
      <c r="C3491">
        <v>2</v>
      </c>
      <c r="D3491">
        <v>2.99</v>
      </c>
      <c r="E3491">
        <v>7</v>
      </c>
      <c r="F3491" t="s">
        <v>133</v>
      </c>
    </row>
    <row r="3492" spans="1:6" x14ac:dyDescent="0.3">
      <c r="A3492" t="s">
        <v>164</v>
      </c>
      <c r="B3492" t="s">
        <v>132</v>
      </c>
      <c r="C3492">
        <v>1</v>
      </c>
      <c r="D3492">
        <v>11.99</v>
      </c>
      <c r="E3492">
        <v>9</v>
      </c>
      <c r="F3492" t="s">
        <v>131</v>
      </c>
    </row>
    <row r="3493" spans="1:6" x14ac:dyDescent="0.3">
      <c r="A3493" t="s">
        <v>164</v>
      </c>
      <c r="B3493" t="s">
        <v>132</v>
      </c>
      <c r="C3493">
        <v>1</v>
      </c>
      <c r="D3493">
        <v>11.99</v>
      </c>
      <c r="E3493">
        <v>8</v>
      </c>
      <c r="F3493" t="s">
        <v>133</v>
      </c>
    </row>
    <row r="3494" spans="1:6" x14ac:dyDescent="0.3">
      <c r="A3494" t="s">
        <v>164</v>
      </c>
      <c r="B3494" t="s">
        <v>137</v>
      </c>
      <c r="C3494">
        <v>1</v>
      </c>
      <c r="D3494">
        <v>2.99</v>
      </c>
      <c r="E3494">
        <v>5</v>
      </c>
      <c r="F3494" t="s">
        <v>129</v>
      </c>
    </row>
    <row r="3495" spans="1:6" x14ac:dyDescent="0.3">
      <c r="A3495" t="s">
        <v>164</v>
      </c>
      <c r="B3495" t="s">
        <v>141</v>
      </c>
      <c r="C3495">
        <v>1</v>
      </c>
      <c r="D3495">
        <v>150</v>
      </c>
      <c r="E3495">
        <v>1</v>
      </c>
      <c r="F3495" t="s">
        <v>135</v>
      </c>
    </row>
    <row r="3496" spans="1:6" x14ac:dyDescent="0.3">
      <c r="A3496" t="s">
        <v>164</v>
      </c>
      <c r="B3496" t="s">
        <v>139</v>
      </c>
      <c r="C3496">
        <v>1</v>
      </c>
      <c r="D3496">
        <v>11.95</v>
      </c>
      <c r="E3496">
        <v>3</v>
      </c>
      <c r="F3496" t="s">
        <v>136</v>
      </c>
    </row>
    <row r="3497" spans="1:6" x14ac:dyDescent="0.3">
      <c r="A3497" t="s">
        <v>164</v>
      </c>
      <c r="B3497" t="s">
        <v>137</v>
      </c>
      <c r="C3497">
        <v>1</v>
      </c>
      <c r="D3497">
        <v>2.99</v>
      </c>
      <c r="E3497">
        <v>5</v>
      </c>
      <c r="F3497" t="s">
        <v>150</v>
      </c>
    </row>
    <row r="3498" spans="1:6" x14ac:dyDescent="0.3">
      <c r="A3498" t="s">
        <v>164</v>
      </c>
      <c r="B3498" t="s">
        <v>145</v>
      </c>
      <c r="C3498">
        <v>1</v>
      </c>
      <c r="D3498">
        <v>3.84</v>
      </c>
      <c r="E3498">
        <v>2</v>
      </c>
      <c r="F3498" t="s">
        <v>133</v>
      </c>
    </row>
    <row r="3499" spans="1:6" x14ac:dyDescent="0.3">
      <c r="A3499" t="s">
        <v>164</v>
      </c>
      <c r="B3499" t="s">
        <v>132</v>
      </c>
      <c r="C3499">
        <v>1</v>
      </c>
      <c r="D3499">
        <v>11.99</v>
      </c>
      <c r="E3499">
        <v>10</v>
      </c>
      <c r="F3499" t="s">
        <v>135</v>
      </c>
    </row>
    <row r="3500" spans="1:6" x14ac:dyDescent="0.3">
      <c r="A3500" t="s">
        <v>164</v>
      </c>
      <c r="B3500" t="s">
        <v>137</v>
      </c>
      <c r="C3500">
        <v>1</v>
      </c>
      <c r="D3500">
        <v>2.99</v>
      </c>
      <c r="E3500">
        <v>9</v>
      </c>
      <c r="F3500" t="s">
        <v>133</v>
      </c>
    </row>
    <row r="3501" spans="1:6" x14ac:dyDescent="0.3">
      <c r="A3501" t="s">
        <v>164</v>
      </c>
      <c r="B3501" t="s">
        <v>132</v>
      </c>
      <c r="C3501">
        <v>1</v>
      </c>
      <c r="D3501">
        <v>11.99</v>
      </c>
      <c r="E3501">
        <v>2</v>
      </c>
      <c r="F3501" t="s">
        <v>133</v>
      </c>
    </row>
    <row r="3502" spans="1:6" x14ac:dyDescent="0.3">
      <c r="A3502" t="s">
        <v>164</v>
      </c>
      <c r="B3502" t="s">
        <v>145</v>
      </c>
      <c r="C3502">
        <v>2</v>
      </c>
      <c r="D3502">
        <v>3.84</v>
      </c>
      <c r="E3502">
        <v>5</v>
      </c>
      <c r="F3502" t="s">
        <v>129</v>
      </c>
    </row>
    <row r="3503" spans="1:6" x14ac:dyDescent="0.3">
      <c r="A3503" t="s">
        <v>164</v>
      </c>
      <c r="B3503" t="s">
        <v>130</v>
      </c>
      <c r="C3503">
        <v>1</v>
      </c>
      <c r="D3503">
        <v>14.95</v>
      </c>
      <c r="E3503">
        <v>1</v>
      </c>
      <c r="F3503" t="s">
        <v>133</v>
      </c>
    </row>
    <row r="3504" spans="1:6" x14ac:dyDescent="0.3">
      <c r="A3504" t="s">
        <v>164</v>
      </c>
      <c r="B3504" t="s">
        <v>130</v>
      </c>
      <c r="C3504">
        <v>1</v>
      </c>
      <c r="D3504">
        <v>14.95</v>
      </c>
      <c r="E3504">
        <v>2</v>
      </c>
      <c r="F3504" t="s">
        <v>135</v>
      </c>
    </row>
    <row r="3505" spans="1:6" x14ac:dyDescent="0.3">
      <c r="A3505" t="s">
        <v>164</v>
      </c>
      <c r="B3505" t="s">
        <v>130</v>
      </c>
      <c r="C3505">
        <v>1</v>
      </c>
      <c r="D3505">
        <v>14.95</v>
      </c>
      <c r="E3505">
        <v>5</v>
      </c>
      <c r="F3505" t="s">
        <v>150</v>
      </c>
    </row>
    <row r="3506" spans="1:6" x14ac:dyDescent="0.3">
      <c r="A3506" t="s">
        <v>164</v>
      </c>
      <c r="B3506" t="s">
        <v>140</v>
      </c>
      <c r="C3506">
        <v>1</v>
      </c>
      <c r="D3506">
        <v>99.99</v>
      </c>
      <c r="E3506">
        <v>8</v>
      </c>
      <c r="F3506" t="s">
        <v>135</v>
      </c>
    </row>
    <row r="3507" spans="1:6" x14ac:dyDescent="0.3">
      <c r="A3507" t="s">
        <v>164</v>
      </c>
      <c r="B3507" t="s">
        <v>141</v>
      </c>
      <c r="C3507">
        <v>1</v>
      </c>
      <c r="D3507">
        <v>150</v>
      </c>
      <c r="E3507">
        <v>9</v>
      </c>
      <c r="F3507" t="s">
        <v>150</v>
      </c>
    </row>
    <row r="3508" spans="1:6" x14ac:dyDescent="0.3">
      <c r="A3508" t="s">
        <v>164</v>
      </c>
      <c r="B3508" t="s">
        <v>139</v>
      </c>
      <c r="C3508">
        <v>1</v>
      </c>
      <c r="D3508">
        <v>11.95</v>
      </c>
      <c r="E3508">
        <v>3</v>
      </c>
      <c r="F3508" t="s">
        <v>133</v>
      </c>
    </row>
    <row r="3509" spans="1:6" x14ac:dyDescent="0.3">
      <c r="A3509" t="s">
        <v>164</v>
      </c>
      <c r="B3509" t="s">
        <v>140</v>
      </c>
      <c r="C3509">
        <v>1</v>
      </c>
      <c r="D3509">
        <v>99.99</v>
      </c>
      <c r="E3509">
        <v>2</v>
      </c>
      <c r="F3509" t="s">
        <v>133</v>
      </c>
    </row>
    <row r="3510" spans="1:6" x14ac:dyDescent="0.3">
      <c r="A3510" t="s">
        <v>164</v>
      </c>
      <c r="B3510" t="s">
        <v>145</v>
      </c>
      <c r="C3510">
        <v>1</v>
      </c>
      <c r="D3510">
        <v>3.84</v>
      </c>
      <c r="E3510">
        <v>10</v>
      </c>
      <c r="F3510" t="s">
        <v>135</v>
      </c>
    </row>
    <row r="3511" spans="1:6" x14ac:dyDescent="0.3">
      <c r="A3511" t="s">
        <v>164</v>
      </c>
      <c r="B3511" t="s">
        <v>145</v>
      </c>
      <c r="C3511">
        <v>1</v>
      </c>
      <c r="D3511">
        <v>3.84</v>
      </c>
      <c r="E3511">
        <v>10</v>
      </c>
      <c r="F3511" t="s">
        <v>135</v>
      </c>
    </row>
    <row r="3512" spans="1:6" x14ac:dyDescent="0.3">
      <c r="A3512" t="s">
        <v>164</v>
      </c>
      <c r="B3512" t="s">
        <v>145</v>
      </c>
      <c r="C3512">
        <v>1</v>
      </c>
      <c r="D3512">
        <v>3.84</v>
      </c>
      <c r="E3512">
        <v>5</v>
      </c>
      <c r="F3512" t="s">
        <v>133</v>
      </c>
    </row>
    <row r="3513" spans="1:6" x14ac:dyDescent="0.3">
      <c r="A3513" t="s">
        <v>164</v>
      </c>
      <c r="B3513" t="s">
        <v>148</v>
      </c>
      <c r="C3513">
        <v>1</v>
      </c>
      <c r="D3513">
        <v>600</v>
      </c>
      <c r="E3513">
        <v>9</v>
      </c>
      <c r="F3513" t="s">
        <v>150</v>
      </c>
    </row>
    <row r="3514" spans="1:6" x14ac:dyDescent="0.3">
      <c r="A3514" t="s">
        <v>164</v>
      </c>
      <c r="B3514" t="s">
        <v>139</v>
      </c>
      <c r="C3514">
        <v>1</v>
      </c>
      <c r="D3514">
        <v>11.95</v>
      </c>
      <c r="E3514">
        <v>2</v>
      </c>
      <c r="F3514" t="s">
        <v>150</v>
      </c>
    </row>
    <row r="3515" spans="1:6" x14ac:dyDescent="0.3">
      <c r="A3515" t="s">
        <v>164</v>
      </c>
      <c r="B3515" t="s">
        <v>130</v>
      </c>
      <c r="C3515">
        <v>1</v>
      </c>
      <c r="D3515">
        <v>14.95</v>
      </c>
      <c r="E3515">
        <v>3</v>
      </c>
      <c r="F3515" t="s">
        <v>146</v>
      </c>
    </row>
    <row r="3516" spans="1:6" x14ac:dyDescent="0.3">
      <c r="A3516" t="s">
        <v>164</v>
      </c>
      <c r="B3516" t="s">
        <v>144</v>
      </c>
      <c r="C3516">
        <v>1</v>
      </c>
      <c r="D3516">
        <v>400</v>
      </c>
      <c r="E3516">
        <v>3</v>
      </c>
      <c r="F3516" t="s">
        <v>147</v>
      </c>
    </row>
    <row r="3517" spans="1:6" x14ac:dyDescent="0.3">
      <c r="A3517" t="s">
        <v>164</v>
      </c>
      <c r="B3517" t="s">
        <v>130</v>
      </c>
      <c r="C3517">
        <v>1</v>
      </c>
      <c r="D3517">
        <v>14.95</v>
      </c>
      <c r="E3517">
        <v>4</v>
      </c>
      <c r="F3517" t="s">
        <v>149</v>
      </c>
    </row>
    <row r="3518" spans="1:6" x14ac:dyDescent="0.3">
      <c r="A3518" t="s">
        <v>164</v>
      </c>
      <c r="B3518" t="s">
        <v>145</v>
      </c>
      <c r="C3518">
        <v>1</v>
      </c>
      <c r="D3518">
        <v>3.84</v>
      </c>
      <c r="E3518">
        <v>1</v>
      </c>
      <c r="F3518" t="s">
        <v>149</v>
      </c>
    </row>
    <row r="3519" spans="1:6" x14ac:dyDescent="0.3">
      <c r="A3519" t="s">
        <v>164</v>
      </c>
      <c r="B3519" t="s">
        <v>139</v>
      </c>
      <c r="C3519">
        <v>1</v>
      </c>
      <c r="D3519">
        <v>11.95</v>
      </c>
      <c r="E3519">
        <v>7</v>
      </c>
      <c r="F3519" t="s">
        <v>133</v>
      </c>
    </row>
    <row r="3520" spans="1:6" x14ac:dyDescent="0.3">
      <c r="A3520" t="s">
        <v>164</v>
      </c>
      <c r="B3520" t="s">
        <v>137</v>
      </c>
      <c r="C3520">
        <v>2</v>
      </c>
      <c r="D3520">
        <v>2.99</v>
      </c>
      <c r="E3520">
        <v>2</v>
      </c>
      <c r="F3520" t="s">
        <v>135</v>
      </c>
    </row>
    <row r="3521" spans="1:6" x14ac:dyDescent="0.3">
      <c r="A3521" t="s">
        <v>164</v>
      </c>
      <c r="B3521" t="s">
        <v>141</v>
      </c>
      <c r="C3521">
        <v>1</v>
      </c>
      <c r="D3521">
        <v>150</v>
      </c>
      <c r="E3521">
        <v>6</v>
      </c>
      <c r="F3521" t="s">
        <v>150</v>
      </c>
    </row>
    <row r="3522" spans="1:6" x14ac:dyDescent="0.3">
      <c r="A3522" t="s">
        <v>164</v>
      </c>
      <c r="B3522" t="s">
        <v>128</v>
      </c>
      <c r="C3522">
        <v>1</v>
      </c>
      <c r="D3522">
        <v>700</v>
      </c>
      <c r="E3522">
        <v>6</v>
      </c>
      <c r="F3522" t="s">
        <v>136</v>
      </c>
    </row>
    <row r="3523" spans="1:6" x14ac:dyDescent="0.3">
      <c r="A3523" t="s">
        <v>164</v>
      </c>
      <c r="B3523" t="s">
        <v>130</v>
      </c>
      <c r="C3523">
        <v>1</v>
      </c>
      <c r="D3523">
        <v>14.95</v>
      </c>
      <c r="E3523">
        <v>5</v>
      </c>
      <c r="F3523" t="s">
        <v>136</v>
      </c>
    </row>
    <row r="3524" spans="1:6" x14ac:dyDescent="0.3">
      <c r="A3524" t="s">
        <v>164</v>
      </c>
      <c r="B3524" t="s">
        <v>140</v>
      </c>
      <c r="C3524">
        <v>1</v>
      </c>
      <c r="D3524">
        <v>99.99</v>
      </c>
      <c r="E3524">
        <v>10</v>
      </c>
      <c r="F3524" t="s">
        <v>133</v>
      </c>
    </row>
    <row r="3525" spans="1:6" x14ac:dyDescent="0.3">
      <c r="A3525" t="s">
        <v>164</v>
      </c>
      <c r="B3525" t="s">
        <v>140</v>
      </c>
      <c r="C3525">
        <v>1</v>
      </c>
      <c r="D3525">
        <v>99.99</v>
      </c>
      <c r="E3525">
        <v>8</v>
      </c>
      <c r="F3525" t="s">
        <v>135</v>
      </c>
    </row>
    <row r="3526" spans="1:6" x14ac:dyDescent="0.3">
      <c r="A3526" t="s">
        <v>164</v>
      </c>
      <c r="B3526" t="s">
        <v>138</v>
      </c>
      <c r="C3526">
        <v>1</v>
      </c>
      <c r="D3526">
        <v>389.99</v>
      </c>
      <c r="E3526">
        <v>6</v>
      </c>
      <c r="F3526" t="s">
        <v>135</v>
      </c>
    </row>
    <row r="3527" spans="1:6" x14ac:dyDescent="0.3">
      <c r="A3527" t="s">
        <v>164</v>
      </c>
      <c r="B3527" t="s">
        <v>152</v>
      </c>
      <c r="C3527">
        <v>1</v>
      </c>
      <c r="D3527">
        <v>379.99</v>
      </c>
      <c r="E3527">
        <v>4</v>
      </c>
      <c r="F3527" t="s">
        <v>147</v>
      </c>
    </row>
    <row r="3528" spans="1:6" x14ac:dyDescent="0.3">
      <c r="A3528" t="s">
        <v>164</v>
      </c>
      <c r="B3528" t="s">
        <v>143</v>
      </c>
      <c r="C3528">
        <v>1</v>
      </c>
      <c r="D3528">
        <v>300</v>
      </c>
      <c r="E3528">
        <v>1</v>
      </c>
      <c r="F3528" t="s">
        <v>149</v>
      </c>
    </row>
    <row r="3529" spans="1:6" x14ac:dyDescent="0.3">
      <c r="A3529" t="s">
        <v>164</v>
      </c>
      <c r="B3529" t="s">
        <v>144</v>
      </c>
      <c r="C3529">
        <v>1</v>
      </c>
      <c r="D3529">
        <v>400</v>
      </c>
      <c r="E3529">
        <v>8</v>
      </c>
      <c r="F3529" t="s">
        <v>136</v>
      </c>
    </row>
    <row r="3530" spans="1:6" x14ac:dyDescent="0.3">
      <c r="A3530" t="s">
        <v>164</v>
      </c>
      <c r="B3530" t="s">
        <v>141</v>
      </c>
      <c r="C3530">
        <v>1</v>
      </c>
      <c r="D3530">
        <v>150</v>
      </c>
      <c r="E3530">
        <v>4</v>
      </c>
      <c r="F3530" t="s">
        <v>133</v>
      </c>
    </row>
    <row r="3531" spans="1:6" x14ac:dyDescent="0.3">
      <c r="A3531" t="s">
        <v>164</v>
      </c>
      <c r="B3531" t="s">
        <v>128</v>
      </c>
      <c r="C3531">
        <v>1</v>
      </c>
      <c r="D3531">
        <v>700</v>
      </c>
      <c r="E3531">
        <v>10</v>
      </c>
      <c r="F3531" t="s">
        <v>129</v>
      </c>
    </row>
    <row r="3532" spans="1:6" x14ac:dyDescent="0.3">
      <c r="A3532" t="s">
        <v>164</v>
      </c>
      <c r="B3532" t="s">
        <v>130</v>
      </c>
      <c r="C3532">
        <v>1</v>
      </c>
      <c r="D3532">
        <v>14.95</v>
      </c>
      <c r="E3532">
        <v>4</v>
      </c>
      <c r="F3532" t="s">
        <v>129</v>
      </c>
    </row>
    <row r="3533" spans="1:6" x14ac:dyDescent="0.3">
      <c r="A3533" t="s">
        <v>164</v>
      </c>
      <c r="B3533" t="s">
        <v>145</v>
      </c>
      <c r="C3533">
        <v>2</v>
      </c>
      <c r="D3533">
        <v>3.84</v>
      </c>
      <c r="E3533">
        <v>6</v>
      </c>
      <c r="F3533" t="s">
        <v>149</v>
      </c>
    </row>
    <row r="3534" spans="1:6" x14ac:dyDescent="0.3">
      <c r="A3534" t="s">
        <v>164</v>
      </c>
      <c r="B3534" t="s">
        <v>148</v>
      </c>
      <c r="C3534">
        <v>1</v>
      </c>
      <c r="D3534">
        <v>600</v>
      </c>
      <c r="E3534">
        <v>4</v>
      </c>
      <c r="F3534" t="s">
        <v>135</v>
      </c>
    </row>
    <row r="3535" spans="1:6" x14ac:dyDescent="0.3">
      <c r="A3535" t="s">
        <v>164</v>
      </c>
      <c r="B3535" t="s">
        <v>132</v>
      </c>
      <c r="C3535">
        <v>1</v>
      </c>
      <c r="D3535">
        <v>11.99</v>
      </c>
      <c r="E3535">
        <v>6</v>
      </c>
      <c r="F3535" t="s">
        <v>135</v>
      </c>
    </row>
    <row r="3536" spans="1:6" x14ac:dyDescent="0.3">
      <c r="A3536" t="s">
        <v>164</v>
      </c>
      <c r="B3536" t="s">
        <v>148</v>
      </c>
      <c r="C3536">
        <v>1</v>
      </c>
      <c r="D3536">
        <v>600</v>
      </c>
      <c r="E3536">
        <v>8</v>
      </c>
      <c r="F3536" t="s">
        <v>149</v>
      </c>
    </row>
    <row r="3537" spans="1:6" x14ac:dyDescent="0.3">
      <c r="A3537" t="s">
        <v>164</v>
      </c>
      <c r="B3537" t="s">
        <v>139</v>
      </c>
      <c r="C3537">
        <v>1</v>
      </c>
      <c r="D3537">
        <v>11.95</v>
      </c>
      <c r="E3537">
        <v>5</v>
      </c>
      <c r="F3537" t="s">
        <v>149</v>
      </c>
    </row>
    <row r="3538" spans="1:6" x14ac:dyDescent="0.3">
      <c r="A3538" t="s">
        <v>164</v>
      </c>
      <c r="B3538" t="s">
        <v>145</v>
      </c>
      <c r="C3538">
        <v>2</v>
      </c>
      <c r="D3538">
        <v>3.84</v>
      </c>
      <c r="E3538">
        <v>2</v>
      </c>
      <c r="F3538" t="s">
        <v>133</v>
      </c>
    </row>
    <row r="3539" spans="1:6" x14ac:dyDescent="0.3">
      <c r="A3539" t="s">
        <v>164</v>
      </c>
      <c r="B3539" t="s">
        <v>148</v>
      </c>
      <c r="C3539">
        <v>1</v>
      </c>
      <c r="D3539">
        <v>600</v>
      </c>
      <c r="E3539">
        <v>9</v>
      </c>
      <c r="F3539" t="s">
        <v>149</v>
      </c>
    </row>
    <row r="3540" spans="1:6" x14ac:dyDescent="0.3">
      <c r="A3540" t="s">
        <v>164</v>
      </c>
      <c r="B3540" t="s">
        <v>151</v>
      </c>
      <c r="C3540">
        <v>1</v>
      </c>
      <c r="D3540">
        <v>109.99</v>
      </c>
      <c r="E3540">
        <v>1</v>
      </c>
      <c r="F3540" t="s">
        <v>133</v>
      </c>
    </row>
    <row r="3541" spans="1:6" x14ac:dyDescent="0.3">
      <c r="A3541" t="s">
        <v>164</v>
      </c>
      <c r="B3541" t="s">
        <v>139</v>
      </c>
      <c r="C3541">
        <v>1</v>
      </c>
      <c r="D3541">
        <v>11.95</v>
      </c>
      <c r="E3541">
        <v>8</v>
      </c>
      <c r="F3541" t="s">
        <v>149</v>
      </c>
    </row>
    <row r="3542" spans="1:6" x14ac:dyDescent="0.3">
      <c r="A3542" t="s">
        <v>164</v>
      </c>
      <c r="B3542" t="s">
        <v>128</v>
      </c>
      <c r="C3542">
        <v>1</v>
      </c>
      <c r="D3542">
        <v>700</v>
      </c>
      <c r="E3542">
        <v>9</v>
      </c>
      <c r="F3542" t="s">
        <v>149</v>
      </c>
    </row>
    <row r="3543" spans="1:6" x14ac:dyDescent="0.3">
      <c r="A3543" t="s">
        <v>164</v>
      </c>
      <c r="B3543" t="s">
        <v>130</v>
      </c>
      <c r="C3543">
        <v>1</v>
      </c>
      <c r="D3543">
        <v>14.95</v>
      </c>
      <c r="E3543">
        <v>7</v>
      </c>
      <c r="F3543" t="s">
        <v>135</v>
      </c>
    </row>
    <row r="3544" spans="1:6" x14ac:dyDescent="0.3">
      <c r="A3544" t="s">
        <v>164</v>
      </c>
      <c r="B3544" t="s">
        <v>139</v>
      </c>
      <c r="C3544">
        <v>1</v>
      </c>
      <c r="D3544">
        <v>11.95</v>
      </c>
      <c r="E3544">
        <v>4</v>
      </c>
      <c r="F3544" t="s">
        <v>135</v>
      </c>
    </row>
    <row r="3545" spans="1:6" x14ac:dyDescent="0.3">
      <c r="A3545" t="s">
        <v>164</v>
      </c>
      <c r="B3545" t="s">
        <v>132</v>
      </c>
      <c r="C3545">
        <v>1</v>
      </c>
      <c r="D3545">
        <v>11.99</v>
      </c>
      <c r="E3545">
        <v>8</v>
      </c>
      <c r="F3545" t="s">
        <v>129</v>
      </c>
    </row>
    <row r="3546" spans="1:6" x14ac:dyDescent="0.3">
      <c r="A3546" t="s">
        <v>164</v>
      </c>
      <c r="B3546" t="s">
        <v>153</v>
      </c>
      <c r="C3546">
        <v>1</v>
      </c>
      <c r="D3546">
        <v>999.99</v>
      </c>
      <c r="E3546">
        <v>5</v>
      </c>
      <c r="F3546" t="s">
        <v>133</v>
      </c>
    </row>
    <row r="3547" spans="1:6" x14ac:dyDescent="0.3">
      <c r="A3547" t="s">
        <v>164</v>
      </c>
      <c r="B3547" t="s">
        <v>137</v>
      </c>
      <c r="C3547">
        <v>1</v>
      </c>
      <c r="D3547">
        <v>2.99</v>
      </c>
      <c r="E3547">
        <v>7</v>
      </c>
      <c r="F3547" t="s">
        <v>149</v>
      </c>
    </row>
    <row r="3548" spans="1:6" x14ac:dyDescent="0.3">
      <c r="A3548" t="s">
        <v>164</v>
      </c>
      <c r="B3548" t="s">
        <v>130</v>
      </c>
      <c r="C3548">
        <v>1</v>
      </c>
      <c r="D3548">
        <v>14.95</v>
      </c>
      <c r="E3548">
        <v>8</v>
      </c>
      <c r="F3548" t="s">
        <v>149</v>
      </c>
    </row>
    <row r="3549" spans="1:6" x14ac:dyDescent="0.3">
      <c r="A3549" t="s">
        <v>164</v>
      </c>
      <c r="B3549" t="s">
        <v>134</v>
      </c>
      <c r="C3549">
        <v>1</v>
      </c>
      <c r="D3549">
        <v>149.99</v>
      </c>
      <c r="E3549">
        <v>5</v>
      </c>
      <c r="F3549" t="s">
        <v>150</v>
      </c>
    </row>
    <row r="3550" spans="1:6" x14ac:dyDescent="0.3">
      <c r="A3550" t="s">
        <v>164</v>
      </c>
      <c r="B3550" t="s">
        <v>137</v>
      </c>
      <c r="C3550">
        <v>1</v>
      </c>
      <c r="D3550">
        <v>2.99</v>
      </c>
      <c r="E3550">
        <v>7</v>
      </c>
      <c r="F3550" t="s">
        <v>135</v>
      </c>
    </row>
    <row r="3551" spans="1:6" x14ac:dyDescent="0.3">
      <c r="A3551" t="s">
        <v>164</v>
      </c>
      <c r="B3551" t="s">
        <v>142</v>
      </c>
      <c r="C3551">
        <v>1</v>
      </c>
      <c r="D3551">
        <v>1700</v>
      </c>
      <c r="E3551">
        <v>8</v>
      </c>
      <c r="F3551" t="s">
        <v>146</v>
      </c>
    </row>
    <row r="3552" spans="1:6" x14ac:dyDescent="0.3">
      <c r="A3552" t="s">
        <v>164</v>
      </c>
      <c r="B3552" t="s">
        <v>141</v>
      </c>
      <c r="C3552">
        <v>1</v>
      </c>
      <c r="D3552">
        <v>150</v>
      </c>
      <c r="E3552">
        <v>10</v>
      </c>
      <c r="F3552" t="s">
        <v>133</v>
      </c>
    </row>
    <row r="3553" spans="1:6" x14ac:dyDescent="0.3">
      <c r="A3553" t="s">
        <v>164</v>
      </c>
      <c r="B3553" t="s">
        <v>138</v>
      </c>
      <c r="C3553">
        <v>1</v>
      </c>
      <c r="D3553">
        <v>389.99</v>
      </c>
      <c r="E3553">
        <v>9</v>
      </c>
      <c r="F3553" t="s">
        <v>133</v>
      </c>
    </row>
    <row r="3554" spans="1:6" x14ac:dyDescent="0.3">
      <c r="A3554" t="s">
        <v>164</v>
      </c>
      <c r="B3554" t="s">
        <v>140</v>
      </c>
      <c r="C3554">
        <v>1</v>
      </c>
      <c r="D3554">
        <v>99.99</v>
      </c>
      <c r="E3554">
        <v>10</v>
      </c>
      <c r="F3554" t="s">
        <v>146</v>
      </c>
    </row>
    <row r="3555" spans="1:6" x14ac:dyDescent="0.3">
      <c r="A3555" t="s">
        <v>164</v>
      </c>
      <c r="B3555" t="s">
        <v>132</v>
      </c>
      <c r="C3555">
        <v>1</v>
      </c>
      <c r="D3555">
        <v>11.99</v>
      </c>
      <c r="E3555">
        <v>10</v>
      </c>
      <c r="F3555" t="s">
        <v>133</v>
      </c>
    </row>
    <row r="3556" spans="1:6" x14ac:dyDescent="0.3">
      <c r="A3556" t="s">
        <v>164</v>
      </c>
      <c r="B3556" t="s">
        <v>145</v>
      </c>
      <c r="C3556">
        <v>3</v>
      </c>
      <c r="D3556">
        <v>3.84</v>
      </c>
      <c r="E3556">
        <v>9</v>
      </c>
      <c r="F3556" t="s">
        <v>147</v>
      </c>
    </row>
    <row r="3557" spans="1:6" x14ac:dyDescent="0.3">
      <c r="A3557" t="s">
        <v>164</v>
      </c>
      <c r="B3557" t="s">
        <v>145</v>
      </c>
      <c r="C3557">
        <v>1</v>
      </c>
      <c r="D3557">
        <v>3.84</v>
      </c>
      <c r="E3557">
        <v>4</v>
      </c>
      <c r="F3557" t="s">
        <v>131</v>
      </c>
    </row>
    <row r="3558" spans="1:6" x14ac:dyDescent="0.3">
      <c r="A3558" t="s">
        <v>164</v>
      </c>
      <c r="B3558" t="s">
        <v>139</v>
      </c>
      <c r="C3558">
        <v>1</v>
      </c>
      <c r="D3558">
        <v>11.95</v>
      </c>
      <c r="E3558">
        <v>6</v>
      </c>
      <c r="F3558" t="s">
        <v>129</v>
      </c>
    </row>
    <row r="3559" spans="1:6" x14ac:dyDescent="0.3">
      <c r="A3559" t="s">
        <v>164</v>
      </c>
      <c r="B3559" t="s">
        <v>137</v>
      </c>
      <c r="C3559">
        <v>1</v>
      </c>
      <c r="D3559">
        <v>2.99</v>
      </c>
      <c r="E3559">
        <v>7</v>
      </c>
      <c r="F3559" t="s">
        <v>135</v>
      </c>
    </row>
    <row r="3560" spans="1:6" x14ac:dyDescent="0.3">
      <c r="A3560" t="s">
        <v>164</v>
      </c>
      <c r="B3560" t="s">
        <v>132</v>
      </c>
      <c r="C3560">
        <v>1</v>
      </c>
      <c r="D3560">
        <v>11.99</v>
      </c>
      <c r="E3560">
        <v>10</v>
      </c>
      <c r="F3560" t="s">
        <v>133</v>
      </c>
    </row>
    <row r="3561" spans="1:6" x14ac:dyDescent="0.3">
      <c r="A3561" t="s">
        <v>164</v>
      </c>
      <c r="B3561" t="s">
        <v>132</v>
      </c>
      <c r="C3561">
        <v>1</v>
      </c>
      <c r="D3561">
        <v>11.99</v>
      </c>
      <c r="E3561">
        <v>10</v>
      </c>
      <c r="F3561" t="s">
        <v>149</v>
      </c>
    </row>
    <row r="3562" spans="1:6" x14ac:dyDescent="0.3">
      <c r="A3562" t="s">
        <v>164</v>
      </c>
      <c r="B3562" t="s">
        <v>130</v>
      </c>
      <c r="C3562">
        <v>1</v>
      </c>
      <c r="D3562">
        <v>14.95</v>
      </c>
      <c r="E3562">
        <v>9</v>
      </c>
      <c r="F3562" t="s">
        <v>133</v>
      </c>
    </row>
    <row r="3563" spans="1:6" x14ac:dyDescent="0.3">
      <c r="A3563" t="s">
        <v>164</v>
      </c>
      <c r="B3563" t="s">
        <v>140</v>
      </c>
      <c r="C3563">
        <v>1</v>
      </c>
      <c r="D3563">
        <v>99.99</v>
      </c>
      <c r="E3563">
        <v>5</v>
      </c>
      <c r="F3563" t="s">
        <v>147</v>
      </c>
    </row>
    <row r="3564" spans="1:6" x14ac:dyDescent="0.3">
      <c r="A3564" t="s">
        <v>164</v>
      </c>
      <c r="B3564" t="s">
        <v>142</v>
      </c>
      <c r="C3564">
        <v>1</v>
      </c>
      <c r="D3564">
        <v>1700</v>
      </c>
      <c r="E3564">
        <v>5</v>
      </c>
      <c r="F3564" t="s">
        <v>147</v>
      </c>
    </row>
    <row r="3565" spans="1:6" x14ac:dyDescent="0.3">
      <c r="A3565" t="s">
        <v>164</v>
      </c>
      <c r="B3565" t="s">
        <v>137</v>
      </c>
      <c r="C3565">
        <v>1</v>
      </c>
      <c r="D3565">
        <v>2.99</v>
      </c>
      <c r="E3565">
        <v>5</v>
      </c>
      <c r="F3565" t="s">
        <v>131</v>
      </c>
    </row>
    <row r="3566" spans="1:6" x14ac:dyDescent="0.3">
      <c r="A3566" t="s">
        <v>164</v>
      </c>
      <c r="B3566" t="s">
        <v>130</v>
      </c>
      <c r="C3566">
        <v>1</v>
      </c>
      <c r="D3566">
        <v>14.95</v>
      </c>
      <c r="E3566">
        <v>2</v>
      </c>
      <c r="F3566" t="s">
        <v>149</v>
      </c>
    </row>
    <row r="3567" spans="1:6" x14ac:dyDescent="0.3">
      <c r="A3567" t="s">
        <v>164</v>
      </c>
      <c r="B3567" t="s">
        <v>145</v>
      </c>
      <c r="C3567">
        <v>1</v>
      </c>
      <c r="D3567">
        <v>3.84</v>
      </c>
      <c r="E3567">
        <v>5</v>
      </c>
      <c r="F3567" t="s">
        <v>133</v>
      </c>
    </row>
    <row r="3568" spans="1:6" x14ac:dyDescent="0.3">
      <c r="A3568" t="s">
        <v>164</v>
      </c>
      <c r="B3568" t="s">
        <v>145</v>
      </c>
      <c r="C3568">
        <v>1</v>
      </c>
      <c r="D3568">
        <v>3.84</v>
      </c>
      <c r="E3568">
        <v>8</v>
      </c>
      <c r="F3568" t="s">
        <v>129</v>
      </c>
    </row>
    <row r="3569" spans="1:6" x14ac:dyDescent="0.3">
      <c r="A3569" t="s">
        <v>164</v>
      </c>
      <c r="B3569" t="s">
        <v>130</v>
      </c>
      <c r="C3569">
        <v>1</v>
      </c>
      <c r="D3569">
        <v>14.95</v>
      </c>
      <c r="E3569">
        <v>2</v>
      </c>
      <c r="F3569" t="s">
        <v>136</v>
      </c>
    </row>
    <row r="3570" spans="1:6" x14ac:dyDescent="0.3">
      <c r="A3570" t="s">
        <v>164</v>
      </c>
      <c r="B3570" t="s">
        <v>142</v>
      </c>
      <c r="C3570">
        <v>1</v>
      </c>
      <c r="D3570">
        <v>1700</v>
      </c>
      <c r="E3570">
        <v>5</v>
      </c>
      <c r="F3570" t="s">
        <v>136</v>
      </c>
    </row>
    <row r="3571" spans="1:6" x14ac:dyDescent="0.3">
      <c r="A3571" t="s">
        <v>164</v>
      </c>
      <c r="B3571" t="s">
        <v>132</v>
      </c>
      <c r="C3571">
        <v>1</v>
      </c>
      <c r="D3571">
        <v>11.99</v>
      </c>
      <c r="E3571">
        <v>5</v>
      </c>
      <c r="F3571" t="s">
        <v>146</v>
      </c>
    </row>
    <row r="3572" spans="1:6" x14ac:dyDescent="0.3">
      <c r="A3572" t="s">
        <v>165</v>
      </c>
      <c r="B3572" t="s">
        <v>128</v>
      </c>
      <c r="C3572">
        <v>1</v>
      </c>
      <c r="D3572">
        <v>700</v>
      </c>
      <c r="E3572">
        <v>5</v>
      </c>
      <c r="F3572" t="s">
        <v>149</v>
      </c>
    </row>
    <row r="3573" spans="1:6" x14ac:dyDescent="0.3">
      <c r="A3573" t="s">
        <v>165</v>
      </c>
      <c r="B3573" t="s">
        <v>152</v>
      </c>
      <c r="C3573">
        <v>1</v>
      </c>
      <c r="D3573">
        <v>379.99</v>
      </c>
      <c r="E3573">
        <v>10</v>
      </c>
      <c r="F3573" t="s">
        <v>133</v>
      </c>
    </row>
    <row r="3574" spans="1:6" x14ac:dyDescent="0.3">
      <c r="A3574" t="s">
        <v>165</v>
      </c>
      <c r="B3574" t="s">
        <v>139</v>
      </c>
      <c r="C3574">
        <v>1</v>
      </c>
      <c r="D3574">
        <v>11.95</v>
      </c>
      <c r="E3574">
        <v>8</v>
      </c>
      <c r="F3574" t="s">
        <v>136</v>
      </c>
    </row>
    <row r="3575" spans="1:6" x14ac:dyDescent="0.3">
      <c r="A3575" t="s">
        <v>165</v>
      </c>
      <c r="B3575" t="s">
        <v>144</v>
      </c>
      <c r="C3575">
        <v>1</v>
      </c>
      <c r="D3575">
        <v>400</v>
      </c>
      <c r="E3575">
        <v>2</v>
      </c>
      <c r="F3575" t="s">
        <v>133</v>
      </c>
    </row>
    <row r="3576" spans="1:6" x14ac:dyDescent="0.3">
      <c r="A3576" t="s">
        <v>165</v>
      </c>
      <c r="B3576" t="s">
        <v>130</v>
      </c>
      <c r="C3576">
        <v>2</v>
      </c>
      <c r="D3576">
        <v>14.95</v>
      </c>
      <c r="E3576">
        <v>6</v>
      </c>
      <c r="F3576" t="s">
        <v>129</v>
      </c>
    </row>
    <row r="3577" spans="1:6" x14ac:dyDescent="0.3">
      <c r="A3577" t="s">
        <v>165</v>
      </c>
      <c r="B3577" t="s">
        <v>132</v>
      </c>
      <c r="C3577">
        <v>1</v>
      </c>
      <c r="D3577">
        <v>11.99</v>
      </c>
      <c r="E3577">
        <v>6</v>
      </c>
      <c r="F3577" t="s">
        <v>149</v>
      </c>
    </row>
    <row r="3578" spans="1:6" x14ac:dyDescent="0.3">
      <c r="A3578" t="s">
        <v>165</v>
      </c>
      <c r="B3578" t="s">
        <v>153</v>
      </c>
      <c r="C3578">
        <v>1</v>
      </c>
      <c r="D3578">
        <v>999.99</v>
      </c>
      <c r="E3578">
        <v>4</v>
      </c>
      <c r="F3578" t="s">
        <v>150</v>
      </c>
    </row>
    <row r="3579" spans="1:6" x14ac:dyDescent="0.3">
      <c r="A3579" t="s">
        <v>165</v>
      </c>
      <c r="B3579" t="s">
        <v>132</v>
      </c>
      <c r="C3579">
        <v>1</v>
      </c>
      <c r="D3579">
        <v>11.99</v>
      </c>
      <c r="E3579">
        <v>9</v>
      </c>
      <c r="F3579" t="s">
        <v>133</v>
      </c>
    </row>
    <row r="3580" spans="1:6" x14ac:dyDescent="0.3">
      <c r="A3580" t="s">
        <v>165</v>
      </c>
      <c r="B3580" t="s">
        <v>145</v>
      </c>
      <c r="C3580">
        <v>2</v>
      </c>
      <c r="D3580">
        <v>3.84</v>
      </c>
      <c r="E3580">
        <v>4</v>
      </c>
      <c r="F3580" t="s">
        <v>147</v>
      </c>
    </row>
    <row r="3581" spans="1:6" x14ac:dyDescent="0.3">
      <c r="A3581" t="s">
        <v>165</v>
      </c>
      <c r="B3581" t="s">
        <v>140</v>
      </c>
      <c r="C3581">
        <v>1</v>
      </c>
      <c r="D3581">
        <v>99.99</v>
      </c>
      <c r="E3581">
        <v>2</v>
      </c>
      <c r="F3581" t="s">
        <v>150</v>
      </c>
    </row>
    <row r="3582" spans="1:6" x14ac:dyDescent="0.3">
      <c r="A3582" t="s">
        <v>165</v>
      </c>
      <c r="B3582" t="s">
        <v>138</v>
      </c>
      <c r="C3582">
        <v>1</v>
      </c>
      <c r="D3582">
        <v>389.99</v>
      </c>
      <c r="E3582">
        <v>7</v>
      </c>
      <c r="F3582" t="s">
        <v>135</v>
      </c>
    </row>
    <row r="3583" spans="1:6" x14ac:dyDescent="0.3">
      <c r="A3583" t="s">
        <v>165</v>
      </c>
      <c r="B3583" t="s">
        <v>141</v>
      </c>
      <c r="C3583">
        <v>1</v>
      </c>
      <c r="D3583">
        <v>150</v>
      </c>
      <c r="E3583">
        <v>2</v>
      </c>
      <c r="F3583" t="s">
        <v>131</v>
      </c>
    </row>
    <row r="3584" spans="1:6" x14ac:dyDescent="0.3">
      <c r="A3584" t="s">
        <v>165</v>
      </c>
      <c r="B3584" t="s">
        <v>139</v>
      </c>
      <c r="C3584">
        <v>1</v>
      </c>
      <c r="D3584">
        <v>11.95</v>
      </c>
      <c r="E3584">
        <v>3</v>
      </c>
      <c r="F3584" t="s">
        <v>131</v>
      </c>
    </row>
    <row r="3585" spans="1:6" x14ac:dyDescent="0.3">
      <c r="A3585" t="s">
        <v>165</v>
      </c>
      <c r="B3585" t="s">
        <v>145</v>
      </c>
      <c r="C3585">
        <v>2</v>
      </c>
      <c r="D3585">
        <v>3.84</v>
      </c>
      <c r="E3585">
        <v>6</v>
      </c>
      <c r="F3585" t="s">
        <v>129</v>
      </c>
    </row>
    <row r="3586" spans="1:6" x14ac:dyDescent="0.3">
      <c r="A3586" t="s">
        <v>165</v>
      </c>
      <c r="B3586" t="s">
        <v>145</v>
      </c>
      <c r="C3586">
        <v>1</v>
      </c>
      <c r="D3586">
        <v>3.84</v>
      </c>
      <c r="E3586">
        <v>1</v>
      </c>
      <c r="F3586" t="s">
        <v>147</v>
      </c>
    </row>
    <row r="3587" spans="1:6" x14ac:dyDescent="0.3">
      <c r="A3587" t="s">
        <v>165</v>
      </c>
      <c r="B3587" t="s">
        <v>139</v>
      </c>
      <c r="C3587">
        <v>1</v>
      </c>
      <c r="D3587">
        <v>11.95</v>
      </c>
      <c r="E3587">
        <v>6</v>
      </c>
      <c r="F3587" t="s">
        <v>131</v>
      </c>
    </row>
    <row r="3588" spans="1:6" x14ac:dyDescent="0.3">
      <c r="A3588" t="s">
        <v>165</v>
      </c>
      <c r="B3588" t="s">
        <v>141</v>
      </c>
      <c r="C3588">
        <v>1</v>
      </c>
      <c r="D3588">
        <v>150</v>
      </c>
      <c r="E3588">
        <v>1</v>
      </c>
      <c r="F3588" t="s">
        <v>149</v>
      </c>
    </row>
    <row r="3589" spans="1:6" x14ac:dyDescent="0.3">
      <c r="A3589" t="s">
        <v>165</v>
      </c>
      <c r="B3589" t="s">
        <v>128</v>
      </c>
      <c r="C3589">
        <v>1</v>
      </c>
      <c r="D3589">
        <v>700</v>
      </c>
      <c r="E3589">
        <v>9</v>
      </c>
      <c r="F3589" t="s">
        <v>133</v>
      </c>
    </row>
    <row r="3590" spans="1:6" x14ac:dyDescent="0.3">
      <c r="A3590" t="s">
        <v>165</v>
      </c>
      <c r="B3590" t="s">
        <v>148</v>
      </c>
      <c r="C3590">
        <v>1</v>
      </c>
      <c r="D3590">
        <v>600</v>
      </c>
      <c r="E3590">
        <v>6</v>
      </c>
      <c r="F3590" t="s">
        <v>146</v>
      </c>
    </row>
    <row r="3591" spans="1:6" x14ac:dyDescent="0.3">
      <c r="A3591" t="s">
        <v>165</v>
      </c>
      <c r="B3591" t="s">
        <v>141</v>
      </c>
      <c r="C3591">
        <v>1</v>
      </c>
      <c r="D3591">
        <v>150</v>
      </c>
      <c r="E3591">
        <v>9</v>
      </c>
      <c r="F3591" t="s">
        <v>135</v>
      </c>
    </row>
    <row r="3592" spans="1:6" x14ac:dyDescent="0.3">
      <c r="A3592" t="s">
        <v>165</v>
      </c>
      <c r="B3592" t="s">
        <v>137</v>
      </c>
      <c r="C3592">
        <v>1</v>
      </c>
      <c r="D3592">
        <v>2.99</v>
      </c>
      <c r="E3592">
        <v>9</v>
      </c>
      <c r="F3592" t="s">
        <v>133</v>
      </c>
    </row>
    <row r="3593" spans="1:6" x14ac:dyDescent="0.3">
      <c r="A3593" t="s">
        <v>165</v>
      </c>
      <c r="B3593" t="s">
        <v>130</v>
      </c>
      <c r="C3593">
        <v>1</v>
      </c>
      <c r="D3593">
        <v>14.95</v>
      </c>
      <c r="E3593">
        <v>3</v>
      </c>
      <c r="F3593" t="s">
        <v>129</v>
      </c>
    </row>
    <row r="3594" spans="1:6" x14ac:dyDescent="0.3">
      <c r="A3594" t="s">
        <v>165</v>
      </c>
      <c r="B3594" t="s">
        <v>139</v>
      </c>
      <c r="C3594">
        <v>1</v>
      </c>
      <c r="D3594">
        <v>11.95</v>
      </c>
      <c r="E3594">
        <v>4</v>
      </c>
      <c r="F3594" t="s">
        <v>133</v>
      </c>
    </row>
    <row r="3595" spans="1:6" x14ac:dyDescent="0.3">
      <c r="A3595" t="s">
        <v>165</v>
      </c>
      <c r="B3595" t="s">
        <v>139</v>
      </c>
      <c r="C3595">
        <v>1</v>
      </c>
      <c r="D3595">
        <v>11.95</v>
      </c>
      <c r="E3595">
        <v>4</v>
      </c>
      <c r="F3595" t="s">
        <v>131</v>
      </c>
    </row>
    <row r="3596" spans="1:6" x14ac:dyDescent="0.3">
      <c r="A3596" t="s">
        <v>165</v>
      </c>
      <c r="B3596" t="s">
        <v>137</v>
      </c>
      <c r="C3596">
        <v>2</v>
      </c>
      <c r="D3596">
        <v>2.99</v>
      </c>
      <c r="E3596">
        <v>5</v>
      </c>
      <c r="F3596" t="s">
        <v>133</v>
      </c>
    </row>
    <row r="3597" spans="1:6" x14ac:dyDescent="0.3">
      <c r="A3597" t="s">
        <v>165</v>
      </c>
      <c r="B3597" t="s">
        <v>139</v>
      </c>
      <c r="C3597">
        <v>1</v>
      </c>
      <c r="D3597">
        <v>11.95</v>
      </c>
      <c r="E3597">
        <v>5</v>
      </c>
      <c r="F3597" t="s">
        <v>129</v>
      </c>
    </row>
    <row r="3598" spans="1:6" x14ac:dyDescent="0.3">
      <c r="A3598" t="s">
        <v>165</v>
      </c>
      <c r="B3598" t="s">
        <v>134</v>
      </c>
      <c r="C3598">
        <v>1</v>
      </c>
      <c r="D3598">
        <v>149.99</v>
      </c>
      <c r="E3598">
        <v>3</v>
      </c>
      <c r="F3598" t="s">
        <v>135</v>
      </c>
    </row>
    <row r="3599" spans="1:6" x14ac:dyDescent="0.3">
      <c r="A3599" t="s">
        <v>165</v>
      </c>
      <c r="B3599" t="s">
        <v>140</v>
      </c>
      <c r="C3599">
        <v>1</v>
      </c>
      <c r="D3599">
        <v>99.99</v>
      </c>
      <c r="E3599">
        <v>2</v>
      </c>
      <c r="F3599" t="s">
        <v>129</v>
      </c>
    </row>
    <row r="3600" spans="1:6" x14ac:dyDescent="0.3">
      <c r="A3600" t="s">
        <v>165</v>
      </c>
      <c r="B3600" t="s">
        <v>139</v>
      </c>
      <c r="C3600">
        <v>1</v>
      </c>
      <c r="D3600">
        <v>11.95</v>
      </c>
      <c r="E3600">
        <v>7</v>
      </c>
      <c r="F3600" t="s">
        <v>135</v>
      </c>
    </row>
    <row r="3601" spans="1:6" x14ac:dyDescent="0.3">
      <c r="A3601" t="s">
        <v>165</v>
      </c>
      <c r="B3601" t="s">
        <v>140</v>
      </c>
      <c r="C3601">
        <v>1</v>
      </c>
      <c r="D3601">
        <v>99.99</v>
      </c>
      <c r="E3601">
        <v>3</v>
      </c>
      <c r="F3601" t="s">
        <v>146</v>
      </c>
    </row>
    <row r="3602" spans="1:6" x14ac:dyDescent="0.3">
      <c r="A3602" t="s">
        <v>165</v>
      </c>
      <c r="B3602" t="s">
        <v>141</v>
      </c>
      <c r="C3602">
        <v>1</v>
      </c>
      <c r="D3602">
        <v>150</v>
      </c>
      <c r="E3602">
        <v>5</v>
      </c>
      <c r="F3602" t="s">
        <v>146</v>
      </c>
    </row>
    <row r="3603" spans="1:6" x14ac:dyDescent="0.3">
      <c r="A3603" t="s">
        <v>165</v>
      </c>
      <c r="B3603" t="s">
        <v>132</v>
      </c>
      <c r="C3603">
        <v>1</v>
      </c>
      <c r="D3603">
        <v>11.99</v>
      </c>
      <c r="E3603">
        <v>9</v>
      </c>
      <c r="F3603" t="s">
        <v>133</v>
      </c>
    </row>
    <row r="3604" spans="1:6" x14ac:dyDescent="0.3">
      <c r="A3604" t="s">
        <v>165</v>
      </c>
      <c r="B3604" t="s">
        <v>141</v>
      </c>
      <c r="C3604">
        <v>1</v>
      </c>
      <c r="D3604">
        <v>150</v>
      </c>
      <c r="E3604">
        <v>5</v>
      </c>
      <c r="F3604" t="s">
        <v>135</v>
      </c>
    </row>
    <row r="3605" spans="1:6" x14ac:dyDescent="0.3">
      <c r="A3605" t="s">
        <v>165</v>
      </c>
      <c r="B3605" t="s">
        <v>130</v>
      </c>
      <c r="C3605">
        <v>1</v>
      </c>
      <c r="D3605">
        <v>14.95</v>
      </c>
      <c r="E3605">
        <v>7</v>
      </c>
      <c r="F3605" t="s">
        <v>147</v>
      </c>
    </row>
    <row r="3606" spans="1:6" x14ac:dyDescent="0.3">
      <c r="A3606" t="s">
        <v>165</v>
      </c>
      <c r="B3606" t="s">
        <v>143</v>
      </c>
      <c r="C3606">
        <v>1</v>
      </c>
      <c r="D3606">
        <v>300</v>
      </c>
      <c r="E3606">
        <v>7</v>
      </c>
      <c r="F3606" t="s">
        <v>149</v>
      </c>
    </row>
    <row r="3607" spans="1:6" x14ac:dyDescent="0.3">
      <c r="A3607" t="s">
        <v>165</v>
      </c>
      <c r="B3607" t="s">
        <v>148</v>
      </c>
      <c r="C3607">
        <v>1</v>
      </c>
      <c r="D3607">
        <v>600</v>
      </c>
      <c r="E3607">
        <v>6</v>
      </c>
      <c r="F3607" t="s">
        <v>133</v>
      </c>
    </row>
    <row r="3608" spans="1:6" x14ac:dyDescent="0.3">
      <c r="A3608" t="s">
        <v>165</v>
      </c>
      <c r="B3608" t="s">
        <v>141</v>
      </c>
      <c r="C3608">
        <v>1</v>
      </c>
      <c r="D3608">
        <v>150</v>
      </c>
      <c r="E3608">
        <v>9</v>
      </c>
      <c r="F3608" t="s">
        <v>149</v>
      </c>
    </row>
    <row r="3609" spans="1:6" x14ac:dyDescent="0.3">
      <c r="A3609" t="s">
        <v>165</v>
      </c>
      <c r="B3609" t="s">
        <v>152</v>
      </c>
      <c r="C3609">
        <v>1</v>
      </c>
      <c r="D3609">
        <v>379.99</v>
      </c>
      <c r="E3609">
        <v>7</v>
      </c>
      <c r="F3609" t="s">
        <v>147</v>
      </c>
    </row>
    <row r="3610" spans="1:6" x14ac:dyDescent="0.3">
      <c r="A3610" t="s">
        <v>165</v>
      </c>
      <c r="B3610" t="s">
        <v>145</v>
      </c>
      <c r="C3610">
        <v>1</v>
      </c>
      <c r="D3610">
        <v>3.84</v>
      </c>
      <c r="E3610">
        <v>5</v>
      </c>
      <c r="F3610" t="s">
        <v>133</v>
      </c>
    </row>
    <row r="3611" spans="1:6" x14ac:dyDescent="0.3">
      <c r="A3611" t="s">
        <v>165</v>
      </c>
      <c r="B3611" t="s">
        <v>128</v>
      </c>
      <c r="C3611">
        <v>1</v>
      </c>
      <c r="D3611">
        <v>700</v>
      </c>
      <c r="E3611">
        <v>6</v>
      </c>
      <c r="F3611" t="s">
        <v>149</v>
      </c>
    </row>
    <row r="3612" spans="1:6" x14ac:dyDescent="0.3">
      <c r="A3612" t="s">
        <v>165</v>
      </c>
      <c r="B3612" t="s">
        <v>138</v>
      </c>
      <c r="C3612">
        <v>1</v>
      </c>
      <c r="D3612">
        <v>389.99</v>
      </c>
      <c r="E3612">
        <v>2</v>
      </c>
      <c r="F3612" t="s">
        <v>133</v>
      </c>
    </row>
    <row r="3613" spans="1:6" x14ac:dyDescent="0.3">
      <c r="A3613" t="s">
        <v>165</v>
      </c>
      <c r="B3613" t="s">
        <v>151</v>
      </c>
      <c r="C3613">
        <v>1</v>
      </c>
      <c r="D3613">
        <v>109.99</v>
      </c>
      <c r="E3613">
        <v>7</v>
      </c>
      <c r="F3613" t="s">
        <v>133</v>
      </c>
    </row>
    <row r="3614" spans="1:6" x14ac:dyDescent="0.3">
      <c r="A3614" t="s">
        <v>165</v>
      </c>
      <c r="B3614" t="s">
        <v>148</v>
      </c>
      <c r="C3614">
        <v>1</v>
      </c>
      <c r="D3614">
        <v>600</v>
      </c>
      <c r="E3614">
        <v>5</v>
      </c>
      <c r="F3614" t="s">
        <v>133</v>
      </c>
    </row>
    <row r="3615" spans="1:6" x14ac:dyDescent="0.3">
      <c r="A3615" t="s">
        <v>165</v>
      </c>
      <c r="B3615" t="s">
        <v>139</v>
      </c>
      <c r="C3615">
        <v>1</v>
      </c>
      <c r="D3615">
        <v>11.95</v>
      </c>
      <c r="E3615">
        <v>6</v>
      </c>
      <c r="F3615" t="s">
        <v>133</v>
      </c>
    </row>
    <row r="3616" spans="1:6" x14ac:dyDescent="0.3">
      <c r="A3616" t="s">
        <v>165</v>
      </c>
      <c r="B3616" t="s">
        <v>137</v>
      </c>
      <c r="C3616">
        <v>1</v>
      </c>
      <c r="D3616">
        <v>2.99</v>
      </c>
      <c r="E3616">
        <v>3</v>
      </c>
      <c r="F3616" t="s">
        <v>150</v>
      </c>
    </row>
    <row r="3617" spans="1:6" x14ac:dyDescent="0.3">
      <c r="A3617" t="s">
        <v>165</v>
      </c>
      <c r="B3617" t="s">
        <v>151</v>
      </c>
      <c r="C3617">
        <v>1</v>
      </c>
      <c r="D3617">
        <v>109.99</v>
      </c>
      <c r="E3617">
        <v>1</v>
      </c>
      <c r="F3617" t="s">
        <v>129</v>
      </c>
    </row>
    <row r="3618" spans="1:6" x14ac:dyDescent="0.3">
      <c r="A3618" t="s">
        <v>165</v>
      </c>
      <c r="B3618" t="s">
        <v>130</v>
      </c>
      <c r="C3618">
        <v>1</v>
      </c>
      <c r="D3618">
        <v>14.95</v>
      </c>
      <c r="E3618">
        <v>4</v>
      </c>
      <c r="F3618" t="s">
        <v>133</v>
      </c>
    </row>
    <row r="3619" spans="1:6" x14ac:dyDescent="0.3">
      <c r="A3619" t="s">
        <v>165</v>
      </c>
      <c r="B3619" t="s">
        <v>145</v>
      </c>
      <c r="C3619">
        <v>2</v>
      </c>
      <c r="D3619">
        <v>3.84</v>
      </c>
      <c r="E3619">
        <v>2</v>
      </c>
      <c r="F3619" t="s">
        <v>147</v>
      </c>
    </row>
    <row r="3620" spans="1:6" x14ac:dyDescent="0.3">
      <c r="A3620" t="s">
        <v>165</v>
      </c>
      <c r="B3620" t="s">
        <v>132</v>
      </c>
      <c r="C3620">
        <v>1</v>
      </c>
      <c r="D3620">
        <v>11.99</v>
      </c>
      <c r="E3620">
        <v>10</v>
      </c>
      <c r="F3620" t="s">
        <v>135</v>
      </c>
    </row>
    <row r="3621" spans="1:6" x14ac:dyDescent="0.3">
      <c r="A3621" t="s">
        <v>165</v>
      </c>
      <c r="B3621" t="s">
        <v>145</v>
      </c>
      <c r="C3621">
        <v>1</v>
      </c>
      <c r="D3621">
        <v>3.84</v>
      </c>
      <c r="E3621">
        <v>2</v>
      </c>
      <c r="F3621" t="s">
        <v>133</v>
      </c>
    </row>
    <row r="3622" spans="1:6" x14ac:dyDescent="0.3">
      <c r="A3622" t="s">
        <v>165</v>
      </c>
      <c r="B3622" t="s">
        <v>138</v>
      </c>
      <c r="C3622">
        <v>1</v>
      </c>
      <c r="D3622">
        <v>389.99</v>
      </c>
      <c r="E3622">
        <v>2</v>
      </c>
      <c r="F3622" t="s">
        <v>131</v>
      </c>
    </row>
    <row r="3623" spans="1:6" x14ac:dyDescent="0.3">
      <c r="A3623" t="s">
        <v>165</v>
      </c>
      <c r="B3623" t="s">
        <v>137</v>
      </c>
      <c r="C3623">
        <v>1</v>
      </c>
      <c r="D3623">
        <v>2.99</v>
      </c>
      <c r="E3623">
        <v>2</v>
      </c>
      <c r="F3623" t="s">
        <v>135</v>
      </c>
    </row>
    <row r="3624" spans="1:6" x14ac:dyDescent="0.3">
      <c r="A3624" t="s">
        <v>165</v>
      </c>
      <c r="B3624" t="s">
        <v>143</v>
      </c>
      <c r="C3624">
        <v>1</v>
      </c>
      <c r="D3624">
        <v>300</v>
      </c>
      <c r="E3624">
        <v>2</v>
      </c>
      <c r="F3624" t="s">
        <v>129</v>
      </c>
    </row>
    <row r="3625" spans="1:6" x14ac:dyDescent="0.3">
      <c r="A3625" t="s">
        <v>165</v>
      </c>
      <c r="B3625" t="s">
        <v>145</v>
      </c>
      <c r="C3625">
        <v>5</v>
      </c>
      <c r="D3625">
        <v>3.84</v>
      </c>
      <c r="E3625">
        <v>5</v>
      </c>
      <c r="F3625" t="s">
        <v>133</v>
      </c>
    </row>
    <row r="3626" spans="1:6" x14ac:dyDescent="0.3">
      <c r="A3626" t="s">
        <v>165</v>
      </c>
      <c r="B3626" t="s">
        <v>137</v>
      </c>
      <c r="C3626">
        <v>1</v>
      </c>
      <c r="D3626">
        <v>2.99</v>
      </c>
      <c r="E3626">
        <v>6</v>
      </c>
      <c r="F3626" t="s">
        <v>147</v>
      </c>
    </row>
    <row r="3627" spans="1:6" x14ac:dyDescent="0.3">
      <c r="A3627" t="s">
        <v>165</v>
      </c>
      <c r="B3627" t="s">
        <v>139</v>
      </c>
      <c r="C3627">
        <v>1</v>
      </c>
      <c r="D3627">
        <v>11.95</v>
      </c>
      <c r="E3627">
        <v>8</v>
      </c>
      <c r="F3627" t="s">
        <v>133</v>
      </c>
    </row>
    <row r="3628" spans="1:6" x14ac:dyDescent="0.3">
      <c r="A3628" t="s">
        <v>165</v>
      </c>
      <c r="B3628" t="s">
        <v>144</v>
      </c>
      <c r="C3628">
        <v>1</v>
      </c>
      <c r="D3628">
        <v>400</v>
      </c>
      <c r="E3628">
        <v>6</v>
      </c>
      <c r="F3628" t="s">
        <v>135</v>
      </c>
    </row>
    <row r="3629" spans="1:6" x14ac:dyDescent="0.3">
      <c r="A3629" t="s">
        <v>165</v>
      </c>
      <c r="B3629" t="s">
        <v>139</v>
      </c>
      <c r="C3629">
        <v>1</v>
      </c>
      <c r="D3629">
        <v>11.95</v>
      </c>
      <c r="E3629">
        <v>4</v>
      </c>
      <c r="F3629" t="s">
        <v>135</v>
      </c>
    </row>
    <row r="3630" spans="1:6" x14ac:dyDescent="0.3">
      <c r="A3630" t="s">
        <v>165</v>
      </c>
      <c r="B3630" t="s">
        <v>140</v>
      </c>
      <c r="C3630">
        <v>1</v>
      </c>
      <c r="D3630">
        <v>99.99</v>
      </c>
      <c r="E3630">
        <v>9</v>
      </c>
      <c r="F3630" t="s">
        <v>133</v>
      </c>
    </row>
    <row r="3631" spans="1:6" x14ac:dyDescent="0.3">
      <c r="A3631" t="s">
        <v>165</v>
      </c>
      <c r="B3631" t="s">
        <v>140</v>
      </c>
      <c r="C3631">
        <v>1</v>
      </c>
      <c r="D3631">
        <v>99.99</v>
      </c>
      <c r="E3631">
        <v>3</v>
      </c>
      <c r="F3631" t="s">
        <v>147</v>
      </c>
    </row>
    <row r="3632" spans="1:6" x14ac:dyDescent="0.3">
      <c r="A3632" t="s">
        <v>165</v>
      </c>
      <c r="B3632" t="s">
        <v>138</v>
      </c>
      <c r="C3632">
        <v>1</v>
      </c>
      <c r="D3632">
        <v>389.99</v>
      </c>
      <c r="E3632">
        <v>6</v>
      </c>
      <c r="F3632" t="s">
        <v>133</v>
      </c>
    </row>
    <row r="3633" spans="1:6" x14ac:dyDescent="0.3">
      <c r="A3633" t="s">
        <v>165</v>
      </c>
      <c r="B3633" t="s">
        <v>137</v>
      </c>
      <c r="C3633">
        <v>1</v>
      </c>
      <c r="D3633">
        <v>2.99</v>
      </c>
      <c r="E3633">
        <v>4</v>
      </c>
      <c r="F3633" t="s">
        <v>133</v>
      </c>
    </row>
    <row r="3634" spans="1:6" x14ac:dyDescent="0.3">
      <c r="A3634" t="s">
        <v>165</v>
      </c>
      <c r="B3634" t="s">
        <v>134</v>
      </c>
      <c r="C3634">
        <v>1</v>
      </c>
      <c r="D3634">
        <v>149.99</v>
      </c>
      <c r="E3634">
        <v>1</v>
      </c>
      <c r="F3634" t="s">
        <v>135</v>
      </c>
    </row>
    <row r="3635" spans="1:6" x14ac:dyDescent="0.3">
      <c r="A3635" t="s">
        <v>165</v>
      </c>
      <c r="B3635" t="s">
        <v>139</v>
      </c>
      <c r="C3635">
        <v>1</v>
      </c>
      <c r="D3635">
        <v>11.95</v>
      </c>
      <c r="E3635">
        <v>1</v>
      </c>
      <c r="F3635" t="s">
        <v>133</v>
      </c>
    </row>
    <row r="3636" spans="1:6" x14ac:dyDescent="0.3">
      <c r="A3636" t="s">
        <v>165</v>
      </c>
      <c r="B3636" t="s">
        <v>130</v>
      </c>
      <c r="C3636">
        <v>1</v>
      </c>
      <c r="D3636">
        <v>14.95</v>
      </c>
      <c r="E3636">
        <v>1</v>
      </c>
      <c r="F3636" t="s">
        <v>133</v>
      </c>
    </row>
    <row r="3637" spans="1:6" x14ac:dyDescent="0.3">
      <c r="A3637" t="s">
        <v>165</v>
      </c>
      <c r="B3637" t="s">
        <v>139</v>
      </c>
      <c r="C3637">
        <v>1</v>
      </c>
      <c r="D3637">
        <v>11.95</v>
      </c>
      <c r="E3637">
        <v>1</v>
      </c>
      <c r="F3637" t="s">
        <v>136</v>
      </c>
    </row>
    <row r="3638" spans="1:6" x14ac:dyDescent="0.3">
      <c r="A3638" t="s">
        <v>165</v>
      </c>
      <c r="B3638" t="s">
        <v>152</v>
      </c>
      <c r="C3638">
        <v>1</v>
      </c>
      <c r="D3638">
        <v>379.99</v>
      </c>
      <c r="E3638">
        <v>2</v>
      </c>
      <c r="F3638" t="s">
        <v>135</v>
      </c>
    </row>
    <row r="3639" spans="1:6" x14ac:dyDescent="0.3">
      <c r="A3639" t="s">
        <v>165</v>
      </c>
      <c r="B3639" t="s">
        <v>134</v>
      </c>
      <c r="C3639">
        <v>1</v>
      </c>
      <c r="D3639">
        <v>149.99</v>
      </c>
      <c r="E3639">
        <v>4</v>
      </c>
      <c r="F3639" t="s">
        <v>133</v>
      </c>
    </row>
    <row r="3640" spans="1:6" x14ac:dyDescent="0.3">
      <c r="A3640" t="s">
        <v>165</v>
      </c>
      <c r="B3640" t="s">
        <v>153</v>
      </c>
      <c r="C3640">
        <v>1</v>
      </c>
      <c r="D3640">
        <v>999.99</v>
      </c>
      <c r="E3640">
        <v>1</v>
      </c>
      <c r="F3640" t="s">
        <v>131</v>
      </c>
    </row>
    <row r="3641" spans="1:6" x14ac:dyDescent="0.3">
      <c r="A3641" t="s">
        <v>165</v>
      </c>
      <c r="B3641" t="s">
        <v>128</v>
      </c>
      <c r="C3641">
        <v>1</v>
      </c>
      <c r="D3641">
        <v>700</v>
      </c>
      <c r="E3641">
        <v>4</v>
      </c>
      <c r="F3641" t="s">
        <v>129</v>
      </c>
    </row>
    <row r="3642" spans="1:6" x14ac:dyDescent="0.3">
      <c r="A3642" t="s">
        <v>165</v>
      </c>
      <c r="B3642" t="s">
        <v>132</v>
      </c>
      <c r="C3642">
        <v>1</v>
      </c>
      <c r="D3642">
        <v>11.99</v>
      </c>
      <c r="E3642">
        <v>5</v>
      </c>
      <c r="F3642" t="s">
        <v>129</v>
      </c>
    </row>
    <row r="3643" spans="1:6" x14ac:dyDescent="0.3">
      <c r="A3643" t="s">
        <v>165</v>
      </c>
      <c r="B3643" t="s">
        <v>152</v>
      </c>
      <c r="C3643">
        <v>1</v>
      </c>
      <c r="D3643">
        <v>379.99</v>
      </c>
      <c r="E3643">
        <v>3</v>
      </c>
      <c r="F3643" t="s">
        <v>146</v>
      </c>
    </row>
    <row r="3644" spans="1:6" x14ac:dyDescent="0.3">
      <c r="A3644" t="s">
        <v>166</v>
      </c>
      <c r="B3644" t="s">
        <v>137</v>
      </c>
      <c r="C3644">
        <v>1</v>
      </c>
      <c r="D3644">
        <v>2.99</v>
      </c>
      <c r="E3644">
        <v>2</v>
      </c>
      <c r="F3644" t="s">
        <v>147</v>
      </c>
    </row>
    <row r="3645" spans="1:6" x14ac:dyDescent="0.3">
      <c r="A3645" t="s">
        <v>166</v>
      </c>
      <c r="B3645" t="s">
        <v>132</v>
      </c>
      <c r="C3645">
        <v>1</v>
      </c>
      <c r="D3645">
        <v>11.99</v>
      </c>
      <c r="E3645">
        <v>4</v>
      </c>
      <c r="F3645" t="s">
        <v>133</v>
      </c>
    </row>
    <row r="3646" spans="1:6" x14ac:dyDescent="0.3">
      <c r="A3646" t="s">
        <v>166</v>
      </c>
      <c r="B3646" t="s">
        <v>140</v>
      </c>
      <c r="C3646">
        <v>1</v>
      </c>
      <c r="D3646">
        <v>99.99</v>
      </c>
      <c r="E3646">
        <v>9</v>
      </c>
      <c r="F3646" t="s">
        <v>133</v>
      </c>
    </row>
    <row r="3647" spans="1:6" x14ac:dyDescent="0.3">
      <c r="A3647" t="s">
        <v>166</v>
      </c>
      <c r="B3647" t="s">
        <v>132</v>
      </c>
      <c r="C3647">
        <v>2</v>
      </c>
      <c r="D3647">
        <v>11.99</v>
      </c>
      <c r="E3647">
        <v>4</v>
      </c>
      <c r="F3647" t="s">
        <v>131</v>
      </c>
    </row>
    <row r="3648" spans="1:6" x14ac:dyDescent="0.3">
      <c r="A3648" t="s">
        <v>166</v>
      </c>
      <c r="B3648" t="s">
        <v>130</v>
      </c>
      <c r="C3648">
        <v>1</v>
      </c>
      <c r="D3648">
        <v>14.95</v>
      </c>
      <c r="E3648">
        <v>7</v>
      </c>
      <c r="F3648" t="s">
        <v>150</v>
      </c>
    </row>
    <row r="3649" spans="1:6" x14ac:dyDescent="0.3">
      <c r="A3649" t="s">
        <v>166</v>
      </c>
      <c r="B3649" t="s">
        <v>132</v>
      </c>
      <c r="C3649">
        <v>1</v>
      </c>
      <c r="D3649">
        <v>11.99</v>
      </c>
      <c r="E3649">
        <v>4</v>
      </c>
      <c r="F3649" t="s">
        <v>135</v>
      </c>
    </row>
    <row r="3650" spans="1:6" x14ac:dyDescent="0.3">
      <c r="A3650" t="s">
        <v>166</v>
      </c>
      <c r="B3650" t="s">
        <v>139</v>
      </c>
      <c r="C3650">
        <v>1</v>
      </c>
      <c r="D3650">
        <v>11.95</v>
      </c>
      <c r="E3650">
        <v>3</v>
      </c>
      <c r="F3650" t="s">
        <v>149</v>
      </c>
    </row>
    <row r="3651" spans="1:6" x14ac:dyDescent="0.3">
      <c r="A3651" t="s">
        <v>166</v>
      </c>
      <c r="B3651" t="s">
        <v>141</v>
      </c>
      <c r="C3651">
        <v>1</v>
      </c>
      <c r="D3651">
        <v>150</v>
      </c>
      <c r="E3651">
        <v>8</v>
      </c>
      <c r="F3651" t="s">
        <v>135</v>
      </c>
    </row>
    <row r="3652" spans="1:6" x14ac:dyDescent="0.3">
      <c r="A3652" t="s">
        <v>166</v>
      </c>
      <c r="B3652" t="s">
        <v>145</v>
      </c>
      <c r="C3652">
        <v>1</v>
      </c>
      <c r="D3652">
        <v>3.84</v>
      </c>
      <c r="E3652">
        <v>4</v>
      </c>
      <c r="F3652" t="s">
        <v>146</v>
      </c>
    </row>
    <row r="3653" spans="1:6" x14ac:dyDescent="0.3">
      <c r="A3653" t="s">
        <v>166</v>
      </c>
      <c r="B3653" t="s">
        <v>151</v>
      </c>
      <c r="C3653">
        <v>1</v>
      </c>
      <c r="D3653">
        <v>109.99</v>
      </c>
      <c r="E3653">
        <v>7</v>
      </c>
      <c r="F3653" t="s">
        <v>149</v>
      </c>
    </row>
    <row r="3654" spans="1:6" x14ac:dyDescent="0.3">
      <c r="A3654" t="s">
        <v>166</v>
      </c>
      <c r="B3654" t="s">
        <v>140</v>
      </c>
      <c r="C3654">
        <v>1</v>
      </c>
      <c r="D3654">
        <v>99.99</v>
      </c>
      <c r="E3654">
        <v>6</v>
      </c>
      <c r="F3654" t="s">
        <v>135</v>
      </c>
    </row>
    <row r="3655" spans="1:6" x14ac:dyDescent="0.3">
      <c r="A3655" t="s">
        <v>166</v>
      </c>
      <c r="B3655" t="s">
        <v>137</v>
      </c>
      <c r="C3655">
        <v>5</v>
      </c>
      <c r="D3655">
        <v>2.99</v>
      </c>
      <c r="E3655">
        <v>9</v>
      </c>
      <c r="F3655" t="s">
        <v>135</v>
      </c>
    </row>
    <row r="3656" spans="1:6" x14ac:dyDescent="0.3">
      <c r="A3656" t="s">
        <v>166</v>
      </c>
      <c r="B3656" t="s">
        <v>145</v>
      </c>
      <c r="C3656">
        <v>4</v>
      </c>
      <c r="D3656">
        <v>3.84</v>
      </c>
      <c r="E3656">
        <v>8</v>
      </c>
      <c r="F3656" t="s">
        <v>150</v>
      </c>
    </row>
    <row r="3657" spans="1:6" x14ac:dyDescent="0.3">
      <c r="A3657" t="s">
        <v>166</v>
      </c>
      <c r="B3657" t="s">
        <v>140</v>
      </c>
      <c r="C3657">
        <v>1</v>
      </c>
      <c r="D3657">
        <v>99.99</v>
      </c>
      <c r="E3657">
        <v>8</v>
      </c>
      <c r="F3657" t="s">
        <v>129</v>
      </c>
    </row>
    <row r="3658" spans="1:6" x14ac:dyDescent="0.3">
      <c r="A3658" t="s">
        <v>166</v>
      </c>
      <c r="B3658" t="s">
        <v>145</v>
      </c>
      <c r="C3658">
        <v>2</v>
      </c>
      <c r="D3658">
        <v>3.84</v>
      </c>
      <c r="E3658">
        <v>6</v>
      </c>
      <c r="F3658" t="s">
        <v>133</v>
      </c>
    </row>
    <row r="3659" spans="1:6" x14ac:dyDescent="0.3">
      <c r="A3659" t="s">
        <v>166</v>
      </c>
      <c r="B3659" t="s">
        <v>139</v>
      </c>
      <c r="C3659">
        <v>1</v>
      </c>
      <c r="D3659">
        <v>11.95</v>
      </c>
      <c r="E3659">
        <v>10</v>
      </c>
      <c r="F3659" t="s">
        <v>135</v>
      </c>
    </row>
    <row r="3660" spans="1:6" x14ac:dyDescent="0.3">
      <c r="A3660" t="s">
        <v>166</v>
      </c>
      <c r="B3660" t="s">
        <v>152</v>
      </c>
      <c r="C3660">
        <v>1</v>
      </c>
      <c r="D3660">
        <v>379.99</v>
      </c>
      <c r="E3660">
        <v>10</v>
      </c>
      <c r="F3660" t="s">
        <v>133</v>
      </c>
    </row>
    <row r="3661" spans="1:6" x14ac:dyDescent="0.3">
      <c r="A3661" t="s">
        <v>166</v>
      </c>
      <c r="B3661" t="s">
        <v>140</v>
      </c>
      <c r="C3661">
        <v>1</v>
      </c>
      <c r="D3661">
        <v>99.99</v>
      </c>
      <c r="E3661">
        <v>3</v>
      </c>
      <c r="F3661" t="s">
        <v>129</v>
      </c>
    </row>
    <row r="3662" spans="1:6" x14ac:dyDescent="0.3">
      <c r="A3662" t="s">
        <v>166</v>
      </c>
      <c r="B3662" t="s">
        <v>130</v>
      </c>
      <c r="C3662">
        <v>1</v>
      </c>
      <c r="D3662">
        <v>14.95</v>
      </c>
      <c r="E3662">
        <v>3</v>
      </c>
      <c r="F3662" t="s">
        <v>149</v>
      </c>
    </row>
    <row r="3663" spans="1:6" x14ac:dyDescent="0.3">
      <c r="A3663" t="s">
        <v>166</v>
      </c>
      <c r="B3663" t="s">
        <v>152</v>
      </c>
      <c r="C3663">
        <v>1</v>
      </c>
      <c r="D3663">
        <v>379.99</v>
      </c>
      <c r="E3663">
        <v>1</v>
      </c>
      <c r="F3663" t="s">
        <v>129</v>
      </c>
    </row>
    <row r="3664" spans="1:6" x14ac:dyDescent="0.3">
      <c r="A3664" t="s">
        <v>166</v>
      </c>
      <c r="B3664" t="s">
        <v>134</v>
      </c>
      <c r="C3664">
        <v>1</v>
      </c>
      <c r="D3664">
        <v>149.99</v>
      </c>
      <c r="E3664">
        <v>3</v>
      </c>
      <c r="F3664" t="s">
        <v>135</v>
      </c>
    </row>
    <row r="3665" spans="1:6" x14ac:dyDescent="0.3">
      <c r="A3665" t="s">
        <v>166</v>
      </c>
      <c r="B3665" t="s">
        <v>132</v>
      </c>
      <c r="C3665">
        <v>1</v>
      </c>
      <c r="D3665">
        <v>11.99</v>
      </c>
      <c r="E3665">
        <v>10</v>
      </c>
      <c r="F3665" t="s">
        <v>149</v>
      </c>
    </row>
    <row r="3666" spans="1:6" x14ac:dyDescent="0.3">
      <c r="A3666" t="s">
        <v>166</v>
      </c>
      <c r="B3666" t="s">
        <v>130</v>
      </c>
      <c r="C3666">
        <v>1</v>
      </c>
      <c r="D3666">
        <v>14.95</v>
      </c>
      <c r="E3666">
        <v>10</v>
      </c>
      <c r="F3666" t="s">
        <v>129</v>
      </c>
    </row>
    <row r="3667" spans="1:6" x14ac:dyDescent="0.3">
      <c r="A3667" t="s">
        <v>166</v>
      </c>
      <c r="B3667" t="s">
        <v>141</v>
      </c>
      <c r="C3667">
        <v>1</v>
      </c>
      <c r="D3667">
        <v>150</v>
      </c>
      <c r="E3667">
        <v>7</v>
      </c>
      <c r="F3667" t="s">
        <v>129</v>
      </c>
    </row>
    <row r="3668" spans="1:6" x14ac:dyDescent="0.3">
      <c r="A3668" t="s">
        <v>166</v>
      </c>
      <c r="B3668" t="s">
        <v>138</v>
      </c>
      <c r="C3668">
        <v>1</v>
      </c>
      <c r="D3668">
        <v>389.99</v>
      </c>
      <c r="E3668">
        <v>3</v>
      </c>
      <c r="F3668" t="s">
        <v>135</v>
      </c>
    </row>
    <row r="3669" spans="1:6" x14ac:dyDescent="0.3">
      <c r="A3669" t="s">
        <v>166</v>
      </c>
      <c r="B3669" t="s">
        <v>145</v>
      </c>
      <c r="C3669">
        <v>1</v>
      </c>
      <c r="D3669">
        <v>3.84</v>
      </c>
      <c r="E3669">
        <v>9</v>
      </c>
      <c r="F3669" t="s">
        <v>133</v>
      </c>
    </row>
    <row r="3670" spans="1:6" x14ac:dyDescent="0.3">
      <c r="A3670" t="s">
        <v>166</v>
      </c>
      <c r="B3670" t="s">
        <v>139</v>
      </c>
      <c r="C3670">
        <v>2</v>
      </c>
      <c r="D3670">
        <v>11.95</v>
      </c>
      <c r="E3670">
        <v>7</v>
      </c>
      <c r="F3670" t="s">
        <v>129</v>
      </c>
    </row>
    <row r="3671" spans="1:6" x14ac:dyDescent="0.3">
      <c r="A3671" t="s">
        <v>166</v>
      </c>
      <c r="B3671" t="s">
        <v>145</v>
      </c>
      <c r="C3671">
        <v>1</v>
      </c>
      <c r="D3671">
        <v>3.84</v>
      </c>
      <c r="E3671">
        <v>4</v>
      </c>
      <c r="F3671" t="s">
        <v>133</v>
      </c>
    </row>
    <row r="3672" spans="1:6" x14ac:dyDescent="0.3">
      <c r="A3672" t="s">
        <v>166</v>
      </c>
      <c r="B3672" t="s">
        <v>137</v>
      </c>
      <c r="C3672">
        <v>1</v>
      </c>
      <c r="D3672">
        <v>2.99</v>
      </c>
      <c r="E3672">
        <v>10</v>
      </c>
      <c r="F3672" t="s">
        <v>149</v>
      </c>
    </row>
    <row r="3673" spans="1:6" x14ac:dyDescent="0.3">
      <c r="A3673" t="s">
        <v>166</v>
      </c>
      <c r="B3673" t="s">
        <v>142</v>
      </c>
      <c r="C3673">
        <v>1</v>
      </c>
      <c r="D3673">
        <v>1700</v>
      </c>
      <c r="E3673">
        <v>9</v>
      </c>
      <c r="F3673" t="s">
        <v>135</v>
      </c>
    </row>
    <row r="3674" spans="1:6" x14ac:dyDescent="0.3">
      <c r="A3674" t="s">
        <v>166</v>
      </c>
      <c r="B3674" t="s">
        <v>139</v>
      </c>
      <c r="C3674">
        <v>1</v>
      </c>
      <c r="D3674">
        <v>11.95</v>
      </c>
      <c r="E3674">
        <v>9</v>
      </c>
      <c r="F3674" t="s">
        <v>133</v>
      </c>
    </row>
    <row r="3675" spans="1:6" x14ac:dyDescent="0.3">
      <c r="A3675" t="s">
        <v>166</v>
      </c>
      <c r="B3675" t="s">
        <v>145</v>
      </c>
      <c r="C3675">
        <v>1</v>
      </c>
      <c r="D3675">
        <v>3.84</v>
      </c>
      <c r="E3675">
        <v>9</v>
      </c>
      <c r="F3675" t="s">
        <v>133</v>
      </c>
    </row>
    <row r="3676" spans="1:6" x14ac:dyDescent="0.3">
      <c r="A3676" t="s">
        <v>166</v>
      </c>
      <c r="B3676" t="s">
        <v>151</v>
      </c>
      <c r="C3676">
        <v>1</v>
      </c>
      <c r="D3676">
        <v>109.99</v>
      </c>
      <c r="E3676">
        <v>2</v>
      </c>
      <c r="F3676" t="s">
        <v>133</v>
      </c>
    </row>
    <row r="3677" spans="1:6" x14ac:dyDescent="0.3">
      <c r="A3677" t="s">
        <v>166</v>
      </c>
      <c r="B3677" t="s">
        <v>128</v>
      </c>
      <c r="C3677">
        <v>1</v>
      </c>
      <c r="D3677">
        <v>700</v>
      </c>
      <c r="E3677">
        <v>2</v>
      </c>
      <c r="F3677" t="s">
        <v>147</v>
      </c>
    </row>
    <row r="3678" spans="1:6" x14ac:dyDescent="0.3">
      <c r="A3678" t="s">
        <v>166</v>
      </c>
      <c r="B3678" t="s">
        <v>130</v>
      </c>
      <c r="C3678">
        <v>1</v>
      </c>
      <c r="D3678">
        <v>14.95</v>
      </c>
      <c r="E3678">
        <v>3</v>
      </c>
      <c r="F3678" t="s">
        <v>147</v>
      </c>
    </row>
    <row r="3679" spans="1:6" x14ac:dyDescent="0.3">
      <c r="A3679" t="s">
        <v>166</v>
      </c>
      <c r="B3679" t="s">
        <v>142</v>
      </c>
      <c r="C3679">
        <v>1</v>
      </c>
      <c r="D3679">
        <v>1700</v>
      </c>
      <c r="E3679">
        <v>2</v>
      </c>
      <c r="F3679" t="s">
        <v>150</v>
      </c>
    </row>
    <row r="3680" spans="1:6" x14ac:dyDescent="0.3">
      <c r="A3680" t="s">
        <v>166</v>
      </c>
      <c r="B3680" t="s">
        <v>153</v>
      </c>
      <c r="C3680">
        <v>1</v>
      </c>
      <c r="D3680">
        <v>999.99</v>
      </c>
      <c r="E3680">
        <v>1</v>
      </c>
      <c r="F3680" t="s">
        <v>133</v>
      </c>
    </row>
    <row r="3681" spans="1:6" x14ac:dyDescent="0.3">
      <c r="A3681" t="s">
        <v>166</v>
      </c>
      <c r="B3681" t="s">
        <v>145</v>
      </c>
      <c r="C3681">
        <v>3</v>
      </c>
      <c r="D3681">
        <v>3.84</v>
      </c>
      <c r="E3681">
        <v>2</v>
      </c>
      <c r="F3681" t="s">
        <v>131</v>
      </c>
    </row>
    <row r="3682" spans="1:6" x14ac:dyDescent="0.3">
      <c r="A3682" t="s">
        <v>166</v>
      </c>
      <c r="B3682" t="s">
        <v>144</v>
      </c>
      <c r="C3682">
        <v>1</v>
      </c>
      <c r="D3682">
        <v>400</v>
      </c>
      <c r="E3682">
        <v>10</v>
      </c>
      <c r="F3682" t="s">
        <v>135</v>
      </c>
    </row>
    <row r="3683" spans="1:6" x14ac:dyDescent="0.3">
      <c r="A3683" t="s">
        <v>166</v>
      </c>
      <c r="B3683" t="s">
        <v>130</v>
      </c>
      <c r="C3683">
        <v>1</v>
      </c>
      <c r="D3683">
        <v>14.95</v>
      </c>
      <c r="E3683">
        <v>1</v>
      </c>
      <c r="F3683" t="s">
        <v>135</v>
      </c>
    </row>
    <row r="3684" spans="1:6" x14ac:dyDescent="0.3">
      <c r="A3684" t="s">
        <v>166</v>
      </c>
      <c r="B3684" t="s">
        <v>139</v>
      </c>
      <c r="C3684">
        <v>1</v>
      </c>
      <c r="D3684">
        <v>11.95</v>
      </c>
      <c r="E3684">
        <v>9</v>
      </c>
      <c r="F3684" t="s">
        <v>131</v>
      </c>
    </row>
    <row r="3685" spans="1:6" x14ac:dyDescent="0.3">
      <c r="A3685" t="s">
        <v>166</v>
      </c>
      <c r="B3685" t="s">
        <v>132</v>
      </c>
      <c r="C3685">
        <v>1</v>
      </c>
      <c r="D3685">
        <v>11.99</v>
      </c>
      <c r="E3685">
        <v>7</v>
      </c>
      <c r="F3685" t="s">
        <v>131</v>
      </c>
    </row>
    <row r="3686" spans="1:6" x14ac:dyDescent="0.3">
      <c r="A3686" t="s">
        <v>166</v>
      </c>
      <c r="B3686" t="s">
        <v>132</v>
      </c>
      <c r="C3686">
        <v>1</v>
      </c>
      <c r="D3686">
        <v>11.99</v>
      </c>
      <c r="E3686">
        <v>5</v>
      </c>
      <c r="F3686" t="s">
        <v>146</v>
      </c>
    </row>
    <row r="3687" spans="1:6" x14ac:dyDescent="0.3">
      <c r="A3687" t="s">
        <v>166</v>
      </c>
      <c r="B3687" t="s">
        <v>145</v>
      </c>
      <c r="C3687">
        <v>1</v>
      </c>
      <c r="D3687">
        <v>3.84</v>
      </c>
      <c r="E3687">
        <v>7</v>
      </c>
      <c r="F3687" t="s">
        <v>133</v>
      </c>
    </row>
    <row r="3688" spans="1:6" x14ac:dyDescent="0.3">
      <c r="A3688" t="s">
        <v>166</v>
      </c>
      <c r="B3688" t="s">
        <v>140</v>
      </c>
      <c r="C3688">
        <v>1</v>
      </c>
      <c r="D3688">
        <v>99.99</v>
      </c>
      <c r="E3688">
        <v>9</v>
      </c>
      <c r="F3688" t="s">
        <v>131</v>
      </c>
    </row>
    <row r="3689" spans="1:6" x14ac:dyDescent="0.3">
      <c r="A3689" t="s">
        <v>166</v>
      </c>
      <c r="B3689" t="s">
        <v>132</v>
      </c>
      <c r="C3689">
        <v>1</v>
      </c>
      <c r="D3689">
        <v>11.99</v>
      </c>
      <c r="E3689">
        <v>10</v>
      </c>
      <c r="F3689" t="s">
        <v>129</v>
      </c>
    </row>
    <row r="3690" spans="1:6" x14ac:dyDescent="0.3">
      <c r="A3690" t="s">
        <v>166</v>
      </c>
      <c r="B3690" t="s">
        <v>139</v>
      </c>
      <c r="C3690">
        <v>1</v>
      </c>
      <c r="D3690">
        <v>11.95</v>
      </c>
      <c r="E3690">
        <v>5</v>
      </c>
      <c r="F3690" t="s">
        <v>133</v>
      </c>
    </row>
    <row r="3691" spans="1:6" x14ac:dyDescent="0.3">
      <c r="A3691" t="s">
        <v>166</v>
      </c>
      <c r="B3691" t="s">
        <v>138</v>
      </c>
      <c r="C3691">
        <v>1</v>
      </c>
      <c r="D3691">
        <v>389.99</v>
      </c>
      <c r="E3691">
        <v>8</v>
      </c>
      <c r="F3691" t="s">
        <v>133</v>
      </c>
    </row>
    <row r="3692" spans="1:6" x14ac:dyDescent="0.3">
      <c r="A3692" t="s">
        <v>166</v>
      </c>
      <c r="B3692" t="s">
        <v>137</v>
      </c>
      <c r="C3692">
        <v>1</v>
      </c>
      <c r="D3692">
        <v>2.99</v>
      </c>
      <c r="E3692">
        <v>1</v>
      </c>
      <c r="F3692" t="s">
        <v>133</v>
      </c>
    </row>
    <row r="3693" spans="1:6" x14ac:dyDescent="0.3">
      <c r="A3693" t="s">
        <v>166</v>
      </c>
      <c r="B3693" t="s">
        <v>155</v>
      </c>
      <c r="C3693">
        <v>1</v>
      </c>
      <c r="D3693">
        <v>600</v>
      </c>
      <c r="E3693">
        <v>9</v>
      </c>
      <c r="F3693" t="s">
        <v>129</v>
      </c>
    </row>
    <row r="3694" spans="1:6" x14ac:dyDescent="0.3">
      <c r="A3694" t="s">
        <v>166</v>
      </c>
      <c r="B3694" t="s">
        <v>140</v>
      </c>
      <c r="C3694">
        <v>1</v>
      </c>
      <c r="D3694">
        <v>99.99</v>
      </c>
      <c r="E3694">
        <v>8</v>
      </c>
      <c r="F3694" t="s">
        <v>147</v>
      </c>
    </row>
    <row r="3695" spans="1:6" x14ac:dyDescent="0.3">
      <c r="A3695" t="s">
        <v>166</v>
      </c>
      <c r="B3695" t="s">
        <v>145</v>
      </c>
      <c r="C3695">
        <v>1</v>
      </c>
      <c r="D3695">
        <v>3.84</v>
      </c>
      <c r="E3695">
        <v>2</v>
      </c>
      <c r="F3695" t="s">
        <v>135</v>
      </c>
    </row>
    <row r="3696" spans="1:6" x14ac:dyDescent="0.3">
      <c r="A3696" t="s">
        <v>166</v>
      </c>
      <c r="B3696" t="s">
        <v>128</v>
      </c>
      <c r="C3696">
        <v>1</v>
      </c>
      <c r="D3696">
        <v>700</v>
      </c>
      <c r="E3696">
        <v>5</v>
      </c>
      <c r="F3696" t="s">
        <v>149</v>
      </c>
    </row>
    <row r="3697" spans="1:6" x14ac:dyDescent="0.3">
      <c r="A3697" t="s">
        <v>166</v>
      </c>
      <c r="B3697" t="s">
        <v>141</v>
      </c>
      <c r="C3697">
        <v>1</v>
      </c>
      <c r="D3697">
        <v>150</v>
      </c>
      <c r="E3697">
        <v>2</v>
      </c>
      <c r="F3697" t="s">
        <v>135</v>
      </c>
    </row>
    <row r="3698" spans="1:6" x14ac:dyDescent="0.3">
      <c r="A3698" t="s">
        <v>166</v>
      </c>
      <c r="B3698" t="s">
        <v>137</v>
      </c>
      <c r="C3698">
        <v>1</v>
      </c>
      <c r="D3698">
        <v>2.99</v>
      </c>
      <c r="E3698">
        <v>9</v>
      </c>
      <c r="F3698" t="s">
        <v>146</v>
      </c>
    </row>
    <row r="3699" spans="1:6" x14ac:dyDescent="0.3">
      <c r="A3699" t="s">
        <v>166</v>
      </c>
      <c r="B3699" t="s">
        <v>140</v>
      </c>
      <c r="C3699">
        <v>1</v>
      </c>
      <c r="D3699">
        <v>99.99</v>
      </c>
      <c r="E3699">
        <v>1</v>
      </c>
      <c r="F3699" t="s">
        <v>129</v>
      </c>
    </row>
    <row r="3700" spans="1:6" x14ac:dyDescent="0.3">
      <c r="A3700" t="s">
        <v>166</v>
      </c>
      <c r="B3700" t="s">
        <v>132</v>
      </c>
      <c r="C3700">
        <v>1</v>
      </c>
      <c r="D3700">
        <v>11.99</v>
      </c>
      <c r="E3700">
        <v>2</v>
      </c>
      <c r="F3700" t="s">
        <v>129</v>
      </c>
    </row>
    <row r="3701" spans="1:6" x14ac:dyDescent="0.3">
      <c r="A3701" t="s">
        <v>166</v>
      </c>
      <c r="B3701" t="s">
        <v>145</v>
      </c>
      <c r="C3701">
        <v>2</v>
      </c>
      <c r="D3701">
        <v>3.84</v>
      </c>
      <c r="E3701">
        <v>1</v>
      </c>
      <c r="F3701" t="s">
        <v>133</v>
      </c>
    </row>
    <row r="3702" spans="1:6" x14ac:dyDescent="0.3">
      <c r="A3702" t="s">
        <v>166</v>
      </c>
      <c r="B3702" t="s">
        <v>128</v>
      </c>
      <c r="C3702">
        <v>1</v>
      </c>
      <c r="D3702">
        <v>700</v>
      </c>
      <c r="E3702">
        <v>2</v>
      </c>
      <c r="F3702" t="s">
        <v>129</v>
      </c>
    </row>
    <row r="3703" spans="1:6" x14ac:dyDescent="0.3">
      <c r="A3703" t="s">
        <v>166</v>
      </c>
      <c r="B3703" t="s">
        <v>130</v>
      </c>
      <c r="C3703">
        <v>2</v>
      </c>
      <c r="D3703">
        <v>14.95</v>
      </c>
      <c r="E3703">
        <v>4</v>
      </c>
      <c r="F3703" t="s">
        <v>131</v>
      </c>
    </row>
    <row r="3704" spans="1:6" x14ac:dyDescent="0.3">
      <c r="A3704" t="s">
        <v>166</v>
      </c>
      <c r="B3704" t="s">
        <v>148</v>
      </c>
      <c r="C3704">
        <v>1</v>
      </c>
      <c r="D3704">
        <v>600</v>
      </c>
      <c r="E3704">
        <v>8</v>
      </c>
      <c r="F3704" t="s">
        <v>147</v>
      </c>
    </row>
    <row r="3705" spans="1:6" x14ac:dyDescent="0.3">
      <c r="A3705" t="s">
        <v>166</v>
      </c>
      <c r="B3705" t="s">
        <v>139</v>
      </c>
      <c r="C3705">
        <v>1</v>
      </c>
      <c r="D3705">
        <v>11.95</v>
      </c>
      <c r="E3705">
        <v>8</v>
      </c>
      <c r="F3705" t="s">
        <v>147</v>
      </c>
    </row>
    <row r="3706" spans="1:6" x14ac:dyDescent="0.3">
      <c r="A3706" t="s">
        <v>166</v>
      </c>
      <c r="B3706" t="s">
        <v>144</v>
      </c>
      <c r="C3706">
        <v>1</v>
      </c>
      <c r="D3706">
        <v>400</v>
      </c>
      <c r="E3706">
        <v>7</v>
      </c>
      <c r="F3706" t="s">
        <v>135</v>
      </c>
    </row>
    <row r="3707" spans="1:6" x14ac:dyDescent="0.3">
      <c r="A3707" t="s">
        <v>166</v>
      </c>
      <c r="B3707" t="s">
        <v>145</v>
      </c>
      <c r="C3707">
        <v>1</v>
      </c>
      <c r="D3707">
        <v>3.84</v>
      </c>
      <c r="E3707">
        <v>9</v>
      </c>
      <c r="F3707" t="s">
        <v>150</v>
      </c>
    </row>
    <row r="3708" spans="1:6" x14ac:dyDescent="0.3">
      <c r="A3708" t="s">
        <v>166</v>
      </c>
      <c r="B3708" t="s">
        <v>139</v>
      </c>
      <c r="C3708">
        <v>1</v>
      </c>
      <c r="D3708">
        <v>11.95</v>
      </c>
      <c r="E3708">
        <v>4</v>
      </c>
      <c r="F3708" t="s">
        <v>129</v>
      </c>
    </row>
    <row r="3709" spans="1:6" x14ac:dyDescent="0.3">
      <c r="A3709" t="s">
        <v>166</v>
      </c>
      <c r="B3709" t="s">
        <v>139</v>
      </c>
      <c r="C3709">
        <v>1</v>
      </c>
      <c r="D3709">
        <v>11.95</v>
      </c>
      <c r="E3709">
        <v>4</v>
      </c>
      <c r="F3709" t="s">
        <v>129</v>
      </c>
    </row>
    <row r="3710" spans="1:6" x14ac:dyDescent="0.3">
      <c r="A3710" t="s">
        <v>166</v>
      </c>
      <c r="B3710" t="s">
        <v>137</v>
      </c>
      <c r="C3710">
        <v>2</v>
      </c>
      <c r="D3710">
        <v>2.99</v>
      </c>
      <c r="E3710">
        <v>7</v>
      </c>
      <c r="F3710" t="s">
        <v>133</v>
      </c>
    </row>
    <row r="3711" spans="1:6" x14ac:dyDescent="0.3">
      <c r="A3711" t="s">
        <v>166</v>
      </c>
      <c r="B3711" t="s">
        <v>137</v>
      </c>
      <c r="C3711">
        <v>2</v>
      </c>
      <c r="D3711">
        <v>2.99</v>
      </c>
      <c r="E3711">
        <v>1</v>
      </c>
      <c r="F3711" t="s">
        <v>135</v>
      </c>
    </row>
    <row r="3712" spans="1:6" x14ac:dyDescent="0.3">
      <c r="A3712" t="s">
        <v>166</v>
      </c>
      <c r="B3712" t="s">
        <v>132</v>
      </c>
      <c r="C3712">
        <v>1</v>
      </c>
      <c r="D3712">
        <v>11.99</v>
      </c>
      <c r="E3712">
        <v>8</v>
      </c>
      <c r="F3712" t="s">
        <v>133</v>
      </c>
    </row>
    <row r="3713" spans="1:6" x14ac:dyDescent="0.3">
      <c r="A3713" t="s">
        <v>166</v>
      </c>
      <c r="B3713" t="s">
        <v>134</v>
      </c>
      <c r="C3713">
        <v>1</v>
      </c>
      <c r="D3713">
        <v>149.99</v>
      </c>
      <c r="E3713">
        <v>7</v>
      </c>
      <c r="F3713" t="s">
        <v>146</v>
      </c>
    </row>
    <row r="3714" spans="1:6" x14ac:dyDescent="0.3">
      <c r="A3714" t="s">
        <v>166</v>
      </c>
      <c r="B3714" t="s">
        <v>138</v>
      </c>
      <c r="C3714">
        <v>1</v>
      </c>
      <c r="D3714">
        <v>389.99</v>
      </c>
      <c r="E3714">
        <v>5</v>
      </c>
      <c r="F3714" t="s">
        <v>129</v>
      </c>
    </row>
    <row r="3715" spans="1:6" x14ac:dyDescent="0.3">
      <c r="A3715" t="s">
        <v>166</v>
      </c>
      <c r="B3715" t="s">
        <v>137</v>
      </c>
      <c r="C3715">
        <v>1</v>
      </c>
      <c r="D3715">
        <v>2.99</v>
      </c>
      <c r="E3715">
        <v>2</v>
      </c>
      <c r="F3715" t="s">
        <v>147</v>
      </c>
    </row>
    <row r="3716" spans="1:6" x14ac:dyDescent="0.3">
      <c r="A3716" t="s">
        <v>166</v>
      </c>
      <c r="B3716" t="s">
        <v>130</v>
      </c>
      <c r="C3716">
        <v>1</v>
      </c>
      <c r="D3716">
        <v>14.95</v>
      </c>
      <c r="E3716">
        <v>5</v>
      </c>
      <c r="F3716" t="s">
        <v>149</v>
      </c>
    </row>
    <row r="3717" spans="1:6" x14ac:dyDescent="0.3">
      <c r="A3717" t="s">
        <v>166</v>
      </c>
      <c r="B3717" t="s">
        <v>145</v>
      </c>
      <c r="C3717">
        <v>1</v>
      </c>
      <c r="D3717">
        <v>3.84</v>
      </c>
      <c r="E3717">
        <v>2</v>
      </c>
      <c r="F3717" t="s">
        <v>133</v>
      </c>
    </row>
    <row r="3718" spans="1:6" x14ac:dyDescent="0.3">
      <c r="A3718" t="s">
        <v>166</v>
      </c>
      <c r="B3718" t="s">
        <v>141</v>
      </c>
      <c r="C3718">
        <v>1</v>
      </c>
      <c r="D3718">
        <v>150</v>
      </c>
      <c r="E3718">
        <v>4</v>
      </c>
      <c r="F3718" t="s">
        <v>149</v>
      </c>
    </row>
    <row r="3719" spans="1:6" x14ac:dyDescent="0.3">
      <c r="A3719" t="s">
        <v>166</v>
      </c>
      <c r="B3719" t="s">
        <v>137</v>
      </c>
      <c r="C3719">
        <v>2</v>
      </c>
      <c r="D3719">
        <v>2.99</v>
      </c>
      <c r="E3719">
        <v>5</v>
      </c>
      <c r="F3719" t="s">
        <v>149</v>
      </c>
    </row>
    <row r="3720" spans="1:6" x14ac:dyDescent="0.3">
      <c r="A3720" t="s">
        <v>166</v>
      </c>
      <c r="B3720" t="s">
        <v>140</v>
      </c>
      <c r="C3720">
        <v>1</v>
      </c>
      <c r="D3720">
        <v>99.99</v>
      </c>
      <c r="E3720">
        <v>2</v>
      </c>
      <c r="F3720" t="s">
        <v>129</v>
      </c>
    </row>
    <row r="3721" spans="1:6" x14ac:dyDescent="0.3">
      <c r="A3721" t="s">
        <v>166</v>
      </c>
      <c r="B3721" t="s">
        <v>145</v>
      </c>
      <c r="C3721">
        <v>3</v>
      </c>
      <c r="D3721">
        <v>3.84</v>
      </c>
      <c r="E3721">
        <v>5</v>
      </c>
      <c r="F3721" t="s">
        <v>146</v>
      </c>
    </row>
    <row r="3722" spans="1:6" x14ac:dyDescent="0.3">
      <c r="A3722" t="s">
        <v>166</v>
      </c>
      <c r="B3722" t="s">
        <v>145</v>
      </c>
      <c r="C3722">
        <v>1</v>
      </c>
      <c r="D3722">
        <v>3.84</v>
      </c>
      <c r="E3722">
        <v>10</v>
      </c>
      <c r="F3722" t="s">
        <v>149</v>
      </c>
    </row>
    <row r="3723" spans="1:6" x14ac:dyDescent="0.3">
      <c r="A3723" t="s">
        <v>166</v>
      </c>
      <c r="B3723" t="s">
        <v>128</v>
      </c>
      <c r="C3723">
        <v>1</v>
      </c>
      <c r="D3723">
        <v>700</v>
      </c>
      <c r="E3723">
        <v>7</v>
      </c>
      <c r="F3723" t="s">
        <v>146</v>
      </c>
    </row>
    <row r="3724" spans="1:6" x14ac:dyDescent="0.3">
      <c r="A3724" t="s">
        <v>166</v>
      </c>
      <c r="B3724" t="s">
        <v>132</v>
      </c>
      <c r="C3724">
        <v>1</v>
      </c>
      <c r="D3724">
        <v>11.99</v>
      </c>
      <c r="E3724">
        <v>8</v>
      </c>
      <c r="F3724" t="s">
        <v>133</v>
      </c>
    </row>
    <row r="3725" spans="1:6" x14ac:dyDescent="0.3">
      <c r="A3725" t="s">
        <v>166</v>
      </c>
      <c r="B3725" t="s">
        <v>128</v>
      </c>
      <c r="C3725">
        <v>1</v>
      </c>
      <c r="D3725">
        <v>700</v>
      </c>
      <c r="E3725">
        <v>7</v>
      </c>
      <c r="F3725" t="s">
        <v>150</v>
      </c>
    </row>
    <row r="3726" spans="1:6" x14ac:dyDescent="0.3">
      <c r="A3726" t="s">
        <v>166</v>
      </c>
      <c r="B3726" t="s">
        <v>132</v>
      </c>
      <c r="C3726">
        <v>1</v>
      </c>
      <c r="D3726">
        <v>11.99</v>
      </c>
      <c r="E3726">
        <v>3</v>
      </c>
      <c r="F3726" t="s">
        <v>150</v>
      </c>
    </row>
    <row r="3727" spans="1:6" x14ac:dyDescent="0.3">
      <c r="A3727" t="s">
        <v>166</v>
      </c>
      <c r="B3727" t="s">
        <v>148</v>
      </c>
      <c r="C3727">
        <v>1</v>
      </c>
      <c r="D3727">
        <v>600</v>
      </c>
      <c r="E3727">
        <v>1</v>
      </c>
      <c r="F3727" t="s">
        <v>150</v>
      </c>
    </row>
    <row r="3728" spans="1:6" x14ac:dyDescent="0.3">
      <c r="A3728" t="s">
        <v>166</v>
      </c>
      <c r="B3728" t="s">
        <v>139</v>
      </c>
      <c r="C3728">
        <v>1</v>
      </c>
      <c r="D3728">
        <v>11.95</v>
      </c>
      <c r="E3728">
        <v>5</v>
      </c>
      <c r="F3728" t="s">
        <v>150</v>
      </c>
    </row>
    <row r="3729" spans="1:6" x14ac:dyDescent="0.3">
      <c r="A3729" t="s">
        <v>166</v>
      </c>
      <c r="B3729" t="s">
        <v>132</v>
      </c>
      <c r="C3729">
        <v>1</v>
      </c>
      <c r="D3729">
        <v>11.99</v>
      </c>
      <c r="E3729">
        <v>2</v>
      </c>
      <c r="F3729" t="s">
        <v>135</v>
      </c>
    </row>
    <row r="3730" spans="1:6" x14ac:dyDescent="0.3">
      <c r="A3730" t="s">
        <v>166</v>
      </c>
      <c r="B3730" t="s">
        <v>137</v>
      </c>
      <c r="C3730">
        <v>1</v>
      </c>
      <c r="D3730">
        <v>2.99</v>
      </c>
      <c r="E3730">
        <v>5</v>
      </c>
      <c r="F3730" t="s">
        <v>135</v>
      </c>
    </row>
    <row r="3731" spans="1:6" x14ac:dyDescent="0.3">
      <c r="A3731" t="s">
        <v>166</v>
      </c>
      <c r="B3731" t="s">
        <v>141</v>
      </c>
      <c r="C3731">
        <v>1</v>
      </c>
      <c r="D3731">
        <v>150</v>
      </c>
      <c r="E3731">
        <v>2</v>
      </c>
      <c r="F3731" t="s">
        <v>146</v>
      </c>
    </row>
    <row r="3732" spans="1:6" x14ac:dyDescent="0.3">
      <c r="A3732" t="s">
        <v>166</v>
      </c>
      <c r="B3732" t="s">
        <v>151</v>
      </c>
      <c r="C3732">
        <v>1</v>
      </c>
      <c r="D3732">
        <v>109.99</v>
      </c>
      <c r="E3732">
        <v>5</v>
      </c>
      <c r="F3732" t="s">
        <v>131</v>
      </c>
    </row>
    <row r="3733" spans="1:6" x14ac:dyDescent="0.3">
      <c r="A3733" t="s">
        <v>166</v>
      </c>
      <c r="B3733" t="s">
        <v>132</v>
      </c>
      <c r="C3733">
        <v>1</v>
      </c>
      <c r="D3733">
        <v>11.99</v>
      </c>
      <c r="E3733">
        <v>3</v>
      </c>
      <c r="F3733" t="s">
        <v>131</v>
      </c>
    </row>
    <row r="3734" spans="1:6" x14ac:dyDescent="0.3">
      <c r="A3734" t="s">
        <v>166</v>
      </c>
      <c r="B3734" t="s">
        <v>139</v>
      </c>
      <c r="C3734">
        <v>1</v>
      </c>
      <c r="D3734">
        <v>11.95</v>
      </c>
      <c r="E3734">
        <v>7</v>
      </c>
      <c r="F3734" t="s">
        <v>147</v>
      </c>
    </row>
    <row r="3735" spans="1:6" x14ac:dyDescent="0.3">
      <c r="A3735" t="s">
        <v>166</v>
      </c>
      <c r="B3735" t="s">
        <v>145</v>
      </c>
      <c r="C3735">
        <v>1</v>
      </c>
      <c r="D3735">
        <v>3.84</v>
      </c>
      <c r="E3735">
        <v>1</v>
      </c>
      <c r="F3735" t="s">
        <v>146</v>
      </c>
    </row>
    <row r="3736" spans="1:6" x14ac:dyDescent="0.3">
      <c r="A3736" t="s">
        <v>166</v>
      </c>
      <c r="B3736" t="s">
        <v>130</v>
      </c>
      <c r="C3736">
        <v>2</v>
      </c>
      <c r="D3736">
        <v>14.95</v>
      </c>
      <c r="E3736">
        <v>8</v>
      </c>
      <c r="F3736" t="s">
        <v>135</v>
      </c>
    </row>
    <row r="3737" spans="1:6" x14ac:dyDescent="0.3">
      <c r="A3737" t="s">
        <v>166</v>
      </c>
      <c r="B3737" t="s">
        <v>145</v>
      </c>
      <c r="C3737">
        <v>2</v>
      </c>
      <c r="D3737">
        <v>3.84</v>
      </c>
      <c r="E3737">
        <v>3</v>
      </c>
      <c r="F3737" t="s">
        <v>133</v>
      </c>
    </row>
    <row r="3738" spans="1:6" x14ac:dyDescent="0.3">
      <c r="A3738" t="s">
        <v>166</v>
      </c>
      <c r="B3738" t="s">
        <v>145</v>
      </c>
      <c r="C3738">
        <v>2</v>
      </c>
      <c r="D3738">
        <v>3.84</v>
      </c>
      <c r="E3738">
        <v>7</v>
      </c>
      <c r="F3738" t="s">
        <v>146</v>
      </c>
    </row>
    <row r="3739" spans="1:6" x14ac:dyDescent="0.3">
      <c r="A3739" t="s">
        <v>166</v>
      </c>
      <c r="B3739" t="s">
        <v>130</v>
      </c>
      <c r="C3739">
        <v>1</v>
      </c>
      <c r="D3739">
        <v>14.95</v>
      </c>
      <c r="E3739">
        <v>6</v>
      </c>
      <c r="F3739" t="s">
        <v>150</v>
      </c>
    </row>
    <row r="3740" spans="1:6" x14ac:dyDescent="0.3">
      <c r="A3740" t="s">
        <v>166</v>
      </c>
      <c r="B3740" t="s">
        <v>141</v>
      </c>
      <c r="C3740">
        <v>1</v>
      </c>
      <c r="D3740">
        <v>150</v>
      </c>
      <c r="E3740">
        <v>1</v>
      </c>
      <c r="F3740" t="s">
        <v>136</v>
      </c>
    </row>
    <row r="3741" spans="1:6" x14ac:dyDescent="0.3">
      <c r="A3741" t="s">
        <v>166</v>
      </c>
      <c r="B3741" t="s">
        <v>144</v>
      </c>
      <c r="C3741">
        <v>1</v>
      </c>
      <c r="D3741">
        <v>400</v>
      </c>
      <c r="E3741">
        <v>3</v>
      </c>
      <c r="F3741" t="s">
        <v>147</v>
      </c>
    </row>
    <row r="3742" spans="1:6" x14ac:dyDescent="0.3">
      <c r="A3742" t="s">
        <v>166</v>
      </c>
      <c r="B3742" t="s">
        <v>137</v>
      </c>
      <c r="C3742">
        <v>1</v>
      </c>
      <c r="D3742">
        <v>2.99</v>
      </c>
      <c r="E3742">
        <v>8</v>
      </c>
      <c r="F3742" t="s">
        <v>135</v>
      </c>
    </row>
    <row r="3743" spans="1:6" x14ac:dyDescent="0.3">
      <c r="A3743" t="s">
        <v>166</v>
      </c>
      <c r="B3743" t="s">
        <v>132</v>
      </c>
      <c r="C3743">
        <v>1</v>
      </c>
      <c r="D3743">
        <v>11.99</v>
      </c>
      <c r="E3743">
        <v>1</v>
      </c>
      <c r="F3743" t="s">
        <v>131</v>
      </c>
    </row>
    <row r="3744" spans="1:6" x14ac:dyDescent="0.3">
      <c r="A3744" t="s">
        <v>166</v>
      </c>
      <c r="B3744" t="s">
        <v>132</v>
      </c>
      <c r="C3744">
        <v>1</v>
      </c>
      <c r="D3744">
        <v>11.99</v>
      </c>
      <c r="E3744">
        <v>5</v>
      </c>
      <c r="F3744" t="s">
        <v>149</v>
      </c>
    </row>
    <row r="3745" spans="1:6" x14ac:dyDescent="0.3">
      <c r="A3745" t="s">
        <v>166</v>
      </c>
      <c r="B3745" t="s">
        <v>134</v>
      </c>
      <c r="C3745">
        <v>1</v>
      </c>
      <c r="D3745">
        <v>149.99</v>
      </c>
      <c r="E3745">
        <v>7</v>
      </c>
      <c r="F3745" t="s">
        <v>129</v>
      </c>
    </row>
    <row r="3746" spans="1:6" x14ac:dyDescent="0.3">
      <c r="A3746" t="s">
        <v>166</v>
      </c>
      <c r="B3746" t="s">
        <v>130</v>
      </c>
      <c r="C3746">
        <v>1</v>
      </c>
      <c r="D3746">
        <v>14.95</v>
      </c>
      <c r="E3746">
        <v>7</v>
      </c>
      <c r="F3746" t="s">
        <v>136</v>
      </c>
    </row>
    <row r="3747" spans="1:6" x14ac:dyDescent="0.3">
      <c r="A3747" t="s">
        <v>166</v>
      </c>
      <c r="B3747" t="s">
        <v>128</v>
      </c>
      <c r="C3747">
        <v>1</v>
      </c>
      <c r="D3747">
        <v>700</v>
      </c>
      <c r="E3747">
        <v>7</v>
      </c>
      <c r="F3747" t="s">
        <v>149</v>
      </c>
    </row>
    <row r="3748" spans="1:6" x14ac:dyDescent="0.3">
      <c r="A3748" t="s">
        <v>166</v>
      </c>
      <c r="B3748" t="s">
        <v>132</v>
      </c>
      <c r="C3748">
        <v>1</v>
      </c>
      <c r="D3748">
        <v>11.99</v>
      </c>
      <c r="E3748">
        <v>1</v>
      </c>
      <c r="F3748" t="s">
        <v>149</v>
      </c>
    </row>
    <row r="3749" spans="1:6" x14ac:dyDescent="0.3">
      <c r="A3749" t="s">
        <v>166</v>
      </c>
      <c r="B3749" t="s">
        <v>138</v>
      </c>
      <c r="C3749">
        <v>1</v>
      </c>
      <c r="D3749">
        <v>389.99</v>
      </c>
      <c r="E3749">
        <v>5</v>
      </c>
      <c r="F3749" t="s">
        <v>131</v>
      </c>
    </row>
    <row r="3750" spans="1:6" x14ac:dyDescent="0.3">
      <c r="A3750" t="s">
        <v>166</v>
      </c>
      <c r="B3750" t="s">
        <v>137</v>
      </c>
      <c r="C3750">
        <v>1</v>
      </c>
      <c r="D3750">
        <v>2.99</v>
      </c>
      <c r="E3750">
        <v>5</v>
      </c>
      <c r="F3750" t="s">
        <v>136</v>
      </c>
    </row>
    <row r="3751" spans="1:6" x14ac:dyDescent="0.3">
      <c r="A3751" t="s">
        <v>166</v>
      </c>
      <c r="B3751" t="s">
        <v>137</v>
      </c>
      <c r="C3751">
        <v>1</v>
      </c>
      <c r="D3751">
        <v>2.99</v>
      </c>
      <c r="E3751">
        <v>2</v>
      </c>
      <c r="F3751" t="s">
        <v>129</v>
      </c>
    </row>
    <row r="3752" spans="1:6" x14ac:dyDescent="0.3">
      <c r="A3752" t="s">
        <v>166</v>
      </c>
      <c r="B3752" t="s">
        <v>152</v>
      </c>
      <c r="C3752">
        <v>1</v>
      </c>
      <c r="D3752">
        <v>379.99</v>
      </c>
      <c r="E3752">
        <v>9</v>
      </c>
      <c r="F3752" t="s">
        <v>133</v>
      </c>
    </row>
    <row r="3753" spans="1:6" x14ac:dyDescent="0.3">
      <c r="A3753" t="s">
        <v>166</v>
      </c>
      <c r="B3753" t="s">
        <v>137</v>
      </c>
      <c r="C3753">
        <v>1</v>
      </c>
      <c r="D3753">
        <v>2.99</v>
      </c>
      <c r="E3753">
        <v>3</v>
      </c>
      <c r="F3753" t="s">
        <v>135</v>
      </c>
    </row>
    <row r="3754" spans="1:6" x14ac:dyDescent="0.3">
      <c r="A3754" t="s">
        <v>166</v>
      </c>
      <c r="B3754" t="s">
        <v>148</v>
      </c>
      <c r="C3754">
        <v>1</v>
      </c>
      <c r="D3754">
        <v>600</v>
      </c>
      <c r="E3754">
        <v>6</v>
      </c>
      <c r="F3754" t="s">
        <v>135</v>
      </c>
    </row>
    <row r="3755" spans="1:6" x14ac:dyDescent="0.3">
      <c r="A3755" t="s">
        <v>166</v>
      </c>
      <c r="B3755" t="s">
        <v>144</v>
      </c>
      <c r="C3755">
        <v>1</v>
      </c>
      <c r="D3755">
        <v>400</v>
      </c>
      <c r="E3755">
        <v>4</v>
      </c>
      <c r="F3755" t="s">
        <v>133</v>
      </c>
    </row>
    <row r="3756" spans="1:6" x14ac:dyDescent="0.3">
      <c r="A3756" t="s">
        <v>166</v>
      </c>
      <c r="B3756" t="s">
        <v>139</v>
      </c>
      <c r="C3756">
        <v>1</v>
      </c>
      <c r="D3756">
        <v>11.95</v>
      </c>
      <c r="E3756">
        <v>1</v>
      </c>
      <c r="F3756" t="s">
        <v>135</v>
      </c>
    </row>
    <row r="3757" spans="1:6" x14ac:dyDescent="0.3">
      <c r="A3757" t="s">
        <v>166</v>
      </c>
      <c r="B3757" t="s">
        <v>137</v>
      </c>
      <c r="C3757">
        <v>1</v>
      </c>
      <c r="D3757">
        <v>2.99</v>
      </c>
      <c r="E3757">
        <v>7</v>
      </c>
      <c r="F3757" t="s">
        <v>135</v>
      </c>
    </row>
    <row r="3758" spans="1:6" x14ac:dyDescent="0.3">
      <c r="A3758" t="s">
        <v>166</v>
      </c>
      <c r="B3758" t="s">
        <v>139</v>
      </c>
      <c r="C3758">
        <v>1</v>
      </c>
      <c r="D3758">
        <v>11.95</v>
      </c>
      <c r="E3758">
        <v>3</v>
      </c>
      <c r="F3758" t="s">
        <v>136</v>
      </c>
    </row>
    <row r="3759" spans="1:6" x14ac:dyDescent="0.3">
      <c r="A3759" t="s">
        <v>166</v>
      </c>
      <c r="B3759" t="s">
        <v>132</v>
      </c>
      <c r="C3759">
        <v>1</v>
      </c>
      <c r="D3759">
        <v>11.99</v>
      </c>
      <c r="E3759">
        <v>2</v>
      </c>
      <c r="F3759" t="s">
        <v>135</v>
      </c>
    </row>
    <row r="3760" spans="1:6" x14ac:dyDescent="0.3">
      <c r="A3760" t="s">
        <v>166</v>
      </c>
      <c r="B3760" t="s">
        <v>141</v>
      </c>
      <c r="C3760">
        <v>1</v>
      </c>
      <c r="D3760">
        <v>150</v>
      </c>
      <c r="E3760">
        <v>7</v>
      </c>
      <c r="F3760" t="s">
        <v>147</v>
      </c>
    </row>
    <row r="3761" spans="1:6" x14ac:dyDescent="0.3">
      <c r="A3761" t="s">
        <v>166</v>
      </c>
      <c r="B3761" t="s">
        <v>137</v>
      </c>
      <c r="C3761">
        <v>2</v>
      </c>
      <c r="D3761">
        <v>2.99</v>
      </c>
      <c r="E3761">
        <v>5</v>
      </c>
      <c r="F3761" t="s">
        <v>133</v>
      </c>
    </row>
    <row r="3762" spans="1:6" x14ac:dyDescent="0.3">
      <c r="A3762" t="s">
        <v>166</v>
      </c>
      <c r="B3762" t="s">
        <v>137</v>
      </c>
      <c r="C3762">
        <v>2</v>
      </c>
      <c r="D3762">
        <v>2.99</v>
      </c>
      <c r="E3762">
        <v>10</v>
      </c>
      <c r="F3762" t="s">
        <v>136</v>
      </c>
    </row>
    <row r="3763" spans="1:6" x14ac:dyDescent="0.3">
      <c r="A3763" t="s">
        <v>166</v>
      </c>
      <c r="B3763" t="s">
        <v>128</v>
      </c>
      <c r="C3763">
        <v>1</v>
      </c>
      <c r="D3763">
        <v>700</v>
      </c>
      <c r="E3763">
        <v>6</v>
      </c>
      <c r="F3763" t="s">
        <v>149</v>
      </c>
    </row>
    <row r="3764" spans="1:6" x14ac:dyDescent="0.3">
      <c r="A3764" t="s">
        <v>166</v>
      </c>
      <c r="B3764" t="s">
        <v>130</v>
      </c>
      <c r="C3764">
        <v>1</v>
      </c>
      <c r="D3764">
        <v>14.95</v>
      </c>
      <c r="E3764">
        <v>8</v>
      </c>
      <c r="F3764" t="s">
        <v>149</v>
      </c>
    </row>
    <row r="3765" spans="1:6" x14ac:dyDescent="0.3">
      <c r="A3765" t="s">
        <v>166</v>
      </c>
      <c r="B3765" t="s">
        <v>132</v>
      </c>
      <c r="C3765">
        <v>1</v>
      </c>
      <c r="D3765">
        <v>11.99</v>
      </c>
      <c r="E3765">
        <v>9</v>
      </c>
      <c r="F3765" t="s">
        <v>149</v>
      </c>
    </row>
    <row r="3766" spans="1:6" x14ac:dyDescent="0.3">
      <c r="A3766" t="s">
        <v>166</v>
      </c>
      <c r="B3766" t="s">
        <v>145</v>
      </c>
      <c r="C3766">
        <v>1</v>
      </c>
      <c r="D3766">
        <v>3.84</v>
      </c>
      <c r="E3766">
        <v>8</v>
      </c>
      <c r="F3766" t="s">
        <v>135</v>
      </c>
    </row>
    <row r="3767" spans="1:6" x14ac:dyDescent="0.3">
      <c r="A3767" t="s">
        <v>166</v>
      </c>
      <c r="B3767" t="s">
        <v>148</v>
      </c>
      <c r="C3767">
        <v>1</v>
      </c>
      <c r="D3767">
        <v>600</v>
      </c>
      <c r="E3767">
        <v>6</v>
      </c>
      <c r="F3767" t="s">
        <v>129</v>
      </c>
    </row>
    <row r="3768" spans="1:6" x14ac:dyDescent="0.3">
      <c r="A3768" t="s">
        <v>166</v>
      </c>
      <c r="B3768" t="s">
        <v>139</v>
      </c>
      <c r="C3768">
        <v>1</v>
      </c>
      <c r="D3768">
        <v>11.95</v>
      </c>
      <c r="E3768">
        <v>6</v>
      </c>
      <c r="F3768" t="s">
        <v>129</v>
      </c>
    </row>
    <row r="3769" spans="1:6" x14ac:dyDescent="0.3">
      <c r="A3769" t="s">
        <v>166</v>
      </c>
      <c r="B3769" t="s">
        <v>139</v>
      </c>
      <c r="C3769">
        <v>1</v>
      </c>
      <c r="D3769">
        <v>11.95</v>
      </c>
      <c r="E3769">
        <v>5</v>
      </c>
      <c r="F3769" t="s">
        <v>146</v>
      </c>
    </row>
    <row r="3770" spans="1:6" x14ac:dyDescent="0.3">
      <c r="A3770" t="s">
        <v>166</v>
      </c>
      <c r="B3770" t="s">
        <v>145</v>
      </c>
      <c r="C3770">
        <v>3</v>
      </c>
      <c r="D3770">
        <v>3.84</v>
      </c>
      <c r="E3770">
        <v>10</v>
      </c>
      <c r="F3770" t="s">
        <v>133</v>
      </c>
    </row>
    <row r="3771" spans="1:6" x14ac:dyDescent="0.3">
      <c r="A3771" t="s">
        <v>166</v>
      </c>
      <c r="B3771" t="s">
        <v>151</v>
      </c>
      <c r="C3771">
        <v>1</v>
      </c>
      <c r="D3771">
        <v>109.99</v>
      </c>
      <c r="E3771">
        <v>10</v>
      </c>
      <c r="F3771" t="s">
        <v>133</v>
      </c>
    </row>
    <row r="3772" spans="1:6" x14ac:dyDescent="0.3">
      <c r="A3772" t="s">
        <v>166</v>
      </c>
      <c r="B3772" t="s">
        <v>141</v>
      </c>
      <c r="C3772">
        <v>1</v>
      </c>
      <c r="D3772">
        <v>150</v>
      </c>
      <c r="E3772">
        <v>7</v>
      </c>
      <c r="F3772" t="s">
        <v>149</v>
      </c>
    </row>
    <row r="3773" spans="1:6" x14ac:dyDescent="0.3">
      <c r="A3773" t="s">
        <v>166</v>
      </c>
      <c r="B3773" t="s">
        <v>148</v>
      </c>
      <c r="C3773">
        <v>1</v>
      </c>
      <c r="D3773">
        <v>600</v>
      </c>
      <c r="E3773">
        <v>3</v>
      </c>
      <c r="F3773" t="s">
        <v>135</v>
      </c>
    </row>
    <row r="3774" spans="1:6" x14ac:dyDescent="0.3">
      <c r="A3774" t="s">
        <v>166</v>
      </c>
      <c r="B3774" t="s">
        <v>132</v>
      </c>
      <c r="C3774">
        <v>1</v>
      </c>
      <c r="D3774">
        <v>11.99</v>
      </c>
      <c r="E3774">
        <v>8</v>
      </c>
      <c r="F3774" t="s">
        <v>131</v>
      </c>
    </row>
    <row r="3775" spans="1:6" x14ac:dyDescent="0.3">
      <c r="A3775" t="s">
        <v>166</v>
      </c>
      <c r="B3775" t="s">
        <v>145</v>
      </c>
      <c r="C3775">
        <v>3</v>
      </c>
      <c r="D3775">
        <v>3.84</v>
      </c>
      <c r="E3775">
        <v>9</v>
      </c>
      <c r="F3775" t="s">
        <v>149</v>
      </c>
    </row>
    <row r="3776" spans="1:6" x14ac:dyDescent="0.3">
      <c r="A3776" t="s">
        <v>166</v>
      </c>
      <c r="B3776" t="s">
        <v>141</v>
      </c>
      <c r="C3776">
        <v>1</v>
      </c>
      <c r="D3776">
        <v>150</v>
      </c>
      <c r="E3776">
        <v>3</v>
      </c>
      <c r="F3776" t="s">
        <v>146</v>
      </c>
    </row>
    <row r="3777" spans="1:6" x14ac:dyDescent="0.3">
      <c r="A3777" t="s">
        <v>166</v>
      </c>
      <c r="B3777" t="s">
        <v>138</v>
      </c>
      <c r="C3777">
        <v>1</v>
      </c>
      <c r="D3777">
        <v>389.99</v>
      </c>
      <c r="E3777">
        <v>3</v>
      </c>
      <c r="F3777" t="s">
        <v>131</v>
      </c>
    </row>
    <row r="3778" spans="1:6" x14ac:dyDescent="0.3">
      <c r="A3778" t="s">
        <v>166</v>
      </c>
      <c r="B3778" t="s">
        <v>128</v>
      </c>
      <c r="C3778">
        <v>1</v>
      </c>
      <c r="D3778">
        <v>700</v>
      </c>
      <c r="E3778">
        <v>9</v>
      </c>
      <c r="F3778" t="s">
        <v>129</v>
      </c>
    </row>
    <row r="3779" spans="1:6" x14ac:dyDescent="0.3">
      <c r="A3779" t="s">
        <v>166</v>
      </c>
      <c r="B3779" t="s">
        <v>130</v>
      </c>
      <c r="C3779">
        <v>1</v>
      </c>
      <c r="D3779">
        <v>14.95</v>
      </c>
      <c r="E3779">
        <v>3</v>
      </c>
      <c r="F3779" t="s">
        <v>135</v>
      </c>
    </row>
    <row r="3780" spans="1:6" x14ac:dyDescent="0.3">
      <c r="A3780" t="s">
        <v>166</v>
      </c>
      <c r="B3780" t="s">
        <v>148</v>
      </c>
      <c r="C3780">
        <v>1</v>
      </c>
      <c r="D3780">
        <v>600</v>
      </c>
      <c r="E3780">
        <v>3</v>
      </c>
      <c r="F3780" t="s">
        <v>135</v>
      </c>
    </row>
    <row r="3781" spans="1:6" x14ac:dyDescent="0.3">
      <c r="A3781" t="s">
        <v>166</v>
      </c>
      <c r="B3781" t="s">
        <v>137</v>
      </c>
      <c r="C3781">
        <v>1</v>
      </c>
      <c r="D3781">
        <v>2.99</v>
      </c>
      <c r="E3781">
        <v>3</v>
      </c>
      <c r="F3781" t="s">
        <v>133</v>
      </c>
    </row>
    <row r="3782" spans="1:6" x14ac:dyDescent="0.3">
      <c r="A3782" t="s">
        <v>166</v>
      </c>
      <c r="B3782" t="s">
        <v>137</v>
      </c>
      <c r="C3782">
        <v>2</v>
      </c>
      <c r="D3782">
        <v>2.99</v>
      </c>
      <c r="E3782">
        <v>5</v>
      </c>
      <c r="F3782" t="s">
        <v>135</v>
      </c>
    </row>
    <row r="3783" spans="1:6" x14ac:dyDescent="0.3">
      <c r="A3783" t="s">
        <v>166</v>
      </c>
      <c r="B3783" t="s">
        <v>151</v>
      </c>
      <c r="C3783">
        <v>1</v>
      </c>
      <c r="D3783">
        <v>109.99</v>
      </c>
      <c r="E3783">
        <v>8</v>
      </c>
      <c r="F3783" t="s">
        <v>135</v>
      </c>
    </row>
    <row r="3784" spans="1:6" x14ac:dyDescent="0.3">
      <c r="A3784" t="s">
        <v>166</v>
      </c>
      <c r="B3784" t="s">
        <v>130</v>
      </c>
      <c r="C3784">
        <v>1</v>
      </c>
      <c r="D3784">
        <v>14.95</v>
      </c>
      <c r="E3784">
        <v>6</v>
      </c>
      <c r="F3784" t="s">
        <v>146</v>
      </c>
    </row>
    <row r="3785" spans="1:6" x14ac:dyDescent="0.3">
      <c r="A3785" t="s">
        <v>166</v>
      </c>
      <c r="B3785" t="s">
        <v>132</v>
      </c>
      <c r="C3785">
        <v>1</v>
      </c>
      <c r="D3785">
        <v>11.99</v>
      </c>
      <c r="E3785">
        <v>8</v>
      </c>
      <c r="F3785" t="s">
        <v>147</v>
      </c>
    </row>
    <row r="3786" spans="1:6" x14ac:dyDescent="0.3">
      <c r="A3786" t="s">
        <v>166</v>
      </c>
      <c r="B3786" t="s">
        <v>148</v>
      </c>
      <c r="C3786">
        <v>1</v>
      </c>
      <c r="D3786">
        <v>600</v>
      </c>
      <c r="E3786">
        <v>2</v>
      </c>
      <c r="F3786" t="s">
        <v>149</v>
      </c>
    </row>
    <row r="3787" spans="1:6" x14ac:dyDescent="0.3">
      <c r="A3787" t="s">
        <v>166</v>
      </c>
      <c r="B3787" t="s">
        <v>145</v>
      </c>
      <c r="C3787">
        <v>2</v>
      </c>
      <c r="D3787">
        <v>3.84</v>
      </c>
      <c r="E3787">
        <v>8</v>
      </c>
      <c r="F3787" t="s">
        <v>133</v>
      </c>
    </row>
    <row r="3788" spans="1:6" x14ac:dyDescent="0.3">
      <c r="A3788" t="s">
        <v>166</v>
      </c>
      <c r="B3788" t="s">
        <v>142</v>
      </c>
      <c r="C3788">
        <v>1</v>
      </c>
      <c r="D3788">
        <v>1700</v>
      </c>
      <c r="E3788">
        <v>10</v>
      </c>
      <c r="F3788" t="s">
        <v>135</v>
      </c>
    </row>
    <row r="3789" spans="1:6" x14ac:dyDescent="0.3">
      <c r="A3789" t="s">
        <v>166</v>
      </c>
      <c r="B3789" t="s">
        <v>153</v>
      </c>
      <c r="C3789">
        <v>1</v>
      </c>
      <c r="D3789">
        <v>999.99</v>
      </c>
      <c r="E3789">
        <v>3</v>
      </c>
      <c r="F3789" t="s">
        <v>150</v>
      </c>
    </row>
    <row r="3790" spans="1:6" x14ac:dyDescent="0.3">
      <c r="A3790" t="s">
        <v>166</v>
      </c>
      <c r="B3790" t="s">
        <v>130</v>
      </c>
      <c r="C3790">
        <v>2</v>
      </c>
      <c r="D3790">
        <v>14.95</v>
      </c>
      <c r="E3790">
        <v>2</v>
      </c>
      <c r="F3790" t="s">
        <v>150</v>
      </c>
    </row>
    <row r="3791" spans="1:6" x14ac:dyDescent="0.3">
      <c r="A3791" t="s">
        <v>166</v>
      </c>
      <c r="B3791" t="s">
        <v>145</v>
      </c>
      <c r="C3791">
        <v>1</v>
      </c>
      <c r="D3791">
        <v>3.84</v>
      </c>
      <c r="E3791">
        <v>10</v>
      </c>
      <c r="F3791" t="s">
        <v>149</v>
      </c>
    </row>
    <row r="3792" spans="1:6" x14ac:dyDescent="0.3">
      <c r="A3792" t="s">
        <v>166</v>
      </c>
      <c r="B3792" t="s">
        <v>141</v>
      </c>
      <c r="C3792">
        <v>1</v>
      </c>
      <c r="D3792">
        <v>150</v>
      </c>
      <c r="E3792">
        <v>5</v>
      </c>
      <c r="F3792" t="s">
        <v>135</v>
      </c>
    </row>
    <row r="3793" spans="1:6" x14ac:dyDescent="0.3">
      <c r="A3793" t="s">
        <v>166</v>
      </c>
      <c r="B3793" t="s">
        <v>143</v>
      </c>
      <c r="C3793">
        <v>1</v>
      </c>
      <c r="D3793">
        <v>300</v>
      </c>
      <c r="E3793">
        <v>1</v>
      </c>
      <c r="F3793" t="s">
        <v>150</v>
      </c>
    </row>
    <row r="3794" spans="1:6" x14ac:dyDescent="0.3">
      <c r="A3794" t="s">
        <v>166</v>
      </c>
      <c r="B3794" t="s">
        <v>141</v>
      </c>
      <c r="C3794">
        <v>1</v>
      </c>
      <c r="D3794">
        <v>150</v>
      </c>
      <c r="E3794">
        <v>2</v>
      </c>
      <c r="F3794" t="s">
        <v>133</v>
      </c>
    </row>
    <row r="3795" spans="1:6" x14ac:dyDescent="0.3">
      <c r="A3795" t="s">
        <v>166</v>
      </c>
      <c r="B3795" t="s">
        <v>137</v>
      </c>
      <c r="C3795">
        <v>2</v>
      </c>
      <c r="D3795">
        <v>2.99</v>
      </c>
      <c r="E3795">
        <v>7</v>
      </c>
      <c r="F3795" t="s">
        <v>146</v>
      </c>
    </row>
    <row r="3796" spans="1:6" x14ac:dyDescent="0.3">
      <c r="A3796" t="s">
        <v>166</v>
      </c>
      <c r="B3796" t="s">
        <v>141</v>
      </c>
      <c r="C3796">
        <v>1</v>
      </c>
      <c r="D3796">
        <v>150</v>
      </c>
      <c r="E3796">
        <v>9</v>
      </c>
      <c r="F3796" t="s">
        <v>150</v>
      </c>
    </row>
    <row r="3797" spans="1:6" x14ac:dyDescent="0.3">
      <c r="A3797" t="s">
        <v>166</v>
      </c>
      <c r="B3797" t="s">
        <v>148</v>
      </c>
      <c r="C3797">
        <v>1</v>
      </c>
      <c r="D3797">
        <v>600</v>
      </c>
      <c r="E3797">
        <v>7</v>
      </c>
      <c r="F3797" t="s">
        <v>129</v>
      </c>
    </row>
    <row r="3798" spans="1:6" x14ac:dyDescent="0.3">
      <c r="A3798" t="s">
        <v>166</v>
      </c>
      <c r="B3798" t="s">
        <v>139</v>
      </c>
      <c r="C3798">
        <v>1</v>
      </c>
      <c r="D3798">
        <v>11.95</v>
      </c>
      <c r="E3798">
        <v>6</v>
      </c>
      <c r="F3798" t="s">
        <v>129</v>
      </c>
    </row>
    <row r="3799" spans="1:6" x14ac:dyDescent="0.3">
      <c r="A3799" t="s">
        <v>166</v>
      </c>
      <c r="B3799" t="s">
        <v>141</v>
      </c>
      <c r="C3799">
        <v>2</v>
      </c>
      <c r="D3799">
        <v>150</v>
      </c>
      <c r="E3799">
        <v>5</v>
      </c>
      <c r="F3799" t="s">
        <v>149</v>
      </c>
    </row>
    <row r="3800" spans="1:6" x14ac:dyDescent="0.3">
      <c r="A3800" t="s">
        <v>166</v>
      </c>
      <c r="B3800" t="s">
        <v>139</v>
      </c>
      <c r="C3800">
        <v>1</v>
      </c>
      <c r="D3800">
        <v>11.95</v>
      </c>
      <c r="E3800">
        <v>6</v>
      </c>
      <c r="F3800" t="s">
        <v>149</v>
      </c>
    </row>
    <row r="3801" spans="1:6" x14ac:dyDescent="0.3">
      <c r="A3801" t="s">
        <v>166</v>
      </c>
      <c r="B3801" t="s">
        <v>137</v>
      </c>
      <c r="C3801">
        <v>1</v>
      </c>
      <c r="D3801">
        <v>2.99</v>
      </c>
      <c r="E3801">
        <v>6</v>
      </c>
      <c r="F3801" t="s">
        <v>131</v>
      </c>
    </row>
    <row r="3802" spans="1:6" x14ac:dyDescent="0.3">
      <c r="A3802" t="s">
        <v>166</v>
      </c>
      <c r="B3802" t="s">
        <v>130</v>
      </c>
      <c r="C3802">
        <v>1</v>
      </c>
      <c r="D3802">
        <v>14.95</v>
      </c>
      <c r="E3802">
        <v>3</v>
      </c>
      <c r="F3802" t="s">
        <v>149</v>
      </c>
    </row>
    <row r="3803" spans="1:6" x14ac:dyDescent="0.3">
      <c r="A3803" t="s">
        <v>166</v>
      </c>
      <c r="B3803" t="s">
        <v>140</v>
      </c>
      <c r="C3803">
        <v>1</v>
      </c>
      <c r="D3803">
        <v>99.99</v>
      </c>
      <c r="E3803">
        <v>9</v>
      </c>
      <c r="F3803" t="s">
        <v>136</v>
      </c>
    </row>
    <row r="3804" spans="1:6" x14ac:dyDescent="0.3">
      <c r="A3804" t="s">
        <v>166</v>
      </c>
      <c r="B3804" t="s">
        <v>139</v>
      </c>
      <c r="C3804">
        <v>1</v>
      </c>
      <c r="D3804">
        <v>11.95</v>
      </c>
      <c r="E3804">
        <v>2</v>
      </c>
      <c r="F3804" t="s">
        <v>129</v>
      </c>
    </row>
    <row r="3805" spans="1:6" x14ac:dyDescent="0.3">
      <c r="A3805" t="s">
        <v>166</v>
      </c>
      <c r="B3805" t="s">
        <v>138</v>
      </c>
      <c r="C3805">
        <v>1</v>
      </c>
      <c r="D3805">
        <v>389.99</v>
      </c>
      <c r="E3805">
        <v>5</v>
      </c>
      <c r="F3805" t="s">
        <v>150</v>
      </c>
    </row>
    <row r="3806" spans="1:6" x14ac:dyDescent="0.3">
      <c r="A3806" t="s">
        <v>166</v>
      </c>
      <c r="B3806" t="s">
        <v>151</v>
      </c>
      <c r="C3806">
        <v>1</v>
      </c>
      <c r="D3806">
        <v>109.99</v>
      </c>
      <c r="E3806">
        <v>7</v>
      </c>
      <c r="F3806" t="s">
        <v>146</v>
      </c>
    </row>
    <row r="3807" spans="1:6" x14ac:dyDescent="0.3">
      <c r="A3807" t="s">
        <v>166</v>
      </c>
      <c r="B3807" t="s">
        <v>152</v>
      </c>
      <c r="C3807">
        <v>1</v>
      </c>
      <c r="D3807">
        <v>379.99</v>
      </c>
      <c r="E3807">
        <v>6</v>
      </c>
      <c r="F3807" t="s">
        <v>133</v>
      </c>
    </row>
    <row r="3808" spans="1:6" x14ac:dyDescent="0.3">
      <c r="A3808" t="s">
        <v>166</v>
      </c>
      <c r="B3808" t="s">
        <v>145</v>
      </c>
      <c r="C3808">
        <v>1</v>
      </c>
      <c r="D3808">
        <v>3.84</v>
      </c>
      <c r="E3808">
        <v>8</v>
      </c>
      <c r="F3808" t="s">
        <v>135</v>
      </c>
    </row>
    <row r="3809" spans="1:6" x14ac:dyDescent="0.3">
      <c r="A3809" t="s">
        <v>166</v>
      </c>
      <c r="B3809" t="s">
        <v>139</v>
      </c>
      <c r="C3809">
        <v>1</v>
      </c>
      <c r="D3809">
        <v>11.95</v>
      </c>
      <c r="E3809">
        <v>3</v>
      </c>
      <c r="F3809" t="s">
        <v>129</v>
      </c>
    </row>
    <row r="3810" spans="1:6" x14ac:dyDescent="0.3">
      <c r="A3810" t="s">
        <v>166</v>
      </c>
      <c r="B3810" t="s">
        <v>145</v>
      </c>
      <c r="C3810">
        <v>1</v>
      </c>
      <c r="D3810">
        <v>3.84</v>
      </c>
      <c r="E3810">
        <v>1</v>
      </c>
      <c r="F3810" t="s">
        <v>129</v>
      </c>
    </row>
    <row r="3811" spans="1:6" x14ac:dyDescent="0.3">
      <c r="A3811" t="s">
        <v>166</v>
      </c>
      <c r="B3811" t="s">
        <v>130</v>
      </c>
      <c r="C3811">
        <v>1</v>
      </c>
      <c r="D3811">
        <v>14.95</v>
      </c>
      <c r="E3811">
        <v>9</v>
      </c>
      <c r="F3811" t="s">
        <v>129</v>
      </c>
    </row>
    <row r="3812" spans="1:6" x14ac:dyDescent="0.3">
      <c r="A3812" t="s">
        <v>166</v>
      </c>
      <c r="B3812" t="s">
        <v>154</v>
      </c>
      <c r="C3812">
        <v>1</v>
      </c>
      <c r="D3812">
        <v>600</v>
      </c>
      <c r="E3812">
        <v>10</v>
      </c>
      <c r="F3812" t="s">
        <v>133</v>
      </c>
    </row>
    <row r="3813" spans="1:6" x14ac:dyDescent="0.3">
      <c r="A3813" t="s">
        <v>166</v>
      </c>
      <c r="B3813" t="s">
        <v>132</v>
      </c>
      <c r="C3813">
        <v>1</v>
      </c>
      <c r="D3813">
        <v>11.99</v>
      </c>
      <c r="E3813">
        <v>7</v>
      </c>
      <c r="F3813" t="s">
        <v>150</v>
      </c>
    </row>
    <row r="3814" spans="1:6" x14ac:dyDescent="0.3">
      <c r="A3814" t="s">
        <v>166</v>
      </c>
      <c r="B3814" t="s">
        <v>141</v>
      </c>
      <c r="C3814">
        <v>1</v>
      </c>
      <c r="D3814">
        <v>150</v>
      </c>
      <c r="E3814">
        <v>6</v>
      </c>
      <c r="F3814" t="s">
        <v>150</v>
      </c>
    </row>
    <row r="3815" spans="1:6" x14ac:dyDescent="0.3">
      <c r="A3815" t="s">
        <v>166</v>
      </c>
      <c r="B3815" t="s">
        <v>130</v>
      </c>
      <c r="C3815">
        <v>1</v>
      </c>
      <c r="D3815">
        <v>14.95</v>
      </c>
      <c r="E3815">
        <v>8</v>
      </c>
      <c r="F3815" t="s">
        <v>149</v>
      </c>
    </row>
    <row r="3816" spans="1:6" x14ac:dyDescent="0.3">
      <c r="A3816" t="s">
        <v>166</v>
      </c>
      <c r="B3816" t="s">
        <v>128</v>
      </c>
      <c r="C3816">
        <v>1</v>
      </c>
      <c r="D3816">
        <v>700</v>
      </c>
      <c r="E3816">
        <v>3</v>
      </c>
      <c r="F3816" t="s">
        <v>150</v>
      </c>
    </row>
    <row r="3817" spans="1:6" x14ac:dyDescent="0.3">
      <c r="A3817" t="s">
        <v>166</v>
      </c>
      <c r="B3817" t="s">
        <v>130</v>
      </c>
      <c r="C3817">
        <v>1</v>
      </c>
      <c r="D3817">
        <v>14.95</v>
      </c>
      <c r="E3817">
        <v>3</v>
      </c>
      <c r="F3817" t="s">
        <v>150</v>
      </c>
    </row>
    <row r="3818" spans="1:6" x14ac:dyDescent="0.3">
      <c r="A3818" t="s">
        <v>166</v>
      </c>
      <c r="B3818" t="s">
        <v>143</v>
      </c>
      <c r="C3818">
        <v>1</v>
      </c>
      <c r="D3818">
        <v>300</v>
      </c>
      <c r="E3818">
        <v>7</v>
      </c>
      <c r="F3818" t="s">
        <v>131</v>
      </c>
    </row>
    <row r="3819" spans="1:6" x14ac:dyDescent="0.3">
      <c r="A3819" t="s">
        <v>166</v>
      </c>
      <c r="B3819" t="s">
        <v>145</v>
      </c>
      <c r="C3819">
        <v>1</v>
      </c>
      <c r="D3819">
        <v>3.84</v>
      </c>
      <c r="E3819">
        <v>5</v>
      </c>
      <c r="F3819" t="s">
        <v>129</v>
      </c>
    </row>
    <row r="3820" spans="1:6" x14ac:dyDescent="0.3">
      <c r="A3820" t="s">
        <v>166</v>
      </c>
      <c r="B3820" t="s">
        <v>128</v>
      </c>
      <c r="C3820">
        <v>1</v>
      </c>
      <c r="D3820">
        <v>700</v>
      </c>
      <c r="E3820">
        <v>6</v>
      </c>
      <c r="F3820" t="s">
        <v>149</v>
      </c>
    </row>
    <row r="3821" spans="1:6" x14ac:dyDescent="0.3">
      <c r="A3821" t="s">
        <v>166</v>
      </c>
      <c r="B3821" t="s">
        <v>148</v>
      </c>
      <c r="C3821">
        <v>1</v>
      </c>
      <c r="D3821">
        <v>600</v>
      </c>
      <c r="E3821">
        <v>6</v>
      </c>
      <c r="F3821" t="s">
        <v>131</v>
      </c>
    </row>
    <row r="3822" spans="1:6" x14ac:dyDescent="0.3">
      <c r="A3822" t="s">
        <v>166</v>
      </c>
      <c r="B3822" t="s">
        <v>143</v>
      </c>
      <c r="C3822">
        <v>1</v>
      </c>
      <c r="D3822">
        <v>300</v>
      </c>
      <c r="E3822">
        <v>6</v>
      </c>
      <c r="F3822" t="s">
        <v>135</v>
      </c>
    </row>
    <row r="3823" spans="1:6" x14ac:dyDescent="0.3">
      <c r="A3823" t="s">
        <v>166</v>
      </c>
      <c r="B3823" t="s">
        <v>130</v>
      </c>
      <c r="C3823">
        <v>1</v>
      </c>
      <c r="D3823">
        <v>14.95</v>
      </c>
      <c r="E3823">
        <v>4</v>
      </c>
      <c r="F3823" t="s">
        <v>135</v>
      </c>
    </row>
    <row r="3824" spans="1:6" x14ac:dyDescent="0.3">
      <c r="A3824" t="s">
        <v>166</v>
      </c>
      <c r="B3824" t="s">
        <v>139</v>
      </c>
      <c r="C3824">
        <v>1</v>
      </c>
      <c r="D3824">
        <v>11.95</v>
      </c>
      <c r="E3824">
        <v>1</v>
      </c>
      <c r="F3824" t="s">
        <v>135</v>
      </c>
    </row>
    <row r="3825" spans="1:6" x14ac:dyDescent="0.3">
      <c r="A3825" t="s">
        <v>166</v>
      </c>
      <c r="B3825" t="s">
        <v>139</v>
      </c>
      <c r="C3825">
        <v>1</v>
      </c>
      <c r="D3825">
        <v>11.95</v>
      </c>
      <c r="E3825">
        <v>9</v>
      </c>
      <c r="F3825" t="s">
        <v>129</v>
      </c>
    </row>
    <row r="3826" spans="1:6" x14ac:dyDescent="0.3">
      <c r="A3826" t="s">
        <v>166</v>
      </c>
      <c r="B3826" t="s">
        <v>139</v>
      </c>
      <c r="C3826">
        <v>1</v>
      </c>
      <c r="D3826">
        <v>11.95</v>
      </c>
      <c r="E3826">
        <v>3</v>
      </c>
      <c r="F3826" t="s">
        <v>150</v>
      </c>
    </row>
    <row r="3827" spans="1:6" x14ac:dyDescent="0.3">
      <c r="A3827" t="s">
        <v>166</v>
      </c>
      <c r="B3827" t="s">
        <v>140</v>
      </c>
      <c r="C3827">
        <v>1</v>
      </c>
      <c r="D3827">
        <v>99.99</v>
      </c>
      <c r="E3827">
        <v>8</v>
      </c>
      <c r="F3827" t="s">
        <v>136</v>
      </c>
    </row>
    <row r="3828" spans="1:6" x14ac:dyDescent="0.3">
      <c r="A3828" t="s">
        <v>166</v>
      </c>
      <c r="B3828" t="s">
        <v>128</v>
      </c>
      <c r="C3828">
        <v>1</v>
      </c>
      <c r="D3828">
        <v>700</v>
      </c>
      <c r="E3828">
        <v>8</v>
      </c>
      <c r="F3828" t="s">
        <v>147</v>
      </c>
    </row>
    <row r="3829" spans="1:6" x14ac:dyDescent="0.3">
      <c r="A3829" t="s">
        <v>166</v>
      </c>
      <c r="B3829" t="s">
        <v>137</v>
      </c>
      <c r="C3829">
        <v>2</v>
      </c>
      <c r="D3829">
        <v>2.99</v>
      </c>
      <c r="E3829">
        <v>10</v>
      </c>
      <c r="F3829" t="s">
        <v>129</v>
      </c>
    </row>
    <row r="3830" spans="1:6" x14ac:dyDescent="0.3">
      <c r="A3830" t="s">
        <v>166</v>
      </c>
      <c r="B3830" t="s">
        <v>139</v>
      </c>
      <c r="C3830">
        <v>1</v>
      </c>
      <c r="D3830">
        <v>11.95</v>
      </c>
      <c r="E3830">
        <v>5</v>
      </c>
      <c r="F3830" t="s">
        <v>149</v>
      </c>
    </row>
    <row r="3831" spans="1:6" x14ac:dyDescent="0.3">
      <c r="A3831" t="s">
        <v>166</v>
      </c>
      <c r="B3831" t="s">
        <v>145</v>
      </c>
      <c r="C3831">
        <v>1</v>
      </c>
      <c r="D3831">
        <v>3.84</v>
      </c>
      <c r="E3831">
        <v>2</v>
      </c>
      <c r="F3831" t="s">
        <v>129</v>
      </c>
    </row>
    <row r="3832" spans="1:6" x14ac:dyDescent="0.3">
      <c r="A3832" t="s">
        <v>166</v>
      </c>
      <c r="B3832" t="s">
        <v>145</v>
      </c>
      <c r="C3832">
        <v>1</v>
      </c>
      <c r="D3832">
        <v>3.84</v>
      </c>
      <c r="E3832">
        <v>5</v>
      </c>
      <c r="F3832" t="s">
        <v>131</v>
      </c>
    </row>
    <row r="3833" spans="1:6" x14ac:dyDescent="0.3">
      <c r="A3833" t="s">
        <v>166</v>
      </c>
      <c r="B3833" t="s">
        <v>145</v>
      </c>
      <c r="C3833">
        <v>1</v>
      </c>
      <c r="D3833">
        <v>3.84</v>
      </c>
      <c r="E3833">
        <v>9</v>
      </c>
      <c r="F3833" t="s">
        <v>133</v>
      </c>
    </row>
    <row r="3834" spans="1:6" x14ac:dyDescent="0.3">
      <c r="A3834" t="s">
        <v>166</v>
      </c>
      <c r="B3834" t="s">
        <v>145</v>
      </c>
      <c r="C3834">
        <v>2</v>
      </c>
      <c r="D3834">
        <v>3.84</v>
      </c>
      <c r="E3834">
        <v>6</v>
      </c>
      <c r="F3834" t="s">
        <v>149</v>
      </c>
    </row>
    <row r="3835" spans="1:6" x14ac:dyDescent="0.3">
      <c r="A3835" t="s">
        <v>166</v>
      </c>
      <c r="B3835" t="s">
        <v>151</v>
      </c>
      <c r="C3835">
        <v>1</v>
      </c>
      <c r="D3835">
        <v>109.99</v>
      </c>
      <c r="E3835">
        <v>4</v>
      </c>
      <c r="F3835" t="s">
        <v>136</v>
      </c>
    </row>
    <row r="3836" spans="1:6" x14ac:dyDescent="0.3">
      <c r="A3836" t="s">
        <v>166</v>
      </c>
      <c r="B3836" t="s">
        <v>132</v>
      </c>
      <c r="C3836">
        <v>1</v>
      </c>
      <c r="D3836">
        <v>11.99</v>
      </c>
      <c r="E3836">
        <v>7</v>
      </c>
      <c r="F3836" t="s">
        <v>136</v>
      </c>
    </row>
    <row r="3837" spans="1:6" x14ac:dyDescent="0.3">
      <c r="A3837" t="s">
        <v>166</v>
      </c>
      <c r="B3837" t="s">
        <v>130</v>
      </c>
      <c r="C3837">
        <v>1</v>
      </c>
      <c r="D3837">
        <v>14.95</v>
      </c>
      <c r="E3837">
        <v>2</v>
      </c>
      <c r="F3837" t="s">
        <v>133</v>
      </c>
    </row>
    <row r="3838" spans="1:6" x14ac:dyDescent="0.3">
      <c r="A3838" t="s">
        <v>166</v>
      </c>
      <c r="B3838" t="s">
        <v>130</v>
      </c>
      <c r="C3838">
        <v>2</v>
      </c>
      <c r="D3838">
        <v>14.95</v>
      </c>
      <c r="E3838">
        <v>2</v>
      </c>
      <c r="F3838" t="s">
        <v>133</v>
      </c>
    </row>
    <row r="3839" spans="1:6" x14ac:dyDescent="0.3">
      <c r="A3839" t="s">
        <v>166</v>
      </c>
      <c r="B3839" t="s">
        <v>137</v>
      </c>
      <c r="C3839">
        <v>1</v>
      </c>
      <c r="D3839">
        <v>2.99</v>
      </c>
      <c r="E3839">
        <v>6</v>
      </c>
      <c r="F3839" t="s">
        <v>135</v>
      </c>
    </row>
    <row r="3840" spans="1:6" x14ac:dyDescent="0.3">
      <c r="A3840" t="s">
        <v>166</v>
      </c>
      <c r="B3840" t="s">
        <v>139</v>
      </c>
      <c r="C3840">
        <v>1</v>
      </c>
      <c r="D3840">
        <v>11.95</v>
      </c>
      <c r="E3840">
        <v>1</v>
      </c>
      <c r="F3840" t="s">
        <v>150</v>
      </c>
    </row>
    <row r="3841" spans="1:6" x14ac:dyDescent="0.3">
      <c r="A3841" t="s">
        <v>166</v>
      </c>
      <c r="B3841" t="s">
        <v>145</v>
      </c>
      <c r="C3841">
        <v>4</v>
      </c>
      <c r="D3841">
        <v>3.84</v>
      </c>
      <c r="E3841">
        <v>9</v>
      </c>
      <c r="F3841" t="s">
        <v>129</v>
      </c>
    </row>
    <row r="3842" spans="1:6" x14ac:dyDescent="0.3">
      <c r="A3842" t="s">
        <v>166</v>
      </c>
      <c r="B3842" t="s">
        <v>134</v>
      </c>
      <c r="C3842">
        <v>1</v>
      </c>
      <c r="D3842">
        <v>149.99</v>
      </c>
      <c r="E3842">
        <v>7</v>
      </c>
      <c r="F3842" t="s">
        <v>133</v>
      </c>
    </row>
    <row r="3843" spans="1:6" x14ac:dyDescent="0.3">
      <c r="A3843" t="s">
        <v>166</v>
      </c>
      <c r="B3843" t="s">
        <v>140</v>
      </c>
      <c r="C3843">
        <v>1</v>
      </c>
      <c r="D3843">
        <v>99.99</v>
      </c>
      <c r="E3843">
        <v>9</v>
      </c>
      <c r="F3843" t="s">
        <v>147</v>
      </c>
    </row>
    <row r="3844" spans="1:6" x14ac:dyDescent="0.3">
      <c r="A3844" t="s">
        <v>166</v>
      </c>
      <c r="B3844" t="s">
        <v>137</v>
      </c>
      <c r="C3844">
        <v>3</v>
      </c>
      <c r="D3844">
        <v>2.99</v>
      </c>
      <c r="E3844">
        <v>5</v>
      </c>
      <c r="F3844" t="s">
        <v>149</v>
      </c>
    </row>
    <row r="3845" spans="1:6" x14ac:dyDescent="0.3">
      <c r="A3845" t="s">
        <v>166</v>
      </c>
      <c r="B3845" t="s">
        <v>140</v>
      </c>
      <c r="C3845">
        <v>1</v>
      </c>
      <c r="D3845">
        <v>99.99</v>
      </c>
      <c r="E3845">
        <v>10</v>
      </c>
      <c r="F3845" t="s">
        <v>133</v>
      </c>
    </row>
    <row r="3846" spans="1:6" x14ac:dyDescent="0.3">
      <c r="A3846" t="s">
        <v>166</v>
      </c>
      <c r="B3846" t="s">
        <v>132</v>
      </c>
      <c r="C3846">
        <v>1</v>
      </c>
      <c r="D3846">
        <v>11.99</v>
      </c>
      <c r="E3846">
        <v>4</v>
      </c>
      <c r="F3846" t="s">
        <v>150</v>
      </c>
    </row>
    <row r="3847" spans="1:6" x14ac:dyDescent="0.3">
      <c r="A3847" t="s">
        <v>166</v>
      </c>
      <c r="B3847" t="s">
        <v>142</v>
      </c>
      <c r="C3847">
        <v>1</v>
      </c>
      <c r="D3847">
        <v>1700</v>
      </c>
      <c r="E3847">
        <v>5</v>
      </c>
      <c r="F3847" t="s">
        <v>147</v>
      </c>
    </row>
    <row r="3848" spans="1:6" x14ac:dyDescent="0.3">
      <c r="A3848" t="s">
        <v>166</v>
      </c>
      <c r="B3848" t="s">
        <v>130</v>
      </c>
      <c r="C3848">
        <v>1</v>
      </c>
      <c r="D3848">
        <v>14.95</v>
      </c>
      <c r="E3848">
        <v>4</v>
      </c>
      <c r="F3848" t="s">
        <v>133</v>
      </c>
    </row>
    <row r="3849" spans="1:6" x14ac:dyDescent="0.3">
      <c r="A3849" t="s">
        <v>166</v>
      </c>
      <c r="B3849" t="s">
        <v>137</v>
      </c>
      <c r="C3849">
        <v>1</v>
      </c>
      <c r="D3849">
        <v>2.99</v>
      </c>
      <c r="E3849">
        <v>4</v>
      </c>
      <c r="F3849" t="s">
        <v>146</v>
      </c>
    </row>
    <row r="3850" spans="1:6" x14ac:dyDescent="0.3">
      <c r="A3850" t="s">
        <v>166</v>
      </c>
      <c r="B3850" t="s">
        <v>138</v>
      </c>
      <c r="C3850">
        <v>1</v>
      </c>
      <c r="D3850">
        <v>389.99</v>
      </c>
      <c r="E3850">
        <v>9</v>
      </c>
      <c r="F3850" t="s">
        <v>129</v>
      </c>
    </row>
    <row r="3851" spans="1:6" x14ac:dyDescent="0.3">
      <c r="A3851" t="s">
        <v>166</v>
      </c>
      <c r="B3851" t="s">
        <v>132</v>
      </c>
      <c r="C3851">
        <v>1</v>
      </c>
      <c r="D3851">
        <v>11.99</v>
      </c>
      <c r="E3851">
        <v>2</v>
      </c>
      <c r="F3851" t="s">
        <v>150</v>
      </c>
    </row>
    <row r="3852" spans="1:6" x14ac:dyDescent="0.3">
      <c r="A3852" t="s">
        <v>166</v>
      </c>
      <c r="B3852" t="s">
        <v>145</v>
      </c>
      <c r="C3852">
        <v>1</v>
      </c>
      <c r="D3852">
        <v>3.84</v>
      </c>
      <c r="E3852">
        <v>1</v>
      </c>
      <c r="F3852" t="s">
        <v>149</v>
      </c>
    </row>
    <row r="3853" spans="1:6" x14ac:dyDescent="0.3">
      <c r="A3853" t="s">
        <v>166</v>
      </c>
      <c r="B3853" t="s">
        <v>138</v>
      </c>
      <c r="C3853">
        <v>1</v>
      </c>
      <c r="D3853">
        <v>389.99</v>
      </c>
      <c r="E3853">
        <v>2</v>
      </c>
      <c r="F3853" t="s">
        <v>149</v>
      </c>
    </row>
    <row r="3854" spans="1:6" x14ac:dyDescent="0.3">
      <c r="A3854" t="s">
        <v>166</v>
      </c>
      <c r="B3854" t="s">
        <v>143</v>
      </c>
      <c r="C3854">
        <v>1</v>
      </c>
      <c r="D3854">
        <v>300</v>
      </c>
      <c r="E3854">
        <v>3</v>
      </c>
      <c r="F3854" t="s">
        <v>133</v>
      </c>
    </row>
    <row r="3855" spans="1:6" x14ac:dyDescent="0.3">
      <c r="A3855" t="s">
        <v>166</v>
      </c>
      <c r="B3855" t="s">
        <v>138</v>
      </c>
      <c r="C3855">
        <v>1</v>
      </c>
      <c r="D3855">
        <v>389.99</v>
      </c>
      <c r="E3855">
        <v>2</v>
      </c>
      <c r="F3855" t="s">
        <v>147</v>
      </c>
    </row>
    <row r="3856" spans="1:6" x14ac:dyDescent="0.3">
      <c r="A3856" t="s">
        <v>166</v>
      </c>
      <c r="B3856" t="s">
        <v>137</v>
      </c>
      <c r="C3856">
        <v>2</v>
      </c>
      <c r="D3856">
        <v>2.99</v>
      </c>
      <c r="E3856">
        <v>8</v>
      </c>
      <c r="F3856" t="s">
        <v>149</v>
      </c>
    </row>
    <row r="3857" spans="1:6" x14ac:dyDescent="0.3">
      <c r="A3857" t="s">
        <v>166</v>
      </c>
      <c r="B3857" t="s">
        <v>141</v>
      </c>
      <c r="C3857">
        <v>1</v>
      </c>
      <c r="D3857">
        <v>150</v>
      </c>
      <c r="E3857">
        <v>10</v>
      </c>
      <c r="F3857" t="s">
        <v>147</v>
      </c>
    </row>
    <row r="3858" spans="1:6" x14ac:dyDescent="0.3">
      <c r="A3858" t="s">
        <v>166</v>
      </c>
      <c r="B3858" t="s">
        <v>148</v>
      </c>
      <c r="C3858">
        <v>1</v>
      </c>
      <c r="D3858">
        <v>600</v>
      </c>
      <c r="E3858">
        <v>8</v>
      </c>
      <c r="F3858" t="s">
        <v>133</v>
      </c>
    </row>
    <row r="3859" spans="1:6" x14ac:dyDescent="0.3">
      <c r="A3859" t="s">
        <v>166</v>
      </c>
      <c r="B3859" t="s">
        <v>141</v>
      </c>
      <c r="C3859">
        <v>1</v>
      </c>
      <c r="D3859">
        <v>150</v>
      </c>
      <c r="E3859">
        <v>8</v>
      </c>
      <c r="F3859" t="s">
        <v>150</v>
      </c>
    </row>
    <row r="3860" spans="1:6" x14ac:dyDescent="0.3">
      <c r="A3860" t="s">
        <v>166</v>
      </c>
      <c r="B3860" t="s">
        <v>139</v>
      </c>
      <c r="C3860">
        <v>2</v>
      </c>
      <c r="D3860">
        <v>11.95</v>
      </c>
      <c r="E3860">
        <v>8</v>
      </c>
      <c r="F3860" t="s">
        <v>146</v>
      </c>
    </row>
    <row r="3861" spans="1:6" x14ac:dyDescent="0.3">
      <c r="A3861" t="s">
        <v>166</v>
      </c>
      <c r="B3861" t="s">
        <v>130</v>
      </c>
      <c r="C3861">
        <v>1</v>
      </c>
      <c r="D3861">
        <v>14.95</v>
      </c>
      <c r="E3861">
        <v>2</v>
      </c>
      <c r="F3861" t="s">
        <v>149</v>
      </c>
    </row>
    <row r="3862" spans="1:6" x14ac:dyDescent="0.3">
      <c r="A3862" t="s">
        <v>166</v>
      </c>
      <c r="B3862" t="s">
        <v>139</v>
      </c>
      <c r="C3862">
        <v>1</v>
      </c>
      <c r="D3862">
        <v>11.95</v>
      </c>
      <c r="E3862">
        <v>2</v>
      </c>
      <c r="F3862" t="s">
        <v>135</v>
      </c>
    </row>
    <row r="3863" spans="1:6" x14ac:dyDescent="0.3">
      <c r="A3863" t="s">
        <v>166</v>
      </c>
      <c r="B3863" t="s">
        <v>137</v>
      </c>
      <c r="C3863">
        <v>2</v>
      </c>
      <c r="D3863">
        <v>2.99</v>
      </c>
      <c r="E3863">
        <v>9</v>
      </c>
      <c r="F3863" t="s">
        <v>149</v>
      </c>
    </row>
    <row r="3864" spans="1:6" x14ac:dyDescent="0.3">
      <c r="A3864" t="s">
        <v>166</v>
      </c>
      <c r="B3864" t="s">
        <v>139</v>
      </c>
      <c r="C3864">
        <v>1</v>
      </c>
      <c r="D3864">
        <v>11.95</v>
      </c>
      <c r="E3864">
        <v>8</v>
      </c>
      <c r="F3864" t="s">
        <v>133</v>
      </c>
    </row>
    <row r="3865" spans="1:6" x14ac:dyDescent="0.3">
      <c r="A3865" t="s">
        <v>166</v>
      </c>
      <c r="B3865" t="s">
        <v>138</v>
      </c>
      <c r="C3865">
        <v>1</v>
      </c>
      <c r="D3865">
        <v>389.99</v>
      </c>
      <c r="E3865">
        <v>1</v>
      </c>
      <c r="F3865" t="s">
        <v>149</v>
      </c>
    </row>
    <row r="3866" spans="1:6" x14ac:dyDescent="0.3">
      <c r="A3866" t="s">
        <v>166</v>
      </c>
      <c r="B3866" t="s">
        <v>148</v>
      </c>
      <c r="C3866">
        <v>1</v>
      </c>
      <c r="D3866">
        <v>600</v>
      </c>
      <c r="E3866">
        <v>8</v>
      </c>
      <c r="F3866" t="s">
        <v>133</v>
      </c>
    </row>
    <row r="3867" spans="1:6" x14ac:dyDescent="0.3">
      <c r="A3867" t="s">
        <v>166</v>
      </c>
      <c r="B3867" t="s">
        <v>137</v>
      </c>
      <c r="C3867">
        <v>5</v>
      </c>
      <c r="D3867">
        <v>2.99</v>
      </c>
      <c r="E3867">
        <v>6</v>
      </c>
      <c r="F3867" t="s">
        <v>133</v>
      </c>
    </row>
    <row r="3868" spans="1:6" x14ac:dyDescent="0.3">
      <c r="A3868" t="s">
        <v>166</v>
      </c>
      <c r="B3868" t="s">
        <v>130</v>
      </c>
      <c r="C3868">
        <v>1</v>
      </c>
      <c r="D3868">
        <v>14.95</v>
      </c>
      <c r="E3868">
        <v>9</v>
      </c>
      <c r="F3868" t="s">
        <v>129</v>
      </c>
    </row>
    <row r="3869" spans="1:6" x14ac:dyDescent="0.3">
      <c r="A3869" t="s">
        <v>166</v>
      </c>
      <c r="B3869" t="s">
        <v>139</v>
      </c>
      <c r="C3869">
        <v>2</v>
      </c>
      <c r="D3869">
        <v>11.95</v>
      </c>
      <c r="E3869">
        <v>10</v>
      </c>
      <c r="F3869" t="s">
        <v>146</v>
      </c>
    </row>
    <row r="3870" spans="1:6" x14ac:dyDescent="0.3">
      <c r="A3870" t="s">
        <v>166</v>
      </c>
      <c r="B3870" t="s">
        <v>132</v>
      </c>
      <c r="C3870">
        <v>1</v>
      </c>
      <c r="D3870">
        <v>11.99</v>
      </c>
      <c r="E3870">
        <v>5</v>
      </c>
      <c r="F3870" t="s">
        <v>146</v>
      </c>
    </row>
    <row r="3871" spans="1:6" x14ac:dyDescent="0.3">
      <c r="A3871" t="s">
        <v>166</v>
      </c>
      <c r="B3871" t="s">
        <v>139</v>
      </c>
      <c r="C3871">
        <v>1</v>
      </c>
      <c r="D3871">
        <v>11.95</v>
      </c>
      <c r="E3871">
        <v>4</v>
      </c>
      <c r="F3871" t="s">
        <v>133</v>
      </c>
    </row>
    <row r="3872" spans="1:6" x14ac:dyDescent="0.3">
      <c r="A3872" t="s">
        <v>166</v>
      </c>
      <c r="B3872" t="s">
        <v>140</v>
      </c>
      <c r="C3872">
        <v>1</v>
      </c>
      <c r="D3872">
        <v>99.99</v>
      </c>
      <c r="E3872">
        <v>3</v>
      </c>
      <c r="F3872" t="s">
        <v>146</v>
      </c>
    </row>
    <row r="3873" spans="1:6" x14ac:dyDescent="0.3">
      <c r="A3873" t="s">
        <v>166</v>
      </c>
      <c r="B3873" t="s">
        <v>134</v>
      </c>
      <c r="C3873">
        <v>1</v>
      </c>
      <c r="D3873">
        <v>149.99</v>
      </c>
      <c r="E3873">
        <v>9</v>
      </c>
      <c r="F3873" t="s">
        <v>135</v>
      </c>
    </row>
    <row r="3874" spans="1:6" x14ac:dyDescent="0.3">
      <c r="A3874" t="s">
        <v>166</v>
      </c>
      <c r="B3874" t="s">
        <v>130</v>
      </c>
      <c r="C3874">
        <v>1</v>
      </c>
      <c r="D3874">
        <v>14.95</v>
      </c>
      <c r="E3874">
        <v>3</v>
      </c>
      <c r="F3874" t="s">
        <v>147</v>
      </c>
    </row>
    <row r="3875" spans="1:6" x14ac:dyDescent="0.3">
      <c r="A3875" t="s">
        <v>166</v>
      </c>
      <c r="B3875" t="s">
        <v>145</v>
      </c>
      <c r="C3875">
        <v>1</v>
      </c>
      <c r="D3875">
        <v>3.84</v>
      </c>
      <c r="E3875">
        <v>8</v>
      </c>
      <c r="F3875" t="s">
        <v>147</v>
      </c>
    </row>
    <row r="3876" spans="1:6" x14ac:dyDescent="0.3">
      <c r="A3876" t="s">
        <v>166</v>
      </c>
      <c r="B3876" t="s">
        <v>132</v>
      </c>
      <c r="C3876">
        <v>1</v>
      </c>
      <c r="D3876">
        <v>11.99</v>
      </c>
      <c r="E3876">
        <v>8</v>
      </c>
      <c r="F3876" t="s">
        <v>150</v>
      </c>
    </row>
    <row r="3877" spans="1:6" x14ac:dyDescent="0.3">
      <c r="A3877" t="s">
        <v>166</v>
      </c>
      <c r="B3877" t="s">
        <v>141</v>
      </c>
      <c r="C3877">
        <v>1</v>
      </c>
      <c r="D3877">
        <v>150</v>
      </c>
      <c r="E3877">
        <v>3</v>
      </c>
      <c r="F3877" t="s">
        <v>133</v>
      </c>
    </row>
    <row r="3878" spans="1:6" x14ac:dyDescent="0.3">
      <c r="A3878" t="s">
        <v>166</v>
      </c>
      <c r="B3878" t="s">
        <v>140</v>
      </c>
      <c r="C3878">
        <v>1</v>
      </c>
      <c r="D3878">
        <v>99.99</v>
      </c>
      <c r="E3878">
        <v>6</v>
      </c>
      <c r="F3878" t="s">
        <v>129</v>
      </c>
    </row>
    <row r="3879" spans="1:6" x14ac:dyDescent="0.3">
      <c r="A3879" t="s">
        <v>166</v>
      </c>
      <c r="B3879" t="s">
        <v>137</v>
      </c>
      <c r="C3879">
        <v>1</v>
      </c>
      <c r="D3879">
        <v>2.99</v>
      </c>
      <c r="E3879">
        <v>4</v>
      </c>
      <c r="F3879" t="s">
        <v>135</v>
      </c>
    </row>
    <row r="3880" spans="1:6" x14ac:dyDescent="0.3">
      <c r="A3880" t="s">
        <v>166</v>
      </c>
      <c r="B3880" t="s">
        <v>130</v>
      </c>
      <c r="C3880">
        <v>1</v>
      </c>
      <c r="D3880">
        <v>14.95</v>
      </c>
      <c r="E3880">
        <v>6</v>
      </c>
      <c r="F3880" t="s">
        <v>133</v>
      </c>
    </row>
    <row r="3881" spans="1:6" x14ac:dyDescent="0.3">
      <c r="A3881" t="s">
        <v>166</v>
      </c>
      <c r="B3881" t="s">
        <v>139</v>
      </c>
      <c r="C3881">
        <v>1</v>
      </c>
      <c r="D3881">
        <v>11.95</v>
      </c>
      <c r="E3881">
        <v>10</v>
      </c>
      <c r="F3881" t="s">
        <v>149</v>
      </c>
    </row>
    <row r="3882" spans="1:6" x14ac:dyDescent="0.3">
      <c r="A3882" t="s">
        <v>166</v>
      </c>
      <c r="B3882" t="s">
        <v>140</v>
      </c>
      <c r="C3882">
        <v>1</v>
      </c>
      <c r="D3882">
        <v>99.99</v>
      </c>
      <c r="E3882">
        <v>6</v>
      </c>
      <c r="F3882" t="s">
        <v>147</v>
      </c>
    </row>
    <row r="3883" spans="1:6" x14ac:dyDescent="0.3">
      <c r="A3883" t="s">
        <v>166</v>
      </c>
      <c r="B3883" t="s">
        <v>128</v>
      </c>
      <c r="C3883">
        <v>1</v>
      </c>
      <c r="D3883">
        <v>700</v>
      </c>
      <c r="E3883">
        <v>6</v>
      </c>
      <c r="F3883" t="s">
        <v>133</v>
      </c>
    </row>
    <row r="3884" spans="1:6" x14ac:dyDescent="0.3">
      <c r="A3884" t="s">
        <v>166</v>
      </c>
      <c r="B3884" t="s">
        <v>132</v>
      </c>
      <c r="C3884">
        <v>2</v>
      </c>
      <c r="D3884">
        <v>11.99</v>
      </c>
      <c r="E3884">
        <v>3</v>
      </c>
      <c r="F3884" t="s">
        <v>133</v>
      </c>
    </row>
    <row r="3885" spans="1:6" x14ac:dyDescent="0.3">
      <c r="A3885" t="s">
        <v>166</v>
      </c>
      <c r="B3885" t="s">
        <v>134</v>
      </c>
      <c r="C3885">
        <v>1</v>
      </c>
      <c r="D3885">
        <v>149.99</v>
      </c>
      <c r="E3885">
        <v>2</v>
      </c>
      <c r="F3885" t="s">
        <v>135</v>
      </c>
    </row>
    <row r="3886" spans="1:6" x14ac:dyDescent="0.3">
      <c r="A3886" t="s">
        <v>166</v>
      </c>
      <c r="B3886" t="s">
        <v>145</v>
      </c>
      <c r="C3886">
        <v>3</v>
      </c>
      <c r="D3886">
        <v>3.84</v>
      </c>
      <c r="E3886">
        <v>1</v>
      </c>
      <c r="F3886" t="s">
        <v>149</v>
      </c>
    </row>
    <row r="3887" spans="1:6" x14ac:dyDescent="0.3">
      <c r="A3887" t="s">
        <v>166</v>
      </c>
      <c r="B3887" t="s">
        <v>144</v>
      </c>
      <c r="C3887">
        <v>1</v>
      </c>
      <c r="D3887">
        <v>400</v>
      </c>
      <c r="E3887">
        <v>8</v>
      </c>
      <c r="F3887" t="s">
        <v>133</v>
      </c>
    </row>
    <row r="3888" spans="1:6" x14ac:dyDescent="0.3">
      <c r="A3888" t="s">
        <v>166</v>
      </c>
      <c r="B3888" t="s">
        <v>139</v>
      </c>
      <c r="C3888">
        <v>1</v>
      </c>
      <c r="D3888">
        <v>11.95</v>
      </c>
      <c r="E3888">
        <v>10</v>
      </c>
      <c r="F3888" t="s">
        <v>135</v>
      </c>
    </row>
    <row r="3889" spans="1:6" x14ac:dyDescent="0.3">
      <c r="A3889" t="s">
        <v>166</v>
      </c>
      <c r="B3889" t="s">
        <v>152</v>
      </c>
      <c r="C3889">
        <v>1</v>
      </c>
      <c r="D3889">
        <v>379.99</v>
      </c>
      <c r="E3889">
        <v>2</v>
      </c>
      <c r="F3889" t="s">
        <v>133</v>
      </c>
    </row>
    <row r="3890" spans="1:6" x14ac:dyDescent="0.3">
      <c r="A3890" t="s">
        <v>166</v>
      </c>
      <c r="B3890" t="s">
        <v>130</v>
      </c>
      <c r="C3890">
        <v>2</v>
      </c>
      <c r="D3890">
        <v>14.95</v>
      </c>
      <c r="E3890">
        <v>5</v>
      </c>
      <c r="F3890" t="s">
        <v>129</v>
      </c>
    </row>
    <row r="3891" spans="1:6" x14ac:dyDescent="0.3">
      <c r="A3891" t="s">
        <v>166</v>
      </c>
      <c r="B3891" t="s">
        <v>130</v>
      </c>
      <c r="C3891">
        <v>1</v>
      </c>
      <c r="D3891">
        <v>14.95</v>
      </c>
      <c r="E3891">
        <v>9</v>
      </c>
      <c r="F3891" t="s">
        <v>133</v>
      </c>
    </row>
    <row r="3892" spans="1:6" x14ac:dyDescent="0.3">
      <c r="A3892" t="s">
        <v>166</v>
      </c>
      <c r="B3892" t="s">
        <v>132</v>
      </c>
      <c r="C3892">
        <v>1</v>
      </c>
      <c r="D3892">
        <v>11.99</v>
      </c>
      <c r="E3892">
        <v>4</v>
      </c>
      <c r="F3892" t="s">
        <v>133</v>
      </c>
    </row>
    <row r="3893" spans="1:6" x14ac:dyDescent="0.3">
      <c r="A3893" t="s">
        <v>166</v>
      </c>
      <c r="B3893" t="s">
        <v>137</v>
      </c>
      <c r="C3893">
        <v>1</v>
      </c>
      <c r="D3893">
        <v>2.99</v>
      </c>
      <c r="E3893">
        <v>10</v>
      </c>
      <c r="F3893" t="s">
        <v>133</v>
      </c>
    </row>
    <row r="3894" spans="1:6" x14ac:dyDescent="0.3">
      <c r="A3894" t="s">
        <v>166</v>
      </c>
      <c r="B3894" t="s">
        <v>145</v>
      </c>
      <c r="C3894">
        <v>1</v>
      </c>
      <c r="D3894">
        <v>3.84</v>
      </c>
      <c r="E3894">
        <v>8</v>
      </c>
      <c r="F3894" t="s">
        <v>149</v>
      </c>
    </row>
    <row r="3895" spans="1:6" x14ac:dyDescent="0.3">
      <c r="A3895" t="s">
        <v>166</v>
      </c>
      <c r="B3895" t="s">
        <v>143</v>
      </c>
      <c r="C3895">
        <v>1</v>
      </c>
      <c r="D3895">
        <v>300</v>
      </c>
      <c r="E3895">
        <v>5</v>
      </c>
      <c r="F3895" t="s">
        <v>149</v>
      </c>
    </row>
    <row r="3896" spans="1:6" x14ac:dyDescent="0.3">
      <c r="A3896" t="s">
        <v>166</v>
      </c>
      <c r="B3896" t="s">
        <v>144</v>
      </c>
      <c r="C3896">
        <v>1</v>
      </c>
      <c r="D3896">
        <v>400</v>
      </c>
      <c r="E3896">
        <v>6</v>
      </c>
      <c r="F3896" t="s">
        <v>129</v>
      </c>
    </row>
    <row r="3897" spans="1:6" x14ac:dyDescent="0.3">
      <c r="A3897" t="s">
        <v>166</v>
      </c>
      <c r="B3897" t="s">
        <v>140</v>
      </c>
      <c r="C3897">
        <v>1</v>
      </c>
      <c r="D3897">
        <v>99.99</v>
      </c>
      <c r="E3897">
        <v>6</v>
      </c>
      <c r="F3897" t="s">
        <v>129</v>
      </c>
    </row>
    <row r="3898" spans="1:6" x14ac:dyDescent="0.3">
      <c r="A3898" t="s">
        <v>166</v>
      </c>
      <c r="B3898" t="s">
        <v>132</v>
      </c>
      <c r="C3898">
        <v>1</v>
      </c>
      <c r="D3898">
        <v>11.99</v>
      </c>
      <c r="E3898">
        <v>3</v>
      </c>
      <c r="F3898" t="s">
        <v>129</v>
      </c>
    </row>
    <row r="3899" spans="1:6" x14ac:dyDescent="0.3">
      <c r="A3899" t="s">
        <v>166</v>
      </c>
      <c r="B3899" t="s">
        <v>132</v>
      </c>
      <c r="C3899">
        <v>1</v>
      </c>
      <c r="D3899">
        <v>11.99</v>
      </c>
      <c r="E3899">
        <v>4</v>
      </c>
      <c r="F3899" t="s">
        <v>133</v>
      </c>
    </row>
    <row r="3900" spans="1:6" x14ac:dyDescent="0.3">
      <c r="A3900" t="s">
        <v>166</v>
      </c>
      <c r="B3900" t="s">
        <v>132</v>
      </c>
      <c r="C3900">
        <v>1</v>
      </c>
      <c r="D3900">
        <v>11.99</v>
      </c>
      <c r="E3900">
        <v>1</v>
      </c>
      <c r="F3900" t="s">
        <v>133</v>
      </c>
    </row>
    <row r="3901" spans="1:6" x14ac:dyDescent="0.3">
      <c r="A3901" t="s">
        <v>166</v>
      </c>
      <c r="B3901" t="s">
        <v>153</v>
      </c>
      <c r="C3901">
        <v>1</v>
      </c>
      <c r="D3901">
        <v>999.99</v>
      </c>
      <c r="E3901">
        <v>9</v>
      </c>
      <c r="F3901" t="s">
        <v>133</v>
      </c>
    </row>
    <row r="3902" spans="1:6" x14ac:dyDescent="0.3">
      <c r="A3902" t="s">
        <v>166</v>
      </c>
      <c r="B3902" t="s">
        <v>137</v>
      </c>
      <c r="C3902">
        <v>1</v>
      </c>
      <c r="D3902">
        <v>2.99</v>
      </c>
      <c r="E3902">
        <v>9</v>
      </c>
      <c r="F3902" t="s">
        <v>135</v>
      </c>
    </row>
    <row r="3903" spans="1:6" x14ac:dyDescent="0.3">
      <c r="A3903" t="s">
        <v>166</v>
      </c>
      <c r="B3903" t="s">
        <v>137</v>
      </c>
      <c r="C3903">
        <v>1</v>
      </c>
      <c r="D3903">
        <v>2.99</v>
      </c>
      <c r="E3903">
        <v>8</v>
      </c>
      <c r="F3903" t="s">
        <v>135</v>
      </c>
    </row>
    <row r="3904" spans="1:6" x14ac:dyDescent="0.3">
      <c r="A3904" t="s">
        <v>166</v>
      </c>
      <c r="B3904" t="s">
        <v>139</v>
      </c>
      <c r="C3904">
        <v>1</v>
      </c>
      <c r="D3904">
        <v>11.95</v>
      </c>
      <c r="E3904">
        <v>5</v>
      </c>
      <c r="F3904" t="s">
        <v>135</v>
      </c>
    </row>
    <row r="3905" spans="1:6" x14ac:dyDescent="0.3">
      <c r="A3905" t="s">
        <v>166</v>
      </c>
      <c r="B3905" t="s">
        <v>137</v>
      </c>
      <c r="C3905">
        <v>1</v>
      </c>
      <c r="D3905">
        <v>2.99</v>
      </c>
      <c r="E3905">
        <v>7</v>
      </c>
      <c r="F3905" t="s">
        <v>149</v>
      </c>
    </row>
    <row r="3906" spans="1:6" x14ac:dyDescent="0.3">
      <c r="A3906" t="s">
        <v>166</v>
      </c>
      <c r="B3906" t="s">
        <v>145</v>
      </c>
      <c r="C3906">
        <v>1</v>
      </c>
      <c r="D3906">
        <v>3.84</v>
      </c>
      <c r="E3906">
        <v>4</v>
      </c>
      <c r="F3906" t="s">
        <v>133</v>
      </c>
    </row>
    <row r="3907" spans="1:6" x14ac:dyDescent="0.3">
      <c r="A3907" t="s">
        <v>166</v>
      </c>
      <c r="B3907" t="s">
        <v>140</v>
      </c>
      <c r="C3907">
        <v>1</v>
      </c>
      <c r="D3907">
        <v>99.99</v>
      </c>
      <c r="E3907">
        <v>6</v>
      </c>
      <c r="F3907" t="s">
        <v>149</v>
      </c>
    </row>
    <row r="3908" spans="1:6" x14ac:dyDescent="0.3">
      <c r="A3908" t="s">
        <v>166</v>
      </c>
      <c r="B3908" t="s">
        <v>141</v>
      </c>
      <c r="C3908">
        <v>1</v>
      </c>
      <c r="D3908">
        <v>150</v>
      </c>
      <c r="E3908">
        <v>10</v>
      </c>
      <c r="F3908" t="s">
        <v>150</v>
      </c>
    </row>
    <row r="3909" spans="1:6" x14ac:dyDescent="0.3">
      <c r="A3909" t="s">
        <v>166</v>
      </c>
      <c r="B3909" t="s">
        <v>152</v>
      </c>
      <c r="C3909">
        <v>1</v>
      </c>
      <c r="D3909">
        <v>379.99</v>
      </c>
      <c r="E3909">
        <v>5</v>
      </c>
      <c r="F3909" t="s">
        <v>133</v>
      </c>
    </row>
    <row r="3910" spans="1:6" x14ac:dyDescent="0.3">
      <c r="A3910" t="s">
        <v>166</v>
      </c>
      <c r="B3910" t="s">
        <v>128</v>
      </c>
      <c r="C3910">
        <v>1</v>
      </c>
      <c r="D3910">
        <v>700</v>
      </c>
      <c r="E3910">
        <v>8</v>
      </c>
      <c r="F3910" t="s">
        <v>135</v>
      </c>
    </row>
    <row r="3911" spans="1:6" x14ac:dyDescent="0.3">
      <c r="A3911" t="s">
        <v>166</v>
      </c>
      <c r="B3911" t="s">
        <v>130</v>
      </c>
      <c r="C3911">
        <v>1</v>
      </c>
      <c r="D3911">
        <v>14.95</v>
      </c>
      <c r="E3911">
        <v>8</v>
      </c>
      <c r="F3911" t="s">
        <v>131</v>
      </c>
    </row>
    <row r="3912" spans="1:6" x14ac:dyDescent="0.3">
      <c r="A3912" t="s">
        <v>166</v>
      </c>
      <c r="B3912" t="s">
        <v>155</v>
      </c>
      <c r="C3912">
        <v>1</v>
      </c>
      <c r="D3912">
        <v>600</v>
      </c>
      <c r="E3912">
        <v>1</v>
      </c>
      <c r="F3912" t="s">
        <v>133</v>
      </c>
    </row>
    <row r="3913" spans="1:6" x14ac:dyDescent="0.3">
      <c r="A3913" t="s">
        <v>166</v>
      </c>
      <c r="B3913" t="s">
        <v>130</v>
      </c>
      <c r="C3913">
        <v>1</v>
      </c>
      <c r="D3913">
        <v>14.95</v>
      </c>
      <c r="E3913">
        <v>5</v>
      </c>
      <c r="F3913" t="s">
        <v>129</v>
      </c>
    </row>
    <row r="3914" spans="1:6" x14ac:dyDescent="0.3">
      <c r="A3914" t="s">
        <v>166</v>
      </c>
      <c r="B3914" t="s">
        <v>134</v>
      </c>
      <c r="C3914">
        <v>1</v>
      </c>
      <c r="D3914">
        <v>149.99</v>
      </c>
      <c r="E3914">
        <v>4</v>
      </c>
      <c r="F3914" t="s">
        <v>129</v>
      </c>
    </row>
    <row r="3915" spans="1:6" x14ac:dyDescent="0.3">
      <c r="A3915" t="s">
        <v>166</v>
      </c>
      <c r="B3915" t="s">
        <v>139</v>
      </c>
      <c r="C3915">
        <v>1</v>
      </c>
      <c r="D3915">
        <v>11.95</v>
      </c>
      <c r="E3915">
        <v>8</v>
      </c>
      <c r="F3915" t="s">
        <v>133</v>
      </c>
    </row>
    <row r="3916" spans="1:6" x14ac:dyDescent="0.3">
      <c r="A3916" t="s">
        <v>166</v>
      </c>
      <c r="B3916" t="s">
        <v>137</v>
      </c>
      <c r="C3916">
        <v>2</v>
      </c>
      <c r="D3916">
        <v>2.99</v>
      </c>
      <c r="E3916">
        <v>9</v>
      </c>
      <c r="F3916" t="s">
        <v>129</v>
      </c>
    </row>
    <row r="3917" spans="1:6" x14ac:dyDescent="0.3">
      <c r="A3917" t="s">
        <v>166</v>
      </c>
      <c r="B3917" t="s">
        <v>145</v>
      </c>
      <c r="C3917">
        <v>1</v>
      </c>
      <c r="D3917">
        <v>3.84</v>
      </c>
      <c r="E3917">
        <v>1</v>
      </c>
      <c r="F3917" t="s">
        <v>133</v>
      </c>
    </row>
    <row r="3918" spans="1:6" x14ac:dyDescent="0.3">
      <c r="A3918" t="s">
        <v>166</v>
      </c>
      <c r="B3918" t="s">
        <v>141</v>
      </c>
      <c r="C3918">
        <v>1</v>
      </c>
      <c r="D3918">
        <v>150</v>
      </c>
      <c r="E3918">
        <v>9</v>
      </c>
      <c r="F3918" t="s">
        <v>133</v>
      </c>
    </row>
    <row r="3919" spans="1:6" x14ac:dyDescent="0.3">
      <c r="A3919" t="s">
        <v>166</v>
      </c>
      <c r="B3919" t="s">
        <v>145</v>
      </c>
      <c r="C3919">
        <v>1</v>
      </c>
      <c r="D3919">
        <v>3.84</v>
      </c>
      <c r="E3919">
        <v>10</v>
      </c>
      <c r="F3919" t="s">
        <v>147</v>
      </c>
    </row>
    <row r="3920" spans="1:6" x14ac:dyDescent="0.3">
      <c r="A3920" t="s">
        <v>166</v>
      </c>
      <c r="B3920" t="s">
        <v>137</v>
      </c>
      <c r="C3920">
        <v>1</v>
      </c>
      <c r="D3920">
        <v>2.99</v>
      </c>
      <c r="E3920">
        <v>7</v>
      </c>
      <c r="F3920" t="s">
        <v>149</v>
      </c>
    </row>
    <row r="3921" spans="1:6" x14ac:dyDescent="0.3">
      <c r="A3921" t="s">
        <v>166</v>
      </c>
      <c r="B3921" t="s">
        <v>140</v>
      </c>
      <c r="C3921">
        <v>1</v>
      </c>
      <c r="D3921">
        <v>99.99</v>
      </c>
      <c r="E3921">
        <v>8</v>
      </c>
      <c r="F3921" t="s">
        <v>131</v>
      </c>
    </row>
    <row r="3922" spans="1:6" x14ac:dyDescent="0.3">
      <c r="A3922" t="s">
        <v>166</v>
      </c>
      <c r="B3922" t="s">
        <v>142</v>
      </c>
      <c r="C3922">
        <v>1</v>
      </c>
      <c r="D3922">
        <v>1700</v>
      </c>
      <c r="E3922">
        <v>10</v>
      </c>
      <c r="F3922" t="s">
        <v>131</v>
      </c>
    </row>
    <row r="3923" spans="1:6" x14ac:dyDescent="0.3">
      <c r="A3923" t="s">
        <v>166</v>
      </c>
      <c r="B3923" t="s">
        <v>141</v>
      </c>
      <c r="C3923">
        <v>1</v>
      </c>
      <c r="D3923">
        <v>150</v>
      </c>
      <c r="E3923">
        <v>3</v>
      </c>
      <c r="F3923" t="s">
        <v>149</v>
      </c>
    </row>
    <row r="3924" spans="1:6" x14ac:dyDescent="0.3">
      <c r="A3924" t="s">
        <v>166</v>
      </c>
      <c r="B3924" t="s">
        <v>132</v>
      </c>
      <c r="C3924">
        <v>1</v>
      </c>
      <c r="D3924">
        <v>11.99</v>
      </c>
      <c r="E3924">
        <v>7</v>
      </c>
      <c r="F3924" t="s">
        <v>131</v>
      </c>
    </row>
    <row r="3925" spans="1:6" x14ac:dyDescent="0.3">
      <c r="A3925" t="s">
        <v>166</v>
      </c>
      <c r="B3925" t="s">
        <v>140</v>
      </c>
      <c r="C3925">
        <v>1</v>
      </c>
      <c r="D3925">
        <v>99.99</v>
      </c>
      <c r="E3925">
        <v>10</v>
      </c>
      <c r="F3925" t="s">
        <v>146</v>
      </c>
    </row>
    <row r="3926" spans="1:6" x14ac:dyDescent="0.3">
      <c r="A3926" t="s">
        <v>166</v>
      </c>
      <c r="B3926" t="s">
        <v>134</v>
      </c>
      <c r="C3926">
        <v>1</v>
      </c>
      <c r="D3926">
        <v>149.99</v>
      </c>
      <c r="E3926">
        <v>2</v>
      </c>
      <c r="F3926" t="s">
        <v>147</v>
      </c>
    </row>
    <row r="3927" spans="1:6" x14ac:dyDescent="0.3">
      <c r="A3927" t="s">
        <v>166</v>
      </c>
      <c r="B3927" t="s">
        <v>139</v>
      </c>
      <c r="C3927">
        <v>1</v>
      </c>
      <c r="D3927">
        <v>11.95</v>
      </c>
      <c r="E3927">
        <v>4</v>
      </c>
      <c r="F3927" t="s">
        <v>135</v>
      </c>
    </row>
    <row r="3928" spans="1:6" x14ac:dyDescent="0.3">
      <c r="A3928" t="s">
        <v>166</v>
      </c>
      <c r="B3928" t="s">
        <v>132</v>
      </c>
      <c r="C3928">
        <v>2</v>
      </c>
      <c r="D3928">
        <v>11.99</v>
      </c>
      <c r="E3928">
        <v>3</v>
      </c>
      <c r="F3928" t="s">
        <v>129</v>
      </c>
    </row>
    <row r="3929" spans="1:6" x14ac:dyDescent="0.3">
      <c r="A3929" t="s">
        <v>166</v>
      </c>
      <c r="B3929" t="s">
        <v>140</v>
      </c>
      <c r="C3929">
        <v>1</v>
      </c>
      <c r="D3929">
        <v>99.99</v>
      </c>
      <c r="E3929">
        <v>4</v>
      </c>
      <c r="F3929" t="s">
        <v>147</v>
      </c>
    </row>
    <row r="3930" spans="1:6" x14ac:dyDescent="0.3">
      <c r="A3930" t="s">
        <v>166</v>
      </c>
      <c r="B3930" t="s">
        <v>137</v>
      </c>
      <c r="C3930">
        <v>1</v>
      </c>
      <c r="D3930">
        <v>2.99</v>
      </c>
      <c r="E3930">
        <v>2</v>
      </c>
      <c r="F3930" t="s">
        <v>136</v>
      </c>
    </row>
    <row r="3931" spans="1:6" x14ac:dyDescent="0.3">
      <c r="A3931" t="s">
        <v>166</v>
      </c>
      <c r="B3931" t="s">
        <v>137</v>
      </c>
      <c r="C3931">
        <v>1</v>
      </c>
      <c r="D3931">
        <v>2.99</v>
      </c>
      <c r="E3931">
        <v>8</v>
      </c>
      <c r="F3931" t="s">
        <v>133</v>
      </c>
    </row>
    <row r="3932" spans="1:6" x14ac:dyDescent="0.3">
      <c r="A3932" t="s">
        <v>166</v>
      </c>
      <c r="B3932" t="s">
        <v>139</v>
      </c>
      <c r="C3932">
        <v>1</v>
      </c>
      <c r="D3932">
        <v>11.95</v>
      </c>
      <c r="E3932">
        <v>5</v>
      </c>
      <c r="F3932" t="s">
        <v>133</v>
      </c>
    </row>
    <row r="3933" spans="1:6" x14ac:dyDescent="0.3">
      <c r="A3933" t="s">
        <v>166</v>
      </c>
      <c r="B3933" t="s">
        <v>139</v>
      </c>
      <c r="C3933">
        <v>1</v>
      </c>
      <c r="D3933">
        <v>11.95</v>
      </c>
      <c r="E3933">
        <v>9</v>
      </c>
      <c r="F3933" t="s">
        <v>131</v>
      </c>
    </row>
    <row r="3934" spans="1:6" x14ac:dyDescent="0.3">
      <c r="A3934" t="s">
        <v>166</v>
      </c>
      <c r="B3934" t="s">
        <v>137</v>
      </c>
      <c r="C3934">
        <v>1</v>
      </c>
      <c r="D3934">
        <v>2.99</v>
      </c>
      <c r="E3934">
        <v>2</v>
      </c>
      <c r="F3934" t="s">
        <v>136</v>
      </c>
    </row>
    <row r="3935" spans="1:6" x14ac:dyDescent="0.3">
      <c r="A3935" t="s">
        <v>166</v>
      </c>
      <c r="B3935" t="s">
        <v>130</v>
      </c>
      <c r="C3935">
        <v>2</v>
      </c>
      <c r="D3935">
        <v>14.95</v>
      </c>
      <c r="E3935">
        <v>4</v>
      </c>
      <c r="F3935" t="s">
        <v>136</v>
      </c>
    </row>
    <row r="3936" spans="1:6" x14ac:dyDescent="0.3">
      <c r="A3936" t="s">
        <v>166</v>
      </c>
      <c r="B3936" t="s">
        <v>143</v>
      </c>
      <c r="C3936">
        <v>1</v>
      </c>
      <c r="D3936">
        <v>300</v>
      </c>
      <c r="E3936">
        <v>8</v>
      </c>
      <c r="F3936" t="s">
        <v>135</v>
      </c>
    </row>
    <row r="3937" spans="1:6" x14ac:dyDescent="0.3">
      <c r="A3937" t="s">
        <v>166</v>
      </c>
      <c r="B3937" t="s">
        <v>141</v>
      </c>
      <c r="C3937">
        <v>1</v>
      </c>
      <c r="D3937">
        <v>150</v>
      </c>
      <c r="E3937">
        <v>10</v>
      </c>
      <c r="F3937" t="s">
        <v>131</v>
      </c>
    </row>
    <row r="3938" spans="1:6" x14ac:dyDescent="0.3">
      <c r="A3938" t="s">
        <v>166</v>
      </c>
      <c r="B3938" t="s">
        <v>132</v>
      </c>
      <c r="C3938">
        <v>1</v>
      </c>
      <c r="D3938">
        <v>11.99</v>
      </c>
      <c r="E3938">
        <v>6</v>
      </c>
      <c r="F3938" t="s">
        <v>135</v>
      </c>
    </row>
    <row r="3939" spans="1:6" x14ac:dyDescent="0.3">
      <c r="A3939" t="s">
        <v>166</v>
      </c>
      <c r="B3939" t="s">
        <v>139</v>
      </c>
      <c r="C3939">
        <v>1</v>
      </c>
      <c r="D3939">
        <v>11.95</v>
      </c>
      <c r="E3939">
        <v>3</v>
      </c>
      <c r="F3939" t="s">
        <v>133</v>
      </c>
    </row>
    <row r="3940" spans="1:6" x14ac:dyDescent="0.3">
      <c r="A3940" t="s">
        <v>166</v>
      </c>
      <c r="B3940" t="s">
        <v>141</v>
      </c>
      <c r="C3940">
        <v>1</v>
      </c>
      <c r="D3940">
        <v>150</v>
      </c>
      <c r="E3940">
        <v>2</v>
      </c>
      <c r="F3940" t="s">
        <v>133</v>
      </c>
    </row>
    <row r="3941" spans="1:6" x14ac:dyDescent="0.3">
      <c r="A3941" t="s">
        <v>166</v>
      </c>
      <c r="B3941" t="s">
        <v>141</v>
      </c>
      <c r="C3941">
        <v>1</v>
      </c>
      <c r="D3941">
        <v>150</v>
      </c>
      <c r="E3941">
        <v>4</v>
      </c>
      <c r="F3941" t="s">
        <v>129</v>
      </c>
    </row>
    <row r="3942" spans="1:6" x14ac:dyDescent="0.3">
      <c r="A3942" t="s">
        <v>166</v>
      </c>
      <c r="B3942" t="s">
        <v>145</v>
      </c>
      <c r="C3942">
        <v>1</v>
      </c>
      <c r="D3942">
        <v>3.84</v>
      </c>
      <c r="E3942">
        <v>6</v>
      </c>
      <c r="F3942" t="s">
        <v>129</v>
      </c>
    </row>
    <row r="3943" spans="1:6" x14ac:dyDescent="0.3">
      <c r="A3943" t="s">
        <v>166</v>
      </c>
      <c r="B3943" t="s">
        <v>132</v>
      </c>
      <c r="C3943">
        <v>1</v>
      </c>
      <c r="D3943">
        <v>11.99</v>
      </c>
      <c r="E3943">
        <v>4</v>
      </c>
      <c r="F3943" t="s">
        <v>129</v>
      </c>
    </row>
    <row r="3944" spans="1:6" x14ac:dyDescent="0.3">
      <c r="A3944" t="s">
        <v>166</v>
      </c>
      <c r="B3944" t="s">
        <v>137</v>
      </c>
      <c r="C3944">
        <v>1</v>
      </c>
      <c r="D3944">
        <v>2.99</v>
      </c>
      <c r="E3944">
        <v>9</v>
      </c>
      <c r="F3944" t="s">
        <v>149</v>
      </c>
    </row>
    <row r="3945" spans="1:6" x14ac:dyDescent="0.3">
      <c r="A3945" t="s">
        <v>166</v>
      </c>
      <c r="B3945" t="s">
        <v>152</v>
      </c>
      <c r="C3945">
        <v>1</v>
      </c>
      <c r="D3945">
        <v>379.99</v>
      </c>
      <c r="E3945">
        <v>6</v>
      </c>
      <c r="F3945" t="s">
        <v>135</v>
      </c>
    </row>
    <row r="3946" spans="1:6" x14ac:dyDescent="0.3">
      <c r="A3946" t="s">
        <v>166</v>
      </c>
      <c r="B3946" t="s">
        <v>137</v>
      </c>
      <c r="C3946">
        <v>2</v>
      </c>
      <c r="D3946">
        <v>2.99</v>
      </c>
      <c r="E3946">
        <v>2</v>
      </c>
      <c r="F3946" t="s">
        <v>150</v>
      </c>
    </row>
    <row r="3947" spans="1:6" x14ac:dyDescent="0.3">
      <c r="A3947" t="s">
        <v>166</v>
      </c>
      <c r="B3947" t="s">
        <v>139</v>
      </c>
      <c r="C3947">
        <v>1</v>
      </c>
      <c r="D3947">
        <v>11.95</v>
      </c>
      <c r="E3947">
        <v>8</v>
      </c>
      <c r="F3947" t="s">
        <v>133</v>
      </c>
    </row>
    <row r="3948" spans="1:6" x14ac:dyDescent="0.3">
      <c r="A3948" t="s">
        <v>166</v>
      </c>
      <c r="B3948" t="s">
        <v>137</v>
      </c>
      <c r="C3948">
        <v>1</v>
      </c>
      <c r="D3948">
        <v>2.99</v>
      </c>
      <c r="E3948">
        <v>4</v>
      </c>
      <c r="F3948" t="s">
        <v>147</v>
      </c>
    </row>
    <row r="3949" spans="1:6" x14ac:dyDescent="0.3">
      <c r="A3949" t="s">
        <v>166</v>
      </c>
      <c r="B3949" t="s">
        <v>153</v>
      </c>
      <c r="C3949">
        <v>1</v>
      </c>
      <c r="D3949">
        <v>999.99</v>
      </c>
      <c r="E3949">
        <v>3</v>
      </c>
      <c r="F3949" t="s">
        <v>135</v>
      </c>
    </row>
    <row r="3950" spans="1:6" x14ac:dyDescent="0.3">
      <c r="A3950" t="s">
        <v>166</v>
      </c>
      <c r="B3950" t="s">
        <v>152</v>
      </c>
      <c r="C3950">
        <v>1</v>
      </c>
      <c r="D3950">
        <v>379.99</v>
      </c>
      <c r="E3950">
        <v>10</v>
      </c>
      <c r="F3950" t="s">
        <v>146</v>
      </c>
    </row>
    <row r="3951" spans="1:6" x14ac:dyDescent="0.3">
      <c r="A3951" t="s">
        <v>166</v>
      </c>
      <c r="B3951" t="s">
        <v>132</v>
      </c>
      <c r="C3951">
        <v>1</v>
      </c>
      <c r="D3951">
        <v>11.99</v>
      </c>
      <c r="E3951">
        <v>8</v>
      </c>
      <c r="F3951" t="s">
        <v>135</v>
      </c>
    </row>
    <row r="3952" spans="1:6" x14ac:dyDescent="0.3">
      <c r="A3952" t="s">
        <v>166</v>
      </c>
      <c r="B3952" t="s">
        <v>132</v>
      </c>
      <c r="C3952">
        <v>1</v>
      </c>
      <c r="D3952">
        <v>11.99</v>
      </c>
      <c r="E3952">
        <v>8</v>
      </c>
      <c r="F3952" t="s">
        <v>133</v>
      </c>
    </row>
    <row r="3953" spans="1:6" x14ac:dyDescent="0.3">
      <c r="A3953" t="s">
        <v>166</v>
      </c>
      <c r="B3953" t="s">
        <v>153</v>
      </c>
      <c r="C3953">
        <v>1</v>
      </c>
      <c r="D3953">
        <v>999.99</v>
      </c>
      <c r="E3953">
        <v>8</v>
      </c>
      <c r="F3953" t="s">
        <v>129</v>
      </c>
    </row>
    <row r="3954" spans="1:6" x14ac:dyDescent="0.3">
      <c r="A3954" t="s">
        <v>166</v>
      </c>
      <c r="B3954" t="s">
        <v>148</v>
      </c>
      <c r="C3954">
        <v>1</v>
      </c>
      <c r="D3954">
        <v>600</v>
      </c>
      <c r="E3954">
        <v>8</v>
      </c>
      <c r="F3954" t="s">
        <v>133</v>
      </c>
    </row>
    <row r="3955" spans="1:6" x14ac:dyDescent="0.3">
      <c r="A3955" t="s">
        <v>166</v>
      </c>
      <c r="B3955" t="s">
        <v>145</v>
      </c>
      <c r="C3955">
        <v>2</v>
      </c>
      <c r="D3955">
        <v>3.84</v>
      </c>
      <c r="E3955">
        <v>3</v>
      </c>
      <c r="F3955" t="s">
        <v>133</v>
      </c>
    </row>
    <row r="3956" spans="1:6" x14ac:dyDescent="0.3">
      <c r="A3956" t="s">
        <v>166</v>
      </c>
      <c r="B3956" t="s">
        <v>137</v>
      </c>
      <c r="C3956">
        <v>1</v>
      </c>
      <c r="D3956">
        <v>2.99</v>
      </c>
      <c r="E3956">
        <v>4</v>
      </c>
      <c r="F3956" t="s">
        <v>146</v>
      </c>
    </row>
    <row r="3957" spans="1:6" x14ac:dyDescent="0.3">
      <c r="A3957" t="s">
        <v>166</v>
      </c>
      <c r="B3957" t="s">
        <v>130</v>
      </c>
      <c r="C3957">
        <v>1</v>
      </c>
      <c r="D3957">
        <v>14.95</v>
      </c>
      <c r="E3957">
        <v>8</v>
      </c>
      <c r="F3957" t="s">
        <v>133</v>
      </c>
    </row>
    <row r="3958" spans="1:6" x14ac:dyDescent="0.3">
      <c r="A3958" t="s">
        <v>166</v>
      </c>
      <c r="B3958" t="s">
        <v>139</v>
      </c>
      <c r="C3958">
        <v>1</v>
      </c>
      <c r="D3958">
        <v>11.95</v>
      </c>
      <c r="E3958">
        <v>5</v>
      </c>
      <c r="F3958" t="s">
        <v>129</v>
      </c>
    </row>
    <row r="3959" spans="1:6" x14ac:dyDescent="0.3">
      <c r="A3959" t="s">
        <v>166</v>
      </c>
      <c r="B3959" t="s">
        <v>140</v>
      </c>
      <c r="C3959">
        <v>1</v>
      </c>
      <c r="D3959">
        <v>99.99</v>
      </c>
      <c r="E3959">
        <v>10</v>
      </c>
      <c r="F3959" t="s">
        <v>150</v>
      </c>
    </row>
    <row r="3960" spans="1:6" x14ac:dyDescent="0.3">
      <c r="A3960" t="s">
        <v>166</v>
      </c>
      <c r="B3960" t="s">
        <v>139</v>
      </c>
      <c r="C3960">
        <v>2</v>
      </c>
      <c r="D3960">
        <v>11.95</v>
      </c>
      <c r="E3960">
        <v>4</v>
      </c>
      <c r="F3960" t="s">
        <v>133</v>
      </c>
    </row>
    <row r="3961" spans="1:6" x14ac:dyDescent="0.3">
      <c r="A3961" t="s">
        <v>166</v>
      </c>
      <c r="B3961" t="s">
        <v>145</v>
      </c>
      <c r="C3961">
        <v>1</v>
      </c>
      <c r="D3961">
        <v>3.84</v>
      </c>
      <c r="E3961">
        <v>8</v>
      </c>
      <c r="F3961" t="s">
        <v>133</v>
      </c>
    </row>
    <row r="3962" spans="1:6" x14ac:dyDescent="0.3">
      <c r="A3962" t="s">
        <v>166</v>
      </c>
      <c r="B3962" t="s">
        <v>145</v>
      </c>
      <c r="C3962">
        <v>1</v>
      </c>
      <c r="D3962">
        <v>3.84</v>
      </c>
      <c r="E3962">
        <v>10</v>
      </c>
      <c r="F3962" t="s">
        <v>149</v>
      </c>
    </row>
    <row r="3963" spans="1:6" x14ac:dyDescent="0.3">
      <c r="A3963" t="s">
        <v>166</v>
      </c>
      <c r="B3963" t="s">
        <v>137</v>
      </c>
      <c r="C3963">
        <v>1</v>
      </c>
      <c r="D3963">
        <v>2.99</v>
      </c>
      <c r="E3963">
        <v>8</v>
      </c>
      <c r="F3963" t="s">
        <v>149</v>
      </c>
    </row>
    <row r="3964" spans="1:6" x14ac:dyDescent="0.3">
      <c r="A3964" t="s">
        <v>166</v>
      </c>
      <c r="B3964" t="s">
        <v>145</v>
      </c>
      <c r="C3964">
        <v>1</v>
      </c>
      <c r="D3964">
        <v>3.84</v>
      </c>
      <c r="E3964">
        <v>2</v>
      </c>
      <c r="F3964" t="s">
        <v>129</v>
      </c>
    </row>
    <row r="3965" spans="1:6" x14ac:dyDescent="0.3">
      <c r="A3965" t="s">
        <v>166</v>
      </c>
      <c r="B3965" t="s">
        <v>132</v>
      </c>
      <c r="C3965">
        <v>1</v>
      </c>
      <c r="D3965">
        <v>11.99</v>
      </c>
      <c r="E3965">
        <v>6</v>
      </c>
      <c r="F3965" t="s">
        <v>149</v>
      </c>
    </row>
    <row r="3966" spans="1:6" x14ac:dyDescent="0.3">
      <c r="A3966" t="s">
        <v>166</v>
      </c>
      <c r="B3966" t="s">
        <v>140</v>
      </c>
      <c r="C3966">
        <v>1</v>
      </c>
      <c r="D3966">
        <v>99.99</v>
      </c>
      <c r="E3966">
        <v>6</v>
      </c>
      <c r="F3966" t="s">
        <v>129</v>
      </c>
    </row>
    <row r="3967" spans="1:6" x14ac:dyDescent="0.3">
      <c r="A3967" t="s">
        <v>166</v>
      </c>
      <c r="B3967" t="s">
        <v>142</v>
      </c>
      <c r="C3967">
        <v>1</v>
      </c>
      <c r="D3967">
        <v>1700</v>
      </c>
      <c r="E3967">
        <v>1</v>
      </c>
      <c r="F3967" t="s">
        <v>129</v>
      </c>
    </row>
    <row r="3968" spans="1:6" x14ac:dyDescent="0.3">
      <c r="A3968" t="s">
        <v>166</v>
      </c>
      <c r="B3968" t="s">
        <v>141</v>
      </c>
      <c r="C3968">
        <v>1</v>
      </c>
      <c r="D3968">
        <v>150</v>
      </c>
      <c r="E3968">
        <v>4</v>
      </c>
      <c r="F3968" t="s">
        <v>136</v>
      </c>
    </row>
    <row r="3969" spans="1:6" x14ac:dyDescent="0.3">
      <c r="A3969" t="s">
        <v>166</v>
      </c>
      <c r="B3969" t="s">
        <v>137</v>
      </c>
      <c r="C3969">
        <v>2</v>
      </c>
      <c r="D3969">
        <v>2.99</v>
      </c>
      <c r="E3969">
        <v>9</v>
      </c>
      <c r="F3969" t="s">
        <v>146</v>
      </c>
    </row>
    <row r="3970" spans="1:6" x14ac:dyDescent="0.3">
      <c r="A3970" t="s">
        <v>166</v>
      </c>
      <c r="B3970" t="s">
        <v>139</v>
      </c>
      <c r="C3970">
        <v>1</v>
      </c>
      <c r="D3970">
        <v>11.95</v>
      </c>
      <c r="E3970">
        <v>1</v>
      </c>
      <c r="F3970" t="s">
        <v>150</v>
      </c>
    </row>
    <row r="3971" spans="1:6" x14ac:dyDescent="0.3">
      <c r="A3971" t="s">
        <v>166</v>
      </c>
      <c r="B3971" t="s">
        <v>128</v>
      </c>
      <c r="C3971">
        <v>1</v>
      </c>
      <c r="D3971">
        <v>700</v>
      </c>
      <c r="E3971">
        <v>4</v>
      </c>
      <c r="F3971" t="s">
        <v>135</v>
      </c>
    </row>
    <row r="3972" spans="1:6" x14ac:dyDescent="0.3">
      <c r="A3972" t="s">
        <v>166</v>
      </c>
      <c r="B3972" t="s">
        <v>148</v>
      </c>
      <c r="C3972">
        <v>1</v>
      </c>
      <c r="D3972">
        <v>600</v>
      </c>
      <c r="E3972">
        <v>9</v>
      </c>
      <c r="F3972" t="s">
        <v>149</v>
      </c>
    </row>
    <row r="3973" spans="1:6" x14ac:dyDescent="0.3">
      <c r="A3973" t="s">
        <v>166</v>
      </c>
      <c r="B3973" t="s">
        <v>137</v>
      </c>
      <c r="C3973">
        <v>1</v>
      </c>
      <c r="D3973">
        <v>2.99</v>
      </c>
      <c r="E3973">
        <v>2</v>
      </c>
      <c r="F3973" t="s">
        <v>149</v>
      </c>
    </row>
    <row r="3974" spans="1:6" x14ac:dyDescent="0.3">
      <c r="A3974" t="s">
        <v>166</v>
      </c>
      <c r="B3974" t="s">
        <v>148</v>
      </c>
      <c r="C3974">
        <v>1</v>
      </c>
      <c r="D3974">
        <v>600</v>
      </c>
      <c r="E3974">
        <v>3</v>
      </c>
      <c r="F3974" t="s">
        <v>133</v>
      </c>
    </row>
    <row r="3975" spans="1:6" x14ac:dyDescent="0.3">
      <c r="A3975" t="s">
        <v>166</v>
      </c>
      <c r="B3975" t="s">
        <v>139</v>
      </c>
      <c r="C3975">
        <v>1</v>
      </c>
      <c r="D3975">
        <v>11.95</v>
      </c>
      <c r="E3975">
        <v>6</v>
      </c>
      <c r="F3975" t="s">
        <v>133</v>
      </c>
    </row>
    <row r="3976" spans="1:6" x14ac:dyDescent="0.3">
      <c r="A3976" t="s">
        <v>166</v>
      </c>
      <c r="B3976" t="s">
        <v>132</v>
      </c>
      <c r="C3976">
        <v>1</v>
      </c>
      <c r="D3976">
        <v>11.99</v>
      </c>
      <c r="E3976">
        <v>6</v>
      </c>
      <c r="F3976" t="s">
        <v>133</v>
      </c>
    </row>
    <row r="3977" spans="1:6" x14ac:dyDescent="0.3">
      <c r="A3977" t="s">
        <v>166</v>
      </c>
      <c r="B3977" t="s">
        <v>145</v>
      </c>
      <c r="C3977">
        <v>3</v>
      </c>
      <c r="D3977">
        <v>3.84</v>
      </c>
      <c r="E3977">
        <v>4</v>
      </c>
      <c r="F3977" t="s">
        <v>136</v>
      </c>
    </row>
    <row r="3978" spans="1:6" x14ac:dyDescent="0.3">
      <c r="A3978" t="s">
        <v>166</v>
      </c>
      <c r="B3978" t="s">
        <v>134</v>
      </c>
      <c r="C3978">
        <v>1</v>
      </c>
      <c r="D3978">
        <v>149.99</v>
      </c>
      <c r="E3978">
        <v>9</v>
      </c>
      <c r="F3978" t="s">
        <v>149</v>
      </c>
    </row>
    <row r="3979" spans="1:6" x14ac:dyDescent="0.3">
      <c r="A3979" t="s">
        <v>166</v>
      </c>
      <c r="B3979" t="s">
        <v>153</v>
      </c>
      <c r="C3979">
        <v>1</v>
      </c>
      <c r="D3979">
        <v>999.99</v>
      </c>
      <c r="E3979">
        <v>7</v>
      </c>
      <c r="F3979" t="s">
        <v>147</v>
      </c>
    </row>
    <row r="3980" spans="1:6" x14ac:dyDescent="0.3">
      <c r="A3980" t="s">
        <v>166</v>
      </c>
      <c r="B3980" t="s">
        <v>148</v>
      </c>
      <c r="C3980">
        <v>1</v>
      </c>
      <c r="D3980">
        <v>600</v>
      </c>
      <c r="E3980">
        <v>7</v>
      </c>
      <c r="F3980" t="s">
        <v>131</v>
      </c>
    </row>
    <row r="3981" spans="1:6" x14ac:dyDescent="0.3">
      <c r="A3981" t="s">
        <v>166</v>
      </c>
      <c r="B3981" t="s">
        <v>132</v>
      </c>
      <c r="C3981">
        <v>1</v>
      </c>
      <c r="D3981">
        <v>11.99</v>
      </c>
      <c r="E3981">
        <v>10</v>
      </c>
      <c r="F3981" t="s">
        <v>146</v>
      </c>
    </row>
    <row r="3982" spans="1:6" x14ac:dyDescent="0.3">
      <c r="A3982" t="s">
        <v>166</v>
      </c>
      <c r="B3982" t="s">
        <v>137</v>
      </c>
      <c r="C3982">
        <v>1</v>
      </c>
      <c r="D3982">
        <v>2.99</v>
      </c>
      <c r="E3982">
        <v>2</v>
      </c>
      <c r="F3982" t="s">
        <v>147</v>
      </c>
    </row>
    <row r="3983" spans="1:6" x14ac:dyDescent="0.3">
      <c r="A3983" t="s">
        <v>166</v>
      </c>
      <c r="B3983" t="s">
        <v>151</v>
      </c>
      <c r="C3983">
        <v>1</v>
      </c>
      <c r="D3983">
        <v>109.99</v>
      </c>
      <c r="E3983">
        <v>1</v>
      </c>
      <c r="F3983" t="s">
        <v>149</v>
      </c>
    </row>
    <row r="3984" spans="1:6" x14ac:dyDescent="0.3">
      <c r="A3984" t="s">
        <v>166</v>
      </c>
      <c r="B3984" t="s">
        <v>132</v>
      </c>
      <c r="C3984">
        <v>1</v>
      </c>
      <c r="D3984">
        <v>11.99</v>
      </c>
      <c r="E3984">
        <v>3</v>
      </c>
      <c r="F3984" t="s">
        <v>149</v>
      </c>
    </row>
    <row r="3985" spans="1:6" x14ac:dyDescent="0.3">
      <c r="A3985" t="s">
        <v>166</v>
      </c>
      <c r="B3985" t="s">
        <v>132</v>
      </c>
      <c r="C3985">
        <v>1</v>
      </c>
      <c r="D3985">
        <v>11.99</v>
      </c>
      <c r="E3985">
        <v>4</v>
      </c>
      <c r="F3985" t="s">
        <v>149</v>
      </c>
    </row>
    <row r="3986" spans="1:6" x14ac:dyDescent="0.3">
      <c r="A3986" t="s">
        <v>166</v>
      </c>
      <c r="B3986" t="s">
        <v>141</v>
      </c>
      <c r="C3986">
        <v>1</v>
      </c>
      <c r="D3986">
        <v>150</v>
      </c>
      <c r="E3986">
        <v>2</v>
      </c>
      <c r="F3986" t="s">
        <v>149</v>
      </c>
    </row>
    <row r="3987" spans="1:6" x14ac:dyDescent="0.3">
      <c r="A3987" t="s">
        <v>166</v>
      </c>
      <c r="B3987" t="s">
        <v>151</v>
      </c>
      <c r="C3987">
        <v>1</v>
      </c>
      <c r="D3987">
        <v>109.99</v>
      </c>
      <c r="E3987">
        <v>9</v>
      </c>
      <c r="F3987" t="s">
        <v>147</v>
      </c>
    </row>
    <row r="3988" spans="1:6" x14ac:dyDescent="0.3">
      <c r="A3988" t="s">
        <v>166</v>
      </c>
      <c r="B3988" t="s">
        <v>132</v>
      </c>
      <c r="C3988">
        <v>2</v>
      </c>
      <c r="D3988">
        <v>11.99</v>
      </c>
      <c r="E3988">
        <v>3</v>
      </c>
      <c r="F3988" t="s">
        <v>149</v>
      </c>
    </row>
    <row r="3989" spans="1:6" x14ac:dyDescent="0.3">
      <c r="A3989" t="s">
        <v>166</v>
      </c>
      <c r="B3989" t="s">
        <v>143</v>
      </c>
      <c r="C3989">
        <v>1</v>
      </c>
      <c r="D3989">
        <v>300</v>
      </c>
      <c r="E3989">
        <v>3</v>
      </c>
      <c r="F3989" t="s">
        <v>135</v>
      </c>
    </row>
    <row r="3990" spans="1:6" x14ac:dyDescent="0.3">
      <c r="A3990" t="s">
        <v>166</v>
      </c>
      <c r="B3990" t="s">
        <v>139</v>
      </c>
      <c r="C3990">
        <v>1</v>
      </c>
      <c r="D3990">
        <v>11.95</v>
      </c>
      <c r="E3990">
        <v>5</v>
      </c>
      <c r="F3990" t="s">
        <v>149</v>
      </c>
    </row>
    <row r="3991" spans="1:6" x14ac:dyDescent="0.3">
      <c r="A3991" t="s">
        <v>166</v>
      </c>
      <c r="B3991" t="s">
        <v>139</v>
      </c>
      <c r="C3991">
        <v>1</v>
      </c>
      <c r="D3991">
        <v>11.95</v>
      </c>
      <c r="E3991">
        <v>9</v>
      </c>
      <c r="F3991" t="s">
        <v>135</v>
      </c>
    </row>
    <row r="3992" spans="1:6" x14ac:dyDescent="0.3">
      <c r="A3992" t="s">
        <v>166</v>
      </c>
      <c r="B3992" t="s">
        <v>134</v>
      </c>
      <c r="C3992">
        <v>1</v>
      </c>
      <c r="D3992">
        <v>149.99</v>
      </c>
      <c r="E3992">
        <v>10</v>
      </c>
      <c r="F3992" t="s">
        <v>146</v>
      </c>
    </row>
    <row r="3993" spans="1:6" x14ac:dyDescent="0.3">
      <c r="A3993" t="s">
        <v>166</v>
      </c>
      <c r="B3993" t="s">
        <v>141</v>
      </c>
      <c r="C3993">
        <v>1</v>
      </c>
      <c r="D3993">
        <v>150</v>
      </c>
      <c r="E3993">
        <v>3</v>
      </c>
      <c r="F3993" t="s">
        <v>135</v>
      </c>
    </row>
    <row r="3994" spans="1:6" x14ac:dyDescent="0.3">
      <c r="A3994" t="s">
        <v>166</v>
      </c>
      <c r="B3994" t="s">
        <v>137</v>
      </c>
      <c r="C3994">
        <v>3</v>
      </c>
      <c r="D3994">
        <v>2.99</v>
      </c>
      <c r="E3994">
        <v>6</v>
      </c>
      <c r="F3994" t="s">
        <v>129</v>
      </c>
    </row>
    <row r="3995" spans="1:6" x14ac:dyDescent="0.3">
      <c r="A3995" t="s">
        <v>166</v>
      </c>
      <c r="B3995" t="s">
        <v>142</v>
      </c>
      <c r="C3995">
        <v>1</v>
      </c>
      <c r="D3995">
        <v>1700</v>
      </c>
      <c r="E3995">
        <v>8</v>
      </c>
      <c r="F3995" t="s">
        <v>149</v>
      </c>
    </row>
    <row r="3996" spans="1:6" x14ac:dyDescent="0.3">
      <c r="A3996" t="s">
        <v>166</v>
      </c>
      <c r="B3996" t="s">
        <v>139</v>
      </c>
      <c r="C3996">
        <v>1</v>
      </c>
      <c r="D3996">
        <v>11.95</v>
      </c>
      <c r="E3996">
        <v>3</v>
      </c>
      <c r="F3996" t="s">
        <v>129</v>
      </c>
    </row>
    <row r="3997" spans="1:6" x14ac:dyDescent="0.3">
      <c r="A3997" t="s">
        <v>166</v>
      </c>
      <c r="B3997" t="s">
        <v>148</v>
      </c>
      <c r="C3997">
        <v>1</v>
      </c>
      <c r="D3997">
        <v>600</v>
      </c>
      <c r="E3997">
        <v>10</v>
      </c>
      <c r="F3997" t="s">
        <v>147</v>
      </c>
    </row>
    <row r="3998" spans="1:6" x14ac:dyDescent="0.3">
      <c r="A3998" t="s">
        <v>166</v>
      </c>
      <c r="B3998" t="s">
        <v>134</v>
      </c>
      <c r="C3998">
        <v>1</v>
      </c>
      <c r="D3998">
        <v>149.99</v>
      </c>
      <c r="E3998">
        <v>8</v>
      </c>
      <c r="F3998" t="s">
        <v>131</v>
      </c>
    </row>
    <row r="3999" spans="1:6" x14ac:dyDescent="0.3">
      <c r="A3999" t="s">
        <v>166</v>
      </c>
      <c r="B3999" t="s">
        <v>128</v>
      </c>
      <c r="C3999">
        <v>1</v>
      </c>
      <c r="D3999">
        <v>700</v>
      </c>
      <c r="E3999">
        <v>2</v>
      </c>
      <c r="F3999" t="s">
        <v>133</v>
      </c>
    </row>
    <row r="4000" spans="1:6" x14ac:dyDescent="0.3">
      <c r="A4000" t="s">
        <v>166</v>
      </c>
      <c r="B4000" t="s">
        <v>130</v>
      </c>
      <c r="C4000">
        <v>1</v>
      </c>
      <c r="D4000">
        <v>14.95</v>
      </c>
      <c r="E4000">
        <v>10</v>
      </c>
      <c r="F4000" t="s">
        <v>133</v>
      </c>
    </row>
    <row r="4001" spans="1:6" x14ac:dyDescent="0.3">
      <c r="A4001" t="s">
        <v>166</v>
      </c>
      <c r="B4001" t="s">
        <v>141</v>
      </c>
      <c r="C4001">
        <v>1</v>
      </c>
      <c r="D4001">
        <v>150</v>
      </c>
      <c r="E4001">
        <v>9</v>
      </c>
      <c r="F4001" t="s">
        <v>131</v>
      </c>
    </row>
    <row r="4002" spans="1:6" x14ac:dyDescent="0.3">
      <c r="A4002" t="s">
        <v>166</v>
      </c>
      <c r="B4002" t="s">
        <v>140</v>
      </c>
      <c r="C4002">
        <v>1</v>
      </c>
      <c r="D4002">
        <v>99.99</v>
      </c>
      <c r="E4002">
        <v>4</v>
      </c>
      <c r="F4002" t="s">
        <v>135</v>
      </c>
    </row>
    <row r="4003" spans="1:6" x14ac:dyDescent="0.3">
      <c r="A4003" t="s">
        <v>166</v>
      </c>
      <c r="B4003" t="s">
        <v>130</v>
      </c>
      <c r="C4003">
        <v>1</v>
      </c>
      <c r="D4003">
        <v>14.95</v>
      </c>
      <c r="E4003">
        <v>5</v>
      </c>
      <c r="F4003" t="s">
        <v>133</v>
      </c>
    </row>
    <row r="4004" spans="1:6" x14ac:dyDescent="0.3">
      <c r="A4004" t="s">
        <v>166</v>
      </c>
      <c r="B4004" t="s">
        <v>132</v>
      </c>
      <c r="C4004">
        <v>1</v>
      </c>
      <c r="D4004">
        <v>11.99</v>
      </c>
      <c r="E4004">
        <v>3</v>
      </c>
      <c r="F4004" t="s">
        <v>149</v>
      </c>
    </row>
    <row r="4005" spans="1:6" x14ac:dyDescent="0.3">
      <c r="A4005" t="s">
        <v>166</v>
      </c>
      <c r="B4005" t="s">
        <v>130</v>
      </c>
      <c r="C4005">
        <v>1</v>
      </c>
      <c r="D4005">
        <v>14.95</v>
      </c>
      <c r="E4005">
        <v>6</v>
      </c>
      <c r="F4005" t="s">
        <v>136</v>
      </c>
    </row>
    <row r="4006" spans="1:6" x14ac:dyDescent="0.3">
      <c r="A4006" t="s">
        <v>166</v>
      </c>
      <c r="B4006" t="s">
        <v>130</v>
      </c>
      <c r="C4006">
        <v>1</v>
      </c>
      <c r="D4006">
        <v>14.95</v>
      </c>
      <c r="E4006">
        <v>8</v>
      </c>
      <c r="F4006" t="s">
        <v>136</v>
      </c>
    </row>
    <row r="4007" spans="1:6" x14ac:dyDescent="0.3">
      <c r="A4007" t="s">
        <v>166</v>
      </c>
      <c r="B4007" t="s">
        <v>143</v>
      </c>
      <c r="C4007">
        <v>1</v>
      </c>
      <c r="D4007">
        <v>300</v>
      </c>
      <c r="E4007">
        <v>3</v>
      </c>
      <c r="F4007" t="s">
        <v>131</v>
      </c>
    </row>
    <row r="4008" spans="1:6" x14ac:dyDescent="0.3">
      <c r="A4008" t="s">
        <v>166</v>
      </c>
      <c r="B4008" t="s">
        <v>145</v>
      </c>
      <c r="C4008">
        <v>2</v>
      </c>
      <c r="D4008">
        <v>3.84</v>
      </c>
      <c r="E4008">
        <v>7</v>
      </c>
      <c r="F4008" t="s">
        <v>149</v>
      </c>
    </row>
    <row r="4009" spans="1:6" x14ac:dyDescent="0.3">
      <c r="A4009" t="s">
        <v>166</v>
      </c>
      <c r="B4009" t="s">
        <v>140</v>
      </c>
      <c r="C4009">
        <v>1</v>
      </c>
      <c r="D4009">
        <v>99.99</v>
      </c>
      <c r="E4009">
        <v>3</v>
      </c>
      <c r="F4009" t="s">
        <v>146</v>
      </c>
    </row>
    <row r="4010" spans="1:6" x14ac:dyDescent="0.3">
      <c r="A4010" t="s">
        <v>166</v>
      </c>
      <c r="B4010" t="s">
        <v>134</v>
      </c>
      <c r="C4010">
        <v>1</v>
      </c>
      <c r="D4010">
        <v>149.99</v>
      </c>
      <c r="E4010">
        <v>6</v>
      </c>
      <c r="F4010" t="s">
        <v>150</v>
      </c>
    </row>
    <row r="4011" spans="1:6" x14ac:dyDescent="0.3">
      <c r="A4011" t="s">
        <v>166</v>
      </c>
      <c r="B4011" t="s">
        <v>139</v>
      </c>
      <c r="C4011">
        <v>1</v>
      </c>
      <c r="D4011">
        <v>11.95</v>
      </c>
      <c r="E4011">
        <v>6</v>
      </c>
      <c r="F4011" t="s">
        <v>150</v>
      </c>
    </row>
    <row r="4012" spans="1:6" x14ac:dyDescent="0.3">
      <c r="A4012" t="s">
        <v>166</v>
      </c>
      <c r="B4012" t="s">
        <v>140</v>
      </c>
      <c r="C4012">
        <v>1</v>
      </c>
      <c r="D4012">
        <v>99.99</v>
      </c>
      <c r="E4012">
        <v>3</v>
      </c>
      <c r="F4012" t="s">
        <v>133</v>
      </c>
    </row>
    <row r="4013" spans="1:6" x14ac:dyDescent="0.3">
      <c r="A4013" t="s">
        <v>166</v>
      </c>
      <c r="B4013" t="s">
        <v>137</v>
      </c>
      <c r="C4013">
        <v>2</v>
      </c>
      <c r="D4013">
        <v>2.99</v>
      </c>
      <c r="E4013">
        <v>9</v>
      </c>
      <c r="F4013" t="s">
        <v>133</v>
      </c>
    </row>
    <row r="4014" spans="1:6" x14ac:dyDescent="0.3">
      <c r="A4014" t="s">
        <v>166</v>
      </c>
      <c r="B4014" t="s">
        <v>132</v>
      </c>
      <c r="C4014">
        <v>1</v>
      </c>
      <c r="D4014">
        <v>11.99</v>
      </c>
      <c r="E4014">
        <v>5</v>
      </c>
      <c r="F4014" t="s">
        <v>147</v>
      </c>
    </row>
    <row r="4015" spans="1:6" x14ac:dyDescent="0.3">
      <c r="A4015" t="s">
        <v>166</v>
      </c>
      <c r="B4015" t="s">
        <v>138</v>
      </c>
      <c r="C4015">
        <v>1</v>
      </c>
      <c r="D4015">
        <v>389.99</v>
      </c>
      <c r="E4015">
        <v>8</v>
      </c>
      <c r="F4015" t="s">
        <v>136</v>
      </c>
    </row>
    <row r="4016" spans="1:6" x14ac:dyDescent="0.3">
      <c r="A4016" t="s">
        <v>166</v>
      </c>
      <c r="B4016" t="s">
        <v>140</v>
      </c>
      <c r="C4016">
        <v>1</v>
      </c>
      <c r="D4016">
        <v>99.99</v>
      </c>
      <c r="E4016">
        <v>10</v>
      </c>
      <c r="F4016" t="s">
        <v>133</v>
      </c>
    </row>
    <row r="4017" spans="1:6" x14ac:dyDescent="0.3">
      <c r="A4017" t="s">
        <v>166</v>
      </c>
      <c r="B4017" t="s">
        <v>132</v>
      </c>
      <c r="C4017">
        <v>2</v>
      </c>
      <c r="D4017">
        <v>11.99</v>
      </c>
      <c r="E4017">
        <v>7</v>
      </c>
      <c r="F4017" t="s">
        <v>136</v>
      </c>
    </row>
    <row r="4018" spans="1:6" x14ac:dyDescent="0.3">
      <c r="A4018" t="s">
        <v>166</v>
      </c>
      <c r="B4018" t="s">
        <v>128</v>
      </c>
      <c r="C4018">
        <v>1</v>
      </c>
      <c r="D4018">
        <v>700</v>
      </c>
      <c r="E4018">
        <v>4</v>
      </c>
      <c r="F4018" t="s">
        <v>133</v>
      </c>
    </row>
    <row r="4019" spans="1:6" x14ac:dyDescent="0.3">
      <c r="A4019" t="s">
        <v>166</v>
      </c>
      <c r="B4019" t="s">
        <v>130</v>
      </c>
      <c r="C4019">
        <v>1</v>
      </c>
      <c r="D4019">
        <v>14.95</v>
      </c>
      <c r="E4019">
        <v>2</v>
      </c>
      <c r="F4019" t="s">
        <v>133</v>
      </c>
    </row>
    <row r="4020" spans="1:6" x14ac:dyDescent="0.3">
      <c r="A4020" t="s">
        <v>166</v>
      </c>
      <c r="B4020" t="s">
        <v>132</v>
      </c>
      <c r="C4020">
        <v>1</v>
      </c>
      <c r="D4020">
        <v>11.99</v>
      </c>
      <c r="E4020">
        <v>4</v>
      </c>
      <c r="F4020" t="s">
        <v>133</v>
      </c>
    </row>
    <row r="4021" spans="1:6" x14ac:dyDescent="0.3">
      <c r="A4021" t="s">
        <v>166</v>
      </c>
      <c r="B4021" t="s">
        <v>140</v>
      </c>
      <c r="C4021">
        <v>1</v>
      </c>
      <c r="D4021">
        <v>99.99</v>
      </c>
      <c r="E4021">
        <v>5</v>
      </c>
      <c r="F4021" t="s">
        <v>135</v>
      </c>
    </row>
    <row r="4022" spans="1:6" x14ac:dyDescent="0.3">
      <c r="A4022" t="s">
        <v>166</v>
      </c>
      <c r="B4022" t="s">
        <v>132</v>
      </c>
      <c r="C4022">
        <v>2</v>
      </c>
      <c r="D4022">
        <v>11.99</v>
      </c>
      <c r="E4022">
        <v>1</v>
      </c>
      <c r="F4022" t="s">
        <v>129</v>
      </c>
    </row>
    <row r="4023" spans="1:6" x14ac:dyDescent="0.3">
      <c r="A4023" t="s">
        <v>166</v>
      </c>
      <c r="B4023" t="s">
        <v>145</v>
      </c>
      <c r="C4023">
        <v>2</v>
      </c>
      <c r="D4023">
        <v>3.84</v>
      </c>
      <c r="E4023">
        <v>2</v>
      </c>
      <c r="F4023" t="s">
        <v>133</v>
      </c>
    </row>
    <row r="4024" spans="1:6" x14ac:dyDescent="0.3">
      <c r="A4024" t="s">
        <v>166</v>
      </c>
      <c r="B4024" t="s">
        <v>145</v>
      </c>
      <c r="C4024">
        <v>2</v>
      </c>
      <c r="D4024">
        <v>3.84</v>
      </c>
      <c r="E4024">
        <v>1</v>
      </c>
      <c r="F4024" t="s">
        <v>133</v>
      </c>
    </row>
    <row r="4025" spans="1:6" x14ac:dyDescent="0.3">
      <c r="A4025" t="s">
        <v>166</v>
      </c>
      <c r="B4025" t="s">
        <v>130</v>
      </c>
      <c r="C4025">
        <v>1</v>
      </c>
      <c r="D4025">
        <v>14.95</v>
      </c>
      <c r="E4025">
        <v>10</v>
      </c>
      <c r="F4025" t="s">
        <v>147</v>
      </c>
    </row>
    <row r="4026" spans="1:6" x14ac:dyDescent="0.3">
      <c r="A4026" t="s">
        <v>166</v>
      </c>
      <c r="B4026" t="s">
        <v>130</v>
      </c>
      <c r="C4026">
        <v>1</v>
      </c>
      <c r="D4026">
        <v>14.95</v>
      </c>
      <c r="E4026">
        <v>6</v>
      </c>
      <c r="F4026" t="s">
        <v>133</v>
      </c>
    </row>
    <row r="4027" spans="1:6" x14ac:dyDescent="0.3">
      <c r="A4027" t="s">
        <v>166</v>
      </c>
      <c r="B4027" t="s">
        <v>140</v>
      </c>
      <c r="C4027">
        <v>1</v>
      </c>
      <c r="D4027">
        <v>99.99</v>
      </c>
      <c r="E4027">
        <v>4</v>
      </c>
      <c r="F4027" t="s">
        <v>150</v>
      </c>
    </row>
    <row r="4028" spans="1:6" x14ac:dyDescent="0.3">
      <c r="A4028" t="s">
        <v>166</v>
      </c>
      <c r="B4028" t="s">
        <v>142</v>
      </c>
      <c r="C4028">
        <v>1</v>
      </c>
      <c r="D4028">
        <v>1700</v>
      </c>
      <c r="E4028">
        <v>3</v>
      </c>
      <c r="F4028" t="s">
        <v>150</v>
      </c>
    </row>
    <row r="4029" spans="1:6" x14ac:dyDescent="0.3">
      <c r="A4029" t="s">
        <v>166</v>
      </c>
      <c r="B4029" t="s">
        <v>134</v>
      </c>
      <c r="C4029">
        <v>1</v>
      </c>
      <c r="D4029">
        <v>149.99</v>
      </c>
      <c r="E4029">
        <v>6</v>
      </c>
      <c r="F4029" t="s">
        <v>133</v>
      </c>
    </row>
    <row r="4030" spans="1:6" x14ac:dyDescent="0.3">
      <c r="A4030" t="s">
        <v>166</v>
      </c>
      <c r="B4030" t="s">
        <v>151</v>
      </c>
      <c r="C4030">
        <v>1</v>
      </c>
      <c r="D4030">
        <v>109.99</v>
      </c>
      <c r="E4030">
        <v>8</v>
      </c>
      <c r="F4030" t="s">
        <v>129</v>
      </c>
    </row>
    <row r="4031" spans="1:6" x14ac:dyDescent="0.3">
      <c r="A4031" t="s">
        <v>166</v>
      </c>
      <c r="B4031" t="s">
        <v>139</v>
      </c>
      <c r="C4031">
        <v>1</v>
      </c>
      <c r="D4031">
        <v>11.95</v>
      </c>
      <c r="E4031">
        <v>3</v>
      </c>
      <c r="F4031" t="s">
        <v>149</v>
      </c>
    </row>
    <row r="4032" spans="1:6" x14ac:dyDescent="0.3">
      <c r="A4032" t="s">
        <v>166</v>
      </c>
      <c r="B4032" t="s">
        <v>139</v>
      </c>
      <c r="C4032">
        <v>1</v>
      </c>
      <c r="D4032">
        <v>11.95</v>
      </c>
      <c r="E4032">
        <v>8</v>
      </c>
      <c r="F4032" t="s">
        <v>147</v>
      </c>
    </row>
    <row r="4033" spans="1:6" x14ac:dyDescent="0.3">
      <c r="A4033" t="s">
        <v>166</v>
      </c>
      <c r="B4033" t="s">
        <v>145</v>
      </c>
      <c r="C4033">
        <v>1</v>
      </c>
      <c r="D4033">
        <v>3.84</v>
      </c>
      <c r="E4033">
        <v>9</v>
      </c>
      <c r="F4033" t="s">
        <v>147</v>
      </c>
    </row>
    <row r="4034" spans="1:6" x14ac:dyDescent="0.3">
      <c r="A4034" t="s">
        <v>166</v>
      </c>
      <c r="B4034" t="s">
        <v>137</v>
      </c>
      <c r="C4034">
        <v>1</v>
      </c>
      <c r="D4034">
        <v>2.99</v>
      </c>
      <c r="E4034">
        <v>4</v>
      </c>
      <c r="F4034" t="s">
        <v>150</v>
      </c>
    </row>
    <row r="4035" spans="1:6" x14ac:dyDescent="0.3">
      <c r="A4035" t="s">
        <v>166</v>
      </c>
      <c r="B4035" t="s">
        <v>141</v>
      </c>
      <c r="C4035">
        <v>1</v>
      </c>
      <c r="D4035">
        <v>150</v>
      </c>
      <c r="E4035">
        <v>6</v>
      </c>
      <c r="F4035" t="s">
        <v>133</v>
      </c>
    </row>
    <row r="4036" spans="1:6" x14ac:dyDescent="0.3">
      <c r="A4036" t="s">
        <v>166</v>
      </c>
      <c r="B4036" t="s">
        <v>139</v>
      </c>
      <c r="C4036">
        <v>1</v>
      </c>
      <c r="D4036">
        <v>11.95</v>
      </c>
      <c r="E4036">
        <v>3</v>
      </c>
      <c r="F4036" t="s">
        <v>133</v>
      </c>
    </row>
    <row r="4037" spans="1:6" x14ac:dyDescent="0.3">
      <c r="A4037" t="s">
        <v>166</v>
      </c>
      <c r="B4037" t="s">
        <v>128</v>
      </c>
      <c r="C4037">
        <v>1</v>
      </c>
      <c r="D4037">
        <v>700</v>
      </c>
      <c r="E4037">
        <v>2</v>
      </c>
      <c r="F4037" t="s">
        <v>147</v>
      </c>
    </row>
    <row r="4038" spans="1:6" x14ac:dyDescent="0.3">
      <c r="A4038" t="s">
        <v>166</v>
      </c>
      <c r="B4038" t="s">
        <v>139</v>
      </c>
      <c r="C4038">
        <v>1</v>
      </c>
      <c r="D4038">
        <v>11.95</v>
      </c>
      <c r="E4038">
        <v>8</v>
      </c>
      <c r="F4038" t="s">
        <v>150</v>
      </c>
    </row>
    <row r="4039" spans="1:6" x14ac:dyDescent="0.3">
      <c r="A4039" t="s">
        <v>166</v>
      </c>
      <c r="B4039" t="s">
        <v>132</v>
      </c>
      <c r="C4039">
        <v>1</v>
      </c>
      <c r="D4039">
        <v>11.99</v>
      </c>
      <c r="E4039">
        <v>2</v>
      </c>
      <c r="F4039" t="s">
        <v>129</v>
      </c>
    </row>
    <row r="4040" spans="1:6" x14ac:dyDescent="0.3">
      <c r="A4040" t="s">
        <v>166</v>
      </c>
      <c r="B4040" t="s">
        <v>145</v>
      </c>
      <c r="C4040">
        <v>2</v>
      </c>
      <c r="D4040">
        <v>3.84</v>
      </c>
      <c r="E4040">
        <v>8</v>
      </c>
      <c r="F4040" t="s">
        <v>136</v>
      </c>
    </row>
    <row r="4041" spans="1:6" x14ac:dyDescent="0.3">
      <c r="A4041" t="s">
        <v>166</v>
      </c>
      <c r="B4041" t="s">
        <v>145</v>
      </c>
      <c r="C4041">
        <v>2</v>
      </c>
      <c r="D4041">
        <v>3.84</v>
      </c>
      <c r="E4041">
        <v>8</v>
      </c>
      <c r="F4041" t="s">
        <v>150</v>
      </c>
    </row>
    <row r="4042" spans="1:6" x14ac:dyDescent="0.3">
      <c r="A4042" t="s">
        <v>166</v>
      </c>
      <c r="B4042" t="s">
        <v>145</v>
      </c>
      <c r="C4042">
        <v>1</v>
      </c>
      <c r="D4042">
        <v>3.84</v>
      </c>
      <c r="E4042">
        <v>9</v>
      </c>
      <c r="F4042" t="s">
        <v>149</v>
      </c>
    </row>
    <row r="4043" spans="1:6" x14ac:dyDescent="0.3">
      <c r="A4043" t="s">
        <v>166</v>
      </c>
      <c r="B4043" t="s">
        <v>145</v>
      </c>
      <c r="C4043">
        <v>1</v>
      </c>
      <c r="D4043">
        <v>3.84</v>
      </c>
      <c r="E4043">
        <v>9</v>
      </c>
      <c r="F4043" t="s">
        <v>135</v>
      </c>
    </row>
    <row r="4044" spans="1:6" x14ac:dyDescent="0.3">
      <c r="A4044" t="s">
        <v>166</v>
      </c>
      <c r="B4044" t="s">
        <v>137</v>
      </c>
      <c r="C4044">
        <v>3</v>
      </c>
      <c r="D4044">
        <v>2.99</v>
      </c>
      <c r="E4044">
        <v>7</v>
      </c>
      <c r="F4044" t="s">
        <v>133</v>
      </c>
    </row>
    <row r="4045" spans="1:6" x14ac:dyDescent="0.3">
      <c r="A4045" t="s">
        <v>166</v>
      </c>
      <c r="B4045" t="s">
        <v>152</v>
      </c>
      <c r="C4045">
        <v>1</v>
      </c>
      <c r="D4045">
        <v>379.99</v>
      </c>
      <c r="E4045">
        <v>8</v>
      </c>
      <c r="F4045" t="s">
        <v>131</v>
      </c>
    </row>
    <row r="4046" spans="1:6" x14ac:dyDescent="0.3">
      <c r="A4046" t="s">
        <v>166</v>
      </c>
      <c r="B4046" t="s">
        <v>140</v>
      </c>
      <c r="C4046">
        <v>1</v>
      </c>
      <c r="D4046">
        <v>99.99</v>
      </c>
      <c r="E4046">
        <v>4</v>
      </c>
      <c r="F4046" t="s">
        <v>146</v>
      </c>
    </row>
    <row r="4047" spans="1:6" x14ac:dyDescent="0.3">
      <c r="A4047" t="s">
        <v>166</v>
      </c>
      <c r="B4047" t="s">
        <v>128</v>
      </c>
      <c r="C4047">
        <v>1</v>
      </c>
      <c r="D4047">
        <v>700</v>
      </c>
      <c r="E4047">
        <v>1</v>
      </c>
      <c r="F4047" t="s">
        <v>146</v>
      </c>
    </row>
    <row r="4048" spans="1:6" x14ac:dyDescent="0.3">
      <c r="A4048" t="s">
        <v>166</v>
      </c>
      <c r="B4048" t="s">
        <v>142</v>
      </c>
      <c r="C4048">
        <v>1</v>
      </c>
      <c r="D4048">
        <v>1700</v>
      </c>
      <c r="E4048">
        <v>6</v>
      </c>
      <c r="F4048" t="s">
        <v>131</v>
      </c>
    </row>
    <row r="4049" spans="1:6" x14ac:dyDescent="0.3">
      <c r="A4049" t="s">
        <v>166</v>
      </c>
      <c r="B4049" t="s">
        <v>132</v>
      </c>
      <c r="C4049">
        <v>1</v>
      </c>
      <c r="D4049">
        <v>11.99</v>
      </c>
      <c r="E4049">
        <v>3</v>
      </c>
      <c r="F4049" t="s">
        <v>146</v>
      </c>
    </row>
    <row r="4050" spans="1:6" x14ac:dyDescent="0.3">
      <c r="A4050" t="s">
        <v>166</v>
      </c>
      <c r="B4050" t="s">
        <v>152</v>
      </c>
      <c r="C4050">
        <v>1</v>
      </c>
      <c r="D4050">
        <v>379.99</v>
      </c>
      <c r="E4050">
        <v>3</v>
      </c>
      <c r="F4050" t="s">
        <v>133</v>
      </c>
    </row>
    <row r="4051" spans="1:6" x14ac:dyDescent="0.3">
      <c r="A4051" t="s">
        <v>166</v>
      </c>
      <c r="B4051" t="s">
        <v>145</v>
      </c>
      <c r="C4051">
        <v>1</v>
      </c>
      <c r="D4051">
        <v>3.84</v>
      </c>
      <c r="E4051">
        <v>5</v>
      </c>
      <c r="F4051" t="s">
        <v>149</v>
      </c>
    </row>
    <row r="4052" spans="1:6" x14ac:dyDescent="0.3">
      <c r="A4052" t="s">
        <v>166</v>
      </c>
      <c r="B4052" t="s">
        <v>137</v>
      </c>
      <c r="C4052">
        <v>2</v>
      </c>
      <c r="D4052">
        <v>2.99</v>
      </c>
      <c r="E4052">
        <v>8</v>
      </c>
      <c r="F4052" t="s">
        <v>133</v>
      </c>
    </row>
    <row r="4053" spans="1:6" x14ac:dyDescent="0.3">
      <c r="A4053" t="s">
        <v>166</v>
      </c>
      <c r="B4053" t="s">
        <v>153</v>
      </c>
      <c r="C4053">
        <v>1</v>
      </c>
      <c r="D4053">
        <v>999.99</v>
      </c>
      <c r="E4053">
        <v>5</v>
      </c>
      <c r="F4053" t="s">
        <v>133</v>
      </c>
    </row>
    <row r="4054" spans="1:6" x14ac:dyDescent="0.3">
      <c r="A4054" t="s">
        <v>166</v>
      </c>
      <c r="B4054" t="s">
        <v>148</v>
      </c>
      <c r="C4054">
        <v>1</v>
      </c>
      <c r="D4054">
        <v>600</v>
      </c>
      <c r="E4054">
        <v>6</v>
      </c>
      <c r="F4054" t="s">
        <v>149</v>
      </c>
    </row>
    <row r="4055" spans="1:6" x14ac:dyDescent="0.3">
      <c r="A4055" t="s">
        <v>166</v>
      </c>
      <c r="B4055" t="s">
        <v>132</v>
      </c>
      <c r="C4055">
        <v>1</v>
      </c>
      <c r="D4055">
        <v>11.99</v>
      </c>
      <c r="E4055">
        <v>6</v>
      </c>
      <c r="F4055" t="s">
        <v>147</v>
      </c>
    </row>
    <row r="4056" spans="1:6" x14ac:dyDescent="0.3">
      <c r="A4056" t="s">
        <v>166</v>
      </c>
      <c r="B4056" t="s">
        <v>134</v>
      </c>
      <c r="C4056">
        <v>1</v>
      </c>
      <c r="D4056">
        <v>149.99</v>
      </c>
      <c r="E4056">
        <v>6</v>
      </c>
      <c r="F4056" t="s">
        <v>133</v>
      </c>
    </row>
    <row r="4057" spans="1:6" x14ac:dyDescent="0.3">
      <c r="A4057" t="s">
        <v>166</v>
      </c>
      <c r="B4057" t="s">
        <v>139</v>
      </c>
      <c r="C4057">
        <v>1</v>
      </c>
      <c r="D4057">
        <v>11.95</v>
      </c>
      <c r="E4057">
        <v>10</v>
      </c>
      <c r="F4057" t="s">
        <v>149</v>
      </c>
    </row>
    <row r="4058" spans="1:6" x14ac:dyDescent="0.3">
      <c r="A4058" t="s">
        <v>166</v>
      </c>
      <c r="B4058" t="s">
        <v>139</v>
      </c>
      <c r="C4058">
        <v>1</v>
      </c>
      <c r="D4058">
        <v>11.95</v>
      </c>
      <c r="E4058">
        <v>6</v>
      </c>
      <c r="F4058" t="s">
        <v>133</v>
      </c>
    </row>
    <row r="4059" spans="1:6" x14ac:dyDescent="0.3">
      <c r="A4059" t="s">
        <v>166</v>
      </c>
      <c r="B4059" t="s">
        <v>130</v>
      </c>
      <c r="C4059">
        <v>1</v>
      </c>
      <c r="D4059">
        <v>14.95</v>
      </c>
      <c r="E4059">
        <v>6</v>
      </c>
      <c r="F4059" t="s">
        <v>150</v>
      </c>
    </row>
    <row r="4060" spans="1:6" x14ac:dyDescent="0.3">
      <c r="A4060" t="s">
        <v>166</v>
      </c>
      <c r="B4060" t="s">
        <v>152</v>
      </c>
      <c r="C4060">
        <v>1</v>
      </c>
      <c r="D4060">
        <v>379.99</v>
      </c>
      <c r="E4060">
        <v>6</v>
      </c>
      <c r="F4060" t="s">
        <v>147</v>
      </c>
    </row>
    <row r="4061" spans="1:6" x14ac:dyDescent="0.3">
      <c r="A4061" t="s">
        <v>166</v>
      </c>
      <c r="B4061" t="s">
        <v>141</v>
      </c>
      <c r="C4061">
        <v>1</v>
      </c>
      <c r="D4061">
        <v>150</v>
      </c>
      <c r="E4061">
        <v>6</v>
      </c>
      <c r="F4061" t="s">
        <v>133</v>
      </c>
    </row>
    <row r="4062" spans="1:6" x14ac:dyDescent="0.3">
      <c r="A4062" t="s">
        <v>166</v>
      </c>
      <c r="B4062" t="s">
        <v>139</v>
      </c>
      <c r="C4062">
        <v>1</v>
      </c>
      <c r="D4062">
        <v>11.95</v>
      </c>
      <c r="E4062">
        <v>4</v>
      </c>
      <c r="F4062" t="s">
        <v>131</v>
      </c>
    </row>
    <row r="4063" spans="1:6" x14ac:dyDescent="0.3">
      <c r="A4063" t="s">
        <v>166</v>
      </c>
      <c r="B4063" t="s">
        <v>132</v>
      </c>
      <c r="C4063">
        <v>1</v>
      </c>
      <c r="D4063">
        <v>11.99</v>
      </c>
      <c r="E4063">
        <v>6</v>
      </c>
      <c r="F4063" t="s">
        <v>150</v>
      </c>
    </row>
    <row r="4064" spans="1:6" x14ac:dyDescent="0.3">
      <c r="A4064" t="s">
        <v>166</v>
      </c>
      <c r="B4064" t="s">
        <v>143</v>
      </c>
      <c r="C4064">
        <v>1</v>
      </c>
      <c r="D4064">
        <v>300</v>
      </c>
      <c r="E4064">
        <v>8</v>
      </c>
      <c r="F4064" t="s">
        <v>147</v>
      </c>
    </row>
    <row r="4065" spans="1:6" x14ac:dyDescent="0.3">
      <c r="A4065" t="s">
        <v>166</v>
      </c>
      <c r="B4065" t="s">
        <v>148</v>
      </c>
      <c r="C4065">
        <v>1</v>
      </c>
      <c r="D4065">
        <v>600</v>
      </c>
      <c r="E4065">
        <v>4</v>
      </c>
      <c r="F4065" t="s">
        <v>135</v>
      </c>
    </row>
    <row r="4066" spans="1:6" x14ac:dyDescent="0.3">
      <c r="A4066" t="s">
        <v>166</v>
      </c>
      <c r="B4066" t="s">
        <v>142</v>
      </c>
      <c r="C4066">
        <v>1</v>
      </c>
      <c r="D4066">
        <v>1700</v>
      </c>
      <c r="E4066">
        <v>7</v>
      </c>
      <c r="F4066" t="s">
        <v>149</v>
      </c>
    </row>
    <row r="4067" spans="1:6" x14ac:dyDescent="0.3">
      <c r="A4067" t="s">
        <v>166</v>
      </c>
      <c r="B4067" t="s">
        <v>132</v>
      </c>
      <c r="C4067">
        <v>1</v>
      </c>
      <c r="D4067">
        <v>11.99</v>
      </c>
      <c r="E4067">
        <v>5</v>
      </c>
      <c r="F4067" t="s">
        <v>135</v>
      </c>
    </row>
    <row r="4068" spans="1:6" x14ac:dyDescent="0.3">
      <c r="A4068" t="s">
        <v>166</v>
      </c>
      <c r="B4068" t="s">
        <v>151</v>
      </c>
      <c r="C4068">
        <v>1</v>
      </c>
      <c r="D4068">
        <v>109.99</v>
      </c>
      <c r="E4068">
        <v>6</v>
      </c>
      <c r="F4068" t="s">
        <v>146</v>
      </c>
    </row>
    <row r="4069" spans="1:6" x14ac:dyDescent="0.3">
      <c r="A4069" t="s">
        <v>166</v>
      </c>
      <c r="B4069" t="s">
        <v>145</v>
      </c>
      <c r="C4069">
        <v>1</v>
      </c>
      <c r="D4069">
        <v>3.84</v>
      </c>
      <c r="E4069">
        <v>6</v>
      </c>
      <c r="F4069" t="s">
        <v>135</v>
      </c>
    </row>
    <row r="4070" spans="1:6" x14ac:dyDescent="0.3">
      <c r="A4070" t="s">
        <v>166</v>
      </c>
      <c r="B4070" t="s">
        <v>154</v>
      </c>
      <c r="C4070">
        <v>1</v>
      </c>
      <c r="D4070">
        <v>600</v>
      </c>
      <c r="E4070">
        <v>9</v>
      </c>
      <c r="F4070" t="s">
        <v>135</v>
      </c>
    </row>
    <row r="4071" spans="1:6" x14ac:dyDescent="0.3">
      <c r="A4071" t="s">
        <v>166</v>
      </c>
      <c r="B4071" t="s">
        <v>132</v>
      </c>
      <c r="C4071">
        <v>1</v>
      </c>
      <c r="D4071">
        <v>11.99</v>
      </c>
      <c r="E4071">
        <v>6</v>
      </c>
      <c r="F4071" t="s">
        <v>146</v>
      </c>
    </row>
    <row r="4072" spans="1:6" x14ac:dyDescent="0.3">
      <c r="A4072" t="s">
        <v>166</v>
      </c>
      <c r="B4072" t="s">
        <v>134</v>
      </c>
      <c r="C4072">
        <v>1</v>
      </c>
      <c r="D4072">
        <v>149.99</v>
      </c>
      <c r="E4072">
        <v>5</v>
      </c>
      <c r="F4072" t="s">
        <v>146</v>
      </c>
    </row>
    <row r="4073" spans="1:6" x14ac:dyDescent="0.3">
      <c r="A4073" t="s">
        <v>166</v>
      </c>
      <c r="B4073" t="s">
        <v>148</v>
      </c>
      <c r="C4073">
        <v>1</v>
      </c>
      <c r="D4073">
        <v>600</v>
      </c>
      <c r="E4073">
        <v>10</v>
      </c>
      <c r="F4073" t="s">
        <v>133</v>
      </c>
    </row>
    <row r="4074" spans="1:6" x14ac:dyDescent="0.3">
      <c r="A4074" t="s">
        <v>166</v>
      </c>
      <c r="B4074" t="s">
        <v>153</v>
      </c>
      <c r="C4074">
        <v>1</v>
      </c>
      <c r="D4074">
        <v>999.99</v>
      </c>
      <c r="E4074">
        <v>9</v>
      </c>
      <c r="F4074" t="s">
        <v>146</v>
      </c>
    </row>
    <row r="4075" spans="1:6" x14ac:dyDescent="0.3">
      <c r="A4075" t="s">
        <v>166</v>
      </c>
      <c r="B4075" t="s">
        <v>152</v>
      </c>
      <c r="C4075">
        <v>1</v>
      </c>
      <c r="D4075">
        <v>379.99</v>
      </c>
      <c r="E4075">
        <v>8</v>
      </c>
      <c r="F4075" t="s">
        <v>146</v>
      </c>
    </row>
    <row r="4076" spans="1:6" x14ac:dyDescent="0.3">
      <c r="A4076" t="s">
        <v>166</v>
      </c>
      <c r="B4076" t="s">
        <v>145</v>
      </c>
      <c r="C4076">
        <v>1</v>
      </c>
      <c r="D4076">
        <v>3.84</v>
      </c>
      <c r="E4076">
        <v>7</v>
      </c>
      <c r="F4076" t="s">
        <v>136</v>
      </c>
    </row>
    <row r="4077" spans="1:6" x14ac:dyDescent="0.3">
      <c r="A4077" t="s">
        <v>166</v>
      </c>
      <c r="B4077" t="s">
        <v>139</v>
      </c>
      <c r="C4077">
        <v>1</v>
      </c>
      <c r="D4077">
        <v>11.95</v>
      </c>
      <c r="E4077">
        <v>3</v>
      </c>
      <c r="F4077" t="s">
        <v>133</v>
      </c>
    </row>
    <row r="4078" spans="1:6" x14ac:dyDescent="0.3">
      <c r="A4078" t="s">
        <v>166</v>
      </c>
      <c r="B4078" t="s">
        <v>130</v>
      </c>
      <c r="C4078">
        <v>1</v>
      </c>
      <c r="D4078">
        <v>14.95</v>
      </c>
      <c r="E4078">
        <v>9</v>
      </c>
      <c r="F4078" t="s">
        <v>146</v>
      </c>
    </row>
    <row r="4079" spans="1:6" x14ac:dyDescent="0.3">
      <c r="A4079" t="s">
        <v>166</v>
      </c>
      <c r="B4079" t="s">
        <v>130</v>
      </c>
      <c r="C4079">
        <v>1</v>
      </c>
      <c r="D4079">
        <v>14.95</v>
      </c>
      <c r="E4079">
        <v>8</v>
      </c>
      <c r="F4079" t="s">
        <v>135</v>
      </c>
    </row>
    <row r="4080" spans="1:6" x14ac:dyDescent="0.3">
      <c r="A4080" t="s">
        <v>166</v>
      </c>
      <c r="B4080" t="s">
        <v>134</v>
      </c>
      <c r="C4080">
        <v>1</v>
      </c>
      <c r="D4080">
        <v>149.99</v>
      </c>
      <c r="E4080">
        <v>6</v>
      </c>
      <c r="F4080" t="s">
        <v>133</v>
      </c>
    </row>
    <row r="4081" spans="1:6" x14ac:dyDescent="0.3">
      <c r="A4081" t="s">
        <v>166</v>
      </c>
      <c r="B4081" t="s">
        <v>139</v>
      </c>
      <c r="C4081">
        <v>1</v>
      </c>
      <c r="D4081">
        <v>11.95</v>
      </c>
      <c r="E4081">
        <v>5</v>
      </c>
      <c r="F4081" t="s">
        <v>149</v>
      </c>
    </row>
    <row r="4082" spans="1:6" x14ac:dyDescent="0.3">
      <c r="A4082" t="s">
        <v>166</v>
      </c>
      <c r="B4082" t="s">
        <v>140</v>
      </c>
      <c r="C4082">
        <v>1</v>
      </c>
      <c r="D4082">
        <v>99.99</v>
      </c>
      <c r="E4082">
        <v>6</v>
      </c>
      <c r="F4082" t="s">
        <v>149</v>
      </c>
    </row>
    <row r="4083" spans="1:6" x14ac:dyDescent="0.3">
      <c r="A4083" t="s">
        <v>166</v>
      </c>
      <c r="B4083" t="s">
        <v>139</v>
      </c>
      <c r="C4083">
        <v>1</v>
      </c>
      <c r="D4083">
        <v>11.95</v>
      </c>
      <c r="E4083">
        <v>4</v>
      </c>
      <c r="F4083" t="s">
        <v>149</v>
      </c>
    </row>
    <row r="4084" spans="1:6" x14ac:dyDescent="0.3">
      <c r="A4084" t="s">
        <v>166</v>
      </c>
      <c r="B4084" t="s">
        <v>137</v>
      </c>
      <c r="C4084">
        <v>1</v>
      </c>
      <c r="D4084">
        <v>2.99</v>
      </c>
      <c r="E4084">
        <v>5</v>
      </c>
      <c r="F4084" t="s">
        <v>129</v>
      </c>
    </row>
    <row r="4085" spans="1:6" x14ac:dyDescent="0.3">
      <c r="A4085" t="s">
        <v>166</v>
      </c>
      <c r="B4085" t="s">
        <v>139</v>
      </c>
      <c r="C4085">
        <v>1</v>
      </c>
      <c r="D4085">
        <v>11.95</v>
      </c>
      <c r="E4085">
        <v>2</v>
      </c>
      <c r="F4085" t="s">
        <v>149</v>
      </c>
    </row>
    <row r="4086" spans="1:6" x14ac:dyDescent="0.3">
      <c r="A4086" t="s">
        <v>166</v>
      </c>
      <c r="B4086" t="s">
        <v>153</v>
      </c>
      <c r="C4086">
        <v>1</v>
      </c>
      <c r="D4086">
        <v>999.99</v>
      </c>
      <c r="E4086">
        <v>2</v>
      </c>
      <c r="F4086" t="s">
        <v>135</v>
      </c>
    </row>
    <row r="4087" spans="1:6" x14ac:dyDescent="0.3">
      <c r="A4087" t="s">
        <v>166</v>
      </c>
      <c r="B4087" t="s">
        <v>152</v>
      </c>
      <c r="C4087">
        <v>1</v>
      </c>
      <c r="D4087">
        <v>379.99</v>
      </c>
      <c r="E4087">
        <v>2</v>
      </c>
      <c r="F4087" t="s">
        <v>135</v>
      </c>
    </row>
    <row r="4088" spans="1:6" x14ac:dyDescent="0.3">
      <c r="A4088" t="s">
        <v>166</v>
      </c>
      <c r="B4088" t="s">
        <v>144</v>
      </c>
      <c r="C4088">
        <v>1</v>
      </c>
      <c r="D4088">
        <v>400</v>
      </c>
      <c r="E4088">
        <v>2</v>
      </c>
      <c r="F4088" t="s">
        <v>135</v>
      </c>
    </row>
    <row r="4089" spans="1:6" x14ac:dyDescent="0.3">
      <c r="A4089" t="s">
        <v>166</v>
      </c>
      <c r="B4089" t="s">
        <v>148</v>
      </c>
      <c r="C4089">
        <v>1</v>
      </c>
      <c r="D4089">
        <v>600</v>
      </c>
      <c r="E4089">
        <v>1</v>
      </c>
      <c r="F4089" t="s">
        <v>135</v>
      </c>
    </row>
    <row r="4090" spans="1:6" x14ac:dyDescent="0.3">
      <c r="A4090" t="s">
        <v>166</v>
      </c>
      <c r="B4090" t="s">
        <v>139</v>
      </c>
      <c r="C4090">
        <v>1</v>
      </c>
      <c r="D4090">
        <v>11.95</v>
      </c>
      <c r="E4090">
        <v>2</v>
      </c>
      <c r="F4090" t="s">
        <v>135</v>
      </c>
    </row>
    <row r="4091" spans="1:6" x14ac:dyDescent="0.3">
      <c r="A4091" t="s">
        <v>166</v>
      </c>
      <c r="B4091" t="s">
        <v>155</v>
      </c>
      <c r="C4091">
        <v>1</v>
      </c>
      <c r="D4091">
        <v>600</v>
      </c>
      <c r="E4091">
        <v>3</v>
      </c>
      <c r="F4091" t="s">
        <v>133</v>
      </c>
    </row>
    <row r="4092" spans="1:6" x14ac:dyDescent="0.3">
      <c r="A4092" t="s">
        <v>166</v>
      </c>
      <c r="B4092" t="s">
        <v>132</v>
      </c>
      <c r="C4092">
        <v>1</v>
      </c>
      <c r="D4092">
        <v>11.99</v>
      </c>
      <c r="E4092">
        <v>9</v>
      </c>
      <c r="F4092" t="s">
        <v>146</v>
      </c>
    </row>
    <row r="4093" spans="1:6" x14ac:dyDescent="0.3">
      <c r="A4093" t="s">
        <v>166</v>
      </c>
      <c r="B4093" t="s">
        <v>145</v>
      </c>
      <c r="C4093">
        <v>1</v>
      </c>
      <c r="D4093">
        <v>3.84</v>
      </c>
      <c r="E4093">
        <v>6</v>
      </c>
      <c r="F4093" t="s">
        <v>135</v>
      </c>
    </row>
    <row r="4094" spans="1:6" x14ac:dyDescent="0.3">
      <c r="A4094" t="s">
        <v>166</v>
      </c>
      <c r="B4094" t="s">
        <v>138</v>
      </c>
      <c r="C4094">
        <v>1</v>
      </c>
      <c r="D4094">
        <v>389.99</v>
      </c>
      <c r="E4094">
        <v>8</v>
      </c>
      <c r="F4094" t="s">
        <v>150</v>
      </c>
    </row>
    <row r="4095" spans="1:6" x14ac:dyDescent="0.3">
      <c r="A4095" t="s">
        <v>166</v>
      </c>
      <c r="B4095" t="s">
        <v>152</v>
      </c>
      <c r="C4095">
        <v>1</v>
      </c>
      <c r="D4095">
        <v>379.99</v>
      </c>
      <c r="E4095">
        <v>5</v>
      </c>
      <c r="F4095" t="s">
        <v>133</v>
      </c>
    </row>
    <row r="4096" spans="1:6" x14ac:dyDescent="0.3">
      <c r="A4096" t="s">
        <v>166</v>
      </c>
      <c r="B4096" t="s">
        <v>130</v>
      </c>
      <c r="C4096">
        <v>1</v>
      </c>
      <c r="D4096">
        <v>14.95</v>
      </c>
      <c r="E4096">
        <v>2</v>
      </c>
      <c r="F4096" t="s">
        <v>129</v>
      </c>
    </row>
    <row r="4097" spans="1:6" x14ac:dyDescent="0.3">
      <c r="A4097" t="s">
        <v>166</v>
      </c>
      <c r="B4097" t="s">
        <v>152</v>
      </c>
      <c r="C4097">
        <v>1</v>
      </c>
      <c r="D4097">
        <v>379.99</v>
      </c>
      <c r="E4097">
        <v>4</v>
      </c>
      <c r="F4097" t="s">
        <v>133</v>
      </c>
    </row>
    <row r="4098" spans="1:6" x14ac:dyDescent="0.3">
      <c r="A4098" t="s">
        <v>166</v>
      </c>
      <c r="B4098" t="s">
        <v>137</v>
      </c>
      <c r="C4098">
        <v>1</v>
      </c>
      <c r="D4098">
        <v>2.99</v>
      </c>
      <c r="E4098">
        <v>3</v>
      </c>
      <c r="F4098" t="s">
        <v>129</v>
      </c>
    </row>
    <row r="4099" spans="1:6" x14ac:dyDescent="0.3">
      <c r="A4099" t="s">
        <v>166</v>
      </c>
      <c r="B4099" t="s">
        <v>134</v>
      </c>
      <c r="C4099">
        <v>1</v>
      </c>
      <c r="D4099">
        <v>149.99</v>
      </c>
      <c r="E4099">
        <v>9</v>
      </c>
      <c r="F4099" t="s">
        <v>135</v>
      </c>
    </row>
    <row r="4100" spans="1:6" x14ac:dyDescent="0.3">
      <c r="A4100" t="s">
        <v>166</v>
      </c>
      <c r="B4100" t="s">
        <v>140</v>
      </c>
      <c r="C4100">
        <v>1</v>
      </c>
      <c r="D4100">
        <v>99.99</v>
      </c>
      <c r="E4100">
        <v>9</v>
      </c>
      <c r="F4100" t="s">
        <v>147</v>
      </c>
    </row>
    <row r="4101" spans="1:6" x14ac:dyDescent="0.3">
      <c r="A4101" t="s">
        <v>166</v>
      </c>
      <c r="B4101" t="s">
        <v>137</v>
      </c>
      <c r="C4101">
        <v>3</v>
      </c>
      <c r="D4101">
        <v>2.99</v>
      </c>
      <c r="E4101">
        <v>2</v>
      </c>
      <c r="F4101" t="s">
        <v>149</v>
      </c>
    </row>
    <row r="4102" spans="1:6" x14ac:dyDescent="0.3">
      <c r="A4102" t="s">
        <v>166</v>
      </c>
      <c r="B4102" t="s">
        <v>137</v>
      </c>
      <c r="C4102">
        <v>1</v>
      </c>
      <c r="D4102">
        <v>2.99</v>
      </c>
      <c r="E4102">
        <v>4</v>
      </c>
      <c r="F4102" t="s">
        <v>131</v>
      </c>
    </row>
    <row r="4103" spans="1:6" x14ac:dyDescent="0.3">
      <c r="A4103" t="s">
        <v>166</v>
      </c>
      <c r="B4103" t="s">
        <v>132</v>
      </c>
      <c r="C4103">
        <v>1</v>
      </c>
      <c r="D4103">
        <v>11.99</v>
      </c>
      <c r="E4103">
        <v>2</v>
      </c>
      <c r="F4103" t="s">
        <v>149</v>
      </c>
    </row>
    <row r="4104" spans="1:6" x14ac:dyDescent="0.3">
      <c r="A4104" t="s">
        <v>166</v>
      </c>
      <c r="B4104" t="s">
        <v>139</v>
      </c>
      <c r="C4104">
        <v>1</v>
      </c>
      <c r="D4104">
        <v>11.95</v>
      </c>
      <c r="E4104">
        <v>6</v>
      </c>
      <c r="F4104" t="s">
        <v>136</v>
      </c>
    </row>
    <row r="4105" spans="1:6" x14ac:dyDescent="0.3">
      <c r="A4105" t="s">
        <v>166</v>
      </c>
      <c r="B4105" t="s">
        <v>144</v>
      </c>
      <c r="C4105">
        <v>1</v>
      </c>
      <c r="D4105">
        <v>400</v>
      </c>
      <c r="E4105">
        <v>6</v>
      </c>
      <c r="F4105" t="s">
        <v>131</v>
      </c>
    </row>
    <row r="4106" spans="1:6" x14ac:dyDescent="0.3">
      <c r="A4106" t="s">
        <v>166</v>
      </c>
      <c r="B4106" t="s">
        <v>141</v>
      </c>
      <c r="C4106">
        <v>1</v>
      </c>
      <c r="D4106">
        <v>150</v>
      </c>
      <c r="E4106">
        <v>3</v>
      </c>
      <c r="F4106" t="s">
        <v>129</v>
      </c>
    </row>
    <row r="4107" spans="1:6" x14ac:dyDescent="0.3">
      <c r="A4107" t="s">
        <v>166</v>
      </c>
      <c r="B4107" t="s">
        <v>137</v>
      </c>
      <c r="C4107">
        <v>1</v>
      </c>
      <c r="D4107">
        <v>2.99</v>
      </c>
      <c r="E4107">
        <v>10</v>
      </c>
      <c r="F4107" t="s">
        <v>129</v>
      </c>
    </row>
    <row r="4108" spans="1:6" x14ac:dyDescent="0.3">
      <c r="A4108" t="s">
        <v>166</v>
      </c>
      <c r="B4108" t="s">
        <v>140</v>
      </c>
      <c r="C4108">
        <v>1</v>
      </c>
      <c r="D4108">
        <v>99.99</v>
      </c>
      <c r="E4108">
        <v>4</v>
      </c>
      <c r="F4108" t="s">
        <v>146</v>
      </c>
    </row>
    <row r="4109" spans="1:6" x14ac:dyDescent="0.3">
      <c r="A4109" t="s">
        <v>166</v>
      </c>
      <c r="B4109" t="s">
        <v>130</v>
      </c>
      <c r="C4109">
        <v>1</v>
      </c>
      <c r="D4109">
        <v>14.95</v>
      </c>
      <c r="E4109">
        <v>1</v>
      </c>
      <c r="F4109" t="s">
        <v>133</v>
      </c>
    </row>
    <row r="4110" spans="1:6" x14ac:dyDescent="0.3">
      <c r="A4110" t="s">
        <v>166</v>
      </c>
      <c r="B4110" t="s">
        <v>130</v>
      </c>
      <c r="C4110">
        <v>1</v>
      </c>
      <c r="D4110">
        <v>14.95</v>
      </c>
      <c r="E4110">
        <v>7</v>
      </c>
      <c r="F4110" t="s">
        <v>133</v>
      </c>
    </row>
    <row r="4111" spans="1:6" x14ac:dyDescent="0.3">
      <c r="A4111" t="s">
        <v>166</v>
      </c>
      <c r="B4111" t="s">
        <v>137</v>
      </c>
      <c r="C4111">
        <v>2</v>
      </c>
      <c r="D4111">
        <v>2.99</v>
      </c>
      <c r="E4111">
        <v>3</v>
      </c>
      <c r="F4111" t="s">
        <v>135</v>
      </c>
    </row>
    <row r="4112" spans="1:6" x14ac:dyDescent="0.3">
      <c r="A4112" t="s">
        <v>166</v>
      </c>
      <c r="B4112" t="s">
        <v>148</v>
      </c>
      <c r="C4112">
        <v>1</v>
      </c>
      <c r="D4112">
        <v>600</v>
      </c>
      <c r="E4112">
        <v>5</v>
      </c>
      <c r="F4112" t="s">
        <v>133</v>
      </c>
    </row>
    <row r="4113" spans="1:6" x14ac:dyDescent="0.3">
      <c r="A4113" t="s">
        <v>166</v>
      </c>
      <c r="B4113" t="s">
        <v>132</v>
      </c>
      <c r="C4113">
        <v>1</v>
      </c>
      <c r="D4113">
        <v>11.99</v>
      </c>
      <c r="E4113">
        <v>5</v>
      </c>
      <c r="F4113" t="s">
        <v>133</v>
      </c>
    </row>
    <row r="4114" spans="1:6" x14ac:dyDescent="0.3">
      <c r="A4114" t="s">
        <v>166</v>
      </c>
      <c r="B4114" t="s">
        <v>128</v>
      </c>
      <c r="C4114">
        <v>1</v>
      </c>
      <c r="D4114">
        <v>700</v>
      </c>
      <c r="E4114">
        <v>3</v>
      </c>
      <c r="F4114" t="s">
        <v>133</v>
      </c>
    </row>
    <row r="4115" spans="1:6" x14ac:dyDescent="0.3">
      <c r="A4115" t="s">
        <v>166</v>
      </c>
      <c r="B4115" t="s">
        <v>130</v>
      </c>
      <c r="C4115">
        <v>1</v>
      </c>
      <c r="D4115">
        <v>14.95</v>
      </c>
      <c r="E4115">
        <v>9</v>
      </c>
      <c r="F4115" t="s">
        <v>133</v>
      </c>
    </row>
    <row r="4116" spans="1:6" x14ac:dyDescent="0.3">
      <c r="A4116" t="s">
        <v>166</v>
      </c>
      <c r="B4116" t="s">
        <v>152</v>
      </c>
      <c r="C4116">
        <v>1</v>
      </c>
      <c r="D4116">
        <v>379.99</v>
      </c>
      <c r="E4116">
        <v>2</v>
      </c>
      <c r="F4116" t="s">
        <v>135</v>
      </c>
    </row>
    <row r="4117" spans="1:6" x14ac:dyDescent="0.3">
      <c r="A4117" t="s">
        <v>166</v>
      </c>
      <c r="B4117" t="s">
        <v>130</v>
      </c>
      <c r="C4117">
        <v>1</v>
      </c>
      <c r="D4117">
        <v>14.95</v>
      </c>
      <c r="E4117">
        <v>10</v>
      </c>
      <c r="F4117" t="s">
        <v>129</v>
      </c>
    </row>
    <row r="4118" spans="1:6" x14ac:dyDescent="0.3">
      <c r="A4118" t="s">
        <v>166</v>
      </c>
      <c r="B4118" t="s">
        <v>139</v>
      </c>
      <c r="C4118">
        <v>1</v>
      </c>
      <c r="D4118">
        <v>11.95</v>
      </c>
      <c r="E4118">
        <v>6</v>
      </c>
      <c r="F4118" t="s">
        <v>135</v>
      </c>
    </row>
    <row r="4119" spans="1:6" x14ac:dyDescent="0.3">
      <c r="A4119" t="s">
        <v>166</v>
      </c>
      <c r="B4119" t="s">
        <v>145</v>
      </c>
      <c r="C4119">
        <v>1</v>
      </c>
      <c r="D4119">
        <v>3.84</v>
      </c>
      <c r="E4119">
        <v>6</v>
      </c>
      <c r="F4119" t="s">
        <v>135</v>
      </c>
    </row>
    <row r="4120" spans="1:6" x14ac:dyDescent="0.3">
      <c r="A4120" t="s">
        <v>166</v>
      </c>
      <c r="B4120" t="s">
        <v>134</v>
      </c>
      <c r="C4120">
        <v>1</v>
      </c>
      <c r="D4120">
        <v>149.99</v>
      </c>
      <c r="E4120">
        <v>10</v>
      </c>
      <c r="F4120" t="s">
        <v>133</v>
      </c>
    </row>
    <row r="4121" spans="1:6" x14ac:dyDescent="0.3">
      <c r="A4121" t="s">
        <v>166</v>
      </c>
      <c r="B4121" t="s">
        <v>132</v>
      </c>
      <c r="C4121">
        <v>1</v>
      </c>
      <c r="D4121">
        <v>11.99</v>
      </c>
      <c r="E4121">
        <v>9</v>
      </c>
      <c r="F4121" t="s">
        <v>135</v>
      </c>
    </row>
    <row r="4122" spans="1:6" x14ac:dyDescent="0.3">
      <c r="A4122" t="s">
        <v>166</v>
      </c>
      <c r="B4122" t="s">
        <v>145</v>
      </c>
      <c r="C4122">
        <v>2</v>
      </c>
      <c r="D4122">
        <v>3.84</v>
      </c>
      <c r="E4122">
        <v>6</v>
      </c>
      <c r="F4122" t="s">
        <v>133</v>
      </c>
    </row>
    <row r="4123" spans="1:6" x14ac:dyDescent="0.3">
      <c r="A4123" t="s">
        <v>166</v>
      </c>
      <c r="B4123" t="s">
        <v>130</v>
      </c>
      <c r="C4123">
        <v>3</v>
      </c>
      <c r="D4123">
        <v>14.95</v>
      </c>
      <c r="E4123">
        <v>2</v>
      </c>
      <c r="F4123" t="s">
        <v>133</v>
      </c>
    </row>
    <row r="4124" spans="1:6" x14ac:dyDescent="0.3">
      <c r="A4124" t="s">
        <v>166</v>
      </c>
      <c r="B4124" t="s">
        <v>137</v>
      </c>
      <c r="C4124">
        <v>1</v>
      </c>
      <c r="D4124">
        <v>2.99</v>
      </c>
      <c r="E4124">
        <v>2</v>
      </c>
      <c r="F4124" t="s">
        <v>133</v>
      </c>
    </row>
    <row r="4125" spans="1:6" x14ac:dyDescent="0.3">
      <c r="A4125" t="s">
        <v>166</v>
      </c>
      <c r="B4125" t="s">
        <v>141</v>
      </c>
      <c r="C4125">
        <v>1</v>
      </c>
      <c r="D4125">
        <v>150</v>
      </c>
      <c r="E4125">
        <v>7</v>
      </c>
      <c r="F4125" t="s">
        <v>135</v>
      </c>
    </row>
    <row r="4126" spans="1:6" x14ac:dyDescent="0.3">
      <c r="A4126" t="s">
        <v>166</v>
      </c>
      <c r="B4126" t="s">
        <v>155</v>
      </c>
      <c r="C4126">
        <v>1</v>
      </c>
      <c r="D4126">
        <v>600</v>
      </c>
      <c r="E4126">
        <v>3</v>
      </c>
      <c r="F4126" t="s">
        <v>147</v>
      </c>
    </row>
    <row r="4127" spans="1:6" x14ac:dyDescent="0.3">
      <c r="A4127" t="s">
        <v>166</v>
      </c>
      <c r="B4127" t="s">
        <v>139</v>
      </c>
      <c r="C4127">
        <v>1</v>
      </c>
      <c r="D4127">
        <v>11.95</v>
      </c>
      <c r="E4127">
        <v>9</v>
      </c>
      <c r="F4127" t="s">
        <v>135</v>
      </c>
    </row>
    <row r="4128" spans="1:6" x14ac:dyDescent="0.3">
      <c r="A4128" t="s">
        <v>166</v>
      </c>
      <c r="B4128" t="s">
        <v>139</v>
      </c>
      <c r="C4128">
        <v>1</v>
      </c>
      <c r="D4128">
        <v>11.95</v>
      </c>
      <c r="E4128">
        <v>2</v>
      </c>
      <c r="F4128" t="s">
        <v>146</v>
      </c>
    </row>
    <row r="4129" spans="1:6" x14ac:dyDescent="0.3">
      <c r="A4129" t="s">
        <v>166</v>
      </c>
      <c r="B4129" t="s">
        <v>140</v>
      </c>
      <c r="C4129">
        <v>1</v>
      </c>
      <c r="D4129">
        <v>99.99</v>
      </c>
      <c r="E4129">
        <v>10</v>
      </c>
      <c r="F4129" t="s">
        <v>150</v>
      </c>
    </row>
    <row r="4130" spans="1:6" x14ac:dyDescent="0.3">
      <c r="A4130" t="s">
        <v>166</v>
      </c>
      <c r="B4130" t="s">
        <v>145</v>
      </c>
      <c r="C4130">
        <v>2</v>
      </c>
      <c r="D4130">
        <v>3.84</v>
      </c>
      <c r="E4130">
        <v>4</v>
      </c>
      <c r="F4130" t="s">
        <v>133</v>
      </c>
    </row>
    <row r="4131" spans="1:6" x14ac:dyDescent="0.3">
      <c r="A4131" t="s">
        <v>166</v>
      </c>
      <c r="B4131" t="s">
        <v>128</v>
      </c>
      <c r="C4131">
        <v>1</v>
      </c>
      <c r="D4131">
        <v>700</v>
      </c>
      <c r="E4131">
        <v>3</v>
      </c>
      <c r="F4131" t="s">
        <v>133</v>
      </c>
    </row>
    <row r="4132" spans="1:6" x14ac:dyDescent="0.3">
      <c r="A4132" t="s">
        <v>166</v>
      </c>
      <c r="B4132" t="s">
        <v>130</v>
      </c>
      <c r="C4132">
        <v>1</v>
      </c>
      <c r="D4132">
        <v>14.95</v>
      </c>
      <c r="E4132">
        <v>1</v>
      </c>
      <c r="F4132" t="s">
        <v>133</v>
      </c>
    </row>
    <row r="4133" spans="1:6" x14ac:dyDescent="0.3">
      <c r="A4133" t="s">
        <v>166</v>
      </c>
      <c r="B4133" t="s">
        <v>134</v>
      </c>
      <c r="C4133">
        <v>1</v>
      </c>
      <c r="D4133">
        <v>149.99</v>
      </c>
      <c r="E4133">
        <v>3</v>
      </c>
      <c r="F4133" t="s">
        <v>129</v>
      </c>
    </row>
    <row r="4134" spans="1:6" x14ac:dyDescent="0.3">
      <c r="A4134" t="s">
        <v>166</v>
      </c>
      <c r="B4134" t="s">
        <v>144</v>
      </c>
      <c r="C4134">
        <v>1</v>
      </c>
      <c r="D4134">
        <v>400</v>
      </c>
      <c r="E4134">
        <v>9</v>
      </c>
      <c r="F4134" t="s">
        <v>133</v>
      </c>
    </row>
    <row r="4135" spans="1:6" x14ac:dyDescent="0.3">
      <c r="A4135" t="s">
        <v>166</v>
      </c>
      <c r="B4135" t="s">
        <v>137</v>
      </c>
      <c r="C4135">
        <v>1</v>
      </c>
      <c r="D4135">
        <v>2.99</v>
      </c>
      <c r="E4135">
        <v>5</v>
      </c>
      <c r="F4135" t="s">
        <v>133</v>
      </c>
    </row>
    <row r="4136" spans="1:6" x14ac:dyDescent="0.3">
      <c r="A4136" t="s">
        <v>166</v>
      </c>
      <c r="B4136" t="s">
        <v>151</v>
      </c>
      <c r="C4136">
        <v>1</v>
      </c>
      <c r="D4136">
        <v>109.99</v>
      </c>
      <c r="E4136">
        <v>1</v>
      </c>
      <c r="F4136" t="s">
        <v>131</v>
      </c>
    </row>
    <row r="4137" spans="1:6" x14ac:dyDescent="0.3">
      <c r="A4137" t="s">
        <v>166</v>
      </c>
      <c r="B4137" t="s">
        <v>130</v>
      </c>
      <c r="C4137">
        <v>1</v>
      </c>
      <c r="D4137">
        <v>14.95</v>
      </c>
      <c r="E4137">
        <v>3</v>
      </c>
      <c r="F4137" t="s">
        <v>149</v>
      </c>
    </row>
    <row r="4138" spans="1:6" x14ac:dyDescent="0.3">
      <c r="A4138" t="s">
        <v>166</v>
      </c>
      <c r="B4138" t="s">
        <v>128</v>
      </c>
      <c r="C4138">
        <v>1</v>
      </c>
      <c r="D4138">
        <v>700</v>
      </c>
      <c r="E4138">
        <v>8</v>
      </c>
      <c r="F4138" t="s">
        <v>133</v>
      </c>
    </row>
    <row r="4139" spans="1:6" x14ac:dyDescent="0.3">
      <c r="A4139" t="s">
        <v>166</v>
      </c>
      <c r="B4139" t="s">
        <v>130</v>
      </c>
      <c r="C4139">
        <v>2</v>
      </c>
      <c r="D4139">
        <v>14.95</v>
      </c>
      <c r="E4139">
        <v>2</v>
      </c>
      <c r="F4139" t="s">
        <v>133</v>
      </c>
    </row>
    <row r="4140" spans="1:6" x14ac:dyDescent="0.3">
      <c r="A4140" t="s">
        <v>166</v>
      </c>
      <c r="B4140" t="s">
        <v>148</v>
      </c>
      <c r="C4140">
        <v>1</v>
      </c>
      <c r="D4140">
        <v>600</v>
      </c>
      <c r="E4140">
        <v>2</v>
      </c>
      <c r="F4140" t="s">
        <v>149</v>
      </c>
    </row>
    <row r="4141" spans="1:6" x14ac:dyDescent="0.3">
      <c r="A4141" t="s">
        <v>166</v>
      </c>
      <c r="B4141" t="s">
        <v>141</v>
      </c>
      <c r="C4141">
        <v>1</v>
      </c>
      <c r="D4141">
        <v>150</v>
      </c>
      <c r="E4141">
        <v>7</v>
      </c>
      <c r="F4141" t="s">
        <v>135</v>
      </c>
    </row>
    <row r="4142" spans="1:6" x14ac:dyDescent="0.3">
      <c r="A4142" t="s">
        <v>166</v>
      </c>
      <c r="B4142" t="s">
        <v>137</v>
      </c>
      <c r="C4142">
        <v>1</v>
      </c>
      <c r="D4142">
        <v>2.99</v>
      </c>
      <c r="E4142">
        <v>2</v>
      </c>
      <c r="F4142" t="s">
        <v>149</v>
      </c>
    </row>
    <row r="4143" spans="1:6" x14ac:dyDescent="0.3">
      <c r="A4143" t="s">
        <v>166</v>
      </c>
      <c r="B4143" t="s">
        <v>148</v>
      </c>
      <c r="C4143">
        <v>1</v>
      </c>
      <c r="D4143">
        <v>600</v>
      </c>
      <c r="E4143">
        <v>7</v>
      </c>
      <c r="F4143" t="s">
        <v>131</v>
      </c>
    </row>
    <row r="4144" spans="1:6" x14ac:dyDescent="0.3">
      <c r="A4144" t="s">
        <v>166</v>
      </c>
      <c r="B4144" t="s">
        <v>145</v>
      </c>
      <c r="C4144">
        <v>1</v>
      </c>
      <c r="D4144">
        <v>3.84</v>
      </c>
      <c r="E4144">
        <v>7</v>
      </c>
      <c r="F4144" t="s">
        <v>133</v>
      </c>
    </row>
    <row r="4145" spans="1:6" x14ac:dyDescent="0.3">
      <c r="A4145" t="s">
        <v>166</v>
      </c>
      <c r="B4145" t="s">
        <v>140</v>
      </c>
      <c r="C4145">
        <v>1</v>
      </c>
      <c r="D4145">
        <v>99.99</v>
      </c>
      <c r="E4145">
        <v>8</v>
      </c>
      <c r="F4145" t="s">
        <v>129</v>
      </c>
    </row>
    <row r="4146" spans="1:6" x14ac:dyDescent="0.3">
      <c r="A4146" t="s">
        <v>166</v>
      </c>
      <c r="B4146" t="s">
        <v>128</v>
      </c>
      <c r="C4146">
        <v>1</v>
      </c>
      <c r="D4146">
        <v>700</v>
      </c>
      <c r="E4146">
        <v>8</v>
      </c>
      <c r="F4146" t="s">
        <v>129</v>
      </c>
    </row>
    <row r="4147" spans="1:6" x14ac:dyDescent="0.3">
      <c r="A4147" t="s">
        <v>166</v>
      </c>
      <c r="B4147" t="s">
        <v>130</v>
      </c>
      <c r="C4147">
        <v>1</v>
      </c>
      <c r="D4147">
        <v>14.95</v>
      </c>
      <c r="E4147">
        <v>8</v>
      </c>
      <c r="F4147" t="s">
        <v>150</v>
      </c>
    </row>
    <row r="4148" spans="1:6" x14ac:dyDescent="0.3">
      <c r="A4148" t="s">
        <v>166</v>
      </c>
      <c r="B4148" t="s">
        <v>138</v>
      </c>
      <c r="C4148">
        <v>1</v>
      </c>
      <c r="D4148">
        <v>389.99</v>
      </c>
      <c r="E4148">
        <v>6</v>
      </c>
      <c r="F4148" t="s">
        <v>135</v>
      </c>
    </row>
    <row r="4149" spans="1:6" x14ac:dyDescent="0.3">
      <c r="A4149" t="s">
        <v>166</v>
      </c>
      <c r="B4149" t="s">
        <v>137</v>
      </c>
      <c r="C4149">
        <v>1</v>
      </c>
      <c r="D4149">
        <v>2.99</v>
      </c>
      <c r="E4149">
        <v>4</v>
      </c>
      <c r="F4149" t="s">
        <v>133</v>
      </c>
    </row>
    <row r="4150" spans="1:6" x14ac:dyDescent="0.3">
      <c r="A4150" t="s">
        <v>166</v>
      </c>
      <c r="B4150" t="s">
        <v>141</v>
      </c>
      <c r="C4150">
        <v>1</v>
      </c>
      <c r="D4150">
        <v>150</v>
      </c>
      <c r="E4150">
        <v>5</v>
      </c>
      <c r="F4150" t="s">
        <v>133</v>
      </c>
    </row>
    <row r="4151" spans="1:6" x14ac:dyDescent="0.3">
      <c r="A4151" t="s">
        <v>166</v>
      </c>
      <c r="B4151" t="s">
        <v>139</v>
      </c>
      <c r="C4151">
        <v>2</v>
      </c>
      <c r="D4151">
        <v>11.95</v>
      </c>
      <c r="E4151">
        <v>8</v>
      </c>
      <c r="F4151" t="s">
        <v>147</v>
      </c>
    </row>
    <row r="4152" spans="1:6" x14ac:dyDescent="0.3">
      <c r="A4152" t="s">
        <v>166</v>
      </c>
      <c r="B4152" t="s">
        <v>140</v>
      </c>
      <c r="C4152">
        <v>1</v>
      </c>
      <c r="D4152">
        <v>99.99</v>
      </c>
      <c r="E4152">
        <v>4</v>
      </c>
      <c r="F4152" t="s">
        <v>150</v>
      </c>
    </row>
    <row r="4153" spans="1:6" x14ac:dyDescent="0.3">
      <c r="A4153" t="s">
        <v>166</v>
      </c>
      <c r="B4153" t="s">
        <v>145</v>
      </c>
      <c r="C4153">
        <v>2</v>
      </c>
      <c r="D4153">
        <v>3.84</v>
      </c>
      <c r="E4153">
        <v>1</v>
      </c>
      <c r="F4153" t="s">
        <v>136</v>
      </c>
    </row>
    <row r="4154" spans="1:6" x14ac:dyDescent="0.3">
      <c r="A4154" t="s">
        <v>166</v>
      </c>
      <c r="B4154" t="s">
        <v>141</v>
      </c>
      <c r="C4154">
        <v>1</v>
      </c>
      <c r="D4154">
        <v>150</v>
      </c>
      <c r="E4154">
        <v>4</v>
      </c>
      <c r="F4154" t="s">
        <v>150</v>
      </c>
    </row>
    <row r="4155" spans="1:6" x14ac:dyDescent="0.3">
      <c r="A4155" t="s">
        <v>166</v>
      </c>
      <c r="B4155" t="s">
        <v>132</v>
      </c>
      <c r="C4155">
        <v>1</v>
      </c>
      <c r="D4155">
        <v>11.99</v>
      </c>
      <c r="E4155">
        <v>4</v>
      </c>
      <c r="F4155" t="s">
        <v>133</v>
      </c>
    </row>
    <row r="4156" spans="1:6" x14ac:dyDescent="0.3">
      <c r="A4156" t="s">
        <v>166</v>
      </c>
      <c r="B4156" t="s">
        <v>145</v>
      </c>
      <c r="C4156">
        <v>1</v>
      </c>
      <c r="D4156">
        <v>3.84</v>
      </c>
      <c r="E4156">
        <v>5</v>
      </c>
      <c r="F4156" t="s">
        <v>136</v>
      </c>
    </row>
    <row r="4157" spans="1:6" x14ac:dyDescent="0.3">
      <c r="A4157" t="s">
        <v>166</v>
      </c>
      <c r="B4157" t="s">
        <v>134</v>
      </c>
      <c r="C4157">
        <v>1</v>
      </c>
      <c r="D4157">
        <v>149.99</v>
      </c>
      <c r="E4157">
        <v>5</v>
      </c>
      <c r="F4157" t="s">
        <v>133</v>
      </c>
    </row>
    <row r="4158" spans="1:6" x14ac:dyDescent="0.3">
      <c r="A4158" t="s">
        <v>166</v>
      </c>
      <c r="B4158" t="s">
        <v>128</v>
      </c>
      <c r="C4158">
        <v>1</v>
      </c>
      <c r="D4158">
        <v>700</v>
      </c>
      <c r="E4158">
        <v>5</v>
      </c>
      <c r="F4158" t="s">
        <v>149</v>
      </c>
    </row>
    <row r="4159" spans="1:6" x14ac:dyDescent="0.3">
      <c r="A4159" t="s">
        <v>166</v>
      </c>
      <c r="B4159" t="s">
        <v>139</v>
      </c>
      <c r="C4159">
        <v>1</v>
      </c>
      <c r="D4159">
        <v>11.95</v>
      </c>
      <c r="E4159">
        <v>1</v>
      </c>
      <c r="F4159" t="s">
        <v>146</v>
      </c>
    </row>
    <row r="4160" spans="1:6" x14ac:dyDescent="0.3">
      <c r="A4160" t="s">
        <v>166</v>
      </c>
      <c r="B4160" t="s">
        <v>148</v>
      </c>
      <c r="C4160">
        <v>1</v>
      </c>
      <c r="D4160">
        <v>600</v>
      </c>
      <c r="E4160">
        <v>10</v>
      </c>
      <c r="F4160" t="s">
        <v>136</v>
      </c>
    </row>
    <row r="4161" spans="1:6" x14ac:dyDescent="0.3">
      <c r="A4161" t="s">
        <v>166</v>
      </c>
      <c r="B4161" t="s">
        <v>137</v>
      </c>
      <c r="C4161">
        <v>3</v>
      </c>
      <c r="D4161">
        <v>2.99</v>
      </c>
      <c r="E4161">
        <v>6</v>
      </c>
      <c r="F4161" t="s">
        <v>133</v>
      </c>
    </row>
    <row r="4162" spans="1:6" x14ac:dyDescent="0.3">
      <c r="A4162" t="s">
        <v>166</v>
      </c>
      <c r="B4162" t="s">
        <v>132</v>
      </c>
      <c r="C4162">
        <v>1</v>
      </c>
      <c r="D4162">
        <v>11.99</v>
      </c>
      <c r="E4162">
        <v>10</v>
      </c>
      <c r="F4162" t="s">
        <v>149</v>
      </c>
    </row>
    <row r="4163" spans="1:6" x14ac:dyDescent="0.3">
      <c r="A4163" t="s">
        <v>166</v>
      </c>
      <c r="B4163" t="s">
        <v>145</v>
      </c>
      <c r="C4163">
        <v>1</v>
      </c>
      <c r="D4163">
        <v>3.84</v>
      </c>
      <c r="E4163">
        <v>6</v>
      </c>
      <c r="F4163" t="s">
        <v>136</v>
      </c>
    </row>
    <row r="4164" spans="1:6" x14ac:dyDescent="0.3">
      <c r="A4164" t="s">
        <v>166</v>
      </c>
      <c r="B4164" t="s">
        <v>140</v>
      </c>
      <c r="C4164">
        <v>1</v>
      </c>
      <c r="D4164">
        <v>99.99</v>
      </c>
      <c r="E4164">
        <v>3</v>
      </c>
      <c r="F4164" t="s">
        <v>133</v>
      </c>
    </row>
    <row r="4165" spans="1:6" x14ac:dyDescent="0.3">
      <c r="A4165" t="s">
        <v>166</v>
      </c>
      <c r="B4165" t="s">
        <v>154</v>
      </c>
      <c r="C4165">
        <v>1</v>
      </c>
      <c r="D4165">
        <v>600</v>
      </c>
      <c r="E4165">
        <v>3</v>
      </c>
      <c r="F4165" t="s">
        <v>129</v>
      </c>
    </row>
    <row r="4166" spans="1:6" x14ac:dyDescent="0.3">
      <c r="A4166" t="s">
        <v>166</v>
      </c>
      <c r="B4166" t="s">
        <v>132</v>
      </c>
      <c r="C4166">
        <v>1</v>
      </c>
      <c r="D4166">
        <v>11.99</v>
      </c>
      <c r="E4166">
        <v>1</v>
      </c>
      <c r="F4166" t="s">
        <v>129</v>
      </c>
    </row>
    <row r="4167" spans="1:6" x14ac:dyDescent="0.3">
      <c r="A4167" t="s">
        <v>166</v>
      </c>
      <c r="B4167" t="s">
        <v>132</v>
      </c>
      <c r="C4167">
        <v>1</v>
      </c>
      <c r="D4167">
        <v>11.99</v>
      </c>
      <c r="E4167">
        <v>8</v>
      </c>
      <c r="F4167" t="s">
        <v>135</v>
      </c>
    </row>
    <row r="4168" spans="1:6" x14ac:dyDescent="0.3">
      <c r="A4168" t="s">
        <v>166</v>
      </c>
      <c r="B4168" t="s">
        <v>130</v>
      </c>
      <c r="C4168">
        <v>1</v>
      </c>
      <c r="D4168">
        <v>14.95</v>
      </c>
      <c r="E4168">
        <v>4</v>
      </c>
      <c r="F4168" t="s">
        <v>149</v>
      </c>
    </row>
    <row r="4169" spans="1:6" x14ac:dyDescent="0.3">
      <c r="A4169" t="s">
        <v>166</v>
      </c>
      <c r="B4169" t="s">
        <v>152</v>
      </c>
      <c r="C4169">
        <v>1</v>
      </c>
      <c r="D4169">
        <v>379.99</v>
      </c>
      <c r="E4169">
        <v>2</v>
      </c>
      <c r="F4169" t="s">
        <v>131</v>
      </c>
    </row>
    <row r="4170" spans="1:6" x14ac:dyDescent="0.3">
      <c r="A4170" t="s">
        <v>166</v>
      </c>
      <c r="B4170" t="s">
        <v>137</v>
      </c>
      <c r="C4170">
        <v>1</v>
      </c>
      <c r="D4170">
        <v>2.99</v>
      </c>
      <c r="E4170">
        <v>3</v>
      </c>
      <c r="F4170" t="s">
        <v>135</v>
      </c>
    </row>
    <row r="4171" spans="1:6" x14ac:dyDescent="0.3">
      <c r="A4171" t="s">
        <v>166</v>
      </c>
      <c r="B4171" t="s">
        <v>148</v>
      </c>
      <c r="C4171">
        <v>1</v>
      </c>
      <c r="D4171">
        <v>600</v>
      </c>
      <c r="E4171">
        <v>7</v>
      </c>
      <c r="F4171" t="s">
        <v>133</v>
      </c>
    </row>
    <row r="4172" spans="1:6" x14ac:dyDescent="0.3">
      <c r="A4172" t="s">
        <v>166</v>
      </c>
      <c r="B4172" t="s">
        <v>132</v>
      </c>
      <c r="C4172">
        <v>1</v>
      </c>
      <c r="D4172">
        <v>11.99</v>
      </c>
      <c r="E4172">
        <v>5</v>
      </c>
      <c r="F4172" t="s">
        <v>133</v>
      </c>
    </row>
    <row r="4173" spans="1:6" x14ac:dyDescent="0.3">
      <c r="A4173" t="s">
        <v>166</v>
      </c>
      <c r="B4173" t="s">
        <v>143</v>
      </c>
      <c r="C4173">
        <v>1</v>
      </c>
      <c r="D4173">
        <v>300</v>
      </c>
      <c r="E4173">
        <v>5</v>
      </c>
      <c r="F4173" t="s">
        <v>150</v>
      </c>
    </row>
    <row r="4174" spans="1:6" x14ac:dyDescent="0.3">
      <c r="A4174" t="s">
        <v>166</v>
      </c>
      <c r="B4174" t="s">
        <v>145</v>
      </c>
      <c r="C4174">
        <v>3</v>
      </c>
      <c r="D4174">
        <v>3.84</v>
      </c>
      <c r="E4174">
        <v>7</v>
      </c>
      <c r="F4174" t="s">
        <v>129</v>
      </c>
    </row>
    <row r="4175" spans="1:6" x14ac:dyDescent="0.3">
      <c r="A4175" t="s">
        <v>166</v>
      </c>
      <c r="B4175" t="s">
        <v>140</v>
      </c>
      <c r="C4175">
        <v>1</v>
      </c>
      <c r="D4175">
        <v>99.99</v>
      </c>
      <c r="E4175">
        <v>6</v>
      </c>
      <c r="F4175" t="s">
        <v>135</v>
      </c>
    </row>
    <row r="4176" spans="1:6" x14ac:dyDescent="0.3">
      <c r="A4176" t="s">
        <v>166</v>
      </c>
      <c r="B4176" t="s">
        <v>144</v>
      </c>
      <c r="C4176">
        <v>1</v>
      </c>
      <c r="D4176">
        <v>400</v>
      </c>
      <c r="E4176">
        <v>8</v>
      </c>
      <c r="F4176" t="s">
        <v>149</v>
      </c>
    </row>
    <row r="4177" spans="1:6" x14ac:dyDescent="0.3">
      <c r="A4177" t="s">
        <v>166</v>
      </c>
      <c r="B4177" t="s">
        <v>143</v>
      </c>
      <c r="C4177">
        <v>1</v>
      </c>
      <c r="D4177">
        <v>300</v>
      </c>
      <c r="E4177">
        <v>4</v>
      </c>
      <c r="F4177" t="s">
        <v>149</v>
      </c>
    </row>
    <row r="4178" spans="1:6" x14ac:dyDescent="0.3">
      <c r="A4178" t="s">
        <v>166</v>
      </c>
      <c r="B4178" t="s">
        <v>130</v>
      </c>
      <c r="C4178">
        <v>1</v>
      </c>
      <c r="D4178">
        <v>14.95</v>
      </c>
      <c r="E4178">
        <v>7</v>
      </c>
      <c r="F4178" t="s">
        <v>147</v>
      </c>
    </row>
    <row r="4179" spans="1:6" x14ac:dyDescent="0.3">
      <c r="A4179" t="s">
        <v>166</v>
      </c>
      <c r="B4179" t="s">
        <v>139</v>
      </c>
      <c r="C4179">
        <v>2</v>
      </c>
      <c r="D4179">
        <v>11.95</v>
      </c>
      <c r="E4179">
        <v>2</v>
      </c>
      <c r="F4179" t="s">
        <v>149</v>
      </c>
    </row>
    <row r="4180" spans="1:6" x14ac:dyDescent="0.3">
      <c r="A4180" t="s">
        <v>166</v>
      </c>
      <c r="B4180" t="s">
        <v>142</v>
      </c>
      <c r="C4180">
        <v>1</v>
      </c>
      <c r="D4180">
        <v>1700</v>
      </c>
      <c r="E4180">
        <v>10</v>
      </c>
      <c r="F4180" t="s">
        <v>146</v>
      </c>
    </row>
    <row r="4181" spans="1:6" x14ac:dyDescent="0.3">
      <c r="A4181" t="s">
        <v>166</v>
      </c>
      <c r="B4181" t="s">
        <v>137</v>
      </c>
      <c r="C4181">
        <v>1</v>
      </c>
      <c r="D4181">
        <v>2.99</v>
      </c>
      <c r="E4181">
        <v>6</v>
      </c>
      <c r="F4181" t="s">
        <v>133</v>
      </c>
    </row>
    <row r="4182" spans="1:6" x14ac:dyDescent="0.3">
      <c r="A4182" t="s">
        <v>166</v>
      </c>
      <c r="B4182" t="s">
        <v>137</v>
      </c>
      <c r="C4182">
        <v>4</v>
      </c>
      <c r="D4182">
        <v>2.99</v>
      </c>
      <c r="E4182">
        <v>10</v>
      </c>
      <c r="F4182" t="s">
        <v>129</v>
      </c>
    </row>
    <row r="4183" spans="1:6" x14ac:dyDescent="0.3">
      <c r="A4183" t="s">
        <v>166</v>
      </c>
      <c r="B4183" t="s">
        <v>130</v>
      </c>
      <c r="C4183">
        <v>1</v>
      </c>
      <c r="D4183">
        <v>14.95</v>
      </c>
      <c r="E4183">
        <v>8</v>
      </c>
      <c r="F4183" t="s">
        <v>150</v>
      </c>
    </row>
    <row r="4184" spans="1:6" x14ac:dyDescent="0.3">
      <c r="A4184" t="s">
        <v>166</v>
      </c>
      <c r="B4184" t="s">
        <v>134</v>
      </c>
      <c r="C4184">
        <v>1</v>
      </c>
      <c r="D4184">
        <v>149.99</v>
      </c>
      <c r="E4184">
        <v>4</v>
      </c>
      <c r="F4184" t="s">
        <v>135</v>
      </c>
    </row>
    <row r="4185" spans="1:6" x14ac:dyDescent="0.3">
      <c r="A4185" t="s">
        <v>166</v>
      </c>
      <c r="B4185" t="s">
        <v>139</v>
      </c>
      <c r="C4185">
        <v>1</v>
      </c>
      <c r="D4185">
        <v>11.95</v>
      </c>
      <c r="E4185">
        <v>8</v>
      </c>
      <c r="F4185" t="s">
        <v>129</v>
      </c>
    </row>
    <row r="4186" spans="1:6" x14ac:dyDescent="0.3">
      <c r="A4186" t="s">
        <v>166</v>
      </c>
      <c r="B4186" t="s">
        <v>137</v>
      </c>
      <c r="C4186">
        <v>3</v>
      </c>
      <c r="D4186">
        <v>2.99</v>
      </c>
      <c r="E4186">
        <v>5</v>
      </c>
      <c r="F4186" t="s">
        <v>135</v>
      </c>
    </row>
    <row r="4187" spans="1:6" x14ac:dyDescent="0.3">
      <c r="A4187" t="s">
        <v>166</v>
      </c>
      <c r="B4187" t="s">
        <v>145</v>
      </c>
      <c r="C4187">
        <v>1</v>
      </c>
      <c r="D4187">
        <v>3.84</v>
      </c>
      <c r="E4187">
        <v>2</v>
      </c>
      <c r="F4187" t="s">
        <v>149</v>
      </c>
    </row>
    <row r="4188" spans="1:6" x14ac:dyDescent="0.3">
      <c r="A4188" t="s">
        <v>166</v>
      </c>
      <c r="B4188" t="s">
        <v>152</v>
      </c>
      <c r="C4188">
        <v>1</v>
      </c>
      <c r="D4188">
        <v>379.99</v>
      </c>
      <c r="E4188">
        <v>2</v>
      </c>
      <c r="F4188" t="s">
        <v>146</v>
      </c>
    </row>
    <row r="4189" spans="1:6" x14ac:dyDescent="0.3">
      <c r="A4189" t="s">
        <v>166</v>
      </c>
      <c r="B4189" t="s">
        <v>145</v>
      </c>
      <c r="C4189">
        <v>2</v>
      </c>
      <c r="D4189">
        <v>3.84</v>
      </c>
      <c r="E4189">
        <v>6</v>
      </c>
      <c r="F4189" t="s">
        <v>135</v>
      </c>
    </row>
    <row r="4190" spans="1:6" x14ac:dyDescent="0.3">
      <c r="A4190" t="s">
        <v>166</v>
      </c>
      <c r="B4190" t="s">
        <v>153</v>
      </c>
      <c r="C4190">
        <v>1</v>
      </c>
      <c r="D4190">
        <v>999.99</v>
      </c>
      <c r="E4190">
        <v>3</v>
      </c>
      <c r="F4190" t="s">
        <v>146</v>
      </c>
    </row>
    <row r="4191" spans="1:6" x14ac:dyDescent="0.3">
      <c r="A4191" t="s">
        <v>166</v>
      </c>
      <c r="B4191" t="s">
        <v>141</v>
      </c>
      <c r="C4191">
        <v>1</v>
      </c>
      <c r="D4191">
        <v>150</v>
      </c>
      <c r="E4191">
        <v>8</v>
      </c>
      <c r="F4191" t="s">
        <v>133</v>
      </c>
    </row>
    <row r="4192" spans="1:6" x14ac:dyDescent="0.3">
      <c r="A4192" t="s">
        <v>166</v>
      </c>
      <c r="B4192" t="s">
        <v>143</v>
      </c>
      <c r="C4192">
        <v>1</v>
      </c>
      <c r="D4192">
        <v>300</v>
      </c>
      <c r="E4192">
        <v>7</v>
      </c>
      <c r="F4192" t="s">
        <v>131</v>
      </c>
    </row>
    <row r="4193" spans="1:6" x14ac:dyDescent="0.3">
      <c r="A4193" t="s">
        <v>166</v>
      </c>
      <c r="B4193" t="s">
        <v>141</v>
      </c>
      <c r="C4193">
        <v>1</v>
      </c>
      <c r="D4193">
        <v>150</v>
      </c>
      <c r="E4193">
        <v>7</v>
      </c>
      <c r="F4193" t="s">
        <v>131</v>
      </c>
    </row>
    <row r="4194" spans="1:6" x14ac:dyDescent="0.3">
      <c r="A4194" t="s">
        <v>166</v>
      </c>
      <c r="B4194" t="s">
        <v>140</v>
      </c>
      <c r="C4194">
        <v>1</v>
      </c>
      <c r="D4194">
        <v>99.99</v>
      </c>
      <c r="E4194">
        <v>1</v>
      </c>
      <c r="F4194" t="s">
        <v>147</v>
      </c>
    </row>
    <row r="4195" spans="1:6" x14ac:dyDescent="0.3">
      <c r="A4195" t="s">
        <v>166</v>
      </c>
      <c r="B4195" t="s">
        <v>137</v>
      </c>
      <c r="C4195">
        <v>2</v>
      </c>
      <c r="D4195">
        <v>2.99</v>
      </c>
      <c r="E4195">
        <v>1</v>
      </c>
      <c r="F4195" t="s">
        <v>147</v>
      </c>
    </row>
    <row r="4196" spans="1:6" x14ac:dyDescent="0.3">
      <c r="A4196" t="s">
        <v>166</v>
      </c>
      <c r="B4196" t="s">
        <v>138</v>
      </c>
      <c r="C4196">
        <v>1</v>
      </c>
      <c r="D4196">
        <v>389.99</v>
      </c>
      <c r="E4196">
        <v>2</v>
      </c>
      <c r="F4196" t="s">
        <v>150</v>
      </c>
    </row>
    <row r="4197" spans="1:6" x14ac:dyDescent="0.3">
      <c r="A4197" t="s">
        <v>166</v>
      </c>
      <c r="B4197" t="s">
        <v>151</v>
      </c>
      <c r="C4197">
        <v>1</v>
      </c>
      <c r="D4197">
        <v>109.99</v>
      </c>
      <c r="E4197">
        <v>5</v>
      </c>
      <c r="F4197" t="s">
        <v>135</v>
      </c>
    </row>
    <row r="4198" spans="1:6" x14ac:dyDescent="0.3">
      <c r="A4198" t="s">
        <v>166</v>
      </c>
      <c r="B4198" t="s">
        <v>137</v>
      </c>
      <c r="C4198">
        <v>1</v>
      </c>
      <c r="D4198">
        <v>2.99</v>
      </c>
      <c r="E4198">
        <v>9</v>
      </c>
      <c r="F4198" t="s">
        <v>133</v>
      </c>
    </row>
    <row r="4199" spans="1:6" x14ac:dyDescent="0.3">
      <c r="A4199" t="s">
        <v>166</v>
      </c>
      <c r="B4199" t="s">
        <v>153</v>
      </c>
      <c r="C4199">
        <v>1</v>
      </c>
      <c r="D4199">
        <v>999.99</v>
      </c>
      <c r="E4199">
        <v>5</v>
      </c>
      <c r="F4199" t="s">
        <v>150</v>
      </c>
    </row>
    <row r="4200" spans="1:6" x14ac:dyDescent="0.3">
      <c r="A4200" t="s">
        <v>166</v>
      </c>
      <c r="B4200" t="s">
        <v>154</v>
      </c>
      <c r="C4200">
        <v>1</v>
      </c>
      <c r="D4200">
        <v>600</v>
      </c>
      <c r="E4200">
        <v>8</v>
      </c>
      <c r="F4200" t="s">
        <v>133</v>
      </c>
    </row>
    <row r="4201" spans="1:6" x14ac:dyDescent="0.3">
      <c r="A4201" t="s">
        <v>166</v>
      </c>
      <c r="B4201" t="s">
        <v>141</v>
      </c>
      <c r="C4201">
        <v>1</v>
      </c>
      <c r="D4201">
        <v>150</v>
      </c>
      <c r="E4201">
        <v>2</v>
      </c>
      <c r="F4201" t="s">
        <v>129</v>
      </c>
    </row>
    <row r="4202" spans="1:6" x14ac:dyDescent="0.3">
      <c r="A4202" t="s">
        <v>166</v>
      </c>
      <c r="B4202" t="s">
        <v>132</v>
      </c>
      <c r="C4202">
        <v>1</v>
      </c>
      <c r="D4202">
        <v>11.99</v>
      </c>
      <c r="E4202">
        <v>7</v>
      </c>
      <c r="F4202" t="s">
        <v>135</v>
      </c>
    </row>
    <row r="4203" spans="1:6" x14ac:dyDescent="0.3">
      <c r="A4203" t="s">
        <v>166</v>
      </c>
      <c r="B4203" t="s">
        <v>144</v>
      </c>
      <c r="C4203">
        <v>1</v>
      </c>
      <c r="D4203">
        <v>400</v>
      </c>
      <c r="E4203">
        <v>4</v>
      </c>
      <c r="F4203" t="s">
        <v>129</v>
      </c>
    </row>
    <row r="4204" spans="1:6" x14ac:dyDescent="0.3">
      <c r="A4204" t="s">
        <v>166</v>
      </c>
      <c r="B4204" t="s">
        <v>132</v>
      </c>
      <c r="C4204">
        <v>1</v>
      </c>
      <c r="D4204">
        <v>11.99</v>
      </c>
      <c r="E4204">
        <v>6</v>
      </c>
      <c r="F4204" t="s">
        <v>129</v>
      </c>
    </row>
    <row r="4205" spans="1:6" x14ac:dyDescent="0.3">
      <c r="A4205" t="s">
        <v>166</v>
      </c>
      <c r="B4205" t="s">
        <v>155</v>
      </c>
      <c r="C4205">
        <v>1</v>
      </c>
      <c r="D4205">
        <v>600</v>
      </c>
      <c r="E4205">
        <v>9</v>
      </c>
      <c r="F4205" t="s">
        <v>135</v>
      </c>
    </row>
    <row r="4206" spans="1:6" x14ac:dyDescent="0.3">
      <c r="A4206" t="s">
        <v>166</v>
      </c>
      <c r="B4206" t="s">
        <v>130</v>
      </c>
      <c r="C4206">
        <v>1</v>
      </c>
      <c r="D4206">
        <v>14.95</v>
      </c>
      <c r="E4206">
        <v>8</v>
      </c>
      <c r="F4206" t="s">
        <v>133</v>
      </c>
    </row>
    <row r="4207" spans="1:6" x14ac:dyDescent="0.3">
      <c r="A4207" t="s">
        <v>166</v>
      </c>
      <c r="B4207" t="s">
        <v>155</v>
      </c>
      <c r="C4207">
        <v>1</v>
      </c>
      <c r="D4207">
        <v>600</v>
      </c>
      <c r="E4207">
        <v>9</v>
      </c>
      <c r="F4207" t="s">
        <v>149</v>
      </c>
    </row>
    <row r="4208" spans="1:6" x14ac:dyDescent="0.3">
      <c r="A4208" t="s">
        <v>166</v>
      </c>
      <c r="B4208" t="s">
        <v>134</v>
      </c>
      <c r="C4208">
        <v>1</v>
      </c>
      <c r="D4208">
        <v>149.99</v>
      </c>
      <c r="E4208">
        <v>6</v>
      </c>
      <c r="F4208" t="s">
        <v>133</v>
      </c>
    </row>
    <row r="4209" spans="1:6" x14ac:dyDescent="0.3">
      <c r="A4209" t="s">
        <v>166</v>
      </c>
      <c r="B4209" t="s">
        <v>134</v>
      </c>
      <c r="C4209">
        <v>1</v>
      </c>
      <c r="D4209">
        <v>149.99</v>
      </c>
      <c r="E4209">
        <v>8</v>
      </c>
      <c r="F4209" t="s">
        <v>135</v>
      </c>
    </row>
    <row r="4210" spans="1:6" x14ac:dyDescent="0.3">
      <c r="A4210" t="s">
        <v>166</v>
      </c>
      <c r="B4210" t="s">
        <v>137</v>
      </c>
      <c r="C4210">
        <v>1</v>
      </c>
      <c r="D4210">
        <v>2.99</v>
      </c>
      <c r="E4210">
        <v>1</v>
      </c>
      <c r="F4210" t="s">
        <v>129</v>
      </c>
    </row>
    <row r="4211" spans="1:6" x14ac:dyDescent="0.3">
      <c r="A4211" t="s">
        <v>166</v>
      </c>
      <c r="B4211" t="s">
        <v>140</v>
      </c>
      <c r="C4211">
        <v>1</v>
      </c>
      <c r="D4211">
        <v>99.99</v>
      </c>
      <c r="E4211">
        <v>6</v>
      </c>
      <c r="F4211" t="s">
        <v>135</v>
      </c>
    </row>
    <row r="4212" spans="1:6" x14ac:dyDescent="0.3">
      <c r="A4212" t="s">
        <v>166</v>
      </c>
      <c r="B4212" t="s">
        <v>141</v>
      </c>
      <c r="C4212">
        <v>1</v>
      </c>
      <c r="D4212">
        <v>150</v>
      </c>
      <c r="E4212">
        <v>8</v>
      </c>
      <c r="F4212" t="s">
        <v>136</v>
      </c>
    </row>
    <row r="4213" spans="1:6" x14ac:dyDescent="0.3">
      <c r="A4213" t="s">
        <v>166</v>
      </c>
      <c r="B4213" t="s">
        <v>138</v>
      </c>
      <c r="C4213">
        <v>1</v>
      </c>
      <c r="D4213">
        <v>389.99</v>
      </c>
      <c r="E4213">
        <v>8</v>
      </c>
      <c r="F4213" t="s">
        <v>133</v>
      </c>
    </row>
    <row r="4214" spans="1:6" x14ac:dyDescent="0.3">
      <c r="A4214" t="s">
        <v>166</v>
      </c>
      <c r="B4214" t="s">
        <v>132</v>
      </c>
      <c r="C4214">
        <v>1</v>
      </c>
      <c r="D4214">
        <v>11.99</v>
      </c>
      <c r="E4214">
        <v>6</v>
      </c>
      <c r="F4214" t="s">
        <v>149</v>
      </c>
    </row>
    <row r="4215" spans="1:6" x14ac:dyDescent="0.3">
      <c r="A4215" t="s">
        <v>166</v>
      </c>
      <c r="B4215" t="s">
        <v>132</v>
      </c>
      <c r="C4215">
        <v>1</v>
      </c>
      <c r="D4215">
        <v>11.99</v>
      </c>
      <c r="E4215">
        <v>8</v>
      </c>
      <c r="F4215" t="s">
        <v>135</v>
      </c>
    </row>
    <row r="4216" spans="1:6" x14ac:dyDescent="0.3">
      <c r="A4216" t="s">
        <v>166</v>
      </c>
      <c r="B4216" t="s">
        <v>140</v>
      </c>
      <c r="C4216">
        <v>1</v>
      </c>
      <c r="D4216">
        <v>99.99</v>
      </c>
      <c r="E4216">
        <v>3</v>
      </c>
      <c r="F4216" t="s">
        <v>146</v>
      </c>
    </row>
    <row r="4217" spans="1:6" x14ac:dyDescent="0.3">
      <c r="A4217" t="s">
        <v>166</v>
      </c>
      <c r="B4217" t="s">
        <v>132</v>
      </c>
      <c r="C4217">
        <v>1</v>
      </c>
      <c r="D4217">
        <v>11.99</v>
      </c>
      <c r="E4217">
        <v>4</v>
      </c>
      <c r="F4217" t="s">
        <v>149</v>
      </c>
    </row>
    <row r="4218" spans="1:6" x14ac:dyDescent="0.3">
      <c r="A4218" t="s">
        <v>166</v>
      </c>
      <c r="B4218" t="s">
        <v>141</v>
      </c>
      <c r="C4218">
        <v>1</v>
      </c>
      <c r="D4218">
        <v>150</v>
      </c>
      <c r="E4218">
        <v>6</v>
      </c>
      <c r="F4218" t="s">
        <v>133</v>
      </c>
    </row>
    <row r="4219" spans="1:6" x14ac:dyDescent="0.3">
      <c r="A4219" t="s">
        <v>166</v>
      </c>
      <c r="B4219" t="s">
        <v>137</v>
      </c>
      <c r="C4219">
        <v>1</v>
      </c>
      <c r="D4219">
        <v>2.99</v>
      </c>
      <c r="E4219">
        <v>10</v>
      </c>
      <c r="F4219" t="s">
        <v>149</v>
      </c>
    </row>
    <row r="4220" spans="1:6" x14ac:dyDescent="0.3">
      <c r="A4220" t="s">
        <v>166</v>
      </c>
      <c r="B4220" t="s">
        <v>153</v>
      </c>
      <c r="C4220">
        <v>1</v>
      </c>
      <c r="D4220">
        <v>999.99</v>
      </c>
      <c r="E4220">
        <v>3</v>
      </c>
      <c r="F4220" t="s">
        <v>146</v>
      </c>
    </row>
    <row r="4221" spans="1:6" x14ac:dyDescent="0.3">
      <c r="A4221" t="s">
        <v>166</v>
      </c>
      <c r="B4221" t="s">
        <v>141</v>
      </c>
      <c r="C4221">
        <v>1</v>
      </c>
      <c r="D4221">
        <v>150</v>
      </c>
      <c r="E4221">
        <v>3</v>
      </c>
      <c r="F4221" t="s">
        <v>131</v>
      </c>
    </row>
    <row r="4222" spans="1:6" x14ac:dyDescent="0.3">
      <c r="A4222" t="s">
        <v>166</v>
      </c>
      <c r="B4222" t="s">
        <v>137</v>
      </c>
      <c r="C4222">
        <v>1</v>
      </c>
      <c r="D4222">
        <v>2.99</v>
      </c>
      <c r="E4222">
        <v>7</v>
      </c>
      <c r="F4222" t="s">
        <v>131</v>
      </c>
    </row>
    <row r="4223" spans="1:6" x14ac:dyDescent="0.3">
      <c r="A4223" t="s">
        <v>166</v>
      </c>
      <c r="B4223" t="s">
        <v>143</v>
      </c>
      <c r="C4223">
        <v>1</v>
      </c>
      <c r="D4223">
        <v>300</v>
      </c>
      <c r="E4223">
        <v>3</v>
      </c>
      <c r="F4223" t="s">
        <v>129</v>
      </c>
    </row>
    <row r="4224" spans="1:6" x14ac:dyDescent="0.3">
      <c r="A4224" t="s">
        <v>166</v>
      </c>
      <c r="B4224" t="s">
        <v>141</v>
      </c>
      <c r="C4224">
        <v>1</v>
      </c>
      <c r="D4224">
        <v>150</v>
      </c>
      <c r="E4224">
        <v>5</v>
      </c>
      <c r="F4224" t="s">
        <v>150</v>
      </c>
    </row>
    <row r="4225" spans="1:6" x14ac:dyDescent="0.3">
      <c r="A4225" t="s">
        <v>166</v>
      </c>
      <c r="B4225" t="s">
        <v>130</v>
      </c>
      <c r="C4225">
        <v>1</v>
      </c>
      <c r="D4225">
        <v>14.95</v>
      </c>
      <c r="E4225">
        <v>8</v>
      </c>
      <c r="F4225" t="s">
        <v>131</v>
      </c>
    </row>
    <row r="4226" spans="1:6" x14ac:dyDescent="0.3">
      <c r="A4226" t="s">
        <v>166</v>
      </c>
      <c r="B4226" t="s">
        <v>137</v>
      </c>
      <c r="C4226">
        <v>1</v>
      </c>
      <c r="D4226">
        <v>2.99</v>
      </c>
      <c r="E4226">
        <v>1</v>
      </c>
      <c r="F4226" t="s">
        <v>149</v>
      </c>
    </row>
    <row r="4227" spans="1:6" x14ac:dyDescent="0.3">
      <c r="A4227" t="s">
        <v>166</v>
      </c>
      <c r="B4227" t="s">
        <v>130</v>
      </c>
      <c r="C4227">
        <v>1</v>
      </c>
      <c r="D4227">
        <v>14.95</v>
      </c>
      <c r="E4227">
        <v>8</v>
      </c>
      <c r="F4227" t="s">
        <v>129</v>
      </c>
    </row>
    <row r="4228" spans="1:6" x14ac:dyDescent="0.3">
      <c r="A4228" t="s">
        <v>166</v>
      </c>
      <c r="B4228" t="s">
        <v>128</v>
      </c>
      <c r="C4228">
        <v>1</v>
      </c>
      <c r="D4228">
        <v>700</v>
      </c>
      <c r="E4228">
        <v>1</v>
      </c>
      <c r="F4228" t="s">
        <v>135</v>
      </c>
    </row>
    <row r="4229" spans="1:6" x14ac:dyDescent="0.3">
      <c r="A4229" t="s">
        <v>166</v>
      </c>
      <c r="B4229" t="s">
        <v>130</v>
      </c>
      <c r="C4229">
        <v>1</v>
      </c>
      <c r="D4229">
        <v>14.95</v>
      </c>
      <c r="E4229">
        <v>5</v>
      </c>
      <c r="F4229" t="s">
        <v>135</v>
      </c>
    </row>
    <row r="4230" spans="1:6" x14ac:dyDescent="0.3">
      <c r="A4230" t="s">
        <v>166</v>
      </c>
      <c r="B4230" t="s">
        <v>132</v>
      </c>
      <c r="C4230">
        <v>1</v>
      </c>
      <c r="D4230">
        <v>11.99</v>
      </c>
      <c r="E4230">
        <v>9</v>
      </c>
      <c r="F4230" t="s">
        <v>133</v>
      </c>
    </row>
    <row r="4231" spans="1:6" x14ac:dyDescent="0.3">
      <c r="A4231" t="s">
        <v>166</v>
      </c>
      <c r="B4231" t="s">
        <v>145</v>
      </c>
      <c r="C4231">
        <v>1</v>
      </c>
      <c r="D4231">
        <v>3.84</v>
      </c>
      <c r="E4231">
        <v>8</v>
      </c>
      <c r="F4231" t="s">
        <v>149</v>
      </c>
    </row>
    <row r="4232" spans="1:6" x14ac:dyDescent="0.3">
      <c r="A4232" t="s">
        <v>166</v>
      </c>
      <c r="B4232" t="s">
        <v>145</v>
      </c>
      <c r="C4232">
        <v>1</v>
      </c>
      <c r="D4232">
        <v>3.84</v>
      </c>
      <c r="E4232">
        <v>10</v>
      </c>
      <c r="F4232" t="s">
        <v>150</v>
      </c>
    </row>
    <row r="4233" spans="1:6" x14ac:dyDescent="0.3">
      <c r="A4233" t="s">
        <v>166</v>
      </c>
      <c r="B4233" t="s">
        <v>128</v>
      </c>
      <c r="C4233">
        <v>1</v>
      </c>
      <c r="D4233">
        <v>700</v>
      </c>
      <c r="E4233">
        <v>1</v>
      </c>
      <c r="F4233" t="s">
        <v>147</v>
      </c>
    </row>
    <row r="4234" spans="1:6" x14ac:dyDescent="0.3">
      <c r="A4234" t="s">
        <v>166</v>
      </c>
      <c r="B4234" t="s">
        <v>145</v>
      </c>
      <c r="C4234">
        <v>1</v>
      </c>
      <c r="D4234">
        <v>3.84</v>
      </c>
      <c r="E4234">
        <v>7</v>
      </c>
      <c r="F4234" t="s">
        <v>133</v>
      </c>
    </row>
    <row r="4235" spans="1:6" x14ac:dyDescent="0.3">
      <c r="A4235" t="s">
        <v>166</v>
      </c>
      <c r="B4235" t="s">
        <v>137</v>
      </c>
      <c r="C4235">
        <v>1</v>
      </c>
      <c r="D4235">
        <v>2.99</v>
      </c>
      <c r="E4235">
        <v>3</v>
      </c>
      <c r="F4235" t="s">
        <v>131</v>
      </c>
    </row>
    <row r="4236" spans="1:6" x14ac:dyDescent="0.3">
      <c r="A4236" t="s">
        <v>166</v>
      </c>
      <c r="B4236" t="s">
        <v>128</v>
      </c>
      <c r="C4236">
        <v>1</v>
      </c>
      <c r="D4236">
        <v>700</v>
      </c>
      <c r="E4236">
        <v>8</v>
      </c>
      <c r="F4236" t="s">
        <v>131</v>
      </c>
    </row>
    <row r="4237" spans="1:6" x14ac:dyDescent="0.3">
      <c r="A4237" t="s">
        <v>166</v>
      </c>
      <c r="B4237" t="s">
        <v>139</v>
      </c>
      <c r="C4237">
        <v>1</v>
      </c>
      <c r="D4237">
        <v>11.95</v>
      </c>
      <c r="E4237">
        <v>8</v>
      </c>
      <c r="F4237" t="s">
        <v>129</v>
      </c>
    </row>
    <row r="4238" spans="1:6" x14ac:dyDescent="0.3">
      <c r="A4238" t="s">
        <v>166</v>
      </c>
      <c r="B4238" t="s">
        <v>130</v>
      </c>
      <c r="C4238">
        <v>1</v>
      </c>
      <c r="D4238">
        <v>14.95</v>
      </c>
      <c r="E4238">
        <v>6</v>
      </c>
      <c r="F4238" t="s">
        <v>133</v>
      </c>
    </row>
    <row r="4239" spans="1:6" x14ac:dyDescent="0.3">
      <c r="A4239" t="s">
        <v>166</v>
      </c>
      <c r="B4239" t="s">
        <v>130</v>
      </c>
      <c r="C4239">
        <v>1</v>
      </c>
      <c r="D4239">
        <v>14.95</v>
      </c>
      <c r="E4239">
        <v>8</v>
      </c>
      <c r="F4239" t="s">
        <v>133</v>
      </c>
    </row>
    <row r="4240" spans="1:6" x14ac:dyDescent="0.3">
      <c r="A4240" t="s">
        <v>166</v>
      </c>
      <c r="B4240" t="s">
        <v>145</v>
      </c>
      <c r="C4240">
        <v>1</v>
      </c>
      <c r="D4240">
        <v>3.84</v>
      </c>
      <c r="E4240">
        <v>2</v>
      </c>
      <c r="F4240" t="s">
        <v>135</v>
      </c>
    </row>
    <row r="4241" spans="1:6" x14ac:dyDescent="0.3">
      <c r="A4241" t="s">
        <v>166</v>
      </c>
      <c r="B4241" t="s">
        <v>148</v>
      </c>
      <c r="C4241">
        <v>1</v>
      </c>
      <c r="D4241">
        <v>600</v>
      </c>
      <c r="E4241">
        <v>4</v>
      </c>
      <c r="F4241" t="s">
        <v>129</v>
      </c>
    </row>
    <row r="4242" spans="1:6" x14ac:dyDescent="0.3">
      <c r="A4242" t="s">
        <v>166</v>
      </c>
      <c r="B4242" t="s">
        <v>140</v>
      </c>
      <c r="C4242">
        <v>1</v>
      </c>
      <c r="D4242">
        <v>99.99</v>
      </c>
      <c r="E4242">
        <v>4</v>
      </c>
      <c r="F4242" t="s">
        <v>135</v>
      </c>
    </row>
    <row r="4243" spans="1:6" x14ac:dyDescent="0.3">
      <c r="A4243" t="s">
        <v>166</v>
      </c>
      <c r="B4243" t="s">
        <v>148</v>
      </c>
      <c r="C4243">
        <v>1</v>
      </c>
      <c r="D4243">
        <v>600</v>
      </c>
      <c r="E4243">
        <v>4</v>
      </c>
      <c r="F4243" t="s">
        <v>150</v>
      </c>
    </row>
    <row r="4244" spans="1:6" x14ac:dyDescent="0.3">
      <c r="A4244" t="s">
        <v>166</v>
      </c>
      <c r="B4244" t="s">
        <v>152</v>
      </c>
      <c r="C4244">
        <v>1</v>
      </c>
      <c r="D4244">
        <v>379.99</v>
      </c>
      <c r="E4244">
        <v>9</v>
      </c>
      <c r="F4244" t="s">
        <v>135</v>
      </c>
    </row>
    <row r="4245" spans="1:6" x14ac:dyDescent="0.3">
      <c r="A4245" t="s">
        <v>166</v>
      </c>
      <c r="B4245" t="s">
        <v>142</v>
      </c>
      <c r="C4245">
        <v>1</v>
      </c>
      <c r="D4245">
        <v>1700</v>
      </c>
      <c r="E4245">
        <v>2</v>
      </c>
      <c r="F4245" t="s">
        <v>135</v>
      </c>
    </row>
    <row r="4246" spans="1:6" x14ac:dyDescent="0.3">
      <c r="A4246" t="s">
        <v>166</v>
      </c>
      <c r="B4246" t="s">
        <v>132</v>
      </c>
      <c r="C4246">
        <v>1</v>
      </c>
      <c r="D4246">
        <v>11.99</v>
      </c>
      <c r="E4246">
        <v>5</v>
      </c>
      <c r="F4246" t="s">
        <v>129</v>
      </c>
    </row>
    <row r="4247" spans="1:6" x14ac:dyDescent="0.3">
      <c r="A4247" t="s">
        <v>166</v>
      </c>
      <c r="B4247" t="s">
        <v>140</v>
      </c>
      <c r="C4247">
        <v>1</v>
      </c>
      <c r="D4247">
        <v>99.99</v>
      </c>
      <c r="E4247">
        <v>9</v>
      </c>
      <c r="F4247" t="s">
        <v>133</v>
      </c>
    </row>
    <row r="4248" spans="1:6" x14ac:dyDescent="0.3">
      <c r="A4248" t="s">
        <v>166</v>
      </c>
      <c r="B4248" t="s">
        <v>130</v>
      </c>
      <c r="C4248">
        <v>1</v>
      </c>
      <c r="D4248">
        <v>14.95</v>
      </c>
      <c r="E4248">
        <v>7</v>
      </c>
      <c r="F4248" t="s">
        <v>149</v>
      </c>
    </row>
    <row r="4249" spans="1:6" x14ac:dyDescent="0.3">
      <c r="A4249" t="s">
        <v>166</v>
      </c>
      <c r="B4249" t="s">
        <v>134</v>
      </c>
      <c r="C4249">
        <v>1</v>
      </c>
      <c r="D4249">
        <v>149.99</v>
      </c>
      <c r="E4249">
        <v>9</v>
      </c>
      <c r="F4249" t="s">
        <v>129</v>
      </c>
    </row>
    <row r="4250" spans="1:6" x14ac:dyDescent="0.3">
      <c r="A4250" t="s">
        <v>166</v>
      </c>
      <c r="B4250" t="s">
        <v>140</v>
      </c>
      <c r="C4250">
        <v>1</v>
      </c>
      <c r="D4250">
        <v>99.99</v>
      </c>
      <c r="E4250">
        <v>3</v>
      </c>
      <c r="F4250" t="s">
        <v>129</v>
      </c>
    </row>
    <row r="4251" spans="1:6" x14ac:dyDescent="0.3">
      <c r="A4251" t="s">
        <v>166</v>
      </c>
      <c r="B4251" t="s">
        <v>137</v>
      </c>
      <c r="C4251">
        <v>4</v>
      </c>
      <c r="D4251">
        <v>2.99</v>
      </c>
      <c r="E4251">
        <v>7</v>
      </c>
      <c r="F4251" t="s">
        <v>133</v>
      </c>
    </row>
    <row r="4252" spans="1:6" x14ac:dyDescent="0.3">
      <c r="A4252" t="s">
        <v>166</v>
      </c>
      <c r="B4252" t="s">
        <v>132</v>
      </c>
      <c r="C4252">
        <v>1</v>
      </c>
      <c r="D4252">
        <v>11.99</v>
      </c>
      <c r="E4252">
        <v>6</v>
      </c>
      <c r="F4252" t="s">
        <v>135</v>
      </c>
    </row>
    <row r="4253" spans="1:6" x14ac:dyDescent="0.3">
      <c r="A4253" t="s">
        <v>166</v>
      </c>
      <c r="B4253" t="s">
        <v>130</v>
      </c>
      <c r="C4253">
        <v>1</v>
      </c>
      <c r="D4253">
        <v>14.95</v>
      </c>
      <c r="E4253">
        <v>7</v>
      </c>
      <c r="F4253" t="s">
        <v>147</v>
      </c>
    </row>
    <row r="4254" spans="1:6" x14ac:dyDescent="0.3">
      <c r="A4254" t="s">
        <v>166</v>
      </c>
      <c r="B4254" t="s">
        <v>139</v>
      </c>
      <c r="C4254">
        <v>1</v>
      </c>
      <c r="D4254">
        <v>11.95</v>
      </c>
      <c r="E4254">
        <v>10</v>
      </c>
      <c r="F4254" t="s">
        <v>149</v>
      </c>
    </row>
    <row r="4255" spans="1:6" x14ac:dyDescent="0.3">
      <c r="A4255" t="s">
        <v>166</v>
      </c>
      <c r="B4255" t="s">
        <v>132</v>
      </c>
      <c r="C4255">
        <v>1</v>
      </c>
      <c r="D4255">
        <v>11.99</v>
      </c>
      <c r="E4255">
        <v>5</v>
      </c>
      <c r="F4255" t="s">
        <v>133</v>
      </c>
    </row>
    <row r="4256" spans="1:6" x14ac:dyDescent="0.3">
      <c r="A4256" t="s">
        <v>166</v>
      </c>
      <c r="B4256" t="s">
        <v>143</v>
      </c>
      <c r="C4256">
        <v>1</v>
      </c>
      <c r="D4256">
        <v>300</v>
      </c>
      <c r="E4256">
        <v>9</v>
      </c>
      <c r="F4256" t="s">
        <v>135</v>
      </c>
    </row>
    <row r="4257" spans="1:6" x14ac:dyDescent="0.3">
      <c r="A4257" t="s">
        <v>166</v>
      </c>
      <c r="B4257" t="s">
        <v>151</v>
      </c>
      <c r="C4257">
        <v>1</v>
      </c>
      <c r="D4257">
        <v>109.99</v>
      </c>
      <c r="E4257">
        <v>10</v>
      </c>
      <c r="F4257" t="s">
        <v>133</v>
      </c>
    </row>
    <row r="4258" spans="1:6" x14ac:dyDescent="0.3">
      <c r="A4258" t="s">
        <v>166</v>
      </c>
      <c r="B4258" t="s">
        <v>139</v>
      </c>
      <c r="C4258">
        <v>1</v>
      </c>
      <c r="D4258">
        <v>11.95</v>
      </c>
      <c r="E4258">
        <v>7</v>
      </c>
      <c r="F4258" t="s">
        <v>150</v>
      </c>
    </row>
    <row r="4259" spans="1:6" x14ac:dyDescent="0.3">
      <c r="A4259" t="s">
        <v>166</v>
      </c>
      <c r="B4259" t="s">
        <v>134</v>
      </c>
      <c r="C4259">
        <v>1</v>
      </c>
      <c r="D4259">
        <v>149.99</v>
      </c>
      <c r="E4259">
        <v>4</v>
      </c>
      <c r="F4259" t="s">
        <v>135</v>
      </c>
    </row>
    <row r="4260" spans="1:6" x14ac:dyDescent="0.3">
      <c r="A4260" t="s">
        <v>166</v>
      </c>
      <c r="B4260" t="s">
        <v>145</v>
      </c>
      <c r="C4260">
        <v>1</v>
      </c>
      <c r="D4260">
        <v>3.84</v>
      </c>
      <c r="E4260">
        <v>8</v>
      </c>
      <c r="F4260" t="s">
        <v>149</v>
      </c>
    </row>
    <row r="4261" spans="1:6" x14ac:dyDescent="0.3">
      <c r="A4261" t="s">
        <v>166</v>
      </c>
      <c r="B4261" t="s">
        <v>141</v>
      </c>
      <c r="C4261">
        <v>1</v>
      </c>
      <c r="D4261">
        <v>150</v>
      </c>
      <c r="E4261">
        <v>2</v>
      </c>
      <c r="F4261" t="s">
        <v>147</v>
      </c>
    </row>
    <row r="4262" spans="1:6" x14ac:dyDescent="0.3">
      <c r="A4262" t="s">
        <v>166</v>
      </c>
      <c r="B4262" t="s">
        <v>139</v>
      </c>
      <c r="C4262">
        <v>1</v>
      </c>
      <c r="D4262">
        <v>11.95</v>
      </c>
      <c r="E4262">
        <v>10</v>
      </c>
      <c r="F4262" t="s">
        <v>135</v>
      </c>
    </row>
    <row r="4263" spans="1:6" x14ac:dyDescent="0.3">
      <c r="A4263" t="s">
        <v>166</v>
      </c>
      <c r="B4263" t="s">
        <v>139</v>
      </c>
      <c r="C4263">
        <v>1</v>
      </c>
      <c r="D4263">
        <v>11.95</v>
      </c>
      <c r="E4263">
        <v>2</v>
      </c>
      <c r="F4263" t="s">
        <v>133</v>
      </c>
    </row>
    <row r="4264" spans="1:6" x14ac:dyDescent="0.3">
      <c r="A4264" t="s">
        <v>166</v>
      </c>
      <c r="B4264" t="s">
        <v>145</v>
      </c>
      <c r="C4264">
        <v>1</v>
      </c>
      <c r="D4264">
        <v>3.84</v>
      </c>
      <c r="E4264">
        <v>4</v>
      </c>
      <c r="F4264" t="s">
        <v>136</v>
      </c>
    </row>
    <row r="4265" spans="1:6" x14ac:dyDescent="0.3">
      <c r="A4265" t="s">
        <v>166</v>
      </c>
      <c r="B4265" t="s">
        <v>132</v>
      </c>
      <c r="C4265">
        <v>1</v>
      </c>
      <c r="D4265">
        <v>11.99</v>
      </c>
      <c r="E4265">
        <v>9</v>
      </c>
      <c r="F4265" t="s">
        <v>146</v>
      </c>
    </row>
    <row r="4266" spans="1:6" x14ac:dyDescent="0.3">
      <c r="A4266" t="s">
        <v>166</v>
      </c>
      <c r="B4266" t="s">
        <v>139</v>
      </c>
      <c r="C4266">
        <v>1</v>
      </c>
      <c r="D4266">
        <v>11.95</v>
      </c>
      <c r="E4266">
        <v>5</v>
      </c>
      <c r="F4266" t="s">
        <v>135</v>
      </c>
    </row>
    <row r="4267" spans="1:6" x14ac:dyDescent="0.3">
      <c r="A4267" t="s">
        <v>166</v>
      </c>
      <c r="B4267" t="s">
        <v>145</v>
      </c>
      <c r="C4267">
        <v>1</v>
      </c>
      <c r="D4267">
        <v>3.84</v>
      </c>
      <c r="E4267">
        <v>10</v>
      </c>
      <c r="F4267" t="s">
        <v>131</v>
      </c>
    </row>
    <row r="4268" spans="1:6" x14ac:dyDescent="0.3">
      <c r="A4268" t="s">
        <v>166</v>
      </c>
      <c r="B4268" t="s">
        <v>142</v>
      </c>
      <c r="C4268">
        <v>1</v>
      </c>
      <c r="D4268">
        <v>1700</v>
      </c>
      <c r="E4268">
        <v>6</v>
      </c>
      <c r="F4268" t="s">
        <v>146</v>
      </c>
    </row>
    <row r="4269" spans="1:6" x14ac:dyDescent="0.3">
      <c r="A4269" t="s">
        <v>166</v>
      </c>
      <c r="B4269" t="s">
        <v>152</v>
      </c>
      <c r="C4269">
        <v>1</v>
      </c>
      <c r="D4269">
        <v>379.99</v>
      </c>
      <c r="E4269">
        <v>5</v>
      </c>
      <c r="F4269" t="s">
        <v>135</v>
      </c>
    </row>
    <row r="4270" spans="1:6" x14ac:dyDescent="0.3">
      <c r="A4270" t="s">
        <v>166</v>
      </c>
      <c r="B4270" t="s">
        <v>145</v>
      </c>
      <c r="C4270">
        <v>1</v>
      </c>
      <c r="D4270">
        <v>3.84</v>
      </c>
      <c r="E4270">
        <v>3</v>
      </c>
      <c r="F4270" t="s">
        <v>146</v>
      </c>
    </row>
    <row r="4271" spans="1:6" x14ac:dyDescent="0.3">
      <c r="A4271" t="s">
        <v>166</v>
      </c>
      <c r="B4271" t="s">
        <v>134</v>
      </c>
      <c r="C4271">
        <v>1</v>
      </c>
      <c r="D4271">
        <v>149.99</v>
      </c>
      <c r="E4271">
        <v>7</v>
      </c>
      <c r="F4271" t="s">
        <v>149</v>
      </c>
    </row>
    <row r="4272" spans="1:6" x14ac:dyDescent="0.3">
      <c r="A4272" t="s">
        <v>166</v>
      </c>
      <c r="B4272" t="s">
        <v>141</v>
      </c>
      <c r="C4272">
        <v>1</v>
      </c>
      <c r="D4272">
        <v>150</v>
      </c>
      <c r="E4272">
        <v>3</v>
      </c>
      <c r="F4272" t="s">
        <v>135</v>
      </c>
    </row>
    <row r="4273" spans="1:6" x14ac:dyDescent="0.3">
      <c r="A4273" t="s">
        <v>166</v>
      </c>
      <c r="B4273" t="s">
        <v>132</v>
      </c>
      <c r="C4273">
        <v>1</v>
      </c>
      <c r="D4273">
        <v>11.99</v>
      </c>
      <c r="E4273">
        <v>9</v>
      </c>
      <c r="F4273" t="s">
        <v>147</v>
      </c>
    </row>
    <row r="4274" spans="1:6" x14ac:dyDescent="0.3">
      <c r="A4274" t="s">
        <v>166</v>
      </c>
      <c r="B4274" t="s">
        <v>137</v>
      </c>
      <c r="C4274">
        <v>2</v>
      </c>
      <c r="D4274">
        <v>2.99</v>
      </c>
      <c r="E4274">
        <v>3</v>
      </c>
      <c r="F4274" t="s">
        <v>147</v>
      </c>
    </row>
    <row r="4275" spans="1:6" x14ac:dyDescent="0.3">
      <c r="A4275" t="s">
        <v>166</v>
      </c>
      <c r="B4275" t="s">
        <v>132</v>
      </c>
      <c r="C4275">
        <v>1</v>
      </c>
      <c r="D4275">
        <v>11.99</v>
      </c>
      <c r="E4275">
        <v>7</v>
      </c>
      <c r="F4275" t="s">
        <v>150</v>
      </c>
    </row>
    <row r="4276" spans="1:6" x14ac:dyDescent="0.3">
      <c r="A4276" t="s">
        <v>166</v>
      </c>
      <c r="B4276" t="s">
        <v>140</v>
      </c>
      <c r="C4276">
        <v>1</v>
      </c>
      <c r="D4276">
        <v>99.99</v>
      </c>
      <c r="E4276">
        <v>9</v>
      </c>
      <c r="F4276" t="s">
        <v>149</v>
      </c>
    </row>
    <row r="4277" spans="1:6" x14ac:dyDescent="0.3">
      <c r="A4277" t="s">
        <v>166</v>
      </c>
      <c r="B4277" t="s">
        <v>139</v>
      </c>
      <c r="C4277">
        <v>1</v>
      </c>
      <c r="D4277">
        <v>11.95</v>
      </c>
      <c r="E4277">
        <v>7</v>
      </c>
      <c r="F4277" t="s">
        <v>133</v>
      </c>
    </row>
    <row r="4278" spans="1:6" x14ac:dyDescent="0.3">
      <c r="A4278" t="s">
        <v>166</v>
      </c>
      <c r="B4278" t="s">
        <v>140</v>
      </c>
      <c r="C4278">
        <v>1</v>
      </c>
      <c r="D4278">
        <v>99.99</v>
      </c>
      <c r="E4278">
        <v>5</v>
      </c>
      <c r="F4278" t="s">
        <v>147</v>
      </c>
    </row>
    <row r="4279" spans="1:6" x14ac:dyDescent="0.3">
      <c r="A4279" t="s">
        <v>166</v>
      </c>
      <c r="B4279" t="s">
        <v>137</v>
      </c>
      <c r="C4279">
        <v>3</v>
      </c>
      <c r="D4279">
        <v>2.99</v>
      </c>
      <c r="E4279">
        <v>9</v>
      </c>
      <c r="F4279" t="s">
        <v>129</v>
      </c>
    </row>
    <row r="4280" spans="1:6" x14ac:dyDescent="0.3">
      <c r="A4280" t="s">
        <v>166</v>
      </c>
      <c r="B4280" t="s">
        <v>141</v>
      </c>
      <c r="C4280">
        <v>1</v>
      </c>
      <c r="D4280">
        <v>150</v>
      </c>
      <c r="E4280">
        <v>9</v>
      </c>
      <c r="F4280" t="s">
        <v>149</v>
      </c>
    </row>
    <row r="4281" spans="1:6" x14ac:dyDescent="0.3">
      <c r="A4281" t="s">
        <v>166</v>
      </c>
      <c r="B4281" t="s">
        <v>153</v>
      </c>
      <c r="C4281">
        <v>1</v>
      </c>
      <c r="D4281">
        <v>999.99</v>
      </c>
      <c r="E4281">
        <v>1</v>
      </c>
      <c r="F4281" t="s">
        <v>129</v>
      </c>
    </row>
    <row r="4282" spans="1:6" x14ac:dyDescent="0.3">
      <c r="A4282" t="s">
        <v>166</v>
      </c>
      <c r="B4282" t="s">
        <v>141</v>
      </c>
      <c r="C4282">
        <v>1</v>
      </c>
      <c r="D4282">
        <v>150</v>
      </c>
      <c r="E4282">
        <v>4</v>
      </c>
      <c r="F4282" t="s">
        <v>133</v>
      </c>
    </row>
    <row r="4283" spans="1:6" x14ac:dyDescent="0.3">
      <c r="A4283" t="s">
        <v>166</v>
      </c>
      <c r="B4283" t="s">
        <v>139</v>
      </c>
      <c r="C4283">
        <v>2</v>
      </c>
      <c r="D4283">
        <v>11.95</v>
      </c>
      <c r="E4283">
        <v>5</v>
      </c>
      <c r="F4283" t="s">
        <v>135</v>
      </c>
    </row>
    <row r="4284" spans="1:6" x14ac:dyDescent="0.3">
      <c r="A4284" t="s">
        <v>166</v>
      </c>
      <c r="B4284" t="s">
        <v>137</v>
      </c>
      <c r="C4284">
        <v>1</v>
      </c>
      <c r="D4284">
        <v>2.99</v>
      </c>
      <c r="E4284">
        <v>4</v>
      </c>
      <c r="F4284" t="s">
        <v>150</v>
      </c>
    </row>
    <row r="4285" spans="1:6" x14ac:dyDescent="0.3">
      <c r="A4285" t="s">
        <v>166</v>
      </c>
      <c r="B4285" t="s">
        <v>138</v>
      </c>
      <c r="C4285">
        <v>1</v>
      </c>
      <c r="D4285">
        <v>389.99</v>
      </c>
      <c r="E4285">
        <v>7</v>
      </c>
      <c r="F4285" t="s">
        <v>133</v>
      </c>
    </row>
    <row r="4286" spans="1:6" x14ac:dyDescent="0.3">
      <c r="A4286" t="s">
        <v>166</v>
      </c>
      <c r="B4286" t="s">
        <v>140</v>
      </c>
      <c r="C4286">
        <v>1</v>
      </c>
      <c r="D4286">
        <v>99.99</v>
      </c>
      <c r="E4286">
        <v>6</v>
      </c>
      <c r="F4286" t="s">
        <v>135</v>
      </c>
    </row>
    <row r="4287" spans="1:6" x14ac:dyDescent="0.3">
      <c r="A4287" t="s">
        <v>166</v>
      </c>
      <c r="B4287" t="s">
        <v>151</v>
      </c>
      <c r="C4287">
        <v>1</v>
      </c>
      <c r="D4287">
        <v>109.99</v>
      </c>
      <c r="E4287">
        <v>1</v>
      </c>
      <c r="F4287" t="s">
        <v>129</v>
      </c>
    </row>
    <row r="4288" spans="1:6" x14ac:dyDescent="0.3">
      <c r="A4288" t="s">
        <v>166</v>
      </c>
      <c r="B4288" t="s">
        <v>141</v>
      </c>
      <c r="C4288">
        <v>1</v>
      </c>
      <c r="D4288">
        <v>150</v>
      </c>
      <c r="E4288">
        <v>10</v>
      </c>
      <c r="F4288" t="s">
        <v>133</v>
      </c>
    </row>
    <row r="4289" spans="1:6" x14ac:dyDescent="0.3">
      <c r="A4289" t="s">
        <v>166</v>
      </c>
      <c r="B4289" t="s">
        <v>145</v>
      </c>
      <c r="C4289">
        <v>1</v>
      </c>
      <c r="D4289">
        <v>3.84</v>
      </c>
      <c r="E4289">
        <v>6</v>
      </c>
      <c r="F4289" t="s">
        <v>150</v>
      </c>
    </row>
    <row r="4290" spans="1:6" x14ac:dyDescent="0.3">
      <c r="A4290" t="s">
        <v>166</v>
      </c>
      <c r="B4290" t="s">
        <v>137</v>
      </c>
      <c r="C4290">
        <v>2</v>
      </c>
      <c r="D4290">
        <v>2.99</v>
      </c>
      <c r="E4290">
        <v>4</v>
      </c>
      <c r="F4290" t="s">
        <v>129</v>
      </c>
    </row>
    <row r="4291" spans="1:6" x14ac:dyDescent="0.3">
      <c r="A4291" t="s">
        <v>166</v>
      </c>
      <c r="B4291" t="s">
        <v>137</v>
      </c>
      <c r="C4291">
        <v>1</v>
      </c>
      <c r="D4291">
        <v>2.99</v>
      </c>
      <c r="E4291">
        <v>6</v>
      </c>
      <c r="F4291" t="s">
        <v>150</v>
      </c>
    </row>
    <row r="4292" spans="1:6" x14ac:dyDescent="0.3">
      <c r="A4292" t="s">
        <v>166</v>
      </c>
      <c r="B4292" t="s">
        <v>137</v>
      </c>
      <c r="C4292">
        <v>3</v>
      </c>
      <c r="D4292">
        <v>2.99</v>
      </c>
      <c r="E4292">
        <v>9</v>
      </c>
      <c r="F4292" t="s">
        <v>149</v>
      </c>
    </row>
    <row r="4293" spans="1:6" x14ac:dyDescent="0.3">
      <c r="A4293" t="s">
        <v>166</v>
      </c>
      <c r="B4293" t="s">
        <v>141</v>
      </c>
      <c r="C4293">
        <v>1</v>
      </c>
      <c r="D4293">
        <v>150</v>
      </c>
      <c r="E4293">
        <v>9</v>
      </c>
      <c r="F4293" t="s">
        <v>133</v>
      </c>
    </row>
    <row r="4294" spans="1:6" x14ac:dyDescent="0.3">
      <c r="A4294" t="s">
        <v>166</v>
      </c>
      <c r="B4294" t="s">
        <v>139</v>
      </c>
      <c r="C4294">
        <v>1</v>
      </c>
      <c r="D4294">
        <v>11.95</v>
      </c>
      <c r="E4294">
        <v>7</v>
      </c>
      <c r="F4294" t="s">
        <v>149</v>
      </c>
    </row>
    <row r="4295" spans="1:6" x14ac:dyDescent="0.3">
      <c r="A4295" t="s">
        <v>166</v>
      </c>
      <c r="B4295" t="s">
        <v>141</v>
      </c>
      <c r="C4295">
        <v>1</v>
      </c>
      <c r="D4295">
        <v>150</v>
      </c>
      <c r="E4295">
        <v>1</v>
      </c>
      <c r="F4295" t="s">
        <v>135</v>
      </c>
    </row>
    <row r="4296" spans="1:6" x14ac:dyDescent="0.3">
      <c r="A4296" t="s">
        <v>166</v>
      </c>
      <c r="B4296" t="s">
        <v>130</v>
      </c>
      <c r="C4296">
        <v>1</v>
      </c>
      <c r="D4296">
        <v>14.95</v>
      </c>
      <c r="E4296">
        <v>10</v>
      </c>
      <c r="F4296" t="s">
        <v>149</v>
      </c>
    </row>
    <row r="4297" spans="1:6" x14ac:dyDescent="0.3">
      <c r="A4297" t="s">
        <v>166</v>
      </c>
      <c r="B4297" t="s">
        <v>137</v>
      </c>
      <c r="C4297">
        <v>1</v>
      </c>
      <c r="D4297">
        <v>2.99</v>
      </c>
      <c r="E4297">
        <v>9</v>
      </c>
      <c r="F4297" t="s">
        <v>150</v>
      </c>
    </row>
    <row r="4298" spans="1:6" x14ac:dyDescent="0.3">
      <c r="A4298" t="s">
        <v>166</v>
      </c>
      <c r="B4298" t="s">
        <v>144</v>
      </c>
      <c r="C4298">
        <v>1</v>
      </c>
      <c r="D4298">
        <v>400</v>
      </c>
      <c r="E4298">
        <v>9</v>
      </c>
      <c r="F4298" t="s">
        <v>136</v>
      </c>
    </row>
    <row r="4299" spans="1:6" x14ac:dyDescent="0.3">
      <c r="A4299" t="s">
        <v>166</v>
      </c>
      <c r="B4299" t="s">
        <v>145</v>
      </c>
      <c r="C4299">
        <v>1</v>
      </c>
      <c r="D4299">
        <v>3.84</v>
      </c>
      <c r="E4299">
        <v>9</v>
      </c>
      <c r="F4299" t="s">
        <v>146</v>
      </c>
    </row>
    <row r="4300" spans="1:6" x14ac:dyDescent="0.3">
      <c r="A4300" t="s">
        <v>166</v>
      </c>
      <c r="B4300" t="s">
        <v>152</v>
      </c>
      <c r="C4300">
        <v>1</v>
      </c>
      <c r="D4300">
        <v>379.99</v>
      </c>
      <c r="E4300">
        <v>1</v>
      </c>
      <c r="F4300" t="s">
        <v>135</v>
      </c>
    </row>
    <row r="4301" spans="1:6" x14ac:dyDescent="0.3">
      <c r="A4301" t="s">
        <v>166</v>
      </c>
      <c r="B4301" t="s">
        <v>134</v>
      </c>
      <c r="C4301">
        <v>1</v>
      </c>
      <c r="D4301">
        <v>149.99</v>
      </c>
      <c r="E4301">
        <v>2</v>
      </c>
      <c r="F4301" t="s">
        <v>149</v>
      </c>
    </row>
    <row r="4302" spans="1:6" x14ac:dyDescent="0.3">
      <c r="A4302" t="s">
        <v>166</v>
      </c>
      <c r="B4302" t="s">
        <v>134</v>
      </c>
      <c r="C4302">
        <v>1</v>
      </c>
      <c r="D4302">
        <v>149.99</v>
      </c>
      <c r="E4302">
        <v>9</v>
      </c>
      <c r="F4302" t="s">
        <v>133</v>
      </c>
    </row>
    <row r="4303" spans="1:6" x14ac:dyDescent="0.3">
      <c r="A4303" t="s">
        <v>166</v>
      </c>
      <c r="B4303" t="s">
        <v>145</v>
      </c>
      <c r="C4303">
        <v>1</v>
      </c>
      <c r="D4303">
        <v>3.84</v>
      </c>
      <c r="E4303">
        <v>3</v>
      </c>
      <c r="F4303" t="s">
        <v>150</v>
      </c>
    </row>
    <row r="4304" spans="1:6" x14ac:dyDescent="0.3">
      <c r="A4304" t="s">
        <v>166</v>
      </c>
      <c r="B4304" t="s">
        <v>148</v>
      </c>
      <c r="C4304">
        <v>1</v>
      </c>
      <c r="D4304">
        <v>600</v>
      </c>
      <c r="E4304">
        <v>2</v>
      </c>
      <c r="F4304" t="s">
        <v>149</v>
      </c>
    </row>
    <row r="4305" spans="1:6" x14ac:dyDescent="0.3">
      <c r="A4305" t="s">
        <v>166</v>
      </c>
      <c r="B4305" t="s">
        <v>130</v>
      </c>
      <c r="C4305">
        <v>1</v>
      </c>
      <c r="D4305">
        <v>14.95</v>
      </c>
      <c r="E4305">
        <v>10</v>
      </c>
      <c r="F4305" t="s">
        <v>133</v>
      </c>
    </row>
    <row r="4306" spans="1:6" x14ac:dyDescent="0.3">
      <c r="A4306" t="s">
        <v>166</v>
      </c>
      <c r="B4306" t="s">
        <v>139</v>
      </c>
      <c r="C4306">
        <v>1</v>
      </c>
      <c r="D4306">
        <v>11.95</v>
      </c>
      <c r="E4306">
        <v>2</v>
      </c>
      <c r="F4306" t="s">
        <v>133</v>
      </c>
    </row>
    <row r="4307" spans="1:6" x14ac:dyDescent="0.3">
      <c r="A4307" t="s">
        <v>166</v>
      </c>
      <c r="B4307" t="s">
        <v>132</v>
      </c>
      <c r="C4307">
        <v>1</v>
      </c>
      <c r="D4307">
        <v>11.99</v>
      </c>
      <c r="E4307">
        <v>7</v>
      </c>
      <c r="F4307" t="s">
        <v>150</v>
      </c>
    </row>
    <row r="4308" spans="1:6" x14ac:dyDescent="0.3">
      <c r="A4308" t="s">
        <v>166</v>
      </c>
      <c r="B4308" t="s">
        <v>148</v>
      </c>
      <c r="C4308">
        <v>1</v>
      </c>
      <c r="D4308">
        <v>600</v>
      </c>
      <c r="E4308">
        <v>7</v>
      </c>
      <c r="F4308" t="s">
        <v>146</v>
      </c>
    </row>
    <row r="4309" spans="1:6" x14ac:dyDescent="0.3">
      <c r="A4309" t="s">
        <v>166</v>
      </c>
      <c r="B4309" t="s">
        <v>142</v>
      </c>
      <c r="C4309">
        <v>1</v>
      </c>
      <c r="D4309">
        <v>1700</v>
      </c>
      <c r="E4309">
        <v>5</v>
      </c>
      <c r="F4309" t="s">
        <v>149</v>
      </c>
    </row>
    <row r="4310" spans="1:6" x14ac:dyDescent="0.3">
      <c r="A4310" t="s">
        <v>166</v>
      </c>
      <c r="B4310" t="s">
        <v>141</v>
      </c>
      <c r="C4310">
        <v>1</v>
      </c>
      <c r="D4310">
        <v>150</v>
      </c>
      <c r="E4310">
        <v>7</v>
      </c>
      <c r="F4310" t="s">
        <v>149</v>
      </c>
    </row>
    <row r="4311" spans="1:6" x14ac:dyDescent="0.3">
      <c r="A4311" t="s">
        <v>166</v>
      </c>
      <c r="B4311" t="s">
        <v>141</v>
      </c>
      <c r="C4311">
        <v>1</v>
      </c>
      <c r="D4311">
        <v>150</v>
      </c>
      <c r="E4311">
        <v>7</v>
      </c>
      <c r="F4311" t="s">
        <v>149</v>
      </c>
    </row>
    <row r="4312" spans="1:6" x14ac:dyDescent="0.3">
      <c r="A4312" t="s">
        <v>166</v>
      </c>
      <c r="B4312" t="s">
        <v>153</v>
      </c>
      <c r="C4312">
        <v>1</v>
      </c>
      <c r="D4312">
        <v>999.99</v>
      </c>
      <c r="E4312">
        <v>5</v>
      </c>
      <c r="F4312" t="s">
        <v>136</v>
      </c>
    </row>
    <row r="4313" spans="1:6" x14ac:dyDescent="0.3">
      <c r="A4313" t="s">
        <v>166</v>
      </c>
      <c r="B4313" t="s">
        <v>128</v>
      </c>
      <c r="C4313">
        <v>1</v>
      </c>
      <c r="D4313">
        <v>700</v>
      </c>
      <c r="E4313">
        <v>3</v>
      </c>
      <c r="F4313" t="s">
        <v>147</v>
      </c>
    </row>
    <row r="4314" spans="1:6" x14ac:dyDescent="0.3">
      <c r="A4314" t="s">
        <v>166</v>
      </c>
      <c r="B4314" t="s">
        <v>145</v>
      </c>
      <c r="C4314">
        <v>3</v>
      </c>
      <c r="D4314">
        <v>3.84</v>
      </c>
      <c r="E4314">
        <v>9</v>
      </c>
      <c r="F4314" t="s">
        <v>133</v>
      </c>
    </row>
    <row r="4315" spans="1:6" x14ac:dyDescent="0.3">
      <c r="A4315" t="s">
        <v>166</v>
      </c>
      <c r="B4315" t="s">
        <v>128</v>
      </c>
      <c r="C4315">
        <v>1</v>
      </c>
      <c r="D4315">
        <v>700</v>
      </c>
      <c r="E4315">
        <v>3</v>
      </c>
      <c r="F4315" t="s">
        <v>147</v>
      </c>
    </row>
    <row r="4316" spans="1:6" x14ac:dyDescent="0.3">
      <c r="A4316" t="s">
        <v>166</v>
      </c>
      <c r="B4316" t="s">
        <v>145</v>
      </c>
      <c r="C4316">
        <v>2</v>
      </c>
      <c r="D4316">
        <v>3.84</v>
      </c>
      <c r="E4316">
        <v>1</v>
      </c>
      <c r="F4316" t="s">
        <v>131</v>
      </c>
    </row>
    <row r="4317" spans="1:6" x14ac:dyDescent="0.3">
      <c r="A4317" t="s">
        <v>166</v>
      </c>
      <c r="B4317" t="s">
        <v>153</v>
      </c>
      <c r="C4317">
        <v>1</v>
      </c>
      <c r="D4317">
        <v>999.99</v>
      </c>
      <c r="E4317">
        <v>7</v>
      </c>
      <c r="F4317" t="s">
        <v>133</v>
      </c>
    </row>
    <row r="4318" spans="1:6" x14ac:dyDescent="0.3">
      <c r="A4318" t="s">
        <v>166</v>
      </c>
      <c r="B4318" t="s">
        <v>137</v>
      </c>
      <c r="C4318">
        <v>3</v>
      </c>
      <c r="D4318">
        <v>2.99</v>
      </c>
      <c r="E4318">
        <v>9</v>
      </c>
      <c r="F4318" t="s">
        <v>146</v>
      </c>
    </row>
    <row r="4319" spans="1:6" x14ac:dyDescent="0.3">
      <c r="A4319" t="s">
        <v>166</v>
      </c>
      <c r="B4319" t="s">
        <v>140</v>
      </c>
      <c r="C4319">
        <v>1</v>
      </c>
      <c r="D4319">
        <v>99.99</v>
      </c>
      <c r="E4319">
        <v>5</v>
      </c>
      <c r="F4319" t="s">
        <v>147</v>
      </c>
    </row>
    <row r="4320" spans="1:6" x14ac:dyDescent="0.3">
      <c r="A4320" t="s">
        <v>166</v>
      </c>
      <c r="B4320" t="s">
        <v>145</v>
      </c>
      <c r="C4320">
        <v>4</v>
      </c>
      <c r="D4320">
        <v>3.84</v>
      </c>
      <c r="E4320">
        <v>8</v>
      </c>
      <c r="F4320" t="s">
        <v>150</v>
      </c>
    </row>
    <row r="4321" spans="1:6" x14ac:dyDescent="0.3">
      <c r="A4321" t="s">
        <v>166</v>
      </c>
      <c r="B4321" t="s">
        <v>145</v>
      </c>
      <c r="C4321">
        <v>1</v>
      </c>
      <c r="D4321">
        <v>3.84</v>
      </c>
      <c r="E4321">
        <v>5</v>
      </c>
      <c r="F4321" t="s">
        <v>133</v>
      </c>
    </row>
    <row r="4322" spans="1:6" x14ac:dyDescent="0.3">
      <c r="A4322" t="s">
        <v>166</v>
      </c>
      <c r="B4322" t="s">
        <v>152</v>
      </c>
      <c r="C4322">
        <v>1</v>
      </c>
      <c r="D4322">
        <v>379.99</v>
      </c>
      <c r="E4322">
        <v>10</v>
      </c>
      <c r="F4322" t="s">
        <v>147</v>
      </c>
    </row>
    <row r="4323" spans="1:6" x14ac:dyDescent="0.3">
      <c r="A4323" t="s">
        <v>166</v>
      </c>
      <c r="B4323" t="s">
        <v>145</v>
      </c>
      <c r="C4323">
        <v>1</v>
      </c>
      <c r="D4323">
        <v>3.84</v>
      </c>
      <c r="E4323">
        <v>9</v>
      </c>
      <c r="F4323" t="s">
        <v>135</v>
      </c>
    </row>
    <row r="4324" spans="1:6" x14ac:dyDescent="0.3">
      <c r="A4324" t="s">
        <v>166</v>
      </c>
      <c r="B4324" t="s">
        <v>134</v>
      </c>
      <c r="C4324">
        <v>1</v>
      </c>
      <c r="D4324">
        <v>149.99</v>
      </c>
      <c r="E4324">
        <v>7</v>
      </c>
      <c r="F4324" t="s">
        <v>146</v>
      </c>
    </row>
    <row r="4325" spans="1:6" x14ac:dyDescent="0.3">
      <c r="A4325" t="s">
        <v>166</v>
      </c>
      <c r="B4325" t="s">
        <v>137</v>
      </c>
      <c r="C4325">
        <v>2</v>
      </c>
      <c r="D4325">
        <v>2.99</v>
      </c>
      <c r="E4325">
        <v>9</v>
      </c>
      <c r="F4325" t="s">
        <v>147</v>
      </c>
    </row>
    <row r="4326" spans="1:6" x14ac:dyDescent="0.3">
      <c r="A4326" t="s">
        <v>166</v>
      </c>
      <c r="B4326" t="s">
        <v>132</v>
      </c>
      <c r="C4326">
        <v>1</v>
      </c>
      <c r="D4326">
        <v>11.99</v>
      </c>
      <c r="E4326">
        <v>5</v>
      </c>
      <c r="F4326" t="s">
        <v>133</v>
      </c>
    </row>
    <row r="4327" spans="1:6" x14ac:dyDescent="0.3">
      <c r="A4327" t="s">
        <v>166</v>
      </c>
      <c r="B4327" t="s">
        <v>134</v>
      </c>
      <c r="C4327">
        <v>1</v>
      </c>
      <c r="D4327">
        <v>149.99</v>
      </c>
      <c r="E4327">
        <v>8</v>
      </c>
      <c r="F4327" t="s">
        <v>133</v>
      </c>
    </row>
    <row r="4328" spans="1:6" x14ac:dyDescent="0.3">
      <c r="A4328" t="s">
        <v>166</v>
      </c>
      <c r="B4328" t="s">
        <v>139</v>
      </c>
      <c r="C4328">
        <v>2</v>
      </c>
      <c r="D4328">
        <v>11.95</v>
      </c>
      <c r="E4328">
        <v>8</v>
      </c>
      <c r="F4328" t="s">
        <v>135</v>
      </c>
    </row>
    <row r="4329" spans="1:6" x14ac:dyDescent="0.3">
      <c r="A4329" t="s">
        <v>166</v>
      </c>
      <c r="B4329" t="s">
        <v>139</v>
      </c>
      <c r="C4329">
        <v>1</v>
      </c>
      <c r="D4329">
        <v>11.95</v>
      </c>
      <c r="E4329">
        <v>3</v>
      </c>
      <c r="F4329" t="s">
        <v>133</v>
      </c>
    </row>
    <row r="4330" spans="1:6" x14ac:dyDescent="0.3">
      <c r="A4330" t="s">
        <v>166</v>
      </c>
      <c r="B4330" t="s">
        <v>132</v>
      </c>
      <c r="C4330">
        <v>1</v>
      </c>
      <c r="D4330">
        <v>11.99</v>
      </c>
      <c r="E4330">
        <v>8</v>
      </c>
      <c r="F4330" t="s">
        <v>136</v>
      </c>
    </row>
    <row r="4331" spans="1:6" x14ac:dyDescent="0.3">
      <c r="A4331" t="s">
        <v>166</v>
      </c>
      <c r="B4331" t="s">
        <v>132</v>
      </c>
      <c r="C4331">
        <v>1</v>
      </c>
      <c r="D4331">
        <v>11.99</v>
      </c>
      <c r="E4331">
        <v>7</v>
      </c>
      <c r="F4331" t="s">
        <v>146</v>
      </c>
    </row>
    <row r="4332" spans="1:6" x14ac:dyDescent="0.3">
      <c r="A4332" t="s">
        <v>166</v>
      </c>
      <c r="B4332" t="s">
        <v>145</v>
      </c>
      <c r="C4332">
        <v>1</v>
      </c>
      <c r="D4332">
        <v>3.84</v>
      </c>
      <c r="E4332">
        <v>4</v>
      </c>
      <c r="F4332" t="s">
        <v>146</v>
      </c>
    </row>
    <row r="4333" spans="1:6" x14ac:dyDescent="0.3">
      <c r="A4333" t="s">
        <v>166</v>
      </c>
      <c r="B4333" t="s">
        <v>132</v>
      </c>
      <c r="C4333">
        <v>1</v>
      </c>
      <c r="D4333">
        <v>11.99</v>
      </c>
      <c r="E4333">
        <v>4</v>
      </c>
      <c r="F4333" t="s">
        <v>135</v>
      </c>
    </row>
    <row r="4334" spans="1:6" x14ac:dyDescent="0.3">
      <c r="A4334" t="s">
        <v>166</v>
      </c>
      <c r="B4334" t="s">
        <v>132</v>
      </c>
      <c r="C4334">
        <v>1</v>
      </c>
      <c r="D4334">
        <v>11.99</v>
      </c>
      <c r="E4334">
        <v>6</v>
      </c>
      <c r="F4334" t="s">
        <v>150</v>
      </c>
    </row>
    <row r="4335" spans="1:6" x14ac:dyDescent="0.3">
      <c r="A4335" t="s">
        <v>166</v>
      </c>
      <c r="B4335" t="s">
        <v>145</v>
      </c>
      <c r="C4335">
        <v>2</v>
      </c>
      <c r="D4335">
        <v>3.84</v>
      </c>
      <c r="E4335">
        <v>4</v>
      </c>
      <c r="F4335" t="s">
        <v>129</v>
      </c>
    </row>
    <row r="4336" spans="1:6" x14ac:dyDescent="0.3">
      <c r="A4336" t="s">
        <v>166</v>
      </c>
      <c r="B4336" t="s">
        <v>130</v>
      </c>
      <c r="C4336">
        <v>1</v>
      </c>
      <c r="D4336">
        <v>14.95</v>
      </c>
      <c r="E4336">
        <v>7</v>
      </c>
      <c r="F4336" t="s">
        <v>149</v>
      </c>
    </row>
    <row r="4337" spans="1:6" x14ac:dyDescent="0.3">
      <c r="A4337" t="s">
        <v>166</v>
      </c>
      <c r="B4337" t="s">
        <v>132</v>
      </c>
      <c r="C4337">
        <v>1</v>
      </c>
      <c r="D4337">
        <v>11.99</v>
      </c>
      <c r="E4337">
        <v>6</v>
      </c>
      <c r="F4337" t="s">
        <v>135</v>
      </c>
    </row>
    <row r="4338" spans="1:6" x14ac:dyDescent="0.3">
      <c r="A4338" t="s">
        <v>166</v>
      </c>
      <c r="B4338" t="s">
        <v>137</v>
      </c>
      <c r="C4338">
        <v>3</v>
      </c>
      <c r="D4338">
        <v>2.99</v>
      </c>
      <c r="E4338">
        <v>4</v>
      </c>
      <c r="F4338" t="s">
        <v>135</v>
      </c>
    </row>
    <row r="4339" spans="1:6" x14ac:dyDescent="0.3">
      <c r="A4339" t="s">
        <v>166</v>
      </c>
      <c r="B4339" t="s">
        <v>140</v>
      </c>
      <c r="C4339">
        <v>1</v>
      </c>
      <c r="D4339">
        <v>99.99</v>
      </c>
      <c r="E4339">
        <v>7</v>
      </c>
      <c r="F4339" t="s">
        <v>135</v>
      </c>
    </row>
    <row r="4340" spans="1:6" x14ac:dyDescent="0.3">
      <c r="A4340" t="s">
        <v>166</v>
      </c>
      <c r="B4340" t="s">
        <v>130</v>
      </c>
      <c r="C4340">
        <v>2</v>
      </c>
      <c r="D4340">
        <v>14.95</v>
      </c>
      <c r="E4340">
        <v>6</v>
      </c>
      <c r="F4340" t="s">
        <v>146</v>
      </c>
    </row>
    <row r="4341" spans="1:6" x14ac:dyDescent="0.3">
      <c r="A4341" t="s">
        <v>166</v>
      </c>
      <c r="B4341" t="s">
        <v>138</v>
      </c>
      <c r="C4341">
        <v>1</v>
      </c>
      <c r="D4341">
        <v>389.99</v>
      </c>
      <c r="E4341">
        <v>7</v>
      </c>
      <c r="F4341" t="s">
        <v>129</v>
      </c>
    </row>
    <row r="4342" spans="1:6" x14ac:dyDescent="0.3">
      <c r="A4342" t="s">
        <v>166</v>
      </c>
      <c r="B4342" t="s">
        <v>130</v>
      </c>
      <c r="C4342">
        <v>1</v>
      </c>
      <c r="D4342">
        <v>14.95</v>
      </c>
      <c r="E4342">
        <v>5</v>
      </c>
      <c r="F4342" t="s">
        <v>135</v>
      </c>
    </row>
    <row r="4343" spans="1:6" x14ac:dyDescent="0.3">
      <c r="A4343" t="s">
        <v>166</v>
      </c>
      <c r="B4343" t="s">
        <v>134</v>
      </c>
      <c r="C4343">
        <v>1</v>
      </c>
      <c r="D4343">
        <v>149.99</v>
      </c>
      <c r="E4343">
        <v>8</v>
      </c>
      <c r="F4343" t="s">
        <v>147</v>
      </c>
    </row>
    <row r="4344" spans="1:6" x14ac:dyDescent="0.3">
      <c r="A4344" t="s">
        <v>166</v>
      </c>
      <c r="B4344" t="s">
        <v>137</v>
      </c>
      <c r="C4344">
        <v>1</v>
      </c>
      <c r="D4344">
        <v>2.99</v>
      </c>
      <c r="E4344">
        <v>1</v>
      </c>
      <c r="F4344" t="s">
        <v>150</v>
      </c>
    </row>
    <row r="4345" spans="1:6" x14ac:dyDescent="0.3">
      <c r="A4345" t="s">
        <v>166</v>
      </c>
      <c r="B4345" t="s">
        <v>143</v>
      </c>
      <c r="C4345">
        <v>1</v>
      </c>
      <c r="D4345">
        <v>300</v>
      </c>
      <c r="E4345">
        <v>1</v>
      </c>
      <c r="F4345" t="s">
        <v>150</v>
      </c>
    </row>
    <row r="4346" spans="1:6" x14ac:dyDescent="0.3">
      <c r="A4346" t="s">
        <v>166</v>
      </c>
      <c r="B4346" t="s">
        <v>145</v>
      </c>
      <c r="C4346">
        <v>1</v>
      </c>
      <c r="D4346">
        <v>3.84</v>
      </c>
      <c r="E4346">
        <v>9</v>
      </c>
      <c r="F4346" t="s">
        <v>133</v>
      </c>
    </row>
    <row r="4347" spans="1:6" x14ac:dyDescent="0.3">
      <c r="A4347" t="s">
        <v>166</v>
      </c>
      <c r="B4347" t="s">
        <v>137</v>
      </c>
      <c r="C4347">
        <v>1</v>
      </c>
      <c r="D4347">
        <v>2.99</v>
      </c>
      <c r="E4347">
        <v>2</v>
      </c>
      <c r="F4347" t="s">
        <v>129</v>
      </c>
    </row>
    <row r="4348" spans="1:6" x14ac:dyDescent="0.3">
      <c r="A4348" t="s">
        <v>166</v>
      </c>
      <c r="B4348" t="s">
        <v>137</v>
      </c>
      <c r="C4348">
        <v>1</v>
      </c>
      <c r="D4348">
        <v>2.99</v>
      </c>
      <c r="E4348">
        <v>9</v>
      </c>
      <c r="F4348" t="s">
        <v>150</v>
      </c>
    </row>
    <row r="4349" spans="1:6" x14ac:dyDescent="0.3">
      <c r="A4349" t="s">
        <v>166</v>
      </c>
      <c r="B4349" t="s">
        <v>130</v>
      </c>
      <c r="C4349">
        <v>1</v>
      </c>
      <c r="D4349">
        <v>14.95</v>
      </c>
      <c r="E4349">
        <v>4</v>
      </c>
      <c r="F4349" t="s">
        <v>149</v>
      </c>
    </row>
    <row r="4350" spans="1:6" x14ac:dyDescent="0.3">
      <c r="A4350" t="s">
        <v>166</v>
      </c>
      <c r="B4350" t="s">
        <v>137</v>
      </c>
      <c r="C4350">
        <v>6</v>
      </c>
      <c r="D4350">
        <v>2.99</v>
      </c>
      <c r="E4350">
        <v>4</v>
      </c>
      <c r="F4350" t="s">
        <v>135</v>
      </c>
    </row>
    <row r="4351" spans="1:6" x14ac:dyDescent="0.3">
      <c r="A4351" t="s">
        <v>166</v>
      </c>
      <c r="B4351" t="s">
        <v>152</v>
      </c>
      <c r="C4351">
        <v>1</v>
      </c>
      <c r="D4351">
        <v>379.99</v>
      </c>
      <c r="E4351">
        <v>5</v>
      </c>
      <c r="F4351" t="s">
        <v>147</v>
      </c>
    </row>
    <row r="4352" spans="1:6" x14ac:dyDescent="0.3">
      <c r="A4352" t="s">
        <v>166</v>
      </c>
      <c r="B4352" t="s">
        <v>152</v>
      </c>
      <c r="C4352">
        <v>1</v>
      </c>
      <c r="D4352">
        <v>379.99</v>
      </c>
      <c r="E4352">
        <v>1</v>
      </c>
      <c r="F4352" t="s">
        <v>129</v>
      </c>
    </row>
    <row r="4353" spans="1:6" x14ac:dyDescent="0.3">
      <c r="A4353" t="s">
        <v>166</v>
      </c>
      <c r="B4353" t="s">
        <v>137</v>
      </c>
      <c r="C4353">
        <v>1</v>
      </c>
      <c r="D4353">
        <v>2.99</v>
      </c>
      <c r="E4353">
        <v>9</v>
      </c>
      <c r="F4353" t="s">
        <v>146</v>
      </c>
    </row>
    <row r="4354" spans="1:6" x14ac:dyDescent="0.3">
      <c r="A4354" t="s">
        <v>166</v>
      </c>
      <c r="B4354" t="s">
        <v>139</v>
      </c>
      <c r="C4354">
        <v>1</v>
      </c>
      <c r="D4354">
        <v>11.95</v>
      </c>
      <c r="E4354">
        <v>1</v>
      </c>
      <c r="F4354" t="s">
        <v>133</v>
      </c>
    </row>
    <row r="4355" spans="1:6" x14ac:dyDescent="0.3">
      <c r="A4355" t="s">
        <v>166</v>
      </c>
      <c r="B4355" t="s">
        <v>130</v>
      </c>
      <c r="C4355">
        <v>1</v>
      </c>
      <c r="D4355">
        <v>14.95</v>
      </c>
      <c r="E4355">
        <v>5</v>
      </c>
      <c r="F4355" t="s">
        <v>133</v>
      </c>
    </row>
    <row r="4356" spans="1:6" x14ac:dyDescent="0.3">
      <c r="A4356" t="s">
        <v>166</v>
      </c>
      <c r="B4356" t="s">
        <v>137</v>
      </c>
      <c r="C4356">
        <v>1</v>
      </c>
      <c r="D4356">
        <v>2.99</v>
      </c>
      <c r="E4356">
        <v>1</v>
      </c>
      <c r="F4356" t="s">
        <v>150</v>
      </c>
    </row>
    <row r="4357" spans="1:6" x14ac:dyDescent="0.3">
      <c r="A4357" t="s">
        <v>166</v>
      </c>
      <c r="B4357" t="s">
        <v>137</v>
      </c>
      <c r="C4357">
        <v>1</v>
      </c>
      <c r="D4357">
        <v>2.99</v>
      </c>
      <c r="E4357">
        <v>1</v>
      </c>
      <c r="F4357" t="s">
        <v>150</v>
      </c>
    </row>
    <row r="4358" spans="1:6" x14ac:dyDescent="0.3">
      <c r="A4358" t="s">
        <v>166</v>
      </c>
      <c r="B4358" t="s">
        <v>130</v>
      </c>
      <c r="C4358">
        <v>1</v>
      </c>
      <c r="D4358">
        <v>14.95</v>
      </c>
      <c r="E4358">
        <v>4</v>
      </c>
      <c r="F4358" t="s">
        <v>146</v>
      </c>
    </row>
    <row r="4359" spans="1:6" x14ac:dyDescent="0.3">
      <c r="A4359" t="s">
        <v>166</v>
      </c>
      <c r="B4359" t="s">
        <v>142</v>
      </c>
      <c r="C4359">
        <v>1</v>
      </c>
      <c r="D4359">
        <v>1700</v>
      </c>
      <c r="E4359">
        <v>5</v>
      </c>
      <c r="F4359" t="s">
        <v>129</v>
      </c>
    </row>
    <row r="4360" spans="1:6" x14ac:dyDescent="0.3">
      <c r="A4360" t="s">
        <v>166</v>
      </c>
      <c r="B4360" t="s">
        <v>130</v>
      </c>
      <c r="C4360">
        <v>1</v>
      </c>
      <c r="D4360">
        <v>14.95</v>
      </c>
      <c r="E4360">
        <v>6</v>
      </c>
      <c r="F4360" t="s">
        <v>131</v>
      </c>
    </row>
    <row r="4361" spans="1:6" x14ac:dyDescent="0.3">
      <c r="A4361" t="s">
        <v>166</v>
      </c>
      <c r="B4361" t="s">
        <v>139</v>
      </c>
      <c r="C4361">
        <v>1</v>
      </c>
      <c r="D4361">
        <v>11.95</v>
      </c>
      <c r="E4361">
        <v>7</v>
      </c>
      <c r="F4361" t="s">
        <v>133</v>
      </c>
    </row>
    <row r="4362" spans="1:6" x14ac:dyDescent="0.3">
      <c r="A4362" t="s">
        <v>166</v>
      </c>
      <c r="B4362" t="s">
        <v>152</v>
      </c>
      <c r="C4362">
        <v>1</v>
      </c>
      <c r="D4362">
        <v>379.99</v>
      </c>
      <c r="E4362">
        <v>1</v>
      </c>
      <c r="F4362" t="s">
        <v>129</v>
      </c>
    </row>
    <row r="4363" spans="1:6" x14ac:dyDescent="0.3">
      <c r="A4363" t="s">
        <v>166</v>
      </c>
      <c r="B4363" t="s">
        <v>132</v>
      </c>
      <c r="C4363">
        <v>1</v>
      </c>
      <c r="D4363">
        <v>11.99</v>
      </c>
      <c r="E4363">
        <v>5</v>
      </c>
      <c r="F4363" t="s">
        <v>136</v>
      </c>
    </row>
    <row r="4364" spans="1:6" x14ac:dyDescent="0.3">
      <c r="A4364" t="s">
        <v>166</v>
      </c>
      <c r="B4364" t="s">
        <v>148</v>
      </c>
      <c r="C4364">
        <v>1</v>
      </c>
      <c r="D4364">
        <v>600</v>
      </c>
      <c r="E4364">
        <v>6</v>
      </c>
      <c r="F4364" t="s">
        <v>129</v>
      </c>
    </row>
    <row r="4365" spans="1:6" x14ac:dyDescent="0.3">
      <c r="A4365" t="s">
        <v>166</v>
      </c>
      <c r="B4365" t="s">
        <v>139</v>
      </c>
      <c r="C4365">
        <v>1</v>
      </c>
      <c r="D4365">
        <v>11.95</v>
      </c>
      <c r="E4365">
        <v>10</v>
      </c>
      <c r="F4365" t="s">
        <v>129</v>
      </c>
    </row>
    <row r="4366" spans="1:6" x14ac:dyDescent="0.3">
      <c r="A4366" t="s">
        <v>166</v>
      </c>
      <c r="B4366" t="s">
        <v>145</v>
      </c>
      <c r="C4366">
        <v>1</v>
      </c>
      <c r="D4366">
        <v>3.84</v>
      </c>
      <c r="E4366">
        <v>6</v>
      </c>
      <c r="F4366" t="s">
        <v>133</v>
      </c>
    </row>
    <row r="4367" spans="1:6" x14ac:dyDescent="0.3">
      <c r="A4367" t="s">
        <v>166</v>
      </c>
      <c r="B4367" t="s">
        <v>130</v>
      </c>
      <c r="C4367">
        <v>1</v>
      </c>
      <c r="D4367">
        <v>14.95</v>
      </c>
      <c r="E4367">
        <v>10</v>
      </c>
      <c r="F4367" t="s">
        <v>146</v>
      </c>
    </row>
    <row r="4368" spans="1:6" x14ac:dyDescent="0.3">
      <c r="A4368" t="s">
        <v>166</v>
      </c>
      <c r="B4368" t="s">
        <v>132</v>
      </c>
      <c r="C4368">
        <v>1</v>
      </c>
      <c r="D4368">
        <v>11.99</v>
      </c>
      <c r="E4368">
        <v>1</v>
      </c>
      <c r="F4368" t="s">
        <v>149</v>
      </c>
    </row>
    <row r="4369" spans="1:6" x14ac:dyDescent="0.3">
      <c r="A4369" t="s">
        <v>166</v>
      </c>
      <c r="B4369" t="s">
        <v>132</v>
      </c>
      <c r="C4369">
        <v>1</v>
      </c>
      <c r="D4369">
        <v>11.99</v>
      </c>
      <c r="E4369">
        <v>10</v>
      </c>
      <c r="F4369" t="s">
        <v>129</v>
      </c>
    </row>
    <row r="4370" spans="1:6" x14ac:dyDescent="0.3">
      <c r="A4370" t="s">
        <v>166</v>
      </c>
      <c r="B4370" t="s">
        <v>151</v>
      </c>
      <c r="C4370">
        <v>1</v>
      </c>
      <c r="D4370">
        <v>109.99</v>
      </c>
      <c r="E4370">
        <v>4</v>
      </c>
      <c r="F4370" t="s">
        <v>129</v>
      </c>
    </row>
    <row r="4371" spans="1:6" x14ac:dyDescent="0.3">
      <c r="A4371" t="s">
        <v>166</v>
      </c>
      <c r="B4371" t="s">
        <v>145</v>
      </c>
      <c r="C4371">
        <v>1</v>
      </c>
      <c r="D4371">
        <v>3.84</v>
      </c>
      <c r="E4371">
        <v>4</v>
      </c>
      <c r="F4371" t="s">
        <v>135</v>
      </c>
    </row>
    <row r="4372" spans="1:6" x14ac:dyDescent="0.3">
      <c r="A4372" t="s">
        <v>166</v>
      </c>
      <c r="B4372" t="s">
        <v>145</v>
      </c>
      <c r="C4372">
        <v>1</v>
      </c>
      <c r="D4372">
        <v>3.84</v>
      </c>
      <c r="E4372">
        <v>10</v>
      </c>
      <c r="F4372" t="s">
        <v>146</v>
      </c>
    </row>
    <row r="4373" spans="1:6" x14ac:dyDescent="0.3">
      <c r="A4373" t="s">
        <v>166</v>
      </c>
      <c r="B4373" t="s">
        <v>137</v>
      </c>
      <c r="C4373">
        <v>1</v>
      </c>
      <c r="D4373">
        <v>2.99</v>
      </c>
      <c r="E4373">
        <v>3</v>
      </c>
      <c r="F4373" t="s">
        <v>146</v>
      </c>
    </row>
    <row r="4374" spans="1:6" x14ac:dyDescent="0.3">
      <c r="A4374" t="s">
        <v>166</v>
      </c>
      <c r="B4374" t="s">
        <v>148</v>
      </c>
      <c r="C4374">
        <v>1</v>
      </c>
      <c r="D4374">
        <v>600</v>
      </c>
      <c r="E4374">
        <v>9</v>
      </c>
      <c r="F4374" t="s">
        <v>129</v>
      </c>
    </row>
    <row r="4375" spans="1:6" x14ac:dyDescent="0.3">
      <c r="A4375" t="s">
        <v>166</v>
      </c>
      <c r="B4375" t="s">
        <v>144</v>
      </c>
      <c r="C4375">
        <v>1</v>
      </c>
      <c r="D4375">
        <v>400</v>
      </c>
      <c r="E4375">
        <v>8</v>
      </c>
      <c r="F4375" t="s">
        <v>149</v>
      </c>
    </row>
    <row r="4376" spans="1:6" x14ac:dyDescent="0.3">
      <c r="A4376" t="s">
        <v>166</v>
      </c>
      <c r="B4376" t="s">
        <v>134</v>
      </c>
      <c r="C4376">
        <v>1</v>
      </c>
      <c r="D4376">
        <v>149.99</v>
      </c>
      <c r="E4376">
        <v>1</v>
      </c>
      <c r="F4376" t="s">
        <v>133</v>
      </c>
    </row>
    <row r="4377" spans="1:6" x14ac:dyDescent="0.3">
      <c r="A4377" t="s">
        <v>166</v>
      </c>
      <c r="B4377" t="s">
        <v>128</v>
      </c>
      <c r="C4377">
        <v>1</v>
      </c>
      <c r="D4377">
        <v>700</v>
      </c>
      <c r="E4377">
        <v>8</v>
      </c>
      <c r="F4377" t="s">
        <v>133</v>
      </c>
    </row>
    <row r="4378" spans="1:6" x14ac:dyDescent="0.3">
      <c r="A4378" t="s">
        <v>166</v>
      </c>
      <c r="B4378" t="s">
        <v>140</v>
      </c>
      <c r="C4378">
        <v>1</v>
      </c>
      <c r="D4378">
        <v>99.99</v>
      </c>
      <c r="E4378">
        <v>8</v>
      </c>
      <c r="F4378" t="s">
        <v>135</v>
      </c>
    </row>
    <row r="4379" spans="1:6" x14ac:dyDescent="0.3">
      <c r="A4379" t="s">
        <v>166</v>
      </c>
      <c r="B4379" t="s">
        <v>144</v>
      </c>
      <c r="C4379">
        <v>1</v>
      </c>
      <c r="D4379">
        <v>400</v>
      </c>
      <c r="E4379">
        <v>2</v>
      </c>
      <c r="F4379" t="s">
        <v>135</v>
      </c>
    </row>
    <row r="4380" spans="1:6" x14ac:dyDescent="0.3">
      <c r="A4380" t="s">
        <v>166</v>
      </c>
      <c r="B4380" t="s">
        <v>139</v>
      </c>
      <c r="C4380">
        <v>1</v>
      </c>
      <c r="D4380">
        <v>11.95</v>
      </c>
      <c r="E4380">
        <v>3</v>
      </c>
      <c r="F4380" t="s">
        <v>133</v>
      </c>
    </row>
    <row r="4381" spans="1:6" x14ac:dyDescent="0.3">
      <c r="A4381" t="s">
        <v>166</v>
      </c>
      <c r="B4381" t="s">
        <v>139</v>
      </c>
      <c r="C4381">
        <v>1</v>
      </c>
      <c r="D4381">
        <v>11.95</v>
      </c>
      <c r="E4381">
        <v>2</v>
      </c>
      <c r="F4381" t="s">
        <v>129</v>
      </c>
    </row>
    <row r="4382" spans="1:6" x14ac:dyDescent="0.3">
      <c r="A4382" t="s">
        <v>166</v>
      </c>
      <c r="B4382" t="s">
        <v>130</v>
      </c>
      <c r="C4382">
        <v>1</v>
      </c>
      <c r="D4382">
        <v>14.95</v>
      </c>
      <c r="E4382">
        <v>4</v>
      </c>
      <c r="F4382" t="s">
        <v>131</v>
      </c>
    </row>
    <row r="4383" spans="1:6" x14ac:dyDescent="0.3">
      <c r="A4383" t="s">
        <v>166</v>
      </c>
      <c r="B4383" t="s">
        <v>130</v>
      </c>
      <c r="C4383">
        <v>1</v>
      </c>
      <c r="D4383">
        <v>14.95</v>
      </c>
      <c r="E4383">
        <v>9</v>
      </c>
      <c r="F4383" t="s">
        <v>150</v>
      </c>
    </row>
    <row r="4384" spans="1:6" x14ac:dyDescent="0.3">
      <c r="A4384" t="s">
        <v>166</v>
      </c>
      <c r="B4384" t="s">
        <v>139</v>
      </c>
      <c r="C4384">
        <v>1</v>
      </c>
      <c r="D4384">
        <v>11.95</v>
      </c>
      <c r="E4384">
        <v>3</v>
      </c>
      <c r="F4384" t="s">
        <v>149</v>
      </c>
    </row>
    <row r="4385" spans="1:6" x14ac:dyDescent="0.3">
      <c r="A4385" t="s">
        <v>166</v>
      </c>
      <c r="B4385" t="s">
        <v>130</v>
      </c>
      <c r="C4385">
        <v>1</v>
      </c>
      <c r="D4385">
        <v>14.95</v>
      </c>
      <c r="E4385">
        <v>8</v>
      </c>
      <c r="F4385" t="s">
        <v>133</v>
      </c>
    </row>
    <row r="4386" spans="1:6" x14ac:dyDescent="0.3">
      <c r="A4386" t="s">
        <v>166</v>
      </c>
      <c r="B4386" t="s">
        <v>130</v>
      </c>
      <c r="C4386">
        <v>1</v>
      </c>
      <c r="D4386">
        <v>14.95</v>
      </c>
      <c r="E4386">
        <v>1</v>
      </c>
      <c r="F4386" t="s">
        <v>146</v>
      </c>
    </row>
    <row r="4387" spans="1:6" x14ac:dyDescent="0.3">
      <c r="A4387" t="s">
        <v>166</v>
      </c>
      <c r="B4387" t="s">
        <v>130</v>
      </c>
      <c r="C4387">
        <v>1</v>
      </c>
      <c r="D4387">
        <v>14.95</v>
      </c>
      <c r="E4387">
        <v>6</v>
      </c>
      <c r="F4387" t="s">
        <v>135</v>
      </c>
    </row>
    <row r="4388" spans="1:6" x14ac:dyDescent="0.3">
      <c r="A4388" t="s">
        <v>166</v>
      </c>
      <c r="B4388" t="s">
        <v>139</v>
      </c>
      <c r="C4388">
        <v>1</v>
      </c>
      <c r="D4388">
        <v>11.95</v>
      </c>
      <c r="E4388">
        <v>4</v>
      </c>
      <c r="F4388" t="s">
        <v>150</v>
      </c>
    </row>
    <row r="4389" spans="1:6" x14ac:dyDescent="0.3">
      <c r="A4389" t="s">
        <v>166</v>
      </c>
      <c r="B4389" t="s">
        <v>132</v>
      </c>
      <c r="C4389">
        <v>1</v>
      </c>
      <c r="D4389">
        <v>11.99</v>
      </c>
      <c r="E4389">
        <v>8</v>
      </c>
      <c r="F4389" t="s">
        <v>133</v>
      </c>
    </row>
    <row r="4390" spans="1:6" x14ac:dyDescent="0.3">
      <c r="A4390" t="s">
        <v>166</v>
      </c>
      <c r="B4390" t="s">
        <v>137</v>
      </c>
      <c r="C4390">
        <v>3</v>
      </c>
      <c r="D4390">
        <v>2.99</v>
      </c>
      <c r="E4390">
        <v>7</v>
      </c>
      <c r="F4390" t="s">
        <v>135</v>
      </c>
    </row>
    <row r="4391" spans="1:6" x14ac:dyDescent="0.3">
      <c r="A4391" t="s">
        <v>166</v>
      </c>
      <c r="B4391" t="s">
        <v>139</v>
      </c>
      <c r="C4391">
        <v>1</v>
      </c>
      <c r="D4391">
        <v>11.95</v>
      </c>
      <c r="E4391">
        <v>8</v>
      </c>
      <c r="F4391" t="s">
        <v>129</v>
      </c>
    </row>
    <row r="4392" spans="1:6" x14ac:dyDescent="0.3">
      <c r="A4392" t="s">
        <v>166</v>
      </c>
      <c r="B4392" t="s">
        <v>151</v>
      </c>
      <c r="C4392">
        <v>1</v>
      </c>
      <c r="D4392">
        <v>109.99</v>
      </c>
      <c r="E4392">
        <v>4</v>
      </c>
      <c r="F4392" t="s">
        <v>129</v>
      </c>
    </row>
    <row r="4393" spans="1:6" x14ac:dyDescent="0.3">
      <c r="A4393" t="s">
        <v>166</v>
      </c>
      <c r="B4393" t="s">
        <v>130</v>
      </c>
      <c r="C4393">
        <v>1</v>
      </c>
      <c r="D4393">
        <v>14.95</v>
      </c>
      <c r="E4393">
        <v>7</v>
      </c>
      <c r="F4393" t="s">
        <v>146</v>
      </c>
    </row>
    <row r="4394" spans="1:6" x14ac:dyDescent="0.3">
      <c r="A4394" t="s">
        <v>166</v>
      </c>
      <c r="B4394" t="s">
        <v>128</v>
      </c>
      <c r="C4394">
        <v>1</v>
      </c>
      <c r="D4394">
        <v>700</v>
      </c>
      <c r="E4394">
        <v>8</v>
      </c>
      <c r="F4394" t="s">
        <v>133</v>
      </c>
    </row>
    <row r="4395" spans="1:6" x14ac:dyDescent="0.3">
      <c r="A4395" t="s">
        <v>166</v>
      </c>
      <c r="B4395" t="s">
        <v>132</v>
      </c>
      <c r="C4395">
        <v>1</v>
      </c>
      <c r="D4395">
        <v>11.99</v>
      </c>
      <c r="E4395">
        <v>5</v>
      </c>
      <c r="F4395" t="s">
        <v>133</v>
      </c>
    </row>
    <row r="4396" spans="1:6" x14ac:dyDescent="0.3">
      <c r="A4396" t="s">
        <v>166</v>
      </c>
      <c r="B4396" t="s">
        <v>141</v>
      </c>
      <c r="C4396">
        <v>1</v>
      </c>
      <c r="D4396">
        <v>150</v>
      </c>
      <c r="E4396">
        <v>5</v>
      </c>
      <c r="F4396" t="s">
        <v>149</v>
      </c>
    </row>
    <row r="4397" spans="1:6" x14ac:dyDescent="0.3">
      <c r="A4397" t="s">
        <v>166</v>
      </c>
      <c r="B4397" t="s">
        <v>153</v>
      </c>
      <c r="C4397">
        <v>1</v>
      </c>
      <c r="D4397">
        <v>999.99</v>
      </c>
      <c r="E4397">
        <v>9</v>
      </c>
      <c r="F4397" t="s">
        <v>149</v>
      </c>
    </row>
    <row r="4398" spans="1:6" x14ac:dyDescent="0.3">
      <c r="A4398" t="s">
        <v>166</v>
      </c>
      <c r="B4398" t="s">
        <v>134</v>
      </c>
      <c r="C4398">
        <v>1</v>
      </c>
      <c r="D4398">
        <v>149.99</v>
      </c>
      <c r="E4398">
        <v>4</v>
      </c>
      <c r="F4398" t="s">
        <v>131</v>
      </c>
    </row>
    <row r="4399" spans="1:6" x14ac:dyDescent="0.3">
      <c r="A4399" t="s">
        <v>166</v>
      </c>
      <c r="B4399" t="s">
        <v>141</v>
      </c>
      <c r="C4399">
        <v>1</v>
      </c>
      <c r="D4399">
        <v>150</v>
      </c>
      <c r="E4399">
        <v>8</v>
      </c>
      <c r="F4399" t="s">
        <v>146</v>
      </c>
    </row>
    <row r="4400" spans="1:6" x14ac:dyDescent="0.3">
      <c r="A4400" t="s">
        <v>166</v>
      </c>
      <c r="B4400" t="s">
        <v>145</v>
      </c>
      <c r="C4400">
        <v>1</v>
      </c>
      <c r="D4400">
        <v>3.84</v>
      </c>
      <c r="E4400">
        <v>10</v>
      </c>
      <c r="F4400" t="s">
        <v>146</v>
      </c>
    </row>
    <row r="4401" spans="1:6" x14ac:dyDescent="0.3">
      <c r="A4401" t="s">
        <v>166</v>
      </c>
      <c r="B4401" t="s">
        <v>141</v>
      </c>
      <c r="C4401">
        <v>1</v>
      </c>
      <c r="D4401">
        <v>150</v>
      </c>
      <c r="E4401">
        <v>2</v>
      </c>
      <c r="F4401" t="s">
        <v>129</v>
      </c>
    </row>
    <row r="4402" spans="1:6" x14ac:dyDescent="0.3">
      <c r="A4402" t="s">
        <v>166</v>
      </c>
      <c r="B4402" t="s">
        <v>134</v>
      </c>
      <c r="C4402">
        <v>1</v>
      </c>
      <c r="D4402">
        <v>149.99</v>
      </c>
      <c r="E4402">
        <v>4</v>
      </c>
      <c r="F4402" t="s">
        <v>136</v>
      </c>
    </row>
    <row r="4403" spans="1:6" x14ac:dyDescent="0.3">
      <c r="A4403" t="s">
        <v>166</v>
      </c>
      <c r="B4403" t="s">
        <v>140</v>
      </c>
      <c r="C4403">
        <v>1</v>
      </c>
      <c r="D4403">
        <v>99.99</v>
      </c>
      <c r="E4403">
        <v>4</v>
      </c>
      <c r="F4403" t="s">
        <v>129</v>
      </c>
    </row>
    <row r="4404" spans="1:6" x14ac:dyDescent="0.3">
      <c r="A4404" t="s">
        <v>166</v>
      </c>
      <c r="B4404" t="s">
        <v>139</v>
      </c>
      <c r="C4404">
        <v>1</v>
      </c>
      <c r="D4404">
        <v>11.95</v>
      </c>
      <c r="E4404">
        <v>6</v>
      </c>
      <c r="F4404" t="s">
        <v>135</v>
      </c>
    </row>
    <row r="4405" spans="1:6" x14ac:dyDescent="0.3">
      <c r="A4405" t="s">
        <v>166</v>
      </c>
      <c r="B4405" t="s">
        <v>139</v>
      </c>
      <c r="C4405">
        <v>1</v>
      </c>
      <c r="D4405">
        <v>11.95</v>
      </c>
      <c r="E4405">
        <v>5</v>
      </c>
      <c r="F4405" t="s">
        <v>147</v>
      </c>
    </row>
    <row r="4406" spans="1:6" x14ac:dyDescent="0.3">
      <c r="A4406" t="s">
        <v>166</v>
      </c>
      <c r="B4406" t="s">
        <v>134</v>
      </c>
      <c r="C4406">
        <v>1</v>
      </c>
      <c r="D4406">
        <v>149.99</v>
      </c>
      <c r="E4406">
        <v>1</v>
      </c>
      <c r="F4406" t="s">
        <v>146</v>
      </c>
    </row>
    <row r="4407" spans="1:6" x14ac:dyDescent="0.3">
      <c r="A4407" t="s">
        <v>166</v>
      </c>
      <c r="B4407" t="s">
        <v>144</v>
      </c>
      <c r="C4407">
        <v>1</v>
      </c>
      <c r="D4407">
        <v>400</v>
      </c>
      <c r="E4407">
        <v>5</v>
      </c>
      <c r="F4407" t="s">
        <v>150</v>
      </c>
    </row>
    <row r="4408" spans="1:6" x14ac:dyDescent="0.3">
      <c r="A4408" t="s">
        <v>166</v>
      </c>
      <c r="B4408" t="s">
        <v>134</v>
      </c>
      <c r="C4408">
        <v>1</v>
      </c>
      <c r="D4408">
        <v>149.99</v>
      </c>
      <c r="E4408">
        <v>6</v>
      </c>
      <c r="F4408" t="s">
        <v>135</v>
      </c>
    </row>
    <row r="4409" spans="1:6" x14ac:dyDescent="0.3">
      <c r="A4409" t="s">
        <v>166</v>
      </c>
      <c r="B4409" t="s">
        <v>145</v>
      </c>
      <c r="C4409">
        <v>2</v>
      </c>
      <c r="D4409">
        <v>3.84</v>
      </c>
      <c r="E4409">
        <v>8</v>
      </c>
      <c r="F4409" t="s">
        <v>135</v>
      </c>
    </row>
    <row r="4410" spans="1:6" x14ac:dyDescent="0.3">
      <c r="A4410" t="s">
        <v>166</v>
      </c>
      <c r="B4410" t="s">
        <v>132</v>
      </c>
      <c r="C4410">
        <v>1</v>
      </c>
      <c r="D4410">
        <v>11.99</v>
      </c>
      <c r="E4410">
        <v>4</v>
      </c>
      <c r="F4410" t="s">
        <v>147</v>
      </c>
    </row>
    <row r="4411" spans="1:6" x14ac:dyDescent="0.3">
      <c r="A4411" t="s">
        <v>166</v>
      </c>
      <c r="B4411" t="s">
        <v>141</v>
      </c>
      <c r="C4411">
        <v>1</v>
      </c>
      <c r="D4411">
        <v>150</v>
      </c>
      <c r="E4411">
        <v>5</v>
      </c>
      <c r="F4411" t="s">
        <v>133</v>
      </c>
    </row>
    <row r="4412" spans="1:6" x14ac:dyDescent="0.3">
      <c r="A4412" t="s">
        <v>166</v>
      </c>
      <c r="B4412" t="s">
        <v>145</v>
      </c>
      <c r="C4412">
        <v>1</v>
      </c>
      <c r="D4412">
        <v>3.84</v>
      </c>
      <c r="E4412">
        <v>7</v>
      </c>
      <c r="F4412" t="s">
        <v>133</v>
      </c>
    </row>
    <row r="4413" spans="1:6" x14ac:dyDescent="0.3">
      <c r="A4413" t="s">
        <v>166</v>
      </c>
      <c r="B4413" t="s">
        <v>132</v>
      </c>
      <c r="C4413">
        <v>1</v>
      </c>
      <c r="D4413">
        <v>11.99</v>
      </c>
      <c r="E4413">
        <v>10</v>
      </c>
      <c r="F4413" t="s">
        <v>133</v>
      </c>
    </row>
    <row r="4414" spans="1:6" x14ac:dyDescent="0.3">
      <c r="A4414" t="s">
        <v>166</v>
      </c>
      <c r="B4414" t="s">
        <v>155</v>
      </c>
      <c r="C4414">
        <v>1</v>
      </c>
      <c r="D4414">
        <v>600</v>
      </c>
      <c r="E4414">
        <v>3</v>
      </c>
      <c r="F4414" t="s">
        <v>133</v>
      </c>
    </row>
    <row r="4415" spans="1:6" x14ac:dyDescent="0.3">
      <c r="A4415" t="s">
        <v>166</v>
      </c>
      <c r="B4415" t="s">
        <v>138</v>
      </c>
      <c r="C4415">
        <v>1</v>
      </c>
      <c r="D4415">
        <v>389.99</v>
      </c>
      <c r="E4415">
        <v>7</v>
      </c>
      <c r="F4415" t="s">
        <v>133</v>
      </c>
    </row>
    <row r="4416" spans="1:6" x14ac:dyDescent="0.3">
      <c r="A4416" t="s">
        <v>166</v>
      </c>
      <c r="B4416" t="s">
        <v>148</v>
      </c>
      <c r="C4416">
        <v>1</v>
      </c>
      <c r="D4416">
        <v>600</v>
      </c>
      <c r="E4416">
        <v>10</v>
      </c>
      <c r="F4416" t="s">
        <v>147</v>
      </c>
    </row>
    <row r="4417" spans="1:6" x14ac:dyDescent="0.3">
      <c r="A4417" t="s">
        <v>166</v>
      </c>
      <c r="B4417" t="s">
        <v>145</v>
      </c>
      <c r="C4417">
        <v>1</v>
      </c>
      <c r="D4417">
        <v>3.84</v>
      </c>
      <c r="E4417">
        <v>1</v>
      </c>
      <c r="F4417" t="s">
        <v>129</v>
      </c>
    </row>
    <row r="4418" spans="1:6" x14ac:dyDescent="0.3">
      <c r="A4418" t="s">
        <v>166</v>
      </c>
      <c r="B4418" t="s">
        <v>128</v>
      </c>
      <c r="C4418">
        <v>1</v>
      </c>
      <c r="D4418">
        <v>700</v>
      </c>
      <c r="E4418">
        <v>2</v>
      </c>
      <c r="F4418" t="s">
        <v>133</v>
      </c>
    </row>
    <row r="4419" spans="1:6" x14ac:dyDescent="0.3">
      <c r="A4419" t="s">
        <v>166</v>
      </c>
      <c r="B4419" t="s">
        <v>137</v>
      </c>
      <c r="C4419">
        <v>1</v>
      </c>
      <c r="D4419">
        <v>2.99</v>
      </c>
      <c r="E4419">
        <v>2</v>
      </c>
      <c r="F4419" t="s">
        <v>133</v>
      </c>
    </row>
    <row r="4420" spans="1:6" x14ac:dyDescent="0.3">
      <c r="A4420" t="s">
        <v>166</v>
      </c>
      <c r="B4420" t="s">
        <v>141</v>
      </c>
      <c r="C4420">
        <v>1</v>
      </c>
      <c r="D4420">
        <v>150</v>
      </c>
      <c r="E4420">
        <v>9</v>
      </c>
      <c r="F4420" t="s">
        <v>147</v>
      </c>
    </row>
    <row r="4421" spans="1:6" x14ac:dyDescent="0.3">
      <c r="A4421" t="s">
        <v>166</v>
      </c>
      <c r="B4421" t="s">
        <v>130</v>
      </c>
      <c r="C4421">
        <v>2</v>
      </c>
      <c r="D4421">
        <v>14.95</v>
      </c>
      <c r="E4421">
        <v>10</v>
      </c>
      <c r="F4421" t="s">
        <v>133</v>
      </c>
    </row>
    <row r="4422" spans="1:6" x14ac:dyDescent="0.3">
      <c r="A4422" t="s">
        <v>166</v>
      </c>
      <c r="B4422" t="s">
        <v>140</v>
      </c>
      <c r="C4422">
        <v>1</v>
      </c>
      <c r="D4422">
        <v>99.99</v>
      </c>
      <c r="E4422">
        <v>5</v>
      </c>
      <c r="F4422" t="s">
        <v>146</v>
      </c>
    </row>
    <row r="4423" spans="1:6" x14ac:dyDescent="0.3">
      <c r="A4423" t="s">
        <v>166</v>
      </c>
      <c r="B4423" t="s">
        <v>151</v>
      </c>
      <c r="C4423">
        <v>1</v>
      </c>
      <c r="D4423">
        <v>109.99</v>
      </c>
      <c r="E4423">
        <v>5</v>
      </c>
      <c r="F4423" t="s">
        <v>146</v>
      </c>
    </row>
    <row r="4424" spans="1:6" x14ac:dyDescent="0.3">
      <c r="A4424" t="s">
        <v>166</v>
      </c>
      <c r="B4424" t="s">
        <v>130</v>
      </c>
      <c r="C4424">
        <v>1</v>
      </c>
      <c r="D4424">
        <v>14.95</v>
      </c>
      <c r="E4424">
        <v>2</v>
      </c>
      <c r="F4424" t="s">
        <v>133</v>
      </c>
    </row>
    <row r="4425" spans="1:6" x14ac:dyDescent="0.3">
      <c r="A4425" t="s">
        <v>166</v>
      </c>
      <c r="B4425" t="s">
        <v>145</v>
      </c>
      <c r="C4425">
        <v>2</v>
      </c>
      <c r="D4425">
        <v>3.84</v>
      </c>
      <c r="E4425">
        <v>10</v>
      </c>
      <c r="F4425" t="s">
        <v>135</v>
      </c>
    </row>
    <row r="4426" spans="1:6" x14ac:dyDescent="0.3">
      <c r="A4426" t="s">
        <v>166</v>
      </c>
      <c r="B4426" t="s">
        <v>145</v>
      </c>
      <c r="C4426">
        <v>1</v>
      </c>
      <c r="D4426">
        <v>3.84</v>
      </c>
      <c r="E4426">
        <v>6</v>
      </c>
      <c r="F4426" t="s">
        <v>133</v>
      </c>
    </row>
    <row r="4427" spans="1:6" x14ac:dyDescent="0.3">
      <c r="A4427" t="s">
        <v>166</v>
      </c>
      <c r="B4427" t="s">
        <v>128</v>
      </c>
      <c r="C4427">
        <v>1</v>
      </c>
      <c r="D4427">
        <v>700</v>
      </c>
      <c r="E4427">
        <v>2</v>
      </c>
      <c r="F4427" t="s">
        <v>133</v>
      </c>
    </row>
    <row r="4428" spans="1:6" x14ac:dyDescent="0.3">
      <c r="A4428" t="s">
        <v>166</v>
      </c>
      <c r="B4428" t="s">
        <v>137</v>
      </c>
      <c r="C4428">
        <v>1</v>
      </c>
      <c r="D4428">
        <v>2.99</v>
      </c>
      <c r="E4428">
        <v>4</v>
      </c>
      <c r="F4428" t="s">
        <v>135</v>
      </c>
    </row>
    <row r="4429" spans="1:6" x14ac:dyDescent="0.3">
      <c r="A4429" t="s">
        <v>166</v>
      </c>
      <c r="B4429" t="s">
        <v>151</v>
      </c>
      <c r="C4429">
        <v>1</v>
      </c>
      <c r="D4429">
        <v>109.99</v>
      </c>
      <c r="E4429">
        <v>8</v>
      </c>
      <c r="F4429" t="s">
        <v>136</v>
      </c>
    </row>
    <row r="4430" spans="1:6" x14ac:dyDescent="0.3">
      <c r="A4430" t="s">
        <v>166</v>
      </c>
      <c r="B4430" t="s">
        <v>130</v>
      </c>
      <c r="C4430">
        <v>1</v>
      </c>
      <c r="D4430">
        <v>14.95</v>
      </c>
      <c r="E4430">
        <v>3</v>
      </c>
      <c r="F4430" t="s">
        <v>149</v>
      </c>
    </row>
    <row r="4431" spans="1:6" x14ac:dyDescent="0.3">
      <c r="A4431" t="s">
        <v>166</v>
      </c>
      <c r="B4431" t="s">
        <v>141</v>
      </c>
      <c r="C4431">
        <v>1</v>
      </c>
      <c r="D4431">
        <v>150</v>
      </c>
      <c r="E4431">
        <v>3</v>
      </c>
      <c r="F4431" t="s">
        <v>147</v>
      </c>
    </row>
    <row r="4432" spans="1:6" x14ac:dyDescent="0.3">
      <c r="A4432" t="s">
        <v>166</v>
      </c>
      <c r="B4432" t="s">
        <v>152</v>
      </c>
      <c r="C4432">
        <v>1</v>
      </c>
      <c r="D4432">
        <v>379.99</v>
      </c>
      <c r="E4432">
        <v>9</v>
      </c>
      <c r="F4432" t="s">
        <v>146</v>
      </c>
    </row>
    <row r="4433" spans="1:6" x14ac:dyDescent="0.3">
      <c r="A4433" t="s">
        <v>166</v>
      </c>
      <c r="B4433" t="s">
        <v>132</v>
      </c>
      <c r="C4433">
        <v>1</v>
      </c>
      <c r="D4433">
        <v>11.99</v>
      </c>
      <c r="E4433">
        <v>2</v>
      </c>
      <c r="F4433" t="s">
        <v>146</v>
      </c>
    </row>
    <row r="4434" spans="1:6" x14ac:dyDescent="0.3">
      <c r="A4434" t="s">
        <v>166</v>
      </c>
      <c r="B4434" t="s">
        <v>128</v>
      </c>
      <c r="C4434">
        <v>1</v>
      </c>
      <c r="D4434">
        <v>700</v>
      </c>
      <c r="E4434">
        <v>8</v>
      </c>
      <c r="F4434" t="s">
        <v>135</v>
      </c>
    </row>
    <row r="4435" spans="1:6" x14ac:dyDescent="0.3">
      <c r="A4435" t="s">
        <v>166</v>
      </c>
      <c r="B4435" t="s">
        <v>137</v>
      </c>
      <c r="C4435">
        <v>1</v>
      </c>
      <c r="D4435">
        <v>2.99</v>
      </c>
      <c r="E4435">
        <v>8</v>
      </c>
      <c r="F4435" t="s">
        <v>129</v>
      </c>
    </row>
    <row r="4436" spans="1:6" x14ac:dyDescent="0.3">
      <c r="A4436" t="s">
        <v>166</v>
      </c>
      <c r="B4436" t="s">
        <v>139</v>
      </c>
      <c r="C4436">
        <v>1</v>
      </c>
      <c r="D4436">
        <v>11.95</v>
      </c>
      <c r="E4436">
        <v>5</v>
      </c>
      <c r="F4436" t="s">
        <v>131</v>
      </c>
    </row>
    <row r="4437" spans="1:6" x14ac:dyDescent="0.3">
      <c r="A4437" t="s">
        <v>166</v>
      </c>
      <c r="B4437" t="s">
        <v>141</v>
      </c>
      <c r="C4437">
        <v>1</v>
      </c>
      <c r="D4437">
        <v>150</v>
      </c>
      <c r="E4437">
        <v>1</v>
      </c>
      <c r="F4437" t="s">
        <v>133</v>
      </c>
    </row>
    <row r="4438" spans="1:6" x14ac:dyDescent="0.3">
      <c r="A4438" t="s">
        <v>166</v>
      </c>
      <c r="B4438" t="s">
        <v>143</v>
      </c>
      <c r="C4438">
        <v>1</v>
      </c>
      <c r="D4438">
        <v>300</v>
      </c>
      <c r="E4438">
        <v>1</v>
      </c>
      <c r="F4438" t="s">
        <v>133</v>
      </c>
    </row>
    <row r="4439" spans="1:6" x14ac:dyDescent="0.3">
      <c r="A4439" t="s">
        <v>166</v>
      </c>
      <c r="B4439" t="s">
        <v>153</v>
      </c>
      <c r="C4439">
        <v>1</v>
      </c>
      <c r="D4439">
        <v>999.99</v>
      </c>
      <c r="E4439">
        <v>8</v>
      </c>
      <c r="F4439" t="s">
        <v>149</v>
      </c>
    </row>
    <row r="4440" spans="1:6" x14ac:dyDescent="0.3">
      <c r="A4440" t="s">
        <v>166</v>
      </c>
      <c r="B4440" t="s">
        <v>145</v>
      </c>
      <c r="C4440">
        <v>3</v>
      </c>
      <c r="D4440">
        <v>3.84</v>
      </c>
      <c r="E4440">
        <v>7</v>
      </c>
      <c r="F4440" t="s">
        <v>147</v>
      </c>
    </row>
    <row r="4441" spans="1:6" x14ac:dyDescent="0.3">
      <c r="A4441" t="s">
        <v>166</v>
      </c>
      <c r="B4441" t="s">
        <v>145</v>
      </c>
      <c r="C4441">
        <v>1</v>
      </c>
      <c r="D4441">
        <v>3.84</v>
      </c>
      <c r="E4441">
        <v>5</v>
      </c>
      <c r="F4441" t="s">
        <v>133</v>
      </c>
    </row>
    <row r="4442" spans="1:6" x14ac:dyDescent="0.3">
      <c r="A4442" t="s">
        <v>166</v>
      </c>
      <c r="B4442" t="s">
        <v>141</v>
      </c>
      <c r="C4442">
        <v>1</v>
      </c>
      <c r="D4442">
        <v>150</v>
      </c>
      <c r="E4442">
        <v>3</v>
      </c>
      <c r="F4442" t="s">
        <v>135</v>
      </c>
    </row>
    <row r="4443" spans="1:6" x14ac:dyDescent="0.3">
      <c r="A4443" t="s">
        <v>166</v>
      </c>
      <c r="B4443" t="s">
        <v>137</v>
      </c>
      <c r="C4443">
        <v>1</v>
      </c>
      <c r="D4443">
        <v>2.99</v>
      </c>
      <c r="E4443">
        <v>1</v>
      </c>
      <c r="F4443" t="s">
        <v>133</v>
      </c>
    </row>
    <row r="4444" spans="1:6" x14ac:dyDescent="0.3">
      <c r="A4444" t="s">
        <v>166</v>
      </c>
      <c r="B4444" t="s">
        <v>139</v>
      </c>
      <c r="C4444">
        <v>1</v>
      </c>
      <c r="D4444">
        <v>11.95</v>
      </c>
      <c r="E4444">
        <v>2</v>
      </c>
      <c r="F4444" t="s">
        <v>129</v>
      </c>
    </row>
    <row r="4445" spans="1:6" x14ac:dyDescent="0.3">
      <c r="A4445" t="s">
        <v>166</v>
      </c>
      <c r="B4445" t="s">
        <v>140</v>
      </c>
      <c r="C4445">
        <v>1</v>
      </c>
      <c r="D4445">
        <v>99.99</v>
      </c>
      <c r="E4445">
        <v>10</v>
      </c>
      <c r="F4445" t="s">
        <v>146</v>
      </c>
    </row>
    <row r="4446" spans="1:6" x14ac:dyDescent="0.3">
      <c r="A4446" t="s">
        <v>166</v>
      </c>
      <c r="B4446" t="s">
        <v>151</v>
      </c>
      <c r="C4446">
        <v>1</v>
      </c>
      <c r="D4446">
        <v>109.99</v>
      </c>
      <c r="E4446">
        <v>4</v>
      </c>
      <c r="F4446" t="s">
        <v>133</v>
      </c>
    </row>
    <row r="4447" spans="1:6" x14ac:dyDescent="0.3">
      <c r="A4447" t="s">
        <v>166</v>
      </c>
      <c r="B4447" t="s">
        <v>142</v>
      </c>
      <c r="C4447">
        <v>1</v>
      </c>
      <c r="D4447">
        <v>1700</v>
      </c>
      <c r="E4447">
        <v>3</v>
      </c>
      <c r="F4447" t="s">
        <v>133</v>
      </c>
    </row>
    <row r="4448" spans="1:6" x14ac:dyDescent="0.3">
      <c r="A4448" t="s">
        <v>166</v>
      </c>
      <c r="B4448" t="s">
        <v>141</v>
      </c>
      <c r="C4448">
        <v>1</v>
      </c>
      <c r="D4448">
        <v>150</v>
      </c>
      <c r="E4448">
        <v>1</v>
      </c>
      <c r="F4448" t="s">
        <v>129</v>
      </c>
    </row>
    <row r="4449" spans="1:6" x14ac:dyDescent="0.3">
      <c r="A4449" t="s">
        <v>166</v>
      </c>
      <c r="B4449" t="s">
        <v>130</v>
      </c>
      <c r="C4449">
        <v>1</v>
      </c>
      <c r="D4449">
        <v>14.95</v>
      </c>
      <c r="E4449">
        <v>4</v>
      </c>
      <c r="F4449" t="s">
        <v>133</v>
      </c>
    </row>
    <row r="4450" spans="1:6" x14ac:dyDescent="0.3">
      <c r="A4450" t="s">
        <v>166</v>
      </c>
      <c r="B4450" t="s">
        <v>140</v>
      </c>
      <c r="C4450">
        <v>1</v>
      </c>
      <c r="D4450">
        <v>99.99</v>
      </c>
      <c r="E4450">
        <v>2</v>
      </c>
      <c r="F4450" t="s">
        <v>135</v>
      </c>
    </row>
    <row r="4451" spans="1:6" x14ac:dyDescent="0.3">
      <c r="A4451" t="s">
        <v>166</v>
      </c>
      <c r="B4451" t="s">
        <v>145</v>
      </c>
      <c r="C4451">
        <v>2</v>
      </c>
      <c r="D4451">
        <v>3.84</v>
      </c>
      <c r="E4451">
        <v>8</v>
      </c>
      <c r="F4451" t="s">
        <v>135</v>
      </c>
    </row>
    <row r="4452" spans="1:6" x14ac:dyDescent="0.3">
      <c r="A4452" t="s">
        <v>166</v>
      </c>
      <c r="B4452" t="s">
        <v>134</v>
      </c>
      <c r="C4452">
        <v>1</v>
      </c>
      <c r="D4452">
        <v>149.99</v>
      </c>
      <c r="E4452">
        <v>1</v>
      </c>
      <c r="F4452" t="s">
        <v>146</v>
      </c>
    </row>
    <row r="4453" spans="1:6" x14ac:dyDescent="0.3">
      <c r="A4453" t="s">
        <v>166</v>
      </c>
      <c r="B4453" t="s">
        <v>132</v>
      </c>
      <c r="C4453">
        <v>1</v>
      </c>
      <c r="D4453">
        <v>11.99</v>
      </c>
      <c r="E4453">
        <v>4</v>
      </c>
      <c r="F4453" t="s">
        <v>133</v>
      </c>
    </row>
    <row r="4454" spans="1:6" x14ac:dyDescent="0.3">
      <c r="A4454" t="s">
        <v>166</v>
      </c>
      <c r="B4454" t="s">
        <v>137</v>
      </c>
      <c r="C4454">
        <v>1</v>
      </c>
      <c r="D4454">
        <v>2.99</v>
      </c>
      <c r="E4454">
        <v>5</v>
      </c>
      <c r="F4454" t="s">
        <v>133</v>
      </c>
    </row>
    <row r="4455" spans="1:6" x14ac:dyDescent="0.3">
      <c r="A4455" t="s">
        <v>166</v>
      </c>
      <c r="B4455" t="s">
        <v>137</v>
      </c>
      <c r="C4455">
        <v>2</v>
      </c>
      <c r="D4455">
        <v>2.99</v>
      </c>
      <c r="E4455">
        <v>10</v>
      </c>
      <c r="F4455" t="s">
        <v>133</v>
      </c>
    </row>
    <row r="4456" spans="1:6" x14ac:dyDescent="0.3">
      <c r="A4456" t="s">
        <v>166</v>
      </c>
      <c r="B4456" t="s">
        <v>141</v>
      </c>
      <c r="C4456">
        <v>1</v>
      </c>
      <c r="D4456">
        <v>150</v>
      </c>
      <c r="E4456">
        <v>3</v>
      </c>
      <c r="F4456" t="s">
        <v>133</v>
      </c>
    </row>
    <row r="4457" spans="1:6" x14ac:dyDescent="0.3">
      <c r="A4457" t="s">
        <v>166</v>
      </c>
      <c r="B4457" t="s">
        <v>140</v>
      </c>
      <c r="C4457">
        <v>1</v>
      </c>
      <c r="D4457">
        <v>99.99</v>
      </c>
      <c r="E4457">
        <v>8</v>
      </c>
      <c r="F4457" t="s">
        <v>135</v>
      </c>
    </row>
    <row r="4458" spans="1:6" x14ac:dyDescent="0.3">
      <c r="A4458" t="s">
        <v>166</v>
      </c>
      <c r="B4458" t="s">
        <v>130</v>
      </c>
      <c r="C4458">
        <v>1</v>
      </c>
      <c r="D4458">
        <v>14.95</v>
      </c>
      <c r="E4458">
        <v>1</v>
      </c>
      <c r="F4458" t="s">
        <v>135</v>
      </c>
    </row>
    <row r="4459" spans="1:6" x14ac:dyDescent="0.3">
      <c r="A4459" t="s">
        <v>166</v>
      </c>
      <c r="B4459" t="s">
        <v>153</v>
      </c>
      <c r="C4459">
        <v>1</v>
      </c>
      <c r="D4459">
        <v>999.99</v>
      </c>
      <c r="E4459">
        <v>1</v>
      </c>
      <c r="F4459" t="s">
        <v>131</v>
      </c>
    </row>
    <row r="4460" spans="1:6" x14ac:dyDescent="0.3">
      <c r="A4460" t="s">
        <v>166</v>
      </c>
      <c r="B4460" t="s">
        <v>148</v>
      </c>
      <c r="C4460">
        <v>1</v>
      </c>
      <c r="D4460">
        <v>600</v>
      </c>
      <c r="E4460">
        <v>5</v>
      </c>
      <c r="F4460" t="s">
        <v>146</v>
      </c>
    </row>
    <row r="4461" spans="1:6" x14ac:dyDescent="0.3">
      <c r="A4461" t="s">
        <v>166</v>
      </c>
      <c r="B4461" t="s">
        <v>139</v>
      </c>
      <c r="C4461">
        <v>1</v>
      </c>
      <c r="D4461">
        <v>11.95</v>
      </c>
      <c r="E4461">
        <v>9</v>
      </c>
      <c r="F4461" t="s">
        <v>150</v>
      </c>
    </row>
    <row r="4462" spans="1:6" x14ac:dyDescent="0.3">
      <c r="A4462" t="s">
        <v>166</v>
      </c>
      <c r="B4462" t="s">
        <v>139</v>
      </c>
      <c r="C4462">
        <v>1</v>
      </c>
      <c r="D4462">
        <v>11.95</v>
      </c>
      <c r="E4462">
        <v>5</v>
      </c>
      <c r="F4462" t="s">
        <v>133</v>
      </c>
    </row>
    <row r="4463" spans="1:6" x14ac:dyDescent="0.3">
      <c r="A4463" t="s">
        <v>166</v>
      </c>
      <c r="B4463" t="s">
        <v>141</v>
      </c>
      <c r="C4463">
        <v>1</v>
      </c>
      <c r="D4463">
        <v>150</v>
      </c>
      <c r="E4463">
        <v>1</v>
      </c>
      <c r="F4463" t="s">
        <v>135</v>
      </c>
    </row>
    <row r="4464" spans="1:6" x14ac:dyDescent="0.3">
      <c r="A4464" t="s">
        <v>166</v>
      </c>
      <c r="B4464" t="s">
        <v>148</v>
      </c>
      <c r="C4464">
        <v>1</v>
      </c>
      <c r="D4464">
        <v>600</v>
      </c>
      <c r="E4464">
        <v>1</v>
      </c>
      <c r="F4464" t="s">
        <v>146</v>
      </c>
    </row>
    <row r="4465" spans="1:6" x14ac:dyDescent="0.3">
      <c r="A4465" t="s">
        <v>166</v>
      </c>
      <c r="B4465" t="s">
        <v>137</v>
      </c>
      <c r="C4465">
        <v>2</v>
      </c>
      <c r="D4465">
        <v>2.99</v>
      </c>
      <c r="E4465">
        <v>2</v>
      </c>
      <c r="F4465" t="s">
        <v>131</v>
      </c>
    </row>
    <row r="4466" spans="1:6" x14ac:dyDescent="0.3">
      <c r="A4466" t="s">
        <v>166</v>
      </c>
      <c r="B4466" t="s">
        <v>140</v>
      </c>
      <c r="C4466">
        <v>2</v>
      </c>
      <c r="D4466">
        <v>99.99</v>
      </c>
      <c r="E4466">
        <v>4</v>
      </c>
      <c r="F4466" t="s">
        <v>150</v>
      </c>
    </row>
    <row r="4467" spans="1:6" x14ac:dyDescent="0.3">
      <c r="A4467" t="s">
        <v>166</v>
      </c>
      <c r="B4467" t="s">
        <v>128</v>
      </c>
      <c r="C4467">
        <v>1</v>
      </c>
      <c r="D4467">
        <v>700</v>
      </c>
      <c r="E4467">
        <v>10</v>
      </c>
      <c r="F4467" t="s">
        <v>133</v>
      </c>
    </row>
    <row r="4468" spans="1:6" x14ac:dyDescent="0.3">
      <c r="A4468" t="s">
        <v>166</v>
      </c>
      <c r="B4468" t="s">
        <v>139</v>
      </c>
      <c r="C4468">
        <v>1</v>
      </c>
      <c r="D4468">
        <v>11.95</v>
      </c>
      <c r="E4468">
        <v>5</v>
      </c>
      <c r="F4468" t="s">
        <v>133</v>
      </c>
    </row>
    <row r="4469" spans="1:6" x14ac:dyDescent="0.3">
      <c r="A4469" t="s">
        <v>166</v>
      </c>
      <c r="B4469" t="s">
        <v>148</v>
      </c>
      <c r="C4469">
        <v>1</v>
      </c>
      <c r="D4469">
        <v>600</v>
      </c>
      <c r="E4469">
        <v>9</v>
      </c>
      <c r="F4469" t="s">
        <v>149</v>
      </c>
    </row>
    <row r="4470" spans="1:6" x14ac:dyDescent="0.3">
      <c r="A4470" t="s">
        <v>166</v>
      </c>
      <c r="B4470" t="s">
        <v>145</v>
      </c>
      <c r="C4470">
        <v>2</v>
      </c>
      <c r="D4470">
        <v>3.84</v>
      </c>
      <c r="E4470">
        <v>6</v>
      </c>
      <c r="F4470" t="s">
        <v>133</v>
      </c>
    </row>
    <row r="4471" spans="1:6" x14ac:dyDescent="0.3">
      <c r="A4471" t="s">
        <v>166</v>
      </c>
      <c r="B4471" t="s">
        <v>130</v>
      </c>
      <c r="C4471">
        <v>1</v>
      </c>
      <c r="D4471">
        <v>14.95</v>
      </c>
      <c r="E4471">
        <v>4</v>
      </c>
      <c r="F4471" t="s">
        <v>129</v>
      </c>
    </row>
    <row r="4472" spans="1:6" x14ac:dyDescent="0.3">
      <c r="A4472" t="s">
        <v>166</v>
      </c>
      <c r="B4472" t="s">
        <v>151</v>
      </c>
      <c r="C4472">
        <v>1</v>
      </c>
      <c r="D4472">
        <v>109.99</v>
      </c>
      <c r="E4472">
        <v>1</v>
      </c>
      <c r="F4472" t="s">
        <v>133</v>
      </c>
    </row>
    <row r="4473" spans="1:6" x14ac:dyDescent="0.3">
      <c r="A4473" t="s">
        <v>166</v>
      </c>
      <c r="B4473" t="s">
        <v>137</v>
      </c>
      <c r="C4473">
        <v>1</v>
      </c>
      <c r="D4473">
        <v>2.99</v>
      </c>
      <c r="E4473">
        <v>4</v>
      </c>
      <c r="F4473" t="s">
        <v>133</v>
      </c>
    </row>
    <row r="4474" spans="1:6" x14ac:dyDescent="0.3">
      <c r="A4474" t="s">
        <v>166</v>
      </c>
      <c r="B4474" t="s">
        <v>140</v>
      </c>
      <c r="C4474">
        <v>1</v>
      </c>
      <c r="D4474">
        <v>99.99</v>
      </c>
      <c r="E4474">
        <v>7</v>
      </c>
      <c r="F4474" t="s">
        <v>147</v>
      </c>
    </row>
    <row r="4475" spans="1:6" x14ac:dyDescent="0.3">
      <c r="A4475" t="s">
        <v>166</v>
      </c>
      <c r="B4475" t="s">
        <v>141</v>
      </c>
      <c r="C4475">
        <v>1</v>
      </c>
      <c r="D4475">
        <v>150</v>
      </c>
      <c r="E4475">
        <v>1</v>
      </c>
      <c r="F4475" t="s">
        <v>135</v>
      </c>
    </row>
    <row r="4476" spans="1:6" x14ac:dyDescent="0.3">
      <c r="A4476" t="s">
        <v>166</v>
      </c>
      <c r="B4476" t="s">
        <v>145</v>
      </c>
      <c r="C4476">
        <v>1</v>
      </c>
      <c r="D4476">
        <v>3.84</v>
      </c>
      <c r="E4476">
        <v>6</v>
      </c>
      <c r="F4476" t="s">
        <v>133</v>
      </c>
    </row>
    <row r="4477" spans="1:6" x14ac:dyDescent="0.3">
      <c r="A4477" t="s">
        <v>166</v>
      </c>
      <c r="B4477" t="s">
        <v>139</v>
      </c>
      <c r="C4477">
        <v>1</v>
      </c>
      <c r="D4477">
        <v>11.95</v>
      </c>
      <c r="E4477">
        <v>8</v>
      </c>
      <c r="F4477" t="s">
        <v>135</v>
      </c>
    </row>
    <row r="4478" spans="1:6" x14ac:dyDescent="0.3">
      <c r="A4478" t="s">
        <v>166</v>
      </c>
      <c r="B4478" t="s">
        <v>140</v>
      </c>
      <c r="C4478">
        <v>1</v>
      </c>
      <c r="D4478">
        <v>99.99</v>
      </c>
      <c r="E4478">
        <v>1</v>
      </c>
      <c r="F4478" t="s">
        <v>150</v>
      </c>
    </row>
    <row r="4479" spans="1:6" x14ac:dyDescent="0.3">
      <c r="A4479" t="s">
        <v>166</v>
      </c>
      <c r="B4479" t="s">
        <v>130</v>
      </c>
      <c r="C4479">
        <v>1</v>
      </c>
      <c r="D4479">
        <v>14.95</v>
      </c>
      <c r="E4479">
        <v>10</v>
      </c>
      <c r="F4479" t="s">
        <v>150</v>
      </c>
    </row>
    <row r="4480" spans="1:6" x14ac:dyDescent="0.3">
      <c r="A4480" t="s">
        <v>166</v>
      </c>
      <c r="B4480" t="s">
        <v>153</v>
      </c>
      <c r="C4480">
        <v>1</v>
      </c>
      <c r="D4480">
        <v>999.99</v>
      </c>
      <c r="E4480">
        <v>7</v>
      </c>
      <c r="F4480" t="s">
        <v>146</v>
      </c>
    </row>
    <row r="4481" spans="1:6" x14ac:dyDescent="0.3">
      <c r="A4481" t="s">
        <v>166</v>
      </c>
      <c r="B4481" t="s">
        <v>130</v>
      </c>
      <c r="C4481">
        <v>1</v>
      </c>
      <c r="D4481">
        <v>14.95</v>
      </c>
      <c r="E4481">
        <v>9</v>
      </c>
      <c r="F4481" t="s">
        <v>149</v>
      </c>
    </row>
    <row r="4482" spans="1:6" x14ac:dyDescent="0.3">
      <c r="A4482" t="s">
        <v>166</v>
      </c>
      <c r="B4482" t="s">
        <v>151</v>
      </c>
      <c r="C4482">
        <v>1</v>
      </c>
      <c r="D4482">
        <v>109.99</v>
      </c>
      <c r="E4482">
        <v>9</v>
      </c>
      <c r="F4482" t="s">
        <v>146</v>
      </c>
    </row>
    <row r="4483" spans="1:6" x14ac:dyDescent="0.3">
      <c r="A4483" t="s">
        <v>166</v>
      </c>
      <c r="B4483" t="s">
        <v>139</v>
      </c>
      <c r="C4483">
        <v>1</v>
      </c>
      <c r="D4483">
        <v>11.95</v>
      </c>
      <c r="E4483">
        <v>4</v>
      </c>
      <c r="F4483" t="s">
        <v>133</v>
      </c>
    </row>
    <row r="4484" spans="1:6" x14ac:dyDescent="0.3">
      <c r="A4484" t="s">
        <v>166</v>
      </c>
      <c r="B4484" t="s">
        <v>137</v>
      </c>
      <c r="C4484">
        <v>1</v>
      </c>
      <c r="D4484">
        <v>2.99</v>
      </c>
      <c r="E4484">
        <v>6</v>
      </c>
      <c r="F4484" t="s">
        <v>149</v>
      </c>
    </row>
    <row r="4485" spans="1:6" x14ac:dyDescent="0.3">
      <c r="A4485" t="s">
        <v>166</v>
      </c>
      <c r="B4485" t="s">
        <v>139</v>
      </c>
      <c r="C4485">
        <v>1</v>
      </c>
      <c r="D4485">
        <v>11.95</v>
      </c>
      <c r="E4485">
        <v>10</v>
      </c>
      <c r="F4485" t="s">
        <v>135</v>
      </c>
    </row>
    <row r="4486" spans="1:6" x14ac:dyDescent="0.3">
      <c r="A4486" t="s">
        <v>166</v>
      </c>
      <c r="B4486" t="s">
        <v>137</v>
      </c>
      <c r="C4486">
        <v>1</v>
      </c>
      <c r="D4486">
        <v>2.99</v>
      </c>
      <c r="E4486">
        <v>8</v>
      </c>
      <c r="F4486" t="s">
        <v>133</v>
      </c>
    </row>
    <row r="4487" spans="1:6" x14ac:dyDescent="0.3">
      <c r="A4487" t="s">
        <v>166</v>
      </c>
      <c r="B4487" t="s">
        <v>139</v>
      </c>
      <c r="C4487">
        <v>1</v>
      </c>
      <c r="D4487">
        <v>11.95</v>
      </c>
      <c r="E4487">
        <v>10</v>
      </c>
      <c r="F4487" t="s">
        <v>133</v>
      </c>
    </row>
    <row r="4488" spans="1:6" x14ac:dyDescent="0.3">
      <c r="A4488" t="s">
        <v>166</v>
      </c>
      <c r="B4488" t="s">
        <v>139</v>
      </c>
      <c r="C4488">
        <v>1</v>
      </c>
      <c r="D4488">
        <v>11.95</v>
      </c>
      <c r="E4488">
        <v>3</v>
      </c>
      <c r="F4488" t="s">
        <v>133</v>
      </c>
    </row>
    <row r="4489" spans="1:6" x14ac:dyDescent="0.3">
      <c r="A4489" t="s">
        <v>166</v>
      </c>
      <c r="B4489" t="s">
        <v>145</v>
      </c>
      <c r="C4489">
        <v>1</v>
      </c>
      <c r="D4489">
        <v>3.84</v>
      </c>
      <c r="E4489">
        <v>10</v>
      </c>
      <c r="F4489" t="s">
        <v>150</v>
      </c>
    </row>
    <row r="4490" spans="1:6" x14ac:dyDescent="0.3">
      <c r="A4490" t="s">
        <v>166</v>
      </c>
      <c r="B4490" t="s">
        <v>139</v>
      </c>
      <c r="C4490">
        <v>1</v>
      </c>
      <c r="D4490">
        <v>11.95</v>
      </c>
      <c r="E4490">
        <v>2</v>
      </c>
      <c r="F4490" t="s">
        <v>133</v>
      </c>
    </row>
    <row r="4491" spans="1:6" x14ac:dyDescent="0.3">
      <c r="A4491" t="s">
        <v>166</v>
      </c>
      <c r="B4491" t="s">
        <v>145</v>
      </c>
      <c r="C4491">
        <v>1</v>
      </c>
      <c r="D4491">
        <v>3.84</v>
      </c>
      <c r="E4491">
        <v>9</v>
      </c>
      <c r="F4491" t="s">
        <v>135</v>
      </c>
    </row>
    <row r="4492" spans="1:6" x14ac:dyDescent="0.3">
      <c r="A4492" t="s">
        <v>166</v>
      </c>
      <c r="B4492" t="s">
        <v>139</v>
      </c>
      <c r="C4492">
        <v>1</v>
      </c>
      <c r="D4492">
        <v>11.95</v>
      </c>
      <c r="E4492">
        <v>2</v>
      </c>
      <c r="F4492" t="s">
        <v>147</v>
      </c>
    </row>
    <row r="4493" spans="1:6" x14ac:dyDescent="0.3">
      <c r="A4493" t="s">
        <v>166</v>
      </c>
      <c r="B4493" t="s">
        <v>132</v>
      </c>
      <c r="C4493">
        <v>1</v>
      </c>
      <c r="D4493">
        <v>11.99</v>
      </c>
      <c r="E4493">
        <v>3</v>
      </c>
      <c r="F4493" t="s">
        <v>146</v>
      </c>
    </row>
    <row r="4494" spans="1:6" x14ac:dyDescent="0.3">
      <c r="A4494" t="s">
        <v>166</v>
      </c>
      <c r="B4494" t="s">
        <v>145</v>
      </c>
      <c r="C4494">
        <v>1</v>
      </c>
      <c r="D4494">
        <v>3.84</v>
      </c>
      <c r="E4494">
        <v>7</v>
      </c>
      <c r="F4494" t="s">
        <v>129</v>
      </c>
    </row>
    <row r="4495" spans="1:6" x14ac:dyDescent="0.3">
      <c r="A4495" t="s">
        <v>166</v>
      </c>
      <c r="B4495" t="s">
        <v>141</v>
      </c>
      <c r="C4495">
        <v>1</v>
      </c>
      <c r="D4495">
        <v>150</v>
      </c>
      <c r="E4495">
        <v>2</v>
      </c>
      <c r="F4495" t="s">
        <v>136</v>
      </c>
    </row>
    <row r="4496" spans="1:6" x14ac:dyDescent="0.3">
      <c r="A4496" t="s">
        <v>166</v>
      </c>
      <c r="B4496" t="s">
        <v>139</v>
      </c>
      <c r="C4496">
        <v>1</v>
      </c>
      <c r="D4496">
        <v>11.95</v>
      </c>
      <c r="E4496">
        <v>6</v>
      </c>
      <c r="F4496" t="s">
        <v>133</v>
      </c>
    </row>
    <row r="4497" spans="1:6" x14ac:dyDescent="0.3">
      <c r="A4497" t="s">
        <v>166</v>
      </c>
      <c r="B4497" t="s">
        <v>152</v>
      </c>
      <c r="C4497">
        <v>1</v>
      </c>
      <c r="D4497">
        <v>379.99</v>
      </c>
      <c r="E4497">
        <v>8</v>
      </c>
      <c r="F4497" t="s">
        <v>135</v>
      </c>
    </row>
    <row r="4498" spans="1:6" x14ac:dyDescent="0.3">
      <c r="A4498" t="s">
        <v>166</v>
      </c>
      <c r="B4498" t="s">
        <v>142</v>
      </c>
      <c r="C4498">
        <v>1</v>
      </c>
      <c r="D4498">
        <v>1700</v>
      </c>
      <c r="E4498">
        <v>2</v>
      </c>
      <c r="F4498" t="s">
        <v>147</v>
      </c>
    </row>
    <row r="4499" spans="1:6" x14ac:dyDescent="0.3">
      <c r="A4499" t="s">
        <v>166</v>
      </c>
      <c r="B4499" t="s">
        <v>128</v>
      </c>
      <c r="C4499">
        <v>1</v>
      </c>
      <c r="D4499">
        <v>700</v>
      </c>
      <c r="E4499">
        <v>8</v>
      </c>
      <c r="F4499" t="s">
        <v>135</v>
      </c>
    </row>
    <row r="4500" spans="1:6" x14ac:dyDescent="0.3">
      <c r="A4500" t="s">
        <v>166</v>
      </c>
      <c r="B4500" t="s">
        <v>152</v>
      </c>
      <c r="C4500">
        <v>1</v>
      </c>
      <c r="D4500">
        <v>379.99</v>
      </c>
      <c r="E4500">
        <v>7</v>
      </c>
      <c r="F4500" t="s">
        <v>133</v>
      </c>
    </row>
    <row r="4501" spans="1:6" x14ac:dyDescent="0.3">
      <c r="A4501" t="s">
        <v>166</v>
      </c>
      <c r="B4501" t="s">
        <v>132</v>
      </c>
      <c r="C4501">
        <v>1</v>
      </c>
      <c r="D4501">
        <v>11.99</v>
      </c>
      <c r="E4501">
        <v>7</v>
      </c>
      <c r="F4501" t="s">
        <v>131</v>
      </c>
    </row>
    <row r="4502" spans="1:6" x14ac:dyDescent="0.3">
      <c r="A4502" t="s">
        <v>166</v>
      </c>
      <c r="B4502" t="s">
        <v>143</v>
      </c>
      <c r="C4502">
        <v>1</v>
      </c>
      <c r="D4502">
        <v>300</v>
      </c>
      <c r="E4502">
        <v>4</v>
      </c>
      <c r="F4502" t="s">
        <v>135</v>
      </c>
    </row>
    <row r="4503" spans="1:6" x14ac:dyDescent="0.3">
      <c r="A4503" t="s">
        <v>166</v>
      </c>
      <c r="B4503" t="s">
        <v>140</v>
      </c>
      <c r="C4503">
        <v>1</v>
      </c>
      <c r="D4503">
        <v>99.99</v>
      </c>
      <c r="E4503">
        <v>3</v>
      </c>
      <c r="F4503" t="s">
        <v>150</v>
      </c>
    </row>
    <row r="4504" spans="1:6" x14ac:dyDescent="0.3">
      <c r="A4504" t="s">
        <v>166</v>
      </c>
      <c r="B4504" t="s">
        <v>153</v>
      </c>
      <c r="C4504">
        <v>1</v>
      </c>
      <c r="D4504">
        <v>999.99</v>
      </c>
      <c r="E4504">
        <v>4</v>
      </c>
      <c r="F4504" t="s">
        <v>133</v>
      </c>
    </row>
    <row r="4505" spans="1:6" x14ac:dyDescent="0.3">
      <c r="A4505" t="s">
        <v>166</v>
      </c>
      <c r="B4505" t="s">
        <v>139</v>
      </c>
      <c r="C4505">
        <v>1</v>
      </c>
      <c r="D4505">
        <v>11.95</v>
      </c>
      <c r="E4505">
        <v>3</v>
      </c>
      <c r="F4505" t="s">
        <v>149</v>
      </c>
    </row>
    <row r="4506" spans="1:6" x14ac:dyDescent="0.3">
      <c r="A4506" t="s">
        <v>166</v>
      </c>
      <c r="B4506" t="s">
        <v>151</v>
      </c>
      <c r="C4506">
        <v>1</v>
      </c>
      <c r="D4506">
        <v>109.99</v>
      </c>
      <c r="E4506">
        <v>10</v>
      </c>
      <c r="F4506" t="s">
        <v>147</v>
      </c>
    </row>
    <row r="4507" spans="1:6" x14ac:dyDescent="0.3">
      <c r="A4507" t="s">
        <v>166</v>
      </c>
      <c r="B4507" t="s">
        <v>132</v>
      </c>
      <c r="C4507">
        <v>1</v>
      </c>
      <c r="D4507">
        <v>11.99</v>
      </c>
      <c r="E4507">
        <v>8</v>
      </c>
      <c r="F4507" t="s">
        <v>131</v>
      </c>
    </row>
    <row r="4508" spans="1:6" x14ac:dyDescent="0.3">
      <c r="A4508" t="s">
        <v>166</v>
      </c>
      <c r="B4508" t="s">
        <v>134</v>
      </c>
      <c r="C4508">
        <v>1</v>
      </c>
      <c r="D4508">
        <v>149.99</v>
      </c>
      <c r="E4508">
        <v>5</v>
      </c>
      <c r="F4508" t="s">
        <v>150</v>
      </c>
    </row>
    <row r="4509" spans="1:6" x14ac:dyDescent="0.3">
      <c r="A4509" t="s">
        <v>166</v>
      </c>
      <c r="B4509" t="s">
        <v>145</v>
      </c>
      <c r="C4509">
        <v>1</v>
      </c>
      <c r="D4509">
        <v>3.84</v>
      </c>
      <c r="E4509">
        <v>1</v>
      </c>
      <c r="F4509" t="s">
        <v>147</v>
      </c>
    </row>
    <row r="4510" spans="1:6" x14ac:dyDescent="0.3">
      <c r="A4510" t="s">
        <v>166</v>
      </c>
      <c r="B4510" t="s">
        <v>134</v>
      </c>
      <c r="C4510">
        <v>1</v>
      </c>
      <c r="D4510">
        <v>149.99</v>
      </c>
      <c r="E4510">
        <v>1</v>
      </c>
      <c r="F4510" t="s">
        <v>147</v>
      </c>
    </row>
    <row r="4511" spans="1:6" x14ac:dyDescent="0.3">
      <c r="A4511" t="s">
        <v>166</v>
      </c>
      <c r="B4511" t="s">
        <v>137</v>
      </c>
      <c r="C4511">
        <v>3</v>
      </c>
      <c r="D4511">
        <v>2.99</v>
      </c>
      <c r="E4511">
        <v>4</v>
      </c>
      <c r="F4511" t="s">
        <v>147</v>
      </c>
    </row>
    <row r="4512" spans="1:6" x14ac:dyDescent="0.3">
      <c r="A4512" t="s">
        <v>166</v>
      </c>
      <c r="B4512" t="s">
        <v>130</v>
      </c>
      <c r="C4512">
        <v>1</v>
      </c>
      <c r="D4512">
        <v>14.95</v>
      </c>
      <c r="E4512">
        <v>9</v>
      </c>
      <c r="F4512" t="s">
        <v>131</v>
      </c>
    </row>
    <row r="4513" spans="1:6" x14ac:dyDescent="0.3">
      <c r="A4513" t="s">
        <v>166</v>
      </c>
      <c r="B4513" t="s">
        <v>132</v>
      </c>
      <c r="C4513">
        <v>1</v>
      </c>
      <c r="D4513">
        <v>11.99</v>
      </c>
      <c r="E4513">
        <v>10</v>
      </c>
      <c r="F4513" t="s">
        <v>133</v>
      </c>
    </row>
    <row r="4514" spans="1:6" x14ac:dyDescent="0.3">
      <c r="A4514" t="s">
        <v>166</v>
      </c>
      <c r="B4514" t="s">
        <v>138</v>
      </c>
      <c r="C4514">
        <v>1</v>
      </c>
      <c r="D4514">
        <v>389.99</v>
      </c>
      <c r="E4514">
        <v>9</v>
      </c>
      <c r="F4514" t="s">
        <v>147</v>
      </c>
    </row>
    <row r="4515" spans="1:6" x14ac:dyDescent="0.3">
      <c r="A4515" t="s">
        <v>166</v>
      </c>
      <c r="B4515" t="s">
        <v>130</v>
      </c>
      <c r="C4515">
        <v>2</v>
      </c>
      <c r="D4515">
        <v>14.95</v>
      </c>
      <c r="E4515">
        <v>7</v>
      </c>
      <c r="F4515" t="s">
        <v>150</v>
      </c>
    </row>
    <row r="4516" spans="1:6" x14ac:dyDescent="0.3">
      <c r="A4516" t="s">
        <v>166</v>
      </c>
      <c r="B4516" t="s">
        <v>130</v>
      </c>
      <c r="C4516">
        <v>1</v>
      </c>
      <c r="D4516">
        <v>14.95</v>
      </c>
      <c r="E4516">
        <v>2</v>
      </c>
      <c r="F4516" t="s">
        <v>146</v>
      </c>
    </row>
    <row r="4517" spans="1:6" x14ac:dyDescent="0.3">
      <c r="A4517" t="s">
        <v>166</v>
      </c>
      <c r="B4517" t="s">
        <v>152</v>
      </c>
      <c r="C4517">
        <v>1</v>
      </c>
      <c r="D4517">
        <v>379.99</v>
      </c>
      <c r="E4517">
        <v>2</v>
      </c>
      <c r="F4517" t="s">
        <v>129</v>
      </c>
    </row>
    <row r="4518" spans="1:6" x14ac:dyDescent="0.3">
      <c r="A4518" t="s">
        <v>166</v>
      </c>
      <c r="B4518" t="s">
        <v>130</v>
      </c>
      <c r="C4518">
        <v>2</v>
      </c>
      <c r="D4518">
        <v>14.95</v>
      </c>
      <c r="E4518">
        <v>4</v>
      </c>
      <c r="F4518" t="s">
        <v>129</v>
      </c>
    </row>
    <row r="4519" spans="1:6" x14ac:dyDescent="0.3">
      <c r="A4519" t="s">
        <v>166</v>
      </c>
      <c r="B4519" t="s">
        <v>132</v>
      </c>
      <c r="C4519">
        <v>1</v>
      </c>
      <c r="D4519">
        <v>11.99</v>
      </c>
      <c r="E4519">
        <v>1</v>
      </c>
      <c r="F4519" t="s">
        <v>147</v>
      </c>
    </row>
    <row r="4520" spans="1:6" x14ac:dyDescent="0.3">
      <c r="A4520" t="s">
        <v>166</v>
      </c>
      <c r="B4520" t="s">
        <v>145</v>
      </c>
      <c r="C4520">
        <v>2</v>
      </c>
      <c r="D4520">
        <v>3.84</v>
      </c>
      <c r="E4520">
        <v>2</v>
      </c>
      <c r="F4520" t="s">
        <v>149</v>
      </c>
    </row>
    <row r="4521" spans="1:6" x14ac:dyDescent="0.3">
      <c r="A4521" t="s">
        <v>166</v>
      </c>
      <c r="B4521" t="s">
        <v>139</v>
      </c>
      <c r="C4521">
        <v>1</v>
      </c>
      <c r="D4521">
        <v>11.95</v>
      </c>
      <c r="E4521">
        <v>2</v>
      </c>
      <c r="F4521" t="s">
        <v>147</v>
      </c>
    </row>
    <row r="4522" spans="1:6" x14ac:dyDescent="0.3">
      <c r="A4522" t="s">
        <v>166</v>
      </c>
      <c r="B4522" t="s">
        <v>139</v>
      </c>
      <c r="C4522">
        <v>1</v>
      </c>
      <c r="D4522">
        <v>11.95</v>
      </c>
      <c r="E4522">
        <v>7</v>
      </c>
      <c r="F4522" t="s">
        <v>133</v>
      </c>
    </row>
    <row r="4523" spans="1:6" x14ac:dyDescent="0.3">
      <c r="A4523" t="s">
        <v>166</v>
      </c>
      <c r="B4523" t="s">
        <v>139</v>
      </c>
      <c r="C4523">
        <v>1</v>
      </c>
      <c r="D4523">
        <v>11.95</v>
      </c>
      <c r="E4523">
        <v>8</v>
      </c>
      <c r="F4523" t="s">
        <v>131</v>
      </c>
    </row>
    <row r="4524" spans="1:6" x14ac:dyDescent="0.3">
      <c r="A4524" t="s">
        <v>166</v>
      </c>
      <c r="B4524" t="s">
        <v>151</v>
      </c>
      <c r="C4524">
        <v>1</v>
      </c>
      <c r="D4524">
        <v>109.99</v>
      </c>
      <c r="E4524">
        <v>2</v>
      </c>
      <c r="F4524" t="s">
        <v>133</v>
      </c>
    </row>
    <row r="4525" spans="1:6" x14ac:dyDescent="0.3">
      <c r="A4525" t="s">
        <v>166</v>
      </c>
      <c r="B4525" t="s">
        <v>137</v>
      </c>
      <c r="C4525">
        <v>1</v>
      </c>
      <c r="D4525">
        <v>2.99</v>
      </c>
      <c r="E4525">
        <v>1</v>
      </c>
      <c r="F4525" t="s">
        <v>135</v>
      </c>
    </row>
    <row r="4526" spans="1:6" x14ac:dyDescent="0.3">
      <c r="A4526" t="s">
        <v>166</v>
      </c>
      <c r="B4526" t="s">
        <v>128</v>
      </c>
      <c r="C4526">
        <v>1</v>
      </c>
      <c r="D4526">
        <v>700</v>
      </c>
      <c r="E4526">
        <v>10</v>
      </c>
      <c r="F4526" t="s">
        <v>136</v>
      </c>
    </row>
    <row r="4527" spans="1:6" x14ac:dyDescent="0.3">
      <c r="A4527" t="s">
        <v>166</v>
      </c>
      <c r="B4527" t="s">
        <v>141</v>
      </c>
      <c r="C4527">
        <v>1</v>
      </c>
      <c r="D4527">
        <v>150</v>
      </c>
      <c r="E4527">
        <v>10</v>
      </c>
      <c r="F4527" t="s">
        <v>133</v>
      </c>
    </row>
    <row r="4528" spans="1:6" x14ac:dyDescent="0.3">
      <c r="A4528" t="s">
        <v>166</v>
      </c>
      <c r="B4528" t="s">
        <v>141</v>
      </c>
      <c r="C4528">
        <v>1</v>
      </c>
      <c r="D4528">
        <v>150</v>
      </c>
      <c r="E4528">
        <v>1</v>
      </c>
      <c r="F4528" t="s">
        <v>147</v>
      </c>
    </row>
    <row r="4529" spans="1:6" x14ac:dyDescent="0.3">
      <c r="A4529" t="s">
        <v>166</v>
      </c>
      <c r="B4529" t="s">
        <v>140</v>
      </c>
      <c r="C4529">
        <v>1</v>
      </c>
      <c r="D4529">
        <v>99.99</v>
      </c>
      <c r="E4529">
        <v>8</v>
      </c>
      <c r="F4529" t="s">
        <v>149</v>
      </c>
    </row>
    <row r="4530" spans="1:6" x14ac:dyDescent="0.3">
      <c r="A4530" t="s">
        <v>166</v>
      </c>
      <c r="B4530" t="s">
        <v>142</v>
      </c>
      <c r="C4530">
        <v>1</v>
      </c>
      <c r="D4530">
        <v>1700</v>
      </c>
      <c r="E4530">
        <v>5</v>
      </c>
      <c r="F4530" t="s">
        <v>149</v>
      </c>
    </row>
    <row r="4531" spans="1:6" x14ac:dyDescent="0.3">
      <c r="A4531" t="s">
        <v>166</v>
      </c>
      <c r="B4531" t="s">
        <v>130</v>
      </c>
      <c r="C4531">
        <v>1</v>
      </c>
      <c r="D4531">
        <v>14.95</v>
      </c>
      <c r="E4531">
        <v>8</v>
      </c>
      <c r="F4531" t="s">
        <v>147</v>
      </c>
    </row>
    <row r="4532" spans="1:6" x14ac:dyDescent="0.3">
      <c r="A4532" t="s">
        <v>166</v>
      </c>
      <c r="B4532" t="s">
        <v>153</v>
      </c>
      <c r="C4532">
        <v>1</v>
      </c>
      <c r="D4532">
        <v>999.99</v>
      </c>
      <c r="E4532">
        <v>1</v>
      </c>
      <c r="F4532" t="s">
        <v>129</v>
      </c>
    </row>
    <row r="4533" spans="1:6" x14ac:dyDescent="0.3">
      <c r="A4533" t="s">
        <v>166</v>
      </c>
      <c r="B4533" t="s">
        <v>145</v>
      </c>
      <c r="C4533">
        <v>1</v>
      </c>
      <c r="D4533">
        <v>3.84</v>
      </c>
      <c r="E4533">
        <v>6</v>
      </c>
      <c r="F4533" t="s">
        <v>135</v>
      </c>
    </row>
    <row r="4534" spans="1:6" x14ac:dyDescent="0.3">
      <c r="A4534" t="s">
        <v>166</v>
      </c>
      <c r="B4534" t="s">
        <v>151</v>
      </c>
      <c r="C4534">
        <v>1</v>
      </c>
      <c r="D4534">
        <v>109.99</v>
      </c>
      <c r="E4534">
        <v>6</v>
      </c>
      <c r="F4534" t="s">
        <v>135</v>
      </c>
    </row>
    <row r="4535" spans="1:6" x14ac:dyDescent="0.3">
      <c r="A4535" t="s">
        <v>166</v>
      </c>
      <c r="B4535" t="s">
        <v>130</v>
      </c>
      <c r="C4535">
        <v>1</v>
      </c>
      <c r="D4535">
        <v>14.95</v>
      </c>
      <c r="E4535">
        <v>10</v>
      </c>
      <c r="F4535" t="s">
        <v>133</v>
      </c>
    </row>
    <row r="4536" spans="1:6" x14ac:dyDescent="0.3">
      <c r="A4536" t="s">
        <v>166</v>
      </c>
      <c r="B4536" t="s">
        <v>137</v>
      </c>
      <c r="C4536">
        <v>1</v>
      </c>
      <c r="D4536">
        <v>2.99</v>
      </c>
      <c r="E4536">
        <v>2</v>
      </c>
      <c r="F4536" t="s">
        <v>146</v>
      </c>
    </row>
    <row r="4537" spans="1:6" x14ac:dyDescent="0.3">
      <c r="A4537" t="s">
        <v>166</v>
      </c>
      <c r="B4537" t="s">
        <v>151</v>
      </c>
      <c r="C4537">
        <v>1</v>
      </c>
      <c r="D4537">
        <v>109.99</v>
      </c>
      <c r="E4537">
        <v>5</v>
      </c>
      <c r="F4537" t="s">
        <v>136</v>
      </c>
    </row>
    <row r="4538" spans="1:6" x14ac:dyDescent="0.3">
      <c r="A4538" t="s">
        <v>166</v>
      </c>
      <c r="B4538" t="s">
        <v>137</v>
      </c>
      <c r="C4538">
        <v>1</v>
      </c>
      <c r="D4538">
        <v>2.99</v>
      </c>
      <c r="E4538">
        <v>10</v>
      </c>
      <c r="F4538" t="s">
        <v>131</v>
      </c>
    </row>
    <row r="4539" spans="1:6" x14ac:dyDescent="0.3">
      <c r="A4539" t="s">
        <v>166</v>
      </c>
      <c r="B4539" t="s">
        <v>130</v>
      </c>
      <c r="C4539">
        <v>1</v>
      </c>
      <c r="D4539">
        <v>14.95</v>
      </c>
      <c r="E4539">
        <v>5</v>
      </c>
      <c r="F4539" t="s">
        <v>149</v>
      </c>
    </row>
    <row r="4540" spans="1:6" x14ac:dyDescent="0.3">
      <c r="A4540" t="s">
        <v>166</v>
      </c>
      <c r="B4540" t="s">
        <v>140</v>
      </c>
      <c r="C4540">
        <v>1</v>
      </c>
      <c r="D4540">
        <v>99.99</v>
      </c>
      <c r="E4540">
        <v>9</v>
      </c>
      <c r="F4540" t="s">
        <v>135</v>
      </c>
    </row>
    <row r="4541" spans="1:6" x14ac:dyDescent="0.3">
      <c r="A4541" t="s">
        <v>166</v>
      </c>
      <c r="B4541" t="s">
        <v>137</v>
      </c>
      <c r="C4541">
        <v>1</v>
      </c>
      <c r="D4541">
        <v>2.99</v>
      </c>
      <c r="E4541">
        <v>5</v>
      </c>
      <c r="F4541" t="s">
        <v>149</v>
      </c>
    </row>
    <row r="4542" spans="1:6" x14ac:dyDescent="0.3">
      <c r="A4542" t="s">
        <v>166</v>
      </c>
      <c r="B4542" t="s">
        <v>140</v>
      </c>
      <c r="C4542">
        <v>1</v>
      </c>
      <c r="D4542">
        <v>99.99</v>
      </c>
      <c r="E4542">
        <v>2</v>
      </c>
      <c r="F4542" t="s">
        <v>136</v>
      </c>
    </row>
    <row r="4543" spans="1:6" x14ac:dyDescent="0.3">
      <c r="A4543" t="s">
        <v>166</v>
      </c>
      <c r="B4543" t="s">
        <v>134</v>
      </c>
      <c r="C4543">
        <v>1</v>
      </c>
      <c r="D4543">
        <v>149.99</v>
      </c>
      <c r="E4543">
        <v>1</v>
      </c>
      <c r="F4543" t="s">
        <v>129</v>
      </c>
    </row>
    <row r="4544" spans="1:6" x14ac:dyDescent="0.3">
      <c r="A4544" t="s">
        <v>166</v>
      </c>
      <c r="B4544" t="s">
        <v>141</v>
      </c>
      <c r="C4544">
        <v>1</v>
      </c>
      <c r="D4544">
        <v>150</v>
      </c>
      <c r="E4544">
        <v>2</v>
      </c>
      <c r="F4544" t="s">
        <v>149</v>
      </c>
    </row>
    <row r="4545" spans="1:6" x14ac:dyDescent="0.3">
      <c r="A4545" t="s">
        <v>166</v>
      </c>
      <c r="B4545" t="s">
        <v>139</v>
      </c>
      <c r="C4545">
        <v>1</v>
      </c>
      <c r="D4545">
        <v>11.95</v>
      </c>
      <c r="E4545">
        <v>4</v>
      </c>
      <c r="F4545" t="s">
        <v>149</v>
      </c>
    </row>
    <row r="4546" spans="1:6" x14ac:dyDescent="0.3">
      <c r="A4546" t="s">
        <v>166</v>
      </c>
      <c r="B4546" t="s">
        <v>140</v>
      </c>
      <c r="C4546">
        <v>1</v>
      </c>
      <c r="D4546">
        <v>99.99</v>
      </c>
      <c r="E4546">
        <v>8</v>
      </c>
      <c r="F4546" t="s">
        <v>133</v>
      </c>
    </row>
    <row r="4547" spans="1:6" x14ac:dyDescent="0.3">
      <c r="A4547" t="s">
        <v>166</v>
      </c>
      <c r="B4547" t="s">
        <v>137</v>
      </c>
      <c r="C4547">
        <v>3</v>
      </c>
      <c r="D4547">
        <v>2.99</v>
      </c>
      <c r="E4547">
        <v>5</v>
      </c>
      <c r="F4547" t="s">
        <v>133</v>
      </c>
    </row>
    <row r="4548" spans="1:6" x14ac:dyDescent="0.3">
      <c r="A4548" t="s">
        <v>166</v>
      </c>
      <c r="B4548" t="s">
        <v>137</v>
      </c>
      <c r="C4548">
        <v>1</v>
      </c>
      <c r="D4548">
        <v>2.99</v>
      </c>
      <c r="E4548">
        <v>4</v>
      </c>
      <c r="F4548" t="s">
        <v>147</v>
      </c>
    </row>
    <row r="4549" spans="1:6" x14ac:dyDescent="0.3">
      <c r="A4549" t="s">
        <v>166</v>
      </c>
      <c r="B4549" t="s">
        <v>145</v>
      </c>
      <c r="C4549">
        <v>1</v>
      </c>
      <c r="D4549">
        <v>3.84</v>
      </c>
      <c r="E4549">
        <v>6</v>
      </c>
      <c r="F4549" t="s">
        <v>135</v>
      </c>
    </row>
    <row r="4550" spans="1:6" x14ac:dyDescent="0.3">
      <c r="A4550" t="s">
        <v>166</v>
      </c>
      <c r="B4550" t="s">
        <v>130</v>
      </c>
      <c r="C4550">
        <v>1</v>
      </c>
      <c r="D4550">
        <v>14.95</v>
      </c>
      <c r="E4550">
        <v>8</v>
      </c>
      <c r="F4550" t="s">
        <v>135</v>
      </c>
    </row>
    <row r="4551" spans="1:6" x14ac:dyDescent="0.3">
      <c r="A4551" t="s">
        <v>166</v>
      </c>
      <c r="B4551" t="s">
        <v>148</v>
      </c>
      <c r="C4551">
        <v>1</v>
      </c>
      <c r="D4551">
        <v>600</v>
      </c>
      <c r="E4551">
        <v>5</v>
      </c>
      <c r="F4551" t="s">
        <v>129</v>
      </c>
    </row>
    <row r="4552" spans="1:6" x14ac:dyDescent="0.3">
      <c r="A4552" t="s">
        <v>166</v>
      </c>
      <c r="B4552" t="s">
        <v>154</v>
      </c>
      <c r="C4552">
        <v>1</v>
      </c>
      <c r="D4552">
        <v>600</v>
      </c>
      <c r="E4552">
        <v>3</v>
      </c>
      <c r="F4552" t="s">
        <v>129</v>
      </c>
    </row>
    <row r="4553" spans="1:6" x14ac:dyDescent="0.3">
      <c r="A4553" t="s">
        <v>166</v>
      </c>
      <c r="B4553" t="s">
        <v>137</v>
      </c>
      <c r="C4553">
        <v>1</v>
      </c>
      <c r="D4553">
        <v>2.99</v>
      </c>
      <c r="E4553">
        <v>9</v>
      </c>
      <c r="F4553" t="s">
        <v>133</v>
      </c>
    </row>
    <row r="4554" spans="1:6" x14ac:dyDescent="0.3">
      <c r="A4554" t="s">
        <v>166</v>
      </c>
      <c r="B4554" t="s">
        <v>139</v>
      </c>
      <c r="C4554">
        <v>1</v>
      </c>
      <c r="D4554">
        <v>11.95</v>
      </c>
      <c r="E4554">
        <v>2</v>
      </c>
      <c r="F4554" t="s">
        <v>136</v>
      </c>
    </row>
    <row r="4555" spans="1:6" x14ac:dyDescent="0.3">
      <c r="A4555" t="s">
        <v>166</v>
      </c>
      <c r="B4555" t="s">
        <v>141</v>
      </c>
      <c r="C4555">
        <v>1</v>
      </c>
      <c r="D4555">
        <v>150</v>
      </c>
      <c r="E4555">
        <v>6</v>
      </c>
      <c r="F4555" t="s">
        <v>133</v>
      </c>
    </row>
    <row r="4556" spans="1:6" x14ac:dyDescent="0.3">
      <c r="A4556" t="s">
        <v>166</v>
      </c>
      <c r="B4556" t="s">
        <v>140</v>
      </c>
      <c r="C4556">
        <v>1</v>
      </c>
      <c r="D4556">
        <v>99.99</v>
      </c>
      <c r="E4556">
        <v>7</v>
      </c>
      <c r="F4556" t="s">
        <v>129</v>
      </c>
    </row>
    <row r="4557" spans="1:6" x14ac:dyDescent="0.3">
      <c r="A4557" t="s">
        <v>166</v>
      </c>
      <c r="B4557" t="s">
        <v>137</v>
      </c>
      <c r="C4557">
        <v>2</v>
      </c>
      <c r="D4557">
        <v>2.99</v>
      </c>
      <c r="E4557">
        <v>2</v>
      </c>
      <c r="F4557" t="s">
        <v>149</v>
      </c>
    </row>
    <row r="4558" spans="1:6" x14ac:dyDescent="0.3">
      <c r="A4558" t="s">
        <v>166</v>
      </c>
      <c r="B4558" t="s">
        <v>130</v>
      </c>
      <c r="C4558">
        <v>1</v>
      </c>
      <c r="D4558">
        <v>14.95</v>
      </c>
      <c r="E4558">
        <v>5</v>
      </c>
      <c r="F4558" t="s">
        <v>149</v>
      </c>
    </row>
    <row r="4559" spans="1:6" x14ac:dyDescent="0.3">
      <c r="A4559" t="s">
        <v>166</v>
      </c>
      <c r="B4559" t="s">
        <v>141</v>
      </c>
      <c r="C4559">
        <v>1</v>
      </c>
      <c r="D4559">
        <v>150</v>
      </c>
      <c r="E4559">
        <v>6</v>
      </c>
      <c r="F4559" t="s">
        <v>135</v>
      </c>
    </row>
    <row r="4560" spans="1:6" x14ac:dyDescent="0.3">
      <c r="A4560" t="s">
        <v>166</v>
      </c>
      <c r="B4560" t="s">
        <v>144</v>
      </c>
      <c r="C4560">
        <v>1</v>
      </c>
      <c r="D4560">
        <v>400</v>
      </c>
      <c r="E4560">
        <v>6</v>
      </c>
      <c r="F4560" t="s">
        <v>133</v>
      </c>
    </row>
    <row r="4561" spans="1:6" x14ac:dyDescent="0.3">
      <c r="A4561" t="s">
        <v>166</v>
      </c>
      <c r="B4561" t="s">
        <v>132</v>
      </c>
      <c r="C4561">
        <v>1</v>
      </c>
      <c r="D4561">
        <v>11.99</v>
      </c>
      <c r="E4561">
        <v>8</v>
      </c>
      <c r="F4561" t="s">
        <v>146</v>
      </c>
    </row>
    <row r="4562" spans="1:6" x14ac:dyDescent="0.3">
      <c r="A4562" t="s">
        <v>166</v>
      </c>
      <c r="B4562" t="s">
        <v>130</v>
      </c>
      <c r="C4562">
        <v>1</v>
      </c>
      <c r="D4562">
        <v>14.95</v>
      </c>
      <c r="E4562">
        <v>4</v>
      </c>
      <c r="F4562" t="s">
        <v>150</v>
      </c>
    </row>
    <row r="4563" spans="1:6" x14ac:dyDescent="0.3">
      <c r="A4563" t="s">
        <v>166</v>
      </c>
      <c r="B4563" t="s">
        <v>134</v>
      </c>
      <c r="C4563">
        <v>1</v>
      </c>
      <c r="D4563">
        <v>149.99</v>
      </c>
      <c r="E4563">
        <v>3</v>
      </c>
      <c r="F4563" t="s">
        <v>147</v>
      </c>
    </row>
    <row r="4564" spans="1:6" x14ac:dyDescent="0.3">
      <c r="A4564" t="s">
        <v>166</v>
      </c>
      <c r="B4564" t="s">
        <v>130</v>
      </c>
      <c r="C4564">
        <v>1</v>
      </c>
      <c r="D4564">
        <v>14.95</v>
      </c>
      <c r="E4564">
        <v>1</v>
      </c>
      <c r="F4564" t="s">
        <v>149</v>
      </c>
    </row>
    <row r="4565" spans="1:6" x14ac:dyDescent="0.3">
      <c r="A4565" t="s">
        <v>166</v>
      </c>
      <c r="B4565" t="s">
        <v>139</v>
      </c>
      <c r="C4565">
        <v>4</v>
      </c>
      <c r="D4565">
        <v>11.95</v>
      </c>
      <c r="E4565">
        <v>4</v>
      </c>
      <c r="F4565" t="s">
        <v>133</v>
      </c>
    </row>
    <row r="4566" spans="1:6" x14ac:dyDescent="0.3">
      <c r="A4566" t="s">
        <v>166</v>
      </c>
      <c r="B4566" t="s">
        <v>139</v>
      </c>
      <c r="C4566">
        <v>1</v>
      </c>
      <c r="D4566">
        <v>11.95</v>
      </c>
      <c r="E4566">
        <v>10</v>
      </c>
      <c r="F4566" t="s">
        <v>133</v>
      </c>
    </row>
    <row r="4567" spans="1:6" x14ac:dyDescent="0.3">
      <c r="A4567" t="s">
        <v>166</v>
      </c>
      <c r="B4567" t="s">
        <v>148</v>
      </c>
      <c r="C4567">
        <v>1</v>
      </c>
      <c r="D4567">
        <v>600</v>
      </c>
      <c r="E4567">
        <v>5</v>
      </c>
      <c r="F4567" t="s">
        <v>129</v>
      </c>
    </row>
    <row r="4568" spans="1:6" x14ac:dyDescent="0.3">
      <c r="A4568" t="s">
        <v>166</v>
      </c>
      <c r="B4568" t="s">
        <v>139</v>
      </c>
      <c r="C4568">
        <v>1</v>
      </c>
      <c r="D4568">
        <v>11.95</v>
      </c>
      <c r="E4568">
        <v>8</v>
      </c>
      <c r="F4568" t="s">
        <v>129</v>
      </c>
    </row>
    <row r="4569" spans="1:6" x14ac:dyDescent="0.3">
      <c r="A4569" t="s">
        <v>166</v>
      </c>
      <c r="B4569" t="s">
        <v>140</v>
      </c>
      <c r="C4569">
        <v>1</v>
      </c>
      <c r="D4569">
        <v>99.99</v>
      </c>
      <c r="E4569">
        <v>10</v>
      </c>
      <c r="F4569" t="s">
        <v>135</v>
      </c>
    </row>
    <row r="4570" spans="1:6" x14ac:dyDescent="0.3">
      <c r="A4570" t="s">
        <v>166</v>
      </c>
      <c r="B4570" t="s">
        <v>130</v>
      </c>
      <c r="C4570">
        <v>1</v>
      </c>
      <c r="D4570">
        <v>14.95</v>
      </c>
      <c r="E4570">
        <v>1</v>
      </c>
      <c r="F4570" t="s">
        <v>135</v>
      </c>
    </row>
    <row r="4571" spans="1:6" x14ac:dyDescent="0.3">
      <c r="A4571" t="s">
        <v>166</v>
      </c>
      <c r="B4571" t="s">
        <v>140</v>
      </c>
      <c r="C4571">
        <v>1</v>
      </c>
      <c r="D4571">
        <v>99.99</v>
      </c>
      <c r="E4571">
        <v>4</v>
      </c>
      <c r="F4571" t="s">
        <v>129</v>
      </c>
    </row>
    <row r="4572" spans="1:6" x14ac:dyDescent="0.3">
      <c r="A4572" t="s">
        <v>166</v>
      </c>
      <c r="B4572" t="s">
        <v>139</v>
      </c>
      <c r="C4572">
        <v>2</v>
      </c>
      <c r="D4572">
        <v>11.95</v>
      </c>
      <c r="E4572">
        <v>6</v>
      </c>
      <c r="F4572" t="s">
        <v>136</v>
      </c>
    </row>
    <row r="4573" spans="1:6" x14ac:dyDescent="0.3">
      <c r="A4573" t="s">
        <v>166</v>
      </c>
      <c r="B4573" t="s">
        <v>141</v>
      </c>
      <c r="C4573">
        <v>1</v>
      </c>
      <c r="D4573">
        <v>150</v>
      </c>
      <c r="E4573">
        <v>7</v>
      </c>
      <c r="F4573" t="s">
        <v>133</v>
      </c>
    </row>
    <row r="4574" spans="1:6" x14ac:dyDescent="0.3">
      <c r="A4574" t="s">
        <v>166</v>
      </c>
      <c r="B4574" t="s">
        <v>145</v>
      </c>
      <c r="C4574">
        <v>1</v>
      </c>
      <c r="D4574">
        <v>3.84</v>
      </c>
      <c r="E4574">
        <v>5</v>
      </c>
      <c r="F4574" t="s">
        <v>149</v>
      </c>
    </row>
    <row r="4575" spans="1:6" x14ac:dyDescent="0.3">
      <c r="A4575" t="s">
        <v>166</v>
      </c>
      <c r="B4575" t="s">
        <v>144</v>
      </c>
      <c r="C4575">
        <v>1</v>
      </c>
      <c r="D4575">
        <v>400</v>
      </c>
      <c r="E4575">
        <v>3</v>
      </c>
      <c r="F4575" t="s">
        <v>135</v>
      </c>
    </row>
    <row r="4576" spans="1:6" x14ac:dyDescent="0.3">
      <c r="A4576" t="s">
        <v>166</v>
      </c>
      <c r="B4576" t="s">
        <v>128</v>
      </c>
      <c r="C4576">
        <v>1</v>
      </c>
      <c r="D4576">
        <v>700</v>
      </c>
      <c r="E4576">
        <v>10</v>
      </c>
      <c r="F4576" t="s">
        <v>129</v>
      </c>
    </row>
    <row r="4577" spans="1:6" x14ac:dyDescent="0.3">
      <c r="A4577" t="s">
        <v>166</v>
      </c>
      <c r="B4577" t="s">
        <v>141</v>
      </c>
      <c r="C4577">
        <v>1</v>
      </c>
      <c r="D4577">
        <v>150</v>
      </c>
      <c r="E4577">
        <v>5</v>
      </c>
      <c r="F4577" t="s">
        <v>129</v>
      </c>
    </row>
    <row r="4578" spans="1:6" x14ac:dyDescent="0.3">
      <c r="A4578" t="s">
        <v>166</v>
      </c>
      <c r="B4578" t="s">
        <v>134</v>
      </c>
      <c r="C4578">
        <v>1</v>
      </c>
      <c r="D4578">
        <v>149.99</v>
      </c>
      <c r="E4578">
        <v>2</v>
      </c>
      <c r="F4578" t="s">
        <v>129</v>
      </c>
    </row>
    <row r="4579" spans="1:6" x14ac:dyDescent="0.3">
      <c r="A4579" t="s">
        <v>166</v>
      </c>
      <c r="B4579" t="s">
        <v>130</v>
      </c>
      <c r="C4579">
        <v>1</v>
      </c>
      <c r="D4579">
        <v>14.95</v>
      </c>
      <c r="E4579">
        <v>5</v>
      </c>
      <c r="F4579" t="s">
        <v>133</v>
      </c>
    </row>
    <row r="4580" spans="1:6" x14ac:dyDescent="0.3">
      <c r="A4580" t="s">
        <v>166</v>
      </c>
      <c r="B4580" t="s">
        <v>130</v>
      </c>
      <c r="C4580">
        <v>1</v>
      </c>
      <c r="D4580">
        <v>14.95</v>
      </c>
      <c r="E4580">
        <v>2</v>
      </c>
      <c r="F4580" t="s">
        <v>131</v>
      </c>
    </row>
    <row r="4581" spans="1:6" x14ac:dyDescent="0.3">
      <c r="A4581" t="s">
        <v>166</v>
      </c>
      <c r="B4581" t="s">
        <v>137</v>
      </c>
      <c r="C4581">
        <v>1</v>
      </c>
      <c r="D4581">
        <v>2.99</v>
      </c>
      <c r="E4581">
        <v>8</v>
      </c>
      <c r="F4581" t="s">
        <v>129</v>
      </c>
    </row>
    <row r="4582" spans="1:6" x14ac:dyDescent="0.3">
      <c r="A4582" t="s">
        <v>166</v>
      </c>
      <c r="B4582" t="s">
        <v>128</v>
      </c>
      <c r="C4582">
        <v>1</v>
      </c>
      <c r="D4582">
        <v>700</v>
      </c>
      <c r="E4582">
        <v>9</v>
      </c>
      <c r="F4582" t="s">
        <v>149</v>
      </c>
    </row>
    <row r="4583" spans="1:6" x14ac:dyDescent="0.3">
      <c r="A4583" t="s">
        <v>166</v>
      </c>
      <c r="B4583" t="s">
        <v>130</v>
      </c>
      <c r="C4583">
        <v>1</v>
      </c>
      <c r="D4583">
        <v>14.95</v>
      </c>
      <c r="E4583">
        <v>2</v>
      </c>
      <c r="F4583" t="s">
        <v>149</v>
      </c>
    </row>
    <row r="4584" spans="1:6" x14ac:dyDescent="0.3">
      <c r="A4584" t="s">
        <v>166</v>
      </c>
      <c r="B4584" t="s">
        <v>137</v>
      </c>
      <c r="C4584">
        <v>1</v>
      </c>
      <c r="D4584">
        <v>2.99</v>
      </c>
      <c r="E4584">
        <v>7</v>
      </c>
      <c r="F4584" t="s">
        <v>149</v>
      </c>
    </row>
    <row r="4585" spans="1:6" x14ac:dyDescent="0.3">
      <c r="A4585" t="s">
        <v>166</v>
      </c>
      <c r="B4585" t="s">
        <v>148</v>
      </c>
      <c r="C4585">
        <v>1</v>
      </c>
      <c r="D4585">
        <v>600</v>
      </c>
      <c r="E4585">
        <v>1</v>
      </c>
      <c r="F4585" t="s">
        <v>150</v>
      </c>
    </row>
    <row r="4586" spans="1:6" x14ac:dyDescent="0.3">
      <c r="A4586" t="s">
        <v>166</v>
      </c>
      <c r="B4586" t="s">
        <v>139</v>
      </c>
      <c r="C4586">
        <v>1</v>
      </c>
      <c r="D4586">
        <v>11.95</v>
      </c>
      <c r="E4586">
        <v>8</v>
      </c>
      <c r="F4586" t="s">
        <v>133</v>
      </c>
    </row>
    <row r="4587" spans="1:6" x14ac:dyDescent="0.3">
      <c r="A4587" t="s">
        <v>166</v>
      </c>
      <c r="B4587" t="s">
        <v>145</v>
      </c>
      <c r="C4587">
        <v>1</v>
      </c>
      <c r="D4587">
        <v>3.84</v>
      </c>
      <c r="E4587">
        <v>3</v>
      </c>
      <c r="F4587" t="s">
        <v>133</v>
      </c>
    </row>
    <row r="4588" spans="1:6" x14ac:dyDescent="0.3">
      <c r="A4588" t="s">
        <v>166</v>
      </c>
      <c r="B4588" t="s">
        <v>130</v>
      </c>
      <c r="C4588">
        <v>1</v>
      </c>
      <c r="D4588">
        <v>14.95</v>
      </c>
      <c r="E4588">
        <v>1</v>
      </c>
      <c r="F4588" t="s">
        <v>133</v>
      </c>
    </row>
    <row r="4589" spans="1:6" x14ac:dyDescent="0.3">
      <c r="A4589" t="s">
        <v>166</v>
      </c>
      <c r="B4589" t="s">
        <v>142</v>
      </c>
      <c r="C4589">
        <v>1</v>
      </c>
      <c r="D4589">
        <v>1700</v>
      </c>
      <c r="E4589">
        <v>3</v>
      </c>
      <c r="F4589" t="s">
        <v>129</v>
      </c>
    </row>
    <row r="4590" spans="1:6" x14ac:dyDescent="0.3">
      <c r="A4590" t="s">
        <v>166</v>
      </c>
      <c r="B4590" t="s">
        <v>145</v>
      </c>
      <c r="C4590">
        <v>1</v>
      </c>
      <c r="D4590">
        <v>3.84</v>
      </c>
      <c r="E4590">
        <v>3</v>
      </c>
      <c r="F4590" t="s">
        <v>149</v>
      </c>
    </row>
    <row r="4591" spans="1:6" x14ac:dyDescent="0.3">
      <c r="A4591" t="s">
        <v>166</v>
      </c>
      <c r="B4591" t="s">
        <v>132</v>
      </c>
      <c r="C4591">
        <v>1</v>
      </c>
      <c r="D4591">
        <v>11.99</v>
      </c>
      <c r="E4591">
        <v>9</v>
      </c>
      <c r="F4591" t="s">
        <v>149</v>
      </c>
    </row>
    <row r="4592" spans="1:6" x14ac:dyDescent="0.3">
      <c r="A4592" t="s">
        <v>166</v>
      </c>
      <c r="B4592" t="s">
        <v>130</v>
      </c>
      <c r="C4592">
        <v>1</v>
      </c>
      <c r="D4592">
        <v>14.95</v>
      </c>
      <c r="E4592">
        <v>2</v>
      </c>
      <c r="F4592" t="s">
        <v>149</v>
      </c>
    </row>
    <row r="4593" spans="1:6" x14ac:dyDescent="0.3">
      <c r="A4593" t="s">
        <v>166</v>
      </c>
      <c r="B4593" t="s">
        <v>132</v>
      </c>
      <c r="C4593">
        <v>1</v>
      </c>
      <c r="D4593">
        <v>11.99</v>
      </c>
      <c r="E4593">
        <v>10</v>
      </c>
      <c r="F4593" t="s">
        <v>147</v>
      </c>
    </row>
    <row r="4594" spans="1:6" x14ac:dyDescent="0.3">
      <c r="A4594" t="s">
        <v>166</v>
      </c>
      <c r="B4594" t="s">
        <v>134</v>
      </c>
      <c r="C4594">
        <v>1</v>
      </c>
      <c r="D4594">
        <v>149.99</v>
      </c>
      <c r="E4594">
        <v>9</v>
      </c>
      <c r="F4594" t="s">
        <v>133</v>
      </c>
    </row>
    <row r="4595" spans="1:6" x14ac:dyDescent="0.3">
      <c r="A4595" t="s">
        <v>166</v>
      </c>
      <c r="B4595" t="s">
        <v>130</v>
      </c>
      <c r="C4595">
        <v>1</v>
      </c>
      <c r="D4595">
        <v>14.95</v>
      </c>
      <c r="E4595">
        <v>9</v>
      </c>
      <c r="F4595" t="s">
        <v>147</v>
      </c>
    </row>
    <row r="4596" spans="1:6" x14ac:dyDescent="0.3">
      <c r="A4596" t="s">
        <v>166</v>
      </c>
      <c r="B4596" t="s">
        <v>148</v>
      </c>
      <c r="C4596">
        <v>1</v>
      </c>
      <c r="D4596">
        <v>600</v>
      </c>
      <c r="E4596">
        <v>10</v>
      </c>
      <c r="F4596" t="s">
        <v>136</v>
      </c>
    </row>
    <row r="4597" spans="1:6" x14ac:dyDescent="0.3">
      <c r="A4597" t="s">
        <v>166</v>
      </c>
      <c r="B4597" t="s">
        <v>148</v>
      </c>
      <c r="C4597">
        <v>1</v>
      </c>
      <c r="D4597">
        <v>600</v>
      </c>
      <c r="E4597">
        <v>8</v>
      </c>
      <c r="F4597" t="s">
        <v>133</v>
      </c>
    </row>
    <row r="4598" spans="1:6" x14ac:dyDescent="0.3">
      <c r="A4598" t="s">
        <v>166</v>
      </c>
      <c r="B4598" t="s">
        <v>128</v>
      </c>
      <c r="C4598">
        <v>1</v>
      </c>
      <c r="D4598">
        <v>700</v>
      </c>
      <c r="E4598">
        <v>10</v>
      </c>
      <c r="F4598" t="s">
        <v>146</v>
      </c>
    </row>
    <row r="4599" spans="1:6" x14ac:dyDescent="0.3">
      <c r="A4599" t="s">
        <v>166</v>
      </c>
      <c r="B4599" t="s">
        <v>130</v>
      </c>
      <c r="C4599">
        <v>1</v>
      </c>
      <c r="D4599">
        <v>14.95</v>
      </c>
      <c r="E4599">
        <v>7</v>
      </c>
      <c r="F4599" t="s">
        <v>135</v>
      </c>
    </row>
    <row r="4600" spans="1:6" x14ac:dyDescent="0.3">
      <c r="A4600" t="s">
        <v>166</v>
      </c>
      <c r="B4600" t="s">
        <v>140</v>
      </c>
      <c r="C4600">
        <v>1</v>
      </c>
      <c r="D4600">
        <v>99.99</v>
      </c>
      <c r="E4600">
        <v>6</v>
      </c>
      <c r="F4600" t="s">
        <v>135</v>
      </c>
    </row>
    <row r="4601" spans="1:6" x14ac:dyDescent="0.3">
      <c r="A4601" t="s">
        <v>166</v>
      </c>
      <c r="B4601" t="s">
        <v>145</v>
      </c>
      <c r="C4601">
        <v>1</v>
      </c>
      <c r="D4601">
        <v>3.84</v>
      </c>
      <c r="E4601">
        <v>2</v>
      </c>
      <c r="F4601" t="s">
        <v>135</v>
      </c>
    </row>
    <row r="4602" spans="1:6" x14ac:dyDescent="0.3">
      <c r="A4602" t="s">
        <v>166</v>
      </c>
      <c r="B4602" t="s">
        <v>139</v>
      </c>
      <c r="C4602">
        <v>1</v>
      </c>
      <c r="D4602">
        <v>11.95</v>
      </c>
      <c r="E4602">
        <v>8</v>
      </c>
      <c r="F4602" t="s">
        <v>150</v>
      </c>
    </row>
    <row r="4603" spans="1:6" x14ac:dyDescent="0.3">
      <c r="A4603" t="s">
        <v>166</v>
      </c>
      <c r="B4603" t="s">
        <v>152</v>
      </c>
      <c r="C4603">
        <v>1</v>
      </c>
      <c r="D4603">
        <v>379.99</v>
      </c>
      <c r="E4603">
        <v>3</v>
      </c>
      <c r="F4603" t="s">
        <v>150</v>
      </c>
    </row>
    <row r="4604" spans="1:6" x14ac:dyDescent="0.3">
      <c r="A4604" t="s">
        <v>166</v>
      </c>
      <c r="B4604" t="s">
        <v>145</v>
      </c>
      <c r="C4604">
        <v>1</v>
      </c>
      <c r="D4604">
        <v>3.84</v>
      </c>
      <c r="E4604">
        <v>7</v>
      </c>
      <c r="F4604" t="s">
        <v>131</v>
      </c>
    </row>
    <row r="4605" spans="1:6" x14ac:dyDescent="0.3">
      <c r="A4605" t="s">
        <v>166</v>
      </c>
      <c r="B4605" t="s">
        <v>130</v>
      </c>
      <c r="C4605">
        <v>1</v>
      </c>
      <c r="D4605">
        <v>14.95</v>
      </c>
      <c r="E4605">
        <v>9</v>
      </c>
      <c r="F4605" t="s">
        <v>133</v>
      </c>
    </row>
    <row r="4606" spans="1:6" x14ac:dyDescent="0.3">
      <c r="A4606" t="s">
        <v>166</v>
      </c>
      <c r="B4606" t="s">
        <v>143</v>
      </c>
      <c r="C4606">
        <v>1</v>
      </c>
      <c r="D4606">
        <v>300</v>
      </c>
      <c r="E4606">
        <v>2</v>
      </c>
      <c r="F4606" t="s">
        <v>146</v>
      </c>
    </row>
    <row r="4607" spans="1:6" x14ac:dyDescent="0.3">
      <c r="A4607" t="s">
        <v>166</v>
      </c>
      <c r="B4607" t="s">
        <v>143</v>
      </c>
      <c r="C4607">
        <v>1</v>
      </c>
      <c r="D4607">
        <v>300</v>
      </c>
      <c r="E4607">
        <v>5</v>
      </c>
      <c r="F4607" t="s">
        <v>135</v>
      </c>
    </row>
    <row r="4608" spans="1:6" x14ac:dyDescent="0.3">
      <c r="A4608" t="s">
        <v>166</v>
      </c>
      <c r="B4608" t="s">
        <v>132</v>
      </c>
      <c r="C4608">
        <v>1</v>
      </c>
      <c r="D4608">
        <v>11.99</v>
      </c>
      <c r="E4608">
        <v>9</v>
      </c>
      <c r="F4608" t="s">
        <v>135</v>
      </c>
    </row>
    <row r="4609" spans="1:6" x14ac:dyDescent="0.3">
      <c r="A4609" t="s">
        <v>166</v>
      </c>
      <c r="B4609" t="s">
        <v>137</v>
      </c>
      <c r="C4609">
        <v>1</v>
      </c>
      <c r="D4609">
        <v>2.99</v>
      </c>
      <c r="E4609">
        <v>4</v>
      </c>
      <c r="F4609" t="s">
        <v>129</v>
      </c>
    </row>
    <row r="4610" spans="1:6" x14ac:dyDescent="0.3">
      <c r="A4610" t="s">
        <v>166</v>
      </c>
      <c r="B4610" t="s">
        <v>153</v>
      </c>
      <c r="C4610">
        <v>1</v>
      </c>
      <c r="D4610">
        <v>999.99</v>
      </c>
      <c r="E4610">
        <v>3</v>
      </c>
      <c r="F4610" t="s">
        <v>135</v>
      </c>
    </row>
    <row r="4611" spans="1:6" x14ac:dyDescent="0.3">
      <c r="A4611" t="s">
        <v>166</v>
      </c>
      <c r="B4611" t="s">
        <v>140</v>
      </c>
      <c r="C4611">
        <v>1</v>
      </c>
      <c r="D4611">
        <v>99.99</v>
      </c>
      <c r="E4611">
        <v>3</v>
      </c>
      <c r="F4611" t="s">
        <v>150</v>
      </c>
    </row>
    <row r="4612" spans="1:6" x14ac:dyDescent="0.3">
      <c r="A4612" t="s">
        <v>166</v>
      </c>
      <c r="B4612" t="s">
        <v>137</v>
      </c>
      <c r="C4612">
        <v>1</v>
      </c>
      <c r="D4612">
        <v>2.99</v>
      </c>
      <c r="E4612">
        <v>8</v>
      </c>
      <c r="F4612" t="s">
        <v>149</v>
      </c>
    </row>
    <row r="4613" spans="1:6" x14ac:dyDescent="0.3">
      <c r="A4613" t="s">
        <v>166</v>
      </c>
      <c r="B4613" t="s">
        <v>138</v>
      </c>
      <c r="C4613">
        <v>1</v>
      </c>
      <c r="D4613">
        <v>389.99</v>
      </c>
      <c r="E4613">
        <v>3</v>
      </c>
      <c r="F4613" t="s">
        <v>131</v>
      </c>
    </row>
    <row r="4614" spans="1:6" x14ac:dyDescent="0.3">
      <c r="A4614" t="s">
        <v>166</v>
      </c>
      <c r="B4614" t="s">
        <v>128</v>
      </c>
      <c r="C4614">
        <v>1</v>
      </c>
      <c r="D4614">
        <v>700</v>
      </c>
      <c r="E4614">
        <v>4</v>
      </c>
      <c r="F4614" t="s">
        <v>129</v>
      </c>
    </row>
    <row r="4615" spans="1:6" x14ac:dyDescent="0.3">
      <c r="A4615" t="s">
        <v>166</v>
      </c>
      <c r="B4615" t="s">
        <v>132</v>
      </c>
      <c r="C4615">
        <v>1</v>
      </c>
      <c r="D4615">
        <v>11.99</v>
      </c>
      <c r="E4615">
        <v>8</v>
      </c>
      <c r="F4615" t="s">
        <v>135</v>
      </c>
    </row>
    <row r="4616" spans="1:6" x14ac:dyDescent="0.3">
      <c r="A4616" t="s">
        <v>166</v>
      </c>
      <c r="B4616" t="s">
        <v>130</v>
      </c>
      <c r="C4616">
        <v>1</v>
      </c>
      <c r="D4616">
        <v>14.95</v>
      </c>
      <c r="E4616">
        <v>9</v>
      </c>
      <c r="F4616" t="s">
        <v>133</v>
      </c>
    </row>
    <row r="4617" spans="1:6" x14ac:dyDescent="0.3">
      <c r="A4617" t="s">
        <v>166</v>
      </c>
      <c r="B4617" t="s">
        <v>138</v>
      </c>
      <c r="C4617">
        <v>1</v>
      </c>
      <c r="D4617">
        <v>389.99</v>
      </c>
      <c r="E4617">
        <v>7</v>
      </c>
      <c r="F4617" t="s">
        <v>131</v>
      </c>
    </row>
    <row r="4618" spans="1:6" x14ac:dyDescent="0.3">
      <c r="A4618" t="s">
        <v>166</v>
      </c>
      <c r="B4618" t="s">
        <v>132</v>
      </c>
      <c r="C4618">
        <v>1</v>
      </c>
      <c r="D4618">
        <v>11.99</v>
      </c>
      <c r="E4618">
        <v>8</v>
      </c>
      <c r="F4618" t="s">
        <v>150</v>
      </c>
    </row>
    <row r="4619" spans="1:6" x14ac:dyDescent="0.3">
      <c r="A4619" t="s">
        <v>166</v>
      </c>
      <c r="B4619" t="s">
        <v>139</v>
      </c>
      <c r="C4619">
        <v>1</v>
      </c>
      <c r="D4619">
        <v>11.95</v>
      </c>
      <c r="E4619">
        <v>2</v>
      </c>
      <c r="F4619" t="s">
        <v>150</v>
      </c>
    </row>
    <row r="4620" spans="1:6" x14ac:dyDescent="0.3">
      <c r="A4620" t="s">
        <v>166</v>
      </c>
      <c r="B4620" t="s">
        <v>140</v>
      </c>
      <c r="C4620">
        <v>1</v>
      </c>
      <c r="D4620">
        <v>99.99</v>
      </c>
      <c r="E4620">
        <v>4</v>
      </c>
      <c r="F4620" t="s">
        <v>129</v>
      </c>
    </row>
    <row r="4621" spans="1:6" x14ac:dyDescent="0.3">
      <c r="A4621" t="s">
        <v>166</v>
      </c>
      <c r="B4621" t="s">
        <v>137</v>
      </c>
      <c r="C4621">
        <v>1</v>
      </c>
      <c r="D4621">
        <v>2.99</v>
      </c>
      <c r="E4621">
        <v>3</v>
      </c>
      <c r="F4621" t="s">
        <v>147</v>
      </c>
    </row>
    <row r="4622" spans="1:6" x14ac:dyDescent="0.3">
      <c r="A4622" t="s">
        <v>166</v>
      </c>
      <c r="B4622" t="s">
        <v>130</v>
      </c>
      <c r="C4622">
        <v>1</v>
      </c>
      <c r="D4622">
        <v>14.95</v>
      </c>
      <c r="E4622">
        <v>7</v>
      </c>
      <c r="F4622" t="s">
        <v>150</v>
      </c>
    </row>
    <row r="4623" spans="1:6" x14ac:dyDescent="0.3">
      <c r="A4623" t="s">
        <v>166</v>
      </c>
      <c r="B4623" t="s">
        <v>137</v>
      </c>
      <c r="C4623">
        <v>1</v>
      </c>
      <c r="D4623">
        <v>2.99</v>
      </c>
      <c r="E4623">
        <v>7</v>
      </c>
      <c r="F4623" t="s">
        <v>131</v>
      </c>
    </row>
    <row r="4624" spans="1:6" x14ac:dyDescent="0.3">
      <c r="A4624" t="s">
        <v>166</v>
      </c>
      <c r="B4624" t="s">
        <v>153</v>
      </c>
      <c r="C4624">
        <v>1</v>
      </c>
      <c r="D4624">
        <v>999.99</v>
      </c>
      <c r="E4624">
        <v>1</v>
      </c>
      <c r="F4624" t="s">
        <v>147</v>
      </c>
    </row>
    <row r="4625" spans="1:6" x14ac:dyDescent="0.3">
      <c r="A4625" t="s">
        <v>166</v>
      </c>
      <c r="B4625" t="s">
        <v>132</v>
      </c>
      <c r="C4625">
        <v>1</v>
      </c>
      <c r="D4625">
        <v>11.99</v>
      </c>
      <c r="E4625">
        <v>4</v>
      </c>
      <c r="F4625" t="s">
        <v>133</v>
      </c>
    </row>
    <row r="4626" spans="1:6" x14ac:dyDescent="0.3">
      <c r="A4626" t="s">
        <v>166</v>
      </c>
      <c r="B4626" t="s">
        <v>141</v>
      </c>
      <c r="C4626">
        <v>1</v>
      </c>
      <c r="D4626">
        <v>150</v>
      </c>
      <c r="E4626">
        <v>10</v>
      </c>
      <c r="F4626" t="s">
        <v>146</v>
      </c>
    </row>
    <row r="4627" spans="1:6" x14ac:dyDescent="0.3">
      <c r="A4627" t="s">
        <v>166</v>
      </c>
      <c r="B4627" t="s">
        <v>141</v>
      </c>
      <c r="C4627">
        <v>1</v>
      </c>
      <c r="D4627">
        <v>150</v>
      </c>
      <c r="E4627">
        <v>3</v>
      </c>
      <c r="F4627" t="s">
        <v>150</v>
      </c>
    </row>
    <row r="4628" spans="1:6" x14ac:dyDescent="0.3">
      <c r="A4628" t="s">
        <v>166</v>
      </c>
      <c r="B4628" t="s">
        <v>139</v>
      </c>
      <c r="C4628">
        <v>1</v>
      </c>
      <c r="D4628">
        <v>11.95</v>
      </c>
      <c r="E4628">
        <v>9</v>
      </c>
      <c r="F4628" t="s">
        <v>133</v>
      </c>
    </row>
    <row r="4629" spans="1:6" x14ac:dyDescent="0.3">
      <c r="A4629" t="s">
        <v>166</v>
      </c>
      <c r="B4629" t="s">
        <v>128</v>
      </c>
      <c r="C4629">
        <v>1</v>
      </c>
      <c r="D4629">
        <v>700</v>
      </c>
      <c r="E4629">
        <v>5</v>
      </c>
      <c r="F4629" t="s">
        <v>133</v>
      </c>
    </row>
    <row r="4630" spans="1:6" x14ac:dyDescent="0.3">
      <c r="A4630" t="s">
        <v>166</v>
      </c>
      <c r="B4630" t="s">
        <v>141</v>
      </c>
      <c r="C4630">
        <v>1</v>
      </c>
      <c r="D4630">
        <v>150</v>
      </c>
      <c r="E4630">
        <v>2</v>
      </c>
      <c r="F4630" t="s">
        <v>149</v>
      </c>
    </row>
    <row r="4631" spans="1:6" x14ac:dyDescent="0.3">
      <c r="A4631" t="s">
        <v>166</v>
      </c>
      <c r="B4631" t="s">
        <v>141</v>
      </c>
      <c r="C4631">
        <v>1</v>
      </c>
      <c r="D4631">
        <v>150</v>
      </c>
      <c r="E4631">
        <v>8</v>
      </c>
      <c r="F4631" t="s">
        <v>129</v>
      </c>
    </row>
    <row r="4632" spans="1:6" x14ac:dyDescent="0.3">
      <c r="A4632" t="s">
        <v>166</v>
      </c>
      <c r="B4632" t="s">
        <v>139</v>
      </c>
      <c r="C4632">
        <v>1</v>
      </c>
      <c r="D4632">
        <v>11.95</v>
      </c>
      <c r="E4632">
        <v>8</v>
      </c>
      <c r="F4632" t="s">
        <v>129</v>
      </c>
    </row>
    <row r="4633" spans="1:6" x14ac:dyDescent="0.3">
      <c r="A4633" t="s">
        <v>166</v>
      </c>
      <c r="B4633" t="s">
        <v>134</v>
      </c>
      <c r="C4633">
        <v>1</v>
      </c>
      <c r="D4633">
        <v>149.99</v>
      </c>
      <c r="E4633">
        <v>3</v>
      </c>
      <c r="F4633" t="s">
        <v>150</v>
      </c>
    </row>
    <row r="4634" spans="1:6" x14ac:dyDescent="0.3">
      <c r="A4634" t="s">
        <v>166</v>
      </c>
      <c r="B4634" t="s">
        <v>148</v>
      </c>
      <c r="C4634">
        <v>1</v>
      </c>
      <c r="D4634">
        <v>600</v>
      </c>
      <c r="E4634">
        <v>8</v>
      </c>
      <c r="F4634" t="s">
        <v>146</v>
      </c>
    </row>
    <row r="4635" spans="1:6" x14ac:dyDescent="0.3">
      <c r="A4635" t="s">
        <v>166</v>
      </c>
      <c r="B4635" t="s">
        <v>130</v>
      </c>
      <c r="C4635">
        <v>1</v>
      </c>
      <c r="D4635">
        <v>14.95</v>
      </c>
      <c r="E4635">
        <v>6</v>
      </c>
      <c r="F4635" t="s">
        <v>146</v>
      </c>
    </row>
    <row r="4636" spans="1:6" x14ac:dyDescent="0.3">
      <c r="A4636" t="s">
        <v>166</v>
      </c>
      <c r="B4636" t="s">
        <v>130</v>
      </c>
      <c r="C4636">
        <v>1</v>
      </c>
      <c r="D4636">
        <v>14.95</v>
      </c>
      <c r="E4636">
        <v>6</v>
      </c>
      <c r="F4636" t="s">
        <v>131</v>
      </c>
    </row>
    <row r="4637" spans="1:6" x14ac:dyDescent="0.3">
      <c r="A4637" t="s">
        <v>166</v>
      </c>
      <c r="B4637" t="s">
        <v>139</v>
      </c>
      <c r="C4637">
        <v>1</v>
      </c>
      <c r="D4637">
        <v>11.95</v>
      </c>
      <c r="E4637">
        <v>9</v>
      </c>
      <c r="F4637" t="s">
        <v>133</v>
      </c>
    </row>
    <row r="4638" spans="1:6" x14ac:dyDescent="0.3">
      <c r="A4638" t="s">
        <v>166</v>
      </c>
      <c r="B4638" t="s">
        <v>153</v>
      </c>
      <c r="C4638">
        <v>1</v>
      </c>
      <c r="D4638">
        <v>999.99</v>
      </c>
      <c r="E4638">
        <v>1</v>
      </c>
      <c r="F4638" t="s">
        <v>135</v>
      </c>
    </row>
    <row r="4639" spans="1:6" x14ac:dyDescent="0.3">
      <c r="A4639" t="s">
        <v>166</v>
      </c>
      <c r="B4639" t="s">
        <v>140</v>
      </c>
      <c r="C4639">
        <v>1</v>
      </c>
      <c r="D4639">
        <v>99.99</v>
      </c>
      <c r="E4639">
        <v>7</v>
      </c>
      <c r="F4639" t="s">
        <v>150</v>
      </c>
    </row>
    <row r="4640" spans="1:6" x14ac:dyDescent="0.3">
      <c r="A4640" t="s">
        <v>166</v>
      </c>
      <c r="B4640" t="s">
        <v>132</v>
      </c>
      <c r="C4640">
        <v>1</v>
      </c>
      <c r="D4640">
        <v>11.99</v>
      </c>
      <c r="E4640">
        <v>6</v>
      </c>
      <c r="F4640" t="s">
        <v>135</v>
      </c>
    </row>
    <row r="4641" spans="1:6" x14ac:dyDescent="0.3">
      <c r="A4641" t="s">
        <v>166</v>
      </c>
      <c r="B4641" t="s">
        <v>152</v>
      </c>
      <c r="C4641">
        <v>1</v>
      </c>
      <c r="D4641">
        <v>379.99</v>
      </c>
      <c r="E4641">
        <v>10</v>
      </c>
      <c r="F4641" t="s">
        <v>133</v>
      </c>
    </row>
    <row r="4642" spans="1:6" x14ac:dyDescent="0.3">
      <c r="A4642" t="s">
        <v>166</v>
      </c>
      <c r="B4642" t="s">
        <v>148</v>
      </c>
      <c r="C4642">
        <v>1</v>
      </c>
      <c r="D4642">
        <v>600</v>
      </c>
      <c r="E4642">
        <v>10</v>
      </c>
      <c r="F4642" t="s">
        <v>146</v>
      </c>
    </row>
    <row r="4643" spans="1:6" x14ac:dyDescent="0.3">
      <c r="A4643" t="s">
        <v>166</v>
      </c>
      <c r="B4643" t="s">
        <v>139</v>
      </c>
      <c r="C4643">
        <v>1</v>
      </c>
      <c r="D4643">
        <v>11.95</v>
      </c>
      <c r="E4643">
        <v>1</v>
      </c>
      <c r="F4643" t="s">
        <v>146</v>
      </c>
    </row>
    <row r="4644" spans="1:6" x14ac:dyDescent="0.3">
      <c r="A4644" t="s">
        <v>166</v>
      </c>
      <c r="B4644" t="s">
        <v>140</v>
      </c>
      <c r="C4644">
        <v>1</v>
      </c>
      <c r="D4644">
        <v>99.99</v>
      </c>
      <c r="E4644">
        <v>7</v>
      </c>
      <c r="F4644" t="s">
        <v>146</v>
      </c>
    </row>
    <row r="4645" spans="1:6" x14ac:dyDescent="0.3">
      <c r="A4645" t="s">
        <v>166</v>
      </c>
      <c r="B4645" t="s">
        <v>130</v>
      </c>
      <c r="C4645">
        <v>1</v>
      </c>
      <c r="D4645">
        <v>14.95</v>
      </c>
      <c r="E4645">
        <v>9</v>
      </c>
      <c r="F4645" t="s">
        <v>133</v>
      </c>
    </row>
    <row r="4646" spans="1:6" x14ac:dyDescent="0.3">
      <c r="A4646" t="s">
        <v>166</v>
      </c>
      <c r="B4646" t="s">
        <v>140</v>
      </c>
      <c r="C4646">
        <v>1</v>
      </c>
      <c r="D4646">
        <v>99.99</v>
      </c>
      <c r="E4646">
        <v>2</v>
      </c>
      <c r="F4646" t="s">
        <v>133</v>
      </c>
    </row>
    <row r="4647" spans="1:6" x14ac:dyDescent="0.3">
      <c r="A4647" t="s">
        <v>166</v>
      </c>
      <c r="B4647" t="s">
        <v>145</v>
      </c>
      <c r="C4647">
        <v>1</v>
      </c>
      <c r="D4647">
        <v>3.84</v>
      </c>
      <c r="E4647">
        <v>2</v>
      </c>
      <c r="F4647" t="s">
        <v>133</v>
      </c>
    </row>
    <row r="4648" spans="1:6" x14ac:dyDescent="0.3">
      <c r="A4648" t="s">
        <v>166</v>
      </c>
      <c r="B4648" t="s">
        <v>132</v>
      </c>
      <c r="C4648">
        <v>1</v>
      </c>
      <c r="D4648">
        <v>11.99</v>
      </c>
      <c r="E4648">
        <v>4</v>
      </c>
      <c r="F4648" t="s">
        <v>133</v>
      </c>
    </row>
    <row r="4649" spans="1:6" x14ac:dyDescent="0.3">
      <c r="A4649" t="s">
        <v>166</v>
      </c>
      <c r="B4649" t="s">
        <v>137</v>
      </c>
      <c r="C4649">
        <v>1</v>
      </c>
      <c r="D4649">
        <v>2.99</v>
      </c>
      <c r="E4649">
        <v>9</v>
      </c>
      <c r="F4649" t="s">
        <v>133</v>
      </c>
    </row>
    <row r="4650" spans="1:6" x14ac:dyDescent="0.3">
      <c r="A4650" t="s">
        <v>166</v>
      </c>
      <c r="B4650" t="s">
        <v>137</v>
      </c>
      <c r="C4650">
        <v>1</v>
      </c>
      <c r="D4650">
        <v>2.99</v>
      </c>
      <c r="E4650">
        <v>6</v>
      </c>
      <c r="F4650" t="s">
        <v>149</v>
      </c>
    </row>
    <row r="4651" spans="1:6" x14ac:dyDescent="0.3">
      <c r="A4651" t="s">
        <v>166</v>
      </c>
      <c r="B4651" t="s">
        <v>141</v>
      </c>
      <c r="C4651">
        <v>1</v>
      </c>
      <c r="D4651">
        <v>150</v>
      </c>
      <c r="E4651">
        <v>6</v>
      </c>
      <c r="F4651" t="s">
        <v>149</v>
      </c>
    </row>
    <row r="4652" spans="1:6" x14ac:dyDescent="0.3">
      <c r="A4652" t="s">
        <v>166</v>
      </c>
      <c r="B4652" t="s">
        <v>128</v>
      </c>
      <c r="C4652">
        <v>1</v>
      </c>
      <c r="D4652">
        <v>700</v>
      </c>
      <c r="E4652">
        <v>5</v>
      </c>
      <c r="F4652" t="s">
        <v>129</v>
      </c>
    </row>
    <row r="4653" spans="1:6" x14ac:dyDescent="0.3">
      <c r="A4653" t="s">
        <v>166</v>
      </c>
      <c r="B4653" t="s">
        <v>138</v>
      </c>
      <c r="C4653">
        <v>1</v>
      </c>
      <c r="D4653">
        <v>389.99</v>
      </c>
      <c r="E4653">
        <v>5</v>
      </c>
      <c r="F4653" t="s">
        <v>136</v>
      </c>
    </row>
    <row r="4654" spans="1:6" x14ac:dyDescent="0.3">
      <c r="A4654" t="s">
        <v>166</v>
      </c>
      <c r="B4654" t="s">
        <v>141</v>
      </c>
      <c r="C4654">
        <v>1</v>
      </c>
      <c r="D4654">
        <v>150</v>
      </c>
      <c r="E4654">
        <v>9</v>
      </c>
      <c r="F4654" t="s">
        <v>135</v>
      </c>
    </row>
    <row r="4655" spans="1:6" x14ac:dyDescent="0.3">
      <c r="A4655" t="s">
        <v>166</v>
      </c>
      <c r="B4655" t="s">
        <v>140</v>
      </c>
      <c r="C4655">
        <v>1</v>
      </c>
      <c r="D4655">
        <v>99.99</v>
      </c>
      <c r="E4655">
        <v>1</v>
      </c>
      <c r="F4655" t="s">
        <v>147</v>
      </c>
    </row>
    <row r="4656" spans="1:6" x14ac:dyDescent="0.3">
      <c r="A4656" t="s">
        <v>166</v>
      </c>
      <c r="B4656" t="s">
        <v>137</v>
      </c>
      <c r="C4656">
        <v>1</v>
      </c>
      <c r="D4656">
        <v>2.99</v>
      </c>
      <c r="E4656">
        <v>10</v>
      </c>
      <c r="F4656" t="s">
        <v>133</v>
      </c>
    </row>
    <row r="4657" spans="1:6" x14ac:dyDescent="0.3">
      <c r="A4657" t="s">
        <v>166</v>
      </c>
      <c r="B4657" t="s">
        <v>128</v>
      </c>
      <c r="C4657">
        <v>1</v>
      </c>
      <c r="D4657">
        <v>700</v>
      </c>
      <c r="E4657">
        <v>10</v>
      </c>
      <c r="F4657" t="s">
        <v>133</v>
      </c>
    </row>
    <row r="4658" spans="1:6" x14ac:dyDescent="0.3">
      <c r="A4658" t="s">
        <v>166</v>
      </c>
      <c r="B4658" t="s">
        <v>130</v>
      </c>
      <c r="C4658">
        <v>1</v>
      </c>
      <c r="D4658">
        <v>14.95</v>
      </c>
      <c r="E4658">
        <v>2</v>
      </c>
      <c r="F4658" t="s">
        <v>133</v>
      </c>
    </row>
    <row r="4659" spans="1:6" x14ac:dyDescent="0.3">
      <c r="A4659" t="s">
        <v>166</v>
      </c>
      <c r="B4659" t="s">
        <v>145</v>
      </c>
      <c r="C4659">
        <v>1</v>
      </c>
      <c r="D4659">
        <v>3.84</v>
      </c>
      <c r="E4659">
        <v>2</v>
      </c>
      <c r="F4659" t="s">
        <v>135</v>
      </c>
    </row>
    <row r="4660" spans="1:6" x14ac:dyDescent="0.3">
      <c r="A4660" t="s">
        <v>166</v>
      </c>
      <c r="B4660" t="s">
        <v>137</v>
      </c>
      <c r="C4660">
        <v>1</v>
      </c>
      <c r="D4660">
        <v>2.99</v>
      </c>
      <c r="E4660">
        <v>7</v>
      </c>
      <c r="F4660" t="s">
        <v>129</v>
      </c>
    </row>
    <row r="4661" spans="1:6" x14ac:dyDescent="0.3">
      <c r="A4661" t="s">
        <v>166</v>
      </c>
      <c r="B4661" t="s">
        <v>152</v>
      </c>
      <c r="C4661">
        <v>1</v>
      </c>
      <c r="D4661">
        <v>379.99</v>
      </c>
      <c r="E4661">
        <v>10</v>
      </c>
      <c r="F4661" t="s">
        <v>146</v>
      </c>
    </row>
    <row r="4662" spans="1:6" x14ac:dyDescent="0.3">
      <c r="A4662" t="s">
        <v>166</v>
      </c>
      <c r="B4662" t="s">
        <v>134</v>
      </c>
      <c r="C4662">
        <v>1</v>
      </c>
      <c r="D4662">
        <v>149.99</v>
      </c>
      <c r="E4662">
        <v>4</v>
      </c>
      <c r="F4662" t="s">
        <v>133</v>
      </c>
    </row>
    <row r="4663" spans="1:6" x14ac:dyDescent="0.3">
      <c r="A4663" t="s">
        <v>166</v>
      </c>
      <c r="B4663" t="s">
        <v>139</v>
      </c>
      <c r="C4663">
        <v>1</v>
      </c>
      <c r="D4663">
        <v>11.95</v>
      </c>
      <c r="E4663">
        <v>3</v>
      </c>
      <c r="F4663" t="s">
        <v>135</v>
      </c>
    </row>
    <row r="4664" spans="1:6" x14ac:dyDescent="0.3">
      <c r="A4664" t="s">
        <v>166</v>
      </c>
      <c r="B4664" t="s">
        <v>137</v>
      </c>
      <c r="C4664">
        <v>1</v>
      </c>
      <c r="D4664">
        <v>2.99</v>
      </c>
      <c r="E4664">
        <v>2</v>
      </c>
      <c r="F4664" t="s">
        <v>150</v>
      </c>
    </row>
    <row r="4665" spans="1:6" x14ac:dyDescent="0.3">
      <c r="A4665" t="s">
        <v>166</v>
      </c>
      <c r="B4665" t="s">
        <v>139</v>
      </c>
      <c r="C4665">
        <v>1</v>
      </c>
      <c r="D4665">
        <v>11.95</v>
      </c>
      <c r="E4665">
        <v>5</v>
      </c>
      <c r="F4665" t="s">
        <v>146</v>
      </c>
    </row>
    <row r="4666" spans="1:6" x14ac:dyDescent="0.3">
      <c r="A4666" t="s">
        <v>166</v>
      </c>
      <c r="B4666" t="s">
        <v>137</v>
      </c>
      <c r="C4666">
        <v>1</v>
      </c>
      <c r="D4666">
        <v>2.99</v>
      </c>
      <c r="E4666">
        <v>3</v>
      </c>
      <c r="F4666" t="s">
        <v>136</v>
      </c>
    </row>
    <row r="4667" spans="1:6" x14ac:dyDescent="0.3">
      <c r="A4667" t="s">
        <v>166</v>
      </c>
      <c r="B4667" t="s">
        <v>130</v>
      </c>
      <c r="C4667">
        <v>1</v>
      </c>
      <c r="D4667">
        <v>14.95</v>
      </c>
      <c r="E4667">
        <v>1</v>
      </c>
      <c r="F4667" t="s">
        <v>149</v>
      </c>
    </row>
    <row r="4668" spans="1:6" x14ac:dyDescent="0.3">
      <c r="A4668" t="s">
        <v>166</v>
      </c>
      <c r="B4668" t="s">
        <v>148</v>
      </c>
      <c r="C4668">
        <v>1</v>
      </c>
      <c r="D4668">
        <v>600</v>
      </c>
      <c r="E4668">
        <v>1</v>
      </c>
      <c r="F4668" t="s">
        <v>133</v>
      </c>
    </row>
    <row r="4669" spans="1:6" x14ac:dyDescent="0.3">
      <c r="A4669" t="s">
        <v>166</v>
      </c>
      <c r="B4669" t="s">
        <v>130</v>
      </c>
      <c r="C4669">
        <v>1</v>
      </c>
      <c r="D4669">
        <v>14.95</v>
      </c>
      <c r="E4669">
        <v>5</v>
      </c>
      <c r="F4669" t="s">
        <v>147</v>
      </c>
    </row>
    <row r="4670" spans="1:6" x14ac:dyDescent="0.3">
      <c r="A4670" t="s">
        <v>166</v>
      </c>
      <c r="B4670" t="s">
        <v>145</v>
      </c>
      <c r="C4670">
        <v>2</v>
      </c>
      <c r="D4670">
        <v>3.84</v>
      </c>
      <c r="E4670">
        <v>2</v>
      </c>
      <c r="F4670" t="s">
        <v>150</v>
      </c>
    </row>
    <row r="4671" spans="1:6" x14ac:dyDescent="0.3">
      <c r="A4671" t="s">
        <v>166</v>
      </c>
      <c r="B4671" t="s">
        <v>134</v>
      </c>
      <c r="C4671">
        <v>1</v>
      </c>
      <c r="D4671">
        <v>149.99</v>
      </c>
      <c r="E4671">
        <v>2</v>
      </c>
      <c r="F4671" t="s">
        <v>146</v>
      </c>
    </row>
    <row r="4672" spans="1:6" x14ac:dyDescent="0.3">
      <c r="A4672" t="s">
        <v>166</v>
      </c>
      <c r="B4672" t="s">
        <v>153</v>
      </c>
      <c r="C4672">
        <v>1</v>
      </c>
      <c r="D4672">
        <v>999.99</v>
      </c>
      <c r="E4672">
        <v>2</v>
      </c>
      <c r="F4672" t="s">
        <v>131</v>
      </c>
    </row>
    <row r="4673" spans="1:6" x14ac:dyDescent="0.3">
      <c r="A4673" t="s">
        <v>167</v>
      </c>
      <c r="B4673" t="s">
        <v>128</v>
      </c>
      <c r="C4673">
        <v>1</v>
      </c>
      <c r="D4673">
        <v>700</v>
      </c>
      <c r="E4673">
        <v>9</v>
      </c>
      <c r="F4673" t="s">
        <v>135</v>
      </c>
    </row>
    <row r="4674" spans="1:6" x14ac:dyDescent="0.3">
      <c r="A4674" t="s">
        <v>167</v>
      </c>
      <c r="B4674" t="s">
        <v>148</v>
      </c>
      <c r="C4674">
        <v>1</v>
      </c>
      <c r="D4674">
        <v>600</v>
      </c>
      <c r="E4674">
        <v>4</v>
      </c>
      <c r="F4674" t="s">
        <v>133</v>
      </c>
    </row>
    <row r="4675" spans="1:6" x14ac:dyDescent="0.3">
      <c r="A4675" t="s">
        <v>167</v>
      </c>
      <c r="B4675" t="s">
        <v>141</v>
      </c>
      <c r="C4675">
        <v>1</v>
      </c>
      <c r="D4675">
        <v>150</v>
      </c>
      <c r="E4675">
        <v>10</v>
      </c>
      <c r="F4675" t="s">
        <v>136</v>
      </c>
    </row>
    <row r="4676" spans="1:6" x14ac:dyDescent="0.3">
      <c r="A4676" t="s">
        <v>167</v>
      </c>
      <c r="B4676" t="s">
        <v>141</v>
      </c>
      <c r="C4676">
        <v>1</v>
      </c>
      <c r="D4676">
        <v>150</v>
      </c>
      <c r="E4676">
        <v>6</v>
      </c>
      <c r="F4676" t="s">
        <v>129</v>
      </c>
    </row>
    <row r="4677" spans="1:6" x14ac:dyDescent="0.3">
      <c r="A4677" t="s">
        <v>167</v>
      </c>
      <c r="B4677" t="s">
        <v>145</v>
      </c>
      <c r="C4677">
        <v>1</v>
      </c>
      <c r="D4677">
        <v>3.84</v>
      </c>
      <c r="E4677">
        <v>5</v>
      </c>
      <c r="F4677" t="s">
        <v>133</v>
      </c>
    </row>
    <row r="4678" spans="1:6" x14ac:dyDescent="0.3">
      <c r="A4678" t="s">
        <v>167</v>
      </c>
      <c r="B4678" t="s">
        <v>151</v>
      </c>
      <c r="C4678">
        <v>1</v>
      </c>
      <c r="D4678">
        <v>109.99</v>
      </c>
      <c r="E4678">
        <v>6</v>
      </c>
      <c r="F4678" t="s">
        <v>133</v>
      </c>
    </row>
    <row r="4679" spans="1:6" x14ac:dyDescent="0.3">
      <c r="A4679" t="s">
        <v>167</v>
      </c>
      <c r="B4679" t="s">
        <v>134</v>
      </c>
      <c r="C4679">
        <v>1</v>
      </c>
      <c r="D4679">
        <v>149.99</v>
      </c>
      <c r="E4679">
        <v>5</v>
      </c>
      <c r="F4679" t="s">
        <v>133</v>
      </c>
    </row>
    <row r="4680" spans="1:6" x14ac:dyDescent="0.3">
      <c r="A4680" t="s">
        <v>167</v>
      </c>
      <c r="B4680" t="s">
        <v>134</v>
      </c>
      <c r="C4680">
        <v>1</v>
      </c>
      <c r="D4680">
        <v>149.99</v>
      </c>
      <c r="E4680">
        <v>3</v>
      </c>
      <c r="F4680" t="s">
        <v>135</v>
      </c>
    </row>
    <row r="4681" spans="1:6" x14ac:dyDescent="0.3">
      <c r="A4681" t="s">
        <v>167</v>
      </c>
      <c r="B4681" t="s">
        <v>137</v>
      </c>
      <c r="C4681">
        <v>1</v>
      </c>
      <c r="D4681">
        <v>2.99</v>
      </c>
      <c r="E4681">
        <v>5</v>
      </c>
      <c r="F4681" t="s">
        <v>149</v>
      </c>
    </row>
    <row r="4682" spans="1:6" x14ac:dyDescent="0.3">
      <c r="A4682" t="s">
        <v>167</v>
      </c>
      <c r="B4682" t="s">
        <v>130</v>
      </c>
      <c r="C4682">
        <v>1</v>
      </c>
      <c r="D4682">
        <v>14.95</v>
      </c>
      <c r="E4682">
        <v>8</v>
      </c>
      <c r="F4682" t="s">
        <v>135</v>
      </c>
    </row>
    <row r="4683" spans="1:6" x14ac:dyDescent="0.3">
      <c r="A4683" t="s">
        <v>167</v>
      </c>
      <c r="B4683" t="s">
        <v>145</v>
      </c>
      <c r="C4683">
        <v>1</v>
      </c>
      <c r="D4683">
        <v>3.84</v>
      </c>
      <c r="E4683">
        <v>3</v>
      </c>
      <c r="F4683" t="s">
        <v>133</v>
      </c>
    </row>
    <row r="4684" spans="1:6" x14ac:dyDescent="0.3">
      <c r="A4684" t="s">
        <v>167</v>
      </c>
      <c r="B4684" t="s">
        <v>132</v>
      </c>
      <c r="C4684">
        <v>1</v>
      </c>
      <c r="D4684">
        <v>11.99</v>
      </c>
      <c r="E4684">
        <v>9</v>
      </c>
      <c r="F4684" t="s">
        <v>146</v>
      </c>
    </row>
    <row r="4685" spans="1:6" x14ac:dyDescent="0.3">
      <c r="A4685" t="s">
        <v>167</v>
      </c>
      <c r="B4685" t="s">
        <v>153</v>
      </c>
      <c r="C4685">
        <v>1</v>
      </c>
      <c r="D4685">
        <v>999.99</v>
      </c>
      <c r="E4685">
        <v>6</v>
      </c>
      <c r="F4685" t="s">
        <v>146</v>
      </c>
    </row>
    <row r="4686" spans="1:6" x14ac:dyDescent="0.3">
      <c r="A4686" t="s">
        <v>167</v>
      </c>
      <c r="B4686" t="s">
        <v>137</v>
      </c>
      <c r="C4686">
        <v>1</v>
      </c>
      <c r="D4686">
        <v>2.99</v>
      </c>
      <c r="E4686">
        <v>10</v>
      </c>
      <c r="F4686" t="s">
        <v>149</v>
      </c>
    </row>
    <row r="4687" spans="1:6" x14ac:dyDescent="0.3">
      <c r="A4687" t="s">
        <v>167</v>
      </c>
      <c r="B4687" t="s">
        <v>139</v>
      </c>
      <c r="C4687">
        <v>1</v>
      </c>
      <c r="D4687">
        <v>11.95</v>
      </c>
      <c r="E4687">
        <v>4</v>
      </c>
      <c r="F4687" t="s">
        <v>150</v>
      </c>
    </row>
    <row r="4688" spans="1:6" x14ac:dyDescent="0.3">
      <c r="A4688" t="s">
        <v>167</v>
      </c>
      <c r="B4688" t="s">
        <v>141</v>
      </c>
      <c r="C4688">
        <v>1</v>
      </c>
      <c r="D4688">
        <v>150</v>
      </c>
      <c r="E4688">
        <v>1</v>
      </c>
      <c r="F4688" t="s">
        <v>133</v>
      </c>
    </row>
    <row r="4689" spans="1:6" x14ac:dyDescent="0.3">
      <c r="A4689" t="s">
        <v>167</v>
      </c>
      <c r="B4689" t="s">
        <v>143</v>
      </c>
      <c r="C4689">
        <v>1</v>
      </c>
      <c r="D4689">
        <v>300</v>
      </c>
      <c r="E4689">
        <v>4</v>
      </c>
      <c r="F4689" t="s">
        <v>135</v>
      </c>
    </row>
    <row r="4690" spans="1:6" x14ac:dyDescent="0.3">
      <c r="A4690" t="s">
        <v>167</v>
      </c>
      <c r="B4690" t="s">
        <v>145</v>
      </c>
      <c r="C4690">
        <v>1</v>
      </c>
      <c r="D4690">
        <v>3.84</v>
      </c>
      <c r="E4690">
        <v>2</v>
      </c>
      <c r="F4690" t="s">
        <v>129</v>
      </c>
    </row>
    <row r="4691" spans="1:6" x14ac:dyDescent="0.3">
      <c r="A4691" t="s">
        <v>167</v>
      </c>
      <c r="B4691" t="s">
        <v>128</v>
      </c>
      <c r="C4691">
        <v>1</v>
      </c>
      <c r="D4691">
        <v>700</v>
      </c>
      <c r="E4691">
        <v>7</v>
      </c>
      <c r="F4691" t="s">
        <v>149</v>
      </c>
    </row>
    <row r="4692" spans="1:6" x14ac:dyDescent="0.3">
      <c r="A4692" t="s">
        <v>167</v>
      </c>
      <c r="B4692" t="s">
        <v>132</v>
      </c>
      <c r="C4692">
        <v>1</v>
      </c>
      <c r="D4692">
        <v>11.99</v>
      </c>
      <c r="E4692">
        <v>3</v>
      </c>
      <c r="F4692" t="s">
        <v>135</v>
      </c>
    </row>
    <row r="4693" spans="1:6" x14ac:dyDescent="0.3">
      <c r="A4693" t="s">
        <v>167</v>
      </c>
      <c r="B4693" t="s">
        <v>141</v>
      </c>
      <c r="C4693">
        <v>1</v>
      </c>
      <c r="D4693">
        <v>150</v>
      </c>
      <c r="E4693">
        <v>8</v>
      </c>
      <c r="F4693" t="s">
        <v>150</v>
      </c>
    </row>
    <row r="4694" spans="1:6" x14ac:dyDescent="0.3">
      <c r="A4694" t="s">
        <v>167</v>
      </c>
      <c r="B4694" t="s">
        <v>145</v>
      </c>
      <c r="C4694">
        <v>1</v>
      </c>
      <c r="D4694">
        <v>3.84</v>
      </c>
      <c r="E4694">
        <v>3</v>
      </c>
      <c r="F4694" t="s">
        <v>149</v>
      </c>
    </row>
    <row r="4695" spans="1:6" x14ac:dyDescent="0.3">
      <c r="A4695" t="s">
        <v>167</v>
      </c>
      <c r="B4695" t="s">
        <v>134</v>
      </c>
      <c r="C4695">
        <v>1</v>
      </c>
      <c r="D4695">
        <v>149.99</v>
      </c>
      <c r="E4695">
        <v>5</v>
      </c>
      <c r="F4695" t="s">
        <v>147</v>
      </c>
    </row>
    <row r="4696" spans="1:6" x14ac:dyDescent="0.3">
      <c r="A4696" t="s">
        <v>167</v>
      </c>
      <c r="B4696" t="s">
        <v>128</v>
      </c>
      <c r="C4696">
        <v>1</v>
      </c>
      <c r="D4696">
        <v>700</v>
      </c>
      <c r="E4696">
        <v>7</v>
      </c>
      <c r="F4696" t="s">
        <v>149</v>
      </c>
    </row>
    <row r="4697" spans="1:6" x14ac:dyDescent="0.3">
      <c r="A4697" t="s">
        <v>167</v>
      </c>
      <c r="B4697" t="s">
        <v>141</v>
      </c>
      <c r="C4697">
        <v>1</v>
      </c>
      <c r="D4697">
        <v>150</v>
      </c>
      <c r="E4697">
        <v>3</v>
      </c>
      <c r="F4697" t="s">
        <v>149</v>
      </c>
    </row>
    <row r="4698" spans="1:6" x14ac:dyDescent="0.3">
      <c r="A4698" t="s">
        <v>167</v>
      </c>
      <c r="B4698" t="s">
        <v>140</v>
      </c>
      <c r="C4698">
        <v>1</v>
      </c>
      <c r="D4698">
        <v>99.99</v>
      </c>
      <c r="E4698">
        <v>9</v>
      </c>
      <c r="F4698" t="s">
        <v>129</v>
      </c>
    </row>
    <row r="4699" spans="1:6" x14ac:dyDescent="0.3">
      <c r="A4699" t="s">
        <v>167</v>
      </c>
      <c r="B4699" t="s">
        <v>145</v>
      </c>
      <c r="C4699">
        <v>1</v>
      </c>
      <c r="D4699">
        <v>3.84</v>
      </c>
      <c r="E4699">
        <v>1</v>
      </c>
      <c r="F4699" t="s">
        <v>149</v>
      </c>
    </row>
    <row r="4700" spans="1:6" x14ac:dyDescent="0.3">
      <c r="A4700" t="s">
        <v>167</v>
      </c>
      <c r="B4700" t="s">
        <v>151</v>
      </c>
      <c r="C4700">
        <v>1</v>
      </c>
      <c r="D4700">
        <v>109.99</v>
      </c>
      <c r="E4700">
        <v>6</v>
      </c>
      <c r="F4700" t="s">
        <v>133</v>
      </c>
    </row>
    <row r="4701" spans="1:6" x14ac:dyDescent="0.3">
      <c r="A4701" t="s">
        <v>167</v>
      </c>
      <c r="B4701" t="s">
        <v>139</v>
      </c>
      <c r="C4701">
        <v>1</v>
      </c>
      <c r="D4701">
        <v>11.95</v>
      </c>
      <c r="E4701">
        <v>8</v>
      </c>
      <c r="F4701" t="s">
        <v>146</v>
      </c>
    </row>
    <row r="4702" spans="1:6" x14ac:dyDescent="0.3">
      <c r="A4702" t="s">
        <v>167</v>
      </c>
      <c r="B4702" t="s">
        <v>154</v>
      </c>
      <c r="C4702">
        <v>1</v>
      </c>
      <c r="D4702">
        <v>600</v>
      </c>
      <c r="E4702">
        <v>1</v>
      </c>
      <c r="F4702" t="s">
        <v>149</v>
      </c>
    </row>
    <row r="4703" spans="1:6" x14ac:dyDescent="0.3">
      <c r="A4703" t="s">
        <v>167</v>
      </c>
      <c r="B4703" t="s">
        <v>132</v>
      </c>
      <c r="C4703">
        <v>1</v>
      </c>
      <c r="D4703">
        <v>11.99</v>
      </c>
      <c r="E4703">
        <v>3</v>
      </c>
      <c r="F4703" t="s">
        <v>129</v>
      </c>
    </row>
    <row r="4704" spans="1:6" x14ac:dyDescent="0.3">
      <c r="A4704" t="s">
        <v>167</v>
      </c>
      <c r="B4704" t="s">
        <v>139</v>
      </c>
      <c r="C4704">
        <v>2</v>
      </c>
      <c r="D4704">
        <v>11.95</v>
      </c>
      <c r="E4704">
        <v>4</v>
      </c>
      <c r="F4704" t="s">
        <v>133</v>
      </c>
    </row>
    <row r="4705" spans="1:6" x14ac:dyDescent="0.3">
      <c r="A4705" t="s">
        <v>167</v>
      </c>
      <c r="B4705" t="s">
        <v>148</v>
      </c>
      <c r="C4705">
        <v>1</v>
      </c>
      <c r="D4705">
        <v>600</v>
      </c>
      <c r="E4705">
        <v>7</v>
      </c>
      <c r="F4705" t="s">
        <v>131</v>
      </c>
    </row>
    <row r="4706" spans="1:6" x14ac:dyDescent="0.3">
      <c r="A4706" t="s">
        <v>167</v>
      </c>
      <c r="B4706" t="s">
        <v>132</v>
      </c>
      <c r="C4706">
        <v>1</v>
      </c>
      <c r="D4706">
        <v>11.99</v>
      </c>
      <c r="E4706">
        <v>5</v>
      </c>
      <c r="F4706" t="s">
        <v>131</v>
      </c>
    </row>
    <row r="4707" spans="1:6" x14ac:dyDescent="0.3">
      <c r="A4707" t="s">
        <v>167</v>
      </c>
      <c r="B4707" t="s">
        <v>141</v>
      </c>
      <c r="C4707">
        <v>1</v>
      </c>
      <c r="D4707">
        <v>150</v>
      </c>
      <c r="E4707">
        <v>4</v>
      </c>
      <c r="F4707" t="s">
        <v>133</v>
      </c>
    </row>
    <row r="4708" spans="1:6" x14ac:dyDescent="0.3">
      <c r="A4708" t="s">
        <v>167</v>
      </c>
      <c r="B4708" t="s">
        <v>132</v>
      </c>
      <c r="C4708">
        <v>1</v>
      </c>
      <c r="D4708">
        <v>11.99</v>
      </c>
      <c r="E4708">
        <v>1</v>
      </c>
      <c r="F4708" t="s">
        <v>133</v>
      </c>
    </row>
    <row r="4709" spans="1:6" x14ac:dyDescent="0.3">
      <c r="A4709" t="s">
        <v>167</v>
      </c>
      <c r="B4709" t="s">
        <v>153</v>
      </c>
      <c r="C4709">
        <v>1</v>
      </c>
      <c r="D4709">
        <v>999.99</v>
      </c>
      <c r="E4709">
        <v>9</v>
      </c>
      <c r="F4709" t="s">
        <v>149</v>
      </c>
    </row>
    <row r="4710" spans="1:6" x14ac:dyDescent="0.3">
      <c r="A4710" t="s">
        <v>167</v>
      </c>
      <c r="B4710" t="s">
        <v>137</v>
      </c>
      <c r="C4710">
        <v>2</v>
      </c>
      <c r="D4710">
        <v>2.99</v>
      </c>
      <c r="E4710">
        <v>3</v>
      </c>
      <c r="F4710" t="s">
        <v>133</v>
      </c>
    </row>
    <row r="4711" spans="1:6" x14ac:dyDescent="0.3">
      <c r="A4711" t="s">
        <v>167</v>
      </c>
      <c r="B4711" t="s">
        <v>130</v>
      </c>
      <c r="C4711">
        <v>1</v>
      </c>
      <c r="D4711">
        <v>14.95</v>
      </c>
      <c r="E4711">
        <v>3</v>
      </c>
      <c r="F4711" t="s">
        <v>133</v>
      </c>
    </row>
    <row r="4712" spans="1:6" x14ac:dyDescent="0.3">
      <c r="A4712" t="s">
        <v>167</v>
      </c>
      <c r="B4712" t="s">
        <v>140</v>
      </c>
      <c r="C4712">
        <v>1</v>
      </c>
      <c r="D4712">
        <v>99.99</v>
      </c>
      <c r="E4712">
        <v>5</v>
      </c>
      <c r="F4712" t="s">
        <v>146</v>
      </c>
    </row>
    <row r="4713" spans="1:6" x14ac:dyDescent="0.3">
      <c r="A4713" t="s">
        <v>167</v>
      </c>
      <c r="B4713" t="s">
        <v>143</v>
      </c>
      <c r="C4713">
        <v>1</v>
      </c>
      <c r="D4713">
        <v>300</v>
      </c>
      <c r="E4713">
        <v>10</v>
      </c>
      <c r="F4713" t="s">
        <v>147</v>
      </c>
    </row>
    <row r="4714" spans="1:6" x14ac:dyDescent="0.3">
      <c r="A4714" t="s">
        <v>167</v>
      </c>
      <c r="B4714" t="s">
        <v>130</v>
      </c>
      <c r="C4714">
        <v>1</v>
      </c>
      <c r="D4714">
        <v>14.95</v>
      </c>
      <c r="E4714">
        <v>1</v>
      </c>
      <c r="F4714" t="s">
        <v>147</v>
      </c>
    </row>
    <row r="4715" spans="1:6" x14ac:dyDescent="0.3">
      <c r="A4715" t="s">
        <v>167</v>
      </c>
      <c r="B4715" t="s">
        <v>141</v>
      </c>
      <c r="C4715">
        <v>1</v>
      </c>
      <c r="D4715">
        <v>150</v>
      </c>
      <c r="E4715">
        <v>3</v>
      </c>
      <c r="F4715" t="s">
        <v>135</v>
      </c>
    </row>
    <row r="4716" spans="1:6" x14ac:dyDescent="0.3">
      <c r="A4716" t="s">
        <v>167</v>
      </c>
      <c r="B4716" t="s">
        <v>130</v>
      </c>
      <c r="C4716">
        <v>1</v>
      </c>
      <c r="D4716">
        <v>14.95</v>
      </c>
      <c r="E4716">
        <v>7</v>
      </c>
      <c r="F4716" t="s">
        <v>129</v>
      </c>
    </row>
    <row r="4717" spans="1:6" x14ac:dyDescent="0.3">
      <c r="A4717" t="s">
        <v>167</v>
      </c>
      <c r="B4717" t="s">
        <v>130</v>
      </c>
      <c r="C4717">
        <v>2</v>
      </c>
      <c r="D4717">
        <v>14.95</v>
      </c>
      <c r="E4717">
        <v>9</v>
      </c>
      <c r="F4717" t="s">
        <v>133</v>
      </c>
    </row>
    <row r="4718" spans="1:6" x14ac:dyDescent="0.3">
      <c r="A4718" t="s">
        <v>167</v>
      </c>
      <c r="B4718" t="s">
        <v>132</v>
      </c>
      <c r="C4718">
        <v>1</v>
      </c>
      <c r="D4718">
        <v>11.99</v>
      </c>
      <c r="E4718">
        <v>2</v>
      </c>
      <c r="F4718" t="s">
        <v>135</v>
      </c>
    </row>
    <row r="4719" spans="1:6" x14ac:dyDescent="0.3">
      <c r="A4719" t="s">
        <v>167</v>
      </c>
      <c r="B4719" t="s">
        <v>139</v>
      </c>
      <c r="C4719">
        <v>1</v>
      </c>
      <c r="D4719">
        <v>11.95</v>
      </c>
      <c r="E4719">
        <v>10</v>
      </c>
      <c r="F4719" t="s">
        <v>135</v>
      </c>
    </row>
    <row r="4720" spans="1:6" x14ac:dyDescent="0.3">
      <c r="A4720" t="s">
        <v>167</v>
      </c>
      <c r="B4720" t="s">
        <v>142</v>
      </c>
      <c r="C4720">
        <v>1</v>
      </c>
      <c r="D4720">
        <v>1700</v>
      </c>
      <c r="E4720">
        <v>1</v>
      </c>
      <c r="F4720" t="s">
        <v>133</v>
      </c>
    </row>
    <row r="4721" spans="1:6" x14ac:dyDescent="0.3">
      <c r="A4721" t="s">
        <v>167</v>
      </c>
      <c r="B4721" t="s">
        <v>137</v>
      </c>
      <c r="C4721">
        <v>1</v>
      </c>
      <c r="D4721">
        <v>2.99</v>
      </c>
      <c r="E4721">
        <v>8</v>
      </c>
      <c r="F4721" t="s">
        <v>147</v>
      </c>
    </row>
    <row r="4722" spans="1:6" x14ac:dyDescent="0.3">
      <c r="A4722" t="s">
        <v>167</v>
      </c>
      <c r="B4722" t="s">
        <v>137</v>
      </c>
      <c r="C4722">
        <v>1</v>
      </c>
      <c r="D4722">
        <v>2.99</v>
      </c>
      <c r="E4722">
        <v>4</v>
      </c>
      <c r="F4722" t="s">
        <v>136</v>
      </c>
    </row>
    <row r="4723" spans="1:6" x14ac:dyDescent="0.3">
      <c r="A4723" t="s">
        <v>167</v>
      </c>
      <c r="B4723" t="s">
        <v>130</v>
      </c>
      <c r="C4723">
        <v>1</v>
      </c>
      <c r="D4723">
        <v>14.95</v>
      </c>
      <c r="E4723">
        <v>4</v>
      </c>
      <c r="F4723" t="s">
        <v>131</v>
      </c>
    </row>
    <row r="4724" spans="1:6" x14ac:dyDescent="0.3">
      <c r="A4724" t="s">
        <v>167</v>
      </c>
      <c r="B4724" t="s">
        <v>137</v>
      </c>
      <c r="C4724">
        <v>1</v>
      </c>
      <c r="D4724">
        <v>2.99</v>
      </c>
      <c r="E4724">
        <v>8</v>
      </c>
      <c r="F4724" t="s">
        <v>135</v>
      </c>
    </row>
    <row r="4725" spans="1:6" x14ac:dyDescent="0.3">
      <c r="A4725" t="s">
        <v>167</v>
      </c>
      <c r="B4725" t="s">
        <v>132</v>
      </c>
      <c r="C4725">
        <v>1</v>
      </c>
      <c r="D4725">
        <v>11.99</v>
      </c>
      <c r="E4725">
        <v>2</v>
      </c>
      <c r="F4725" t="s">
        <v>135</v>
      </c>
    </row>
    <row r="4726" spans="1:6" x14ac:dyDescent="0.3">
      <c r="A4726" t="s">
        <v>167</v>
      </c>
      <c r="B4726" t="s">
        <v>148</v>
      </c>
      <c r="C4726">
        <v>1</v>
      </c>
      <c r="D4726">
        <v>600</v>
      </c>
      <c r="E4726">
        <v>9</v>
      </c>
      <c r="F4726" t="s">
        <v>129</v>
      </c>
    </row>
    <row r="4727" spans="1:6" x14ac:dyDescent="0.3">
      <c r="A4727" t="s">
        <v>167</v>
      </c>
      <c r="B4727" t="s">
        <v>141</v>
      </c>
      <c r="C4727">
        <v>1</v>
      </c>
      <c r="D4727">
        <v>150</v>
      </c>
      <c r="E4727">
        <v>8</v>
      </c>
      <c r="F4727" t="s">
        <v>147</v>
      </c>
    </row>
    <row r="4728" spans="1:6" x14ac:dyDescent="0.3">
      <c r="A4728" t="s">
        <v>167</v>
      </c>
      <c r="B4728" t="s">
        <v>132</v>
      </c>
      <c r="C4728">
        <v>1</v>
      </c>
      <c r="D4728">
        <v>11.99</v>
      </c>
      <c r="E4728">
        <v>7</v>
      </c>
      <c r="F4728" t="s">
        <v>149</v>
      </c>
    </row>
    <row r="4729" spans="1:6" x14ac:dyDescent="0.3">
      <c r="A4729" t="s">
        <v>167</v>
      </c>
      <c r="B4729" t="s">
        <v>141</v>
      </c>
      <c r="C4729">
        <v>1</v>
      </c>
      <c r="D4729">
        <v>150</v>
      </c>
      <c r="E4729">
        <v>1</v>
      </c>
      <c r="F4729" t="s">
        <v>135</v>
      </c>
    </row>
    <row r="4730" spans="1:6" x14ac:dyDescent="0.3">
      <c r="A4730" t="s">
        <v>167</v>
      </c>
      <c r="B4730" t="s">
        <v>141</v>
      </c>
      <c r="C4730">
        <v>1</v>
      </c>
      <c r="D4730">
        <v>150</v>
      </c>
      <c r="E4730">
        <v>5</v>
      </c>
      <c r="F4730" t="s">
        <v>135</v>
      </c>
    </row>
    <row r="4731" spans="1:6" x14ac:dyDescent="0.3">
      <c r="A4731" t="s">
        <v>167</v>
      </c>
      <c r="B4731" t="s">
        <v>143</v>
      </c>
      <c r="C4731">
        <v>1</v>
      </c>
      <c r="D4731">
        <v>300</v>
      </c>
      <c r="E4731">
        <v>2</v>
      </c>
      <c r="F4731" t="s">
        <v>133</v>
      </c>
    </row>
    <row r="4732" spans="1:6" x14ac:dyDescent="0.3">
      <c r="A4732" t="s">
        <v>167</v>
      </c>
      <c r="B4732" t="s">
        <v>134</v>
      </c>
      <c r="C4732">
        <v>1</v>
      </c>
      <c r="D4732">
        <v>149.99</v>
      </c>
      <c r="E4732">
        <v>4</v>
      </c>
      <c r="F4732" t="s">
        <v>150</v>
      </c>
    </row>
    <row r="4733" spans="1:6" x14ac:dyDescent="0.3">
      <c r="A4733" t="s">
        <v>167</v>
      </c>
      <c r="B4733" t="s">
        <v>128</v>
      </c>
      <c r="C4733">
        <v>1</v>
      </c>
      <c r="D4733">
        <v>700</v>
      </c>
      <c r="E4733">
        <v>3</v>
      </c>
      <c r="F4733" t="s">
        <v>150</v>
      </c>
    </row>
    <row r="4734" spans="1:6" x14ac:dyDescent="0.3">
      <c r="A4734" t="s">
        <v>167</v>
      </c>
      <c r="B4734" t="s">
        <v>130</v>
      </c>
      <c r="C4734">
        <v>1</v>
      </c>
      <c r="D4734">
        <v>14.95</v>
      </c>
      <c r="E4734">
        <v>10</v>
      </c>
      <c r="F4734" t="s">
        <v>150</v>
      </c>
    </row>
    <row r="4735" spans="1:6" x14ac:dyDescent="0.3">
      <c r="A4735" t="s">
        <v>167</v>
      </c>
      <c r="B4735" t="s">
        <v>130</v>
      </c>
      <c r="C4735">
        <v>1</v>
      </c>
      <c r="D4735">
        <v>14.95</v>
      </c>
      <c r="E4735">
        <v>9</v>
      </c>
      <c r="F4735" t="s">
        <v>131</v>
      </c>
    </row>
    <row r="4736" spans="1:6" x14ac:dyDescent="0.3">
      <c r="A4736" t="s">
        <v>167</v>
      </c>
      <c r="B4736" t="s">
        <v>152</v>
      </c>
      <c r="C4736">
        <v>1</v>
      </c>
      <c r="D4736">
        <v>379.99</v>
      </c>
      <c r="E4736">
        <v>8</v>
      </c>
      <c r="F4736" t="s">
        <v>133</v>
      </c>
    </row>
    <row r="4737" spans="1:6" x14ac:dyDescent="0.3">
      <c r="A4737" t="s">
        <v>167</v>
      </c>
      <c r="B4737" t="s">
        <v>144</v>
      </c>
      <c r="C4737">
        <v>1</v>
      </c>
      <c r="D4737">
        <v>400</v>
      </c>
      <c r="E4737">
        <v>1</v>
      </c>
      <c r="F4737" t="s">
        <v>135</v>
      </c>
    </row>
    <row r="4738" spans="1:6" x14ac:dyDescent="0.3">
      <c r="A4738" t="s">
        <v>167</v>
      </c>
      <c r="B4738" t="s">
        <v>137</v>
      </c>
      <c r="C4738">
        <v>1</v>
      </c>
      <c r="D4738">
        <v>2.99</v>
      </c>
      <c r="E4738">
        <v>3</v>
      </c>
      <c r="F4738" t="s">
        <v>150</v>
      </c>
    </row>
    <row r="4739" spans="1:6" x14ac:dyDescent="0.3">
      <c r="A4739" t="s">
        <v>167</v>
      </c>
      <c r="B4739" t="s">
        <v>137</v>
      </c>
      <c r="C4739">
        <v>1</v>
      </c>
      <c r="D4739">
        <v>2.99</v>
      </c>
      <c r="E4739">
        <v>8</v>
      </c>
      <c r="F4739" t="s">
        <v>133</v>
      </c>
    </row>
    <row r="4740" spans="1:6" x14ac:dyDescent="0.3">
      <c r="A4740" t="s">
        <v>167</v>
      </c>
      <c r="B4740" t="s">
        <v>152</v>
      </c>
      <c r="C4740">
        <v>1</v>
      </c>
      <c r="D4740">
        <v>379.99</v>
      </c>
      <c r="E4740">
        <v>4</v>
      </c>
      <c r="F4740" t="s">
        <v>149</v>
      </c>
    </row>
    <row r="4741" spans="1:6" x14ac:dyDescent="0.3">
      <c r="A4741" t="s">
        <v>167</v>
      </c>
      <c r="B4741" t="s">
        <v>154</v>
      </c>
      <c r="C4741">
        <v>1</v>
      </c>
      <c r="D4741">
        <v>600</v>
      </c>
      <c r="E4741">
        <v>4</v>
      </c>
      <c r="F4741" t="s">
        <v>133</v>
      </c>
    </row>
    <row r="4742" spans="1:6" x14ac:dyDescent="0.3">
      <c r="A4742" t="s">
        <v>167</v>
      </c>
      <c r="B4742" t="s">
        <v>134</v>
      </c>
      <c r="C4742">
        <v>1</v>
      </c>
      <c r="D4742">
        <v>149.99</v>
      </c>
      <c r="E4742">
        <v>1</v>
      </c>
      <c r="F4742" t="s">
        <v>129</v>
      </c>
    </row>
    <row r="4743" spans="1:6" x14ac:dyDescent="0.3">
      <c r="A4743" t="s">
        <v>167</v>
      </c>
      <c r="B4743" t="s">
        <v>137</v>
      </c>
      <c r="C4743">
        <v>3</v>
      </c>
      <c r="D4743">
        <v>2.99</v>
      </c>
      <c r="E4743">
        <v>1</v>
      </c>
      <c r="F4743" t="s">
        <v>133</v>
      </c>
    </row>
    <row r="4744" spans="1:6" x14ac:dyDescent="0.3">
      <c r="A4744" t="s">
        <v>167</v>
      </c>
      <c r="B4744" t="s">
        <v>145</v>
      </c>
      <c r="C4744">
        <v>2</v>
      </c>
      <c r="D4744">
        <v>3.84</v>
      </c>
      <c r="E4744">
        <v>3</v>
      </c>
      <c r="F4744" t="s">
        <v>129</v>
      </c>
    </row>
    <row r="4745" spans="1:6" x14ac:dyDescent="0.3">
      <c r="A4745" t="s">
        <v>167</v>
      </c>
      <c r="B4745" t="s">
        <v>132</v>
      </c>
      <c r="C4745">
        <v>1</v>
      </c>
      <c r="D4745">
        <v>11.99</v>
      </c>
      <c r="E4745">
        <v>6</v>
      </c>
      <c r="F4745" t="s">
        <v>129</v>
      </c>
    </row>
    <row r="4746" spans="1:6" x14ac:dyDescent="0.3">
      <c r="A4746" t="s">
        <v>167</v>
      </c>
      <c r="B4746" t="s">
        <v>130</v>
      </c>
      <c r="C4746">
        <v>1</v>
      </c>
      <c r="D4746">
        <v>14.95</v>
      </c>
      <c r="E4746">
        <v>6</v>
      </c>
      <c r="F4746" t="s">
        <v>135</v>
      </c>
    </row>
    <row r="4747" spans="1:6" x14ac:dyDescent="0.3">
      <c r="A4747" t="s">
        <v>167</v>
      </c>
      <c r="B4747" t="s">
        <v>138</v>
      </c>
      <c r="C4747">
        <v>1</v>
      </c>
      <c r="D4747">
        <v>389.99</v>
      </c>
      <c r="E4747">
        <v>2</v>
      </c>
      <c r="F4747" t="s">
        <v>150</v>
      </c>
    </row>
    <row r="4748" spans="1:6" x14ac:dyDescent="0.3">
      <c r="A4748" t="s">
        <v>167</v>
      </c>
      <c r="B4748" t="s">
        <v>132</v>
      </c>
      <c r="C4748">
        <v>1</v>
      </c>
      <c r="D4748">
        <v>11.99</v>
      </c>
      <c r="E4748">
        <v>2</v>
      </c>
      <c r="F4748" t="s">
        <v>147</v>
      </c>
    </row>
    <row r="4749" spans="1:6" x14ac:dyDescent="0.3">
      <c r="A4749" t="s">
        <v>167</v>
      </c>
      <c r="B4749" t="s">
        <v>130</v>
      </c>
      <c r="C4749">
        <v>1</v>
      </c>
      <c r="D4749">
        <v>14.95</v>
      </c>
      <c r="E4749">
        <v>3</v>
      </c>
      <c r="F4749" t="s">
        <v>149</v>
      </c>
    </row>
    <row r="4750" spans="1:6" x14ac:dyDescent="0.3">
      <c r="A4750" t="s">
        <v>167</v>
      </c>
      <c r="B4750" t="s">
        <v>140</v>
      </c>
      <c r="C4750">
        <v>1</v>
      </c>
      <c r="D4750">
        <v>99.99</v>
      </c>
      <c r="E4750">
        <v>8</v>
      </c>
      <c r="F4750" t="s">
        <v>149</v>
      </c>
    </row>
    <row r="4751" spans="1:6" x14ac:dyDescent="0.3">
      <c r="A4751" t="s">
        <v>167</v>
      </c>
      <c r="B4751" t="s">
        <v>140</v>
      </c>
      <c r="C4751">
        <v>1</v>
      </c>
      <c r="D4751">
        <v>99.99</v>
      </c>
      <c r="E4751">
        <v>10</v>
      </c>
      <c r="F4751" t="s">
        <v>133</v>
      </c>
    </row>
    <row r="4752" spans="1:6" x14ac:dyDescent="0.3">
      <c r="A4752" t="s">
        <v>167</v>
      </c>
      <c r="B4752" t="s">
        <v>139</v>
      </c>
      <c r="C4752">
        <v>1</v>
      </c>
      <c r="D4752">
        <v>11.95</v>
      </c>
      <c r="E4752">
        <v>9</v>
      </c>
      <c r="F4752" t="s">
        <v>131</v>
      </c>
    </row>
    <row r="4753" spans="1:6" x14ac:dyDescent="0.3">
      <c r="A4753" t="s">
        <v>167</v>
      </c>
      <c r="B4753" t="s">
        <v>139</v>
      </c>
      <c r="C4753">
        <v>1</v>
      </c>
      <c r="D4753">
        <v>11.95</v>
      </c>
      <c r="E4753">
        <v>7</v>
      </c>
      <c r="F4753" t="s">
        <v>150</v>
      </c>
    </row>
    <row r="4754" spans="1:6" x14ac:dyDescent="0.3">
      <c r="A4754" t="s">
        <v>167</v>
      </c>
      <c r="B4754" t="s">
        <v>128</v>
      </c>
      <c r="C4754">
        <v>1</v>
      </c>
      <c r="D4754">
        <v>700</v>
      </c>
      <c r="E4754">
        <v>3</v>
      </c>
      <c r="F4754" t="s">
        <v>150</v>
      </c>
    </row>
    <row r="4755" spans="1:6" x14ac:dyDescent="0.3">
      <c r="A4755" t="s">
        <v>167</v>
      </c>
      <c r="B4755" t="s">
        <v>137</v>
      </c>
      <c r="C4755">
        <v>2</v>
      </c>
      <c r="D4755">
        <v>2.99</v>
      </c>
      <c r="E4755">
        <v>2</v>
      </c>
      <c r="F4755" t="s">
        <v>133</v>
      </c>
    </row>
    <row r="4756" spans="1:6" x14ac:dyDescent="0.3">
      <c r="A4756" t="s">
        <v>167</v>
      </c>
      <c r="B4756" t="s">
        <v>154</v>
      </c>
      <c r="C4756">
        <v>1</v>
      </c>
      <c r="D4756">
        <v>600</v>
      </c>
      <c r="E4756">
        <v>9</v>
      </c>
      <c r="F4756" t="s">
        <v>147</v>
      </c>
    </row>
    <row r="4757" spans="1:6" x14ac:dyDescent="0.3">
      <c r="A4757" t="s">
        <v>167</v>
      </c>
      <c r="B4757" t="s">
        <v>130</v>
      </c>
      <c r="C4757">
        <v>1</v>
      </c>
      <c r="D4757">
        <v>14.95</v>
      </c>
      <c r="E4757">
        <v>5</v>
      </c>
      <c r="F4757" t="s">
        <v>150</v>
      </c>
    </row>
    <row r="4758" spans="1:6" x14ac:dyDescent="0.3">
      <c r="A4758" t="s">
        <v>167</v>
      </c>
      <c r="B4758" t="s">
        <v>142</v>
      </c>
      <c r="C4758">
        <v>1</v>
      </c>
      <c r="D4758">
        <v>1700</v>
      </c>
      <c r="E4758">
        <v>3</v>
      </c>
      <c r="F4758" t="s">
        <v>150</v>
      </c>
    </row>
    <row r="4759" spans="1:6" x14ac:dyDescent="0.3">
      <c r="A4759" t="s">
        <v>167</v>
      </c>
      <c r="B4759" t="s">
        <v>138</v>
      </c>
      <c r="C4759">
        <v>1</v>
      </c>
      <c r="D4759">
        <v>389.99</v>
      </c>
      <c r="E4759">
        <v>9</v>
      </c>
      <c r="F4759" t="s">
        <v>133</v>
      </c>
    </row>
    <row r="4760" spans="1:6" x14ac:dyDescent="0.3">
      <c r="A4760" t="s">
        <v>167</v>
      </c>
      <c r="B4760" t="s">
        <v>141</v>
      </c>
      <c r="C4760">
        <v>1</v>
      </c>
      <c r="D4760">
        <v>150</v>
      </c>
      <c r="E4760">
        <v>7</v>
      </c>
      <c r="F4760" t="s">
        <v>136</v>
      </c>
    </row>
    <row r="4761" spans="1:6" x14ac:dyDescent="0.3">
      <c r="A4761" t="s">
        <v>167</v>
      </c>
      <c r="B4761" t="s">
        <v>139</v>
      </c>
      <c r="C4761">
        <v>3</v>
      </c>
      <c r="D4761">
        <v>11.95</v>
      </c>
      <c r="E4761">
        <v>3</v>
      </c>
      <c r="F4761" t="s">
        <v>135</v>
      </c>
    </row>
    <row r="4762" spans="1:6" x14ac:dyDescent="0.3">
      <c r="A4762" t="s">
        <v>167</v>
      </c>
      <c r="B4762" t="s">
        <v>145</v>
      </c>
      <c r="C4762">
        <v>1</v>
      </c>
      <c r="D4762">
        <v>3.84</v>
      </c>
      <c r="E4762">
        <v>3</v>
      </c>
      <c r="F4762" t="s">
        <v>150</v>
      </c>
    </row>
    <row r="4763" spans="1:6" x14ac:dyDescent="0.3">
      <c r="A4763" t="s">
        <v>167</v>
      </c>
      <c r="B4763" t="s">
        <v>130</v>
      </c>
      <c r="C4763">
        <v>1</v>
      </c>
      <c r="D4763">
        <v>14.95</v>
      </c>
      <c r="E4763">
        <v>4</v>
      </c>
      <c r="F4763" t="s">
        <v>135</v>
      </c>
    </row>
    <row r="4764" spans="1:6" x14ac:dyDescent="0.3">
      <c r="A4764" t="s">
        <v>167</v>
      </c>
      <c r="B4764" t="s">
        <v>130</v>
      </c>
      <c r="C4764">
        <v>1</v>
      </c>
      <c r="D4764">
        <v>14.95</v>
      </c>
      <c r="E4764">
        <v>3</v>
      </c>
      <c r="F4764" t="s">
        <v>146</v>
      </c>
    </row>
    <row r="4765" spans="1:6" x14ac:dyDescent="0.3">
      <c r="A4765" t="s">
        <v>167</v>
      </c>
      <c r="B4765" t="s">
        <v>139</v>
      </c>
      <c r="C4765">
        <v>1</v>
      </c>
      <c r="D4765">
        <v>11.95</v>
      </c>
      <c r="E4765">
        <v>1</v>
      </c>
      <c r="F4765" t="s">
        <v>133</v>
      </c>
    </row>
    <row r="4766" spans="1:6" x14ac:dyDescent="0.3">
      <c r="A4766" t="s">
        <v>167</v>
      </c>
      <c r="B4766" t="s">
        <v>130</v>
      </c>
      <c r="C4766">
        <v>1</v>
      </c>
      <c r="D4766">
        <v>14.95</v>
      </c>
      <c r="E4766">
        <v>9</v>
      </c>
      <c r="F4766" t="s">
        <v>133</v>
      </c>
    </row>
    <row r="4767" spans="1:6" x14ac:dyDescent="0.3">
      <c r="A4767" t="s">
        <v>167</v>
      </c>
      <c r="B4767" t="s">
        <v>151</v>
      </c>
      <c r="C4767">
        <v>1</v>
      </c>
      <c r="D4767">
        <v>109.99</v>
      </c>
      <c r="E4767">
        <v>5</v>
      </c>
      <c r="F4767" t="s">
        <v>133</v>
      </c>
    </row>
    <row r="4768" spans="1:6" x14ac:dyDescent="0.3">
      <c r="A4768" t="s">
        <v>167</v>
      </c>
      <c r="B4768" t="s">
        <v>132</v>
      </c>
      <c r="C4768">
        <v>1</v>
      </c>
      <c r="D4768">
        <v>11.99</v>
      </c>
      <c r="E4768">
        <v>2</v>
      </c>
      <c r="F4768" t="s">
        <v>133</v>
      </c>
    </row>
    <row r="4769" spans="1:6" x14ac:dyDescent="0.3">
      <c r="A4769" t="s">
        <v>167</v>
      </c>
      <c r="B4769" t="s">
        <v>139</v>
      </c>
      <c r="C4769">
        <v>1</v>
      </c>
      <c r="D4769">
        <v>11.95</v>
      </c>
      <c r="E4769">
        <v>4</v>
      </c>
      <c r="F4769" t="s">
        <v>133</v>
      </c>
    </row>
    <row r="4770" spans="1:6" x14ac:dyDescent="0.3">
      <c r="A4770" t="s">
        <v>167</v>
      </c>
      <c r="B4770" t="s">
        <v>137</v>
      </c>
      <c r="C4770">
        <v>2</v>
      </c>
      <c r="D4770">
        <v>2.99</v>
      </c>
      <c r="E4770">
        <v>7</v>
      </c>
      <c r="F4770" t="s">
        <v>129</v>
      </c>
    </row>
    <row r="4771" spans="1:6" x14ac:dyDescent="0.3">
      <c r="A4771" t="s">
        <v>167</v>
      </c>
      <c r="B4771" t="s">
        <v>128</v>
      </c>
      <c r="C4771">
        <v>1</v>
      </c>
      <c r="D4771">
        <v>700</v>
      </c>
      <c r="E4771">
        <v>3</v>
      </c>
      <c r="F4771" t="s">
        <v>133</v>
      </c>
    </row>
    <row r="4772" spans="1:6" x14ac:dyDescent="0.3">
      <c r="A4772" t="s">
        <v>167</v>
      </c>
      <c r="B4772" t="s">
        <v>142</v>
      </c>
      <c r="C4772">
        <v>1</v>
      </c>
      <c r="D4772">
        <v>1700</v>
      </c>
      <c r="E4772">
        <v>9</v>
      </c>
      <c r="F4772" t="s">
        <v>133</v>
      </c>
    </row>
    <row r="4773" spans="1:6" x14ac:dyDescent="0.3">
      <c r="A4773" t="s">
        <v>167</v>
      </c>
      <c r="B4773" t="s">
        <v>138</v>
      </c>
      <c r="C4773">
        <v>1</v>
      </c>
      <c r="D4773">
        <v>389.99</v>
      </c>
      <c r="E4773">
        <v>5</v>
      </c>
      <c r="F4773" t="s">
        <v>136</v>
      </c>
    </row>
    <row r="4774" spans="1:6" x14ac:dyDescent="0.3">
      <c r="A4774" t="s">
        <v>167</v>
      </c>
      <c r="B4774" t="s">
        <v>145</v>
      </c>
      <c r="C4774">
        <v>1</v>
      </c>
      <c r="D4774">
        <v>3.84</v>
      </c>
      <c r="E4774">
        <v>5</v>
      </c>
      <c r="F4774" t="s">
        <v>149</v>
      </c>
    </row>
    <row r="4775" spans="1:6" x14ac:dyDescent="0.3">
      <c r="A4775" t="s">
        <v>167</v>
      </c>
      <c r="B4775" t="s">
        <v>145</v>
      </c>
      <c r="C4775">
        <v>1</v>
      </c>
      <c r="D4775">
        <v>3.84</v>
      </c>
      <c r="E4775">
        <v>8</v>
      </c>
      <c r="F4775" t="s">
        <v>133</v>
      </c>
    </row>
    <row r="4776" spans="1:6" x14ac:dyDescent="0.3">
      <c r="A4776" t="s">
        <v>167</v>
      </c>
      <c r="B4776" t="s">
        <v>139</v>
      </c>
      <c r="C4776">
        <v>1</v>
      </c>
      <c r="D4776">
        <v>11.95</v>
      </c>
      <c r="E4776">
        <v>5</v>
      </c>
      <c r="F4776" t="s">
        <v>129</v>
      </c>
    </row>
    <row r="4777" spans="1:6" x14ac:dyDescent="0.3">
      <c r="A4777" t="s">
        <v>167</v>
      </c>
      <c r="B4777" t="s">
        <v>139</v>
      </c>
      <c r="C4777">
        <v>2</v>
      </c>
      <c r="D4777">
        <v>11.95</v>
      </c>
      <c r="E4777">
        <v>4</v>
      </c>
      <c r="F4777" t="s">
        <v>149</v>
      </c>
    </row>
    <row r="4778" spans="1:6" x14ac:dyDescent="0.3">
      <c r="A4778" t="s">
        <v>167</v>
      </c>
      <c r="B4778" t="s">
        <v>140</v>
      </c>
      <c r="C4778">
        <v>1</v>
      </c>
      <c r="D4778">
        <v>99.99</v>
      </c>
      <c r="E4778">
        <v>6</v>
      </c>
      <c r="F4778" t="s">
        <v>149</v>
      </c>
    </row>
    <row r="4779" spans="1:6" x14ac:dyDescent="0.3">
      <c r="A4779" t="s">
        <v>167</v>
      </c>
      <c r="B4779" t="s">
        <v>139</v>
      </c>
      <c r="C4779">
        <v>1</v>
      </c>
      <c r="D4779">
        <v>11.95</v>
      </c>
      <c r="E4779">
        <v>1</v>
      </c>
      <c r="F4779" t="s">
        <v>133</v>
      </c>
    </row>
    <row r="4780" spans="1:6" x14ac:dyDescent="0.3">
      <c r="A4780" t="s">
        <v>167</v>
      </c>
      <c r="B4780" t="s">
        <v>130</v>
      </c>
      <c r="C4780">
        <v>2</v>
      </c>
      <c r="D4780">
        <v>14.95</v>
      </c>
      <c r="E4780">
        <v>2</v>
      </c>
      <c r="F4780" t="s">
        <v>129</v>
      </c>
    </row>
    <row r="4781" spans="1:6" x14ac:dyDescent="0.3">
      <c r="A4781" t="s">
        <v>167</v>
      </c>
      <c r="B4781" t="s">
        <v>145</v>
      </c>
      <c r="C4781">
        <v>1</v>
      </c>
      <c r="D4781">
        <v>3.84</v>
      </c>
      <c r="E4781">
        <v>3</v>
      </c>
      <c r="F4781" t="s">
        <v>133</v>
      </c>
    </row>
    <row r="4782" spans="1:6" x14ac:dyDescent="0.3">
      <c r="A4782" t="s">
        <v>167</v>
      </c>
      <c r="B4782" t="s">
        <v>145</v>
      </c>
      <c r="C4782">
        <v>5</v>
      </c>
      <c r="D4782">
        <v>3.84</v>
      </c>
      <c r="E4782">
        <v>3</v>
      </c>
      <c r="F4782" t="s">
        <v>133</v>
      </c>
    </row>
    <row r="4783" spans="1:6" x14ac:dyDescent="0.3">
      <c r="A4783" t="s">
        <v>167</v>
      </c>
      <c r="B4783" t="s">
        <v>137</v>
      </c>
      <c r="C4783">
        <v>1</v>
      </c>
      <c r="D4783">
        <v>2.99</v>
      </c>
      <c r="E4783">
        <v>3</v>
      </c>
      <c r="F4783" t="s">
        <v>147</v>
      </c>
    </row>
    <row r="4784" spans="1:6" x14ac:dyDescent="0.3">
      <c r="A4784" t="s">
        <v>167</v>
      </c>
      <c r="B4784" t="s">
        <v>138</v>
      </c>
      <c r="C4784">
        <v>1</v>
      </c>
      <c r="D4784">
        <v>389.99</v>
      </c>
      <c r="E4784">
        <v>5</v>
      </c>
      <c r="F4784" t="s">
        <v>150</v>
      </c>
    </row>
    <row r="4785" spans="1:6" x14ac:dyDescent="0.3">
      <c r="A4785" t="s">
        <v>167</v>
      </c>
      <c r="B4785" t="s">
        <v>151</v>
      </c>
      <c r="C4785">
        <v>1</v>
      </c>
      <c r="D4785">
        <v>109.99</v>
      </c>
      <c r="E4785">
        <v>9</v>
      </c>
      <c r="F4785" t="s">
        <v>150</v>
      </c>
    </row>
    <row r="4786" spans="1:6" x14ac:dyDescent="0.3">
      <c r="A4786" t="s">
        <v>167</v>
      </c>
      <c r="B4786" t="s">
        <v>142</v>
      </c>
      <c r="C4786">
        <v>1</v>
      </c>
      <c r="D4786">
        <v>1700</v>
      </c>
      <c r="E4786">
        <v>4</v>
      </c>
      <c r="F4786" t="s">
        <v>146</v>
      </c>
    </row>
    <row r="4787" spans="1:6" x14ac:dyDescent="0.3">
      <c r="A4787" t="s">
        <v>167</v>
      </c>
      <c r="B4787" t="s">
        <v>130</v>
      </c>
      <c r="C4787">
        <v>1</v>
      </c>
      <c r="D4787">
        <v>14.95</v>
      </c>
      <c r="E4787">
        <v>5</v>
      </c>
      <c r="F4787" t="s">
        <v>129</v>
      </c>
    </row>
    <row r="4788" spans="1:6" x14ac:dyDescent="0.3">
      <c r="A4788" t="s">
        <v>167</v>
      </c>
      <c r="B4788" t="s">
        <v>142</v>
      </c>
      <c r="C4788">
        <v>1</v>
      </c>
      <c r="D4788">
        <v>1700</v>
      </c>
      <c r="E4788">
        <v>8</v>
      </c>
      <c r="F4788" t="s">
        <v>129</v>
      </c>
    </row>
    <row r="4789" spans="1:6" x14ac:dyDescent="0.3">
      <c r="A4789" t="s">
        <v>167</v>
      </c>
      <c r="B4789" t="s">
        <v>143</v>
      </c>
      <c r="C4789">
        <v>1</v>
      </c>
      <c r="D4789">
        <v>300</v>
      </c>
      <c r="E4789">
        <v>9</v>
      </c>
      <c r="F4789" t="s">
        <v>135</v>
      </c>
    </row>
    <row r="4790" spans="1:6" x14ac:dyDescent="0.3">
      <c r="A4790" t="s">
        <v>167</v>
      </c>
      <c r="B4790" t="s">
        <v>141</v>
      </c>
      <c r="C4790">
        <v>1</v>
      </c>
      <c r="D4790">
        <v>150</v>
      </c>
      <c r="E4790">
        <v>9</v>
      </c>
      <c r="F4790" t="s">
        <v>131</v>
      </c>
    </row>
    <row r="4791" spans="1:6" x14ac:dyDescent="0.3">
      <c r="A4791" t="s">
        <v>167</v>
      </c>
      <c r="B4791" t="s">
        <v>152</v>
      </c>
      <c r="C4791">
        <v>1</v>
      </c>
      <c r="D4791">
        <v>379.99</v>
      </c>
      <c r="E4791">
        <v>10</v>
      </c>
      <c r="F4791" t="s">
        <v>147</v>
      </c>
    </row>
    <row r="4792" spans="1:6" x14ac:dyDescent="0.3">
      <c r="A4792" t="s">
        <v>167</v>
      </c>
      <c r="B4792" t="s">
        <v>130</v>
      </c>
      <c r="C4792">
        <v>1</v>
      </c>
      <c r="D4792">
        <v>14.95</v>
      </c>
      <c r="E4792">
        <v>5</v>
      </c>
      <c r="F4792" t="s">
        <v>129</v>
      </c>
    </row>
    <row r="4793" spans="1:6" x14ac:dyDescent="0.3">
      <c r="A4793" t="s">
        <v>167</v>
      </c>
      <c r="B4793" t="s">
        <v>134</v>
      </c>
      <c r="C4793">
        <v>1</v>
      </c>
      <c r="D4793">
        <v>149.99</v>
      </c>
      <c r="E4793">
        <v>9</v>
      </c>
      <c r="F4793" t="s">
        <v>147</v>
      </c>
    </row>
    <row r="4794" spans="1:6" x14ac:dyDescent="0.3">
      <c r="A4794" t="s">
        <v>167</v>
      </c>
      <c r="B4794" t="s">
        <v>134</v>
      </c>
      <c r="C4794">
        <v>1</v>
      </c>
      <c r="D4794">
        <v>149.99</v>
      </c>
      <c r="E4794">
        <v>4</v>
      </c>
      <c r="F4794" t="s">
        <v>149</v>
      </c>
    </row>
    <row r="4795" spans="1:6" x14ac:dyDescent="0.3">
      <c r="A4795" t="s">
        <v>167</v>
      </c>
      <c r="B4795" t="s">
        <v>132</v>
      </c>
      <c r="C4795">
        <v>1</v>
      </c>
      <c r="D4795">
        <v>11.99</v>
      </c>
      <c r="E4795">
        <v>6</v>
      </c>
      <c r="F4795" t="s">
        <v>150</v>
      </c>
    </row>
    <row r="4796" spans="1:6" x14ac:dyDescent="0.3">
      <c r="A4796" t="s">
        <v>167</v>
      </c>
      <c r="B4796" t="s">
        <v>145</v>
      </c>
      <c r="C4796">
        <v>1</v>
      </c>
      <c r="D4796">
        <v>3.84</v>
      </c>
      <c r="E4796">
        <v>5</v>
      </c>
      <c r="F4796" t="s">
        <v>129</v>
      </c>
    </row>
    <row r="4797" spans="1:6" x14ac:dyDescent="0.3">
      <c r="A4797" t="s">
        <v>167</v>
      </c>
      <c r="B4797" t="s">
        <v>141</v>
      </c>
      <c r="C4797">
        <v>1</v>
      </c>
      <c r="D4797">
        <v>150</v>
      </c>
      <c r="E4797">
        <v>8</v>
      </c>
      <c r="F4797" t="s">
        <v>149</v>
      </c>
    </row>
    <row r="4798" spans="1:6" x14ac:dyDescent="0.3">
      <c r="A4798" t="s">
        <v>167</v>
      </c>
      <c r="B4798" t="s">
        <v>137</v>
      </c>
      <c r="C4798">
        <v>3</v>
      </c>
      <c r="D4798">
        <v>2.99</v>
      </c>
      <c r="E4798">
        <v>4</v>
      </c>
      <c r="F4798" t="s">
        <v>131</v>
      </c>
    </row>
    <row r="4799" spans="1:6" x14ac:dyDescent="0.3">
      <c r="A4799" t="s">
        <v>167</v>
      </c>
      <c r="B4799" t="s">
        <v>143</v>
      </c>
      <c r="C4799">
        <v>1</v>
      </c>
      <c r="D4799">
        <v>300</v>
      </c>
      <c r="E4799">
        <v>9</v>
      </c>
      <c r="F4799" t="s">
        <v>150</v>
      </c>
    </row>
    <row r="4800" spans="1:6" x14ac:dyDescent="0.3">
      <c r="A4800" t="s">
        <v>167</v>
      </c>
      <c r="B4800" t="s">
        <v>139</v>
      </c>
      <c r="C4800">
        <v>1</v>
      </c>
      <c r="D4800">
        <v>11.95</v>
      </c>
      <c r="E4800">
        <v>9</v>
      </c>
      <c r="F4800" t="s">
        <v>133</v>
      </c>
    </row>
    <row r="4801" spans="1:6" x14ac:dyDescent="0.3">
      <c r="A4801" t="s">
        <v>167</v>
      </c>
      <c r="B4801" t="s">
        <v>128</v>
      </c>
      <c r="C4801">
        <v>1</v>
      </c>
      <c r="D4801">
        <v>700</v>
      </c>
      <c r="E4801">
        <v>2</v>
      </c>
      <c r="F4801" t="s">
        <v>149</v>
      </c>
    </row>
    <row r="4802" spans="1:6" x14ac:dyDescent="0.3">
      <c r="A4802" t="s">
        <v>167</v>
      </c>
      <c r="B4802" t="s">
        <v>130</v>
      </c>
      <c r="C4802">
        <v>1</v>
      </c>
      <c r="D4802">
        <v>14.95</v>
      </c>
      <c r="E4802">
        <v>7</v>
      </c>
      <c r="F4802" t="s">
        <v>149</v>
      </c>
    </row>
    <row r="4803" spans="1:6" x14ac:dyDescent="0.3">
      <c r="A4803" t="s">
        <v>167</v>
      </c>
      <c r="B4803" t="s">
        <v>141</v>
      </c>
      <c r="C4803">
        <v>1</v>
      </c>
      <c r="D4803">
        <v>150</v>
      </c>
      <c r="E4803">
        <v>7</v>
      </c>
      <c r="F4803" t="s">
        <v>131</v>
      </c>
    </row>
    <row r="4804" spans="1:6" x14ac:dyDescent="0.3">
      <c r="A4804" t="s">
        <v>167</v>
      </c>
      <c r="B4804" t="s">
        <v>145</v>
      </c>
      <c r="C4804">
        <v>3</v>
      </c>
      <c r="D4804">
        <v>3.84</v>
      </c>
      <c r="E4804">
        <v>8</v>
      </c>
      <c r="F4804" t="s">
        <v>146</v>
      </c>
    </row>
    <row r="4805" spans="1:6" x14ac:dyDescent="0.3">
      <c r="A4805" t="s">
        <v>167</v>
      </c>
      <c r="B4805" t="s">
        <v>139</v>
      </c>
      <c r="C4805">
        <v>1</v>
      </c>
      <c r="D4805">
        <v>11.95</v>
      </c>
      <c r="E4805">
        <v>7</v>
      </c>
      <c r="F4805" t="s">
        <v>131</v>
      </c>
    </row>
    <row r="4806" spans="1:6" x14ac:dyDescent="0.3">
      <c r="A4806" t="s">
        <v>167</v>
      </c>
      <c r="B4806" t="s">
        <v>151</v>
      </c>
      <c r="C4806">
        <v>1</v>
      </c>
      <c r="D4806">
        <v>109.99</v>
      </c>
      <c r="E4806">
        <v>10</v>
      </c>
      <c r="F4806" t="s">
        <v>129</v>
      </c>
    </row>
    <row r="4807" spans="1:6" x14ac:dyDescent="0.3">
      <c r="A4807" t="s">
        <v>167</v>
      </c>
      <c r="B4807" t="s">
        <v>152</v>
      </c>
      <c r="C4807">
        <v>1</v>
      </c>
      <c r="D4807">
        <v>379.99</v>
      </c>
      <c r="E4807">
        <v>3</v>
      </c>
      <c r="F4807" t="s">
        <v>129</v>
      </c>
    </row>
    <row r="4808" spans="1:6" x14ac:dyDescent="0.3">
      <c r="A4808" t="s">
        <v>167</v>
      </c>
      <c r="B4808" t="s">
        <v>141</v>
      </c>
      <c r="C4808">
        <v>1</v>
      </c>
      <c r="D4808">
        <v>150</v>
      </c>
      <c r="E4808">
        <v>2</v>
      </c>
      <c r="F4808" t="s">
        <v>129</v>
      </c>
    </row>
    <row r="4809" spans="1:6" x14ac:dyDescent="0.3">
      <c r="A4809" t="s">
        <v>167</v>
      </c>
      <c r="B4809" t="s">
        <v>145</v>
      </c>
      <c r="C4809">
        <v>1</v>
      </c>
      <c r="D4809">
        <v>3.84</v>
      </c>
      <c r="E4809">
        <v>9</v>
      </c>
      <c r="F4809" t="s">
        <v>135</v>
      </c>
    </row>
    <row r="4810" spans="1:6" x14ac:dyDescent="0.3">
      <c r="A4810" t="s">
        <v>167</v>
      </c>
      <c r="B4810" t="s">
        <v>132</v>
      </c>
      <c r="C4810">
        <v>1</v>
      </c>
      <c r="D4810">
        <v>11.99</v>
      </c>
      <c r="E4810">
        <v>3</v>
      </c>
      <c r="F4810" t="s">
        <v>147</v>
      </c>
    </row>
    <row r="4811" spans="1:6" x14ac:dyDescent="0.3">
      <c r="A4811" t="s">
        <v>167</v>
      </c>
      <c r="B4811" t="s">
        <v>139</v>
      </c>
      <c r="C4811">
        <v>1</v>
      </c>
      <c r="D4811">
        <v>11.95</v>
      </c>
      <c r="E4811">
        <v>4</v>
      </c>
      <c r="F4811" t="s">
        <v>133</v>
      </c>
    </row>
    <row r="4812" spans="1:6" x14ac:dyDescent="0.3">
      <c r="A4812" t="s">
        <v>167</v>
      </c>
      <c r="B4812" t="s">
        <v>128</v>
      </c>
      <c r="C4812">
        <v>1</v>
      </c>
      <c r="D4812">
        <v>700</v>
      </c>
      <c r="E4812">
        <v>9</v>
      </c>
      <c r="F4812" t="s">
        <v>129</v>
      </c>
    </row>
    <row r="4813" spans="1:6" x14ac:dyDescent="0.3">
      <c r="A4813" t="s">
        <v>167</v>
      </c>
      <c r="B4813" t="s">
        <v>141</v>
      </c>
      <c r="C4813">
        <v>1</v>
      </c>
      <c r="D4813">
        <v>150</v>
      </c>
      <c r="E4813">
        <v>3</v>
      </c>
      <c r="F4813" t="s">
        <v>149</v>
      </c>
    </row>
    <row r="4814" spans="1:6" x14ac:dyDescent="0.3">
      <c r="A4814" t="s">
        <v>167</v>
      </c>
      <c r="B4814" t="s">
        <v>142</v>
      </c>
      <c r="C4814">
        <v>1</v>
      </c>
      <c r="D4814">
        <v>1700</v>
      </c>
      <c r="E4814">
        <v>4</v>
      </c>
      <c r="F4814" t="s">
        <v>133</v>
      </c>
    </row>
    <row r="4815" spans="1:6" x14ac:dyDescent="0.3">
      <c r="A4815" t="s">
        <v>167</v>
      </c>
      <c r="B4815" t="s">
        <v>130</v>
      </c>
      <c r="C4815">
        <v>1</v>
      </c>
      <c r="D4815">
        <v>14.95</v>
      </c>
      <c r="E4815">
        <v>7</v>
      </c>
      <c r="F4815" t="s">
        <v>146</v>
      </c>
    </row>
    <row r="4816" spans="1:6" x14ac:dyDescent="0.3">
      <c r="A4816" t="s">
        <v>167</v>
      </c>
      <c r="B4816" t="s">
        <v>132</v>
      </c>
      <c r="C4816">
        <v>1</v>
      </c>
      <c r="D4816">
        <v>11.99</v>
      </c>
      <c r="E4816">
        <v>8</v>
      </c>
      <c r="F4816" t="s">
        <v>129</v>
      </c>
    </row>
    <row r="4817" spans="1:6" x14ac:dyDescent="0.3">
      <c r="A4817" t="s">
        <v>167</v>
      </c>
      <c r="B4817" t="s">
        <v>130</v>
      </c>
      <c r="C4817">
        <v>1</v>
      </c>
      <c r="D4817">
        <v>14.95</v>
      </c>
      <c r="E4817">
        <v>2</v>
      </c>
      <c r="F4817" t="s">
        <v>135</v>
      </c>
    </row>
    <row r="4818" spans="1:6" x14ac:dyDescent="0.3">
      <c r="A4818" t="s">
        <v>167</v>
      </c>
      <c r="B4818" t="s">
        <v>143</v>
      </c>
      <c r="C4818">
        <v>1</v>
      </c>
      <c r="D4818">
        <v>300</v>
      </c>
      <c r="E4818">
        <v>1</v>
      </c>
      <c r="F4818" t="s">
        <v>146</v>
      </c>
    </row>
    <row r="4819" spans="1:6" x14ac:dyDescent="0.3">
      <c r="A4819" t="s">
        <v>167</v>
      </c>
      <c r="B4819" t="s">
        <v>141</v>
      </c>
      <c r="C4819">
        <v>1</v>
      </c>
      <c r="D4819">
        <v>150</v>
      </c>
      <c r="E4819">
        <v>10</v>
      </c>
      <c r="F4819" t="s">
        <v>133</v>
      </c>
    </row>
    <row r="4820" spans="1:6" x14ac:dyDescent="0.3">
      <c r="A4820" t="s">
        <v>167</v>
      </c>
      <c r="B4820" t="s">
        <v>130</v>
      </c>
      <c r="C4820">
        <v>1</v>
      </c>
      <c r="D4820">
        <v>14.95</v>
      </c>
      <c r="E4820">
        <v>4</v>
      </c>
      <c r="F4820" t="s">
        <v>149</v>
      </c>
    </row>
    <row r="4821" spans="1:6" x14ac:dyDescent="0.3">
      <c r="A4821" t="s">
        <v>167</v>
      </c>
      <c r="B4821" t="s">
        <v>130</v>
      </c>
      <c r="C4821">
        <v>1</v>
      </c>
      <c r="D4821">
        <v>14.95</v>
      </c>
      <c r="E4821">
        <v>8</v>
      </c>
      <c r="F4821" t="s">
        <v>150</v>
      </c>
    </row>
    <row r="4822" spans="1:6" x14ac:dyDescent="0.3">
      <c r="A4822" t="s">
        <v>167</v>
      </c>
      <c r="B4822" t="s">
        <v>145</v>
      </c>
      <c r="C4822">
        <v>1</v>
      </c>
      <c r="D4822">
        <v>3.84</v>
      </c>
      <c r="E4822">
        <v>1</v>
      </c>
      <c r="F4822" t="s">
        <v>136</v>
      </c>
    </row>
    <row r="4823" spans="1:6" x14ac:dyDescent="0.3">
      <c r="A4823" t="s">
        <v>167</v>
      </c>
      <c r="B4823" t="s">
        <v>153</v>
      </c>
      <c r="C4823">
        <v>1</v>
      </c>
      <c r="D4823">
        <v>999.99</v>
      </c>
      <c r="E4823">
        <v>3</v>
      </c>
      <c r="F4823" t="s">
        <v>131</v>
      </c>
    </row>
    <row r="4824" spans="1:6" x14ac:dyDescent="0.3">
      <c r="A4824" t="s">
        <v>167</v>
      </c>
      <c r="B4824" t="s">
        <v>143</v>
      </c>
      <c r="C4824">
        <v>1</v>
      </c>
      <c r="D4824">
        <v>300</v>
      </c>
      <c r="E4824">
        <v>5</v>
      </c>
      <c r="F4824" t="s">
        <v>129</v>
      </c>
    </row>
    <row r="4825" spans="1:6" x14ac:dyDescent="0.3">
      <c r="A4825" t="s">
        <v>167</v>
      </c>
      <c r="B4825" t="s">
        <v>141</v>
      </c>
      <c r="C4825">
        <v>1</v>
      </c>
      <c r="D4825">
        <v>150</v>
      </c>
      <c r="E4825">
        <v>9</v>
      </c>
      <c r="F4825" t="s">
        <v>147</v>
      </c>
    </row>
    <row r="4826" spans="1:6" x14ac:dyDescent="0.3">
      <c r="A4826" t="s">
        <v>167</v>
      </c>
      <c r="B4826" t="s">
        <v>140</v>
      </c>
      <c r="C4826">
        <v>1</v>
      </c>
      <c r="D4826">
        <v>99.99</v>
      </c>
      <c r="E4826">
        <v>5</v>
      </c>
      <c r="F4826" t="s">
        <v>133</v>
      </c>
    </row>
    <row r="4827" spans="1:6" x14ac:dyDescent="0.3">
      <c r="A4827" t="s">
        <v>167</v>
      </c>
      <c r="B4827" t="s">
        <v>130</v>
      </c>
      <c r="C4827">
        <v>1</v>
      </c>
      <c r="D4827">
        <v>14.95</v>
      </c>
      <c r="E4827">
        <v>9</v>
      </c>
      <c r="F4827" t="s">
        <v>133</v>
      </c>
    </row>
    <row r="4828" spans="1:6" x14ac:dyDescent="0.3">
      <c r="A4828" t="s">
        <v>167</v>
      </c>
      <c r="B4828" t="s">
        <v>148</v>
      </c>
      <c r="C4828">
        <v>1</v>
      </c>
      <c r="D4828">
        <v>600</v>
      </c>
      <c r="E4828">
        <v>9</v>
      </c>
      <c r="F4828" t="s">
        <v>129</v>
      </c>
    </row>
    <row r="4829" spans="1:6" x14ac:dyDescent="0.3">
      <c r="A4829" t="s">
        <v>167</v>
      </c>
      <c r="B4829" t="s">
        <v>134</v>
      </c>
      <c r="C4829">
        <v>1</v>
      </c>
      <c r="D4829">
        <v>149.99</v>
      </c>
      <c r="E4829">
        <v>4</v>
      </c>
      <c r="F4829" t="s">
        <v>133</v>
      </c>
    </row>
    <row r="4830" spans="1:6" x14ac:dyDescent="0.3">
      <c r="A4830" t="s">
        <v>167</v>
      </c>
      <c r="B4830" t="s">
        <v>153</v>
      </c>
      <c r="C4830">
        <v>1</v>
      </c>
      <c r="D4830">
        <v>999.99</v>
      </c>
      <c r="E4830">
        <v>5</v>
      </c>
      <c r="F4830" t="s">
        <v>136</v>
      </c>
    </row>
    <row r="4831" spans="1:6" x14ac:dyDescent="0.3">
      <c r="A4831" t="s">
        <v>167</v>
      </c>
      <c r="B4831" t="s">
        <v>139</v>
      </c>
      <c r="C4831">
        <v>1</v>
      </c>
      <c r="D4831">
        <v>11.95</v>
      </c>
      <c r="E4831">
        <v>3</v>
      </c>
      <c r="F4831" t="s">
        <v>129</v>
      </c>
    </row>
    <row r="4832" spans="1:6" x14ac:dyDescent="0.3">
      <c r="A4832" t="s">
        <v>167</v>
      </c>
      <c r="B4832" t="s">
        <v>141</v>
      </c>
      <c r="C4832">
        <v>1</v>
      </c>
      <c r="D4832">
        <v>150</v>
      </c>
      <c r="E4832">
        <v>10</v>
      </c>
      <c r="F4832" t="s">
        <v>133</v>
      </c>
    </row>
    <row r="4833" spans="1:6" x14ac:dyDescent="0.3">
      <c r="A4833" t="s">
        <v>167</v>
      </c>
      <c r="B4833" t="s">
        <v>145</v>
      </c>
      <c r="C4833">
        <v>1</v>
      </c>
      <c r="D4833">
        <v>3.84</v>
      </c>
      <c r="E4833">
        <v>1</v>
      </c>
      <c r="F4833" t="s">
        <v>150</v>
      </c>
    </row>
    <row r="4834" spans="1:6" x14ac:dyDescent="0.3">
      <c r="A4834" t="s">
        <v>167</v>
      </c>
      <c r="B4834" t="s">
        <v>140</v>
      </c>
      <c r="C4834">
        <v>1</v>
      </c>
      <c r="D4834">
        <v>99.99</v>
      </c>
      <c r="E4834">
        <v>1</v>
      </c>
      <c r="F4834" t="s">
        <v>133</v>
      </c>
    </row>
    <row r="4835" spans="1:6" x14ac:dyDescent="0.3">
      <c r="A4835" t="s">
        <v>167</v>
      </c>
      <c r="B4835" t="s">
        <v>132</v>
      </c>
      <c r="C4835">
        <v>1</v>
      </c>
      <c r="D4835">
        <v>11.99</v>
      </c>
      <c r="E4835">
        <v>1</v>
      </c>
      <c r="F4835" t="s">
        <v>135</v>
      </c>
    </row>
    <row r="4836" spans="1:6" x14ac:dyDescent="0.3">
      <c r="A4836" t="s">
        <v>167</v>
      </c>
      <c r="B4836" t="s">
        <v>145</v>
      </c>
      <c r="C4836">
        <v>2</v>
      </c>
      <c r="D4836">
        <v>3.84</v>
      </c>
      <c r="E4836">
        <v>7</v>
      </c>
      <c r="F4836" t="s">
        <v>149</v>
      </c>
    </row>
    <row r="4837" spans="1:6" x14ac:dyDescent="0.3">
      <c r="A4837" t="s">
        <v>167</v>
      </c>
      <c r="B4837" t="s">
        <v>137</v>
      </c>
      <c r="C4837">
        <v>2</v>
      </c>
      <c r="D4837">
        <v>2.99</v>
      </c>
      <c r="E4837">
        <v>5</v>
      </c>
      <c r="F4837" t="s">
        <v>129</v>
      </c>
    </row>
    <row r="4838" spans="1:6" x14ac:dyDescent="0.3">
      <c r="A4838" t="s">
        <v>167</v>
      </c>
      <c r="B4838" t="s">
        <v>138</v>
      </c>
      <c r="C4838">
        <v>1</v>
      </c>
      <c r="D4838">
        <v>389.99</v>
      </c>
      <c r="E4838">
        <v>4</v>
      </c>
      <c r="F4838" t="s">
        <v>146</v>
      </c>
    </row>
    <row r="4839" spans="1:6" x14ac:dyDescent="0.3">
      <c r="A4839" t="s">
        <v>167</v>
      </c>
      <c r="B4839" t="s">
        <v>151</v>
      </c>
      <c r="C4839">
        <v>1</v>
      </c>
      <c r="D4839">
        <v>109.99</v>
      </c>
      <c r="E4839">
        <v>3</v>
      </c>
      <c r="F4839" t="s">
        <v>133</v>
      </c>
    </row>
    <row r="4840" spans="1:6" x14ac:dyDescent="0.3">
      <c r="A4840" t="s">
        <v>167</v>
      </c>
      <c r="B4840" t="s">
        <v>132</v>
      </c>
      <c r="C4840">
        <v>2</v>
      </c>
      <c r="D4840">
        <v>11.99</v>
      </c>
      <c r="E4840">
        <v>4</v>
      </c>
      <c r="F4840" t="s">
        <v>150</v>
      </c>
    </row>
    <row r="4841" spans="1:6" x14ac:dyDescent="0.3">
      <c r="A4841" t="s">
        <v>167</v>
      </c>
      <c r="B4841" t="s">
        <v>141</v>
      </c>
      <c r="C4841">
        <v>1</v>
      </c>
      <c r="D4841">
        <v>150</v>
      </c>
      <c r="E4841">
        <v>8</v>
      </c>
      <c r="F4841" t="s">
        <v>136</v>
      </c>
    </row>
    <row r="4842" spans="1:6" x14ac:dyDescent="0.3">
      <c r="A4842" t="s">
        <v>167</v>
      </c>
      <c r="B4842" t="s">
        <v>132</v>
      </c>
      <c r="C4842">
        <v>1</v>
      </c>
      <c r="D4842">
        <v>11.99</v>
      </c>
      <c r="E4842">
        <v>7</v>
      </c>
      <c r="F4842" t="s">
        <v>135</v>
      </c>
    </row>
    <row r="4843" spans="1:6" x14ac:dyDescent="0.3">
      <c r="A4843" t="s">
        <v>167</v>
      </c>
      <c r="B4843" t="s">
        <v>137</v>
      </c>
      <c r="C4843">
        <v>2</v>
      </c>
      <c r="D4843">
        <v>2.99</v>
      </c>
      <c r="E4843">
        <v>7</v>
      </c>
      <c r="F4843" t="s">
        <v>149</v>
      </c>
    </row>
    <row r="4844" spans="1:6" x14ac:dyDescent="0.3">
      <c r="A4844" t="s">
        <v>167</v>
      </c>
      <c r="B4844" t="s">
        <v>139</v>
      </c>
      <c r="C4844">
        <v>1</v>
      </c>
      <c r="D4844">
        <v>11.95</v>
      </c>
      <c r="E4844">
        <v>4</v>
      </c>
      <c r="F4844" t="s">
        <v>136</v>
      </c>
    </row>
    <row r="4845" spans="1:6" x14ac:dyDescent="0.3">
      <c r="A4845" t="s">
        <v>167</v>
      </c>
      <c r="B4845" t="s">
        <v>132</v>
      </c>
      <c r="C4845">
        <v>1</v>
      </c>
      <c r="D4845">
        <v>11.99</v>
      </c>
      <c r="E4845">
        <v>8</v>
      </c>
      <c r="F4845" t="s">
        <v>133</v>
      </c>
    </row>
    <row r="4846" spans="1:6" x14ac:dyDescent="0.3">
      <c r="A4846" t="s">
        <v>167</v>
      </c>
      <c r="B4846" t="s">
        <v>139</v>
      </c>
      <c r="C4846">
        <v>2</v>
      </c>
      <c r="D4846">
        <v>11.95</v>
      </c>
      <c r="E4846">
        <v>7</v>
      </c>
      <c r="F4846" t="s">
        <v>133</v>
      </c>
    </row>
    <row r="4847" spans="1:6" x14ac:dyDescent="0.3">
      <c r="A4847" t="s">
        <v>167</v>
      </c>
      <c r="B4847" t="s">
        <v>137</v>
      </c>
      <c r="C4847">
        <v>1</v>
      </c>
      <c r="D4847">
        <v>2.99</v>
      </c>
      <c r="E4847">
        <v>10</v>
      </c>
      <c r="F4847" t="s">
        <v>136</v>
      </c>
    </row>
    <row r="4848" spans="1:6" x14ac:dyDescent="0.3">
      <c r="A4848" t="s">
        <v>167</v>
      </c>
      <c r="B4848" t="s">
        <v>139</v>
      </c>
      <c r="C4848">
        <v>1</v>
      </c>
      <c r="D4848">
        <v>11.95</v>
      </c>
      <c r="E4848">
        <v>1</v>
      </c>
      <c r="F4848" t="s">
        <v>133</v>
      </c>
    </row>
    <row r="4849" spans="1:6" x14ac:dyDescent="0.3">
      <c r="A4849" t="s">
        <v>167</v>
      </c>
      <c r="B4849" t="s">
        <v>130</v>
      </c>
      <c r="C4849">
        <v>1</v>
      </c>
      <c r="D4849">
        <v>14.95</v>
      </c>
      <c r="E4849">
        <v>9</v>
      </c>
      <c r="F4849" t="s">
        <v>135</v>
      </c>
    </row>
    <row r="4850" spans="1:6" x14ac:dyDescent="0.3">
      <c r="A4850" t="s">
        <v>167</v>
      </c>
      <c r="B4850" t="s">
        <v>132</v>
      </c>
      <c r="C4850">
        <v>1</v>
      </c>
      <c r="D4850">
        <v>11.99</v>
      </c>
      <c r="E4850">
        <v>8</v>
      </c>
      <c r="F4850" t="s">
        <v>136</v>
      </c>
    </row>
    <row r="4851" spans="1:6" x14ac:dyDescent="0.3">
      <c r="A4851" t="s">
        <v>167</v>
      </c>
      <c r="B4851" t="s">
        <v>141</v>
      </c>
      <c r="C4851">
        <v>1</v>
      </c>
      <c r="D4851">
        <v>150</v>
      </c>
      <c r="E4851">
        <v>10</v>
      </c>
      <c r="F4851" t="s">
        <v>133</v>
      </c>
    </row>
    <row r="4852" spans="1:6" x14ac:dyDescent="0.3">
      <c r="A4852" t="s">
        <v>167</v>
      </c>
      <c r="B4852" t="s">
        <v>139</v>
      </c>
      <c r="C4852">
        <v>1</v>
      </c>
      <c r="D4852">
        <v>11.95</v>
      </c>
      <c r="E4852">
        <v>3</v>
      </c>
      <c r="F4852" t="s">
        <v>135</v>
      </c>
    </row>
    <row r="4853" spans="1:6" x14ac:dyDescent="0.3">
      <c r="A4853" t="s">
        <v>167</v>
      </c>
      <c r="B4853" t="s">
        <v>152</v>
      </c>
      <c r="C4853">
        <v>1</v>
      </c>
      <c r="D4853">
        <v>379.99</v>
      </c>
      <c r="E4853">
        <v>8</v>
      </c>
      <c r="F4853" t="s">
        <v>133</v>
      </c>
    </row>
    <row r="4854" spans="1:6" x14ac:dyDescent="0.3">
      <c r="A4854" t="s">
        <v>167</v>
      </c>
      <c r="B4854" t="s">
        <v>141</v>
      </c>
      <c r="C4854">
        <v>1</v>
      </c>
      <c r="D4854">
        <v>150</v>
      </c>
      <c r="E4854">
        <v>6</v>
      </c>
      <c r="F4854" t="s">
        <v>131</v>
      </c>
    </row>
    <row r="4855" spans="1:6" x14ac:dyDescent="0.3">
      <c r="A4855" t="s">
        <v>167</v>
      </c>
      <c r="B4855" t="s">
        <v>145</v>
      </c>
      <c r="C4855">
        <v>2</v>
      </c>
      <c r="D4855">
        <v>3.84</v>
      </c>
      <c r="E4855">
        <v>4</v>
      </c>
      <c r="F4855" t="s">
        <v>150</v>
      </c>
    </row>
    <row r="4856" spans="1:6" x14ac:dyDescent="0.3">
      <c r="A4856" t="s">
        <v>167</v>
      </c>
      <c r="B4856" t="s">
        <v>130</v>
      </c>
      <c r="C4856">
        <v>1</v>
      </c>
      <c r="D4856">
        <v>14.95</v>
      </c>
      <c r="E4856">
        <v>2</v>
      </c>
      <c r="F4856" t="s">
        <v>147</v>
      </c>
    </row>
    <row r="4857" spans="1:6" x14ac:dyDescent="0.3">
      <c r="A4857" t="s">
        <v>167</v>
      </c>
      <c r="B4857" t="s">
        <v>151</v>
      </c>
      <c r="C4857">
        <v>1</v>
      </c>
      <c r="D4857">
        <v>109.99</v>
      </c>
      <c r="E4857">
        <v>9</v>
      </c>
      <c r="F4857" t="s">
        <v>150</v>
      </c>
    </row>
    <row r="4858" spans="1:6" x14ac:dyDescent="0.3">
      <c r="A4858" t="s">
        <v>167</v>
      </c>
      <c r="B4858" t="s">
        <v>132</v>
      </c>
      <c r="C4858">
        <v>1</v>
      </c>
      <c r="D4858">
        <v>11.99</v>
      </c>
      <c r="E4858">
        <v>2</v>
      </c>
      <c r="F4858" t="s">
        <v>149</v>
      </c>
    </row>
    <row r="4859" spans="1:6" x14ac:dyDescent="0.3">
      <c r="A4859" t="s">
        <v>167</v>
      </c>
      <c r="B4859" t="s">
        <v>137</v>
      </c>
      <c r="C4859">
        <v>2</v>
      </c>
      <c r="D4859">
        <v>2.99</v>
      </c>
      <c r="E4859">
        <v>5</v>
      </c>
      <c r="F4859" t="s">
        <v>149</v>
      </c>
    </row>
    <row r="4860" spans="1:6" x14ac:dyDescent="0.3">
      <c r="A4860" t="s">
        <v>167</v>
      </c>
      <c r="B4860" t="s">
        <v>153</v>
      </c>
      <c r="C4860">
        <v>1</v>
      </c>
      <c r="D4860">
        <v>999.99</v>
      </c>
      <c r="E4860">
        <v>10</v>
      </c>
      <c r="F4860" t="s">
        <v>147</v>
      </c>
    </row>
    <row r="4861" spans="1:6" x14ac:dyDescent="0.3">
      <c r="A4861" t="s">
        <v>167</v>
      </c>
      <c r="B4861" t="s">
        <v>130</v>
      </c>
      <c r="C4861">
        <v>1</v>
      </c>
      <c r="D4861">
        <v>14.95</v>
      </c>
      <c r="E4861">
        <v>1</v>
      </c>
      <c r="F4861" t="s">
        <v>133</v>
      </c>
    </row>
    <row r="4862" spans="1:6" x14ac:dyDescent="0.3">
      <c r="A4862" t="s">
        <v>167</v>
      </c>
      <c r="B4862" t="s">
        <v>130</v>
      </c>
      <c r="C4862">
        <v>1</v>
      </c>
      <c r="D4862">
        <v>14.95</v>
      </c>
      <c r="E4862">
        <v>6</v>
      </c>
      <c r="F4862" t="s">
        <v>133</v>
      </c>
    </row>
    <row r="4863" spans="1:6" x14ac:dyDescent="0.3">
      <c r="A4863" t="s">
        <v>167</v>
      </c>
      <c r="B4863" t="s">
        <v>142</v>
      </c>
      <c r="C4863">
        <v>1</v>
      </c>
      <c r="D4863">
        <v>1700</v>
      </c>
      <c r="E4863">
        <v>6</v>
      </c>
      <c r="F4863" t="s">
        <v>149</v>
      </c>
    </row>
    <row r="4864" spans="1:6" x14ac:dyDescent="0.3">
      <c r="A4864" t="s">
        <v>167</v>
      </c>
      <c r="B4864" t="s">
        <v>139</v>
      </c>
      <c r="C4864">
        <v>1</v>
      </c>
      <c r="D4864">
        <v>11.95</v>
      </c>
      <c r="E4864">
        <v>5</v>
      </c>
      <c r="F4864" t="s">
        <v>149</v>
      </c>
    </row>
    <row r="4865" spans="1:6" x14ac:dyDescent="0.3">
      <c r="A4865" t="s">
        <v>167</v>
      </c>
      <c r="B4865" t="s">
        <v>145</v>
      </c>
      <c r="C4865">
        <v>1</v>
      </c>
      <c r="D4865">
        <v>3.84</v>
      </c>
      <c r="E4865">
        <v>2</v>
      </c>
      <c r="F4865" t="s">
        <v>135</v>
      </c>
    </row>
    <row r="4866" spans="1:6" x14ac:dyDescent="0.3">
      <c r="A4866" t="s">
        <v>167</v>
      </c>
      <c r="B4866" t="s">
        <v>139</v>
      </c>
      <c r="C4866">
        <v>1</v>
      </c>
      <c r="D4866">
        <v>11.95</v>
      </c>
      <c r="E4866">
        <v>4</v>
      </c>
      <c r="F4866" t="s">
        <v>147</v>
      </c>
    </row>
    <row r="4867" spans="1:6" x14ac:dyDescent="0.3">
      <c r="A4867" t="s">
        <v>167</v>
      </c>
      <c r="B4867" t="s">
        <v>140</v>
      </c>
      <c r="C4867">
        <v>1</v>
      </c>
      <c r="D4867">
        <v>99.99</v>
      </c>
      <c r="E4867">
        <v>5</v>
      </c>
      <c r="F4867" t="s">
        <v>147</v>
      </c>
    </row>
    <row r="4868" spans="1:6" x14ac:dyDescent="0.3">
      <c r="A4868" t="s">
        <v>167</v>
      </c>
      <c r="B4868" t="s">
        <v>138</v>
      </c>
      <c r="C4868">
        <v>1</v>
      </c>
      <c r="D4868">
        <v>389.99</v>
      </c>
      <c r="E4868">
        <v>8</v>
      </c>
      <c r="F4868" t="s">
        <v>149</v>
      </c>
    </row>
    <row r="4869" spans="1:6" x14ac:dyDescent="0.3">
      <c r="A4869" t="s">
        <v>167</v>
      </c>
      <c r="B4869" t="s">
        <v>145</v>
      </c>
      <c r="C4869">
        <v>1</v>
      </c>
      <c r="D4869">
        <v>3.84</v>
      </c>
      <c r="E4869">
        <v>1</v>
      </c>
      <c r="F4869" t="s">
        <v>133</v>
      </c>
    </row>
    <row r="4870" spans="1:6" x14ac:dyDescent="0.3">
      <c r="A4870" t="s">
        <v>167</v>
      </c>
      <c r="B4870" t="s">
        <v>138</v>
      </c>
      <c r="C4870">
        <v>1</v>
      </c>
      <c r="D4870">
        <v>389.99</v>
      </c>
      <c r="E4870">
        <v>2</v>
      </c>
      <c r="F4870" t="s">
        <v>129</v>
      </c>
    </row>
    <row r="4871" spans="1:6" x14ac:dyDescent="0.3">
      <c r="A4871" t="s">
        <v>167</v>
      </c>
      <c r="B4871" t="s">
        <v>139</v>
      </c>
      <c r="C4871">
        <v>1</v>
      </c>
      <c r="D4871">
        <v>11.95</v>
      </c>
      <c r="E4871">
        <v>9</v>
      </c>
      <c r="F4871" t="s">
        <v>135</v>
      </c>
    </row>
    <row r="4872" spans="1:6" x14ac:dyDescent="0.3">
      <c r="A4872" t="s">
        <v>167</v>
      </c>
      <c r="B4872" t="s">
        <v>142</v>
      </c>
      <c r="C4872">
        <v>1</v>
      </c>
      <c r="D4872">
        <v>1700</v>
      </c>
      <c r="E4872">
        <v>6</v>
      </c>
      <c r="F4872" t="s">
        <v>135</v>
      </c>
    </row>
    <row r="4873" spans="1:6" x14ac:dyDescent="0.3">
      <c r="A4873" t="s">
        <v>167</v>
      </c>
      <c r="B4873" t="s">
        <v>130</v>
      </c>
      <c r="C4873">
        <v>1</v>
      </c>
      <c r="D4873">
        <v>14.95</v>
      </c>
      <c r="E4873">
        <v>4</v>
      </c>
      <c r="F4873" t="s">
        <v>133</v>
      </c>
    </row>
    <row r="4874" spans="1:6" x14ac:dyDescent="0.3">
      <c r="A4874" t="s">
        <v>167</v>
      </c>
      <c r="B4874" t="s">
        <v>145</v>
      </c>
      <c r="C4874">
        <v>1</v>
      </c>
      <c r="D4874">
        <v>3.84</v>
      </c>
      <c r="E4874">
        <v>8</v>
      </c>
      <c r="F4874" t="s">
        <v>149</v>
      </c>
    </row>
    <row r="4875" spans="1:6" x14ac:dyDescent="0.3">
      <c r="A4875" t="s">
        <v>167</v>
      </c>
      <c r="B4875" t="s">
        <v>130</v>
      </c>
      <c r="C4875">
        <v>1</v>
      </c>
      <c r="D4875">
        <v>14.95</v>
      </c>
      <c r="E4875">
        <v>1</v>
      </c>
      <c r="F4875" t="s">
        <v>129</v>
      </c>
    </row>
    <row r="4876" spans="1:6" x14ac:dyDescent="0.3">
      <c r="A4876" t="s">
        <v>167</v>
      </c>
      <c r="B4876" t="s">
        <v>141</v>
      </c>
      <c r="C4876">
        <v>1</v>
      </c>
      <c r="D4876">
        <v>150</v>
      </c>
      <c r="E4876">
        <v>5</v>
      </c>
      <c r="F4876" t="s">
        <v>149</v>
      </c>
    </row>
    <row r="4877" spans="1:6" x14ac:dyDescent="0.3">
      <c r="A4877" t="s">
        <v>167</v>
      </c>
      <c r="B4877" t="s">
        <v>130</v>
      </c>
      <c r="C4877">
        <v>2</v>
      </c>
      <c r="D4877">
        <v>14.95</v>
      </c>
      <c r="E4877">
        <v>8</v>
      </c>
      <c r="F4877" t="s">
        <v>133</v>
      </c>
    </row>
    <row r="4878" spans="1:6" x14ac:dyDescent="0.3">
      <c r="A4878" t="s">
        <v>167</v>
      </c>
      <c r="B4878" t="s">
        <v>132</v>
      </c>
      <c r="C4878">
        <v>1</v>
      </c>
      <c r="D4878">
        <v>11.99</v>
      </c>
      <c r="E4878">
        <v>2</v>
      </c>
      <c r="F4878" t="s">
        <v>129</v>
      </c>
    </row>
    <row r="4879" spans="1:6" x14ac:dyDescent="0.3">
      <c r="A4879" t="s">
        <v>167</v>
      </c>
      <c r="B4879" t="s">
        <v>139</v>
      </c>
      <c r="C4879">
        <v>1</v>
      </c>
      <c r="D4879">
        <v>11.95</v>
      </c>
      <c r="E4879">
        <v>9</v>
      </c>
      <c r="F4879" t="s">
        <v>146</v>
      </c>
    </row>
    <row r="4880" spans="1:6" x14ac:dyDescent="0.3">
      <c r="A4880" t="s">
        <v>167</v>
      </c>
      <c r="B4880" t="s">
        <v>132</v>
      </c>
      <c r="C4880">
        <v>1</v>
      </c>
      <c r="D4880">
        <v>11.99</v>
      </c>
      <c r="E4880">
        <v>1</v>
      </c>
      <c r="F4880" t="s">
        <v>135</v>
      </c>
    </row>
    <row r="4881" spans="1:6" x14ac:dyDescent="0.3">
      <c r="A4881" t="s">
        <v>167</v>
      </c>
      <c r="B4881" t="s">
        <v>137</v>
      </c>
      <c r="C4881">
        <v>1</v>
      </c>
      <c r="D4881">
        <v>2.99</v>
      </c>
      <c r="E4881">
        <v>4</v>
      </c>
      <c r="F4881" t="s">
        <v>146</v>
      </c>
    </row>
    <row r="4882" spans="1:6" x14ac:dyDescent="0.3">
      <c r="A4882" t="s">
        <v>167</v>
      </c>
      <c r="B4882" t="s">
        <v>153</v>
      </c>
      <c r="C4882">
        <v>1</v>
      </c>
      <c r="D4882">
        <v>999.99</v>
      </c>
      <c r="E4882">
        <v>5</v>
      </c>
      <c r="F4882" t="s">
        <v>133</v>
      </c>
    </row>
    <row r="4883" spans="1:6" x14ac:dyDescent="0.3">
      <c r="A4883" t="s">
        <v>167</v>
      </c>
      <c r="B4883" t="s">
        <v>130</v>
      </c>
      <c r="C4883">
        <v>1</v>
      </c>
      <c r="D4883">
        <v>14.95</v>
      </c>
      <c r="E4883">
        <v>6</v>
      </c>
      <c r="F4883" t="s">
        <v>129</v>
      </c>
    </row>
    <row r="4884" spans="1:6" x14ac:dyDescent="0.3">
      <c r="A4884" t="s">
        <v>167</v>
      </c>
      <c r="B4884" t="s">
        <v>155</v>
      </c>
      <c r="C4884">
        <v>1</v>
      </c>
      <c r="D4884">
        <v>600</v>
      </c>
      <c r="E4884">
        <v>8</v>
      </c>
      <c r="F4884" t="s">
        <v>147</v>
      </c>
    </row>
    <row r="4885" spans="1:6" x14ac:dyDescent="0.3">
      <c r="A4885" t="s">
        <v>167</v>
      </c>
      <c r="B4885" t="s">
        <v>137</v>
      </c>
      <c r="C4885">
        <v>2</v>
      </c>
      <c r="D4885">
        <v>2.99</v>
      </c>
      <c r="E4885">
        <v>7</v>
      </c>
      <c r="F4885" t="s">
        <v>129</v>
      </c>
    </row>
    <row r="4886" spans="1:6" x14ac:dyDescent="0.3">
      <c r="A4886" t="s">
        <v>167</v>
      </c>
      <c r="B4886" t="s">
        <v>145</v>
      </c>
      <c r="C4886">
        <v>1</v>
      </c>
      <c r="D4886">
        <v>3.84</v>
      </c>
      <c r="E4886">
        <v>8</v>
      </c>
      <c r="F4886" t="s">
        <v>131</v>
      </c>
    </row>
    <row r="4887" spans="1:6" x14ac:dyDescent="0.3">
      <c r="A4887" t="s">
        <v>167</v>
      </c>
      <c r="B4887" t="s">
        <v>143</v>
      </c>
      <c r="C4887">
        <v>1</v>
      </c>
      <c r="D4887">
        <v>300</v>
      </c>
      <c r="E4887">
        <v>5</v>
      </c>
      <c r="F4887" t="s">
        <v>135</v>
      </c>
    </row>
    <row r="4888" spans="1:6" x14ac:dyDescent="0.3">
      <c r="A4888" t="s">
        <v>167</v>
      </c>
      <c r="B4888" t="s">
        <v>141</v>
      </c>
      <c r="C4888">
        <v>1</v>
      </c>
      <c r="D4888">
        <v>150</v>
      </c>
      <c r="E4888">
        <v>7</v>
      </c>
      <c r="F4888" t="s">
        <v>129</v>
      </c>
    </row>
    <row r="4889" spans="1:6" x14ac:dyDescent="0.3">
      <c r="A4889" t="s">
        <v>167</v>
      </c>
      <c r="B4889" t="s">
        <v>140</v>
      </c>
      <c r="C4889">
        <v>1</v>
      </c>
      <c r="D4889">
        <v>99.99</v>
      </c>
      <c r="E4889">
        <v>9</v>
      </c>
      <c r="F4889" t="s">
        <v>129</v>
      </c>
    </row>
    <row r="4890" spans="1:6" x14ac:dyDescent="0.3">
      <c r="A4890" t="s">
        <v>167</v>
      </c>
      <c r="B4890" t="s">
        <v>140</v>
      </c>
      <c r="C4890">
        <v>1</v>
      </c>
      <c r="D4890">
        <v>99.99</v>
      </c>
      <c r="E4890">
        <v>10</v>
      </c>
      <c r="F4890" t="s">
        <v>146</v>
      </c>
    </row>
    <row r="4891" spans="1:6" x14ac:dyDescent="0.3">
      <c r="A4891" t="s">
        <v>167</v>
      </c>
      <c r="B4891" t="s">
        <v>140</v>
      </c>
      <c r="C4891">
        <v>1</v>
      </c>
      <c r="D4891">
        <v>99.99</v>
      </c>
      <c r="E4891">
        <v>6</v>
      </c>
      <c r="F4891" t="s">
        <v>133</v>
      </c>
    </row>
    <row r="4892" spans="1:6" x14ac:dyDescent="0.3">
      <c r="A4892" t="s">
        <v>167</v>
      </c>
      <c r="B4892" t="s">
        <v>132</v>
      </c>
      <c r="C4892">
        <v>1</v>
      </c>
      <c r="D4892">
        <v>11.99</v>
      </c>
      <c r="E4892">
        <v>7</v>
      </c>
      <c r="F4892" t="s">
        <v>131</v>
      </c>
    </row>
    <row r="4893" spans="1:6" x14ac:dyDescent="0.3">
      <c r="A4893" t="s">
        <v>167</v>
      </c>
      <c r="B4893" t="s">
        <v>137</v>
      </c>
      <c r="C4893">
        <v>1</v>
      </c>
      <c r="D4893">
        <v>2.99</v>
      </c>
      <c r="E4893">
        <v>3</v>
      </c>
      <c r="F4893" t="s">
        <v>129</v>
      </c>
    </row>
    <row r="4894" spans="1:6" x14ac:dyDescent="0.3">
      <c r="A4894" t="s">
        <v>167</v>
      </c>
      <c r="B4894" t="s">
        <v>128</v>
      </c>
      <c r="C4894">
        <v>1</v>
      </c>
      <c r="D4894">
        <v>700</v>
      </c>
      <c r="E4894">
        <v>2</v>
      </c>
      <c r="F4894" t="s">
        <v>146</v>
      </c>
    </row>
    <row r="4895" spans="1:6" x14ac:dyDescent="0.3">
      <c r="A4895" t="s">
        <v>167</v>
      </c>
      <c r="B4895" t="s">
        <v>152</v>
      </c>
      <c r="C4895">
        <v>1</v>
      </c>
      <c r="D4895">
        <v>379.99</v>
      </c>
      <c r="E4895">
        <v>7</v>
      </c>
      <c r="F4895" t="s">
        <v>133</v>
      </c>
    </row>
    <row r="4896" spans="1:6" x14ac:dyDescent="0.3">
      <c r="A4896" t="s">
        <v>167</v>
      </c>
      <c r="B4896" t="s">
        <v>140</v>
      </c>
      <c r="C4896">
        <v>1</v>
      </c>
      <c r="D4896">
        <v>99.99</v>
      </c>
      <c r="E4896">
        <v>8</v>
      </c>
      <c r="F4896" t="s">
        <v>133</v>
      </c>
    </row>
    <row r="4897" spans="1:6" x14ac:dyDescent="0.3">
      <c r="A4897" t="s">
        <v>167</v>
      </c>
      <c r="B4897" t="s">
        <v>145</v>
      </c>
      <c r="C4897">
        <v>1</v>
      </c>
      <c r="D4897">
        <v>3.84</v>
      </c>
      <c r="E4897">
        <v>2</v>
      </c>
      <c r="F4897" t="s">
        <v>135</v>
      </c>
    </row>
    <row r="4898" spans="1:6" x14ac:dyDescent="0.3">
      <c r="A4898" t="s">
        <v>167</v>
      </c>
      <c r="B4898" t="s">
        <v>130</v>
      </c>
      <c r="C4898">
        <v>1</v>
      </c>
      <c r="D4898">
        <v>14.95</v>
      </c>
      <c r="E4898">
        <v>2</v>
      </c>
      <c r="F4898" t="s">
        <v>149</v>
      </c>
    </row>
    <row r="4899" spans="1:6" x14ac:dyDescent="0.3">
      <c r="A4899" t="s">
        <v>167</v>
      </c>
      <c r="B4899" t="s">
        <v>145</v>
      </c>
      <c r="C4899">
        <v>1</v>
      </c>
      <c r="D4899">
        <v>3.84</v>
      </c>
      <c r="E4899">
        <v>7</v>
      </c>
      <c r="F4899" t="s">
        <v>135</v>
      </c>
    </row>
    <row r="4900" spans="1:6" x14ac:dyDescent="0.3">
      <c r="A4900" t="s">
        <v>167</v>
      </c>
      <c r="B4900" t="s">
        <v>137</v>
      </c>
      <c r="C4900">
        <v>1</v>
      </c>
      <c r="D4900">
        <v>2.99</v>
      </c>
      <c r="E4900">
        <v>1</v>
      </c>
      <c r="F4900" t="s">
        <v>135</v>
      </c>
    </row>
    <row r="4901" spans="1:6" x14ac:dyDescent="0.3">
      <c r="A4901" t="s">
        <v>167</v>
      </c>
      <c r="B4901" t="s">
        <v>153</v>
      </c>
      <c r="C4901">
        <v>1</v>
      </c>
      <c r="D4901">
        <v>999.99</v>
      </c>
      <c r="E4901">
        <v>1</v>
      </c>
      <c r="F4901" t="s">
        <v>146</v>
      </c>
    </row>
    <row r="4902" spans="1:6" x14ac:dyDescent="0.3">
      <c r="A4902" t="s">
        <v>167</v>
      </c>
      <c r="B4902" t="s">
        <v>143</v>
      </c>
      <c r="C4902">
        <v>1</v>
      </c>
      <c r="D4902">
        <v>300</v>
      </c>
      <c r="E4902">
        <v>5</v>
      </c>
      <c r="F4902" t="s">
        <v>147</v>
      </c>
    </row>
    <row r="4903" spans="1:6" x14ac:dyDescent="0.3">
      <c r="A4903" t="s">
        <v>167</v>
      </c>
      <c r="B4903" t="s">
        <v>130</v>
      </c>
      <c r="C4903">
        <v>1</v>
      </c>
      <c r="D4903">
        <v>14.95</v>
      </c>
      <c r="E4903">
        <v>9</v>
      </c>
      <c r="F4903" t="s">
        <v>133</v>
      </c>
    </row>
    <row r="4904" spans="1:6" x14ac:dyDescent="0.3">
      <c r="A4904" t="s">
        <v>167</v>
      </c>
      <c r="B4904" t="s">
        <v>139</v>
      </c>
      <c r="C4904">
        <v>1</v>
      </c>
      <c r="D4904">
        <v>11.95</v>
      </c>
      <c r="E4904">
        <v>6</v>
      </c>
      <c r="F4904" t="s">
        <v>133</v>
      </c>
    </row>
    <row r="4905" spans="1:6" x14ac:dyDescent="0.3">
      <c r="A4905" t="s">
        <v>167</v>
      </c>
      <c r="B4905" t="s">
        <v>128</v>
      </c>
      <c r="C4905">
        <v>1</v>
      </c>
      <c r="D4905">
        <v>700</v>
      </c>
      <c r="E4905">
        <v>4</v>
      </c>
      <c r="F4905" t="s">
        <v>147</v>
      </c>
    </row>
    <row r="4906" spans="1:6" x14ac:dyDescent="0.3">
      <c r="A4906" t="s">
        <v>167</v>
      </c>
      <c r="B4906" t="s">
        <v>139</v>
      </c>
      <c r="C4906">
        <v>1</v>
      </c>
      <c r="D4906">
        <v>11.95</v>
      </c>
      <c r="E4906">
        <v>3</v>
      </c>
      <c r="F4906" t="s">
        <v>133</v>
      </c>
    </row>
    <row r="4907" spans="1:6" x14ac:dyDescent="0.3">
      <c r="A4907" t="s">
        <v>167</v>
      </c>
      <c r="B4907" t="s">
        <v>145</v>
      </c>
      <c r="C4907">
        <v>4</v>
      </c>
      <c r="D4907">
        <v>3.84</v>
      </c>
      <c r="E4907">
        <v>9</v>
      </c>
      <c r="F4907" t="s">
        <v>133</v>
      </c>
    </row>
    <row r="4908" spans="1:6" x14ac:dyDescent="0.3">
      <c r="A4908" t="s">
        <v>167</v>
      </c>
      <c r="B4908" t="s">
        <v>134</v>
      </c>
      <c r="C4908">
        <v>1</v>
      </c>
      <c r="D4908">
        <v>149.99</v>
      </c>
      <c r="E4908">
        <v>10</v>
      </c>
      <c r="F4908" t="s">
        <v>135</v>
      </c>
    </row>
    <row r="4909" spans="1:6" x14ac:dyDescent="0.3">
      <c r="A4909" t="s">
        <v>167</v>
      </c>
      <c r="B4909" t="s">
        <v>141</v>
      </c>
      <c r="C4909">
        <v>1</v>
      </c>
      <c r="D4909">
        <v>150</v>
      </c>
      <c r="E4909">
        <v>4</v>
      </c>
      <c r="F4909" t="s">
        <v>147</v>
      </c>
    </row>
    <row r="4910" spans="1:6" x14ac:dyDescent="0.3">
      <c r="A4910" t="s">
        <v>167</v>
      </c>
      <c r="B4910" t="s">
        <v>130</v>
      </c>
      <c r="C4910">
        <v>1</v>
      </c>
      <c r="D4910">
        <v>14.95</v>
      </c>
      <c r="E4910">
        <v>8</v>
      </c>
      <c r="F4910" t="s">
        <v>135</v>
      </c>
    </row>
    <row r="4911" spans="1:6" x14ac:dyDescent="0.3">
      <c r="A4911" t="s">
        <v>167</v>
      </c>
      <c r="B4911" t="s">
        <v>132</v>
      </c>
      <c r="C4911">
        <v>1</v>
      </c>
      <c r="D4911">
        <v>11.99</v>
      </c>
      <c r="E4911">
        <v>7</v>
      </c>
      <c r="F4911" t="s">
        <v>135</v>
      </c>
    </row>
    <row r="4912" spans="1:6" x14ac:dyDescent="0.3">
      <c r="A4912" t="s">
        <v>167</v>
      </c>
      <c r="B4912" t="s">
        <v>143</v>
      </c>
      <c r="C4912">
        <v>1</v>
      </c>
      <c r="D4912">
        <v>300</v>
      </c>
      <c r="E4912">
        <v>3</v>
      </c>
      <c r="F4912" t="s">
        <v>149</v>
      </c>
    </row>
    <row r="4913" spans="1:6" x14ac:dyDescent="0.3">
      <c r="A4913" t="s">
        <v>167</v>
      </c>
      <c r="B4913" t="s">
        <v>130</v>
      </c>
      <c r="C4913">
        <v>1</v>
      </c>
      <c r="D4913">
        <v>14.95</v>
      </c>
      <c r="E4913">
        <v>5</v>
      </c>
      <c r="F4913" t="s">
        <v>146</v>
      </c>
    </row>
    <row r="4914" spans="1:6" x14ac:dyDescent="0.3">
      <c r="A4914" t="s">
        <v>167</v>
      </c>
      <c r="B4914" t="s">
        <v>139</v>
      </c>
      <c r="C4914">
        <v>1</v>
      </c>
      <c r="D4914">
        <v>11.95</v>
      </c>
      <c r="E4914">
        <v>3</v>
      </c>
      <c r="F4914" t="s">
        <v>150</v>
      </c>
    </row>
    <row r="4915" spans="1:6" x14ac:dyDescent="0.3">
      <c r="A4915" t="s">
        <v>167</v>
      </c>
      <c r="B4915" t="s">
        <v>137</v>
      </c>
      <c r="C4915">
        <v>1</v>
      </c>
      <c r="D4915">
        <v>2.99</v>
      </c>
      <c r="E4915">
        <v>9</v>
      </c>
      <c r="F4915" t="s">
        <v>135</v>
      </c>
    </row>
    <row r="4916" spans="1:6" x14ac:dyDescent="0.3">
      <c r="A4916" t="s">
        <v>167</v>
      </c>
      <c r="B4916" t="s">
        <v>148</v>
      </c>
      <c r="C4916">
        <v>1</v>
      </c>
      <c r="D4916">
        <v>600</v>
      </c>
      <c r="E4916">
        <v>6</v>
      </c>
      <c r="F4916" t="s">
        <v>135</v>
      </c>
    </row>
    <row r="4917" spans="1:6" x14ac:dyDescent="0.3">
      <c r="A4917" t="s">
        <v>167</v>
      </c>
      <c r="B4917" t="s">
        <v>139</v>
      </c>
      <c r="C4917">
        <v>1</v>
      </c>
      <c r="D4917">
        <v>11.95</v>
      </c>
      <c r="E4917">
        <v>4</v>
      </c>
      <c r="F4917" t="s">
        <v>135</v>
      </c>
    </row>
    <row r="4918" spans="1:6" x14ac:dyDescent="0.3">
      <c r="A4918" t="s">
        <v>167</v>
      </c>
      <c r="B4918" t="s">
        <v>132</v>
      </c>
      <c r="C4918">
        <v>1</v>
      </c>
      <c r="D4918">
        <v>11.99</v>
      </c>
      <c r="E4918">
        <v>8</v>
      </c>
      <c r="F4918" t="s">
        <v>149</v>
      </c>
    </row>
    <row r="4919" spans="1:6" x14ac:dyDescent="0.3">
      <c r="A4919" t="s">
        <v>167</v>
      </c>
      <c r="B4919" t="s">
        <v>145</v>
      </c>
      <c r="C4919">
        <v>1</v>
      </c>
      <c r="D4919">
        <v>3.84</v>
      </c>
      <c r="E4919">
        <v>2</v>
      </c>
      <c r="F4919" t="s">
        <v>133</v>
      </c>
    </row>
    <row r="4920" spans="1:6" x14ac:dyDescent="0.3">
      <c r="A4920" t="s">
        <v>167</v>
      </c>
      <c r="B4920" t="s">
        <v>132</v>
      </c>
      <c r="C4920">
        <v>1</v>
      </c>
      <c r="D4920">
        <v>11.99</v>
      </c>
      <c r="E4920">
        <v>3</v>
      </c>
      <c r="F4920" t="s">
        <v>135</v>
      </c>
    </row>
    <row r="4921" spans="1:6" x14ac:dyDescent="0.3">
      <c r="A4921" t="s">
        <v>167</v>
      </c>
      <c r="B4921" t="s">
        <v>137</v>
      </c>
      <c r="C4921">
        <v>1</v>
      </c>
      <c r="D4921">
        <v>2.99</v>
      </c>
      <c r="E4921">
        <v>9</v>
      </c>
      <c r="F4921" t="s">
        <v>147</v>
      </c>
    </row>
    <row r="4922" spans="1:6" x14ac:dyDescent="0.3">
      <c r="A4922" t="s">
        <v>167</v>
      </c>
      <c r="B4922" t="s">
        <v>144</v>
      </c>
      <c r="C4922">
        <v>1</v>
      </c>
      <c r="D4922">
        <v>400</v>
      </c>
      <c r="E4922">
        <v>8</v>
      </c>
      <c r="F4922" t="s">
        <v>133</v>
      </c>
    </row>
    <row r="4923" spans="1:6" x14ac:dyDescent="0.3">
      <c r="A4923" t="s">
        <v>167</v>
      </c>
      <c r="B4923" t="s">
        <v>139</v>
      </c>
      <c r="C4923">
        <v>1</v>
      </c>
      <c r="D4923">
        <v>11.95</v>
      </c>
      <c r="E4923">
        <v>3</v>
      </c>
      <c r="F4923" t="s">
        <v>133</v>
      </c>
    </row>
    <row r="4924" spans="1:6" x14ac:dyDescent="0.3">
      <c r="A4924" t="s">
        <v>167</v>
      </c>
      <c r="B4924" t="s">
        <v>132</v>
      </c>
      <c r="C4924">
        <v>1</v>
      </c>
      <c r="D4924">
        <v>11.99</v>
      </c>
      <c r="E4924">
        <v>8</v>
      </c>
      <c r="F4924" t="s">
        <v>133</v>
      </c>
    </row>
    <row r="4925" spans="1:6" x14ac:dyDescent="0.3">
      <c r="A4925" t="s">
        <v>167</v>
      </c>
      <c r="B4925" t="s">
        <v>130</v>
      </c>
      <c r="C4925">
        <v>1</v>
      </c>
      <c r="D4925">
        <v>14.95</v>
      </c>
      <c r="E4925">
        <v>8</v>
      </c>
      <c r="F4925" t="s">
        <v>135</v>
      </c>
    </row>
    <row r="4926" spans="1:6" x14ac:dyDescent="0.3">
      <c r="A4926" t="s">
        <v>167</v>
      </c>
      <c r="B4926" t="s">
        <v>139</v>
      </c>
      <c r="C4926">
        <v>1</v>
      </c>
      <c r="D4926">
        <v>11.95</v>
      </c>
      <c r="E4926">
        <v>7</v>
      </c>
      <c r="F4926" t="s">
        <v>131</v>
      </c>
    </row>
    <row r="4927" spans="1:6" x14ac:dyDescent="0.3">
      <c r="A4927" t="s">
        <v>167</v>
      </c>
      <c r="B4927" t="s">
        <v>134</v>
      </c>
      <c r="C4927">
        <v>1</v>
      </c>
      <c r="D4927">
        <v>149.99</v>
      </c>
      <c r="E4927">
        <v>9</v>
      </c>
      <c r="F4927" t="s">
        <v>147</v>
      </c>
    </row>
    <row r="4928" spans="1:6" x14ac:dyDescent="0.3">
      <c r="A4928" t="s">
        <v>167</v>
      </c>
      <c r="B4928" t="s">
        <v>132</v>
      </c>
      <c r="C4928">
        <v>1</v>
      </c>
      <c r="D4928">
        <v>11.99</v>
      </c>
      <c r="E4928">
        <v>3</v>
      </c>
      <c r="F4928" t="s">
        <v>149</v>
      </c>
    </row>
    <row r="4929" spans="1:6" x14ac:dyDescent="0.3">
      <c r="A4929" t="s">
        <v>167</v>
      </c>
      <c r="B4929" t="s">
        <v>141</v>
      </c>
      <c r="C4929">
        <v>1</v>
      </c>
      <c r="D4929">
        <v>150</v>
      </c>
      <c r="E4929">
        <v>6</v>
      </c>
      <c r="F4929" t="s">
        <v>149</v>
      </c>
    </row>
    <row r="4930" spans="1:6" x14ac:dyDescent="0.3">
      <c r="A4930" t="s">
        <v>167</v>
      </c>
      <c r="B4930" t="s">
        <v>134</v>
      </c>
      <c r="C4930">
        <v>1</v>
      </c>
      <c r="D4930">
        <v>149.99</v>
      </c>
      <c r="E4930">
        <v>9</v>
      </c>
      <c r="F4930" t="s">
        <v>131</v>
      </c>
    </row>
    <row r="4931" spans="1:6" x14ac:dyDescent="0.3">
      <c r="A4931" t="s">
        <v>167</v>
      </c>
      <c r="B4931" t="s">
        <v>137</v>
      </c>
      <c r="C4931">
        <v>5</v>
      </c>
      <c r="D4931">
        <v>2.99</v>
      </c>
      <c r="E4931">
        <v>7</v>
      </c>
      <c r="F4931" t="s">
        <v>146</v>
      </c>
    </row>
    <row r="4932" spans="1:6" x14ac:dyDescent="0.3">
      <c r="A4932" t="s">
        <v>167</v>
      </c>
      <c r="B4932" t="s">
        <v>138</v>
      </c>
      <c r="C4932">
        <v>1</v>
      </c>
      <c r="D4932">
        <v>389.99</v>
      </c>
      <c r="E4932">
        <v>10</v>
      </c>
      <c r="F4932" t="s">
        <v>133</v>
      </c>
    </row>
    <row r="4933" spans="1:6" x14ac:dyDescent="0.3">
      <c r="A4933" t="s">
        <v>167</v>
      </c>
      <c r="B4933" t="s">
        <v>145</v>
      </c>
      <c r="C4933">
        <v>1</v>
      </c>
      <c r="D4933">
        <v>3.84</v>
      </c>
      <c r="E4933">
        <v>10</v>
      </c>
      <c r="F4933" t="s">
        <v>133</v>
      </c>
    </row>
    <row r="4934" spans="1:6" x14ac:dyDescent="0.3">
      <c r="A4934" t="s">
        <v>167</v>
      </c>
      <c r="B4934" t="s">
        <v>140</v>
      </c>
      <c r="C4934">
        <v>1</v>
      </c>
      <c r="D4934">
        <v>99.99</v>
      </c>
      <c r="E4934">
        <v>7</v>
      </c>
      <c r="F4934" t="s">
        <v>136</v>
      </c>
    </row>
    <row r="4935" spans="1:6" x14ac:dyDescent="0.3">
      <c r="A4935" t="s">
        <v>167</v>
      </c>
      <c r="B4935" t="s">
        <v>137</v>
      </c>
      <c r="C4935">
        <v>1</v>
      </c>
      <c r="D4935">
        <v>2.99</v>
      </c>
      <c r="E4935">
        <v>4</v>
      </c>
      <c r="F4935" t="s">
        <v>146</v>
      </c>
    </row>
    <row r="4936" spans="1:6" x14ac:dyDescent="0.3">
      <c r="A4936" t="s">
        <v>167</v>
      </c>
      <c r="B4936" t="s">
        <v>137</v>
      </c>
      <c r="C4936">
        <v>1</v>
      </c>
      <c r="D4936">
        <v>2.99</v>
      </c>
      <c r="E4936">
        <v>6</v>
      </c>
      <c r="F4936" t="s">
        <v>133</v>
      </c>
    </row>
    <row r="4937" spans="1:6" x14ac:dyDescent="0.3">
      <c r="A4937" t="s">
        <v>167</v>
      </c>
      <c r="B4937" t="s">
        <v>153</v>
      </c>
      <c r="C4937">
        <v>1</v>
      </c>
      <c r="D4937">
        <v>999.99</v>
      </c>
      <c r="E4937">
        <v>2</v>
      </c>
      <c r="F4937" t="s">
        <v>147</v>
      </c>
    </row>
    <row r="4938" spans="1:6" x14ac:dyDescent="0.3">
      <c r="A4938" t="s">
        <v>167</v>
      </c>
      <c r="B4938" t="s">
        <v>130</v>
      </c>
      <c r="C4938">
        <v>1</v>
      </c>
      <c r="D4938">
        <v>14.95</v>
      </c>
      <c r="E4938">
        <v>1</v>
      </c>
      <c r="F4938" t="s">
        <v>133</v>
      </c>
    </row>
    <row r="4939" spans="1:6" x14ac:dyDescent="0.3">
      <c r="A4939" t="s">
        <v>167</v>
      </c>
      <c r="B4939" t="s">
        <v>140</v>
      </c>
      <c r="C4939">
        <v>1</v>
      </c>
      <c r="D4939">
        <v>99.99</v>
      </c>
      <c r="E4939">
        <v>9</v>
      </c>
      <c r="F4939" t="s">
        <v>136</v>
      </c>
    </row>
    <row r="4940" spans="1:6" x14ac:dyDescent="0.3">
      <c r="A4940" t="s">
        <v>167</v>
      </c>
      <c r="B4940" t="s">
        <v>140</v>
      </c>
      <c r="C4940">
        <v>1</v>
      </c>
      <c r="D4940">
        <v>99.99</v>
      </c>
      <c r="E4940">
        <v>7</v>
      </c>
      <c r="F4940" t="s">
        <v>150</v>
      </c>
    </row>
    <row r="4941" spans="1:6" x14ac:dyDescent="0.3">
      <c r="A4941" t="s">
        <v>167</v>
      </c>
      <c r="B4941" t="s">
        <v>140</v>
      </c>
      <c r="C4941">
        <v>1</v>
      </c>
      <c r="D4941">
        <v>99.99</v>
      </c>
      <c r="E4941">
        <v>3</v>
      </c>
      <c r="F4941" t="s">
        <v>147</v>
      </c>
    </row>
    <row r="4942" spans="1:6" x14ac:dyDescent="0.3">
      <c r="A4942" t="s">
        <v>167</v>
      </c>
      <c r="B4942" t="s">
        <v>132</v>
      </c>
      <c r="C4942">
        <v>1</v>
      </c>
      <c r="D4942">
        <v>11.99</v>
      </c>
      <c r="E4942">
        <v>5</v>
      </c>
      <c r="F4942" t="s">
        <v>133</v>
      </c>
    </row>
    <row r="4943" spans="1:6" x14ac:dyDescent="0.3">
      <c r="A4943" t="s">
        <v>167</v>
      </c>
      <c r="B4943" t="s">
        <v>145</v>
      </c>
      <c r="C4943">
        <v>4</v>
      </c>
      <c r="D4943">
        <v>3.84</v>
      </c>
      <c r="E4943">
        <v>5</v>
      </c>
      <c r="F4943" t="s">
        <v>131</v>
      </c>
    </row>
    <row r="4944" spans="1:6" x14ac:dyDescent="0.3">
      <c r="A4944" t="s">
        <v>167</v>
      </c>
      <c r="B4944" t="s">
        <v>139</v>
      </c>
      <c r="C4944">
        <v>1</v>
      </c>
      <c r="D4944">
        <v>11.95</v>
      </c>
      <c r="E4944">
        <v>7</v>
      </c>
      <c r="F4944" t="s">
        <v>135</v>
      </c>
    </row>
    <row r="4945" spans="1:6" x14ac:dyDescent="0.3">
      <c r="A4945" t="s">
        <v>167</v>
      </c>
      <c r="B4945" t="s">
        <v>145</v>
      </c>
      <c r="C4945">
        <v>1</v>
      </c>
      <c r="D4945">
        <v>3.84</v>
      </c>
      <c r="E4945">
        <v>5</v>
      </c>
      <c r="F4945" t="s">
        <v>133</v>
      </c>
    </row>
    <row r="4946" spans="1:6" x14ac:dyDescent="0.3">
      <c r="A4946" t="s">
        <v>167</v>
      </c>
      <c r="B4946" t="s">
        <v>139</v>
      </c>
      <c r="C4946">
        <v>1</v>
      </c>
      <c r="D4946">
        <v>11.95</v>
      </c>
      <c r="E4946">
        <v>4</v>
      </c>
      <c r="F4946" t="s">
        <v>146</v>
      </c>
    </row>
    <row r="4947" spans="1:6" x14ac:dyDescent="0.3">
      <c r="A4947" t="s">
        <v>167</v>
      </c>
      <c r="B4947" t="s">
        <v>151</v>
      </c>
      <c r="C4947">
        <v>1</v>
      </c>
      <c r="D4947">
        <v>109.99</v>
      </c>
      <c r="E4947">
        <v>5</v>
      </c>
      <c r="F4947" t="s">
        <v>133</v>
      </c>
    </row>
    <row r="4948" spans="1:6" x14ac:dyDescent="0.3">
      <c r="A4948" t="s">
        <v>167</v>
      </c>
      <c r="B4948" t="s">
        <v>134</v>
      </c>
      <c r="C4948">
        <v>1</v>
      </c>
      <c r="D4948">
        <v>149.99</v>
      </c>
      <c r="E4948">
        <v>8</v>
      </c>
      <c r="F4948" t="s">
        <v>131</v>
      </c>
    </row>
    <row r="4949" spans="1:6" x14ac:dyDescent="0.3">
      <c r="A4949" t="s">
        <v>167</v>
      </c>
      <c r="B4949" t="s">
        <v>141</v>
      </c>
      <c r="C4949">
        <v>1</v>
      </c>
      <c r="D4949">
        <v>150</v>
      </c>
      <c r="E4949">
        <v>8</v>
      </c>
      <c r="F4949" t="s">
        <v>133</v>
      </c>
    </row>
    <row r="4950" spans="1:6" x14ac:dyDescent="0.3">
      <c r="A4950" t="s">
        <v>167</v>
      </c>
      <c r="B4950" t="s">
        <v>145</v>
      </c>
      <c r="C4950">
        <v>2</v>
      </c>
      <c r="D4950">
        <v>3.84</v>
      </c>
      <c r="E4950">
        <v>5</v>
      </c>
      <c r="F4950" t="s">
        <v>146</v>
      </c>
    </row>
    <row r="4951" spans="1:6" x14ac:dyDescent="0.3">
      <c r="A4951" t="s">
        <v>167</v>
      </c>
      <c r="B4951" t="s">
        <v>132</v>
      </c>
      <c r="C4951">
        <v>2</v>
      </c>
      <c r="D4951">
        <v>11.99</v>
      </c>
      <c r="E4951">
        <v>8</v>
      </c>
      <c r="F4951" t="s">
        <v>149</v>
      </c>
    </row>
    <row r="4952" spans="1:6" x14ac:dyDescent="0.3">
      <c r="A4952" t="s">
        <v>167</v>
      </c>
      <c r="B4952" t="s">
        <v>130</v>
      </c>
      <c r="C4952">
        <v>1</v>
      </c>
      <c r="D4952">
        <v>14.95</v>
      </c>
      <c r="E4952">
        <v>8</v>
      </c>
      <c r="F4952" t="s">
        <v>150</v>
      </c>
    </row>
    <row r="4953" spans="1:6" x14ac:dyDescent="0.3">
      <c r="A4953" t="s">
        <v>167</v>
      </c>
      <c r="B4953" t="s">
        <v>132</v>
      </c>
      <c r="C4953">
        <v>1</v>
      </c>
      <c r="D4953">
        <v>11.99</v>
      </c>
      <c r="E4953">
        <v>7</v>
      </c>
      <c r="F4953" t="s">
        <v>149</v>
      </c>
    </row>
    <row r="4954" spans="1:6" x14ac:dyDescent="0.3">
      <c r="A4954" t="s">
        <v>167</v>
      </c>
      <c r="B4954" t="s">
        <v>152</v>
      </c>
      <c r="C4954">
        <v>1</v>
      </c>
      <c r="D4954">
        <v>379.99</v>
      </c>
      <c r="E4954">
        <v>5</v>
      </c>
      <c r="F4954" t="s">
        <v>135</v>
      </c>
    </row>
    <row r="4955" spans="1:6" x14ac:dyDescent="0.3">
      <c r="A4955" t="s">
        <v>167</v>
      </c>
      <c r="B4955" t="s">
        <v>138</v>
      </c>
      <c r="C4955">
        <v>1</v>
      </c>
      <c r="D4955">
        <v>389.99</v>
      </c>
      <c r="E4955">
        <v>1</v>
      </c>
      <c r="F4955" t="s">
        <v>131</v>
      </c>
    </row>
    <row r="4956" spans="1:6" x14ac:dyDescent="0.3">
      <c r="A4956" t="s">
        <v>167</v>
      </c>
      <c r="B4956" t="s">
        <v>141</v>
      </c>
      <c r="C4956">
        <v>1</v>
      </c>
      <c r="D4956">
        <v>150</v>
      </c>
      <c r="E4956">
        <v>9</v>
      </c>
      <c r="F4956" t="s">
        <v>149</v>
      </c>
    </row>
    <row r="4957" spans="1:6" x14ac:dyDescent="0.3">
      <c r="A4957" t="s">
        <v>167</v>
      </c>
      <c r="B4957" t="s">
        <v>130</v>
      </c>
      <c r="C4957">
        <v>1</v>
      </c>
      <c r="D4957">
        <v>14.95</v>
      </c>
      <c r="E4957">
        <v>4</v>
      </c>
      <c r="F4957" t="s">
        <v>146</v>
      </c>
    </row>
    <row r="4958" spans="1:6" x14ac:dyDescent="0.3">
      <c r="A4958" t="s">
        <v>167</v>
      </c>
      <c r="B4958" t="s">
        <v>148</v>
      </c>
      <c r="C4958">
        <v>1</v>
      </c>
      <c r="D4958">
        <v>600</v>
      </c>
      <c r="E4958">
        <v>2</v>
      </c>
      <c r="F4958" t="s">
        <v>146</v>
      </c>
    </row>
    <row r="4959" spans="1:6" x14ac:dyDescent="0.3">
      <c r="A4959" t="s">
        <v>167</v>
      </c>
      <c r="B4959" t="s">
        <v>139</v>
      </c>
      <c r="C4959">
        <v>1</v>
      </c>
      <c r="D4959">
        <v>11.95</v>
      </c>
      <c r="E4959">
        <v>9</v>
      </c>
      <c r="F4959" t="s">
        <v>129</v>
      </c>
    </row>
    <row r="4960" spans="1:6" x14ac:dyDescent="0.3">
      <c r="A4960" t="s">
        <v>167</v>
      </c>
      <c r="B4960" t="s">
        <v>137</v>
      </c>
      <c r="C4960">
        <v>1</v>
      </c>
      <c r="D4960">
        <v>2.99</v>
      </c>
      <c r="E4960">
        <v>4</v>
      </c>
      <c r="F4960" t="s">
        <v>133</v>
      </c>
    </row>
    <row r="4961" spans="1:6" x14ac:dyDescent="0.3">
      <c r="A4961" t="s">
        <v>167</v>
      </c>
      <c r="B4961" t="s">
        <v>141</v>
      </c>
      <c r="C4961">
        <v>1</v>
      </c>
      <c r="D4961">
        <v>150</v>
      </c>
      <c r="E4961">
        <v>9</v>
      </c>
      <c r="F4961" t="s">
        <v>135</v>
      </c>
    </row>
    <row r="4962" spans="1:6" x14ac:dyDescent="0.3">
      <c r="A4962" t="s">
        <v>167</v>
      </c>
      <c r="B4962" t="s">
        <v>132</v>
      </c>
      <c r="C4962">
        <v>1</v>
      </c>
      <c r="D4962">
        <v>11.99</v>
      </c>
      <c r="E4962">
        <v>6</v>
      </c>
      <c r="F4962" t="s">
        <v>147</v>
      </c>
    </row>
    <row r="4963" spans="1:6" x14ac:dyDescent="0.3">
      <c r="A4963" t="s">
        <v>167</v>
      </c>
      <c r="B4963" t="s">
        <v>128</v>
      </c>
      <c r="C4963">
        <v>1</v>
      </c>
      <c r="D4963">
        <v>700</v>
      </c>
      <c r="E4963">
        <v>1</v>
      </c>
      <c r="F4963" t="s">
        <v>133</v>
      </c>
    </row>
    <row r="4964" spans="1:6" x14ac:dyDescent="0.3">
      <c r="A4964" t="s">
        <v>167</v>
      </c>
      <c r="B4964" t="s">
        <v>132</v>
      </c>
      <c r="C4964">
        <v>1</v>
      </c>
      <c r="D4964">
        <v>11.99</v>
      </c>
      <c r="E4964">
        <v>4</v>
      </c>
      <c r="F4964" t="s">
        <v>133</v>
      </c>
    </row>
    <row r="4965" spans="1:6" x14ac:dyDescent="0.3">
      <c r="A4965" t="s">
        <v>167</v>
      </c>
      <c r="B4965" t="s">
        <v>148</v>
      </c>
      <c r="C4965">
        <v>1</v>
      </c>
      <c r="D4965">
        <v>600</v>
      </c>
      <c r="E4965">
        <v>4</v>
      </c>
      <c r="F4965" t="s">
        <v>146</v>
      </c>
    </row>
    <row r="4966" spans="1:6" x14ac:dyDescent="0.3">
      <c r="A4966" t="s">
        <v>167</v>
      </c>
      <c r="B4966" t="s">
        <v>137</v>
      </c>
      <c r="C4966">
        <v>1</v>
      </c>
      <c r="D4966">
        <v>2.99</v>
      </c>
      <c r="E4966">
        <v>4</v>
      </c>
      <c r="F4966" t="s">
        <v>135</v>
      </c>
    </row>
    <row r="4967" spans="1:6" x14ac:dyDescent="0.3">
      <c r="A4967" t="s">
        <v>167</v>
      </c>
      <c r="B4967" t="s">
        <v>132</v>
      </c>
      <c r="C4967">
        <v>1</v>
      </c>
      <c r="D4967">
        <v>11.99</v>
      </c>
      <c r="E4967">
        <v>3</v>
      </c>
      <c r="F4967" t="s">
        <v>129</v>
      </c>
    </row>
    <row r="4968" spans="1:6" x14ac:dyDescent="0.3">
      <c r="A4968" t="s">
        <v>167</v>
      </c>
      <c r="B4968" t="s">
        <v>153</v>
      </c>
      <c r="C4968">
        <v>1</v>
      </c>
      <c r="D4968">
        <v>999.99</v>
      </c>
      <c r="E4968">
        <v>8</v>
      </c>
      <c r="F4968" t="s">
        <v>131</v>
      </c>
    </row>
    <row r="4969" spans="1:6" x14ac:dyDescent="0.3">
      <c r="A4969" t="s">
        <v>167</v>
      </c>
      <c r="B4969" t="s">
        <v>128</v>
      </c>
      <c r="C4969">
        <v>1</v>
      </c>
      <c r="D4969">
        <v>700</v>
      </c>
      <c r="E4969">
        <v>5</v>
      </c>
      <c r="F4969" t="s">
        <v>135</v>
      </c>
    </row>
    <row r="4970" spans="1:6" x14ac:dyDescent="0.3">
      <c r="A4970" t="s">
        <v>167</v>
      </c>
      <c r="B4970" t="s">
        <v>144</v>
      </c>
      <c r="C4970">
        <v>1</v>
      </c>
      <c r="D4970">
        <v>400</v>
      </c>
      <c r="E4970">
        <v>10</v>
      </c>
      <c r="F4970" t="s">
        <v>135</v>
      </c>
    </row>
    <row r="4971" spans="1:6" x14ac:dyDescent="0.3">
      <c r="A4971" t="s">
        <v>167</v>
      </c>
      <c r="B4971" t="s">
        <v>139</v>
      </c>
      <c r="C4971">
        <v>1</v>
      </c>
      <c r="D4971">
        <v>11.95</v>
      </c>
      <c r="E4971">
        <v>4</v>
      </c>
      <c r="F4971" t="s">
        <v>149</v>
      </c>
    </row>
    <row r="4972" spans="1:6" x14ac:dyDescent="0.3">
      <c r="A4972" t="s">
        <v>167</v>
      </c>
      <c r="B4972" t="s">
        <v>130</v>
      </c>
      <c r="C4972">
        <v>1</v>
      </c>
      <c r="D4972">
        <v>14.95</v>
      </c>
      <c r="E4972">
        <v>2</v>
      </c>
      <c r="F4972" t="s">
        <v>136</v>
      </c>
    </row>
    <row r="4973" spans="1:6" x14ac:dyDescent="0.3">
      <c r="A4973" t="s">
        <v>167</v>
      </c>
      <c r="B4973" t="s">
        <v>138</v>
      </c>
      <c r="C4973">
        <v>1</v>
      </c>
      <c r="D4973">
        <v>389.99</v>
      </c>
      <c r="E4973">
        <v>6</v>
      </c>
      <c r="F4973" t="s">
        <v>147</v>
      </c>
    </row>
    <row r="4974" spans="1:6" x14ac:dyDescent="0.3">
      <c r="A4974" t="s">
        <v>167</v>
      </c>
      <c r="B4974" t="s">
        <v>130</v>
      </c>
      <c r="C4974">
        <v>1</v>
      </c>
      <c r="D4974">
        <v>14.95</v>
      </c>
      <c r="E4974">
        <v>1</v>
      </c>
      <c r="F4974" t="s">
        <v>136</v>
      </c>
    </row>
    <row r="4975" spans="1:6" x14ac:dyDescent="0.3">
      <c r="A4975" t="s">
        <v>167</v>
      </c>
      <c r="B4975" t="s">
        <v>143</v>
      </c>
      <c r="C4975">
        <v>1</v>
      </c>
      <c r="D4975">
        <v>300</v>
      </c>
      <c r="E4975">
        <v>7</v>
      </c>
      <c r="F4975" t="s">
        <v>135</v>
      </c>
    </row>
    <row r="4976" spans="1:6" x14ac:dyDescent="0.3">
      <c r="A4976" t="s">
        <v>167</v>
      </c>
      <c r="B4976" t="s">
        <v>137</v>
      </c>
      <c r="C4976">
        <v>1</v>
      </c>
      <c r="D4976">
        <v>2.99</v>
      </c>
      <c r="E4976">
        <v>1</v>
      </c>
      <c r="F4976" t="s">
        <v>136</v>
      </c>
    </row>
    <row r="4977" spans="1:6" x14ac:dyDescent="0.3">
      <c r="A4977" t="s">
        <v>167</v>
      </c>
      <c r="B4977" t="s">
        <v>152</v>
      </c>
      <c r="C4977">
        <v>1</v>
      </c>
      <c r="D4977">
        <v>379.99</v>
      </c>
      <c r="E4977">
        <v>4</v>
      </c>
      <c r="F4977" t="s">
        <v>129</v>
      </c>
    </row>
    <row r="4978" spans="1:6" x14ac:dyDescent="0.3">
      <c r="A4978" t="s">
        <v>167</v>
      </c>
      <c r="B4978" t="s">
        <v>128</v>
      </c>
      <c r="C4978">
        <v>1</v>
      </c>
      <c r="D4978">
        <v>700</v>
      </c>
      <c r="E4978">
        <v>6</v>
      </c>
      <c r="F4978" t="s">
        <v>147</v>
      </c>
    </row>
    <row r="4979" spans="1:6" x14ac:dyDescent="0.3">
      <c r="A4979" t="s">
        <v>167</v>
      </c>
      <c r="B4979" t="s">
        <v>145</v>
      </c>
      <c r="C4979">
        <v>1</v>
      </c>
      <c r="D4979">
        <v>3.84</v>
      </c>
      <c r="E4979">
        <v>3</v>
      </c>
      <c r="F4979" t="s">
        <v>133</v>
      </c>
    </row>
    <row r="4980" spans="1:6" x14ac:dyDescent="0.3">
      <c r="A4980" t="s">
        <v>167</v>
      </c>
      <c r="B4980" t="s">
        <v>152</v>
      </c>
      <c r="C4980">
        <v>1</v>
      </c>
      <c r="D4980">
        <v>379.99</v>
      </c>
      <c r="E4980">
        <v>5</v>
      </c>
      <c r="F4980" t="s">
        <v>133</v>
      </c>
    </row>
    <row r="4981" spans="1:6" x14ac:dyDescent="0.3">
      <c r="A4981" t="s">
        <v>167</v>
      </c>
      <c r="B4981" t="s">
        <v>145</v>
      </c>
      <c r="C4981">
        <v>1</v>
      </c>
      <c r="D4981">
        <v>3.84</v>
      </c>
      <c r="E4981">
        <v>2</v>
      </c>
      <c r="F4981" t="s">
        <v>135</v>
      </c>
    </row>
    <row r="4982" spans="1:6" x14ac:dyDescent="0.3">
      <c r="A4982" t="s">
        <v>167</v>
      </c>
      <c r="B4982" t="s">
        <v>134</v>
      </c>
      <c r="C4982">
        <v>1</v>
      </c>
      <c r="D4982">
        <v>149.99</v>
      </c>
      <c r="E4982">
        <v>2</v>
      </c>
      <c r="F4982" t="s">
        <v>146</v>
      </c>
    </row>
    <row r="4983" spans="1:6" x14ac:dyDescent="0.3">
      <c r="A4983" t="s">
        <v>167</v>
      </c>
      <c r="B4983" t="s">
        <v>140</v>
      </c>
      <c r="C4983">
        <v>1</v>
      </c>
      <c r="D4983">
        <v>99.99</v>
      </c>
      <c r="E4983">
        <v>10</v>
      </c>
      <c r="F4983" t="s">
        <v>147</v>
      </c>
    </row>
    <row r="4984" spans="1:6" x14ac:dyDescent="0.3">
      <c r="A4984" t="s">
        <v>167</v>
      </c>
      <c r="B4984" t="s">
        <v>139</v>
      </c>
      <c r="C4984">
        <v>1</v>
      </c>
      <c r="D4984">
        <v>11.95</v>
      </c>
      <c r="E4984">
        <v>5</v>
      </c>
      <c r="F4984" t="s">
        <v>135</v>
      </c>
    </row>
    <row r="4985" spans="1:6" x14ac:dyDescent="0.3">
      <c r="A4985" t="s">
        <v>167</v>
      </c>
      <c r="B4985" t="s">
        <v>132</v>
      </c>
      <c r="C4985">
        <v>1</v>
      </c>
      <c r="D4985">
        <v>11.99</v>
      </c>
      <c r="E4985">
        <v>10</v>
      </c>
      <c r="F4985" t="s">
        <v>150</v>
      </c>
    </row>
    <row r="4986" spans="1:6" x14ac:dyDescent="0.3">
      <c r="A4986" t="s">
        <v>167</v>
      </c>
      <c r="B4986" t="s">
        <v>137</v>
      </c>
      <c r="C4986">
        <v>1</v>
      </c>
      <c r="D4986">
        <v>2.99</v>
      </c>
      <c r="E4986">
        <v>3</v>
      </c>
      <c r="F4986" t="s">
        <v>150</v>
      </c>
    </row>
    <row r="4987" spans="1:6" x14ac:dyDescent="0.3">
      <c r="A4987" t="s">
        <v>167</v>
      </c>
      <c r="B4987" t="s">
        <v>137</v>
      </c>
      <c r="C4987">
        <v>1</v>
      </c>
      <c r="D4987">
        <v>2.99</v>
      </c>
      <c r="E4987">
        <v>8</v>
      </c>
      <c r="F4987" t="s">
        <v>135</v>
      </c>
    </row>
    <row r="4988" spans="1:6" x14ac:dyDescent="0.3">
      <c r="A4988" t="s">
        <v>167</v>
      </c>
      <c r="B4988" t="s">
        <v>134</v>
      </c>
      <c r="C4988">
        <v>1</v>
      </c>
      <c r="D4988">
        <v>149.99</v>
      </c>
      <c r="E4988">
        <v>6</v>
      </c>
      <c r="F4988" t="s">
        <v>133</v>
      </c>
    </row>
    <row r="4989" spans="1:6" x14ac:dyDescent="0.3">
      <c r="A4989" t="s">
        <v>167</v>
      </c>
      <c r="B4989" t="s">
        <v>142</v>
      </c>
      <c r="C4989">
        <v>1</v>
      </c>
      <c r="D4989">
        <v>1700</v>
      </c>
      <c r="E4989">
        <v>10</v>
      </c>
      <c r="F4989" t="s">
        <v>133</v>
      </c>
    </row>
    <row r="4990" spans="1:6" x14ac:dyDescent="0.3">
      <c r="A4990" t="s">
        <v>167</v>
      </c>
      <c r="B4990" t="s">
        <v>137</v>
      </c>
      <c r="C4990">
        <v>1</v>
      </c>
      <c r="D4990">
        <v>2.99</v>
      </c>
      <c r="E4990">
        <v>9</v>
      </c>
      <c r="F4990" t="s">
        <v>150</v>
      </c>
    </row>
    <row r="4991" spans="1:6" x14ac:dyDescent="0.3">
      <c r="A4991" t="s">
        <v>167</v>
      </c>
      <c r="B4991" t="s">
        <v>137</v>
      </c>
      <c r="C4991">
        <v>1</v>
      </c>
      <c r="D4991">
        <v>2.99</v>
      </c>
      <c r="E4991">
        <v>1</v>
      </c>
      <c r="F4991" t="s">
        <v>129</v>
      </c>
    </row>
    <row r="4992" spans="1:6" x14ac:dyDescent="0.3">
      <c r="A4992" t="s">
        <v>167</v>
      </c>
      <c r="B4992" t="s">
        <v>140</v>
      </c>
      <c r="C4992">
        <v>1</v>
      </c>
      <c r="D4992">
        <v>99.99</v>
      </c>
      <c r="E4992">
        <v>8</v>
      </c>
      <c r="F4992" t="s">
        <v>133</v>
      </c>
    </row>
    <row r="4993" spans="1:6" x14ac:dyDescent="0.3">
      <c r="A4993" t="s">
        <v>167</v>
      </c>
      <c r="B4993" t="s">
        <v>145</v>
      </c>
      <c r="C4993">
        <v>3</v>
      </c>
      <c r="D4993">
        <v>3.84</v>
      </c>
      <c r="E4993">
        <v>8</v>
      </c>
      <c r="F4993" t="s">
        <v>133</v>
      </c>
    </row>
    <row r="4994" spans="1:6" x14ac:dyDescent="0.3">
      <c r="A4994" t="s">
        <v>167</v>
      </c>
      <c r="B4994" t="s">
        <v>132</v>
      </c>
      <c r="C4994">
        <v>1</v>
      </c>
      <c r="D4994">
        <v>11.99</v>
      </c>
      <c r="E4994">
        <v>10</v>
      </c>
      <c r="F4994" t="s">
        <v>135</v>
      </c>
    </row>
    <row r="4995" spans="1:6" x14ac:dyDescent="0.3">
      <c r="A4995" t="s">
        <v>167</v>
      </c>
      <c r="B4995" t="s">
        <v>128</v>
      </c>
      <c r="C4995">
        <v>1</v>
      </c>
      <c r="D4995">
        <v>700</v>
      </c>
      <c r="E4995">
        <v>4</v>
      </c>
      <c r="F4995" t="s">
        <v>135</v>
      </c>
    </row>
    <row r="4996" spans="1:6" x14ac:dyDescent="0.3">
      <c r="A4996" t="s">
        <v>167</v>
      </c>
      <c r="B4996" t="s">
        <v>140</v>
      </c>
      <c r="C4996">
        <v>1</v>
      </c>
      <c r="D4996">
        <v>99.99</v>
      </c>
      <c r="E4996">
        <v>1</v>
      </c>
      <c r="F4996" t="s">
        <v>147</v>
      </c>
    </row>
    <row r="4997" spans="1:6" x14ac:dyDescent="0.3">
      <c r="A4997" t="s">
        <v>167</v>
      </c>
      <c r="B4997" t="s">
        <v>130</v>
      </c>
      <c r="C4997">
        <v>1</v>
      </c>
      <c r="D4997">
        <v>14.95</v>
      </c>
      <c r="E4997">
        <v>10</v>
      </c>
      <c r="F4997" t="s">
        <v>133</v>
      </c>
    </row>
    <row r="4998" spans="1:6" x14ac:dyDescent="0.3">
      <c r="A4998" t="s">
        <v>167</v>
      </c>
      <c r="B4998" t="s">
        <v>140</v>
      </c>
      <c r="C4998">
        <v>1</v>
      </c>
      <c r="D4998">
        <v>99.99</v>
      </c>
      <c r="E4998">
        <v>2</v>
      </c>
      <c r="F4998" t="s">
        <v>146</v>
      </c>
    </row>
    <row r="4999" spans="1:6" x14ac:dyDescent="0.3">
      <c r="A4999" t="s">
        <v>167</v>
      </c>
      <c r="B4999" t="s">
        <v>132</v>
      </c>
      <c r="C4999">
        <v>1</v>
      </c>
      <c r="D4999">
        <v>11.99</v>
      </c>
      <c r="E4999">
        <v>6</v>
      </c>
      <c r="F4999" t="s">
        <v>149</v>
      </c>
    </row>
    <row r="5000" spans="1:6" x14ac:dyDescent="0.3">
      <c r="A5000" t="s">
        <v>167</v>
      </c>
      <c r="B5000" t="s">
        <v>130</v>
      </c>
      <c r="C5000">
        <v>1</v>
      </c>
      <c r="D5000">
        <v>14.95</v>
      </c>
      <c r="E5000">
        <v>7</v>
      </c>
      <c r="F5000" t="s">
        <v>149</v>
      </c>
    </row>
    <row r="5001" spans="1:6" x14ac:dyDescent="0.3">
      <c r="A5001" t="s">
        <v>167</v>
      </c>
      <c r="B5001" t="s">
        <v>151</v>
      </c>
      <c r="C5001">
        <v>1</v>
      </c>
      <c r="D5001">
        <v>109.99</v>
      </c>
      <c r="E5001">
        <v>8</v>
      </c>
      <c r="F5001" t="s">
        <v>133</v>
      </c>
    </row>
    <row r="5002" spans="1:6" x14ac:dyDescent="0.3">
      <c r="A5002" t="s">
        <v>167</v>
      </c>
      <c r="B5002" t="s">
        <v>137</v>
      </c>
      <c r="C5002">
        <v>1</v>
      </c>
      <c r="D5002">
        <v>2.99</v>
      </c>
      <c r="E5002">
        <v>4</v>
      </c>
      <c r="F5002" t="s">
        <v>146</v>
      </c>
    </row>
    <row r="5003" spans="1:6" x14ac:dyDescent="0.3">
      <c r="A5003" t="s">
        <v>167</v>
      </c>
      <c r="B5003" t="s">
        <v>139</v>
      </c>
      <c r="C5003">
        <v>1</v>
      </c>
      <c r="D5003">
        <v>11.95</v>
      </c>
      <c r="E5003">
        <v>3</v>
      </c>
      <c r="F5003" t="s">
        <v>133</v>
      </c>
    </row>
    <row r="5004" spans="1:6" x14ac:dyDescent="0.3">
      <c r="A5004" t="s">
        <v>167</v>
      </c>
      <c r="B5004" t="s">
        <v>132</v>
      </c>
      <c r="C5004">
        <v>1</v>
      </c>
      <c r="D5004">
        <v>11.99</v>
      </c>
      <c r="E5004">
        <v>8</v>
      </c>
      <c r="F5004" t="s">
        <v>133</v>
      </c>
    </row>
    <row r="5005" spans="1:6" x14ac:dyDescent="0.3">
      <c r="A5005" t="s">
        <v>167</v>
      </c>
      <c r="B5005" t="s">
        <v>153</v>
      </c>
      <c r="C5005">
        <v>1</v>
      </c>
      <c r="D5005">
        <v>999.99</v>
      </c>
      <c r="E5005">
        <v>5</v>
      </c>
      <c r="F5005" t="s">
        <v>150</v>
      </c>
    </row>
    <row r="5006" spans="1:6" x14ac:dyDescent="0.3">
      <c r="A5006" t="s">
        <v>167</v>
      </c>
      <c r="B5006" t="s">
        <v>140</v>
      </c>
      <c r="C5006">
        <v>1</v>
      </c>
      <c r="D5006">
        <v>99.99</v>
      </c>
      <c r="E5006">
        <v>1</v>
      </c>
      <c r="F5006" t="s">
        <v>146</v>
      </c>
    </row>
    <row r="5007" spans="1:6" x14ac:dyDescent="0.3">
      <c r="A5007" t="s">
        <v>167</v>
      </c>
      <c r="B5007" t="s">
        <v>143</v>
      </c>
      <c r="C5007">
        <v>1</v>
      </c>
      <c r="D5007">
        <v>300</v>
      </c>
      <c r="E5007">
        <v>2</v>
      </c>
      <c r="F5007" t="s">
        <v>135</v>
      </c>
    </row>
    <row r="5008" spans="1:6" x14ac:dyDescent="0.3">
      <c r="A5008" t="s">
        <v>167</v>
      </c>
      <c r="B5008" t="s">
        <v>145</v>
      </c>
      <c r="C5008">
        <v>2</v>
      </c>
      <c r="D5008">
        <v>3.84</v>
      </c>
      <c r="E5008">
        <v>1</v>
      </c>
      <c r="F5008" t="s">
        <v>135</v>
      </c>
    </row>
    <row r="5009" spans="1:6" x14ac:dyDescent="0.3">
      <c r="A5009" t="s">
        <v>167</v>
      </c>
      <c r="B5009" t="s">
        <v>139</v>
      </c>
      <c r="C5009">
        <v>2</v>
      </c>
      <c r="D5009">
        <v>11.95</v>
      </c>
      <c r="E5009">
        <v>7</v>
      </c>
      <c r="F5009" t="s">
        <v>149</v>
      </c>
    </row>
    <row r="5010" spans="1:6" x14ac:dyDescent="0.3">
      <c r="A5010" t="s">
        <v>167</v>
      </c>
      <c r="B5010" t="s">
        <v>132</v>
      </c>
      <c r="C5010">
        <v>1</v>
      </c>
      <c r="D5010">
        <v>11.99</v>
      </c>
      <c r="E5010">
        <v>8</v>
      </c>
      <c r="F5010" t="s">
        <v>150</v>
      </c>
    </row>
    <row r="5011" spans="1:6" x14ac:dyDescent="0.3">
      <c r="A5011" t="s">
        <v>167</v>
      </c>
      <c r="B5011" t="s">
        <v>141</v>
      </c>
      <c r="C5011">
        <v>1</v>
      </c>
      <c r="D5011">
        <v>150</v>
      </c>
      <c r="E5011">
        <v>2</v>
      </c>
      <c r="F5011" t="s">
        <v>149</v>
      </c>
    </row>
    <row r="5012" spans="1:6" x14ac:dyDescent="0.3">
      <c r="A5012" t="s">
        <v>167</v>
      </c>
      <c r="B5012" t="s">
        <v>152</v>
      </c>
      <c r="C5012">
        <v>1</v>
      </c>
      <c r="D5012">
        <v>379.99</v>
      </c>
      <c r="E5012">
        <v>7</v>
      </c>
      <c r="F5012" t="s">
        <v>149</v>
      </c>
    </row>
    <row r="5013" spans="1:6" x14ac:dyDescent="0.3">
      <c r="A5013" t="s">
        <v>167</v>
      </c>
      <c r="B5013" t="s">
        <v>137</v>
      </c>
      <c r="C5013">
        <v>1</v>
      </c>
      <c r="D5013">
        <v>2.99</v>
      </c>
      <c r="E5013">
        <v>7</v>
      </c>
      <c r="F5013" t="s">
        <v>135</v>
      </c>
    </row>
    <row r="5014" spans="1:6" x14ac:dyDescent="0.3">
      <c r="A5014" t="s">
        <v>167</v>
      </c>
      <c r="B5014" t="s">
        <v>132</v>
      </c>
      <c r="C5014">
        <v>1</v>
      </c>
      <c r="D5014">
        <v>11.99</v>
      </c>
      <c r="E5014">
        <v>5</v>
      </c>
      <c r="F5014" t="s">
        <v>146</v>
      </c>
    </row>
    <row r="5015" spans="1:6" x14ac:dyDescent="0.3">
      <c r="A5015" t="s">
        <v>167</v>
      </c>
      <c r="B5015" t="s">
        <v>137</v>
      </c>
      <c r="C5015">
        <v>3</v>
      </c>
      <c r="D5015">
        <v>2.99</v>
      </c>
      <c r="E5015">
        <v>2</v>
      </c>
      <c r="F5015" t="s">
        <v>149</v>
      </c>
    </row>
    <row r="5016" spans="1:6" x14ac:dyDescent="0.3">
      <c r="A5016" t="s">
        <v>167</v>
      </c>
      <c r="B5016" t="s">
        <v>138</v>
      </c>
      <c r="C5016">
        <v>1</v>
      </c>
      <c r="D5016">
        <v>389.99</v>
      </c>
      <c r="E5016">
        <v>5</v>
      </c>
      <c r="F5016" t="s">
        <v>147</v>
      </c>
    </row>
    <row r="5017" spans="1:6" x14ac:dyDescent="0.3">
      <c r="A5017" t="s">
        <v>167</v>
      </c>
      <c r="B5017" t="s">
        <v>143</v>
      </c>
      <c r="C5017">
        <v>1</v>
      </c>
      <c r="D5017">
        <v>300</v>
      </c>
      <c r="E5017">
        <v>10</v>
      </c>
      <c r="F5017" t="s">
        <v>133</v>
      </c>
    </row>
    <row r="5018" spans="1:6" x14ac:dyDescent="0.3">
      <c r="A5018" t="s">
        <v>167</v>
      </c>
      <c r="B5018" t="s">
        <v>137</v>
      </c>
      <c r="C5018">
        <v>1</v>
      </c>
      <c r="D5018">
        <v>2.99</v>
      </c>
      <c r="E5018">
        <v>5</v>
      </c>
      <c r="F5018" t="s">
        <v>133</v>
      </c>
    </row>
    <row r="5019" spans="1:6" x14ac:dyDescent="0.3">
      <c r="A5019" t="s">
        <v>167</v>
      </c>
      <c r="B5019" t="s">
        <v>143</v>
      </c>
      <c r="C5019">
        <v>1</v>
      </c>
      <c r="D5019">
        <v>300</v>
      </c>
      <c r="E5019">
        <v>2</v>
      </c>
      <c r="F5019" t="s">
        <v>150</v>
      </c>
    </row>
    <row r="5020" spans="1:6" x14ac:dyDescent="0.3">
      <c r="A5020" t="s">
        <v>167</v>
      </c>
      <c r="B5020" t="s">
        <v>145</v>
      </c>
      <c r="C5020">
        <v>1</v>
      </c>
      <c r="D5020">
        <v>3.84</v>
      </c>
      <c r="E5020">
        <v>9</v>
      </c>
      <c r="F5020" t="s">
        <v>149</v>
      </c>
    </row>
    <row r="5021" spans="1:6" x14ac:dyDescent="0.3">
      <c r="A5021" t="s">
        <v>167</v>
      </c>
      <c r="B5021" t="s">
        <v>130</v>
      </c>
      <c r="C5021">
        <v>1</v>
      </c>
      <c r="D5021">
        <v>14.95</v>
      </c>
      <c r="E5021">
        <v>4</v>
      </c>
      <c r="F5021" t="s">
        <v>135</v>
      </c>
    </row>
    <row r="5022" spans="1:6" x14ac:dyDescent="0.3">
      <c r="A5022" t="s">
        <v>167</v>
      </c>
      <c r="B5022" t="s">
        <v>130</v>
      </c>
      <c r="C5022">
        <v>1</v>
      </c>
      <c r="D5022">
        <v>14.95</v>
      </c>
      <c r="E5022">
        <v>9</v>
      </c>
      <c r="F5022" t="s">
        <v>149</v>
      </c>
    </row>
    <row r="5023" spans="1:6" x14ac:dyDescent="0.3">
      <c r="A5023" t="s">
        <v>167</v>
      </c>
      <c r="B5023" t="s">
        <v>130</v>
      </c>
      <c r="C5023">
        <v>1</v>
      </c>
      <c r="D5023">
        <v>14.95</v>
      </c>
      <c r="E5023">
        <v>4</v>
      </c>
      <c r="F5023" t="s">
        <v>135</v>
      </c>
    </row>
    <row r="5024" spans="1:6" x14ac:dyDescent="0.3">
      <c r="A5024" t="s">
        <v>167</v>
      </c>
      <c r="B5024" t="s">
        <v>145</v>
      </c>
      <c r="C5024">
        <v>1</v>
      </c>
      <c r="D5024">
        <v>3.84</v>
      </c>
      <c r="E5024">
        <v>10</v>
      </c>
      <c r="F5024" t="s">
        <v>135</v>
      </c>
    </row>
    <row r="5025" spans="1:6" x14ac:dyDescent="0.3">
      <c r="A5025" t="s">
        <v>167</v>
      </c>
      <c r="B5025" t="s">
        <v>152</v>
      </c>
      <c r="C5025">
        <v>1</v>
      </c>
      <c r="D5025">
        <v>379.99</v>
      </c>
      <c r="E5025">
        <v>6</v>
      </c>
      <c r="F5025" t="s">
        <v>149</v>
      </c>
    </row>
    <row r="5026" spans="1:6" x14ac:dyDescent="0.3">
      <c r="A5026" t="s">
        <v>167</v>
      </c>
      <c r="B5026" t="s">
        <v>130</v>
      </c>
      <c r="C5026">
        <v>1</v>
      </c>
      <c r="D5026">
        <v>14.95</v>
      </c>
      <c r="E5026">
        <v>6</v>
      </c>
      <c r="F5026" t="s">
        <v>149</v>
      </c>
    </row>
    <row r="5027" spans="1:6" x14ac:dyDescent="0.3">
      <c r="A5027" t="s">
        <v>167</v>
      </c>
      <c r="B5027" t="s">
        <v>145</v>
      </c>
      <c r="C5027">
        <v>1</v>
      </c>
      <c r="D5027">
        <v>3.84</v>
      </c>
      <c r="E5027">
        <v>3</v>
      </c>
      <c r="F5027" t="s">
        <v>146</v>
      </c>
    </row>
    <row r="5028" spans="1:6" x14ac:dyDescent="0.3">
      <c r="A5028" t="s">
        <v>167</v>
      </c>
      <c r="B5028" t="s">
        <v>137</v>
      </c>
      <c r="C5028">
        <v>1</v>
      </c>
      <c r="D5028">
        <v>2.99</v>
      </c>
      <c r="E5028">
        <v>8</v>
      </c>
      <c r="F5028" t="s">
        <v>131</v>
      </c>
    </row>
    <row r="5029" spans="1:6" x14ac:dyDescent="0.3">
      <c r="A5029" t="s">
        <v>167</v>
      </c>
      <c r="B5029" t="s">
        <v>141</v>
      </c>
      <c r="C5029">
        <v>1</v>
      </c>
      <c r="D5029">
        <v>150</v>
      </c>
      <c r="E5029">
        <v>9</v>
      </c>
      <c r="F5029" t="s">
        <v>129</v>
      </c>
    </row>
    <row r="5030" spans="1:6" x14ac:dyDescent="0.3">
      <c r="A5030" t="s">
        <v>167</v>
      </c>
      <c r="B5030" t="s">
        <v>132</v>
      </c>
      <c r="C5030">
        <v>1</v>
      </c>
      <c r="D5030">
        <v>11.99</v>
      </c>
      <c r="E5030">
        <v>1</v>
      </c>
      <c r="F5030" t="s">
        <v>129</v>
      </c>
    </row>
    <row r="5031" spans="1:6" x14ac:dyDescent="0.3">
      <c r="A5031" t="s">
        <v>167</v>
      </c>
      <c r="B5031" t="s">
        <v>141</v>
      </c>
      <c r="C5031">
        <v>1</v>
      </c>
      <c r="D5031">
        <v>150</v>
      </c>
      <c r="E5031">
        <v>3</v>
      </c>
      <c r="F5031" t="s">
        <v>136</v>
      </c>
    </row>
    <row r="5032" spans="1:6" x14ac:dyDescent="0.3">
      <c r="A5032" t="s">
        <v>167</v>
      </c>
      <c r="B5032" t="s">
        <v>128</v>
      </c>
      <c r="C5032">
        <v>1</v>
      </c>
      <c r="D5032">
        <v>700</v>
      </c>
      <c r="E5032">
        <v>5</v>
      </c>
      <c r="F5032" t="s">
        <v>146</v>
      </c>
    </row>
    <row r="5033" spans="1:6" x14ac:dyDescent="0.3">
      <c r="A5033" t="s">
        <v>167</v>
      </c>
      <c r="B5033" t="s">
        <v>141</v>
      </c>
      <c r="C5033">
        <v>1</v>
      </c>
      <c r="D5033">
        <v>150</v>
      </c>
      <c r="E5033">
        <v>4</v>
      </c>
      <c r="F5033" t="s">
        <v>146</v>
      </c>
    </row>
    <row r="5034" spans="1:6" x14ac:dyDescent="0.3">
      <c r="A5034" t="s">
        <v>167</v>
      </c>
      <c r="B5034" t="s">
        <v>138</v>
      </c>
      <c r="C5034">
        <v>1</v>
      </c>
      <c r="D5034">
        <v>389.99</v>
      </c>
      <c r="E5034">
        <v>3</v>
      </c>
      <c r="F5034" t="s">
        <v>135</v>
      </c>
    </row>
    <row r="5035" spans="1:6" x14ac:dyDescent="0.3">
      <c r="A5035" t="s">
        <v>167</v>
      </c>
      <c r="B5035" t="s">
        <v>145</v>
      </c>
      <c r="C5035">
        <v>5</v>
      </c>
      <c r="D5035">
        <v>3.84</v>
      </c>
      <c r="E5035">
        <v>4</v>
      </c>
      <c r="F5035" t="s">
        <v>149</v>
      </c>
    </row>
    <row r="5036" spans="1:6" x14ac:dyDescent="0.3">
      <c r="A5036" t="s">
        <v>167</v>
      </c>
      <c r="B5036" t="s">
        <v>139</v>
      </c>
      <c r="C5036">
        <v>1</v>
      </c>
      <c r="D5036">
        <v>11.95</v>
      </c>
      <c r="E5036">
        <v>4</v>
      </c>
      <c r="F5036" t="s">
        <v>147</v>
      </c>
    </row>
    <row r="5037" spans="1:6" x14ac:dyDescent="0.3">
      <c r="A5037" t="s">
        <v>167</v>
      </c>
      <c r="B5037" t="s">
        <v>152</v>
      </c>
      <c r="C5037">
        <v>1</v>
      </c>
      <c r="D5037">
        <v>379.99</v>
      </c>
      <c r="E5037">
        <v>10</v>
      </c>
      <c r="F5037" t="s">
        <v>133</v>
      </c>
    </row>
    <row r="5038" spans="1:6" x14ac:dyDescent="0.3">
      <c r="A5038" t="s">
        <v>167</v>
      </c>
      <c r="B5038" t="s">
        <v>137</v>
      </c>
      <c r="C5038">
        <v>3</v>
      </c>
      <c r="D5038">
        <v>2.99</v>
      </c>
      <c r="E5038">
        <v>8</v>
      </c>
      <c r="F5038" t="s">
        <v>149</v>
      </c>
    </row>
    <row r="5039" spans="1:6" x14ac:dyDescent="0.3">
      <c r="A5039" t="s">
        <v>167</v>
      </c>
      <c r="B5039" t="s">
        <v>130</v>
      </c>
      <c r="C5039">
        <v>1</v>
      </c>
      <c r="D5039">
        <v>14.95</v>
      </c>
      <c r="E5039">
        <v>8</v>
      </c>
      <c r="F5039" t="s">
        <v>133</v>
      </c>
    </row>
    <row r="5040" spans="1:6" x14ac:dyDescent="0.3">
      <c r="A5040" t="s">
        <v>167</v>
      </c>
      <c r="B5040" t="s">
        <v>145</v>
      </c>
      <c r="C5040">
        <v>1</v>
      </c>
      <c r="D5040">
        <v>3.84</v>
      </c>
      <c r="E5040">
        <v>3</v>
      </c>
      <c r="F5040" t="s">
        <v>135</v>
      </c>
    </row>
    <row r="5041" spans="1:6" x14ac:dyDescent="0.3">
      <c r="A5041" t="s">
        <v>167</v>
      </c>
      <c r="B5041" t="s">
        <v>132</v>
      </c>
      <c r="C5041">
        <v>1</v>
      </c>
      <c r="D5041">
        <v>11.99</v>
      </c>
      <c r="E5041">
        <v>10</v>
      </c>
      <c r="F5041" t="s">
        <v>150</v>
      </c>
    </row>
    <row r="5042" spans="1:6" x14ac:dyDescent="0.3">
      <c r="A5042" t="s">
        <v>167</v>
      </c>
      <c r="B5042" t="s">
        <v>140</v>
      </c>
      <c r="C5042">
        <v>1</v>
      </c>
      <c r="D5042">
        <v>99.99</v>
      </c>
      <c r="E5042">
        <v>6</v>
      </c>
      <c r="F5042" t="s">
        <v>146</v>
      </c>
    </row>
    <row r="5043" spans="1:6" x14ac:dyDescent="0.3">
      <c r="A5043" t="s">
        <v>107</v>
      </c>
      <c r="B5043" t="s">
        <v>152</v>
      </c>
      <c r="C5043">
        <v>1</v>
      </c>
      <c r="D5043">
        <v>379.99</v>
      </c>
      <c r="E5043">
        <v>6</v>
      </c>
      <c r="F5043" t="s">
        <v>133</v>
      </c>
    </row>
    <row r="5044" spans="1:6" x14ac:dyDescent="0.3">
      <c r="A5044" t="s">
        <v>107</v>
      </c>
      <c r="B5044" t="s">
        <v>137</v>
      </c>
      <c r="C5044">
        <v>1</v>
      </c>
      <c r="D5044">
        <v>2.99</v>
      </c>
      <c r="E5044">
        <v>2</v>
      </c>
      <c r="F5044" t="s">
        <v>133</v>
      </c>
    </row>
    <row r="5045" spans="1:6" x14ac:dyDescent="0.3">
      <c r="A5045" t="s">
        <v>107</v>
      </c>
      <c r="B5045" t="s">
        <v>137</v>
      </c>
      <c r="C5045">
        <v>2</v>
      </c>
      <c r="D5045">
        <v>2.99</v>
      </c>
      <c r="E5045">
        <v>10</v>
      </c>
      <c r="F5045" t="s">
        <v>136</v>
      </c>
    </row>
    <row r="5046" spans="1:6" x14ac:dyDescent="0.3">
      <c r="A5046" t="s">
        <v>107</v>
      </c>
      <c r="B5046" t="s">
        <v>130</v>
      </c>
      <c r="C5046">
        <v>1</v>
      </c>
      <c r="D5046">
        <v>14.95</v>
      </c>
      <c r="E5046">
        <v>6</v>
      </c>
      <c r="F5046" t="s">
        <v>149</v>
      </c>
    </row>
    <row r="5047" spans="1:6" x14ac:dyDescent="0.3">
      <c r="A5047" t="s">
        <v>107</v>
      </c>
      <c r="B5047" t="s">
        <v>141</v>
      </c>
      <c r="C5047">
        <v>1</v>
      </c>
      <c r="D5047">
        <v>150</v>
      </c>
      <c r="E5047">
        <v>5</v>
      </c>
      <c r="F5047" t="s">
        <v>133</v>
      </c>
    </row>
    <row r="5048" spans="1:6" x14ac:dyDescent="0.3">
      <c r="A5048" t="s">
        <v>107</v>
      </c>
      <c r="B5048" t="s">
        <v>137</v>
      </c>
      <c r="C5048">
        <v>1</v>
      </c>
      <c r="D5048">
        <v>2.99</v>
      </c>
      <c r="E5048">
        <v>9</v>
      </c>
      <c r="F5048" t="s">
        <v>135</v>
      </c>
    </row>
    <row r="5049" spans="1:6" x14ac:dyDescent="0.3">
      <c r="A5049" t="s">
        <v>107</v>
      </c>
      <c r="B5049" t="s">
        <v>142</v>
      </c>
      <c r="C5049">
        <v>1</v>
      </c>
      <c r="D5049">
        <v>1700</v>
      </c>
      <c r="E5049">
        <v>5</v>
      </c>
      <c r="F5049" t="s">
        <v>129</v>
      </c>
    </row>
    <row r="5050" spans="1:6" x14ac:dyDescent="0.3">
      <c r="A5050" t="s">
        <v>107</v>
      </c>
      <c r="B5050" t="s">
        <v>132</v>
      </c>
      <c r="C5050">
        <v>1</v>
      </c>
      <c r="D5050">
        <v>11.99</v>
      </c>
      <c r="E5050">
        <v>5</v>
      </c>
      <c r="F5050" t="s">
        <v>133</v>
      </c>
    </row>
    <row r="5051" spans="1:6" x14ac:dyDescent="0.3">
      <c r="A5051" t="s">
        <v>107</v>
      </c>
      <c r="B5051" t="s">
        <v>132</v>
      </c>
      <c r="C5051">
        <v>1</v>
      </c>
      <c r="D5051">
        <v>11.99</v>
      </c>
      <c r="E5051">
        <v>5</v>
      </c>
      <c r="F5051" t="s">
        <v>131</v>
      </c>
    </row>
    <row r="5052" spans="1:6" x14ac:dyDescent="0.3">
      <c r="A5052" t="s">
        <v>107</v>
      </c>
      <c r="B5052" t="s">
        <v>137</v>
      </c>
      <c r="C5052">
        <v>1</v>
      </c>
      <c r="D5052">
        <v>2.99</v>
      </c>
      <c r="E5052">
        <v>9</v>
      </c>
      <c r="F5052" t="s">
        <v>136</v>
      </c>
    </row>
    <row r="5053" spans="1:6" x14ac:dyDescent="0.3">
      <c r="A5053" t="s">
        <v>107</v>
      </c>
      <c r="B5053" t="s">
        <v>137</v>
      </c>
      <c r="C5053">
        <v>1</v>
      </c>
      <c r="D5053">
        <v>2.99</v>
      </c>
      <c r="E5053">
        <v>1</v>
      </c>
      <c r="F5053" t="s">
        <v>147</v>
      </c>
    </row>
    <row r="5054" spans="1:6" x14ac:dyDescent="0.3">
      <c r="A5054" t="s">
        <v>107</v>
      </c>
      <c r="B5054" t="s">
        <v>130</v>
      </c>
      <c r="C5054">
        <v>1</v>
      </c>
      <c r="D5054">
        <v>14.95</v>
      </c>
      <c r="E5054">
        <v>7</v>
      </c>
      <c r="F5054" t="s">
        <v>129</v>
      </c>
    </row>
    <row r="5055" spans="1:6" x14ac:dyDescent="0.3">
      <c r="A5055" t="s">
        <v>107</v>
      </c>
      <c r="B5055" t="s">
        <v>152</v>
      </c>
      <c r="C5055">
        <v>1</v>
      </c>
      <c r="D5055">
        <v>379.99</v>
      </c>
      <c r="E5055">
        <v>10</v>
      </c>
      <c r="F5055" t="s">
        <v>133</v>
      </c>
    </row>
    <row r="5056" spans="1:6" x14ac:dyDescent="0.3">
      <c r="A5056" t="s">
        <v>107</v>
      </c>
      <c r="B5056" t="s">
        <v>134</v>
      </c>
      <c r="C5056">
        <v>1</v>
      </c>
      <c r="D5056">
        <v>149.99</v>
      </c>
      <c r="E5056">
        <v>4</v>
      </c>
      <c r="F5056" t="s">
        <v>147</v>
      </c>
    </row>
    <row r="5057" spans="1:6" x14ac:dyDescent="0.3">
      <c r="A5057" t="s">
        <v>107</v>
      </c>
      <c r="B5057" t="s">
        <v>130</v>
      </c>
      <c r="C5057">
        <v>1</v>
      </c>
      <c r="D5057">
        <v>14.95</v>
      </c>
      <c r="E5057">
        <v>1</v>
      </c>
      <c r="F5057" t="s">
        <v>146</v>
      </c>
    </row>
    <row r="5058" spans="1:6" x14ac:dyDescent="0.3">
      <c r="A5058" t="s">
        <v>107</v>
      </c>
      <c r="B5058" t="s">
        <v>132</v>
      </c>
      <c r="C5058">
        <v>1</v>
      </c>
      <c r="D5058">
        <v>11.99</v>
      </c>
      <c r="E5058">
        <v>5</v>
      </c>
      <c r="F5058" t="s">
        <v>146</v>
      </c>
    </row>
    <row r="5059" spans="1:6" x14ac:dyDescent="0.3">
      <c r="A5059" t="s">
        <v>107</v>
      </c>
      <c r="B5059" t="s">
        <v>139</v>
      </c>
      <c r="C5059">
        <v>1</v>
      </c>
      <c r="D5059">
        <v>11.95</v>
      </c>
      <c r="E5059">
        <v>6</v>
      </c>
      <c r="F5059" t="s">
        <v>135</v>
      </c>
    </row>
    <row r="5060" spans="1:6" x14ac:dyDescent="0.3">
      <c r="A5060" t="s">
        <v>107</v>
      </c>
      <c r="B5060" t="s">
        <v>130</v>
      </c>
      <c r="C5060">
        <v>1</v>
      </c>
      <c r="D5060">
        <v>14.95</v>
      </c>
      <c r="E5060">
        <v>10</v>
      </c>
      <c r="F5060" t="s">
        <v>131</v>
      </c>
    </row>
    <row r="5061" spans="1:6" x14ac:dyDescent="0.3">
      <c r="A5061" t="s">
        <v>107</v>
      </c>
      <c r="B5061" t="s">
        <v>151</v>
      </c>
      <c r="C5061">
        <v>1</v>
      </c>
      <c r="D5061">
        <v>109.99</v>
      </c>
      <c r="E5061">
        <v>4</v>
      </c>
      <c r="F5061" t="s">
        <v>147</v>
      </c>
    </row>
    <row r="5062" spans="1:6" x14ac:dyDescent="0.3">
      <c r="A5062" t="s">
        <v>107</v>
      </c>
      <c r="B5062" t="s">
        <v>151</v>
      </c>
      <c r="C5062">
        <v>1</v>
      </c>
      <c r="D5062">
        <v>109.99</v>
      </c>
      <c r="E5062">
        <v>4</v>
      </c>
      <c r="F5062" t="s">
        <v>129</v>
      </c>
    </row>
    <row r="5063" spans="1:6" x14ac:dyDescent="0.3">
      <c r="A5063" t="s">
        <v>107</v>
      </c>
      <c r="B5063" t="s">
        <v>145</v>
      </c>
      <c r="C5063">
        <v>1</v>
      </c>
      <c r="D5063">
        <v>3.84</v>
      </c>
      <c r="E5063">
        <v>8</v>
      </c>
      <c r="F5063" t="s">
        <v>150</v>
      </c>
    </row>
    <row r="5064" spans="1:6" x14ac:dyDescent="0.3">
      <c r="A5064" t="s">
        <v>107</v>
      </c>
      <c r="B5064" t="s">
        <v>132</v>
      </c>
      <c r="C5064">
        <v>1</v>
      </c>
      <c r="D5064">
        <v>11.99</v>
      </c>
      <c r="E5064">
        <v>4</v>
      </c>
      <c r="F5064" t="s">
        <v>149</v>
      </c>
    </row>
    <row r="5065" spans="1:6" x14ac:dyDescent="0.3">
      <c r="A5065" t="s">
        <v>107</v>
      </c>
      <c r="B5065" t="s">
        <v>139</v>
      </c>
      <c r="C5065">
        <v>1</v>
      </c>
      <c r="D5065">
        <v>11.95</v>
      </c>
      <c r="E5065">
        <v>10</v>
      </c>
      <c r="F5065" t="s">
        <v>133</v>
      </c>
    </row>
    <row r="5066" spans="1:6" x14ac:dyDescent="0.3">
      <c r="A5066" t="s">
        <v>107</v>
      </c>
      <c r="B5066" t="s">
        <v>134</v>
      </c>
      <c r="C5066">
        <v>1</v>
      </c>
      <c r="D5066">
        <v>149.99</v>
      </c>
      <c r="E5066">
        <v>2</v>
      </c>
      <c r="F5066" t="s">
        <v>135</v>
      </c>
    </row>
    <row r="5067" spans="1:6" x14ac:dyDescent="0.3">
      <c r="A5067" t="s">
        <v>107</v>
      </c>
      <c r="B5067" t="s">
        <v>144</v>
      </c>
      <c r="C5067">
        <v>1</v>
      </c>
      <c r="D5067">
        <v>400</v>
      </c>
      <c r="E5067">
        <v>10</v>
      </c>
      <c r="F5067" t="s">
        <v>147</v>
      </c>
    </row>
    <row r="5068" spans="1:6" x14ac:dyDescent="0.3">
      <c r="A5068" t="s">
        <v>107</v>
      </c>
      <c r="B5068" t="s">
        <v>139</v>
      </c>
      <c r="C5068">
        <v>1</v>
      </c>
      <c r="D5068">
        <v>11.95</v>
      </c>
      <c r="E5068">
        <v>9</v>
      </c>
      <c r="F5068" t="s">
        <v>133</v>
      </c>
    </row>
    <row r="5069" spans="1:6" x14ac:dyDescent="0.3">
      <c r="A5069" t="s">
        <v>107</v>
      </c>
      <c r="B5069" t="s">
        <v>141</v>
      </c>
      <c r="C5069">
        <v>1</v>
      </c>
      <c r="D5069">
        <v>150</v>
      </c>
      <c r="E5069">
        <v>1</v>
      </c>
      <c r="F5069" t="s">
        <v>146</v>
      </c>
    </row>
    <row r="5070" spans="1:6" x14ac:dyDescent="0.3">
      <c r="A5070" t="s">
        <v>107</v>
      </c>
      <c r="B5070" t="s">
        <v>153</v>
      </c>
      <c r="C5070">
        <v>1</v>
      </c>
      <c r="D5070">
        <v>999.99</v>
      </c>
      <c r="E5070">
        <v>2</v>
      </c>
      <c r="F5070" t="s">
        <v>135</v>
      </c>
    </row>
    <row r="5071" spans="1:6" x14ac:dyDescent="0.3">
      <c r="A5071" t="s">
        <v>107</v>
      </c>
      <c r="B5071" t="s">
        <v>132</v>
      </c>
      <c r="C5071">
        <v>1</v>
      </c>
      <c r="D5071">
        <v>11.99</v>
      </c>
      <c r="E5071">
        <v>7</v>
      </c>
      <c r="F5071" t="s">
        <v>136</v>
      </c>
    </row>
    <row r="5072" spans="1:6" x14ac:dyDescent="0.3">
      <c r="A5072" t="s">
        <v>107</v>
      </c>
      <c r="B5072" t="s">
        <v>145</v>
      </c>
      <c r="C5072">
        <v>2</v>
      </c>
      <c r="D5072">
        <v>3.84</v>
      </c>
      <c r="E5072">
        <v>4</v>
      </c>
      <c r="F5072" t="s">
        <v>129</v>
      </c>
    </row>
    <row r="5073" spans="1:6" x14ac:dyDescent="0.3">
      <c r="A5073" t="s">
        <v>107</v>
      </c>
      <c r="B5073" t="s">
        <v>128</v>
      </c>
      <c r="C5073">
        <v>1</v>
      </c>
      <c r="D5073">
        <v>700</v>
      </c>
      <c r="E5073">
        <v>8</v>
      </c>
      <c r="F5073" t="s">
        <v>129</v>
      </c>
    </row>
    <row r="5074" spans="1:6" x14ac:dyDescent="0.3">
      <c r="A5074" t="s">
        <v>107</v>
      </c>
      <c r="B5074" t="s">
        <v>137</v>
      </c>
      <c r="C5074">
        <v>1</v>
      </c>
      <c r="D5074">
        <v>2.99</v>
      </c>
      <c r="E5074">
        <v>7</v>
      </c>
      <c r="F5074" t="s">
        <v>135</v>
      </c>
    </row>
    <row r="5075" spans="1:6" x14ac:dyDescent="0.3">
      <c r="A5075" t="s">
        <v>107</v>
      </c>
      <c r="B5075" t="s">
        <v>132</v>
      </c>
      <c r="C5075">
        <v>1</v>
      </c>
      <c r="D5075">
        <v>11.99</v>
      </c>
      <c r="E5075">
        <v>3</v>
      </c>
      <c r="F5075" t="s">
        <v>133</v>
      </c>
    </row>
    <row r="5076" spans="1:6" x14ac:dyDescent="0.3">
      <c r="A5076" t="s">
        <v>107</v>
      </c>
      <c r="B5076" t="s">
        <v>145</v>
      </c>
      <c r="C5076">
        <v>1</v>
      </c>
      <c r="D5076">
        <v>3.84</v>
      </c>
      <c r="E5076">
        <v>5</v>
      </c>
      <c r="F5076" t="s">
        <v>129</v>
      </c>
    </row>
    <row r="5077" spans="1:6" x14ac:dyDescent="0.3">
      <c r="A5077" t="s">
        <v>107</v>
      </c>
      <c r="B5077" t="s">
        <v>145</v>
      </c>
      <c r="C5077">
        <v>1</v>
      </c>
      <c r="D5077">
        <v>3.84</v>
      </c>
      <c r="E5077">
        <v>7</v>
      </c>
      <c r="F5077" t="s">
        <v>133</v>
      </c>
    </row>
    <row r="5078" spans="1:6" x14ac:dyDescent="0.3">
      <c r="A5078" t="s">
        <v>107</v>
      </c>
      <c r="B5078" t="s">
        <v>139</v>
      </c>
      <c r="C5078">
        <v>1</v>
      </c>
      <c r="D5078">
        <v>11.95</v>
      </c>
      <c r="E5078">
        <v>4</v>
      </c>
      <c r="F5078" t="s">
        <v>147</v>
      </c>
    </row>
    <row r="5079" spans="1:6" x14ac:dyDescent="0.3">
      <c r="A5079" t="s">
        <v>107</v>
      </c>
      <c r="B5079" t="s">
        <v>141</v>
      </c>
      <c r="C5079">
        <v>1</v>
      </c>
      <c r="D5079">
        <v>150</v>
      </c>
      <c r="E5079">
        <v>7</v>
      </c>
      <c r="F5079" t="s">
        <v>135</v>
      </c>
    </row>
    <row r="5080" spans="1:6" x14ac:dyDescent="0.3">
      <c r="A5080" t="s">
        <v>107</v>
      </c>
      <c r="B5080" t="s">
        <v>137</v>
      </c>
      <c r="C5080">
        <v>1</v>
      </c>
      <c r="D5080">
        <v>2.99</v>
      </c>
      <c r="E5080">
        <v>7</v>
      </c>
      <c r="F5080" t="s">
        <v>149</v>
      </c>
    </row>
    <row r="5081" spans="1:6" x14ac:dyDescent="0.3">
      <c r="A5081" t="s">
        <v>107</v>
      </c>
      <c r="B5081" t="s">
        <v>128</v>
      </c>
      <c r="C5081">
        <v>1</v>
      </c>
      <c r="D5081">
        <v>700</v>
      </c>
      <c r="E5081">
        <v>7</v>
      </c>
      <c r="F5081" t="s">
        <v>129</v>
      </c>
    </row>
    <row r="5082" spans="1:6" x14ac:dyDescent="0.3">
      <c r="A5082" t="s">
        <v>107</v>
      </c>
      <c r="B5082" t="s">
        <v>141</v>
      </c>
      <c r="C5082">
        <v>1</v>
      </c>
      <c r="D5082">
        <v>150</v>
      </c>
      <c r="E5082">
        <v>2</v>
      </c>
      <c r="F5082" t="s">
        <v>131</v>
      </c>
    </row>
    <row r="5083" spans="1:6" x14ac:dyDescent="0.3">
      <c r="A5083" t="s">
        <v>107</v>
      </c>
      <c r="B5083" t="s">
        <v>145</v>
      </c>
      <c r="C5083">
        <v>1</v>
      </c>
      <c r="D5083">
        <v>3.84</v>
      </c>
      <c r="E5083">
        <v>10</v>
      </c>
      <c r="F5083" t="s">
        <v>133</v>
      </c>
    </row>
    <row r="5084" spans="1:6" x14ac:dyDescent="0.3">
      <c r="A5084" t="s">
        <v>107</v>
      </c>
      <c r="B5084" t="s">
        <v>148</v>
      </c>
      <c r="C5084">
        <v>1</v>
      </c>
      <c r="D5084">
        <v>600</v>
      </c>
      <c r="E5084">
        <v>1</v>
      </c>
      <c r="F5084" t="s">
        <v>135</v>
      </c>
    </row>
    <row r="5085" spans="1:6" x14ac:dyDescent="0.3">
      <c r="A5085" t="s">
        <v>107</v>
      </c>
      <c r="B5085" t="s">
        <v>128</v>
      </c>
      <c r="C5085">
        <v>1</v>
      </c>
      <c r="D5085">
        <v>700</v>
      </c>
      <c r="E5085">
        <v>3</v>
      </c>
      <c r="F5085" t="s">
        <v>135</v>
      </c>
    </row>
    <row r="5086" spans="1:6" x14ac:dyDescent="0.3">
      <c r="A5086" t="s">
        <v>107</v>
      </c>
      <c r="B5086" t="s">
        <v>140</v>
      </c>
      <c r="C5086">
        <v>1</v>
      </c>
      <c r="D5086">
        <v>99.99</v>
      </c>
      <c r="E5086">
        <v>8</v>
      </c>
      <c r="F5086" t="s">
        <v>149</v>
      </c>
    </row>
    <row r="5087" spans="1:6" x14ac:dyDescent="0.3">
      <c r="A5087" t="s">
        <v>107</v>
      </c>
      <c r="B5087" t="s">
        <v>151</v>
      </c>
      <c r="C5087">
        <v>1</v>
      </c>
      <c r="D5087">
        <v>109.99</v>
      </c>
      <c r="E5087">
        <v>7</v>
      </c>
      <c r="F5087" t="s">
        <v>133</v>
      </c>
    </row>
    <row r="5088" spans="1:6" x14ac:dyDescent="0.3">
      <c r="A5088" t="s">
        <v>107</v>
      </c>
      <c r="B5088" t="s">
        <v>137</v>
      </c>
      <c r="C5088">
        <v>1</v>
      </c>
      <c r="D5088">
        <v>2.99</v>
      </c>
      <c r="E5088">
        <v>6</v>
      </c>
      <c r="F5088" t="s">
        <v>150</v>
      </c>
    </row>
    <row r="5089" spans="1:6" x14ac:dyDescent="0.3">
      <c r="A5089" t="s">
        <v>107</v>
      </c>
      <c r="B5089" t="s">
        <v>128</v>
      </c>
      <c r="C5089">
        <v>1</v>
      </c>
      <c r="D5089">
        <v>700</v>
      </c>
      <c r="E5089">
        <v>6</v>
      </c>
      <c r="F5089" t="s">
        <v>147</v>
      </c>
    </row>
    <row r="5090" spans="1:6" x14ac:dyDescent="0.3">
      <c r="A5090" t="s">
        <v>107</v>
      </c>
      <c r="B5090" t="s">
        <v>128</v>
      </c>
      <c r="C5090">
        <v>1</v>
      </c>
      <c r="D5090">
        <v>700</v>
      </c>
      <c r="E5090">
        <v>5</v>
      </c>
      <c r="F5090" t="s">
        <v>149</v>
      </c>
    </row>
    <row r="5091" spans="1:6" x14ac:dyDescent="0.3">
      <c r="A5091" t="s">
        <v>107</v>
      </c>
      <c r="B5091" t="s">
        <v>139</v>
      </c>
      <c r="C5091">
        <v>1</v>
      </c>
      <c r="D5091">
        <v>11.95</v>
      </c>
      <c r="E5091">
        <v>10</v>
      </c>
      <c r="F5091" t="s">
        <v>149</v>
      </c>
    </row>
    <row r="5092" spans="1:6" x14ac:dyDescent="0.3">
      <c r="A5092" t="s">
        <v>107</v>
      </c>
      <c r="B5092" t="s">
        <v>137</v>
      </c>
      <c r="C5092">
        <v>1</v>
      </c>
      <c r="D5092">
        <v>2.99</v>
      </c>
      <c r="E5092">
        <v>1</v>
      </c>
      <c r="F5092" t="s">
        <v>147</v>
      </c>
    </row>
    <row r="5093" spans="1:6" x14ac:dyDescent="0.3">
      <c r="A5093" t="s">
        <v>107</v>
      </c>
      <c r="B5093" t="s">
        <v>141</v>
      </c>
      <c r="C5093">
        <v>1</v>
      </c>
      <c r="D5093">
        <v>150</v>
      </c>
      <c r="E5093">
        <v>6</v>
      </c>
      <c r="F5093" t="s">
        <v>129</v>
      </c>
    </row>
    <row r="5094" spans="1:6" x14ac:dyDescent="0.3">
      <c r="A5094" t="s">
        <v>107</v>
      </c>
      <c r="B5094" t="s">
        <v>140</v>
      </c>
      <c r="C5094">
        <v>1</v>
      </c>
      <c r="D5094">
        <v>99.99</v>
      </c>
      <c r="E5094">
        <v>10</v>
      </c>
      <c r="F5094" t="s">
        <v>133</v>
      </c>
    </row>
    <row r="5095" spans="1:6" x14ac:dyDescent="0.3">
      <c r="A5095" t="s">
        <v>107</v>
      </c>
      <c r="B5095" t="s">
        <v>139</v>
      </c>
      <c r="C5095">
        <v>1</v>
      </c>
      <c r="D5095">
        <v>11.95</v>
      </c>
      <c r="E5095">
        <v>5</v>
      </c>
      <c r="F5095" t="s">
        <v>136</v>
      </c>
    </row>
    <row r="5096" spans="1:6" x14ac:dyDescent="0.3">
      <c r="A5096" t="s">
        <v>107</v>
      </c>
      <c r="B5096" t="s">
        <v>143</v>
      </c>
      <c r="C5096">
        <v>1</v>
      </c>
      <c r="D5096">
        <v>300</v>
      </c>
      <c r="E5096">
        <v>3</v>
      </c>
      <c r="F5096" t="s">
        <v>133</v>
      </c>
    </row>
    <row r="5097" spans="1:6" x14ac:dyDescent="0.3">
      <c r="A5097" t="s">
        <v>107</v>
      </c>
      <c r="B5097" t="s">
        <v>153</v>
      </c>
      <c r="C5097">
        <v>1</v>
      </c>
      <c r="D5097">
        <v>999.99</v>
      </c>
      <c r="E5097">
        <v>8</v>
      </c>
      <c r="F5097" t="s">
        <v>136</v>
      </c>
    </row>
    <row r="5098" spans="1:6" x14ac:dyDescent="0.3">
      <c r="A5098" t="s">
        <v>107</v>
      </c>
      <c r="B5098" t="s">
        <v>140</v>
      </c>
      <c r="C5098">
        <v>1</v>
      </c>
      <c r="D5098">
        <v>99.99</v>
      </c>
      <c r="E5098">
        <v>3</v>
      </c>
      <c r="F5098" t="s">
        <v>150</v>
      </c>
    </row>
    <row r="5099" spans="1:6" x14ac:dyDescent="0.3">
      <c r="A5099" t="s">
        <v>107</v>
      </c>
      <c r="B5099" t="s">
        <v>142</v>
      </c>
      <c r="C5099">
        <v>1</v>
      </c>
      <c r="D5099">
        <v>1700</v>
      </c>
      <c r="E5099">
        <v>4</v>
      </c>
      <c r="F5099" t="s">
        <v>135</v>
      </c>
    </row>
    <row r="5100" spans="1:6" x14ac:dyDescent="0.3">
      <c r="A5100" t="s">
        <v>107</v>
      </c>
      <c r="B5100" t="s">
        <v>134</v>
      </c>
      <c r="C5100">
        <v>1</v>
      </c>
      <c r="D5100">
        <v>149.99</v>
      </c>
      <c r="E5100">
        <v>3</v>
      </c>
      <c r="F5100" t="s">
        <v>149</v>
      </c>
    </row>
    <row r="5101" spans="1:6" x14ac:dyDescent="0.3">
      <c r="A5101" t="s">
        <v>107</v>
      </c>
      <c r="B5101" t="s">
        <v>139</v>
      </c>
      <c r="C5101">
        <v>1</v>
      </c>
      <c r="D5101">
        <v>11.95</v>
      </c>
      <c r="E5101">
        <v>6</v>
      </c>
      <c r="F5101" t="s">
        <v>133</v>
      </c>
    </row>
    <row r="5102" spans="1:6" x14ac:dyDescent="0.3">
      <c r="A5102" t="s">
        <v>107</v>
      </c>
      <c r="B5102" t="s">
        <v>145</v>
      </c>
      <c r="C5102">
        <v>2</v>
      </c>
      <c r="D5102">
        <v>3.84</v>
      </c>
      <c r="E5102">
        <v>2</v>
      </c>
      <c r="F5102" t="s">
        <v>135</v>
      </c>
    </row>
    <row r="5103" spans="1:6" x14ac:dyDescent="0.3">
      <c r="A5103" t="s">
        <v>107</v>
      </c>
      <c r="B5103" t="s">
        <v>140</v>
      </c>
      <c r="C5103">
        <v>1</v>
      </c>
      <c r="D5103">
        <v>99.99</v>
      </c>
      <c r="E5103">
        <v>10</v>
      </c>
      <c r="F5103" t="s">
        <v>135</v>
      </c>
    </row>
    <row r="5104" spans="1:6" x14ac:dyDescent="0.3">
      <c r="A5104" t="s">
        <v>107</v>
      </c>
      <c r="B5104" t="s">
        <v>132</v>
      </c>
      <c r="C5104">
        <v>1</v>
      </c>
      <c r="D5104">
        <v>11.99</v>
      </c>
      <c r="E5104">
        <v>1</v>
      </c>
      <c r="F5104" t="s">
        <v>136</v>
      </c>
    </row>
    <row r="5105" spans="1:6" x14ac:dyDescent="0.3">
      <c r="A5105" t="s">
        <v>107</v>
      </c>
      <c r="B5105" t="s">
        <v>132</v>
      </c>
      <c r="C5105">
        <v>1</v>
      </c>
      <c r="D5105">
        <v>11.99</v>
      </c>
      <c r="E5105">
        <v>1</v>
      </c>
      <c r="F5105" t="s">
        <v>131</v>
      </c>
    </row>
    <row r="5106" spans="1:6" x14ac:dyDescent="0.3">
      <c r="A5106" t="s">
        <v>107</v>
      </c>
      <c r="B5106" t="s">
        <v>152</v>
      </c>
      <c r="C5106">
        <v>1</v>
      </c>
      <c r="D5106">
        <v>379.99</v>
      </c>
      <c r="E5106">
        <v>10</v>
      </c>
      <c r="F5106" t="s">
        <v>129</v>
      </c>
    </row>
    <row r="5107" spans="1:6" x14ac:dyDescent="0.3">
      <c r="A5107" t="s">
        <v>107</v>
      </c>
      <c r="B5107" t="s">
        <v>140</v>
      </c>
      <c r="C5107">
        <v>1</v>
      </c>
      <c r="D5107">
        <v>99.99</v>
      </c>
      <c r="E5107">
        <v>6</v>
      </c>
      <c r="F5107" t="s">
        <v>133</v>
      </c>
    </row>
    <row r="5108" spans="1:6" x14ac:dyDescent="0.3">
      <c r="A5108" t="s">
        <v>107</v>
      </c>
      <c r="B5108" t="s">
        <v>145</v>
      </c>
      <c r="C5108">
        <v>1</v>
      </c>
      <c r="D5108">
        <v>3.84</v>
      </c>
      <c r="E5108">
        <v>4</v>
      </c>
      <c r="F5108" t="s">
        <v>136</v>
      </c>
    </row>
    <row r="5109" spans="1:6" x14ac:dyDescent="0.3">
      <c r="A5109" t="s">
        <v>107</v>
      </c>
      <c r="B5109" t="s">
        <v>137</v>
      </c>
      <c r="C5109">
        <v>1</v>
      </c>
      <c r="D5109">
        <v>2.99</v>
      </c>
      <c r="E5109">
        <v>6</v>
      </c>
      <c r="F5109" t="s">
        <v>146</v>
      </c>
    </row>
    <row r="5110" spans="1:6" x14ac:dyDescent="0.3">
      <c r="A5110" t="s">
        <v>107</v>
      </c>
      <c r="B5110" t="s">
        <v>130</v>
      </c>
      <c r="C5110">
        <v>1</v>
      </c>
      <c r="D5110">
        <v>14.95</v>
      </c>
      <c r="E5110">
        <v>9</v>
      </c>
      <c r="F5110" t="s">
        <v>133</v>
      </c>
    </row>
    <row r="5111" spans="1:6" x14ac:dyDescent="0.3">
      <c r="A5111" t="s">
        <v>107</v>
      </c>
      <c r="B5111" t="s">
        <v>145</v>
      </c>
      <c r="C5111">
        <v>1</v>
      </c>
      <c r="D5111">
        <v>3.84</v>
      </c>
      <c r="E5111">
        <v>5</v>
      </c>
      <c r="F5111" t="s">
        <v>131</v>
      </c>
    </row>
    <row r="5112" spans="1:6" x14ac:dyDescent="0.3">
      <c r="A5112" t="s">
        <v>107</v>
      </c>
      <c r="B5112" t="s">
        <v>140</v>
      </c>
      <c r="C5112">
        <v>1</v>
      </c>
      <c r="D5112">
        <v>99.99</v>
      </c>
      <c r="E5112">
        <v>2</v>
      </c>
      <c r="F5112" t="s">
        <v>149</v>
      </c>
    </row>
    <row r="5113" spans="1:6" x14ac:dyDescent="0.3">
      <c r="A5113" t="s">
        <v>107</v>
      </c>
      <c r="B5113" t="s">
        <v>139</v>
      </c>
      <c r="C5113">
        <v>1</v>
      </c>
      <c r="D5113">
        <v>11.95</v>
      </c>
      <c r="E5113">
        <v>8</v>
      </c>
      <c r="F5113" t="s">
        <v>135</v>
      </c>
    </row>
    <row r="5114" spans="1:6" x14ac:dyDescent="0.3">
      <c r="A5114" t="s">
        <v>107</v>
      </c>
      <c r="B5114" t="s">
        <v>132</v>
      </c>
      <c r="C5114">
        <v>2</v>
      </c>
      <c r="D5114">
        <v>11.99</v>
      </c>
      <c r="E5114">
        <v>1</v>
      </c>
      <c r="F5114" t="s">
        <v>146</v>
      </c>
    </row>
    <row r="5115" spans="1:6" x14ac:dyDescent="0.3">
      <c r="A5115" t="s">
        <v>107</v>
      </c>
      <c r="B5115" t="s">
        <v>137</v>
      </c>
      <c r="C5115">
        <v>3</v>
      </c>
      <c r="D5115">
        <v>2.99</v>
      </c>
      <c r="E5115">
        <v>5</v>
      </c>
      <c r="F5115" t="s">
        <v>147</v>
      </c>
    </row>
    <row r="5116" spans="1:6" x14ac:dyDescent="0.3">
      <c r="A5116" t="s">
        <v>107</v>
      </c>
      <c r="B5116" t="s">
        <v>139</v>
      </c>
      <c r="C5116">
        <v>1</v>
      </c>
      <c r="D5116">
        <v>11.95</v>
      </c>
      <c r="E5116">
        <v>4</v>
      </c>
      <c r="F5116" t="s">
        <v>131</v>
      </c>
    </row>
    <row r="5117" spans="1:6" x14ac:dyDescent="0.3">
      <c r="A5117" t="s">
        <v>107</v>
      </c>
      <c r="B5117" t="s">
        <v>130</v>
      </c>
      <c r="C5117">
        <v>1</v>
      </c>
      <c r="D5117">
        <v>14.95</v>
      </c>
      <c r="E5117">
        <v>2</v>
      </c>
      <c r="F5117" t="s">
        <v>150</v>
      </c>
    </row>
    <row r="5118" spans="1:6" x14ac:dyDescent="0.3">
      <c r="A5118" t="s">
        <v>107</v>
      </c>
      <c r="B5118" t="s">
        <v>141</v>
      </c>
      <c r="C5118">
        <v>1</v>
      </c>
      <c r="D5118">
        <v>150</v>
      </c>
      <c r="E5118">
        <v>2</v>
      </c>
      <c r="F5118" t="s">
        <v>135</v>
      </c>
    </row>
    <row r="5119" spans="1:6" x14ac:dyDescent="0.3">
      <c r="A5119" t="s">
        <v>107</v>
      </c>
      <c r="B5119" t="s">
        <v>130</v>
      </c>
      <c r="C5119">
        <v>1</v>
      </c>
      <c r="D5119">
        <v>14.95</v>
      </c>
      <c r="E5119">
        <v>6</v>
      </c>
      <c r="F5119" t="s">
        <v>135</v>
      </c>
    </row>
    <row r="5120" spans="1:6" x14ac:dyDescent="0.3">
      <c r="A5120" t="s">
        <v>107</v>
      </c>
      <c r="B5120" t="s">
        <v>130</v>
      </c>
      <c r="C5120">
        <v>1</v>
      </c>
      <c r="D5120">
        <v>14.95</v>
      </c>
      <c r="E5120">
        <v>9</v>
      </c>
      <c r="F5120" t="s">
        <v>129</v>
      </c>
    </row>
    <row r="5121" spans="1:6" x14ac:dyDescent="0.3">
      <c r="A5121" t="s">
        <v>107</v>
      </c>
      <c r="B5121" t="s">
        <v>130</v>
      </c>
      <c r="C5121">
        <v>1</v>
      </c>
      <c r="D5121">
        <v>14.95</v>
      </c>
      <c r="E5121">
        <v>5</v>
      </c>
      <c r="F5121" t="s">
        <v>147</v>
      </c>
    </row>
    <row r="5122" spans="1:6" x14ac:dyDescent="0.3">
      <c r="A5122" t="s">
        <v>107</v>
      </c>
      <c r="B5122" t="s">
        <v>139</v>
      </c>
      <c r="C5122">
        <v>1</v>
      </c>
      <c r="D5122">
        <v>11.95</v>
      </c>
      <c r="E5122">
        <v>5</v>
      </c>
      <c r="F5122" t="s">
        <v>147</v>
      </c>
    </row>
    <row r="5123" spans="1:6" x14ac:dyDescent="0.3">
      <c r="A5123" t="s">
        <v>107</v>
      </c>
      <c r="B5123" t="s">
        <v>134</v>
      </c>
      <c r="C5123">
        <v>1</v>
      </c>
      <c r="D5123">
        <v>149.99</v>
      </c>
      <c r="E5123">
        <v>3</v>
      </c>
      <c r="F5123" t="s">
        <v>149</v>
      </c>
    </row>
    <row r="5124" spans="1:6" x14ac:dyDescent="0.3">
      <c r="A5124" t="s">
        <v>107</v>
      </c>
      <c r="B5124" t="s">
        <v>134</v>
      </c>
      <c r="C5124">
        <v>1</v>
      </c>
      <c r="D5124">
        <v>149.99</v>
      </c>
      <c r="E5124">
        <v>1</v>
      </c>
      <c r="F5124" t="s">
        <v>133</v>
      </c>
    </row>
    <row r="5125" spans="1:6" x14ac:dyDescent="0.3">
      <c r="A5125" t="s">
        <v>107</v>
      </c>
      <c r="B5125" t="s">
        <v>143</v>
      </c>
      <c r="C5125">
        <v>1</v>
      </c>
      <c r="D5125">
        <v>300</v>
      </c>
      <c r="E5125">
        <v>8</v>
      </c>
      <c r="F5125" t="s">
        <v>149</v>
      </c>
    </row>
    <row r="5126" spans="1:6" x14ac:dyDescent="0.3">
      <c r="A5126" t="s">
        <v>107</v>
      </c>
      <c r="B5126" t="s">
        <v>139</v>
      </c>
      <c r="C5126">
        <v>1</v>
      </c>
      <c r="D5126">
        <v>11.95</v>
      </c>
      <c r="E5126">
        <v>4</v>
      </c>
      <c r="F5126" t="s">
        <v>133</v>
      </c>
    </row>
    <row r="5127" spans="1:6" x14ac:dyDescent="0.3">
      <c r="A5127" t="s">
        <v>107</v>
      </c>
      <c r="B5127" t="s">
        <v>132</v>
      </c>
      <c r="C5127">
        <v>1</v>
      </c>
      <c r="D5127">
        <v>11.99</v>
      </c>
      <c r="E5127">
        <v>5</v>
      </c>
      <c r="F5127" t="s">
        <v>129</v>
      </c>
    </row>
    <row r="5128" spans="1:6" x14ac:dyDescent="0.3">
      <c r="A5128" t="s">
        <v>107</v>
      </c>
      <c r="B5128" t="s">
        <v>151</v>
      </c>
      <c r="C5128">
        <v>1</v>
      </c>
      <c r="D5128">
        <v>109.99</v>
      </c>
      <c r="E5128">
        <v>5</v>
      </c>
      <c r="F5128" t="s">
        <v>136</v>
      </c>
    </row>
    <row r="5129" spans="1:6" x14ac:dyDescent="0.3">
      <c r="A5129" t="s">
        <v>107</v>
      </c>
      <c r="B5129" t="s">
        <v>140</v>
      </c>
      <c r="C5129">
        <v>1</v>
      </c>
      <c r="D5129">
        <v>99.99</v>
      </c>
      <c r="E5129">
        <v>2</v>
      </c>
      <c r="F5129" t="s">
        <v>133</v>
      </c>
    </row>
    <row r="5130" spans="1:6" x14ac:dyDescent="0.3">
      <c r="A5130" t="s">
        <v>107</v>
      </c>
      <c r="B5130" t="s">
        <v>140</v>
      </c>
      <c r="C5130">
        <v>1</v>
      </c>
      <c r="D5130">
        <v>99.99</v>
      </c>
      <c r="E5130">
        <v>2</v>
      </c>
      <c r="F5130" t="s">
        <v>133</v>
      </c>
    </row>
    <row r="5131" spans="1:6" x14ac:dyDescent="0.3">
      <c r="A5131" t="s">
        <v>107</v>
      </c>
      <c r="B5131" t="s">
        <v>137</v>
      </c>
      <c r="C5131">
        <v>1</v>
      </c>
      <c r="D5131">
        <v>2.99</v>
      </c>
      <c r="E5131">
        <v>5</v>
      </c>
      <c r="F5131" t="s">
        <v>149</v>
      </c>
    </row>
    <row r="5132" spans="1:6" x14ac:dyDescent="0.3">
      <c r="A5132" t="s">
        <v>107</v>
      </c>
      <c r="B5132" t="s">
        <v>130</v>
      </c>
      <c r="C5132">
        <v>1</v>
      </c>
      <c r="D5132">
        <v>14.95</v>
      </c>
      <c r="E5132">
        <v>10</v>
      </c>
      <c r="F5132" t="s">
        <v>133</v>
      </c>
    </row>
    <row r="5133" spans="1:6" x14ac:dyDescent="0.3">
      <c r="A5133" t="s">
        <v>107</v>
      </c>
      <c r="B5133" t="s">
        <v>128</v>
      </c>
      <c r="C5133">
        <v>1</v>
      </c>
      <c r="D5133">
        <v>700</v>
      </c>
      <c r="E5133">
        <v>3</v>
      </c>
      <c r="F5133" t="s">
        <v>133</v>
      </c>
    </row>
    <row r="5134" spans="1:6" x14ac:dyDescent="0.3">
      <c r="A5134" t="s">
        <v>107</v>
      </c>
      <c r="B5134" t="s">
        <v>130</v>
      </c>
      <c r="C5134">
        <v>1</v>
      </c>
      <c r="D5134">
        <v>14.95</v>
      </c>
      <c r="E5134">
        <v>4</v>
      </c>
      <c r="F5134" t="s">
        <v>133</v>
      </c>
    </row>
    <row r="5135" spans="1:6" x14ac:dyDescent="0.3">
      <c r="A5135" t="s">
        <v>107</v>
      </c>
      <c r="B5135" t="s">
        <v>141</v>
      </c>
      <c r="C5135">
        <v>1</v>
      </c>
      <c r="D5135">
        <v>150</v>
      </c>
      <c r="E5135">
        <v>1</v>
      </c>
      <c r="F5135" t="s">
        <v>133</v>
      </c>
    </row>
    <row r="5136" spans="1:6" x14ac:dyDescent="0.3">
      <c r="A5136" t="s">
        <v>107</v>
      </c>
      <c r="B5136" t="s">
        <v>134</v>
      </c>
      <c r="C5136">
        <v>1</v>
      </c>
      <c r="D5136">
        <v>149.99</v>
      </c>
      <c r="E5136">
        <v>9</v>
      </c>
      <c r="F5136" t="s">
        <v>129</v>
      </c>
    </row>
    <row r="5137" spans="1:6" x14ac:dyDescent="0.3">
      <c r="A5137" t="s">
        <v>107</v>
      </c>
      <c r="B5137" t="s">
        <v>145</v>
      </c>
      <c r="C5137">
        <v>2</v>
      </c>
      <c r="D5137">
        <v>3.84</v>
      </c>
      <c r="E5137">
        <v>1</v>
      </c>
      <c r="F5137" t="s">
        <v>150</v>
      </c>
    </row>
    <row r="5138" spans="1:6" x14ac:dyDescent="0.3">
      <c r="A5138" t="s">
        <v>107</v>
      </c>
      <c r="B5138" t="s">
        <v>137</v>
      </c>
      <c r="C5138">
        <v>3</v>
      </c>
      <c r="D5138">
        <v>2.99</v>
      </c>
      <c r="E5138">
        <v>5</v>
      </c>
      <c r="F5138" t="s">
        <v>150</v>
      </c>
    </row>
    <row r="5139" spans="1:6" x14ac:dyDescent="0.3">
      <c r="A5139" t="s">
        <v>107</v>
      </c>
      <c r="B5139" t="s">
        <v>130</v>
      </c>
      <c r="C5139">
        <v>1</v>
      </c>
      <c r="D5139">
        <v>14.95</v>
      </c>
      <c r="E5139">
        <v>2</v>
      </c>
      <c r="F5139" t="s">
        <v>136</v>
      </c>
    </row>
    <row r="5140" spans="1:6" x14ac:dyDescent="0.3">
      <c r="A5140" t="s">
        <v>107</v>
      </c>
      <c r="B5140" t="s">
        <v>139</v>
      </c>
      <c r="C5140">
        <v>1</v>
      </c>
      <c r="D5140">
        <v>11.95</v>
      </c>
      <c r="E5140">
        <v>8</v>
      </c>
      <c r="F5140" t="s">
        <v>133</v>
      </c>
    </row>
    <row r="5141" spans="1:6" x14ac:dyDescent="0.3">
      <c r="A5141" t="s">
        <v>107</v>
      </c>
      <c r="B5141" t="s">
        <v>145</v>
      </c>
      <c r="C5141">
        <v>1</v>
      </c>
      <c r="D5141">
        <v>3.84</v>
      </c>
      <c r="E5141">
        <v>2</v>
      </c>
      <c r="F5141" t="s">
        <v>135</v>
      </c>
    </row>
    <row r="5142" spans="1:6" x14ac:dyDescent="0.3">
      <c r="A5142" t="s">
        <v>107</v>
      </c>
      <c r="B5142" t="s">
        <v>134</v>
      </c>
      <c r="C5142">
        <v>1</v>
      </c>
      <c r="D5142">
        <v>149.99</v>
      </c>
      <c r="E5142">
        <v>1</v>
      </c>
      <c r="F5142" t="s">
        <v>147</v>
      </c>
    </row>
    <row r="5143" spans="1:6" x14ac:dyDescent="0.3">
      <c r="A5143" t="s">
        <v>107</v>
      </c>
      <c r="B5143" t="s">
        <v>139</v>
      </c>
      <c r="C5143">
        <v>1</v>
      </c>
      <c r="D5143">
        <v>11.95</v>
      </c>
      <c r="E5143">
        <v>4</v>
      </c>
      <c r="F5143" t="s">
        <v>133</v>
      </c>
    </row>
    <row r="5144" spans="1:6" x14ac:dyDescent="0.3">
      <c r="A5144" t="s">
        <v>107</v>
      </c>
      <c r="B5144" t="s">
        <v>141</v>
      </c>
      <c r="C5144">
        <v>1</v>
      </c>
      <c r="D5144">
        <v>150</v>
      </c>
      <c r="E5144">
        <v>8</v>
      </c>
      <c r="F5144" t="s">
        <v>129</v>
      </c>
    </row>
    <row r="5145" spans="1:6" x14ac:dyDescent="0.3">
      <c r="A5145" t="s">
        <v>107</v>
      </c>
      <c r="B5145" t="s">
        <v>141</v>
      </c>
      <c r="C5145">
        <v>1</v>
      </c>
      <c r="D5145">
        <v>150</v>
      </c>
      <c r="E5145">
        <v>4</v>
      </c>
      <c r="F5145" t="s">
        <v>136</v>
      </c>
    </row>
    <row r="5146" spans="1:6" x14ac:dyDescent="0.3">
      <c r="A5146" t="s">
        <v>107</v>
      </c>
      <c r="B5146" t="s">
        <v>139</v>
      </c>
      <c r="C5146">
        <v>1</v>
      </c>
      <c r="D5146">
        <v>11.95</v>
      </c>
      <c r="E5146">
        <v>4</v>
      </c>
      <c r="F5146" t="s">
        <v>136</v>
      </c>
    </row>
    <row r="5147" spans="1:6" x14ac:dyDescent="0.3">
      <c r="A5147" t="s">
        <v>107</v>
      </c>
      <c r="B5147" t="s">
        <v>137</v>
      </c>
      <c r="C5147">
        <v>2</v>
      </c>
      <c r="D5147">
        <v>2.99</v>
      </c>
      <c r="E5147">
        <v>5</v>
      </c>
      <c r="F5147" t="s">
        <v>150</v>
      </c>
    </row>
    <row r="5148" spans="1:6" x14ac:dyDescent="0.3">
      <c r="A5148" t="s">
        <v>107</v>
      </c>
      <c r="B5148" t="s">
        <v>139</v>
      </c>
      <c r="C5148">
        <v>1</v>
      </c>
      <c r="D5148">
        <v>11.95</v>
      </c>
      <c r="E5148">
        <v>3</v>
      </c>
      <c r="F5148" t="s">
        <v>149</v>
      </c>
    </row>
    <row r="5149" spans="1:6" x14ac:dyDescent="0.3">
      <c r="A5149" t="s">
        <v>107</v>
      </c>
      <c r="B5149" t="s">
        <v>128</v>
      </c>
      <c r="C5149">
        <v>1</v>
      </c>
      <c r="D5149">
        <v>700</v>
      </c>
      <c r="E5149">
        <v>6</v>
      </c>
      <c r="F5149" t="s">
        <v>150</v>
      </c>
    </row>
    <row r="5150" spans="1:6" x14ac:dyDescent="0.3">
      <c r="A5150" t="s">
        <v>107</v>
      </c>
      <c r="B5150" t="s">
        <v>130</v>
      </c>
      <c r="C5150">
        <v>1</v>
      </c>
      <c r="D5150">
        <v>14.95</v>
      </c>
      <c r="E5150">
        <v>5</v>
      </c>
      <c r="F5150" t="s">
        <v>147</v>
      </c>
    </row>
    <row r="5151" spans="1:6" x14ac:dyDescent="0.3">
      <c r="A5151" t="s">
        <v>107</v>
      </c>
      <c r="B5151" t="s">
        <v>153</v>
      </c>
      <c r="C5151">
        <v>1</v>
      </c>
      <c r="D5151">
        <v>999.99</v>
      </c>
      <c r="E5151">
        <v>10</v>
      </c>
      <c r="F5151" t="s">
        <v>149</v>
      </c>
    </row>
    <row r="5152" spans="1:6" x14ac:dyDescent="0.3">
      <c r="A5152" t="s">
        <v>107</v>
      </c>
      <c r="B5152" t="s">
        <v>151</v>
      </c>
      <c r="C5152">
        <v>1</v>
      </c>
      <c r="D5152">
        <v>109.99</v>
      </c>
      <c r="E5152">
        <v>5</v>
      </c>
      <c r="F5152" t="s">
        <v>129</v>
      </c>
    </row>
    <row r="5153" spans="1:6" x14ac:dyDescent="0.3">
      <c r="A5153" t="s">
        <v>107</v>
      </c>
      <c r="B5153" t="s">
        <v>138</v>
      </c>
      <c r="C5153">
        <v>1</v>
      </c>
      <c r="D5153">
        <v>389.99</v>
      </c>
      <c r="E5153">
        <v>7</v>
      </c>
      <c r="F5153" t="s">
        <v>129</v>
      </c>
    </row>
    <row r="5154" spans="1:6" x14ac:dyDescent="0.3">
      <c r="A5154" t="s">
        <v>107</v>
      </c>
      <c r="B5154" t="s">
        <v>153</v>
      </c>
      <c r="C5154">
        <v>1</v>
      </c>
      <c r="D5154">
        <v>999.99</v>
      </c>
      <c r="E5154">
        <v>7</v>
      </c>
      <c r="F5154" t="s">
        <v>150</v>
      </c>
    </row>
    <row r="5155" spans="1:6" x14ac:dyDescent="0.3">
      <c r="A5155" t="s">
        <v>107</v>
      </c>
      <c r="B5155" t="s">
        <v>141</v>
      </c>
      <c r="C5155">
        <v>1</v>
      </c>
      <c r="D5155">
        <v>150</v>
      </c>
      <c r="E5155">
        <v>6</v>
      </c>
      <c r="F5155" t="s">
        <v>133</v>
      </c>
    </row>
    <row r="5156" spans="1:6" x14ac:dyDescent="0.3">
      <c r="A5156" t="s">
        <v>107</v>
      </c>
      <c r="B5156" t="s">
        <v>148</v>
      </c>
      <c r="C5156">
        <v>1</v>
      </c>
      <c r="D5156">
        <v>600</v>
      </c>
      <c r="E5156">
        <v>1</v>
      </c>
      <c r="F5156" t="s">
        <v>135</v>
      </c>
    </row>
    <row r="5157" spans="1:6" x14ac:dyDescent="0.3">
      <c r="A5157" t="s">
        <v>107</v>
      </c>
      <c r="B5157" t="s">
        <v>130</v>
      </c>
      <c r="C5157">
        <v>1</v>
      </c>
      <c r="D5157">
        <v>14.95</v>
      </c>
      <c r="E5157">
        <v>6</v>
      </c>
      <c r="F5157" t="s">
        <v>133</v>
      </c>
    </row>
    <row r="5158" spans="1:6" x14ac:dyDescent="0.3">
      <c r="A5158" t="s">
        <v>107</v>
      </c>
      <c r="B5158" t="s">
        <v>141</v>
      </c>
      <c r="C5158">
        <v>1</v>
      </c>
      <c r="D5158">
        <v>150</v>
      </c>
      <c r="E5158">
        <v>6</v>
      </c>
      <c r="F5158" t="s">
        <v>136</v>
      </c>
    </row>
    <row r="5159" spans="1:6" x14ac:dyDescent="0.3">
      <c r="A5159" t="s">
        <v>107</v>
      </c>
      <c r="B5159" t="s">
        <v>138</v>
      </c>
      <c r="C5159">
        <v>1</v>
      </c>
      <c r="D5159">
        <v>389.99</v>
      </c>
      <c r="E5159">
        <v>7</v>
      </c>
      <c r="F5159" t="s">
        <v>135</v>
      </c>
    </row>
    <row r="5160" spans="1:6" x14ac:dyDescent="0.3">
      <c r="A5160" t="s">
        <v>107</v>
      </c>
      <c r="B5160" t="s">
        <v>152</v>
      </c>
      <c r="C5160">
        <v>1</v>
      </c>
      <c r="D5160">
        <v>379.99</v>
      </c>
      <c r="E5160">
        <v>5</v>
      </c>
      <c r="F5160" t="s">
        <v>133</v>
      </c>
    </row>
    <row r="5161" spans="1:6" x14ac:dyDescent="0.3">
      <c r="A5161" t="s">
        <v>107</v>
      </c>
      <c r="B5161" t="s">
        <v>151</v>
      </c>
      <c r="C5161">
        <v>1</v>
      </c>
      <c r="D5161">
        <v>109.99</v>
      </c>
      <c r="E5161">
        <v>10</v>
      </c>
      <c r="F5161" t="s">
        <v>133</v>
      </c>
    </row>
    <row r="5162" spans="1:6" x14ac:dyDescent="0.3">
      <c r="A5162" t="s">
        <v>107</v>
      </c>
      <c r="B5162" t="s">
        <v>128</v>
      </c>
      <c r="C5162">
        <v>1</v>
      </c>
      <c r="D5162">
        <v>700</v>
      </c>
      <c r="E5162">
        <v>9</v>
      </c>
      <c r="F5162" t="s">
        <v>135</v>
      </c>
    </row>
    <row r="5163" spans="1:6" x14ac:dyDescent="0.3">
      <c r="A5163" t="s">
        <v>107</v>
      </c>
      <c r="B5163" t="s">
        <v>130</v>
      </c>
      <c r="C5163">
        <v>1</v>
      </c>
      <c r="D5163">
        <v>14.95</v>
      </c>
      <c r="E5163">
        <v>3</v>
      </c>
      <c r="F5163" t="s">
        <v>135</v>
      </c>
    </row>
    <row r="5164" spans="1:6" x14ac:dyDescent="0.3">
      <c r="A5164" t="s">
        <v>107</v>
      </c>
      <c r="B5164" t="s">
        <v>134</v>
      </c>
      <c r="C5164">
        <v>1</v>
      </c>
      <c r="D5164">
        <v>149.99</v>
      </c>
      <c r="E5164">
        <v>5</v>
      </c>
      <c r="F5164" t="s">
        <v>135</v>
      </c>
    </row>
    <row r="5165" spans="1:6" x14ac:dyDescent="0.3">
      <c r="A5165" t="s">
        <v>107</v>
      </c>
      <c r="B5165" t="s">
        <v>141</v>
      </c>
      <c r="C5165">
        <v>1</v>
      </c>
      <c r="D5165">
        <v>150</v>
      </c>
      <c r="E5165">
        <v>7</v>
      </c>
      <c r="F5165" t="s">
        <v>135</v>
      </c>
    </row>
    <row r="5166" spans="1:6" x14ac:dyDescent="0.3">
      <c r="A5166" t="s">
        <v>107</v>
      </c>
      <c r="B5166" t="s">
        <v>140</v>
      </c>
      <c r="C5166">
        <v>1</v>
      </c>
      <c r="D5166">
        <v>99.99</v>
      </c>
      <c r="E5166">
        <v>7</v>
      </c>
      <c r="F5166" t="s">
        <v>133</v>
      </c>
    </row>
    <row r="5167" spans="1:6" x14ac:dyDescent="0.3">
      <c r="A5167" t="s">
        <v>107</v>
      </c>
      <c r="B5167" t="s">
        <v>137</v>
      </c>
      <c r="C5167">
        <v>1</v>
      </c>
      <c r="D5167">
        <v>2.99</v>
      </c>
      <c r="E5167">
        <v>10</v>
      </c>
      <c r="F5167" t="s">
        <v>135</v>
      </c>
    </row>
    <row r="5168" spans="1:6" x14ac:dyDescent="0.3">
      <c r="A5168" t="s">
        <v>107</v>
      </c>
      <c r="B5168" t="s">
        <v>130</v>
      </c>
      <c r="C5168">
        <v>1</v>
      </c>
      <c r="D5168">
        <v>14.95</v>
      </c>
      <c r="E5168">
        <v>7</v>
      </c>
      <c r="F5168" t="s">
        <v>135</v>
      </c>
    </row>
    <row r="5169" spans="1:6" x14ac:dyDescent="0.3">
      <c r="A5169" t="s">
        <v>107</v>
      </c>
      <c r="B5169" t="s">
        <v>148</v>
      </c>
      <c r="C5169">
        <v>1</v>
      </c>
      <c r="D5169">
        <v>600</v>
      </c>
      <c r="E5169">
        <v>4</v>
      </c>
      <c r="F5169" t="s">
        <v>135</v>
      </c>
    </row>
    <row r="5170" spans="1:6" x14ac:dyDescent="0.3">
      <c r="A5170" t="s">
        <v>107</v>
      </c>
      <c r="B5170" t="s">
        <v>141</v>
      </c>
      <c r="C5170">
        <v>1</v>
      </c>
      <c r="D5170">
        <v>150</v>
      </c>
      <c r="E5170">
        <v>10</v>
      </c>
      <c r="F5170" t="s">
        <v>150</v>
      </c>
    </row>
    <row r="5171" spans="1:6" x14ac:dyDescent="0.3">
      <c r="A5171" t="s">
        <v>107</v>
      </c>
      <c r="B5171" t="s">
        <v>138</v>
      </c>
      <c r="C5171">
        <v>1</v>
      </c>
      <c r="D5171">
        <v>389.99</v>
      </c>
      <c r="E5171">
        <v>6</v>
      </c>
      <c r="F5171" t="s">
        <v>133</v>
      </c>
    </row>
    <row r="5172" spans="1:6" x14ac:dyDescent="0.3">
      <c r="A5172" t="s">
        <v>107</v>
      </c>
      <c r="B5172" t="s">
        <v>137</v>
      </c>
      <c r="C5172">
        <v>1</v>
      </c>
      <c r="D5172">
        <v>2.99</v>
      </c>
      <c r="E5172">
        <v>4</v>
      </c>
      <c r="F5172" t="s">
        <v>133</v>
      </c>
    </row>
    <row r="5173" spans="1:6" x14ac:dyDescent="0.3">
      <c r="A5173" t="s">
        <v>107</v>
      </c>
      <c r="B5173" t="s">
        <v>130</v>
      </c>
      <c r="C5173">
        <v>1</v>
      </c>
      <c r="D5173">
        <v>14.95</v>
      </c>
      <c r="E5173">
        <v>9</v>
      </c>
      <c r="F5173" t="s">
        <v>150</v>
      </c>
    </row>
    <row r="5174" spans="1:6" x14ac:dyDescent="0.3">
      <c r="A5174" t="s">
        <v>107</v>
      </c>
      <c r="B5174" t="s">
        <v>148</v>
      </c>
      <c r="C5174">
        <v>1</v>
      </c>
      <c r="D5174">
        <v>600</v>
      </c>
      <c r="E5174">
        <v>2</v>
      </c>
      <c r="F5174" t="s">
        <v>133</v>
      </c>
    </row>
    <row r="5175" spans="1:6" x14ac:dyDescent="0.3">
      <c r="A5175" t="s">
        <v>107</v>
      </c>
      <c r="B5175" t="s">
        <v>141</v>
      </c>
      <c r="C5175">
        <v>1</v>
      </c>
      <c r="D5175">
        <v>150</v>
      </c>
      <c r="E5175">
        <v>4</v>
      </c>
      <c r="F5175" t="s">
        <v>131</v>
      </c>
    </row>
    <row r="5176" spans="1:6" x14ac:dyDescent="0.3">
      <c r="A5176" t="s">
        <v>107</v>
      </c>
      <c r="B5176" t="s">
        <v>128</v>
      </c>
      <c r="C5176">
        <v>1</v>
      </c>
      <c r="D5176">
        <v>700</v>
      </c>
      <c r="E5176">
        <v>10</v>
      </c>
      <c r="F5176" t="s">
        <v>131</v>
      </c>
    </row>
    <row r="5177" spans="1:6" x14ac:dyDescent="0.3">
      <c r="A5177" t="s">
        <v>107</v>
      </c>
      <c r="B5177" t="s">
        <v>137</v>
      </c>
      <c r="C5177">
        <v>2</v>
      </c>
      <c r="D5177">
        <v>2.99</v>
      </c>
      <c r="E5177">
        <v>9</v>
      </c>
      <c r="F5177" t="s">
        <v>131</v>
      </c>
    </row>
    <row r="5178" spans="1:6" x14ac:dyDescent="0.3">
      <c r="A5178" t="s">
        <v>107</v>
      </c>
      <c r="B5178" t="s">
        <v>140</v>
      </c>
      <c r="C5178">
        <v>1</v>
      </c>
      <c r="D5178">
        <v>99.99</v>
      </c>
      <c r="E5178">
        <v>8</v>
      </c>
      <c r="F5178" t="s">
        <v>146</v>
      </c>
    </row>
    <row r="5179" spans="1:6" x14ac:dyDescent="0.3">
      <c r="A5179" t="s">
        <v>107</v>
      </c>
      <c r="B5179" t="s">
        <v>140</v>
      </c>
      <c r="C5179">
        <v>1</v>
      </c>
      <c r="D5179">
        <v>99.99</v>
      </c>
      <c r="E5179">
        <v>8</v>
      </c>
      <c r="F5179" t="s">
        <v>133</v>
      </c>
    </row>
    <row r="5180" spans="1:6" x14ac:dyDescent="0.3">
      <c r="A5180" t="s">
        <v>107</v>
      </c>
      <c r="B5180" t="s">
        <v>130</v>
      </c>
      <c r="C5180">
        <v>1</v>
      </c>
      <c r="D5180">
        <v>14.95</v>
      </c>
      <c r="E5180">
        <v>5</v>
      </c>
      <c r="F5180" t="s">
        <v>149</v>
      </c>
    </row>
    <row r="5181" spans="1:6" x14ac:dyDescent="0.3">
      <c r="A5181" t="s">
        <v>107</v>
      </c>
      <c r="B5181" t="s">
        <v>134</v>
      </c>
      <c r="C5181">
        <v>1</v>
      </c>
      <c r="D5181">
        <v>149.99</v>
      </c>
      <c r="E5181">
        <v>3</v>
      </c>
      <c r="F5181" t="s">
        <v>135</v>
      </c>
    </row>
    <row r="5182" spans="1:6" x14ac:dyDescent="0.3">
      <c r="A5182" t="s">
        <v>107</v>
      </c>
      <c r="B5182" t="s">
        <v>138</v>
      </c>
      <c r="C5182">
        <v>1</v>
      </c>
      <c r="D5182">
        <v>389.99</v>
      </c>
      <c r="E5182">
        <v>9</v>
      </c>
      <c r="F5182" t="s">
        <v>135</v>
      </c>
    </row>
    <row r="5183" spans="1:6" x14ac:dyDescent="0.3">
      <c r="A5183" t="s">
        <v>107</v>
      </c>
      <c r="B5183" t="s">
        <v>130</v>
      </c>
      <c r="C5183">
        <v>1</v>
      </c>
      <c r="D5183">
        <v>14.95</v>
      </c>
      <c r="E5183">
        <v>6</v>
      </c>
      <c r="F5183" t="s">
        <v>149</v>
      </c>
    </row>
    <row r="5184" spans="1:6" x14ac:dyDescent="0.3">
      <c r="A5184" t="s">
        <v>107</v>
      </c>
      <c r="B5184" t="s">
        <v>137</v>
      </c>
      <c r="C5184">
        <v>1</v>
      </c>
      <c r="D5184">
        <v>2.99</v>
      </c>
      <c r="E5184">
        <v>3</v>
      </c>
      <c r="F5184" t="s">
        <v>133</v>
      </c>
    </row>
    <row r="5185" spans="1:6" x14ac:dyDescent="0.3">
      <c r="A5185" t="s">
        <v>107</v>
      </c>
      <c r="B5185" t="s">
        <v>141</v>
      </c>
      <c r="C5185">
        <v>1</v>
      </c>
      <c r="D5185">
        <v>150</v>
      </c>
      <c r="E5185">
        <v>5</v>
      </c>
      <c r="F5185" t="s">
        <v>147</v>
      </c>
    </row>
    <row r="5186" spans="1:6" x14ac:dyDescent="0.3">
      <c r="A5186" t="s">
        <v>107</v>
      </c>
      <c r="B5186" t="s">
        <v>132</v>
      </c>
      <c r="C5186">
        <v>1</v>
      </c>
      <c r="D5186">
        <v>11.99</v>
      </c>
      <c r="E5186">
        <v>3</v>
      </c>
      <c r="F5186" t="s">
        <v>135</v>
      </c>
    </row>
    <row r="5187" spans="1:6" x14ac:dyDescent="0.3">
      <c r="A5187" t="s">
        <v>107</v>
      </c>
      <c r="B5187" t="s">
        <v>145</v>
      </c>
      <c r="C5187">
        <v>1</v>
      </c>
      <c r="D5187">
        <v>3.84</v>
      </c>
      <c r="E5187">
        <v>3</v>
      </c>
      <c r="F5187" t="s">
        <v>135</v>
      </c>
    </row>
    <row r="5188" spans="1:6" x14ac:dyDescent="0.3">
      <c r="A5188" t="s">
        <v>107</v>
      </c>
      <c r="B5188" t="s">
        <v>132</v>
      </c>
      <c r="C5188">
        <v>1</v>
      </c>
      <c r="D5188">
        <v>11.99</v>
      </c>
      <c r="E5188">
        <v>4</v>
      </c>
      <c r="F5188" t="s">
        <v>133</v>
      </c>
    </row>
    <row r="5189" spans="1:6" x14ac:dyDescent="0.3">
      <c r="A5189" t="s">
        <v>107</v>
      </c>
      <c r="B5189" t="s">
        <v>137</v>
      </c>
      <c r="C5189">
        <v>1</v>
      </c>
      <c r="D5189">
        <v>2.99</v>
      </c>
      <c r="E5189">
        <v>7</v>
      </c>
      <c r="F5189" t="s">
        <v>133</v>
      </c>
    </row>
    <row r="5190" spans="1:6" x14ac:dyDescent="0.3">
      <c r="A5190" t="s">
        <v>107</v>
      </c>
      <c r="B5190" t="s">
        <v>128</v>
      </c>
      <c r="C5190">
        <v>1</v>
      </c>
      <c r="D5190">
        <v>700</v>
      </c>
      <c r="E5190">
        <v>6</v>
      </c>
      <c r="F5190" t="s">
        <v>129</v>
      </c>
    </row>
    <row r="5191" spans="1:6" x14ac:dyDescent="0.3">
      <c r="A5191" t="s">
        <v>107</v>
      </c>
      <c r="B5191" t="s">
        <v>132</v>
      </c>
      <c r="C5191">
        <v>1</v>
      </c>
      <c r="D5191">
        <v>11.99</v>
      </c>
      <c r="E5191">
        <v>6</v>
      </c>
      <c r="F5191" t="s">
        <v>129</v>
      </c>
    </row>
    <row r="5192" spans="1:6" x14ac:dyDescent="0.3">
      <c r="A5192" t="s">
        <v>107</v>
      </c>
      <c r="B5192" t="s">
        <v>152</v>
      </c>
      <c r="C5192">
        <v>1</v>
      </c>
      <c r="D5192">
        <v>379.99</v>
      </c>
      <c r="E5192">
        <v>2</v>
      </c>
      <c r="F5192" t="s">
        <v>146</v>
      </c>
    </row>
    <row r="5193" spans="1:6" x14ac:dyDescent="0.3">
      <c r="A5193" t="s">
        <v>107</v>
      </c>
      <c r="B5193" t="s">
        <v>145</v>
      </c>
      <c r="C5193">
        <v>1</v>
      </c>
      <c r="D5193">
        <v>3.84</v>
      </c>
      <c r="E5193">
        <v>6</v>
      </c>
      <c r="F5193" t="s">
        <v>131</v>
      </c>
    </row>
    <row r="5194" spans="1:6" x14ac:dyDescent="0.3">
      <c r="A5194" t="s">
        <v>107</v>
      </c>
      <c r="B5194" t="s">
        <v>139</v>
      </c>
      <c r="C5194">
        <v>2</v>
      </c>
      <c r="D5194">
        <v>11.95</v>
      </c>
      <c r="E5194">
        <v>4</v>
      </c>
      <c r="F5194" t="s">
        <v>150</v>
      </c>
    </row>
    <row r="5195" spans="1:6" x14ac:dyDescent="0.3">
      <c r="A5195" t="s">
        <v>107</v>
      </c>
      <c r="B5195" t="s">
        <v>137</v>
      </c>
      <c r="C5195">
        <v>1</v>
      </c>
      <c r="D5195">
        <v>2.99</v>
      </c>
      <c r="E5195">
        <v>5</v>
      </c>
      <c r="F5195" t="s">
        <v>133</v>
      </c>
    </row>
    <row r="5196" spans="1:6" x14ac:dyDescent="0.3">
      <c r="A5196" t="s">
        <v>107</v>
      </c>
      <c r="B5196" t="s">
        <v>138</v>
      </c>
      <c r="C5196">
        <v>1</v>
      </c>
      <c r="D5196">
        <v>389.99</v>
      </c>
      <c r="E5196">
        <v>10</v>
      </c>
      <c r="F5196" t="s">
        <v>135</v>
      </c>
    </row>
    <row r="5197" spans="1:6" x14ac:dyDescent="0.3">
      <c r="A5197" t="s">
        <v>107</v>
      </c>
      <c r="B5197" t="s">
        <v>143</v>
      </c>
      <c r="C5197">
        <v>1</v>
      </c>
      <c r="D5197">
        <v>300</v>
      </c>
      <c r="E5197">
        <v>2</v>
      </c>
      <c r="F5197" t="s">
        <v>133</v>
      </c>
    </row>
    <row r="5198" spans="1:6" x14ac:dyDescent="0.3">
      <c r="A5198" t="s">
        <v>107</v>
      </c>
      <c r="B5198" t="s">
        <v>145</v>
      </c>
      <c r="C5198">
        <v>3</v>
      </c>
      <c r="D5198">
        <v>3.84</v>
      </c>
      <c r="E5198">
        <v>9</v>
      </c>
      <c r="F5198" t="s">
        <v>133</v>
      </c>
    </row>
    <row r="5199" spans="1:6" x14ac:dyDescent="0.3">
      <c r="A5199" t="s">
        <v>107</v>
      </c>
      <c r="B5199" t="s">
        <v>140</v>
      </c>
      <c r="C5199">
        <v>1</v>
      </c>
      <c r="D5199">
        <v>99.99</v>
      </c>
      <c r="E5199">
        <v>8</v>
      </c>
      <c r="F5199" t="s">
        <v>147</v>
      </c>
    </row>
    <row r="5200" spans="1:6" x14ac:dyDescent="0.3">
      <c r="A5200" t="s">
        <v>107</v>
      </c>
      <c r="B5200" t="s">
        <v>145</v>
      </c>
      <c r="C5200">
        <v>1</v>
      </c>
      <c r="D5200">
        <v>3.84</v>
      </c>
      <c r="E5200">
        <v>6</v>
      </c>
      <c r="F5200" t="s">
        <v>133</v>
      </c>
    </row>
    <row r="5201" spans="1:6" x14ac:dyDescent="0.3">
      <c r="A5201" t="s">
        <v>107</v>
      </c>
      <c r="B5201" t="s">
        <v>130</v>
      </c>
      <c r="C5201">
        <v>1</v>
      </c>
      <c r="D5201">
        <v>14.95</v>
      </c>
      <c r="E5201">
        <v>5</v>
      </c>
      <c r="F5201" t="s">
        <v>133</v>
      </c>
    </row>
    <row r="5202" spans="1:6" x14ac:dyDescent="0.3">
      <c r="A5202" t="s">
        <v>107</v>
      </c>
      <c r="B5202" t="s">
        <v>137</v>
      </c>
      <c r="C5202">
        <v>2</v>
      </c>
      <c r="D5202">
        <v>2.99</v>
      </c>
      <c r="E5202">
        <v>6</v>
      </c>
      <c r="F5202" t="s">
        <v>135</v>
      </c>
    </row>
    <row r="5203" spans="1:6" x14ac:dyDescent="0.3">
      <c r="A5203" t="s">
        <v>107</v>
      </c>
      <c r="B5203" t="s">
        <v>137</v>
      </c>
      <c r="C5203">
        <v>1</v>
      </c>
      <c r="D5203">
        <v>2.99</v>
      </c>
      <c r="E5203">
        <v>9</v>
      </c>
      <c r="F5203" t="s">
        <v>133</v>
      </c>
    </row>
    <row r="5204" spans="1:6" x14ac:dyDescent="0.3">
      <c r="A5204" t="s">
        <v>107</v>
      </c>
      <c r="B5204" t="s">
        <v>130</v>
      </c>
      <c r="C5204">
        <v>1</v>
      </c>
      <c r="D5204">
        <v>14.95</v>
      </c>
      <c r="E5204">
        <v>1</v>
      </c>
      <c r="F5204" t="s">
        <v>149</v>
      </c>
    </row>
    <row r="5205" spans="1:6" x14ac:dyDescent="0.3">
      <c r="A5205" t="s">
        <v>107</v>
      </c>
      <c r="B5205" t="s">
        <v>132</v>
      </c>
      <c r="C5205">
        <v>1</v>
      </c>
      <c r="D5205">
        <v>11.99</v>
      </c>
      <c r="E5205">
        <v>7</v>
      </c>
      <c r="F5205" t="s">
        <v>136</v>
      </c>
    </row>
    <row r="5206" spans="1:6" x14ac:dyDescent="0.3">
      <c r="A5206" t="s">
        <v>107</v>
      </c>
      <c r="B5206" t="s">
        <v>130</v>
      </c>
      <c r="C5206">
        <v>1</v>
      </c>
      <c r="D5206">
        <v>14.95</v>
      </c>
      <c r="E5206">
        <v>5</v>
      </c>
      <c r="F5206" t="s">
        <v>133</v>
      </c>
    </row>
    <row r="5207" spans="1:6" x14ac:dyDescent="0.3">
      <c r="A5207" t="s">
        <v>107</v>
      </c>
      <c r="B5207" t="s">
        <v>142</v>
      </c>
      <c r="C5207">
        <v>1</v>
      </c>
      <c r="D5207">
        <v>1700</v>
      </c>
      <c r="E5207">
        <v>1</v>
      </c>
      <c r="F5207" t="s">
        <v>147</v>
      </c>
    </row>
    <row r="5208" spans="1:6" x14ac:dyDescent="0.3">
      <c r="A5208" t="s">
        <v>107</v>
      </c>
      <c r="B5208" t="s">
        <v>139</v>
      </c>
      <c r="C5208">
        <v>1</v>
      </c>
      <c r="D5208">
        <v>11.95</v>
      </c>
      <c r="E5208">
        <v>10</v>
      </c>
      <c r="F5208" t="s">
        <v>149</v>
      </c>
    </row>
    <row r="5209" spans="1:6" x14ac:dyDescent="0.3">
      <c r="A5209" t="s">
        <v>107</v>
      </c>
      <c r="B5209" t="s">
        <v>134</v>
      </c>
      <c r="C5209">
        <v>1</v>
      </c>
      <c r="D5209">
        <v>149.99</v>
      </c>
      <c r="E5209">
        <v>8</v>
      </c>
      <c r="F5209" t="s">
        <v>146</v>
      </c>
    </row>
    <row r="5210" spans="1:6" x14ac:dyDescent="0.3">
      <c r="A5210" t="s">
        <v>107</v>
      </c>
      <c r="B5210" t="s">
        <v>145</v>
      </c>
      <c r="C5210">
        <v>2</v>
      </c>
      <c r="D5210">
        <v>3.84</v>
      </c>
      <c r="E5210">
        <v>10</v>
      </c>
      <c r="F5210" t="s">
        <v>150</v>
      </c>
    </row>
    <row r="5211" spans="1:6" x14ac:dyDescent="0.3">
      <c r="A5211" t="s">
        <v>107</v>
      </c>
      <c r="B5211" t="s">
        <v>139</v>
      </c>
      <c r="C5211">
        <v>1</v>
      </c>
      <c r="D5211">
        <v>11.95</v>
      </c>
      <c r="E5211">
        <v>10</v>
      </c>
      <c r="F5211" t="s">
        <v>135</v>
      </c>
    </row>
    <row r="5212" spans="1:6" x14ac:dyDescent="0.3">
      <c r="A5212" t="s">
        <v>107</v>
      </c>
      <c r="B5212" t="s">
        <v>132</v>
      </c>
      <c r="C5212">
        <v>1</v>
      </c>
      <c r="D5212">
        <v>11.99</v>
      </c>
      <c r="E5212">
        <v>8</v>
      </c>
      <c r="F5212" t="s">
        <v>136</v>
      </c>
    </row>
    <row r="5213" spans="1:6" x14ac:dyDescent="0.3">
      <c r="A5213" t="s">
        <v>107</v>
      </c>
      <c r="B5213" t="s">
        <v>130</v>
      </c>
      <c r="C5213">
        <v>1</v>
      </c>
      <c r="D5213">
        <v>14.95</v>
      </c>
      <c r="E5213">
        <v>10</v>
      </c>
      <c r="F5213" t="s">
        <v>135</v>
      </c>
    </row>
    <row r="5214" spans="1:6" x14ac:dyDescent="0.3">
      <c r="A5214" t="s">
        <v>107</v>
      </c>
      <c r="B5214" t="s">
        <v>145</v>
      </c>
      <c r="C5214">
        <v>1</v>
      </c>
      <c r="D5214">
        <v>3.84</v>
      </c>
      <c r="E5214">
        <v>2</v>
      </c>
      <c r="F5214" t="s">
        <v>150</v>
      </c>
    </row>
    <row r="5215" spans="1:6" x14ac:dyDescent="0.3">
      <c r="A5215" t="s">
        <v>107</v>
      </c>
      <c r="B5215" t="s">
        <v>130</v>
      </c>
      <c r="C5215">
        <v>1</v>
      </c>
      <c r="D5215">
        <v>14.95</v>
      </c>
      <c r="E5215">
        <v>10</v>
      </c>
      <c r="F5215" t="s">
        <v>147</v>
      </c>
    </row>
    <row r="5216" spans="1:6" x14ac:dyDescent="0.3">
      <c r="A5216" t="s">
        <v>107</v>
      </c>
      <c r="B5216" t="s">
        <v>132</v>
      </c>
      <c r="C5216">
        <v>1</v>
      </c>
      <c r="D5216">
        <v>11.99</v>
      </c>
      <c r="E5216">
        <v>8</v>
      </c>
      <c r="F5216" t="s">
        <v>133</v>
      </c>
    </row>
    <row r="5217" spans="1:6" x14ac:dyDescent="0.3">
      <c r="A5217" t="s">
        <v>107</v>
      </c>
      <c r="B5217" t="s">
        <v>139</v>
      </c>
      <c r="C5217">
        <v>1</v>
      </c>
      <c r="D5217">
        <v>11.95</v>
      </c>
      <c r="E5217">
        <v>5</v>
      </c>
      <c r="F5217" t="s">
        <v>135</v>
      </c>
    </row>
    <row r="5218" spans="1:6" x14ac:dyDescent="0.3">
      <c r="A5218" t="s">
        <v>107</v>
      </c>
      <c r="B5218" t="s">
        <v>137</v>
      </c>
      <c r="C5218">
        <v>1</v>
      </c>
      <c r="D5218">
        <v>2.99</v>
      </c>
      <c r="E5218">
        <v>3</v>
      </c>
      <c r="F5218" t="s">
        <v>133</v>
      </c>
    </row>
    <row r="5219" spans="1:6" x14ac:dyDescent="0.3">
      <c r="A5219" t="s">
        <v>107</v>
      </c>
      <c r="B5219" t="s">
        <v>145</v>
      </c>
      <c r="C5219">
        <v>1</v>
      </c>
      <c r="D5219">
        <v>3.84</v>
      </c>
      <c r="E5219">
        <v>3</v>
      </c>
      <c r="F5219" t="s">
        <v>146</v>
      </c>
    </row>
    <row r="5220" spans="1:6" x14ac:dyDescent="0.3">
      <c r="A5220" t="s">
        <v>107</v>
      </c>
      <c r="B5220" t="s">
        <v>144</v>
      </c>
      <c r="C5220">
        <v>1</v>
      </c>
      <c r="D5220">
        <v>400</v>
      </c>
      <c r="E5220">
        <v>2</v>
      </c>
      <c r="F5220" t="s">
        <v>135</v>
      </c>
    </row>
    <row r="5221" spans="1:6" x14ac:dyDescent="0.3">
      <c r="A5221" t="s">
        <v>107</v>
      </c>
      <c r="B5221" t="s">
        <v>143</v>
      </c>
      <c r="C5221">
        <v>1</v>
      </c>
      <c r="D5221">
        <v>300</v>
      </c>
      <c r="E5221">
        <v>8</v>
      </c>
      <c r="F5221" t="s">
        <v>135</v>
      </c>
    </row>
    <row r="5222" spans="1:6" x14ac:dyDescent="0.3">
      <c r="A5222" t="s">
        <v>107</v>
      </c>
      <c r="B5222" t="s">
        <v>139</v>
      </c>
      <c r="C5222">
        <v>1</v>
      </c>
      <c r="D5222">
        <v>11.95</v>
      </c>
      <c r="E5222">
        <v>6</v>
      </c>
      <c r="F5222" t="s">
        <v>133</v>
      </c>
    </row>
    <row r="5223" spans="1:6" x14ac:dyDescent="0.3">
      <c r="A5223" t="s">
        <v>107</v>
      </c>
      <c r="B5223" t="s">
        <v>141</v>
      </c>
      <c r="C5223">
        <v>1</v>
      </c>
      <c r="D5223">
        <v>150</v>
      </c>
      <c r="E5223">
        <v>1</v>
      </c>
      <c r="F5223" t="s">
        <v>135</v>
      </c>
    </row>
    <row r="5224" spans="1:6" x14ac:dyDescent="0.3">
      <c r="A5224" t="s">
        <v>107</v>
      </c>
      <c r="B5224" t="s">
        <v>130</v>
      </c>
      <c r="C5224">
        <v>1</v>
      </c>
      <c r="D5224">
        <v>14.95</v>
      </c>
      <c r="E5224">
        <v>4</v>
      </c>
      <c r="F5224" t="s">
        <v>135</v>
      </c>
    </row>
    <row r="5225" spans="1:6" x14ac:dyDescent="0.3">
      <c r="A5225" t="s">
        <v>107</v>
      </c>
      <c r="B5225" t="s">
        <v>132</v>
      </c>
      <c r="C5225">
        <v>1</v>
      </c>
      <c r="D5225">
        <v>11.99</v>
      </c>
      <c r="E5225">
        <v>6</v>
      </c>
      <c r="F5225" t="s">
        <v>133</v>
      </c>
    </row>
    <row r="5226" spans="1:6" x14ac:dyDescent="0.3">
      <c r="A5226" t="s">
        <v>107</v>
      </c>
      <c r="B5226" t="s">
        <v>141</v>
      </c>
      <c r="C5226">
        <v>1</v>
      </c>
      <c r="D5226">
        <v>150</v>
      </c>
      <c r="E5226">
        <v>10</v>
      </c>
      <c r="F5226" t="s">
        <v>136</v>
      </c>
    </row>
    <row r="5227" spans="1:6" x14ac:dyDescent="0.3">
      <c r="A5227" t="s">
        <v>107</v>
      </c>
      <c r="B5227" t="s">
        <v>130</v>
      </c>
      <c r="C5227">
        <v>1</v>
      </c>
      <c r="D5227">
        <v>14.95</v>
      </c>
      <c r="E5227">
        <v>10</v>
      </c>
      <c r="F5227" t="s">
        <v>133</v>
      </c>
    </row>
    <row r="5228" spans="1:6" x14ac:dyDescent="0.3">
      <c r="A5228" t="s">
        <v>107</v>
      </c>
      <c r="B5228" t="s">
        <v>134</v>
      </c>
      <c r="C5228">
        <v>1</v>
      </c>
      <c r="D5228">
        <v>149.99</v>
      </c>
      <c r="E5228">
        <v>6</v>
      </c>
      <c r="F5228" t="s">
        <v>133</v>
      </c>
    </row>
    <row r="5229" spans="1:6" x14ac:dyDescent="0.3">
      <c r="A5229" t="s">
        <v>107</v>
      </c>
      <c r="B5229" t="s">
        <v>154</v>
      </c>
      <c r="C5229">
        <v>1</v>
      </c>
      <c r="D5229">
        <v>600</v>
      </c>
      <c r="E5229">
        <v>6</v>
      </c>
      <c r="F5229" t="s">
        <v>133</v>
      </c>
    </row>
    <row r="5230" spans="1:6" x14ac:dyDescent="0.3">
      <c r="A5230" t="s">
        <v>107</v>
      </c>
      <c r="B5230" t="s">
        <v>141</v>
      </c>
      <c r="C5230">
        <v>1</v>
      </c>
      <c r="D5230">
        <v>150</v>
      </c>
      <c r="E5230">
        <v>9</v>
      </c>
      <c r="F5230" t="s">
        <v>129</v>
      </c>
    </row>
    <row r="5231" spans="1:6" x14ac:dyDescent="0.3">
      <c r="A5231" t="s">
        <v>107</v>
      </c>
      <c r="B5231" t="s">
        <v>132</v>
      </c>
      <c r="C5231">
        <v>1</v>
      </c>
      <c r="D5231">
        <v>11.99</v>
      </c>
      <c r="E5231">
        <v>7</v>
      </c>
      <c r="F5231" t="s">
        <v>135</v>
      </c>
    </row>
    <row r="5232" spans="1:6" x14ac:dyDescent="0.3">
      <c r="A5232" t="s">
        <v>107</v>
      </c>
      <c r="B5232" t="s">
        <v>141</v>
      </c>
      <c r="C5232">
        <v>1</v>
      </c>
      <c r="D5232">
        <v>150</v>
      </c>
      <c r="E5232">
        <v>4</v>
      </c>
      <c r="F5232" t="s">
        <v>149</v>
      </c>
    </row>
    <row r="5233" spans="1:6" x14ac:dyDescent="0.3">
      <c r="A5233" t="s">
        <v>107</v>
      </c>
      <c r="B5233" t="s">
        <v>138</v>
      </c>
      <c r="C5233">
        <v>1</v>
      </c>
      <c r="D5233">
        <v>389.99</v>
      </c>
      <c r="E5233">
        <v>10</v>
      </c>
      <c r="F5233" t="s">
        <v>133</v>
      </c>
    </row>
    <row r="5234" spans="1:6" x14ac:dyDescent="0.3">
      <c r="A5234" t="s">
        <v>107</v>
      </c>
      <c r="B5234" t="s">
        <v>137</v>
      </c>
      <c r="C5234">
        <v>7</v>
      </c>
      <c r="D5234">
        <v>2.99</v>
      </c>
      <c r="E5234">
        <v>2</v>
      </c>
      <c r="F5234" t="s">
        <v>150</v>
      </c>
    </row>
    <row r="5235" spans="1:6" x14ac:dyDescent="0.3">
      <c r="A5235" t="s">
        <v>107</v>
      </c>
      <c r="B5235" t="s">
        <v>139</v>
      </c>
      <c r="C5235">
        <v>1</v>
      </c>
      <c r="D5235">
        <v>11.95</v>
      </c>
      <c r="E5235">
        <v>8</v>
      </c>
      <c r="F5235" t="s">
        <v>135</v>
      </c>
    </row>
    <row r="5236" spans="1:6" x14ac:dyDescent="0.3">
      <c r="A5236" t="s">
        <v>107</v>
      </c>
      <c r="B5236" t="s">
        <v>130</v>
      </c>
      <c r="C5236">
        <v>1</v>
      </c>
      <c r="D5236">
        <v>14.95</v>
      </c>
      <c r="E5236">
        <v>7</v>
      </c>
      <c r="F5236" t="s">
        <v>133</v>
      </c>
    </row>
    <row r="5237" spans="1:6" x14ac:dyDescent="0.3">
      <c r="A5237" t="s">
        <v>107</v>
      </c>
      <c r="B5237" t="s">
        <v>139</v>
      </c>
      <c r="C5237">
        <v>1</v>
      </c>
      <c r="D5237">
        <v>11.95</v>
      </c>
      <c r="E5237">
        <v>10</v>
      </c>
      <c r="F5237" t="s">
        <v>133</v>
      </c>
    </row>
    <row r="5238" spans="1:6" x14ac:dyDescent="0.3">
      <c r="A5238" t="s">
        <v>107</v>
      </c>
      <c r="B5238" t="s">
        <v>130</v>
      </c>
      <c r="C5238">
        <v>1</v>
      </c>
      <c r="D5238">
        <v>14.95</v>
      </c>
      <c r="E5238">
        <v>6</v>
      </c>
      <c r="F5238" t="s">
        <v>131</v>
      </c>
    </row>
    <row r="5239" spans="1:6" x14ac:dyDescent="0.3">
      <c r="A5239" t="s">
        <v>107</v>
      </c>
      <c r="B5239" t="s">
        <v>145</v>
      </c>
      <c r="C5239">
        <v>1</v>
      </c>
      <c r="D5239">
        <v>3.84</v>
      </c>
      <c r="E5239">
        <v>6</v>
      </c>
      <c r="F5239" t="s">
        <v>131</v>
      </c>
    </row>
    <row r="5240" spans="1:6" x14ac:dyDescent="0.3">
      <c r="A5240" t="s">
        <v>107</v>
      </c>
      <c r="B5240" t="s">
        <v>153</v>
      </c>
      <c r="C5240">
        <v>1</v>
      </c>
      <c r="D5240">
        <v>999.99</v>
      </c>
      <c r="E5240">
        <v>9</v>
      </c>
      <c r="F5240" t="s">
        <v>146</v>
      </c>
    </row>
    <row r="5241" spans="1:6" x14ac:dyDescent="0.3">
      <c r="A5241" t="s">
        <v>107</v>
      </c>
      <c r="B5241" t="s">
        <v>128</v>
      </c>
      <c r="C5241">
        <v>1</v>
      </c>
      <c r="D5241">
        <v>700</v>
      </c>
      <c r="E5241">
        <v>6</v>
      </c>
      <c r="F5241" t="s">
        <v>133</v>
      </c>
    </row>
    <row r="5242" spans="1:6" x14ac:dyDescent="0.3">
      <c r="A5242" t="s">
        <v>107</v>
      </c>
      <c r="B5242" t="s">
        <v>130</v>
      </c>
      <c r="C5242">
        <v>1</v>
      </c>
      <c r="D5242">
        <v>14.95</v>
      </c>
      <c r="E5242">
        <v>2</v>
      </c>
      <c r="F5242" t="s">
        <v>133</v>
      </c>
    </row>
    <row r="5243" spans="1:6" x14ac:dyDescent="0.3">
      <c r="A5243" t="s">
        <v>107</v>
      </c>
      <c r="B5243" t="s">
        <v>138</v>
      </c>
      <c r="C5243">
        <v>1</v>
      </c>
      <c r="D5243">
        <v>389.99</v>
      </c>
      <c r="E5243">
        <v>1</v>
      </c>
      <c r="F5243" t="s">
        <v>129</v>
      </c>
    </row>
    <row r="5244" spans="1:6" x14ac:dyDescent="0.3">
      <c r="A5244" t="s">
        <v>107</v>
      </c>
      <c r="B5244" t="s">
        <v>130</v>
      </c>
      <c r="C5244">
        <v>1</v>
      </c>
      <c r="D5244">
        <v>14.95</v>
      </c>
      <c r="E5244">
        <v>9</v>
      </c>
      <c r="F5244" t="s">
        <v>133</v>
      </c>
    </row>
    <row r="5245" spans="1:6" x14ac:dyDescent="0.3">
      <c r="A5245" t="s">
        <v>107</v>
      </c>
      <c r="B5245" t="s">
        <v>137</v>
      </c>
      <c r="C5245">
        <v>1</v>
      </c>
      <c r="D5245">
        <v>2.99</v>
      </c>
      <c r="E5245">
        <v>9</v>
      </c>
      <c r="F5245" t="s">
        <v>146</v>
      </c>
    </row>
    <row r="5246" spans="1:6" x14ac:dyDescent="0.3">
      <c r="A5246" t="s">
        <v>107</v>
      </c>
      <c r="B5246" t="s">
        <v>142</v>
      </c>
      <c r="C5246">
        <v>1</v>
      </c>
      <c r="D5246">
        <v>1700</v>
      </c>
      <c r="E5246">
        <v>5</v>
      </c>
      <c r="F5246" t="s">
        <v>146</v>
      </c>
    </row>
    <row r="5247" spans="1:6" x14ac:dyDescent="0.3">
      <c r="A5247" t="s">
        <v>107</v>
      </c>
      <c r="B5247" t="s">
        <v>130</v>
      </c>
      <c r="C5247">
        <v>1</v>
      </c>
      <c r="D5247">
        <v>14.95</v>
      </c>
      <c r="E5247">
        <v>9</v>
      </c>
      <c r="F5247" t="s">
        <v>147</v>
      </c>
    </row>
    <row r="5248" spans="1:6" x14ac:dyDescent="0.3">
      <c r="A5248" t="s">
        <v>107</v>
      </c>
      <c r="B5248" t="s">
        <v>145</v>
      </c>
      <c r="C5248">
        <v>2</v>
      </c>
      <c r="D5248">
        <v>3.84</v>
      </c>
      <c r="E5248">
        <v>2</v>
      </c>
      <c r="F5248" t="s">
        <v>133</v>
      </c>
    </row>
    <row r="5249" spans="1:6" x14ac:dyDescent="0.3">
      <c r="A5249" t="s">
        <v>107</v>
      </c>
      <c r="B5249" t="s">
        <v>145</v>
      </c>
      <c r="C5249">
        <v>1</v>
      </c>
      <c r="D5249">
        <v>3.84</v>
      </c>
      <c r="E5249">
        <v>6</v>
      </c>
      <c r="F5249" t="s">
        <v>131</v>
      </c>
    </row>
    <row r="5250" spans="1:6" x14ac:dyDescent="0.3">
      <c r="A5250" t="s">
        <v>107</v>
      </c>
      <c r="B5250" t="s">
        <v>134</v>
      </c>
      <c r="C5250">
        <v>1</v>
      </c>
      <c r="D5250">
        <v>149.99</v>
      </c>
      <c r="E5250">
        <v>3</v>
      </c>
      <c r="F5250" t="s">
        <v>147</v>
      </c>
    </row>
    <row r="5251" spans="1:6" x14ac:dyDescent="0.3">
      <c r="A5251" t="s">
        <v>107</v>
      </c>
      <c r="B5251" t="s">
        <v>145</v>
      </c>
      <c r="C5251">
        <v>1</v>
      </c>
      <c r="D5251">
        <v>3.84</v>
      </c>
      <c r="E5251">
        <v>7</v>
      </c>
      <c r="F5251" t="s">
        <v>150</v>
      </c>
    </row>
    <row r="5252" spans="1:6" x14ac:dyDescent="0.3">
      <c r="A5252" t="s">
        <v>107</v>
      </c>
      <c r="B5252" t="s">
        <v>130</v>
      </c>
      <c r="C5252">
        <v>1</v>
      </c>
      <c r="D5252">
        <v>14.95</v>
      </c>
      <c r="E5252">
        <v>4</v>
      </c>
      <c r="F5252" t="s">
        <v>149</v>
      </c>
    </row>
    <row r="5253" spans="1:6" x14ac:dyDescent="0.3">
      <c r="A5253" t="s">
        <v>107</v>
      </c>
      <c r="B5253" t="s">
        <v>145</v>
      </c>
      <c r="C5253">
        <v>4</v>
      </c>
      <c r="D5253">
        <v>3.84</v>
      </c>
      <c r="E5253">
        <v>9</v>
      </c>
      <c r="F5253" t="s">
        <v>150</v>
      </c>
    </row>
    <row r="5254" spans="1:6" x14ac:dyDescent="0.3">
      <c r="A5254" t="s">
        <v>107</v>
      </c>
      <c r="B5254" t="s">
        <v>142</v>
      </c>
      <c r="C5254">
        <v>1</v>
      </c>
      <c r="D5254">
        <v>1700</v>
      </c>
      <c r="E5254">
        <v>3</v>
      </c>
      <c r="F5254" t="s">
        <v>149</v>
      </c>
    </row>
    <row r="5255" spans="1:6" x14ac:dyDescent="0.3">
      <c r="A5255" t="s">
        <v>107</v>
      </c>
      <c r="B5255" t="s">
        <v>130</v>
      </c>
      <c r="C5255">
        <v>1</v>
      </c>
      <c r="D5255">
        <v>14.95</v>
      </c>
      <c r="E5255">
        <v>2</v>
      </c>
      <c r="F5255" t="s">
        <v>147</v>
      </c>
    </row>
    <row r="5256" spans="1:6" x14ac:dyDescent="0.3">
      <c r="A5256" t="s">
        <v>107</v>
      </c>
      <c r="B5256" t="s">
        <v>145</v>
      </c>
      <c r="C5256">
        <v>1</v>
      </c>
      <c r="D5256">
        <v>3.84</v>
      </c>
      <c r="E5256">
        <v>4</v>
      </c>
      <c r="F5256" t="s">
        <v>129</v>
      </c>
    </row>
    <row r="5257" spans="1:6" x14ac:dyDescent="0.3">
      <c r="A5257" t="s">
        <v>107</v>
      </c>
      <c r="B5257" t="s">
        <v>137</v>
      </c>
      <c r="C5257">
        <v>1</v>
      </c>
      <c r="D5257">
        <v>2.99</v>
      </c>
      <c r="E5257">
        <v>7</v>
      </c>
      <c r="F5257" t="s">
        <v>129</v>
      </c>
    </row>
    <row r="5258" spans="1:6" x14ac:dyDescent="0.3">
      <c r="A5258" t="s">
        <v>107</v>
      </c>
      <c r="B5258" t="s">
        <v>137</v>
      </c>
      <c r="C5258">
        <v>1</v>
      </c>
      <c r="D5258">
        <v>2.99</v>
      </c>
      <c r="E5258">
        <v>2</v>
      </c>
      <c r="F5258" t="s">
        <v>135</v>
      </c>
    </row>
    <row r="5259" spans="1:6" x14ac:dyDescent="0.3">
      <c r="A5259" t="s">
        <v>107</v>
      </c>
      <c r="B5259" t="s">
        <v>142</v>
      </c>
      <c r="C5259">
        <v>1</v>
      </c>
      <c r="D5259">
        <v>1700</v>
      </c>
      <c r="E5259">
        <v>5</v>
      </c>
      <c r="F5259" t="s">
        <v>136</v>
      </c>
    </row>
    <row r="5260" spans="1:6" x14ac:dyDescent="0.3">
      <c r="A5260" t="s">
        <v>107</v>
      </c>
      <c r="B5260" t="s">
        <v>145</v>
      </c>
      <c r="C5260">
        <v>2</v>
      </c>
      <c r="D5260">
        <v>3.84</v>
      </c>
      <c r="E5260">
        <v>10</v>
      </c>
      <c r="F5260" t="s">
        <v>135</v>
      </c>
    </row>
    <row r="5261" spans="1:6" x14ac:dyDescent="0.3">
      <c r="A5261" t="s">
        <v>107</v>
      </c>
      <c r="B5261" t="s">
        <v>139</v>
      </c>
      <c r="C5261">
        <v>1</v>
      </c>
      <c r="D5261">
        <v>11.95</v>
      </c>
      <c r="E5261">
        <v>4</v>
      </c>
      <c r="F5261" t="s">
        <v>149</v>
      </c>
    </row>
    <row r="5262" spans="1:6" x14ac:dyDescent="0.3">
      <c r="A5262" t="s">
        <v>107</v>
      </c>
      <c r="B5262" t="s">
        <v>143</v>
      </c>
      <c r="C5262">
        <v>1</v>
      </c>
      <c r="D5262">
        <v>300</v>
      </c>
      <c r="E5262">
        <v>9</v>
      </c>
      <c r="F5262" t="s">
        <v>131</v>
      </c>
    </row>
    <row r="5263" spans="1:6" x14ac:dyDescent="0.3">
      <c r="A5263" t="s">
        <v>107</v>
      </c>
      <c r="B5263" t="s">
        <v>145</v>
      </c>
      <c r="C5263">
        <v>1</v>
      </c>
      <c r="D5263">
        <v>3.84</v>
      </c>
      <c r="E5263">
        <v>10</v>
      </c>
      <c r="F5263" t="s">
        <v>131</v>
      </c>
    </row>
    <row r="5264" spans="1:6" x14ac:dyDescent="0.3">
      <c r="A5264" t="s">
        <v>107</v>
      </c>
      <c r="B5264" t="s">
        <v>137</v>
      </c>
      <c r="C5264">
        <v>1</v>
      </c>
      <c r="D5264">
        <v>2.99</v>
      </c>
      <c r="E5264">
        <v>3</v>
      </c>
      <c r="F5264" t="s">
        <v>129</v>
      </c>
    </row>
    <row r="5265" spans="1:6" x14ac:dyDescent="0.3">
      <c r="A5265" t="s">
        <v>107</v>
      </c>
      <c r="B5265" t="s">
        <v>139</v>
      </c>
      <c r="C5265">
        <v>1</v>
      </c>
      <c r="D5265">
        <v>11.95</v>
      </c>
      <c r="E5265">
        <v>10</v>
      </c>
      <c r="F5265" t="s">
        <v>131</v>
      </c>
    </row>
    <row r="5266" spans="1:6" x14ac:dyDescent="0.3">
      <c r="A5266" t="s">
        <v>107</v>
      </c>
      <c r="B5266" t="s">
        <v>148</v>
      </c>
      <c r="C5266">
        <v>1</v>
      </c>
      <c r="D5266">
        <v>600</v>
      </c>
      <c r="E5266">
        <v>7</v>
      </c>
      <c r="F5266" t="s">
        <v>131</v>
      </c>
    </row>
    <row r="5267" spans="1:6" x14ac:dyDescent="0.3">
      <c r="A5267" t="s">
        <v>107</v>
      </c>
      <c r="B5267" t="s">
        <v>138</v>
      </c>
      <c r="C5267">
        <v>1</v>
      </c>
      <c r="D5267">
        <v>389.99</v>
      </c>
      <c r="E5267">
        <v>6</v>
      </c>
      <c r="F5267" t="s">
        <v>133</v>
      </c>
    </row>
    <row r="5268" spans="1:6" x14ac:dyDescent="0.3">
      <c r="A5268" t="s">
        <v>107</v>
      </c>
      <c r="B5268" t="s">
        <v>132</v>
      </c>
      <c r="C5268">
        <v>1</v>
      </c>
      <c r="D5268">
        <v>11.99</v>
      </c>
      <c r="E5268">
        <v>8</v>
      </c>
      <c r="F5268" t="s">
        <v>133</v>
      </c>
    </row>
    <row r="5269" spans="1:6" x14ac:dyDescent="0.3">
      <c r="A5269" t="s">
        <v>107</v>
      </c>
      <c r="B5269" t="s">
        <v>148</v>
      </c>
      <c r="C5269">
        <v>1</v>
      </c>
      <c r="D5269">
        <v>600</v>
      </c>
      <c r="E5269">
        <v>7</v>
      </c>
      <c r="F5269" t="s">
        <v>133</v>
      </c>
    </row>
    <row r="5270" spans="1:6" x14ac:dyDescent="0.3">
      <c r="A5270" t="s">
        <v>107</v>
      </c>
      <c r="B5270" t="s">
        <v>145</v>
      </c>
      <c r="C5270">
        <v>1</v>
      </c>
      <c r="D5270">
        <v>3.84</v>
      </c>
      <c r="E5270">
        <v>7</v>
      </c>
      <c r="F5270" t="s">
        <v>133</v>
      </c>
    </row>
    <row r="5271" spans="1:6" x14ac:dyDescent="0.3">
      <c r="A5271" t="s">
        <v>107</v>
      </c>
      <c r="B5271" t="s">
        <v>132</v>
      </c>
      <c r="C5271">
        <v>1</v>
      </c>
      <c r="D5271">
        <v>11.99</v>
      </c>
      <c r="E5271">
        <v>10</v>
      </c>
      <c r="F5271" t="s">
        <v>129</v>
      </c>
    </row>
    <row r="5272" spans="1:6" x14ac:dyDescent="0.3">
      <c r="A5272" t="s">
        <v>107</v>
      </c>
      <c r="B5272" t="s">
        <v>145</v>
      </c>
      <c r="C5272">
        <v>2</v>
      </c>
      <c r="D5272">
        <v>3.84</v>
      </c>
      <c r="E5272">
        <v>6</v>
      </c>
      <c r="F5272" t="s">
        <v>150</v>
      </c>
    </row>
    <row r="5273" spans="1:6" x14ac:dyDescent="0.3">
      <c r="A5273" t="s">
        <v>107</v>
      </c>
      <c r="B5273" t="s">
        <v>130</v>
      </c>
      <c r="C5273">
        <v>1</v>
      </c>
      <c r="D5273">
        <v>14.95</v>
      </c>
      <c r="E5273">
        <v>7</v>
      </c>
      <c r="F5273" t="s">
        <v>149</v>
      </c>
    </row>
    <row r="5274" spans="1:6" x14ac:dyDescent="0.3">
      <c r="A5274" t="s">
        <v>107</v>
      </c>
      <c r="B5274" t="s">
        <v>139</v>
      </c>
      <c r="C5274">
        <v>1</v>
      </c>
      <c r="D5274">
        <v>11.95</v>
      </c>
      <c r="E5274">
        <v>1</v>
      </c>
      <c r="F5274" t="s">
        <v>147</v>
      </c>
    </row>
    <row r="5275" spans="1:6" x14ac:dyDescent="0.3">
      <c r="A5275" t="s">
        <v>107</v>
      </c>
      <c r="B5275" t="s">
        <v>138</v>
      </c>
      <c r="C5275">
        <v>1</v>
      </c>
      <c r="D5275">
        <v>389.99</v>
      </c>
      <c r="E5275">
        <v>7</v>
      </c>
      <c r="F5275" t="s">
        <v>131</v>
      </c>
    </row>
    <row r="5276" spans="1:6" x14ac:dyDescent="0.3">
      <c r="A5276" t="s">
        <v>107</v>
      </c>
      <c r="B5276" t="s">
        <v>137</v>
      </c>
      <c r="C5276">
        <v>1</v>
      </c>
      <c r="D5276">
        <v>2.99</v>
      </c>
      <c r="E5276">
        <v>10</v>
      </c>
      <c r="F5276" t="s">
        <v>129</v>
      </c>
    </row>
    <row r="5277" spans="1:6" x14ac:dyDescent="0.3">
      <c r="A5277" t="s">
        <v>107</v>
      </c>
      <c r="B5277" t="s">
        <v>148</v>
      </c>
      <c r="C5277">
        <v>1</v>
      </c>
      <c r="D5277">
        <v>600</v>
      </c>
      <c r="E5277">
        <v>7</v>
      </c>
      <c r="F5277" t="s">
        <v>133</v>
      </c>
    </row>
    <row r="5278" spans="1:6" x14ac:dyDescent="0.3">
      <c r="A5278" t="s">
        <v>107</v>
      </c>
      <c r="B5278" t="s">
        <v>151</v>
      </c>
      <c r="C5278">
        <v>1</v>
      </c>
      <c r="D5278">
        <v>109.99</v>
      </c>
      <c r="E5278">
        <v>8</v>
      </c>
      <c r="F5278" t="s">
        <v>135</v>
      </c>
    </row>
    <row r="5279" spans="1:6" x14ac:dyDescent="0.3">
      <c r="A5279" t="s">
        <v>107</v>
      </c>
      <c r="B5279" t="s">
        <v>139</v>
      </c>
      <c r="C5279">
        <v>1</v>
      </c>
      <c r="D5279">
        <v>11.95</v>
      </c>
      <c r="E5279">
        <v>8</v>
      </c>
      <c r="F5279" t="s">
        <v>149</v>
      </c>
    </row>
    <row r="5280" spans="1:6" x14ac:dyDescent="0.3">
      <c r="A5280" t="s">
        <v>107</v>
      </c>
      <c r="B5280" t="s">
        <v>132</v>
      </c>
      <c r="C5280">
        <v>1</v>
      </c>
      <c r="D5280">
        <v>11.99</v>
      </c>
      <c r="E5280">
        <v>1</v>
      </c>
      <c r="F5280" t="s">
        <v>129</v>
      </c>
    </row>
    <row r="5281" spans="1:6" x14ac:dyDescent="0.3">
      <c r="A5281" t="s">
        <v>107</v>
      </c>
      <c r="B5281" t="s">
        <v>134</v>
      </c>
      <c r="C5281">
        <v>1</v>
      </c>
      <c r="D5281">
        <v>149.99</v>
      </c>
      <c r="E5281">
        <v>2</v>
      </c>
      <c r="F5281" t="s">
        <v>129</v>
      </c>
    </row>
    <row r="5282" spans="1:6" x14ac:dyDescent="0.3">
      <c r="A5282" t="s">
        <v>107</v>
      </c>
      <c r="B5282" t="s">
        <v>145</v>
      </c>
      <c r="C5282">
        <v>2</v>
      </c>
      <c r="D5282">
        <v>3.84</v>
      </c>
      <c r="E5282">
        <v>1</v>
      </c>
      <c r="F5282" t="s">
        <v>133</v>
      </c>
    </row>
    <row r="5283" spans="1:6" x14ac:dyDescent="0.3">
      <c r="A5283" t="s">
        <v>107</v>
      </c>
      <c r="B5283" t="s">
        <v>130</v>
      </c>
      <c r="C5283">
        <v>1</v>
      </c>
      <c r="D5283">
        <v>14.95</v>
      </c>
      <c r="E5283">
        <v>5</v>
      </c>
      <c r="F5283" t="s">
        <v>129</v>
      </c>
    </row>
    <row r="5284" spans="1:6" x14ac:dyDescent="0.3">
      <c r="A5284" t="s">
        <v>107</v>
      </c>
      <c r="B5284" t="s">
        <v>148</v>
      </c>
      <c r="C5284">
        <v>1</v>
      </c>
      <c r="D5284">
        <v>600</v>
      </c>
      <c r="E5284">
        <v>7</v>
      </c>
      <c r="F5284" t="s">
        <v>133</v>
      </c>
    </row>
    <row r="5285" spans="1:6" x14ac:dyDescent="0.3">
      <c r="A5285" t="s">
        <v>107</v>
      </c>
      <c r="B5285" t="s">
        <v>145</v>
      </c>
      <c r="C5285">
        <v>1</v>
      </c>
      <c r="D5285">
        <v>3.84</v>
      </c>
      <c r="E5285">
        <v>7</v>
      </c>
      <c r="F5285" t="s">
        <v>133</v>
      </c>
    </row>
    <row r="5286" spans="1:6" x14ac:dyDescent="0.3">
      <c r="A5286" t="s">
        <v>107</v>
      </c>
      <c r="B5286" t="s">
        <v>143</v>
      </c>
      <c r="C5286">
        <v>1</v>
      </c>
      <c r="D5286">
        <v>300</v>
      </c>
      <c r="E5286">
        <v>9</v>
      </c>
      <c r="F5286" t="s">
        <v>147</v>
      </c>
    </row>
    <row r="5287" spans="1:6" x14ac:dyDescent="0.3">
      <c r="A5287" t="s">
        <v>107</v>
      </c>
      <c r="B5287" t="s">
        <v>152</v>
      </c>
      <c r="C5287">
        <v>1</v>
      </c>
      <c r="D5287">
        <v>379.99</v>
      </c>
      <c r="E5287">
        <v>6</v>
      </c>
      <c r="F5287" t="s">
        <v>147</v>
      </c>
    </row>
    <row r="5288" spans="1:6" x14ac:dyDescent="0.3">
      <c r="A5288" t="s">
        <v>107</v>
      </c>
      <c r="B5288" t="s">
        <v>132</v>
      </c>
      <c r="C5288">
        <v>1</v>
      </c>
      <c r="D5288">
        <v>11.99</v>
      </c>
      <c r="E5288">
        <v>4</v>
      </c>
      <c r="F5288" t="s">
        <v>133</v>
      </c>
    </row>
    <row r="5289" spans="1:6" x14ac:dyDescent="0.3">
      <c r="A5289" t="s">
        <v>107</v>
      </c>
      <c r="B5289" t="s">
        <v>137</v>
      </c>
      <c r="C5289">
        <v>2</v>
      </c>
      <c r="D5289">
        <v>2.99</v>
      </c>
      <c r="E5289">
        <v>3</v>
      </c>
      <c r="F5289" t="s">
        <v>129</v>
      </c>
    </row>
    <row r="5290" spans="1:6" x14ac:dyDescent="0.3">
      <c r="A5290" t="s">
        <v>107</v>
      </c>
      <c r="B5290" t="s">
        <v>140</v>
      </c>
      <c r="C5290">
        <v>1</v>
      </c>
      <c r="D5290">
        <v>99.99</v>
      </c>
      <c r="E5290">
        <v>1</v>
      </c>
      <c r="F5290" t="s">
        <v>129</v>
      </c>
    </row>
    <row r="5291" spans="1:6" x14ac:dyDescent="0.3">
      <c r="A5291" t="s">
        <v>107</v>
      </c>
      <c r="B5291" t="s">
        <v>130</v>
      </c>
      <c r="C5291">
        <v>1</v>
      </c>
      <c r="D5291">
        <v>14.95</v>
      </c>
      <c r="E5291">
        <v>1</v>
      </c>
      <c r="F5291" t="s">
        <v>135</v>
      </c>
    </row>
    <row r="5292" spans="1:6" x14ac:dyDescent="0.3">
      <c r="A5292" t="s">
        <v>107</v>
      </c>
      <c r="B5292" t="s">
        <v>145</v>
      </c>
      <c r="C5292">
        <v>3</v>
      </c>
      <c r="D5292">
        <v>3.84</v>
      </c>
      <c r="E5292">
        <v>2</v>
      </c>
      <c r="F5292" t="s">
        <v>129</v>
      </c>
    </row>
    <row r="5293" spans="1:6" x14ac:dyDescent="0.3">
      <c r="A5293" t="s">
        <v>107</v>
      </c>
      <c r="B5293" t="s">
        <v>141</v>
      </c>
      <c r="C5293">
        <v>1</v>
      </c>
      <c r="D5293">
        <v>150</v>
      </c>
      <c r="E5293">
        <v>5</v>
      </c>
      <c r="F5293" t="s">
        <v>147</v>
      </c>
    </row>
    <row r="5294" spans="1:6" x14ac:dyDescent="0.3">
      <c r="A5294" t="s">
        <v>107</v>
      </c>
      <c r="B5294" t="s">
        <v>145</v>
      </c>
      <c r="C5294">
        <v>3</v>
      </c>
      <c r="D5294">
        <v>3.84</v>
      </c>
      <c r="E5294">
        <v>3</v>
      </c>
      <c r="F5294" t="s">
        <v>135</v>
      </c>
    </row>
    <row r="5295" spans="1:6" x14ac:dyDescent="0.3">
      <c r="A5295" t="s">
        <v>107</v>
      </c>
      <c r="B5295" t="s">
        <v>140</v>
      </c>
      <c r="C5295">
        <v>1</v>
      </c>
      <c r="D5295">
        <v>99.99</v>
      </c>
      <c r="E5295">
        <v>3</v>
      </c>
      <c r="F5295" t="s">
        <v>129</v>
      </c>
    </row>
    <row r="5296" spans="1:6" x14ac:dyDescent="0.3">
      <c r="A5296" t="s">
        <v>107</v>
      </c>
      <c r="B5296" t="s">
        <v>141</v>
      </c>
      <c r="C5296">
        <v>1</v>
      </c>
      <c r="D5296">
        <v>150</v>
      </c>
      <c r="E5296">
        <v>5</v>
      </c>
      <c r="F5296" t="s">
        <v>135</v>
      </c>
    </row>
    <row r="5297" spans="1:6" x14ac:dyDescent="0.3">
      <c r="A5297" t="s">
        <v>107</v>
      </c>
      <c r="B5297" t="s">
        <v>137</v>
      </c>
      <c r="C5297">
        <v>2</v>
      </c>
      <c r="D5297">
        <v>2.99</v>
      </c>
      <c r="E5297">
        <v>6</v>
      </c>
      <c r="F5297" t="s">
        <v>133</v>
      </c>
    </row>
    <row r="5298" spans="1:6" x14ac:dyDescent="0.3">
      <c r="A5298" t="s">
        <v>107</v>
      </c>
      <c r="B5298" t="s">
        <v>141</v>
      </c>
      <c r="C5298">
        <v>1</v>
      </c>
      <c r="D5298">
        <v>150</v>
      </c>
      <c r="E5298">
        <v>4</v>
      </c>
      <c r="F5298" t="s">
        <v>129</v>
      </c>
    </row>
    <row r="5299" spans="1:6" x14ac:dyDescent="0.3">
      <c r="A5299" t="s">
        <v>107</v>
      </c>
      <c r="B5299" t="s">
        <v>151</v>
      </c>
      <c r="C5299">
        <v>1</v>
      </c>
      <c r="D5299">
        <v>109.99</v>
      </c>
      <c r="E5299">
        <v>6</v>
      </c>
      <c r="F5299" t="s">
        <v>149</v>
      </c>
    </row>
    <row r="5300" spans="1:6" x14ac:dyDescent="0.3">
      <c r="A5300" t="s">
        <v>107</v>
      </c>
      <c r="B5300" t="s">
        <v>142</v>
      </c>
      <c r="C5300">
        <v>1</v>
      </c>
      <c r="D5300">
        <v>1700</v>
      </c>
      <c r="E5300">
        <v>4</v>
      </c>
      <c r="F5300" t="s">
        <v>146</v>
      </c>
    </row>
    <row r="5301" spans="1:6" x14ac:dyDescent="0.3">
      <c r="A5301" t="s">
        <v>107</v>
      </c>
      <c r="B5301" t="s">
        <v>128</v>
      </c>
      <c r="C5301">
        <v>1</v>
      </c>
      <c r="D5301">
        <v>700</v>
      </c>
      <c r="E5301">
        <v>2</v>
      </c>
      <c r="F5301" t="s">
        <v>136</v>
      </c>
    </row>
    <row r="5302" spans="1:6" x14ac:dyDescent="0.3">
      <c r="A5302" t="s">
        <v>107</v>
      </c>
      <c r="B5302" t="s">
        <v>141</v>
      </c>
      <c r="C5302">
        <v>1</v>
      </c>
      <c r="D5302">
        <v>150</v>
      </c>
      <c r="E5302">
        <v>8</v>
      </c>
      <c r="F5302" t="s">
        <v>146</v>
      </c>
    </row>
    <row r="5303" spans="1:6" x14ac:dyDescent="0.3">
      <c r="A5303" t="s">
        <v>107</v>
      </c>
      <c r="B5303" t="s">
        <v>134</v>
      </c>
      <c r="C5303">
        <v>1</v>
      </c>
      <c r="D5303">
        <v>149.99</v>
      </c>
      <c r="E5303">
        <v>1</v>
      </c>
      <c r="F5303" t="s">
        <v>135</v>
      </c>
    </row>
    <row r="5304" spans="1:6" x14ac:dyDescent="0.3">
      <c r="A5304" t="s">
        <v>107</v>
      </c>
      <c r="B5304" t="s">
        <v>145</v>
      </c>
      <c r="C5304">
        <v>1</v>
      </c>
      <c r="D5304">
        <v>3.84</v>
      </c>
      <c r="E5304">
        <v>4</v>
      </c>
      <c r="F5304" t="s">
        <v>133</v>
      </c>
    </row>
    <row r="5305" spans="1:6" x14ac:dyDescent="0.3">
      <c r="A5305" t="s">
        <v>107</v>
      </c>
      <c r="B5305" t="s">
        <v>130</v>
      </c>
      <c r="C5305">
        <v>1</v>
      </c>
      <c r="D5305">
        <v>14.95</v>
      </c>
      <c r="E5305">
        <v>2</v>
      </c>
      <c r="F5305" t="s">
        <v>147</v>
      </c>
    </row>
    <row r="5306" spans="1:6" x14ac:dyDescent="0.3">
      <c r="A5306" t="s">
        <v>107</v>
      </c>
      <c r="B5306" t="s">
        <v>137</v>
      </c>
      <c r="C5306">
        <v>1</v>
      </c>
      <c r="D5306">
        <v>2.99</v>
      </c>
      <c r="E5306">
        <v>6</v>
      </c>
      <c r="F5306" t="s">
        <v>147</v>
      </c>
    </row>
    <row r="5307" spans="1:6" x14ac:dyDescent="0.3">
      <c r="A5307" t="s">
        <v>107</v>
      </c>
      <c r="B5307" t="s">
        <v>145</v>
      </c>
      <c r="C5307">
        <v>1</v>
      </c>
      <c r="D5307">
        <v>3.84</v>
      </c>
      <c r="E5307">
        <v>6</v>
      </c>
      <c r="F5307" t="s">
        <v>131</v>
      </c>
    </row>
    <row r="5308" spans="1:6" x14ac:dyDescent="0.3">
      <c r="A5308" t="s">
        <v>107</v>
      </c>
      <c r="B5308" t="s">
        <v>139</v>
      </c>
      <c r="C5308">
        <v>1</v>
      </c>
      <c r="D5308">
        <v>11.95</v>
      </c>
      <c r="E5308">
        <v>2</v>
      </c>
      <c r="F5308" t="s">
        <v>133</v>
      </c>
    </row>
    <row r="5309" spans="1:6" x14ac:dyDescent="0.3">
      <c r="A5309" t="s">
        <v>107</v>
      </c>
      <c r="B5309" t="s">
        <v>139</v>
      </c>
      <c r="C5309">
        <v>1</v>
      </c>
      <c r="D5309">
        <v>11.95</v>
      </c>
      <c r="E5309">
        <v>9</v>
      </c>
      <c r="F5309" t="s">
        <v>135</v>
      </c>
    </row>
    <row r="5310" spans="1:6" x14ac:dyDescent="0.3">
      <c r="A5310" t="s">
        <v>107</v>
      </c>
      <c r="B5310" t="s">
        <v>132</v>
      </c>
      <c r="C5310">
        <v>1</v>
      </c>
      <c r="D5310">
        <v>11.99</v>
      </c>
      <c r="E5310">
        <v>3</v>
      </c>
      <c r="F5310" t="s">
        <v>135</v>
      </c>
    </row>
    <row r="5311" spans="1:6" x14ac:dyDescent="0.3">
      <c r="A5311" t="s">
        <v>107</v>
      </c>
      <c r="B5311" t="s">
        <v>145</v>
      </c>
      <c r="C5311">
        <v>2</v>
      </c>
      <c r="D5311">
        <v>3.84</v>
      </c>
      <c r="E5311">
        <v>6</v>
      </c>
      <c r="F5311" t="s">
        <v>136</v>
      </c>
    </row>
    <row r="5312" spans="1:6" x14ac:dyDescent="0.3">
      <c r="A5312" t="s">
        <v>107</v>
      </c>
      <c r="B5312" t="s">
        <v>134</v>
      </c>
      <c r="C5312">
        <v>1</v>
      </c>
      <c r="D5312">
        <v>149.99</v>
      </c>
      <c r="E5312">
        <v>2</v>
      </c>
      <c r="F5312" t="s">
        <v>149</v>
      </c>
    </row>
    <row r="5313" spans="1:6" x14ac:dyDescent="0.3">
      <c r="A5313" t="s">
        <v>107</v>
      </c>
      <c r="B5313" t="s">
        <v>138</v>
      </c>
      <c r="C5313">
        <v>1</v>
      </c>
      <c r="D5313">
        <v>389.99</v>
      </c>
      <c r="E5313">
        <v>3</v>
      </c>
      <c r="F5313" t="s">
        <v>133</v>
      </c>
    </row>
    <row r="5314" spans="1:6" x14ac:dyDescent="0.3">
      <c r="A5314" t="s">
        <v>107</v>
      </c>
      <c r="B5314" t="s">
        <v>132</v>
      </c>
      <c r="C5314">
        <v>1</v>
      </c>
      <c r="D5314">
        <v>11.99</v>
      </c>
      <c r="E5314">
        <v>9</v>
      </c>
      <c r="F5314" t="s">
        <v>146</v>
      </c>
    </row>
    <row r="5315" spans="1:6" x14ac:dyDescent="0.3">
      <c r="A5315" t="s">
        <v>107</v>
      </c>
      <c r="B5315" t="s">
        <v>137</v>
      </c>
      <c r="C5315">
        <v>1</v>
      </c>
      <c r="D5315">
        <v>2.99</v>
      </c>
      <c r="E5315">
        <v>3</v>
      </c>
      <c r="F5315" t="s">
        <v>146</v>
      </c>
    </row>
    <row r="5316" spans="1:6" x14ac:dyDescent="0.3">
      <c r="A5316" t="s">
        <v>107</v>
      </c>
      <c r="B5316" t="s">
        <v>130</v>
      </c>
      <c r="C5316">
        <v>1</v>
      </c>
      <c r="D5316">
        <v>14.95</v>
      </c>
      <c r="E5316">
        <v>1</v>
      </c>
      <c r="F5316" t="s">
        <v>129</v>
      </c>
    </row>
    <row r="5317" spans="1:6" x14ac:dyDescent="0.3">
      <c r="A5317" t="s">
        <v>107</v>
      </c>
      <c r="B5317" t="s">
        <v>140</v>
      </c>
      <c r="C5317">
        <v>1</v>
      </c>
      <c r="D5317">
        <v>99.99</v>
      </c>
      <c r="E5317">
        <v>6</v>
      </c>
      <c r="F5317" t="s">
        <v>131</v>
      </c>
    </row>
    <row r="5318" spans="1:6" x14ac:dyDescent="0.3">
      <c r="A5318" t="s">
        <v>107</v>
      </c>
      <c r="B5318" t="s">
        <v>153</v>
      </c>
      <c r="C5318">
        <v>1</v>
      </c>
      <c r="D5318">
        <v>999.99</v>
      </c>
      <c r="E5318">
        <v>4</v>
      </c>
      <c r="F5318" t="s">
        <v>135</v>
      </c>
    </row>
    <row r="5319" spans="1:6" x14ac:dyDescent="0.3">
      <c r="A5319" t="s">
        <v>107</v>
      </c>
      <c r="B5319" t="s">
        <v>152</v>
      </c>
      <c r="C5319">
        <v>1</v>
      </c>
      <c r="D5319">
        <v>379.99</v>
      </c>
      <c r="E5319">
        <v>1</v>
      </c>
      <c r="F5319" t="s">
        <v>149</v>
      </c>
    </row>
    <row r="5320" spans="1:6" x14ac:dyDescent="0.3">
      <c r="A5320" t="s">
        <v>107</v>
      </c>
      <c r="B5320" t="s">
        <v>130</v>
      </c>
      <c r="C5320">
        <v>1</v>
      </c>
      <c r="D5320">
        <v>14.95</v>
      </c>
      <c r="E5320">
        <v>8</v>
      </c>
      <c r="F5320" t="s">
        <v>133</v>
      </c>
    </row>
    <row r="5321" spans="1:6" x14ac:dyDescent="0.3">
      <c r="A5321" t="s">
        <v>107</v>
      </c>
      <c r="B5321" t="s">
        <v>130</v>
      </c>
      <c r="C5321">
        <v>1</v>
      </c>
      <c r="D5321">
        <v>14.95</v>
      </c>
      <c r="E5321">
        <v>3</v>
      </c>
      <c r="F5321" t="s">
        <v>135</v>
      </c>
    </row>
    <row r="5322" spans="1:6" x14ac:dyDescent="0.3">
      <c r="A5322" t="s">
        <v>107</v>
      </c>
      <c r="B5322" t="s">
        <v>140</v>
      </c>
      <c r="C5322">
        <v>1</v>
      </c>
      <c r="D5322">
        <v>99.99</v>
      </c>
      <c r="E5322">
        <v>3</v>
      </c>
      <c r="F5322" t="s">
        <v>135</v>
      </c>
    </row>
    <row r="5323" spans="1:6" x14ac:dyDescent="0.3">
      <c r="A5323" t="s">
        <v>107</v>
      </c>
      <c r="B5323" t="s">
        <v>139</v>
      </c>
      <c r="C5323">
        <v>1</v>
      </c>
      <c r="D5323">
        <v>11.95</v>
      </c>
      <c r="E5323">
        <v>7</v>
      </c>
      <c r="F5323" t="s">
        <v>150</v>
      </c>
    </row>
    <row r="5324" spans="1:6" x14ac:dyDescent="0.3">
      <c r="A5324" t="s">
        <v>107</v>
      </c>
      <c r="B5324" t="s">
        <v>152</v>
      </c>
      <c r="C5324">
        <v>1</v>
      </c>
      <c r="D5324">
        <v>379.99</v>
      </c>
      <c r="E5324">
        <v>1</v>
      </c>
      <c r="F5324" t="s">
        <v>129</v>
      </c>
    </row>
    <row r="5325" spans="1:6" x14ac:dyDescent="0.3">
      <c r="A5325" t="s">
        <v>107</v>
      </c>
      <c r="B5325" t="s">
        <v>140</v>
      </c>
      <c r="C5325">
        <v>1</v>
      </c>
      <c r="D5325">
        <v>99.99</v>
      </c>
      <c r="E5325">
        <v>6</v>
      </c>
      <c r="F5325" t="s">
        <v>133</v>
      </c>
    </row>
    <row r="5326" spans="1:6" x14ac:dyDescent="0.3">
      <c r="A5326" t="s">
        <v>107</v>
      </c>
      <c r="B5326" t="s">
        <v>130</v>
      </c>
      <c r="C5326">
        <v>2</v>
      </c>
      <c r="D5326">
        <v>14.95</v>
      </c>
      <c r="E5326">
        <v>8</v>
      </c>
      <c r="F5326" t="s">
        <v>147</v>
      </c>
    </row>
    <row r="5327" spans="1:6" x14ac:dyDescent="0.3">
      <c r="A5327" t="s">
        <v>107</v>
      </c>
      <c r="B5327" t="s">
        <v>152</v>
      </c>
      <c r="C5327">
        <v>1</v>
      </c>
      <c r="D5327">
        <v>379.99</v>
      </c>
      <c r="E5327">
        <v>9</v>
      </c>
      <c r="F5327" t="s">
        <v>150</v>
      </c>
    </row>
    <row r="5328" spans="1:6" x14ac:dyDescent="0.3">
      <c r="A5328" t="s">
        <v>107</v>
      </c>
      <c r="B5328" t="s">
        <v>138</v>
      </c>
      <c r="C5328">
        <v>1</v>
      </c>
      <c r="D5328">
        <v>389.99</v>
      </c>
      <c r="E5328">
        <v>6</v>
      </c>
      <c r="F5328" t="s">
        <v>135</v>
      </c>
    </row>
    <row r="5329" spans="1:6" x14ac:dyDescent="0.3">
      <c r="A5329" t="s">
        <v>107</v>
      </c>
      <c r="B5329" t="s">
        <v>130</v>
      </c>
      <c r="C5329">
        <v>1</v>
      </c>
      <c r="D5329">
        <v>14.95</v>
      </c>
      <c r="E5329">
        <v>9</v>
      </c>
      <c r="F5329" t="s">
        <v>149</v>
      </c>
    </row>
    <row r="5330" spans="1:6" x14ac:dyDescent="0.3">
      <c r="A5330" t="s">
        <v>107</v>
      </c>
      <c r="B5330" t="s">
        <v>141</v>
      </c>
      <c r="C5330">
        <v>1</v>
      </c>
      <c r="D5330">
        <v>150</v>
      </c>
      <c r="E5330">
        <v>4</v>
      </c>
      <c r="F5330" t="s">
        <v>147</v>
      </c>
    </row>
    <row r="5331" spans="1:6" x14ac:dyDescent="0.3">
      <c r="A5331" t="s">
        <v>107</v>
      </c>
      <c r="B5331" t="s">
        <v>137</v>
      </c>
      <c r="C5331">
        <v>1</v>
      </c>
      <c r="D5331">
        <v>2.99</v>
      </c>
      <c r="E5331">
        <v>10</v>
      </c>
      <c r="F5331" t="s">
        <v>129</v>
      </c>
    </row>
    <row r="5332" spans="1:6" x14ac:dyDescent="0.3">
      <c r="A5332" t="s">
        <v>107</v>
      </c>
      <c r="B5332" t="s">
        <v>140</v>
      </c>
      <c r="C5332">
        <v>1</v>
      </c>
      <c r="D5332">
        <v>99.99</v>
      </c>
      <c r="E5332">
        <v>10</v>
      </c>
      <c r="F5332" t="s">
        <v>129</v>
      </c>
    </row>
    <row r="5333" spans="1:6" x14ac:dyDescent="0.3">
      <c r="A5333" t="s">
        <v>107</v>
      </c>
      <c r="B5333" t="s">
        <v>132</v>
      </c>
      <c r="C5333">
        <v>2</v>
      </c>
      <c r="D5333">
        <v>11.99</v>
      </c>
      <c r="E5333">
        <v>10</v>
      </c>
      <c r="F5333" t="s">
        <v>135</v>
      </c>
    </row>
    <row r="5334" spans="1:6" x14ac:dyDescent="0.3">
      <c r="A5334" t="s">
        <v>107</v>
      </c>
      <c r="B5334" t="s">
        <v>141</v>
      </c>
      <c r="C5334">
        <v>1</v>
      </c>
      <c r="D5334">
        <v>150</v>
      </c>
      <c r="E5334">
        <v>1</v>
      </c>
      <c r="F5334" t="s">
        <v>131</v>
      </c>
    </row>
    <row r="5335" spans="1:6" x14ac:dyDescent="0.3">
      <c r="A5335" t="s">
        <v>107</v>
      </c>
      <c r="B5335" t="s">
        <v>139</v>
      </c>
      <c r="C5335">
        <v>1</v>
      </c>
      <c r="D5335">
        <v>11.95</v>
      </c>
      <c r="E5335">
        <v>4</v>
      </c>
      <c r="F5335" t="s">
        <v>135</v>
      </c>
    </row>
    <row r="5336" spans="1:6" x14ac:dyDescent="0.3">
      <c r="A5336" t="s">
        <v>107</v>
      </c>
      <c r="B5336" t="s">
        <v>151</v>
      </c>
      <c r="C5336">
        <v>1</v>
      </c>
      <c r="D5336">
        <v>109.99</v>
      </c>
      <c r="E5336">
        <v>1</v>
      </c>
      <c r="F5336" t="s">
        <v>131</v>
      </c>
    </row>
    <row r="5337" spans="1:6" x14ac:dyDescent="0.3">
      <c r="A5337" t="s">
        <v>107</v>
      </c>
      <c r="B5337" t="s">
        <v>137</v>
      </c>
      <c r="C5337">
        <v>1</v>
      </c>
      <c r="D5337">
        <v>2.99</v>
      </c>
      <c r="E5337">
        <v>3</v>
      </c>
      <c r="F5337" t="s">
        <v>129</v>
      </c>
    </row>
    <row r="5338" spans="1:6" x14ac:dyDescent="0.3">
      <c r="A5338" t="s">
        <v>107</v>
      </c>
      <c r="B5338" t="s">
        <v>134</v>
      </c>
      <c r="C5338">
        <v>1</v>
      </c>
      <c r="D5338">
        <v>149.99</v>
      </c>
      <c r="E5338">
        <v>9</v>
      </c>
      <c r="F5338" t="s">
        <v>146</v>
      </c>
    </row>
    <row r="5339" spans="1:6" x14ac:dyDescent="0.3">
      <c r="A5339" t="s">
        <v>107</v>
      </c>
      <c r="B5339" t="s">
        <v>137</v>
      </c>
      <c r="C5339">
        <v>2</v>
      </c>
      <c r="D5339">
        <v>2.99</v>
      </c>
      <c r="E5339">
        <v>5</v>
      </c>
      <c r="F5339" t="s">
        <v>133</v>
      </c>
    </row>
    <row r="5340" spans="1:6" x14ac:dyDescent="0.3">
      <c r="A5340" t="s">
        <v>107</v>
      </c>
      <c r="B5340" t="s">
        <v>137</v>
      </c>
      <c r="C5340">
        <v>1</v>
      </c>
      <c r="D5340">
        <v>2.99</v>
      </c>
      <c r="E5340">
        <v>10</v>
      </c>
      <c r="F5340" t="s">
        <v>133</v>
      </c>
    </row>
    <row r="5341" spans="1:6" x14ac:dyDescent="0.3">
      <c r="A5341" t="s">
        <v>107</v>
      </c>
      <c r="B5341" t="s">
        <v>153</v>
      </c>
      <c r="C5341">
        <v>1</v>
      </c>
      <c r="D5341">
        <v>999.99</v>
      </c>
      <c r="E5341">
        <v>6</v>
      </c>
      <c r="F5341" t="s">
        <v>135</v>
      </c>
    </row>
    <row r="5342" spans="1:6" x14ac:dyDescent="0.3">
      <c r="A5342" t="s">
        <v>107</v>
      </c>
      <c r="B5342" t="s">
        <v>130</v>
      </c>
      <c r="C5342">
        <v>1</v>
      </c>
      <c r="D5342">
        <v>14.95</v>
      </c>
      <c r="E5342">
        <v>8</v>
      </c>
      <c r="F5342" t="s">
        <v>150</v>
      </c>
    </row>
    <row r="5343" spans="1:6" x14ac:dyDescent="0.3">
      <c r="A5343" t="s">
        <v>107</v>
      </c>
      <c r="B5343" t="s">
        <v>145</v>
      </c>
      <c r="C5343">
        <v>2</v>
      </c>
      <c r="D5343">
        <v>3.84</v>
      </c>
      <c r="E5343">
        <v>8</v>
      </c>
      <c r="F5343" t="s">
        <v>133</v>
      </c>
    </row>
    <row r="5344" spans="1:6" x14ac:dyDescent="0.3">
      <c r="A5344" t="s">
        <v>107</v>
      </c>
      <c r="B5344" t="s">
        <v>139</v>
      </c>
      <c r="C5344">
        <v>1</v>
      </c>
      <c r="D5344">
        <v>11.95</v>
      </c>
      <c r="E5344">
        <v>5</v>
      </c>
      <c r="F5344" t="s">
        <v>133</v>
      </c>
    </row>
    <row r="5345" spans="1:6" x14ac:dyDescent="0.3">
      <c r="A5345" t="s">
        <v>107</v>
      </c>
      <c r="B5345" t="s">
        <v>140</v>
      </c>
      <c r="C5345">
        <v>1</v>
      </c>
      <c r="D5345">
        <v>99.99</v>
      </c>
      <c r="E5345">
        <v>7</v>
      </c>
      <c r="F5345" t="s">
        <v>149</v>
      </c>
    </row>
    <row r="5346" spans="1:6" x14ac:dyDescent="0.3">
      <c r="A5346" t="s">
        <v>107</v>
      </c>
      <c r="B5346" t="s">
        <v>142</v>
      </c>
      <c r="C5346">
        <v>1</v>
      </c>
      <c r="D5346">
        <v>1700</v>
      </c>
      <c r="E5346">
        <v>1</v>
      </c>
      <c r="F5346" t="s">
        <v>133</v>
      </c>
    </row>
    <row r="5347" spans="1:6" x14ac:dyDescent="0.3">
      <c r="A5347" t="s">
        <v>107</v>
      </c>
      <c r="B5347" t="s">
        <v>137</v>
      </c>
      <c r="C5347">
        <v>2</v>
      </c>
      <c r="D5347">
        <v>2.99</v>
      </c>
      <c r="E5347">
        <v>6</v>
      </c>
      <c r="F5347" t="s">
        <v>149</v>
      </c>
    </row>
    <row r="5348" spans="1:6" x14ac:dyDescent="0.3">
      <c r="A5348" t="s">
        <v>107</v>
      </c>
      <c r="B5348" t="s">
        <v>132</v>
      </c>
      <c r="C5348">
        <v>2</v>
      </c>
      <c r="D5348">
        <v>11.99</v>
      </c>
      <c r="E5348">
        <v>6</v>
      </c>
      <c r="F5348" t="s">
        <v>129</v>
      </c>
    </row>
    <row r="5349" spans="1:6" x14ac:dyDescent="0.3">
      <c r="A5349" t="s">
        <v>107</v>
      </c>
      <c r="B5349" t="s">
        <v>152</v>
      </c>
      <c r="C5349">
        <v>1</v>
      </c>
      <c r="D5349">
        <v>379.99</v>
      </c>
      <c r="E5349">
        <v>9</v>
      </c>
      <c r="F5349" t="s">
        <v>131</v>
      </c>
    </row>
    <row r="5350" spans="1:6" x14ac:dyDescent="0.3">
      <c r="A5350" t="s">
        <v>107</v>
      </c>
      <c r="B5350" t="s">
        <v>137</v>
      </c>
      <c r="C5350">
        <v>3</v>
      </c>
      <c r="D5350">
        <v>2.99</v>
      </c>
      <c r="E5350">
        <v>8</v>
      </c>
      <c r="F5350" t="s">
        <v>133</v>
      </c>
    </row>
    <row r="5351" spans="1:6" x14ac:dyDescent="0.3">
      <c r="A5351" t="s">
        <v>107</v>
      </c>
      <c r="B5351" t="s">
        <v>130</v>
      </c>
      <c r="C5351">
        <v>1</v>
      </c>
      <c r="D5351">
        <v>14.95</v>
      </c>
      <c r="E5351">
        <v>7</v>
      </c>
      <c r="F5351" t="s">
        <v>133</v>
      </c>
    </row>
    <row r="5352" spans="1:6" x14ac:dyDescent="0.3">
      <c r="A5352" t="s">
        <v>107</v>
      </c>
      <c r="B5352" t="s">
        <v>139</v>
      </c>
      <c r="C5352">
        <v>1</v>
      </c>
      <c r="D5352">
        <v>11.95</v>
      </c>
      <c r="E5352">
        <v>8</v>
      </c>
      <c r="F5352" t="s">
        <v>135</v>
      </c>
    </row>
    <row r="5353" spans="1:6" x14ac:dyDescent="0.3">
      <c r="A5353" t="s">
        <v>107</v>
      </c>
      <c r="B5353" t="s">
        <v>130</v>
      </c>
      <c r="C5353">
        <v>1</v>
      </c>
      <c r="D5353">
        <v>14.95</v>
      </c>
      <c r="E5353">
        <v>10</v>
      </c>
      <c r="F5353" t="s">
        <v>150</v>
      </c>
    </row>
    <row r="5354" spans="1:6" x14ac:dyDescent="0.3">
      <c r="A5354" t="s">
        <v>107</v>
      </c>
      <c r="B5354" t="s">
        <v>145</v>
      </c>
      <c r="C5354">
        <v>1</v>
      </c>
      <c r="D5354">
        <v>3.84</v>
      </c>
      <c r="E5354">
        <v>5</v>
      </c>
      <c r="F5354" t="s">
        <v>133</v>
      </c>
    </row>
    <row r="5355" spans="1:6" x14ac:dyDescent="0.3">
      <c r="A5355" t="s">
        <v>107</v>
      </c>
      <c r="B5355" t="s">
        <v>139</v>
      </c>
      <c r="C5355">
        <v>1</v>
      </c>
      <c r="D5355">
        <v>11.95</v>
      </c>
      <c r="E5355">
        <v>4</v>
      </c>
      <c r="F5355" t="s">
        <v>136</v>
      </c>
    </row>
    <row r="5356" spans="1:6" x14ac:dyDescent="0.3">
      <c r="A5356" t="s">
        <v>107</v>
      </c>
      <c r="B5356" t="s">
        <v>142</v>
      </c>
      <c r="C5356">
        <v>1</v>
      </c>
      <c r="D5356">
        <v>1700</v>
      </c>
      <c r="E5356">
        <v>9</v>
      </c>
      <c r="F5356" t="s">
        <v>149</v>
      </c>
    </row>
    <row r="5357" spans="1:6" x14ac:dyDescent="0.3">
      <c r="A5357" t="s">
        <v>107</v>
      </c>
      <c r="B5357" t="s">
        <v>140</v>
      </c>
      <c r="C5357">
        <v>1</v>
      </c>
      <c r="D5357">
        <v>99.99</v>
      </c>
      <c r="E5357">
        <v>7</v>
      </c>
      <c r="F5357" t="s">
        <v>135</v>
      </c>
    </row>
    <row r="5358" spans="1:6" x14ac:dyDescent="0.3">
      <c r="A5358" t="s">
        <v>107</v>
      </c>
      <c r="B5358" t="s">
        <v>145</v>
      </c>
      <c r="C5358">
        <v>1</v>
      </c>
      <c r="D5358">
        <v>3.84</v>
      </c>
      <c r="E5358">
        <v>6</v>
      </c>
      <c r="F5358" t="s">
        <v>129</v>
      </c>
    </row>
    <row r="5359" spans="1:6" x14ac:dyDescent="0.3">
      <c r="A5359" t="s">
        <v>107</v>
      </c>
      <c r="B5359" t="s">
        <v>137</v>
      </c>
      <c r="C5359">
        <v>2</v>
      </c>
      <c r="D5359">
        <v>2.99</v>
      </c>
      <c r="E5359">
        <v>8</v>
      </c>
      <c r="F5359" t="s">
        <v>149</v>
      </c>
    </row>
    <row r="5360" spans="1:6" x14ac:dyDescent="0.3">
      <c r="A5360" t="s">
        <v>107</v>
      </c>
      <c r="B5360" t="s">
        <v>145</v>
      </c>
      <c r="C5360">
        <v>1</v>
      </c>
      <c r="D5360">
        <v>3.84</v>
      </c>
      <c r="E5360">
        <v>2</v>
      </c>
      <c r="F5360" t="s">
        <v>133</v>
      </c>
    </row>
    <row r="5361" spans="1:6" x14ac:dyDescent="0.3">
      <c r="A5361" t="s">
        <v>107</v>
      </c>
      <c r="B5361" t="s">
        <v>138</v>
      </c>
      <c r="C5361">
        <v>1</v>
      </c>
      <c r="D5361">
        <v>389.99</v>
      </c>
      <c r="E5361">
        <v>9</v>
      </c>
      <c r="F5361" t="s">
        <v>129</v>
      </c>
    </row>
    <row r="5362" spans="1:6" x14ac:dyDescent="0.3">
      <c r="A5362" t="s">
        <v>107</v>
      </c>
      <c r="B5362" t="s">
        <v>132</v>
      </c>
      <c r="C5362">
        <v>1</v>
      </c>
      <c r="D5362">
        <v>11.99</v>
      </c>
      <c r="E5362">
        <v>10</v>
      </c>
      <c r="F5362" t="s">
        <v>149</v>
      </c>
    </row>
    <row r="5363" spans="1:6" x14ac:dyDescent="0.3">
      <c r="A5363" t="s">
        <v>107</v>
      </c>
      <c r="B5363" t="s">
        <v>138</v>
      </c>
      <c r="C5363">
        <v>1</v>
      </c>
      <c r="D5363">
        <v>389.99</v>
      </c>
      <c r="E5363">
        <v>4</v>
      </c>
      <c r="F5363" t="s">
        <v>135</v>
      </c>
    </row>
    <row r="5364" spans="1:6" x14ac:dyDescent="0.3">
      <c r="A5364" t="s">
        <v>107</v>
      </c>
      <c r="B5364" t="s">
        <v>130</v>
      </c>
      <c r="C5364">
        <v>1</v>
      </c>
      <c r="D5364">
        <v>14.95</v>
      </c>
      <c r="E5364">
        <v>1</v>
      </c>
      <c r="F5364" t="s">
        <v>136</v>
      </c>
    </row>
    <row r="5365" spans="1:6" x14ac:dyDescent="0.3">
      <c r="A5365" t="s">
        <v>107</v>
      </c>
      <c r="B5365" t="s">
        <v>130</v>
      </c>
      <c r="C5365">
        <v>1</v>
      </c>
      <c r="D5365">
        <v>14.95</v>
      </c>
      <c r="E5365">
        <v>9</v>
      </c>
      <c r="F5365" t="s">
        <v>131</v>
      </c>
    </row>
    <row r="5366" spans="1:6" x14ac:dyDescent="0.3">
      <c r="A5366" t="s">
        <v>107</v>
      </c>
      <c r="B5366" t="s">
        <v>137</v>
      </c>
      <c r="C5366">
        <v>1</v>
      </c>
      <c r="D5366">
        <v>2.99</v>
      </c>
      <c r="E5366">
        <v>10</v>
      </c>
      <c r="F5366" t="s">
        <v>133</v>
      </c>
    </row>
    <row r="5367" spans="1:6" x14ac:dyDescent="0.3">
      <c r="A5367" t="s">
        <v>107</v>
      </c>
      <c r="B5367" t="s">
        <v>137</v>
      </c>
      <c r="C5367">
        <v>1</v>
      </c>
      <c r="D5367">
        <v>2.99</v>
      </c>
      <c r="E5367">
        <v>2</v>
      </c>
      <c r="F5367" t="s">
        <v>135</v>
      </c>
    </row>
    <row r="5368" spans="1:6" x14ac:dyDescent="0.3">
      <c r="A5368" t="s">
        <v>107</v>
      </c>
      <c r="B5368" t="s">
        <v>132</v>
      </c>
      <c r="C5368">
        <v>1</v>
      </c>
      <c r="D5368">
        <v>11.99</v>
      </c>
      <c r="E5368">
        <v>9</v>
      </c>
      <c r="F5368" t="s">
        <v>149</v>
      </c>
    </row>
    <row r="5369" spans="1:6" x14ac:dyDescent="0.3">
      <c r="A5369" t="s">
        <v>107</v>
      </c>
      <c r="B5369" t="s">
        <v>142</v>
      </c>
      <c r="C5369">
        <v>1</v>
      </c>
      <c r="D5369">
        <v>1700</v>
      </c>
      <c r="E5369">
        <v>5</v>
      </c>
      <c r="F5369" t="s">
        <v>133</v>
      </c>
    </row>
    <row r="5370" spans="1:6" x14ac:dyDescent="0.3">
      <c r="A5370" t="s">
        <v>107</v>
      </c>
      <c r="B5370" t="s">
        <v>130</v>
      </c>
      <c r="C5370">
        <v>1</v>
      </c>
      <c r="D5370">
        <v>14.95</v>
      </c>
      <c r="E5370">
        <v>5</v>
      </c>
      <c r="F5370" t="s">
        <v>149</v>
      </c>
    </row>
    <row r="5371" spans="1:6" x14ac:dyDescent="0.3">
      <c r="A5371" t="s">
        <v>107</v>
      </c>
      <c r="B5371" t="s">
        <v>137</v>
      </c>
      <c r="C5371">
        <v>4</v>
      </c>
      <c r="D5371">
        <v>2.99</v>
      </c>
      <c r="E5371">
        <v>4</v>
      </c>
      <c r="F5371" t="s">
        <v>133</v>
      </c>
    </row>
    <row r="5372" spans="1:6" x14ac:dyDescent="0.3">
      <c r="A5372" t="s">
        <v>107</v>
      </c>
      <c r="B5372" t="s">
        <v>139</v>
      </c>
      <c r="C5372">
        <v>1</v>
      </c>
      <c r="D5372">
        <v>11.95</v>
      </c>
      <c r="E5372">
        <v>3</v>
      </c>
      <c r="F5372" t="s">
        <v>135</v>
      </c>
    </row>
    <row r="5373" spans="1:6" x14ac:dyDescent="0.3">
      <c r="A5373" t="s">
        <v>107</v>
      </c>
      <c r="B5373" t="s">
        <v>140</v>
      </c>
      <c r="C5373">
        <v>1</v>
      </c>
      <c r="D5373">
        <v>99.99</v>
      </c>
      <c r="E5373">
        <v>3</v>
      </c>
      <c r="F5373" t="s">
        <v>147</v>
      </c>
    </row>
    <row r="5374" spans="1:6" x14ac:dyDescent="0.3">
      <c r="A5374" t="s">
        <v>107</v>
      </c>
      <c r="B5374" t="s">
        <v>137</v>
      </c>
      <c r="C5374">
        <v>1</v>
      </c>
      <c r="D5374">
        <v>2.99</v>
      </c>
      <c r="E5374">
        <v>3</v>
      </c>
      <c r="F5374" t="s">
        <v>149</v>
      </c>
    </row>
    <row r="5375" spans="1:6" x14ac:dyDescent="0.3">
      <c r="A5375" t="s">
        <v>107</v>
      </c>
      <c r="B5375" t="s">
        <v>137</v>
      </c>
      <c r="C5375">
        <v>1</v>
      </c>
      <c r="D5375">
        <v>2.99</v>
      </c>
      <c r="E5375">
        <v>7</v>
      </c>
      <c r="F5375" t="s">
        <v>135</v>
      </c>
    </row>
    <row r="5376" spans="1:6" x14ac:dyDescent="0.3">
      <c r="A5376" t="s">
        <v>107</v>
      </c>
      <c r="B5376" t="s">
        <v>139</v>
      </c>
      <c r="C5376">
        <v>1</v>
      </c>
      <c r="D5376">
        <v>11.95</v>
      </c>
      <c r="E5376">
        <v>3</v>
      </c>
      <c r="F5376" t="s">
        <v>136</v>
      </c>
    </row>
    <row r="5377" spans="1:6" x14ac:dyDescent="0.3">
      <c r="A5377" t="s">
        <v>107</v>
      </c>
      <c r="B5377" t="s">
        <v>139</v>
      </c>
      <c r="C5377">
        <v>1</v>
      </c>
      <c r="D5377">
        <v>11.95</v>
      </c>
      <c r="E5377">
        <v>5</v>
      </c>
      <c r="F5377" t="s">
        <v>150</v>
      </c>
    </row>
    <row r="5378" spans="1:6" x14ac:dyDescent="0.3">
      <c r="A5378" t="s">
        <v>107</v>
      </c>
      <c r="B5378" t="s">
        <v>151</v>
      </c>
      <c r="C5378">
        <v>1</v>
      </c>
      <c r="D5378">
        <v>109.99</v>
      </c>
      <c r="E5378">
        <v>1</v>
      </c>
      <c r="F5378" t="s">
        <v>133</v>
      </c>
    </row>
    <row r="5379" spans="1:6" x14ac:dyDescent="0.3">
      <c r="A5379" t="s">
        <v>107</v>
      </c>
      <c r="B5379" t="s">
        <v>130</v>
      </c>
      <c r="C5379">
        <v>1</v>
      </c>
      <c r="D5379">
        <v>14.95</v>
      </c>
      <c r="E5379">
        <v>7</v>
      </c>
      <c r="F5379" t="s">
        <v>149</v>
      </c>
    </row>
    <row r="5380" spans="1:6" x14ac:dyDescent="0.3">
      <c r="A5380" t="s">
        <v>107</v>
      </c>
      <c r="B5380" t="s">
        <v>152</v>
      </c>
      <c r="C5380">
        <v>1</v>
      </c>
      <c r="D5380">
        <v>379.99</v>
      </c>
      <c r="E5380">
        <v>4</v>
      </c>
      <c r="F5380" t="s">
        <v>147</v>
      </c>
    </row>
    <row r="5381" spans="1:6" x14ac:dyDescent="0.3">
      <c r="A5381" t="s">
        <v>107</v>
      </c>
      <c r="B5381" t="s">
        <v>130</v>
      </c>
      <c r="C5381">
        <v>1</v>
      </c>
      <c r="D5381">
        <v>14.95</v>
      </c>
      <c r="E5381">
        <v>2</v>
      </c>
      <c r="F5381" t="s">
        <v>131</v>
      </c>
    </row>
    <row r="5382" spans="1:6" x14ac:dyDescent="0.3">
      <c r="A5382" t="s">
        <v>107</v>
      </c>
      <c r="B5382" t="s">
        <v>145</v>
      </c>
      <c r="C5382">
        <v>1</v>
      </c>
      <c r="D5382">
        <v>3.84</v>
      </c>
      <c r="E5382">
        <v>2</v>
      </c>
      <c r="F5382" t="s">
        <v>131</v>
      </c>
    </row>
    <row r="5383" spans="1:6" x14ac:dyDescent="0.3">
      <c r="A5383" t="s">
        <v>107</v>
      </c>
      <c r="B5383" t="s">
        <v>138</v>
      </c>
      <c r="C5383">
        <v>1</v>
      </c>
      <c r="D5383">
        <v>389.99</v>
      </c>
      <c r="E5383">
        <v>1</v>
      </c>
      <c r="F5383" t="s">
        <v>129</v>
      </c>
    </row>
    <row r="5384" spans="1:6" x14ac:dyDescent="0.3">
      <c r="A5384" t="s">
        <v>107</v>
      </c>
      <c r="B5384" t="s">
        <v>153</v>
      </c>
      <c r="C5384">
        <v>1</v>
      </c>
      <c r="D5384">
        <v>999.99</v>
      </c>
      <c r="E5384">
        <v>5</v>
      </c>
      <c r="F5384" t="s">
        <v>149</v>
      </c>
    </row>
    <row r="5385" spans="1:6" x14ac:dyDescent="0.3">
      <c r="A5385" t="s">
        <v>107</v>
      </c>
      <c r="B5385" t="s">
        <v>137</v>
      </c>
      <c r="C5385">
        <v>2</v>
      </c>
      <c r="D5385">
        <v>2.99</v>
      </c>
      <c r="E5385">
        <v>2</v>
      </c>
      <c r="F5385" t="s">
        <v>149</v>
      </c>
    </row>
    <row r="5386" spans="1:6" x14ac:dyDescent="0.3">
      <c r="A5386" t="s">
        <v>107</v>
      </c>
      <c r="B5386" t="s">
        <v>139</v>
      </c>
      <c r="C5386">
        <v>1</v>
      </c>
      <c r="D5386">
        <v>11.95</v>
      </c>
      <c r="E5386">
        <v>4</v>
      </c>
      <c r="F5386" t="s">
        <v>131</v>
      </c>
    </row>
    <row r="5387" spans="1:6" x14ac:dyDescent="0.3">
      <c r="A5387" t="s">
        <v>107</v>
      </c>
      <c r="B5387" t="s">
        <v>143</v>
      </c>
      <c r="C5387">
        <v>1</v>
      </c>
      <c r="D5387">
        <v>300</v>
      </c>
      <c r="E5387">
        <v>10</v>
      </c>
      <c r="F5387" t="s">
        <v>131</v>
      </c>
    </row>
    <row r="5388" spans="1:6" x14ac:dyDescent="0.3">
      <c r="A5388" t="s">
        <v>107</v>
      </c>
      <c r="B5388" t="s">
        <v>137</v>
      </c>
      <c r="C5388">
        <v>2</v>
      </c>
      <c r="D5388">
        <v>2.99</v>
      </c>
      <c r="E5388">
        <v>7</v>
      </c>
      <c r="F5388" t="s">
        <v>146</v>
      </c>
    </row>
    <row r="5389" spans="1:6" x14ac:dyDescent="0.3">
      <c r="A5389" t="s">
        <v>107</v>
      </c>
      <c r="B5389" t="s">
        <v>141</v>
      </c>
      <c r="C5389">
        <v>1</v>
      </c>
      <c r="D5389">
        <v>150</v>
      </c>
      <c r="E5389">
        <v>8</v>
      </c>
      <c r="F5389" t="s">
        <v>133</v>
      </c>
    </row>
    <row r="5390" spans="1:6" x14ac:dyDescent="0.3">
      <c r="A5390" t="s">
        <v>107</v>
      </c>
      <c r="B5390" t="s">
        <v>130</v>
      </c>
      <c r="C5390">
        <v>1</v>
      </c>
      <c r="D5390">
        <v>14.95</v>
      </c>
      <c r="E5390">
        <v>6</v>
      </c>
      <c r="F5390" t="s">
        <v>149</v>
      </c>
    </row>
    <row r="5391" spans="1:6" x14ac:dyDescent="0.3">
      <c r="A5391" t="s">
        <v>107</v>
      </c>
      <c r="B5391" t="s">
        <v>137</v>
      </c>
      <c r="C5391">
        <v>2</v>
      </c>
      <c r="D5391">
        <v>2.99</v>
      </c>
      <c r="E5391">
        <v>7</v>
      </c>
      <c r="F5391" t="s">
        <v>136</v>
      </c>
    </row>
    <row r="5392" spans="1:6" x14ac:dyDescent="0.3">
      <c r="A5392" t="s">
        <v>107</v>
      </c>
      <c r="B5392" t="s">
        <v>141</v>
      </c>
      <c r="C5392">
        <v>1</v>
      </c>
      <c r="D5392">
        <v>150</v>
      </c>
      <c r="E5392">
        <v>8</v>
      </c>
      <c r="F5392" t="s">
        <v>133</v>
      </c>
    </row>
    <row r="5393" spans="1:6" x14ac:dyDescent="0.3">
      <c r="A5393" t="s">
        <v>107</v>
      </c>
      <c r="B5393" t="s">
        <v>139</v>
      </c>
      <c r="C5393">
        <v>1</v>
      </c>
      <c r="D5393">
        <v>11.95</v>
      </c>
      <c r="E5393">
        <v>1</v>
      </c>
      <c r="F5393" t="s">
        <v>135</v>
      </c>
    </row>
    <row r="5394" spans="1:6" x14ac:dyDescent="0.3">
      <c r="A5394" t="s">
        <v>107</v>
      </c>
      <c r="B5394" t="s">
        <v>128</v>
      </c>
      <c r="C5394">
        <v>1</v>
      </c>
      <c r="D5394">
        <v>700</v>
      </c>
      <c r="E5394">
        <v>1</v>
      </c>
      <c r="F5394" t="s">
        <v>133</v>
      </c>
    </row>
    <row r="5395" spans="1:6" x14ac:dyDescent="0.3">
      <c r="A5395" t="s">
        <v>107</v>
      </c>
      <c r="B5395" t="s">
        <v>145</v>
      </c>
      <c r="C5395">
        <v>1</v>
      </c>
      <c r="D5395">
        <v>3.84</v>
      </c>
      <c r="E5395">
        <v>10</v>
      </c>
      <c r="F5395" t="s">
        <v>133</v>
      </c>
    </row>
    <row r="5396" spans="1:6" x14ac:dyDescent="0.3">
      <c r="A5396" t="s">
        <v>107</v>
      </c>
      <c r="B5396" t="s">
        <v>134</v>
      </c>
      <c r="C5396">
        <v>1</v>
      </c>
      <c r="D5396">
        <v>149.99</v>
      </c>
      <c r="E5396">
        <v>2</v>
      </c>
      <c r="F5396" t="s">
        <v>133</v>
      </c>
    </row>
    <row r="5397" spans="1:6" x14ac:dyDescent="0.3">
      <c r="A5397" t="s">
        <v>107</v>
      </c>
      <c r="B5397" t="s">
        <v>140</v>
      </c>
      <c r="C5397">
        <v>1</v>
      </c>
      <c r="D5397">
        <v>99.99</v>
      </c>
      <c r="E5397">
        <v>5</v>
      </c>
      <c r="F5397" t="s">
        <v>133</v>
      </c>
    </row>
    <row r="5398" spans="1:6" x14ac:dyDescent="0.3">
      <c r="A5398" t="s">
        <v>107</v>
      </c>
      <c r="B5398" t="s">
        <v>139</v>
      </c>
      <c r="C5398">
        <v>1</v>
      </c>
      <c r="D5398">
        <v>11.95</v>
      </c>
      <c r="E5398">
        <v>5</v>
      </c>
      <c r="F5398" t="s">
        <v>136</v>
      </c>
    </row>
    <row r="5399" spans="1:6" x14ac:dyDescent="0.3">
      <c r="A5399" t="s">
        <v>107</v>
      </c>
      <c r="B5399" t="s">
        <v>130</v>
      </c>
      <c r="C5399">
        <v>1</v>
      </c>
      <c r="D5399">
        <v>14.95</v>
      </c>
      <c r="E5399">
        <v>4</v>
      </c>
      <c r="F5399" t="s">
        <v>133</v>
      </c>
    </row>
    <row r="5400" spans="1:6" x14ac:dyDescent="0.3">
      <c r="A5400" t="s">
        <v>107</v>
      </c>
      <c r="B5400" t="s">
        <v>140</v>
      </c>
      <c r="C5400">
        <v>1</v>
      </c>
      <c r="D5400">
        <v>99.99</v>
      </c>
      <c r="E5400">
        <v>7</v>
      </c>
      <c r="F5400" t="s">
        <v>133</v>
      </c>
    </row>
    <row r="5401" spans="1:6" x14ac:dyDescent="0.3">
      <c r="A5401" t="s">
        <v>107</v>
      </c>
      <c r="B5401" t="s">
        <v>155</v>
      </c>
      <c r="C5401">
        <v>1</v>
      </c>
      <c r="D5401">
        <v>600</v>
      </c>
      <c r="E5401">
        <v>9</v>
      </c>
      <c r="F5401" t="s">
        <v>147</v>
      </c>
    </row>
    <row r="5402" spans="1:6" x14ac:dyDescent="0.3">
      <c r="A5402" t="s">
        <v>107</v>
      </c>
      <c r="B5402" t="s">
        <v>137</v>
      </c>
      <c r="C5402">
        <v>2</v>
      </c>
      <c r="D5402">
        <v>2.99</v>
      </c>
      <c r="E5402">
        <v>7</v>
      </c>
      <c r="F5402" t="s">
        <v>135</v>
      </c>
    </row>
    <row r="5403" spans="1:6" x14ac:dyDescent="0.3">
      <c r="A5403" t="s">
        <v>107</v>
      </c>
      <c r="B5403" t="s">
        <v>141</v>
      </c>
      <c r="C5403">
        <v>1</v>
      </c>
      <c r="D5403">
        <v>150</v>
      </c>
      <c r="E5403">
        <v>8</v>
      </c>
      <c r="F5403" t="s">
        <v>129</v>
      </c>
    </row>
    <row r="5404" spans="1:6" x14ac:dyDescent="0.3">
      <c r="A5404" t="s">
        <v>107</v>
      </c>
      <c r="B5404" t="s">
        <v>153</v>
      </c>
      <c r="C5404">
        <v>1</v>
      </c>
      <c r="D5404">
        <v>999.99</v>
      </c>
      <c r="E5404">
        <v>4</v>
      </c>
      <c r="F5404" t="s">
        <v>135</v>
      </c>
    </row>
    <row r="5405" spans="1:6" x14ac:dyDescent="0.3">
      <c r="A5405" t="s">
        <v>107</v>
      </c>
      <c r="B5405" t="s">
        <v>139</v>
      </c>
      <c r="C5405">
        <v>1</v>
      </c>
      <c r="D5405">
        <v>11.95</v>
      </c>
      <c r="E5405">
        <v>10</v>
      </c>
      <c r="F5405" t="s">
        <v>133</v>
      </c>
    </row>
    <row r="5406" spans="1:6" x14ac:dyDescent="0.3">
      <c r="A5406" t="s">
        <v>107</v>
      </c>
      <c r="B5406" t="s">
        <v>145</v>
      </c>
      <c r="C5406">
        <v>1</v>
      </c>
      <c r="D5406">
        <v>3.84</v>
      </c>
      <c r="E5406">
        <v>7</v>
      </c>
      <c r="F5406" t="s">
        <v>135</v>
      </c>
    </row>
    <row r="5407" spans="1:6" x14ac:dyDescent="0.3">
      <c r="A5407" t="s">
        <v>107</v>
      </c>
      <c r="B5407" t="s">
        <v>132</v>
      </c>
      <c r="C5407">
        <v>1</v>
      </c>
      <c r="D5407">
        <v>11.99</v>
      </c>
      <c r="E5407">
        <v>9</v>
      </c>
      <c r="F5407" t="s">
        <v>147</v>
      </c>
    </row>
    <row r="5408" spans="1:6" x14ac:dyDescent="0.3">
      <c r="A5408" t="s">
        <v>107</v>
      </c>
      <c r="B5408" t="s">
        <v>140</v>
      </c>
      <c r="C5408">
        <v>1</v>
      </c>
      <c r="D5408">
        <v>99.99</v>
      </c>
      <c r="E5408">
        <v>9</v>
      </c>
      <c r="F5408" t="s">
        <v>129</v>
      </c>
    </row>
    <row r="5409" spans="1:6" x14ac:dyDescent="0.3">
      <c r="A5409" t="s">
        <v>107</v>
      </c>
      <c r="B5409" t="s">
        <v>134</v>
      </c>
      <c r="C5409">
        <v>1</v>
      </c>
      <c r="D5409">
        <v>149.99</v>
      </c>
      <c r="E5409">
        <v>6</v>
      </c>
      <c r="F5409" t="s">
        <v>135</v>
      </c>
    </row>
    <row r="5410" spans="1:6" x14ac:dyDescent="0.3">
      <c r="A5410" t="s">
        <v>107</v>
      </c>
      <c r="B5410" t="s">
        <v>137</v>
      </c>
      <c r="C5410">
        <v>1</v>
      </c>
      <c r="D5410">
        <v>2.99</v>
      </c>
      <c r="E5410">
        <v>2</v>
      </c>
      <c r="F5410" t="s">
        <v>135</v>
      </c>
    </row>
    <row r="5411" spans="1:6" x14ac:dyDescent="0.3">
      <c r="A5411" t="s">
        <v>107</v>
      </c>
      <c r="B5411" t="s">
        <v>148</v>
      </c>
      <c r="C5411">
        <v>1</v>
      </c>
      <c r="D5411">
        <v>600</v>
      </c>
      <c r="E5411">
        <v>4</v>
      </c>
      <c r="F5411" t="s">
        <v>150</v>
      </c>
    </row>
    <row r="5412" spans="1:6" x14ac:dyDescent="0.3">
      <c r="A5412" t="s">
        <v>107</v>
      </c>
      <c r="B5412" t="s">
        <v>140</v>
      </c>
      <c r="C5412">
        <v>1</v>
      </c>
      <c r="D5412">
        <v>99.99</v>
      </c>
      <c r="E5412">
        <v>4</v>
      </c>
      <c r="F5412" t="s">
        <v>150</v>
      </c>
    </row>
    <row r="5413" spans="1:6" x14ac:dyDescent="0.3">
      <c r="A5413" t="s">
        <v>107</v>
      </c>
      <c r="B5413" t="s">
        <v>152</v>
      </c>
      <c r="C5413">
        <v>1</v>
      </c>
      <c r="D5413">
        <v>379.99</v>
      </c>
      <c r="E5413">
        <v>9</v>
      </c>
      <c r="F5413" t="s">
        <v>136</v>
      </c>
    </row>
    <row r="5414" spans="1:6" x14ac:dyDescent="0.3">
      <c r="A5414" t="s">
        <v>107</v>
      </c>
      <c r="B5414" t="s">
        <v>152</v>
      </c>
      <c r="C5414">
        <v>1</v>
      </c>
      <c r="D5414">
        <v>379.99</v>
      </c>
      <c r="E5414">
        <v>6</v>
      </c>
      <c r="F5414" t="s">
        <v>133</v>
      </c>
    </row>
    <row r="5415" spans="1:6" x14ac:dyDescent="0.3">
      <c r="A5415" t="s">
        <v>107</v>
      </c>
      <c r="B5415" t="s">
        <v>142</v>
      </c>
      <c r="C5415">
        <v>1</v>
      </c>
      <c r="D5415">
        <v>1700</v>
      </c>
      <c r="E5415">
        <v>10</v>
      </c>
      <c r="F5415" t="s">
        <v>135</v>
      </c>
    </row>
    <row r="5416" spans="1:6" x14ac:dyDescent="0.3">
      <c r="A5416" t="s">
        <v>107</v>
      </c>
      <c r="B5416" t="s">
        <v>145</v>
      </c>
      <c r="C5416">
        <v>1</v>
      </c>
      <c r="D5416">
        <v>3.84</v>
      </c>
      <c r="E5416">
        <v>7</v>
      </c>
      <c r="F5416" t="s">
        <v>133</v>
      </c>
    </row>
    <row r="5417" spans="1:6" x14ac:dyDescent="0.3">
      <c r="A5417" t="s">
        <v>107</v>
      </c>
      <c r="B5417" t="s">
        <v>130</v>
      </c>
      <c r="C5417">
        <v>1</v>
      </c>
      <c r="D5417">
        <v>14.95</v>
      </c>
      <c r="E5417">
        <v>2</v>
      </c>
      <c r="F5417" t="s">
        <v>133</v>
      </c>
    </row>
    <row r="5418" spans="1:6" x14ac:dyDescent="0.3">
      <c r="A5418" t="s">
        <v>107</v>
      </c>
      <c r="B5418" t="s">
        <v>137</v>
      </c>
      <c r="C5418">
        <v>2</v>
      </c>
      <c r="D5418">
        <v>2.99</v>
      </c>
      <c r="E5418">
        <v>1</v>
      </c>
      <c r="F5418" t="s">
        <v>135</v>
      </c>
    </row>
    <row r="5419" spans="1:6" x14ac:dyDescent="0.3">
      <c r="A5419" t="s">
        <v>107</v>
      </c>
      <c r="B5419" t="s">
        <v>130</v>
      </c>
      <c r="C5419">
        <v>1</v>
      </c>
      <c r="D5419">
        <v>14.95</v>
      </c>
      <c r="E5419">
        <v>7</v>
      </c>
      <c r="F5419" t="s">
        <v>135</v>
      </c>
    </row>
    <row r="5420" spans="1:6" x14ac:dyDescent="0.3">
      <c r="A5420" t="s">
        <v>107</v>
      </c>
      <c r="B5420" t="s">
        <v>154</v>
      </c>
      <c r="C5420">
        <v>1</v>
      </c>
      <c r="D5420">
        <v>600</v>
      </c>
      <c r="E5420">
        <v>3</v>
      </c>
      <c r="F5420" t="s">
        <v>133</v>
      </c>
    </row>
    <row r="5421" spans="1:6" x14ac:dyDescent="0.3">
      <c r="A5421" t="s">
        <v>107</v>
      </c>
      <c r="B5421" t="s">
        <v>145</v>
      </c>
      <c r="C5421">
        <v>2</v>
      </c>
      <c r="D5421">
        <v>3.84</v>
      </c>
      <c r="E5421">
        <v>4</v>
      </c>
      <c r="F5421" t="s">
        <v>133</v>
      </c>
    </row>
    <row r="5422" spans="1:6" x14ac:dyDescent="0.3">
      <c r="A5422" t="s">
        <v>107</v>
      </c>
      <c r="B5422" t="s">
        <v>141</v>
      </c>
      <c r="C5422">
        <v>1</v>
      </c>
      <c r="D5422">
        <v>150</v>
      </c>
      <c r="E5422">
        <v>1</v>
      </c>
      <c r="F5422" t="s">
        <v>135</v>
      </c>
    </row>
    <row r="5423" spans="1:6" x14ac:dyDescent="0.3">
      <c r="A5423" t="s">
        <v>107</v>
      </c>
      <c r="B5423" t="s">
        <v>141</v>
      </c>
      <c r="C5423">
        <v>1</v>
      </c>
      <c r="D5423">
        <v>150</v>
      </c>
      <c r="E5423">
        <v>2</v>
      </c>
      <c r="F5423" t="s">
        <v>150</v>
      </c>
    </row>
    <row r="5424" spans="1:6" x14ac:dyDescent="0.3">
      <c r="A5424" t="s">
        <v>107</v>
      </c>
      <c r="B5424" t="s">
        <v>137</v>
      </c>
      <c r="C5424">
        <v>1</v>
      </c>
      <c r="D5424">
        <v>2.99</v>
      </c>
      <c r="E5424">
        <v>5</v>
      </c>
      <c r="F5424" t="s">
        <v>133</v>
      </c>
    </row>
    <row r="5425" spans="1:6" x14ac:dyDescent="0.3">
      <c r="A5425" t="s">
        <v>107</v>
      </c>
      <c r="B5425" t="s">
        <v>128</v>
      </c>
      <c r="C5425">
        <v>1</v>
      </c>
      <c r="D5425">
        <v>700</v>
      </c>
      <c r="E5425">
        <v>2</v>
      </c>
      <c r="F5425" t="s">
        <v>129</v>
      </c>
    </row>
    <row r="5426" spans="1:6" x14ac:dyDescent="0.3">
      <c r="A5426" t="s">
        <v>107</v>
      </c>
      <c r="B5426" t="s">
        <v>141</v>
      </c>
      <c r="C5426">
        <v>1</v>
      </c>
      <c r="D5426">
        <v>150</v>
      </c>
      <c r="E5426">
        <v>5</v>
      </c>
      <c r="F5426" t="s">
        <v>135</v>
      </c>
    </row>
    <row r="5427" spans="1:6" x14ac:dyDescent="0.3">
      <c r="A5427" t="s">
        <v>107</v>
      </c>
      <c r="B5427" t="s">
        <v>130</v>
      </c>
      <c r="C5427">
        <v>1</v>
      </c>
      <c r="D5427">
        <v>14.95</v>
      </c>
      <c r="E5427">
        <v>3</v>
      </c>
      <c r="F5427" t="s">
        <v>135</v>
      </c>
    </row>
    <row r="5428" spans="1:6" x14ac:dyDescent="0.3">
      <c r="A5428" t="s">
        <v>107</v>
      </c>
      <c r="B5428" t="s">
        <v>140</v>
      </c>
      <c r="C5428">
        <v>1</v>
      </c>
      <c r="D5428">
        <v>99.99</v>
      </c>
      <c r="E5428">
        <v>1</v>
      </c>
      <c r="F5428" t="s">
        <v>149</v>
      </c>
    </row>
    <row r="5429" spans="1:6" x14ac:dyDescent="0.3">
      <c r="A5429" t="s">
        <v>107</v>
      </c>
      <c r="B5429" t="s">
        <v>138</v>
      </c>
      <c r="C5429">
        <v>1</v>
      </c>
      <c r="D5429">
        <v>389.99</v>
      </c>
      <c r="E5429">
        <v>8</v>
      </c>
      <c r="F5429" t="s">
        <v>147</v>
      </c>
    </row>
    <row r="5430" spans="1:6" x14ac:dyDescent="0.3">
      <c r="A5430" t="s">
        <v>107</v>
      </c>
      <c r="B5430" t="s">
        <v>137</v>
      </c>
      <c r="C5430">
        <v>1</v>
      </c>
      <c r="D5430">
        <v>2.99</v>
      </c>
      <c r="E5430">
        <v>3</v>
      </c>
      <c r="F5430" t="s">
        <v>149</v>
      </c>
    </row>
    <row r="5431" spans="1:6" x14ac:dyDescent="0.3">
      <c r="A5431" t="s">
        <v>107</v>
      </c>
      <c r="B5431" t="s">
        <v>139</v>
      </c>
      <c r="C5431">
        <v>1</v>
      </c>
      <c r="D5431">
        <v>11.95</v>
      </c>
      <c r="E5431">
        <v>10</v>
      </c>
      <c r="F5431" t="s">
        <v>135</v>
      </c>
    </row>
    <row r="5432" spans="1:6" x14ac:dyDescent="0.3">
      <c r="A5432" t="s">
        <v>107</v>
      </c>
      <c r="B5432" t="s">
        <v>142</v>
      </c>
      <c r="C5432">
        <v>1</v>
      </c>
      <c r="D5432">
        <v>1700</v>
      </c>
      <c r="E5432">
        <v>10</v>
      </c>
      <c r="F5432" t="s">
        <v>129</v>
      </c>
    </row>
    <row r="5433" spans="1:6" x14ac:dyDescent="0.3">
      <c r="A5433" t="s">
        <v>107</v>
      </c>
      <c r="B5433" t="s">
        <v>132</v>
      </c>
      <c r="C5433">
        <v>1</v>
      </c>
      <c r="D5433">
        <v>11.99</v>
      </c>
      <c r="E5433">
        <v>6</v>
      </c>
      <c r="F5433" t="s">
        <v>133</v>
      </c>
    </row>
    <row r="5434" spans="1:6" x14ac:dyDescent="0.3">
      <c r="A5434" t="s">
        <v>107</v>
      </c>
      <c r="B5434" t="s">
        <v>132</v>
      </c>
      <c r="C5434">
        <v>1</v>
      </c>
      <c r="D5434">
        <v>11.99</v>
      </c>
      <c r="E5434">
        <v>8</v>
      </c>
      <c r="F5434" t="s">
        <v>149</v>
      </c>
    </row>
    <row r="5435" spans="1:6" x14ac:dyDescent="0.3">
      <c r="A5435" t="s">
        <v>107</v>
      </c>
      <c r="B5435" t="s">
        <v>145</v>
      </c>
      <c r="C5435">
        <v>2</v>
      </c>
      <c r="D5435">
        <v>3.84</v>
      </c>
      <c r="E5435">
        <v>3</v>
      </c>
      <c r="F5435" t="s">
        <v>149</v>
      </c>
    </row>
    <row r="5436" spans="1:6" x14ac:dyDescent="0.3">
      <c r="A5436" t="s">
        <v>107</v>
      </c>
      <c r="B5436" t="s">
        <v>141</v>
      </c>
      <c r="C5436">
        <v>1</v>
      </c>
      <c r="D5436">
        <v>150</v>
      </c>
      <c r="E5436">
        <v>6</v>
      </c>
      <c r="F5436" t="s">
        <v>129</v>
      </c>
    </row>
    <row r="5437" spans="1:6" x14ac:dyDescent="0.3">
      <c r="A5437" t="s">
        <v>107</v>
      </c>
      <c r="B5437" t="s">
        <v>145</v>
      </c>
      <c r="C5437">
        <v>1</v>
      </c>
      <c r="D5437">
        <v>3.84</v>
      </c>
      <c r="E5437">
        <v>9</v>
      </c>
      <c r="F5437" t="s">
        <v>136</v>
      </c>
    </row>
    <row r="5438" spans="1:6" x14ac:dyDescent="0.3">
      <c r="A5438" t="s">
        <v>107</v>
      </c>
      <c r="B5438" t="s">
        <v>134</v>
      </c>
      <c r="C5438">
        <v>1</v>
      </c>
      <c r="D5438">
        <v>149.99</v>
      </c>
      <c r="E5438">
        <v>1</v>
      </c>
      <c r="F5438" t="s">
        <v>149</v>
      </c>
    </row>
    <row r="5439" spans="1:6" x14ac:dyDescent="0.3">
      <c r="A5439" t="s">
        <v>107</v>
      </c>
      <c r="B5439" t="s">
        <v>137</v>
      </c>
      <c r="C5439">
        <v>2</v>
      </c>
      <c r="D5439">
        <v>2.99</v>
      </c>
      <c r="E5439">
        <v>4</v>
      </c>
      <c r="F5439" t="s">
        <v>150</v>
      </c>
    </row>
    <row r="5440" spans="1:6" x14ac:dyDescent="0.3">
      <c r="A5440" t="s">
        <v>107</v>
      </c>
      <c r="B5440" t="s">
        <v>140</v>
      </c>
      <c r="C5440">
        <v>1</v>
      </c>
      <c r="D5440">
        <v>99.99</v>
      </c>
      <c r="E5440">
        <v>5</v>
      </c>
      <c r="F5440" t="s">
        <v>133</v>
      </c>
    </row>
    <row r="5441" spans="1:6" x14ac:dyDescent="0.3">
      <c r="A5441" t="s">
        <v>107</v>
      </c>
      <c r="B5441" t="s">
        <v>132</v>
      </c>
      <c r="C5441">
        <v>1</v>
      </c>
      <c r="D5441">
        <v>11.99</v>
      </c>
      <c r="E5441">
        <v>6</v>
      </c>
      <c r="F5441" t="s">
        <v>135</v>
      </c>
    </row>
    <row r="5442" spans="1:6" x14ac:dyDescent="0.3">
      <c r="A5442" t="s">
        <v>107</v>
      </c>
      <c r="B5442" t="s">
        <v>148</v>
      </c>
      <c r="C5442">
        <v>1</v>
      </c>
      <c r="D5442">
        <v>600</v>
      </c>
      <c r="E5442">
        <v>6</v>
      </c>
      <c r="F5442" t="s">
        <v>149</v>
      </c>
    </row>
    <row r="5443" spans="1:6" x14ac:dyDescent="0.3">
      <c r="A5443" t="s">
        <v>107</v>
      </c>
      <c r="B5443" t="s">
        <v>139</v>
      </c>
      <c r="C5443">
        <v>1</v>
      </c>
      <c r="D5443">
        <v>11.95</v>
      </c>
      <c r="E5443">
        <v>2</v>
      </c>
      <c r="F5443" t="s">
        <v>133</v>
      </c>
    </row>
    <row r="5444" spans="1:6" x14ac:dyDescent="0.3">
      <c r="A5444" t="s">
        <v>107</v>
      </c>
      <c r="B5444" t="s">
        <v>140</v>
      </c>
      <c r="C5444">
        <v>1</v>
      </c>
      <c r="D5444">
        <v>99.99</v>
      </c>
      <c r="E5444">
        <v>7</v>
      </c>
      <c r="F5444" t="s">
        <v>135</v>
      </c>
    </row>
    <row r="5445" spans="1:6" x14ac:dyDescent="0.3">
      <c r="A5445" t="s">
        <v>107</v>
      </c>
      <c r="B5445" t="s">
        <v>130</v>
      </c>
      <c r="C5445">
        <v>1</v>
      </c>
      <c r="D5445">
        <v>14.95</v>
      </c>
      <c r="E5445">
        <v>2</v>
      </c>
      <c r="F5445" t="s">
        <v>133</v>
      </c>
    </row>
    <row r="5446" spans="1:6" x14ac:dyDescent="0.3">
      <c r="A5446" t="s">
        <v>107</v>
      </c>
      <c r="B5446" t="s">
        <v>130</v>
      </c>
      <c r="C5446">
        <v>1</v>
      </c>
      <c r="D5446">
        <v>14.95</v>
      </c>
      <c r="E5446">
        <v>3</v>
      </c>
      <c r="F5446" t="s">
        <v>129</v>
      </c>
    </row>
    <row r="5447" spans="1:6" x14ac:dyDescent="0.3">
      <c r="A5447" t="s">
        <v>107</v>
      </c>
      <c r="B5447" t="s">
        <v>132</v>
      </c>
      <c r="C5447">
        <v>1</v>
      </c>
      <c r="D5447">
        <v>11.99</v>
      </c>
      <c r="E5447">
        <v>7</v>
      </c>
      <c r="F5447" t="s">
        <v>131</v>
      </c>
    </row>
    <row r="5448" spans="1:6" x14ac:dyDescent="0.3">
      <c r="A5448" t="s">
        <v>107</v>
      </c>
      <c r="B5448" t="s">
        <v>139</v>
      </c>
      <c r="C5448">
        <v>1</v>
      </c>
      <c r="D5448">
        <v>11.95</v>
      </c>
      <c r="E5448">
        <v>10</v>
      </c>
      <c r="F5448" t="s">
        <v>131</v>
      </c>
    </row>
    <row r="5449" spans="1:6" x14ac:dyDescent="0.3">
      <c r="A5449" t="s">
        <v>107</v>
      </c>
      <c r="B5449" t="s">
        <v>148</v>
      </c>
      <c r="C5449">
        <v>1</v>
      </c>
      <c r="D5449">
        <v>600</v>
      </c>
      <c r="E5449">
        <v>1</v>
      </c>
      <c r="F5449" t="s">
        <v>150</v>
      </c>
    </row>
    <row r="5450" spans="1:6" x14ac:dyDescent="0.3">
      <c r="A5450" t="s">
        <v>107</v>
      </c>
      <c r="B5450" t="s">
        <v>151</v>
      </c>
      <c r="C5450">
        <v>1</v>
      </c>
      <c r="D5450">
        <v>109.99</v>
      </c>
      <c r="E5450">
        <v>8</v>
      </c>
      <c r="F5450" t="s">
        <v>149</v>
      </c>
    </row>
    <row r="5451" spans="1:6" x14ac:dyDescent="0.3">
      <c r="A5451" t="s">
        <v>107</v>
      </c>
      <c r="B5451" t="s">
        <v>151</v>
      </c>
      <c r="C5451">
        <v>1</v>
      </c>
      <c r="D5451">
        <v>109.99</v>
      </c>
      <c r="E5451">
        <v>9</v>
      </c>
      <c r="F5451" t="s">
        <v>133</v>
      </c>
    </row>
    <row r="5452" spans="1:6" x14ac:dyDescent="0.3">
      <c r="A5452" t="s">
        <v>107</v>
      </c>
      <c r="B5452" t="s">
        <v>134</v>
      </c>
      <c r="C5452">
        <v>1</v>
      </c>
      <c r="D5452">
        <v>149.99</v>
      </c>
      <c r="E5452">
        <v>8</v>
      </c>
      <c r="F5452" t="s">
        <v>133</v>
      </c>
    </row>
    <row r="5453" spans="1:6" x14ac:dyDescent="0.3">
      <c r="A5453" t="s">
        <v>107</v>
      </c>
      <c r="B5453" t="s">
        <v>151</v>
      </c>
      <c r="C5453">
        <v>1</v>
      </c>
      <c r="D5453">
        <v>109.99</v>
      </c>
      <c r="E5453">
        <v>2</v>
      </c>
      <c r="F5453" t="s">
        <v>149</v>
      </c>
    </row>
    <row r="5454" spans="1:6" x14ac:dyDescent="0.3">
      <c r="A5454" t="s">
        <v>107</v>
      </c>
      <c r="B5454" t="s">
        <v>139</v>
      </c>
      <c r="C5454">
        <v>1</v>
      </c>
      <c r="D5454">
        <v>11.95</v>
      </c>
      <c r="E5454">
        <v>9</v>
      </c>
      <c r="F5454" t="s">
        <v>133</v>
      </c>
    </row>
    <row r="5455" spans="1:6" x14ac:dyDescent="0.3">
      <c r="A5455" t="s">
        <v>107</v>
      </c>
      <c r="B5455" t="s">
        <v>151</v>
      </c>
      <c r="C5455">
        <v>1</v>
      </c>
      <c r="D5455">
        <v>109.99</v>
      </c>
      <c r="E5455">
        <v>1</v>
      </c>
      <c r="F5455" t="s">
        <v>133</v>
      </c>
    </row>
    <row r="5456" spans="1:6" x14ac:dyDescent="0.3">
      <c r="A5456" t="s">
        <v>107</v>
      </c>
      <c r="B5456" t="s">
        <v>139</v>
      </c>
      <c r="C5456">
        <v>1</v>
      </c>
      <c r="D5456">
        <v>11.95</v>
      </c>
      <c r="E5456">
        <v>6</v>
      </c>
      <c r="F5456" t="s">
        <v>135</v>
      </c>
    </row>
    <row r="5457" spans="1:6" x14ac:dyDescent="0.3">
      <c r="A5457" t="s">
        <v>107</v>
      </c>
      <c r="B5457" t="s">
        <v>143</v>
      </c>
      <c r="C5457">
        <v>1</v>
      </c>
      <c r="D5457">
        <v>300</v>
      </c>
      <c r="E5457">
        <v>9</v>
      </c>
      <c r="F5457" t="s">
        <v>133</v>
      </c>
    </row>
    <row r="5458" spans="1:6" x14ac:dyDescent="0.3">
      <c r="A5458" t="s">
        <v>107</v>
      </c>
      <c r="B5458" t="s">
        <v>145</v>
      </c>
      <c r="C5458">
        <v>1</v>
      </c>
      <c r="D5458">
        <v>3.84</v>
      </c>
      <c r="E5458">
        <v>1</v>
      </c>
      <c r="F5458" t="s">
        <v>146</v>
      </c>
    </row>
    <row r="5459" spans="1:6" x14ac:dyDescent="0.3">
      <c r="A5459" t="s">
        <v>107</v>
      </c>
      <c r="B5459" t="s">
        <v>140</v>
      </c>
      <c r="C5459">
        <v>1</v>
      </c>
      <c r="D5459">
        <v>99.99</v>
      </c>
      <c r="E5459">
        <v>7</v>
      </c>
      <c r="F5459" t="s">
        <v>133</v>
      </c>
    </row>
    <row r="5460" spans="1:6" x14ac:dyDescent="0.3">
      <c r="A5460" t="s">
        <v>107</v>
      </c>
      <c r="B5460" t="s">
        <v>132</v>
      </c>
      <c r="C5460">
        <v>3</v>
      </c>
      <c r="D5460">
        <v>11.99</v>
      </c>
      <c r="E5460">
        <v>7</v>
      </c>
      <c r="F5460" t="s">
        <v>149</v>
      </c>
    </row>
    <row r="5461" spans="1:6" x14ac:dyDescent="0.3">
      <c r="A5461" t="s">
        <v>107</v>
      </c>
      <c r="B5461" t="s">
        <v>132</v>
      </c>
      <c r="C5461">
        <v>1</v>
      </c>
      <c r="D5461">
        <v>11.99</v>
      </c>
      <c r="E5461">
        <v>9</v>
      </c>
      <c r="F5461" t="s">
        <v>129</v>
      </c>
    </row>
    <row r="5462" spans="1:6" x14ac:dyDescent="0.3">
      <c r="A5462" t="s">
        <v>107</v>
      </c>
      <c r="B5462" t="s">
        <v>137</v>
      </c>
      <c r="C5462">
        <v>1</v>
      </c>
      <c r="D5462">
        <v>2.99</v>
      </c>
      <c r="E5462">
        <v>2</v>
      </c>
      <c r="F5462" t="s">
        <v>136</v>
      </c>
    </row>
    <row r="5463" spans="1:6" x14ac:dyDescent="0.3">
      <c r="A5463" t="s">
        <v>107</v>
      </c>
      <c r="B5463" t="s">
        <v>137</v>
      </c>
      <c r="C5463">
        <v>1</v>
      </c>
      <c r="D5463">
        <v>2.99</v>
      </c>
      <c r="E5463">
        <v>5</v>
      </c>
      <c r="F5463" t="s">
        <v>135</v>
      </c>
    </row>
    <row r="5464" spans="1:6" x14ac:dyDescent="0.3">
      <c r="A5464" t="s">
        <v>107</v>
      </c>
      <c r="B5464" t="s">
        <v>134</v>
      </c>
      <c r="C5464">
        <v>1</v>
      </c>
      <c r="D5464">
        <v>149.99</v>
      </c>
      <c r="E5464">
        <v>7</v>
      </c>
      <c r="F5464" t="s">
        <v>135</v>
      </c>
    </row>
    <row r="5465" spans="1:6" x14ac:dyDescent="0.3">
      <c r="A5465" t="s">
        <v>107</v>
      </c>
      <c r="B5465" t="s">
        <v>139</v>
      </c>
      <c r="C5465">
        <v>1</v>
      </c>
      <c r="D5465">
        <v>11.95</v>
      </c>
      <c r="E5465">
        <v>9</v>
      </c>
      <c r="F5465" t="s">
        <v>135</v>
      </c>
    </row>
    <row r="5466" spans="1:6" x14ac:dyDescent="0.3">
      <c r="A5466" t="s">
        <v>107</v>
      </c>
      <c r="B5466" t="s">
        <v>130</v>
      </c>
      <c r="C5466">
        <v>1</v>
      </c>
      <c r="D5466">
        <v>14.95</v>
      </c>
      <c r="E5466">
        <v>8</v>
      </c>
      <c r="F5466" t="s">
        <v>150</v>
      </c>
    </row>
    <row r="5467" spans="1:6" x14ac:dyDescent="0.3">
      <c r="A5467" t="s">
        <v>107</v>
      </c>
      <c r="B5467" t="s">
        <v>152</v>
      </c>
      <c r="C5467">
        <v>1</v>
      </c>
      <c r="D5467">
        <v>379.99</v>
      </c>
      <c r="E5467">
        <v>7</v>
      </c>
      <c r="F5467" t="s">
        <v>149</v>
      </c>
    </row>
    <row r="5468" spans="1:6" x14ac:dyDescent="0.3">
      <c r="A5468" t="s">
        <v>107</v>
      </c>
      <c r="B5468" t="s">
        <v>141</v>
      </c>
      <c r="C5468">
        <v>1</v>
      </c>
      <c r="D5468">
        <v>150</v>
      </c>
      <c r="E5468">
        <v>10</v>
      </c>
      <c r="F5468" t="s">
        <v>150</v>
      </c>
    </row>
    <row r="5469" spans="1:6" x14ac:dyDescent="0.3">
      <c r="A5469" t="s">
        <v>107</v>
      </c>
      <c r="B5469" t="s">
        <v>141</v>
      </c>
      <c r="C5469">
        <v>1</v>
      </c>
      <c r="D5469">
        <v>150</v>
      </c>
      <c r="E5469">
        <v>4</v>
      </c>
      <c r="F5469" t="s">
        <v>135</v>
      </c>
    </row>
    <row r="5470" spans="1:6" x14ac:dyDescent="0.3">
      <c r="A5470" t="s">
        <v>107</v>
      </c>
      <c r="B5470" t="s">
        <v>142</v>
      </c>
      <c r="C5470">
        <v>1</v>
      </c>
      <c r="D5470">
        <v>1700</v>
      </c>
      <c r="E5470">
        <v>6</v>
      </c>
      <c r="F5470" t="s">
        <v>149</v>
      </c>
    </row>
    <row r="5471" spans="1:6" x14ac:dyDescent="0.3">
      <c r="A5471" t="s">
        <v>107</v>
      </c>
      <c r="B5471" t="s">
        <v>141</v>
      </c>
      <c r="C5471">
        <v>1</v>
      </c>
      <c r="D5471">
        <v>150</v>
      </c>
      <c r="E5471">
        <v>3</v>
      </c>
      <c r="F5471" t="s">
        <v>136</v>
      </c>
    </row>
    <row r="5472" spans="1:6" x14ac:dyDescent="0.3">
      <c r="A5472" t="s">
        <v>107</v>
      </c>
      <c r="B5472" t="s">
        <v>145</v>
      </c>
      <c r="C5472">
        <v>1</v>
      </c>
      <c r="D5472">
        <v>3.84</v>
      </c>
      <c r="E5472">
        <v>10</v>
      </c>
      <c r="F5472" t="s">
        <v>129</v>
      </c>
    </row>
    <row r="5473" spans="1:6" x14ac:dyDescent="0.3">
      <c r="A5473" t="s">
        <v>107</v>
      </c>
      <c r="B5473" t="s">
        <v>130</v>
      </c>
      <c r="C5473">
        <v>2</v>
      </c>
      <c r="D5473">
        <v>14.95</v>
      </c>
      <c r="E5473">
        <v>3</v>
      </c>
      <c r="F5473" t="s">
        <v>133</v>
      </c>
    </row>
    <row r="5474" spans="1:6" x14ac:dyDescent="0.3">
      <c r="A5474" t="s">
        <v>107</v>
      </c>
      <c r="B5474" t="s">
        <v>130</v>
      </c>
      <c r="C5474">
        <v>1</v>
      </c>
      <c r="D5474">
        <v>14.95</v>
      </c>
      <c r="E5474">
        <v>8</v>
      </c>
      <c r="F5474" t="s">
        <v>133</v>
      </c>
    </row>
    <row r="5475" spans="1:6" x14ac:dyDescent="0.3">
      <c r="A5475" t="s">
        <v>107</v>
      </c>
      <c r="B5475" t="s">
        <v>128</v>
      </c>
      <c r="C5475">
        <v>1</v>
      </c>
      <c r="D5475">
        <v>700</v>
      </c>
      <c r="E5475">
        <v>10</v>
      </c>
      <c r="F5475" t="s">
        <v>133</v>
      </c>
    </row>
    <row r="5476" spans="1:6" x14ac:dyDescent="0.3">
      <c r="A5476" t="s">
        <v>107</v>
      </c>
      <c r="B5476" t="s">
        <v>132</v>
      </c>
      <c r="C5476">
        <v>1</v>
      </c>
      <c r="D5476">
        <v>11.99</v>
      </c>
      <c r="E5476">
        <v>1</v>
      </c>
      <c r="F5476" t="s">
        <v>133</v>
      </c>
    </row>
    <row r="5477" spans="1:6" x14ac:dyDescent="0.3">
      <c r="A5477" t="s">
        <v>107</v>
      </c>
      <c r="B5477" t="s">
        <v>145</v>
      </c>
      <c r="C5477">
        <v>1</v>
      </c>
      <c r="D5477">
        <v>3.84</v>
      </c>
      <c r="E5477">
        <v>4</v>
      </c>
      <c r="F5477" t="s">
        <v>150</v>
      </c>
    </row>
    <row r="5478" spans="1:6" x14ac:dyDescent="0.3">
      <c r="A5478" t="s">
        <v>107</v>
      </c>
      <c r="B5478" t="s">
        <v>130</v>
      </c>
      <c r="C5478">
        <v>1</v>
      </c>
      <c r="D5478">
        <v>14.95</v>
      </c>
      <c r="E5478">
        <v>6</v>
      </c>
      <c r="F5478" t="s">
        <v>136</v>
      </c>
    </row>
    <row r="5479" spans="1:6" x14ac:dyDescent="0.3">
      <c r="A5479" t="s">
        <v>107</v>
      </c>
      <c r="B5479" t="s">
        <v>145</v>
      </c>
      <c r="C5479">
        <v>2</v>
      </c>
      <c r="D5479">
        <v>3.84</v>
      </c>
      <c r="E5479">
        <v>7</v>
      </c>
      <c r="F5479" t="s">
        <v>133</v>
      </c>
    </row>
    <row r="5480" spans="1:6" x14ac:dyDescent="0.3">
      <c r="A5480" t="s">
        <v>107</v>
      </c>
      <c r="B5480" t="s">
        <v>137</v>
      </c>
      <c r="C5480">
        <v>1</v>
      </c>
      <c r="D5480">
        <v>2.99</v>
      </c>
      <c r="E5480">
        <v>6</v>
      </c>
      <c r="F5480" t="s">
        <v>133</v>
      </c>
    </row>
    <row r="5481" spans="1:6" x14ac:dyDescent="0.3">
      <c r="A5481" t="s">
        <v>107</v>
      </c>
      <c r="B5481" t="s">
        <v>130</v>
      </c>
      <c r="C5481">
        <v>1</v>
      </c>
      <c r="D5481">
        <v>14.95</v>
      </c>
      <c r="E5481">
        <v>9</v>
      </c>
      <c r="F5481" t="s">
        <v>150</v>
      </c>
    </row>
    <row r="5482" spans="1:6" x14ac:dyDescent="0.3">
      <c r="A5482" t="s">
        <v>107</v>
      </c>
      <c r="B5482" t="s">
        <v>142</v>
      </c>
      <c r="C5482">
        <v>1</v>
      </c>
      <c r="D5482">
        <v>1700</v>
      </c>
      <c r="E5482">
        <v>1</v>
      </c>
      <c r="F5482" t="s">
        <v>135</v>
      </c>
    </row>
    <row r="5483" spans="1:6" x14ac:dyDescent="0.3">
      <c r="A5483" t="s">
        <v>107</v>
      </c>
      <c r="B5483" t="s">
        <v>140</v>
      </c>
      <c r="C5483">
        <v>1</v>
      </c>
      <c r="D5483">
        <v>99.99</v>
      </c>
      <c r="E5483">
        <v>6</v>
      </c>
      <c r="F5483" t="s">
        <v>135</v>
      </c>
    </row>
    <row r="5484" spans="1:6" x14ac:dyDescent="0.3">
      <c r="A5484" t="s">
        <v>107</v>
      </c>
      <c r="B5484" t="s">
        <v>145</v>
      </c>
      <c r="C5484">
        <v>2</v>
      </c>
      <c r="D5484">
        <v>3.84</v>
      </c>
      <c r="E5484">
        <v>4</v>
      </c>
      <c r="F5484" t="s">
        <v>135</v>
      </c>
    </row>
    <row r="5485" spans="1:6" x14ac:dyDescent="0.3">
      <c r="A5485" t="s">
        <v>107</v>
      </c>
      <c r="B5485" t="s">
        <v>140</v>
      </c>
      <c r="C5485">
        <v>1</v>
      </c>
      <c r="D5485">
        <v>99.99</v>
      </c>
      <c r="E5485">
        <v>2</v>
      </c>
      <c r="F5485" t="s">
        <v>146</v>
      </c>
    </row>
    <row r="5486" spans="1:6" x14ac:dyDescent="0.3">
      <c r="A5486" t="s">
        <v>107</v>
      </c>
      <c r="B5486" t="s">
        <v>139</v>
      </c>
      <c r="C5486">
        <v>1</v>
      </c>
      <c r="D5486">
        <v>11.95</v>
      </c>
      <c r="E5486">
        <v>2</v>
      </c>
      <c r="F5486" t="s">
        <v>147</v>
      </c>
    </row>
    <row r="5487" spans="1:6" x14ac:dyDescent="0.3">
      <c r="A5487" t="s">
        <v>107</v>
      </c>
      <c r="B5487" t="s">
        <v>132</v>
      </c>
      <c r="C5487">
        <v>1</v>
      </c>
      <c r="D5487">
        <v>11.99</v>
      </c>
      <c r="E5487">
        <v>4</v>
      </c>
      <c r="F5487" t="s">
        <v>147</v>
      </c>
    </row>
    <row r="5488" spans="1:6" x14ac:dyDescent="0.3">
      <c r="A5488" t="s">
        <v>107</v>
      </c>
      <c r="B5488" t="s">
        <v>144</v>
      </c>
      <c r="C5488">
        <v>1</v>
      </c>
      <c r="D5488">
        <v>400</v>
      </c>
      <c r="E5488">
        <v>7</v>
      </c>
      <c r="F5488" t="s">
        <v>149</v>
      </c>
    </row>
    <row r="5489" spans="1:6" x14ac:dyDescent="0.3">
      <c r="A5489" t="s">
        <v>107</v>
      </c>
      <c r="B5489" t="s">
        <v>139</v>
      </c>
      <c r="C5489">
        <v>1</v>
      </c>
      <c r="D5489">
        <v>11.95</v>
      </c>
      <c r="E5489">
        <v>2</v>
      </c>
      <c r="F5489" t="s">
        <v>149</v>
      </c>
    </row>
    <row r="5490" spans="1:6" x14ac:dyDescent="0.3">
      <c r="A5490" t="s">
        <v>107</v>
      </c>
      <c r="B5490" t="s">
        <v>130</v>
      </c>
      <c r="C5490">
        <v>1</v>
      </c>
      <c r="D5490">
        <v>14.95</v>
      </c>
      <c r="E5490">
        <v>1</v>
      </c>
      <c r="F5490" t="s">
        <v>146</v>
      </c>
    </row>
    <row r="5491" spans="1:6" x14ac:dyDescent="0.3">
      <c r="A5491" t="s">
        <v>107</v>
      </c>
      <c r="B5491" t="s">
        <v>137</v>
      </c>
      <c r="C5491">
        <v>1</v>
      </c>
      <c r="D5491">
        <v>2.99</v>
      </c>
      <c r="E5491">
        <v>5</v>
      </c>
      <c r="F5491" t="s">
        <v>147</v>
      </c>
    </row>
    <row r="5492" spans="1:6" x14ac:dyDescent="0.3">
      <c r="A5492" t="s">
        <v>107</v>
      </c>
      <c r="B5492" t="s">
        <v>145</v>
      </c>
      <c r="C5492">
        <v>1</v>
      </c>
      <c r="D5492">
        <v>3.84</v>
      </c>
      <c r="E5492">
        <v>7</v>
      </c>
      <c r="F5492" t="s">
        <v>135</v>
      </c>
    </row>
    <row r="5493" spans="1:6" x14ac:dyDescent="0.3">
      <c r="A5493" t="s">
        <v>107</v>
      </c>
      <c r="B5493" t="s">
        <v>137</v>
      </c>
      <c r="C5493">
        <v>1</v>
      </c>
      <c r="D5493">
        <v>2.99</v>
      </c>
      <c r="E5493">
        <v>10</v>
      </c>
      <c r="F5493" t="s">
        <v>135</v>
      </c>
    </row>
    <row r="5494" spans="1:6" x14ac:dyDescent="0.3">
      <c r="A5494" t="s">
        <v>107</v>
      </c>
      <c r="B5494" t="s">
        <v>145</v>
      </c>
      <c r="C5494">
        <v>1</v>
      </c>
      <c r="D5494">
        <v>3.84</v>
      </c>
      <c r="E5494">
        <v>10</v>
      </c>
      <c r="F5494" t="s">
        <v>129</v>
      </c>
    </row>
    <row r="5495" spans="1:6" x14ac:dyDescent="0.3">
      <c r="A5495" t="s">
        <v>107</v>
      </c>
      <c r="B5495" t="s">
        <v>132</v>
      </c>
      <c r="C5495">
        <v>1</v>
      </c>
      <c r="D5495">
        <v>11.99</v>
      </c>
      <c r="E5495">
        <v>10</v>
      </c>
      <c r="F5495" t="s">
        <v>133</v>
      </c>
    </row>
    <row r="5496" spans="1:6" x14ac:dyDescent="0.3">
      <c r="A5496" t="s">
        <v>107</v>
      </c>
      <c r="B5496" t="s">
        <v>145</v>
      </c>
      <c r="C5496">
        <v>3</v>
      </c>
      <c r="D5496">
        <v>3.84</v>
      </c>
      <c r="E5496">
        <v>9</v>
      </c>
      <c r="F5496" t="s">
        <v>135</v>
      </c>
    </row>
    <row r="5497" spans="1:6" x14ac:dyDescent="0.3">
      <c r="A5497" t="s">
        <v>107</v>
      </c>
      <c r="B5497" t="s">
        <v>132</v>
      </c>
      <c r="C5497">
        <v>1</v>
      </c>
      <c r="D5497">
        <v>11.99</v>
      </c>
      <c r="E5497">
        <v>2</v>
      </c>
      <c r="F5497" t="s">
        <v>136</v>
      </c>
    </row>
    <row r="5498" spans="1:6" x14ac:dyDescent="0.3">
      <c r="A5498" t="s">
        <v>107</v>
      </c>
      <c r="B5498" t="s">
        <v>134</v>
      </c>
      <c r="C5498">
        <v>1</v>
      </c>
      <c r="D5498">
        <v>149.99</v>
      </c>
      <c r="E5498">
        <v>6</v>
      </c>
      <c r="F5498" t="s">
        <v>131</v>
      </c>
    </row>
    <row r="5499" spans="1:6" x14ac:dyDescent="0.3">
      <c r="A5499" t="s">
        <v>107</v>
      </c>
      <c r="B5499" t="s">
        <v>130</v>
      </c>
      <c r="C5499">
        <v>1</v>
      </c>
      <c r="D5499">
        <v>14.95</v>
      </c>
      <c r="E5499">
        <v>3</v>
      </c>
      <c r="F5499" t="s">
        <v>136</v>
      </c>
    </row>
    <row r="5500" spans="1:6" x14ac:dyDescent="0.3">
      <c r="A5500" t="s">
        <v>107</v>
      </c>
      <c r="B5500" t="s">
        <v>142</v>
      </c>
      <c r="C5500">
        <v>1</v>
      </c>
      <c r="D5500">
        <v>1700</v>
      </c>
      <c r="E5500">
        <v>8</v>
      </c>
      <c r="F5500" t="s">
        <v>149</v>
      </c>
    </row>
    <row r="5501" spans="1:6" x14ac:dyDescent="0.3">
      <c r="A5501" t="s">
        <v>107</v>
      </c>
      <c r="B5501" t="s">
        <v>145</v>
      </c>
      <c r="C5501">
        <v>3</v>
      </c>
      <c r="D5501">
        <v>3.84</v>
      </c>
      <c r="E5501">
        <v>10</v>
      </c>
      <c r="F5501" t="s">
        <v>133</v>
      </c>
    </row>
    <row r="5502" spans="1:6" x14ac:dyDescent="0.3">
      <c r="A5502" t="s">
        <v>107</v>
      </c>
      <c r="B5502" t="s">
        <v>134</v>
      </c>
      <c r="C5502">
        <v>1</v>
      </c>
      <c r="D5502">
        <v>149.99</v>
      </c>
      <c r="E5502">
        <v>8</v>
      </c>
      <c r="F5502" t="s">
        <v>133</v>
      </c>
    </row>
    <row r="5503" spans="1:6" x14ac:dyDescent="0.3">
      <c r="A5503" t="s">
        <v>107</v>
      </c>
      <c r="B5503" t="s">
        <v>144</v>
      </c>
      <c r="C5503">
        <v>1</v>
      </c>
      <c r="D5503">
        <v>400</v>
      </c>
      <c r="E5503">
        <v>10</v>
      </c>
      <c r="F5503" t="s">
        <v>131</v>
      </c>
    </row>
    <row r="5504" spans="1:6" x14ac:dyDescent="0.3">
      <c r="A5504" t="s">
        <v>107</v>
      </c>
      <c r="B5504" t="s">
        <v>132</v>
      </c>
      <c r="C5504">
        <v>1</v>
      </c>
      <c r="D5504">
        <v>11.99</v>
      </c>
      <c r="E5504">
        <v>6</v>
      </c>
      <c r="F5504" t="s">
        <v>146</v>
      </c>
    </row>
    <row r="5505" spans="1:6" x14ac:dyDescent="0.3">
      <c r="A5505" t="s">
        <v>107</v>
      </c>
      <c r="B5505" t="s">
        <v>139</v>
      </c>
      <c r="C5505">
        <v>1</v>
      </c>
      <c r="D5505">
        <v>11.95</v>
      </c>
      <c r="E5505">
        <v>4</v>
      </c>
      <c r="F5505" t="s">
        <v>149</v>
      </c>
    </row>
    <row r="5506" spans="1:6" x14ac:dyDescent="0.3">
      <c r="A5506" t="s">
        <v>107</v>
      </c>
      <c r="B5506" t="s">
        <v>145</v>
      </c>
      <c r="C5506">
        <v>1</v>
      </c>
      <c r="D5506">
        <v>3.84</v>
      </c>
      <c r="E5506">
        <v>9</v>
      </c>
      <c r="F5506" t="s">
        <v>133</v>
      </c>
    </row>
    <row r="5507" spans="1:6" x14ac:dyDescent="0.3">
      <c r="A5507" t="s">
        <v>107</v>
      </c>
      <c r="B5507" t="s">
        <v>140</v>
      </c>
      <c r="C5507">
        <v>1</v>
      </c>
      <c r="D5507">
        <v>99.99</v>
      </c>
      <c r="E5507">
        <v>8</v>
      </c>
      <c r="F5507" t="s">
        <v>135</v>
      </c>
    </row>
    <row r="5508" spans="1:6" x14ac:dyDescent="0.3">
      <c r="A5508" t="s">
        <v>107</v>
      </c>
      <c r="B5508" t="s">
        <v>130</v>
      </c>
      <c r="C5508">
        <v>1</v>
      </c>
      <c r="D5508">
        <v>14.95</v>
      </c>
      <c r="E5508">
        <v>1</v>
      </c>
      <c r="F5508" t="s">
        <v>135</v>
      </c>
    </row>
    <row r="5509" spans="1:6" x14ac:dyDescent="0.3">
      <c r="A5509" t="s">
        <v>107</v>
      </c>
      <c r="B5509" t="s">
        <v>143</v>
      </c>
      <c r="C5509">
        <v>1</v>
      </c>
      <c r="D5509">
        <v>300</v>
      </c>
      <c r="E5509">
        <v>5</v>
      </c>
      <c r="F5509" t="s">
        <v>133</v>
      </c>
    </row>
    <row r="5510" spans="1:6" x14ac:dyDescent="0.3">
      <c r="A5510" t="s">
        <v>107</v>
      </c>
      <c r="B5510" t="s">
        <v>151</v>
      </c>
      <c r="C5510">
        <v>1</v>
      </c>
      <c r="D5510">
        <v>109.99</v>
      </c>
      <c r="E5510">
        <v>6</v>
      </c>
      <c r="F5510" t="s">
        <v>149</v>
      </c>
    </row>
    <row r="5511" spans="1:6" x14ac:dyDescent="0.3">
      <c r="A5511" t="s">
        <v>107</v>
      </c>
      <c r="B5511" t="s">
        <v>130</v>
      </c>
      <c r="C5511">
        <v>1</v>
      </c>
      <c r="D5511">
        <v>14.95</v>
      </c>
      <c r="E5511">
        <v>10</v>
      </c>
      <c r="F5511" t="s">
        <v>149</v>
      </c>
    </row>
    <row r="5512" spans="1:6" x14ac:dyDescent="0.3">
      <c r="A5512" t="s">
        <v>107</v>
      </c>
      <c r="B5512" t="s">
        <v>151</v>
      </c>
      <c r="C5512">
        <v>1</v>
      </c>
      <c r="D5512">
        <v>109.99</v>
      </c>
      <c r="E5512">
        <v>6</v>
      </c>
      <c r="F5512" t="s">
        <v>146</v>
      </c>
    </row>
    <row r="5513" spans="1:6" x14ac:dyDescent="0.3">
      <c r="A5513" t="s">
        <v>107</v>
      </c>
      <c r="B5513" t="s">
        <v>132</v>
      </c>
      <c r="C5513">
        <v>3</v>
      </c>
      <c r="D5513">
        <v>11.99</v>
      </c>
      <c r="E5513">
        <v>2</v>
      </c>
      <c r="F5513" t="s">
        <v>129</v>
      </c>
    </row>
    <row r="5514" spans="1:6" x14ac:dyDescent="0.3">
      <c r="A5514" t="s">
        <v>107</v>
      </c>
      <c r="B5514" t="s">
        <v>134</v>
      </c>
      <c r="C5514">
        <v>1</v>
      </c>
      <c r="D5514">
        <v>149.99</v>
      </c>
      <c r="E5514">
        <v>7</v>
      </c>
      <c r="F5514" t="s">
        <v>133</v>
      </c>
    </row>
    <row r="5515" spans="1:6" x14ac:dyDescent="0.3">
      <c r="A5515" t="s">
        <v>107</v>
      </c>
      <c r="B5515" t="s">
        <v>145</v>
      </c>
      <c r="C5515">
        <v>1</v>
      </c>
      <c r="D5515">
        <v>3.84</v>
      </c>
      <c r="E5515">
        <v>1</v>
      </c>
      <c r="F5515" t="s">
        <v>149</v>
      </c>
    </row>
    <row r="5516" spans="1:6" x14ac:dyDescent="0.3">
      <c r="A5516" t="s">
        <v>107</v>
      </c>
      <c r="B5516" t="s">
        <v>139</v>
      </c>
      <c r="C5516">
        <v>1</v>
      </c>
      <c r="D5516">
        <v>11.95</v>
      </c>
      <c r="E5516">
        <v>2</v>
      </c>
      <c r="F5516" t="s">
        <v>149</v>
      </c>
    </row>
    <row r="5517" spans="1:6" x14ac:dyDescent="0.3">
      <c r="A5517" t="s">
        <v>107</v>
      </c>
      <c r="B5517" t="s">
        <v>143</v>
      </c>
      <c r="C5517">
        <v>1</v>
      </c>
      <c r="D5517">
        <v>300</v>
      </c>
      <c r="E5517">
        <v>10</v>
      </c>
      <c r="F5517" t="s">
        <v>133</v>
      </c>
    </row>
    <row r="5518" spans="1:6" x14ac:dyDescent="0.3">
      <c r="A5518" t="s">
        <v>107</v>
      </c>
      <c r="B5518" t="s">
        <v>145</v>
      </c>
      <c r="C5518">
        <v>1</v>
      </c>
      <c r="D5518">
        <v>3.84</v>
      </c>
      <c r="E5518">
        <v>3</v>
      </c>
      <c r="F5518" t="s">
        <v>146</v>
      </c>
    </row>
    <row r="5519" spans="1:6" x14ac:dyDescent="0.3">
      <c r="A5519" t="s">
        <v>107</v>
      </c>
      <c r="B5519" t="s">
        <v>139</v>
      </c>
      <c r="C5519">
        <v>1</v>
      </c>
      <c r="D5519">
        <v>11.95</v>
      </c>
      <c r="E5519">
        <v>6</v>
      </c>
      <c r="F5519" t="s">
        <v>146</v>
      </c>
    </row>
    <row r="5520" spans="1:6" x14ac:dyDescent="0.3">
      <c r="A5520" t="s">
        <v>107</v>
      </c>
      <c r="B5520" t="s">
        <v>140</v>
      </c>
      <c r="C5520">
        <v>1</v>
      </c>
      <c r="D5520">
        <v>99.99</v>
      </c>
      <c r="E5520">
        <v>8</v>
      </c>
      <c r="F5520" t="s">
        <v>135</v>
      </c>
    </row>
    <row r="5521" spans="1:6" x14ac:dyDescent="0.3">
      <c r="A5521" t="s">
        <v>107</v>
      </c>
      <c r="B5521" t="s">
        <v>137</v>
      </c>
      <c r="C5521">
        <v>1</v>
      </c>
      <c r="D5521">
        <v>2.99</v>
      </c>
      <c r="E5521">
        <v>4</v>
      </c>
      <c r="F5521" t="s">
        <v>133</v>
      </c>
    </row>
    <row r="5522" spans="1:6" x14ac:dyDescent="0.3">
      <c r="A5522" t="s">
        <v>107</v>
      </c>
      <c r="B5522" t="s">
        <v>139</v>
      </c>
      <c r="C5522">
        <v>1</v>
      </c>
      <c r="D5522">
        <v>11.95</v>
      </c>
      <c r="E5522">
        <v>3</v>
      </c>
      <c r="F5522" t="s">
        <v>133</v>
      </c>
    </row>
    <row r="5523" spans="1:6" x14ac:dyDescent="0.3">
      <c r="A5523" t="s">
        <v>107</v>
      </c>
      <c r="B5523" t="s">
        <v>137</v>
      </c>
      <c r="C5523">
        <v>1</v>
      </c>
      <c r="D5523">
        <v>2.99</v>
      </c>
      <c r="E5523">
        <v>4</v>
      </c>
      <c r="F5523" t="s">
        <v>135</v>
      </c>
    </row>
    <row r="5524" spans="1:6" x14ac:dyDescent="0.3">
      <c r="A5524" t="s">
        <v>107</v>
      </c>
      <c r="B5524" t="s">
        <v>137</v>
      </c>
      <c r="C5524">
        <v>1</v>
      </c>
      <c r="D5524">
        <v>2.99</v>
      </c>
      <c r="E5524">
        <v>10</v>
      </c>
      <c r="F5524" t="s">
        <v>133</v>
      </c>
    </row>
    <row r="5525" spans="1:6" x14ac:dyDescent="0.3">
      <c r="A5525" t="s">
        <v>107</v>
      </c>
      <c r="B5525" t="s">
        <v>137</v>
      </c>
      <c r="C5525">
        <v>2</v>
      </c>
      <c r="D5525">
        <v>2.99</v>
      </c>
      <c r="E5525">
        <v>2</v>
      </c>
      <c r="F5525" t="s">
        <v>150</v>
      </c>
    </row>
    <row r="5526" spans="1:6" x14ac:dyDescent="0.3">
      <c r="A5526" t="s">
        <v>107</v>
      </c>
      <c r="B5526" t="s">
        <v>132</v>
      </c>
      <c r="C5526">
        <v>1</v>
      </c>
      <c r="D5526">
        <v>11.99</v>
      </c>
      <c r="E5526">
        <v>7</v>
      </c>
      <c r="F5526" t="s">
        <v>133</v>
      </c>
    </row>
    <row r="5527" spans="1:6" x14ac:dyDescent="0.3">
      <c r="A5527" t="s">
        <v>107</v>
      </c>
      <c r="B5527" t="s">
        <v>137</v>
      </c>
      <c r="C5527">
        <v>1</v>
      </c>
      <c r="D5527">
        <v>2.99</v>
      </c>
      <c r="E5527">
        <v>5</v>
      </c>
      <c r="F5527" t="s">
        <v>136</v>
      </c>
    </row>
    <row r="5528" spans="1:6" x14ac:dyDescent="0.3">
      <c r="A5528" t="s">
        <v>107</v>
      </c>
      <c r="B5528" t="s">
        <v>148</v>
      </c>
      <c r="C5528">
        <v>1</v>
      </c>
      <c r="D5528">
        <v>600</v>
      </c>
      <c r="E5528">
        <v>1</v>
      </c>
      <c r="F5528" t="s">
        <v>133</v>
      </c>
    </row>
    <row r="5529" spans="1:6" x14ac:dyDescent="0.3">
      <c r="A5529" t="s">
        <v>107</v>
      </c>
      <c r="B5529" t="s">
        <v>139</v>
      </c>
      <c r="C5529">
        <v>1</v>
      </c>
      <c r="D5529">
        <v>11.95</v>
      </c>
      <c r="E5529">
        <v>9</v>
      </c>
      <c r="F5529" t="s">
        <v>135</v>
      </c>
    </row>
    <row r="5530" spans="1:6" x14ac:dyDescent="0.3">
      <c r="A5530" t="s">
        <v>107</v>
      </c>
      <c r="B5530" t="s">
        <v>139</v>
      </c>
      <c r="C5530">
        <v>1</v>
      </c>
      <c r="D5530">
        <v>11.95</v>
      </c>
      <c r="E5530">
        <v>6</v>
      </c>
      <c r="F5530" t="s">
        <v>147</v>
      </c>
    </row>
    <row r="5531" spans="1:6" x14ac:dyDescent="0.3">
      <c r="A5531" t="s">
        <v>107</v>
      </c>
      <c r="B5531" t="s">
        <v>140</v>
      </c>
      <c r="C5531">
        <v>1</v>
      </c>
      <c r="D5531">
        <v>99.99</v>
      </c>
      <c r="E5531">
        <v>3</v>
      </c>
      <c r="F5531" t="s">
        <v>150</v>
      </c>
    </row>
    <row r="5532" spans="1:6" x14ac:dyDescent="0.3">
      <c r="A5532" t="s">
        <v>107</v>
      </c>
      <c r="B5532" t="s">
        <v>140</v>
      </c>
      <c r="C5532">
        <v>1</v>
      </c>
      <c r="D5532">
        <v>99.99</v>
      </c>
      <c r="E5532">
        <v>9</v>
      </c>
      <c r="F5532" t="s">
        <v>135</v>
      </c>
    </row>
    <row r="5533" spans="1:6" x14ac:dyDescent="0.3">
      <c r="A5533" t="s">
        <v>107</v>
      </c>
      <c r="B5533" t="s">
        <v>142</v>
      </c>
      <c r="C5533">
        <v>1</v>
      </c>
      <c r="D5533">
        <v>1700</v>
      </c>
      <c r="E5533">
        <v>6</v>
      </c>
      <c r="F5533" t="s">
        <v>129</v>
      </c>
    </row>
    <row r="5534" spans="1:6" x14ac:dyDescent="0.3">
      <c r="A5534" t="s">
        <v>107</v>
      </c>
      <c r="B5534" t="s">
        <v>141</v>
      </c>
      <c r="C5534">
        <v>1</v>
      </c>
      <c r="D5534">
        <v>150</v>
      </c>
      <c r="E5534">
        <v>4</v>
      </c>
      <c r="F5534" t="s">
        <v>149</v>
      </c>
    </row>
    <row r="5535" spans="1:6" x14ac:dyDescent="0.3">
      <c r="A5535" t="s">
        <v>107</v>
      </c>
      <c r="B5535" t="s">
        <v>132</v>
      </c>
      <c r="C5535">
        <v>1</v>
      </c>
      <c r="D5535">
        <v>11.99</v>
      </c>
      <c r="E5535">
        <v>6</v>
      </c>
      <c r="F5535" t="s">
        <v>147</v>
      </c>
    </row>
    <row r="5536" spans="1:6" x14ac:dyDescent="0.3">
      <c r="A5536" t="s">
        <v>107</v>
      </c>
      <c r="B5536" t="s">
        <v>139</v>
      </c>
      <c r="C5536">
        <v>2</v>
      </c>
      <c r="D5536">
        <v>11.95</v>
      </c>
      <c r="E5536">
        <v>7</v>
      </c>
      <c r="F5536" t="s">
        <v>133</v>
      </c>
    </row>
    <row r="5537" spans="1:6" x14ac:dyDescent="0.3">
      <c r="A5537" t="s">
        <v>107</v>
      </c>
      <c r="B5537" t="s">
        <v>141</v>
      </c>
      <c r="C5537">
        <v>1</v>
      </c>
      <c r="D5537">
        <v>150</v>
      </c>
      <c r="E5537">
        <v>6</v>
      </c>
      <c r="F5537" t="s">
        <v>129</v>
      </c>
    </row>
    <row r="5538" spans="1:6" x14ac:dyDescent="0.3">
      <c r="A5538" t="s">
        <v>107</v>
      </c>
      <c r="B5538" t="s">
        <v>145</v>
      </c>
      <c r="C5538">
        <v>1</v>
      </c>
      <c r="D5538">
        <v>3.84</v>
      </c>
      <c r="E5538">
        <v>2</v>
      </c>
      <c r="F5538" t="s">
        <v>133</v>
      </c>
    </row>
    <row r="5539" spans="1:6" x14ac:dyDescent="0.3">
      <c r="A5539" t="s">
        <v>107</v>
      </c>
      <c r="B5539" t="s">
        <v>145</v>
      </c>
      <c r="C5539">
        <v>1</v>
      </c>
      <c r="D5539">
        <v>3.84</v>
      </c>
      <c r="E5539">
        <v>3</v>
      </c>
      <c r="F5539" t="s">
        <v>147</v>
      </c>
    </row>
    <row r="5540" spans="1:6" x14ac:dyDescent="0.3">
      <c r="A5540" t="s">
        <v>107</v>
      </c>
      <c r="B5540" t="s">
        <v>141</v>
      </c>
      <c r="C5540">
        <v>1</v>
      </c>
      <c r="D5540">
        <v>150</v>
      </c>
      <c r="E5540">
        <v>7</v>
      </c>
      <c r="F5540" t="s">
        <v>133</v>
      </c>
    </row>
    <row r="5541" spans="1:6" x14ac:dyDescent="0.3">
      <c r="A5541" t="s">
        <v>107</v>
      </c>
      <c r="B5541" t="s">
        <v>141</v>
      </c>
      <c r="C5541">
        <v>1</v>
      </c>
      <c r="D5541">
        <v>150</v>
      </c>
      <c r="E5541">
        <v>1</v>
      </c>
      <c r="F5541" t="s">
        <v>135</v>
      </c>
    </row>
    <row r="5542" spans="1:6" x14ac:dyDescent="0.3">
      <c r="A5542" t="s">
        <v>107</v>
      </c>
      <c r="B5542" t="s">
        <v>143</v>
      </c>
      <c r="C5542">
        <v>1</v>
      </c>
      <c r="D5542">
        <v>300</v>
      </c>
      <c r="E5542">
        <v>6</v>
      </c>
      <c r="F5542" t="s">
        <v>135</v>
      </c>
    </row>
    <row r="5543" spans="1:6" x14ac:dyDescent="0.3">
      <c r="A5543" t="s">
        <v>107</v>
      </c>
      <c r="B5543" t="s">
        <v>141</v>
      </c>
      <c r="C5543">
        <v>1</v>
      </c>
      <c r="D5543">
        <v>150</v>
      </c>
      <c r="E5543">
        <v>8</v>
      </c>
      <c r="F5543" t="s">
        <v>129</v>
      </c>
    </row>
    <row r="5544" spans="1:6" x14ac:dyDescent="0.3">
      <c r="A5544" t="s">
        <v>107</v>
      </c>
      <c r="B5544" t="s">
        <v>142</v>
      </c>
      <c r="C5544">
        <v>1</v>
      </c>
      <c r="D5544">
        <v>1700</v>
      </c>
      <c r="E5544">
        <v>10</v>
      </c>
      <c r="F5544" t="s">
        <v>135</v>
      </c>
    </row>
    <row r="5545" spans="1:6" x14ac:dyDescent="0.3">
      <c r="A5545" t="s">
        <v>107</v>
      </c>
      <c r="B5545" t="s">
        <v>152</v>
      </c>
      <c r="C5545">
        <v>1</v>
      </c>
      <c r="D5545">
        <v>379.99</v>
      </c>
      <c r="E5545">
        <v>4</v>
      </c>
      <c r="F5545" t="s">
        <v>131</v>
      </c>
    </row>
    <row r="5546" spans="1:6" x14ac:dyDescent="0.3">
      <c r="A5546" t="s">
        <v>107</v>
      </c>
      <c r="B5546" t="s">
        <v>137</v>
      </c>
      <c r="C5546">
        <v>1</v>
      </c>
      <c r="D5546">
        <v>2.99</v>
      </c>
      <c r="E5546">
        <v>8</v>
      </c>
      <c r="F5546" t="s">
        <v>135</v>
      </c>
    </row>
    <row r="5547" spans="1:6" x14ac:dyDescent="0.3">
      <c r="A5547" t="s">
        <v>107</v>
      </c>
      <c r="B5547" t="s">
        <v>134</v>
      </c>
      <c r="C5547">
        <v>1</v>
      </c>
      <c r="D5547">
        <v>149.99</v>
      </c>
      <c r="E5547">
        <v>5</v>
      </c>
      <c r="F5547" t="s">
        <v>146</v>
      </c>
    </row>
    <row r="5548" spans="1:6" x14ac:dyDescent="0.3">
      <c r="A5548" t="s">
        <v>107</v>
      </c>
      <c r="B5548" t="s">
        <v>137</v>
      </c>
      <c r="C5548">
        <v>1</v>
      </c>
      <c r="D5548">
        <v>2.99</v>
      </c>
      <c r="E5548">
        <v>3</v>
      </c>
      <c r="F5548" t="s">
        <v>133</v>
      </c>
    </row>
    <row r="5549" spans="1:6" x14ac:dyDescent="0.3">
      <c r="A5549" t="s">
        <v>107</v>
      </c>
      <c r="B5549" t="s">
        <v>148</v>
      </c>
      <c r="C5549">
        <v>1</v>
      </c>
      <c r="D5549">
        <v>600</v>
      </c>
      <c r="E5549">
        <v>9</v>
      </c>
      <c r="F5549" t="s">
        <v>146</v>
      </c>
    </row>
    <row r="5550" spans="1:6" x14ac:dyDescent="0.3">
      <c r="A5550" t="s">
        <v>107</v>
      </c>
      <c r="B5550" t="s">
        <v>139</v>
      </c>
      <c r="C5550">
        <v>1</v>
      </c>
      <c r="D5550">
        <v>11.95</v>
      </c>
      <c r="E5550">
        <v>2</v>
      </c>
      <c r="F5550" t="s">
        <v>146</v>
      </c>
    </row>
    <row r="5551" spans="1:6" x14ac:dyDescent="0.3">
      <c r="A5551" t="s">
        <v>168</v>
      </c>
      <c r="B5551" t="s">
        <v>142</v>
      </c>
      <c r="C5551">
        <v>1</v>
      </c>
      <c r="D5551">
        <v>1700</v>
      </c>
      <c r="E5551">
        <v>6</v>
      </c>
      <c r="F5551" t="s">
        <v>129</v>
      </c>
    </row>
    <row r="5552" spans="1:6" x14ac:dyDescent="0.3">
      <c r="A5552" t="s">
        <v>168</v>
      </c>
      <c r="B5552" t="s">
        <v>141</v>
      </c>
      <c r="C5552">
        <v>1</v>
      </c>
      <c r="D5552">
        <v>150</v>
      </c>
      <c r="E5552">
        <v>4</v>
      </c>
      <c r="F5552" t="s">
        <v>149</v>
      </c>
    </row>
    <row r="5553" spans="1:6" x14ac:dyDescent="0.3">
      <c r="A5553" t="s">
        <v>168</v>
      </c>
      <c r="B5553" t="s">
        <v>141</v>
      </c>
      <c r="C5553">
        <v>1</v>
      </c>
      <c r="D5553">
        <v>150</v>
      </c>
      <c r="E5553">
        <v>9</v>
      </c>
      <c r="F5553" t="s">
        <v>146</v>
      </c>
    </row>
    <row r="5554" spans="1:6" x14ac:dyDescent="0.3">
      <c r="A5554" t="s">
        <v>168</v>
      </c>
      <c r="B5554" t="s">
        <v>142</v>
      </c>
      <c r="C5554">
        <v>1</v>
      </c>
      <c r="D5554">
        <v>1700</v>
      </c>
      <c r="E5554">
        <v>5</v>
      </c>
      <c r="F5554" t="s">
        <v>133</v>
      </c>
    </row>
    <row r="5555" spans="1:6" x14ac:dyDescent="0.3">
      <c r="A5555" t="s">
        <v>168</v>
      </c>
      <c r="B5555" t="s">
        <v>151</v>
      </c>
      <c r="C5555">
        <v>1</v>
      </c>
      <c r="D5555">
        <v>109.99</v>
      </c>
      <c r="E5555">
        <v>7</v>
      </c>
      <c r="F5555" t="s">
        <v>133</v>
      </c>
    </row>
    <row r="5556" spans="1:6" x14ac:dyDescent="0.3">
      <c r="A5556" t="s">
        <v>168</v>
      </c>
      <c r="B5556" t="s">
        <v>137</v>
      </c>
      <c r="C5556">
        <v>3</v>
      </c>
      <c r="D5556">
        <v>2.99</v>
      </c>
      <c r="E5556">
        <v>5</v>
      </c>
      <c r="F5556" t="s">
        <v>129</v>
      </c>
    </row>
    <row r="5557" spans="1:6" x14ac:dyDescent="0.3">
      <c r="A5557" t="s">
        <v>168</v>
      </c>
      <c r="B5557" t="s">
        <v>134</v>
      </c>
      <c r="C5557">
        <v>1</v>
      </c>
      <c r="D5557">
        <v>149.99</v>
      </c>
      <c r="E5557">
        <v>1</v>
      </c>
      <c r="F5557" t="s">
        <v>135</v>
      </c>
    </row>
    <row r="5558" spans="1:6" x14ac:dyDescent="0.3">
      <c r="A5558" t="s">
        <v>168</v>
      </c>
      <c r="B5558" t="s">
        <v>137</v>
      </c>
      <c r="C5558">
        <v>1</v>
      </c>
      <c r="D5558">
        <v>2.99</v>
      </c>
      <c r="E5558">
        <v>1</v>
      </c>
      <c r="F5558" t="s">
        <v>146</v>
      </c>
    </row>
    <row r="5559" spans="1:6" x14ac:dyDescent="0.3">
      <c r="A5559" t="s">
        <v>168</v>
      </c>
      <c r="B5559" t="s">
        <v>130</v>
      </c>
      <c r="C5559">
        <v>1</v>
      </c>
      <c r="D5559">
        <v>14.95</v>
      </c>
      <c r="E5559">
        <v>1</v>
      </c>
      <c r="F5559" t="s">
        <v>131</v>
      </c>
    </row>
    <row r="5560" spans="1:6" x14ac:dyDescent="0.3">
      <c r="A5560" t="s">
        <v>168</v>
      </c>
      <c r="B5560" t="s">
        <v>145</v>
      </c>
      <c r="C5560">
        <v>1</v>
      </c>
      <c r="D5560">
        <v>3.84</v>
      </c>
      <c r="E5560">
        <v>3</v>
      </c>
      <c r="F5560" t="s">
        <v>146</v>
      </c>
    </row>
    <row r="5561" spans="1:6" x14ac:dyDescent="0.3">
      <c r="A5561" t="s">
        <v>168</v>
      </c>
      <c r="B5561" t="s">
        <v>145</v>
      </c>
      <c r="C5561">
        <v>1</v>
      </c>
      <c r="D5561">
        <v>3.84</v>
      </c>
      <c r="E5561">
        <v>10</v>
      </c>
      <c r="F5561" t="s">
        <v>129</v>
      </c>
    </row>
    <row r="5562" spans="1:6" x14ac:dyDescent="0.3">
      <c r="A5562" t="s">
        <v>168</v>
      </c>
      <c r="B5562" t="s">
        <v>145</v>
      </c>
      <c r="C5562">
        <v>1</v>
      </c>
      <c r="D5562">
        <v>3.84</v>
      </c>
      <c r="E5562">
        <v>2</v>
      </c>
      <c r="F5562" t="s">
        <v>133</v>
      </c>
    </row>
    <row r="5563" spans="1:6" x14ac:dyDescent="0.3">
      <c r="A5563" t="s">
        <v>168</v>
      </c>
      <c r="B5563" t="s">
        <v>132</v>
      </c>
      <c r="C5563">
        <v>1</v>
      </c>
      <c r="D5563">
        <v>11.99</v>
      </c>
      <c r="E5563">
        <v>10</v>
      </c>
      <c r="F5563" t="s">
        <v>149</v>
      </c>
    </row>
    <row r="5564" spans="1:6" x14ac:dyDescent="0.3">
      <c r="A5564" t="s">
        <v>168</v>
      </c>
      <c r="B5564" t="s">
        <v>134</v>
      </c>
      <c r="C5564">
        <v>1</v>
      </c>
      <c r="D5564">
        <v>149.99</v>
      </c>
      <c r="E5564">
        <v>2</v>
      </c>
      <c r="F5564" t="s">
        <v>136</v>
      </c>
    </row>
    <row r="5565" spans="1:6" x14ac:dyDescent="0.3">
      <c r="A5565" t="s">
        <v>168</v>
      </c>
      <c r="B5565" t="s">
        <v>145</v>
      </c>
      <c r="C5565">
        <v>1</v>
      </c>
      <c r="D5565">
        <v>3.84</v>
      </c>
      <c r="E5565">
        <v>1</v>
      </c>
      <c r="F5565" t="s">
        <v>147</v>
      </c>
    </row>
    <row r="5566" spans="1:6" x14ac:dyDescent="0.3">
      <c r="A5566" t="s">
        <v>168</v>
      </c>
      <c r="B5566" t="s">
        <v>130</v>
      </c>
      <c r="C5566">
        <v>1</v>
      </c>
      <c r="D5566">
        <v>14.95</v>
      </c>
      <c r="E5566">
        <v>4</v>
      </c>
      <c r="F5566" t="s">
        <v>150</v>
      </c>
    </row>
    <row r="5567" spans="1:6" x14ac:dyDescent="0.3">
      <c r="A5567" t="s">
        <v>168</v>
      </c>
      <c r="B5567" t="s">
        <v>139</v>
      </c>
      <c r="C5567">
        <v>1</v>
      </c>
      <c r="D5567">
        <v>11.95</v>
      </c>
      <c r="E5567">
        <v>1</v>
      </c>
      <c r="F5567" t="s">
        <v>150</v>
      </c>
    </row>
    <row r="5568" spans="1:6" x14ac:dyDescent="0.3">
      <c r="A5568" t="s">
        <v>168</v>
      </c>
      <c r="B5568" t="s">
        <v>137</v>
      </c>
      <c r="C5568">
        <v>1</v>
      </c>
      <c r="D5568">
        <v>2.99</v>
      </c>
      <c r="E5568">
        <v>3</v>
      </c>
      <c r="F5568" t="s">
        <v>133</v>
      </c>
    </row>
    <row r="5569" spans="1:6" x14ac:dyDescent="0.3">
      <c r="A5569" t="s">
        <v>168</v>
      </c>
      <c r="B5569" t="s">
        <v>145</v>
      </c>
      <c r="C5569">
        <v>1</v>
      </c>
      <c r="D5569">
        <v>3.84</v>
      </c>
      <c r="E5569">
        <v>6</v>
      </c>
      <c r="F5569" t="s">
        <v>133</v>
      </c>
    </row>
    <row r="5570" spans="1:6" x14ac:dyDescent="0.3">
      <c r="A5570" t="s">
        <v>168</v>
      </c>
      <c r="B5570" t="s">
        <v>151</v>
      </c>
      <c r="C5570">
        <v>1</v>
      </c>
      <c r="D5570">
        <v>109.99</v>
      </c>
      <c r="E5570">
        <v>8</v>
      </c>
      <c r="F5570" t="s">
        <v>129</v>
      </c>
    </row>
    <row r="5571" spans="1:6" x14ac:dyDescent="0.3">
      <c r="A5571" t="s">
        <v>168</v>
      </c>
      <c r="B5571" t="s">
        <v>139</v>
      </c>
      <c r="C5571">
        <v>1</v>
      </c>
      <c r="D5571">
        <v>11.95</v>
      </c>
      <c r="E5571">
        <v>2</v>
      </c>
      <c r="F5571" t="s">
        <v>133</v>
      </c>
    </row>
    <row r="5572" spans="1:6" x14ac:dyDescent="0.3">
      <c r="A5572" t="s">
        <v>168</v>
      </c>
      <c r="B5572" t="s">
        <v>141</v>
      </c>
      <c r="C5572">
        <v>1</v>
      </c>
      <c r="D5572">
        <v>150</v>
      </c>
      <c r="E5572">
        <v>8</v>
      </c>
      <c r="F5572" t="s">
        <v>147</v>
      </c>
    </row>
    <row r="5573" spans="1:6" x14ac:dyDescent="0.3">
      <c r="A5573" t="s">
        <v>168</v>
      </c>
      <c r="B5573" t="s">
        <v>153</v>
      </c>
      <c r="C5573">
        <v>1</v>
      </c>
      <c r="D5573">
        <v>999.99</v>
      </c>
      <c r="E5573">
        <v>1</v>
      </c>
      <c r="F5573" t="s">
        <v>149</v>
      </c>
    </row>
    <row r="5574" spans="1:6" x14ac:dyDescent="0.3">
      <c r="A5574" t="s">
        <v>168</v>
      </c>
      <c r="B5574" t="s">
        <v>130</v>
      </c>
      <c r="C5574">
        <v>1</v>
      </c>
      <c r="D5574">
        <v>14.95</v>
      </c>
      <c r="E5574">
        <v>10</v>
      </c>
      <c r="F5574" t="s">
        <v>131</v>
      </c>
    </row>
    <row r="5575" spans="1:6" x14ac:dyDescent="0.3">
      <c r="A5575" t="s">
        <v>168</v>
      </c>
      <c r="B5575" t="s">
        <v>152</v>
      </c>
      <c r="C5575">
        <v>1</v>
      </c>
      <c r="D5575">
        <v>379.99</v>
      </c>
      <c r="E5575">
        <v>4</v>
      </c>
      <c r="F5575" t="s">
        <v>129</v>
      </c>
    </row>
    <row r="5576" spans="1:6" x14ac:dyDescent="0.3">
      <c r="A5576" t="s">
        <v>168</v>
      </c>
      <c r="B5576" t="s">
        <v>137</v>
      </c>
      <c r="C5576">
        <v>3</v>
      </c>
      <c r="D5576">
        <v>2.99</v>
      </c>
      <c r="E5576">
        <v>7</v>
      </c>
      <c r="F5576" t="s">
        <v>136</v>
      </c>
    </row>
    <row r="5577" spans="1:6" x14ac:dyDescent="0.3">
      <c r="A5577" t="s">
        <v>168</v>
      </c>
      <c r="B5577" t="s">
        <v>128</v>
      </c>
      <c r="C5577">
        <v>1</v>
      </c>
      <c r="D5577">
        <v>700</v>
      </c>
      <c r="E5577">
        <v>4</v>
      </c>
      <c r="F5577" t="s">
        <v>147</v>
      </c>
    </row>
    <row r="5578" spans="1:6" x14ac:dyDescent="0.3">
      <c r="A5578" t="s">
        <v>168</v>
      </c>
      <c r="B5578" t="s">
        <v>145</v>
      </c>
      <c r="C5578">
        <v>1</v>
      </c>
      <c r="D5578">
        <v>3.84</v>
      </c>
      <c r="E5578">
        <v>5</v>
      </c>
      <c r="F5578" t="s">
        <v>129</v>
      </c>
    </row>
    <row r="5579" spans="1:6" x14ac:dyDescent="0.3">
      <c r="A5579" t="s">
        <v>168</v>
      </c>
      <c r="B5579" t="s">
        <v>144</v>
      </c>
      <c r="C5579">
        <v>1</v>
      </c>
      <c r="D5579">
        <v>400</v>
      </c>
      <c r="E5579">
        <v>1</v>
      </c>
      <c r="F5579" t="s">
        <v>131</v>
      </c>
    </row>
    <row r="5580" spans="1:6" x14ac:dyDescent="0.3">
      <c r="A5580" t="s">
        <v>168</v>
      </c>
      <c r="B5580" t="s">
        <v>141</v>
      </c>
      <c r="C5580">
        <v>1</v>
      </c>
      <c r="D5580">
        <v>150</v>
      </c>
      <c r="E5580">
        <v>1</v>
      </c>
      <c r="F5580" t="s">
        <v>135</v>
      </c>
    </row>
    <row r="5581" spans="1:6" x14ac:dyDescent="0.3">
      <c r="A5581" t="s">
        <v>168</v>
      </c>
      <c r="B5581" t="s">
        <v>130</v>
      </c>
      <c r="C5581">
        <v>1</v>
      </c>
      <c r="D5581">
        <v>14.95</v>
      </c>
      <c r="E5581">
        <v>3</v>
      </c>
      <c r="F5581" t="s">
        <v>147</v>
      </c>
    </row>
    <row r="5582" spans="1:6" x14ac:dyDescent="0.3">
      <c r="A5582" t="s">
        <v>168</v>
      </c>
      <c r="B5582" t="s">
        <v>151</v>
      </c>
      <c r="C5582">
        <v>1</v>
      </c>
      <c r="D5582">
        <v>109.99</v>
      </c>
      <c r="E5582">
        <v>9</v>
      </c>
      <c r="F5582" t="s">
        <v>133</v>
      </c>
    </row>
    <row r="5583" spans="1:6" x14ac:dyDescent="0.3">
      <c r="A5583" t="s">
        <v>168</v>
      </c>
      <c r="B5583" t="s">
        <v>137</v>
      </c>
      <c r="C5583">
        <v>1</v>
      </c>
      <c r="D5583">
        <v>2.99</v>
      </c>
      <c r="E5583">
        <v>2</v>
      </c>
      <c r="F5583" t="s">
        <v>136</v>
      </c>
    </row>
    <row r="5584" spans="1:6" x14ac:dyDescent="0.3">
      <c r="A5584" t="s">
        <v>168</v>
      </c>
      <c r="B5584" t="s">
        <v>139</v>
      </c>
      <c r="C5584">
        <v>1</v>
      </c>
      <c r="D5584">
        <v>11.95</v>
      </c>
      <c r="E5584">
        <v>8</v>
      </c>
      <c r="F5584" t="s">
        <v>129</v>
      </c>
    </row>
    <row r="5585" spans="1:6" x14ac:dyDescent="0.3">
      <c r="A5585" t="s">
        <v>168</v>
      </c>
      <c r="B5585" t="s">
        <v>132</v>
      </c>
      <c r="C5585">
        <v>1</v>
      </c>
      <c r="D5585">
        <v>11.99</v>
      </c>
      <c r="E5585">
        <v>6</v>
      </c>
      <c r="F5585" t="s">
        <v>147</v>
      </c>
    </row>
    <row r="5586" spans="1:6" x14ac:dyDescent="0.3">
      <c r="A5586" t="s">
        <v>169</v>
      </c>
      <c r="B5586" t="s">
        <v>132</v>
      </c>
      <c r="C5586">
        <v>1</v>
      </c>
      <c r="D5586">
        <v>11.99</v>
      </c>
      <c r="E5586">
        <v>7</v>
      </c>
      <c r="F5586" t="s">
        <v>133</v>
      </c>
    </row>
    <row r="5587" spans="1:6" x14ac:dyDescent="0.3">
      <c r="A5587" t="s">
        <v>169</v>
      </c>
      <c r="B5587" t="s">
        <v>144</v>
      </c>
      <c r="C5587">
        <v>1</v>
      </c>
      <c r="D5587">
        <v>400</v>
      </c>
      <c r="E5587">
        <v>9</v>
      </c>
      <c r="F5587" t="s">
        <v>147</v>
      </c>
    </row>
    <row r="5588" spans="1:6" x14ac:dyDescent="0.3">
      <c r="A5588" t="s">
        <v>169</v>
      </c>
      <c r="B5588" t="s">
        <v>145</v>
      </c>
      <c r="C5588">
        <v>1</v>
      </c>
      <c r="D5588">
        <v>3.84</v>
      </c>
      <c r="E5588">
        <v>5</v>
      </c>
      <c r="F5588" t="s">
        <v>149</v>
      </c>
    </row>
    <row r="5589" spans="1:6" x14ac:dyDescent="0.3">
      <c r="A5589" t="s">
        <v>169</v>
      </c>
      <c r="B5589" t="s">
        <v>137</v>
      </c>
      <c r="C5589">
        <v>1</v>
      </c>
      <c r="D5589">
        <v>2.99</v>
      </c>
      <c r="E5589">
        <v>3</v>
      </c>
      <c r="F5589" t="s">
        <v>133</v>
      </c>
    </row>
    <row r="5590" spans="1:6" x14ac:dyDescent="0.3">
      <c r="A5590" t="s">
        <v>169</v>
      </c>
      <c r="B5590" t="s">
        <v>137</v>
      </c>
      <c r="C5590">
        <v>1</v>
      </c>
      <c r="D5590">
        <v>2.99</v>
      </c>
      <c r="E5590">
        <v>8</v>
      </c>
      <c r="F5590" t="s">
        <v>133</v>
      </c>
    </row>
    <row r="5591" spans="1:6" x14ac:dyDescent="0.3">
      <c r="A5591" t="s">
        <v>169</v>
      </c>
      <c r="B5591" t="s">
        <v>130</v>
      </c>
      <c r="C5591">
        <v>1</v>
      </c>
      <c r="D5591">
        <v>14.95</v>
      </c>
      <c r="E5591">
        <v>1</v>
      </c>
      <c r="F5591" t="s">
        <v>150</v>
      </c>
    </row>
    <row r="5592" spans="1:6" x14ac:dyDescent="0.3">
      <c r="A5592" t="s">
        <v>169</v>
      </c>
      <c r="B5592" t="s">
        <v>132</v>
      </c>
      <c r="C5592">
        <v>1</v>
      </c>
      <c r="D5592">
        <v>11.99</v>
      </c>
      <c r="E5592">
        <v>5</v>
      </c>
      <c r="F5592" t="s">
        <v>135</v>
      </c>
    </row>
    <row r="5593" spans="1:6" x14ac:dyDescent="0.3">
      <c r="A5593" t="s">
        <v>169</v>
      </c>
      <c r="B5593" t="s">
        <v>139</v>
      </c>
      <c r="C5593">
        <v>2</v>
      </c>
      <c r="D5593">
        <v>11.95</v>
      </c>
      <c r="E5593">
        <v>4</v>
      </c>
      <c r="F5593" t="s">
        <v>131</v>
      </c>
    </row>
    <row r="5594" spans="1:6" x14ac:dyDescent="0.3">
      <c r="A5594" t="s">
        <v>169</v>
      </c>
      <c r="B5594" t="s">
        <v>130</v>
      </c>
      <c r="C5594">
        <v>2</v>
      </c>
      <c r="D5594">
        <v>14.95</v>
      </c>
      <c r="E5594">
        <v>10</v>
      </c>
      <c r="F5594" t="s">
        <v>129</v>
      </c>
    </row>
    <row r="5595" spans="1:6" x14ac:dyDescent="0.3">
      <c r="A5595" t="s">
        <v>169</v>
      </c>
      <c r="B5595" t="s">
        <v>151</v>
      </c>
      <c r="C5595">
        <v>1</v>
      </c>
      <c r="D5595">
        <v>109.99</v>
      </c>
      <c r="E5595">
        <v>6</v>
      </c>
      <c r="F5595" t="s">
        <v>150</v>
      </c>
    </row>
    <row r="5596" spans="1:6" x14ac:dyDescent="0.3">
      <c r="A5596" t="s">
        <v>169</v>
      </c>
      <c r="B5596" t="s">
        <v>145</v>
      </c>
      <c r="C5596">
        <v>1</v>
      </c>
      <c r="D5596">
        <v>3.84</v>
      </c>
      <c r="E5596">
        <v>5</v>
      </c>
      <c r="F5596" t="s">
        <v>133</v>
      </c>
    </row>
    <row r="5597" spans="1:6" x14ac:dyDescent="0.3">
      <c r="A5597" t="s">
        <v>169</v>
      </c>
      <c r="B5597" t="s">
        <v>130</v>
      </c>
      <c r="C5597">
        <v>1</v>
      </c>
      <c r="D5597">
        <v>14.95</v>
      </c>
      <c r="E5597">
        <v>7</v>
      </c>
      <c r="F5597" t="s">
        <v>146</v>
      </c>
    </row>
    <row r="5598" spans="1:6" x14ac:dyDescent="0.3">
      <c r="A5598" t="s">
        <v>169</v>
      </c>
      <c r="B5598" t="s">
        <v>153</v>
      </c>
      <c r="C5598">
        <v>1</v>
      </c>
      <c r="D5598">
        <v>999.99</v>
      </c>
      <c r="E5598">
        <v>10</v>
      </c>
      <c r="F5598" t="s">
        <v>146</v>
      </c>
    </row>
    <row r="5599" spans="1:6" x14ac:dyDescent="0.3">
      <c r="A5599" t="s">
        <v>169</v>
      </c>
      <c r="B5599" t="s">
        <v>145</v>
      </c>
      <c r="C5599">
        <v>2</v>
      </c>
      <c r="D5599">
        <v>3.84</v>
      </c>
      <c r="E5599">
        <v>5</v>
      </c>
      <c r="F5599" t="s">
        <v>149</v>
      </c>
    </row>
    <row r="5600" spans="1:6" x14ac:dyDescent="0.3">
      <c r="A5600" t="s">
        <v>169</v>
      </c>
      <c r="B5600" t="s">
        <v>142</v>
      </c>
      <c r="C5600">
        <v>1</v>
      </c>
      <c r="D5600">
        <v>1700</v>
      </c>
      <c r="E5600">
        <v>5</v>
      </c>
      <c r="F5600" t="s">
        <v>135</v>
      </c>
    </row>
    <row r="5601" spans="1:6" x14ac:dyDescent="0.3">
      <c r="A5601" t="s">
        <v>169</v>
      </c>
      <c r="B5601" t="s">
        <v>152</v>
      </c>
      <c r="C5601">
        <v>1</v>
      </c>
      <c r="D5601">
        <v>379.99</v>
      </c>
      <c r="E5601">
        <v>6</v>
      </c>
      <c r="F5601" t="s">
        <v>135</v>
      </c>
    </row>
    <row r="5602" spans="1:6" x14ac:dyDescent="0.3">
      <c r="A5602" t="s">
        <v>169</v>
      </c>
      <c r="B5602" t="s">
        <v>138</v>
      </c>
      <c r="C5602">
        <v>1</v>
      </c>
      <c r="D5602">
        <v>389.99</v>
      </c>
      <c r="E5602">
        <v>5</v>
      </c>
      <c r="F5602" t="s">
        <v>135</v>
      </c>
    </row>
    <row r="5603" spans="1:6" x14ac:dyDescent="0.3">
      <c r="A5603" t="s">
        <v>169</v>
      </c>
      <c r="B5603" t="s">
        <v>139</v>
      </c>
      <c r="C5603">
        <v>1</v>
      </c>
      <c r="D5603">
        <v>11.95</v>
      </c>
      <c r="E5603">
        <v>5</v>
      </c>
      <c r="F5603" t="s">
        <v>135</v>
      </c>
    </row>
    <row r="5604" spans="1:6" x14ac:dyDescent="0.3">
      <c r="A5604" t="s">
        <v>169</v>
      </c>
      <c r="B5604" t="s">
        <v>137</v>
      </c>
      <c r="C5604">
        <v>1</v>
      </c>
      <c r="D5604">
        <v>2.99</v>
      </c>
      <c r="E5604">
        <v>2</v>
      </c>
      <c r="F5604" t="s">
        <v>136</v>
      </c>
    </row>
    <row r="5605" spans="1:6" x14ac:dyDescent="0.3">
      <c r="A5605" t="s">
        <v>169</v>
      </c>
      <c r="B5605" t="s">
        <v>145</v>
      </c>
      <c r="C5605">
        <v>1</v>
      </c>
      <c r="D5605">
        <v>3.84</v>
      </c>
      <c r="E5605">
        <v>4</v>
      </c>
      <c r="F5605" t="s">
        <v>135</v>
      </c>
    </row>
    <row r="5606" spans="1:6" x14ac:dyDescent="0.3">
      <c r="A5606" t="s">
        <v>169</v>
      </c>
      <c r="B5606" t="s">
        <v>148</v>
      </c>
      <c r="C5606">
        <v>1</v>
      </c>
      <c r="D5606">
        <v>600</v>
      </c>
      <c r="E5606">
        <v>9</v>
      </c>
      <c r="F5606" t="s">
        <v>149</v>
      </c>
    </row>
    <row r="5607" spans="1:6" x14ac:dyDescent="0.3">
      <c r="A5607" t="s">
        <v>169</v>
      </c>
      <c r="B5607" t="s">
        <v>134</v>
      </c>
      <c r="C5607">
        <v>1</v>
      </c>
      <c r="D5607">
        <v>149.99</v>
      </c>
      <c r="E5607">
        <v>4</v>
      </c>
      <c r="F5607" t="s">
        <v>129</v>
      </c>
    </row>
    <row r="5608" spans="1:6" x14ac:dyDescent="0.3">
      <c r="A5608" t="s">
        <v>169</v>
      </c>
      <c r="B5608" t="s">
        <v>145</v>
      </c>
      <c r="C5608">
        <v>1</v>
      </c>
      <c r="D5608">
        <v>3.84</v>
      </c>
      <c r="E5608">
        <v>2</v>
      </c>
      <c r="F5608" t="s">
        <v>133</v>
      </c>
    </row>
    <row r="5609" spans="1:6" x14ac:dyDescent="0.3">
      <c r="A5609" t="s">
        <v>169</v>
      </c>
      <c r="B5609" t="s">
        <v>132</v>
      </c>
      <c r="C5609">
        <v>1</v>
      </c>
      <c r="D5609">
        <v>11.99</v>
      </c>
      <c r="E5609">
        <v>4</v>
      </c>
      <c r="F5609" t="s">
        <v>149</v>
      </c>
    </row>
    <row r="5610" spans="1:6" x14ac:dyDescent="0.3">
      <c r="A5610" t="s">
        <v>169</v>
      </c>
      <c r="B5610" t="s">
        <v>145</v>
      </c>
      <c r="C5610">
        <v>3</v>
      </c>
      <c r="D5610">
        <v>3.84</v>
      </c>
      <c r="E5610">
        <v>2</v>
      </c>
      <c r="F5610" t="s">
        <v>149</v>
      </c>
    </row>
    <row r="5611" spans="1:6" x14ac:dyDescent="0.3">
      <c r="A5611" t="s">
        <v>169</v>
      </c>
      <c r="B5611" t="s">
        <v>141</v>
      </c>
      <c r="C5611">
        <v>1</v>
      </c>
      <c r="D5611">
        <v>150</v>
      </c>
      <c r="E5611">
        <v>8</v>
      </c>
      <c r="F5611" t="s">
        <v>146</v>
      </c>
    </row>
    <row r="5612" spans="1:6" x14ac:dyDescent="0.3">
      <c r="A5612" t="s">
        <v>169</v>
      </c>
      <c r="B5612" t="s">
        <v>145</v>
      </c>
      <c r="C5612">
        <v>2</v>
      </c>
      <c r="D5612">
        <v>3.84</v>
      </c>
      <c r="E5612">
        <v>9</v>
      </c>
      <c r="F5612" t="s">
        <v>133</v>
      </c>
    </row>
    <row r="5613" spans="1:6" x14ac:dyDescent="0.3">
      <c r="A5613" t="s">
        <v>169</v>
      </c>
      <c r="B5613" t="s">
        <v>143</v>
      </c>
      <c r="C5613">
        <v>1</v>
      </c>
      <c r="D5613">
        <v>300</v>
      </c>
      <c r="E5613">
        <v>6</v>
      </c>
      <c r="F5613" t="s">
        <v>133</v>
      </c>
    </row>
    <row r="5614" spans="1:6" x14ac:dyDescent="0.3">
      <c r="A5614" t="s">
        <v>169</v>
      </c>
      <c r="B5614" t="s">
        <v>137</v>
      </c>
      <c r="C5614">
        <v>1</v>
      </c>
      <c r="D5614">
        <v>2.99</v>
      </c>
      <c r="E5614">
        <v>9</v>
      </c>
      <c r="F5614" t="s">
        <v>149</v>
      </c>
    </row>
    <row r="5615" spans="1:6" x14ac:dyDescent="0.3">
      <c r="A5615" t="s">
        <v>169</v>
      </c>
      <c r="B5615" t="s">
        <v>130</v>
      </c>
      <c r="C5615">
        <v>1</v>
      </c>
      <c r="D5615">
        <v>14.95</v>
      </c>
      <c r="E5615">
        <v>10</v>
      </c>
      <c r="F5615" t="s">
        <v>149</v>
      </c>
    </row>
    <row r="5616" spans="1:6" x14ac:dyDescent="0.3">
      <c r="A5616" t="s">
        <v>169</v>
      </c>
      <c r="B5616" t="s">
        <v>153</v>
      </c>
      <c r="C5616">
        <v>1</v>
      </c>
      <c r="D5616">
        <v>999.99</v>
      </c>
      <c r="E5616">
        <v>2</v>
      </c>
      <c r="F5616" t="s">
        <v>133</v>
      </c>
    </row>
    <row r="5617" spans="1:6" x14ac:dyDescent="0.3">
      <c r="A5617" t="s">
        <v>169</v>
      </c>
      <c r="B5617" t="s">
        <v>139</v>
      </c>
      <c r="C5617">
        <v>1</v>
      </c>
      <c r="D5617">
        <v>11.95</v>
      </c>
      <c r="E5617">
        <v>2</v>
      </c>
      <c r="F5617" t="s">
        <v>147</v>
      </c>
    </row>
    <row r="5618" spans="1:6" x14ac:dyDescent="0.3">
      <c r="A5618" t="s">
        <v>169</v>
      </c>
      <c r="B5618" t="s">
        <v>143</v>
      </c>
      <c r="C5618">
        <v>1</v>
      </c>
      <c r="D5618">
        <v>300</v>
      </c>
      <c r="E5618">
        <v>3</v>
      </c>
      <c r="F5618" t="s">
        <v>146</v>
      </c>
    </row>
    <row r="5619" spans="1:6" x14ac:dyDescent="0.3">
      <c r="A5619" t="s">
        <v>169</v>
      </c>
      <c r="B5619" t="s">
        <v>137</v>
      </c>
      <c r="C5619">
        <v>1</v>
      </c>
      <c r="D5619">
        <v>2.99</v>
      </c>
      <c r="E5619">
        <v>10</v>
      </c>
      <c r="F5619" t="s">
        <v>135</v>
      </c>
    </row>
    <row r="5620" spans="1:6" x14ac:dyDescent="0.3">
      <c r="A5620" t="s">
        <v>169</v>
      </c>
      <c r="B5620" t="s">
        <v>134</v>
      </c>
      <c r="C5620">
        <v>1</v>
      </c>
      <c r="D5620">
        <v>149.99</v>
      </c>
      <c r="E5620">
        <v>4</v>
      </c>
      <c r="F5620" t="s">
        <v>136</v>
      </c>
    </row>
    <row r="5621" spans="1:6" x14ac:dyDescent="0.3">
      <c r="A5621" t="s">
        <v>169</v>
      </c>
      <c r="B5621" t="s">
        <v>139</v>
      </c>
      <c r="C5621">
        <v>1</v>
      </c>
      <c r="D5621">
        <v>11.95</v>
      </c>
      <c r="E5621">
        <v>8</v>
      </c>
      <c r="F5621" t="s">
        <v>133</v>
      </c>
    </row>
    <row r="5622" spans="1:6" x14ac:dyDescent="0.3">
      <c r="A5622" t="s">
        <v>169</v>
      </c>
      <c r="B5622" t="s">
        <v>141</v>
      </c>
      <c r="C5622">
        <v>1</v>
      </c>
      <c r="D5622">
        <v>150</v>
      </c>
      <c r="E5622">
        <v>10</v>
      </c>
      <c r="F5622" t="s">
        <v>147</v>
      </c>
    </row>
    <row r="5623" spans="1:6" x14ac:dyDescent="0.3">
      <c r="A5623" t="s">
        <v>169</v>
      </c>
      <c r="B5623" t="s">
        <v>130</v>
      </c>
      <c r="C5623">
        <v>1</v>
      </c>
      <c r="D5623">
        <v>14.95</v>
      </c>
      <c r="E5623">
        <v>8</v>
      </c>
      <c r="F5623" t="s">
        <v>135</v>
      </c>
    </row>
    <row r="5624" spans="1:6" x14ac:dyDescent="0.3">
      <c r="A5624" t="s">
        <v>169</v>
      </c>
      <c r="B5624" t="s">
        <v>132</v>
      </c>
      <c r="C5624">
        <v>1</v>
      </c>
      <c r="D5624">
        <v>11.99</v>
      </c>
      <c r="E5624">
        <v>10</v>
      </c>
      <c r="F5624" t="s">
        <v>147</v>
      </c>
    </row>
    <row r="5625" spans="1:6" x14ac:dyDescent="0.3">
      <c r="A5625" t="s">
        <v>169</v>
      </c>
      <c r="B5625" t="s">
        <v>139</v>
      </c>
      <c r="C5625">
        <v>1</v>
      </c>
      <c r="D5625">
        <v>11.95</v>
      </c>
      <c r="E5625">
        <v>4</v>
      </c>
      <c r="F5625" t="s">
        <v>149</v>
      </c>
    </row>
    <row r="5626" spans="1:6" x14ac:dyDescent="0.3">
      <c r="A5626" t="s">
        <v>169</v>
      </c>
      <c r="B5626" t="s">
        <v>137</v>
      </c>
      <c r="C5626">
        <v>1</v>
      </c>
      <c r="D5626">
        <v>2.99</v>
      </c>
      <c r="E5626">
        <v>1</v>
      </c>
      <c r="F5626" t="s">
        <v>150</v>
      </c>
    </row>
    <row r="5627" spans="1:6" x14ac:dyDescent="0.3">
      <c r="A5627" t="s">
        <v>169</v>
      </c>
      <c r="B5627" t="s">
        <v>141</v>
      </c>
      <c r="C5627">
        <v>1</v>
      </c>
      <c r="D5627">
        <v>150</v>
      </c>
      <c r="E5627">
        <v>3</v>
      </c>
      <c r="F5627" t="s">
        <v>147</v>
      </c>
    </row>
    <row r="5628" spans="1:6" x14ac:dyDescent="0.3">
      <c r="A5628" t="s">
        <v>169</v>
      </c>
      <c r="B5628" t="s">
        <v>138</v>
      </c>
      <c r="C5628">
        <v>1</v>
      </c>
      <c r="D5628">
        <v>389.99</v>
      </c>
      <c r="E5628">
        <v>5</v>
      </c>
      <c r="F5628" t="s">
        <v>149</v>
      </c>
    </row>
    <row r="5629" spans="1:6" x14ac:dyDescent="0.3">
      <c r="A5629" t="s">
        <v>169</v>
      </c>
      <c r="B5629" t="s">
        <v>134</v>
      </c>
      <c r="C5629">
        <v>1</v>
      </c>
      <c r="D5629">
        <v>149.99</v>
      </c>
      <c r="E5629">
        <v>3</v>
      </c>
      <c r="F5629" t="s">
        <v>149</v>
      </c>
    </row>
    <row r="5630" spans="1:6" x14ac:dyDescent="0.3">
      <c r="A5630" t="s">
        <v>169</v>
      </c>
      <c r="B5630" t="s">
        <v>145</v>
      </c>
      <c r="C5630">
        <v>1</v>
      </c>
      <c r="D5630">
        <v>3.84</v>
      </c>
      <c r="E5630">
        <v>3</v>
      </c>
      <c r="F5630" t="s">
        <v>149</v>
      </c>
    </row>
    <row r="5631" spans="1:6" x14ac:dyDescent="0.3">
      <c r="A5631" t="s">
        <v>169</v>
      </c>
      <c r="B5631" t="s">
        <v>140</v>
      </c>
      <c r="C5631">
        <v>1</v>
      </c>
      <c r="D5631">
        <v>99.99</v>
      </c>
      <c r="E5631">
        <v>1</v>
      </c>
      <c r="F5631" t="s">
        <v>147</v>
      </c>
    </row>
    <row r="5632" spans="1:6" x14ac:dyDescent="0.3">
      <c r="A5632" t="s">
        <v>169</v>
      </c>
      <c r="B5632" t="s">
        <v>137</v>
      </c>
      <c r="C5632">
        <v>2</v>
      </c>
      <c r="D5632">
        <v>2.99</v>
      </c>
      <c r="E5632">
        <v>3</v>
      </c>
      <c r="F5632" t="s">
        <v>149</v>
      </c>
    </row>
    <row r="5633" spans="1:6" x14ac:dyDescent="0.3">
      <c r="A5633" t="s">
        <v>169</v>
      </c>
      <c r="B5633" t="s">
        <v>139</v>
      </c>
      <c r="C5633">
        <v>1</v>
      </c>
      <c r="D5633">
        <v>11.95</v>
      </c>
      <c r="E5633">
        <v>9</v>
      </c>
      <c r="F5633" t="s">
        <v>136</v>
      </c>
    </row>
    <row r="5634" spans="1:6" x14ac:dyDescent="0.3">
      <c r="A5634" t="s">
        <v>169</v>
      </c>
      <c r="B5634" t="s">
        <v>134</v>
      </c>
      <c r="C5634">
        <v>1</v>
      </c>
      <c r="D5634">
        <v>149.99</v>
      </c>
      <c r="E5634">
        <v>2</v>
      </c>
      <c r="F5634" t="s">
        <v>147</v>
      </c>
    </row>
    <row r="5635" spans="1:6" x14ac:dyDescent="0.3">
      <c r="A5635" t="s">
        <v>169</v>
      </c>
      <c r="B5635" t="s">
        <v>130</v>
      </c>
      <c r="C5635">
        <v>1</v>
      </c>
      <c r="D5635">
        <v>14.95</v>
      </c>
      <c r="E5635">
        <v>7</v>
      </c>
      <c r="F5635" t="s">
        <v>135</v>
      </c>
    </row>
    <row r="5636" spans="1:6" x14ac:dyDescent="0.3">
      <c r="A5636" t="s">
        <v>169</v>
      </c>
      <c r="B5636" t="s">
        <v>142</v>
      </c>
      <c r="C5636">
        <v>1</v>
      </c>
      <c r="D5636">
        <v>1700</v>
      </c>
      <c r="E5636">
        <v>6</v>
      </c>
      <c r="F5636" t="s">
        <v>135</v>
      </c>
    </row>
    <row r="5637" spans="1:6" x14ac:dyDescent="0.3">
      <c r="A5637" t="s">
        <v>169</v>
      </c>
      <c r="B5637" t="s">
        <v>137</v>
      </c>
      <c r="C5637">
        <v>1</v>
      </c>
      <c r="D5637">
        <v>2.99</v>
      </c>
      <c r="E5637">
        <v>4</v>
      </c>
      <c r="F5637" t="s">
        <v>150</v>
      </c>
    </row>
    <row r="5638" spans="1:6" x14ac:dyDescent="0.3">
      <c r="A5638" t="s">
        <v>169</v>
      </c>
      <c r="B5638" t="s">
        <v>145</v>
      </c>
      <c r="C5638">
        <v>2</v>
      </c>
      <c r="D5638">
        <v>3.84</v>
      </c>
      <c r="E5638">
        <v>10</v>
      </c>
      <c r="F5638" t="s">
        <v>149</v>
      </c>
    </row>
    <row r="5639" spans="1:6" x14ac:dyDescent="0.3">
      <c r="A5639" t="s">
        <v>169</v>
      </c>
      <c r="B5639" t="s">
        <v>130</v>
      </c>
      <c r="C5639">
        <v>1</v>
      </c>
      <c r="D5639">
        <v>14.95</v>
      </c>
      <c r="E5639">
        <v>1</v>
      </c>
      <c r="F5639" t="s">
        <v>147</v>
      </c>
    </row>
    <row r="5640" spans="1:6" x14ac:dyDescent="0.3">
      <c r="A5640" t="s">
        <v>169</v>
      </c>
      <c r="B5640" t="s">
        <v>137</v>
      </c>
      <c r="C5640">
        <v>2</v>
      </c>
      <c r="D5640">
        <v>2.99</v>
      </c>
      <c r="E5640">
        <v>7</v>
      </c>
      <c r="F5640" t="s">
        <v>135</v>
      </c>
    </row>
    <row r="5641" spans="1:6" x14ac:dyDescent="0.3">
      <c r="A5641" t="s">
        <v>169</v>
      </c>
      <c r="B5641" t="s">
        <v>145</v>
      </c>
      <c r="C5641">
        <v>1</v>
      </c>
      <c r="D5641">
        <v>3.84</v>
      </c>
      <c r="E5641">
        <v>4</v>
      </c>
      <c r="F5641" t="s">
        <v>133</v>
      </c>
    </row>
    <row r="5642" spans="1:6" x14ac:dyDescent="0.3">
      <c r="A5642" t="s">
        <v>169</v>
      </c>
      <c r="B5642" t="s">
        <v>152</v>
      </c>
      <c r="C5642">
        <v>1</v>
      </c>
      <c r="D5642">
        <v>379.99</v>
      </c>
      <c r="E5642">
        <v>5</v>
      </c>
      <c r="F5642" t="s">
        <v>149</v>
      </c>
    </row>
    <row r="5643" spans="1:6" x14ac:dyDescent="0.3">
      <c r="A5643" t="s">
        <v>169</v>
      </c>
      <c r="B5643" t="s">
        <v>152</v>
      </c>
      <c r="C5643">
        <v>1</v>
      </c>
      <c r="D5643">
        <v>379.99</v>
      </c>
      <c r="E5643">
        <v>2</v>
      </c>
      <c r="F5643" t="s">
        <v>131</v>
      </c>
    </row>
    <row r="5644" spans="1:6" x14ac:dyDescent="0.3">
      <c r="A5644" t="s">
        <v>169</v>
      </c>
      <c r="B5644" t="s">
        <v>139</v>
      </c>
      <c r="C5644">
        <v>1</v>
      </c>
      <c r="D5644">
        <v>11.95</v>
      </c>
      <c r="E5644">
        <v>3</v>
      </c>
      <c r="F5644" t="s">
        <v>149</v>
      </c>
    </row>
    <row r="5645" spans="1:6" x14ac:dyDescent="0.3">
      <c r="A5645" t="s">
        <v>169</v>
      </c>
      <c r="B5645" t="s">
        <v>144</v>
      </c>
      <c r="C5645">
        <v>1</v>
      </c>
      <c r="D5645">
        <v>400</v>
      </c>
      <c r="E5645">
        <v>4</v>
      </c>
      <c r="F5645" t="s">
        <v>149</v>
      </c>
    </row>
    <row r="5646" spans="1:6" x14ac:dyDescent="0.3">
      <c r="A5646" t="s">
        <v>169</v>
      </c>
      <c r="B5646" t="s">
        <v>142</v>
      </c>
      <c r="C5646">
        <v>1</v>
      </c>
      <c r="D5646">
        <v>1700</v>
      </c>
      <c r="E5646">
        <v>6</v>
      </c>
      <c r="F5646" t="s">
        <v>133</v>
      </c>
    </row>
    <row r="5647" spans="1:6" x14ac:dyDescent="0.3">
      <c r="A5647" t="s">
        <v>169</v>
      </c>
      <c r="B5647" t="s">
        <v>137</v>
      </c>
      <c r="C5647">
        <v>1</v>
      </c>
      <c r="D5647">
        <v>2.99</v>
      </c>
      <c r="E5647">
        <v>5</v>
      </c>
      <c r="F5647" t="s">
        <v>135</v>
      </c>
    </row>
    <row r="5648" spans="1:6" x14ac:dyDescent="0.3">
      <c r="A5648" t="s">
        <v>169</v>
      </c>
      <c r="B5648" t="s">
        <v>138</v>
      </c>
      <c r="C5648">
        <v>1</v>
      </c>
      <c r="D5648">
        <v>389.99</v>
      </c>
      <c r="E5648">
        <v>7</v>
      </c>
      <c r="F5648" t="s">
        <v>147</v>
      </c>
    </row>
    <row r="5649" spans="1:6" x14ac:dyDescent="0.3">
      <c r="A5649" t="s">
        <v>169</v>
      </c>
      <c r="B5649" t="s">
        <v>140</v>
      </c>
      <c r="C5649">
        <v>1</v>
      </c>
      <c r="D5649">
        <v>99.99</v>
      </c>
      <c r="E5649">
        <v>4</v>
      </c>
      <c r="F5649" t="s">
        <v>147</v>
      </c>
    </row>
    <row r="5650" spans="1:6" x14ac:dyDescent="0.3">
      <c r="A5650" t="s">
        <v>169</v>
      </c>
      <c r="B5650" t="s">
        <v>145</v>
      </c>
      <c r="C5650">
        <v>2</v>
      </c>
      <c r="D5650">
        <v>3.84</v>
      </c>
      <c r="E5650">
        <v>3</v>
      </c>
      <c r="F5650" t="s">
        <v>149</v>
      </c>
    </row>
    <row r="5651" spans="1:6" x14ac:dyDescent="0.3">
      <c r="A5651" t="s">
        <v>169</v>
      </c>
      <c r="B5651" t="s">
        <v>141</v>
      </c>
      <c r="C5651">
        <v>1</v>
      </c>
      <c r="D5651">
        <v>150</v>
      </c>
      <c r="E5651">
        <v>10</v>
      </c>
      <c r="F5651" t="s">
        <v>133</v>
      </c>
    </row>
    <row r="5652" spans="1:6" x14ac:dyDescent="0.3">
      <c r="A5652" t="s">
        <v>169</v>
      </c>
      <c r="B5652" t="s">
        <v>145</v>
      </c>
      <c r="C5652">
        <v>1</v>
      </c>
      <c r="D5652">
        <v>3.84</v>
      </c>
      <c r="E5652">
        <v>5</v>
      </c>
      <c r="F5652" t="s">
        <v>146</v>
      </c>
    </row>
    <row r="5653" spans="1:6" x14ac:dyDescent="0.3">
      <c r="A5653" t="s">
        <v>169</v>
      </c>
      <c r="B5653" t="s">
        <v>130</v>
      </c>
      <c r="C5653">
        <v>1</v>
      </c>
      <c r="D5653">
        <v>14.95</v>
      </c>
      <c r="E5653">
        <v>3</v>
      </c>
      <c r="F5653" t="s">
        <v>147</v>
      </c>
    </row>
    <row r="5654" spans="1:6" x14ac:dyDescent="0.3">
      <c r="A5654" t="s">
        <v>169</v>
      </c>
      <c r="B5654" t="s">
        <v>139</v>
      </c>
      <c r="C5654">
        <v>1</v>
      </c>
      <c r="D5654">
        <v>11.95</v>
      </c>
      <c r="E5654">
        <v>5</v>
      </c>
      <c r="F5654" t="s">
        <v>149</v>
      </c>
    </row>
    <row r="5655" spans="1:6" x14ac:dyDescent="0.3">
      <c r="A5655" t="s">
        <v>169</v>
      </c>
      <c r="B5655" t="s">
        <v>130</v>
      </c>
      <c r="C5655">
        <v>1</v>
      </c>
      <c r="D5655">
        <v>14.95</v>
      </c>
      <c r="E5655">
        <v>4</v>
      </c>
      <c r="F5655" t="s">
        <v>135</v>
      </c>
    </row>
    <row r="5656" spans="1:6" x14ac:dyDescent="0.3">
      <c r="A5656" t="s">
        <v>169</v>
      </c>
      <c r="B5656" t="s">
        <v>139</v>
      </c>
      <c r="C5656">
        <v>1</v>
      </c>
      <c r="D5656">
        <v>11.95</v>
      </c>
      <c r="E5656">
        <v>3</v>
      </c>
      <c r="F5656" t="s">
        <v>129</v>
      </c>
    </row>
    <row r="5657" spans="1:6" x14ac:dyDescent="0.3">
      <c r="A5657" t="s">
        <v>169</v>
      </c>
      <c r="B5657" t="s">
        <v>128</v>
      </c>
      <c r="C5657">
        <v>1</v>
      </c>
      <c r="D5657">
        <v>700</v>
      </c>
      <c r="E5657">
        <v>6</v>
      </c>
      <c r="F5657" t="s">
        <v>146</v>
      </c>
    </row>
    <row r="5658" spans="1:6" x14ac:dyDescent="0.3">
      <c r="A5658" t="s">
        <v>169</v>
      </c>
      <c r="B5658" t="s">
        <v>130</v>
      </c>
      <c r="C5658">
        <v>1</v>
      </c>
      <c r="D5658">
        <v>14.95</v>
      </c>
      <c r="E5658">
        <v>1</v>
      </c>
      <c r="F5658" t="s">
        <v>131</v>
      </c>
    </row>
    <row r="5659" spans="1:6" x14ac:dyDescent="0.3">
      <c r="A5659" t="s">
        <v>169</v>
      </c>
      <c r="B5659" t="s">
        <v>141</v>
      </c>
      <c r="C5659">
        <v>1</v>
      </c>
      <c r="D5659">
        <v>150</v>
      </c>
      <c r="E5659">
        <v>8</v>
      </c>
      <c r="F5659" t="s">
        <v>131</v>
      </c>
    </row>
    <row r="5660" spans="1:6" x14ac:dyDescent="0.3">
      <c r="A5660" t="s">
        <v>169</v>
      </c>
      <c r="B5660" t="s">
        <v>130</v>
      </c>
      <c r="C5660">
        <v>1</v>
      </c>
      <c r="D5660">
        <v>14.95</v>
      </c>
      <c r="E5660">
        <v>9</v>
      </c>
      <c r="F5660" t="s">
        <v>133</v>
      </c>
    </row>
    <row r="5661" spans="1:6" x14ac:dyDescent="0.3">
      <c r="A5661" t="s">
        <v>169</v>
      </c>
      <c r="B5661" t="s">
        <v>145</v>
      </c>
      <c r="C5661">
        <v>1</v>
      </c>
      <c r="D5661">
        <v>3.84</v>
      </c>
      <c r="E5661">
        <v>8</v>
      </c>
      <c r="F5661" t="s">
        <v>150</v>
      </c>
    </row>
    <row r="5662" spans="1:6" x14ac:dyDescent="0.3">
      <c r="A5662" t="s">
        <v>169</v>
      </c>
      <c r="B5662" t="s">
        <v>141</v>
      </c>
      <c r="C5662">
        <v>1</v>
      </c>
      <c r="D5662">
        <v>150</v>
      </c>
      <c r="E5662">
        <v>5</v>
      </c>
      <c r="F5662" t="s">
        <v>129</v>
      </c>
    </row>
    <row r="5663" spans="1:6" x14ac:dyDescent="0.3">
      <c r="A5663" t="s">
        <v>169</v>
      </c>
      <c r="B5663" t="s">
        <v>134</v>
      </c>
      <c r="C5663">
        <v>1</v>
      </c>
      <c r="D5663">
        <v>149.99</v>
      </c>
      <c r="E5663">
        <v>8</v>
      </c>
      <c r="F5663" t="s">
        <v>133</v>
      </c>
    </row>
    <row r="5664" spans="1:6" x14ac:dyDescent="0.3">
      <c r="A5664" t="s">
        <v>169</v>
      </c>
      <c r="B5664" t="s">
        <v>130</v>
      </c>
      <c r="C5664">
        <v>2</v>
      </c>
      <c r="D5664">
        <v>14.95</v>
      </c>
      <c r="E5664">
        <v>4</v>
      </c>
      <c r="F5664" t="s">
        <v>146</v>
      </c>
    </row>
    <row r="5665" spans="1:6" x14ac:dyDescent="0.3">
      <c r="A5665" t="s">
        <v>169</v>
      </c>
      <c r="B5665" t="s">
        <v>145</v>
      </c>
      <c r="C5665">
        <v>1</v>
      </c>
      <c r="D5665">
        <v>3.84</v>
      </c>
      <c r="E5665">
        <v>5</v>
      </c>
      <c r="F5665" t="s">
        <v>149</v>
      </c>
    </row>
    <row r="5666" spans="1:6" x14ac:dyDescent="0.3">
      <c r="A5666" t="s">
        <v>169</v>
      </c>
      <c r="B5666" t="s">
        <v>130</v>
      </c>
      <c r="C5666">
        <v>1</v>
      </c>
      <c r="D5666">
        <v>14.95</v>
      </c>
      <c r="E5666">
        <v>3</v>
      </c>
      <c r="F5666" t="s">
        <v>150</v>
      </c>
    </row>
    <row r="5667" spans="1:6" x14ac:dyDescent="0.3">
      <c r="A5667" t="s">
        <v>169</v>
      </c>
      <c r="B5667" t="s">
        <v>137</v>
      </c>
      <c r="C5667">
        <v>1</v>
      </c>
      <c r="D5667">
        <v>2.99</v>
      </c>
      <c r="E5667">
        <v>10</v>
      </c>
      <c r="F5667" t="s">
        <v>133</v>
      </c>
    </row>
    <row r="5668" spans="1:6" x14ac:dyDescent="0.3">
      <c r="A5668" t="s">
        <v>169</v>
      </c>
      <c r="B5668" t="s">
        <v>151</v>
      </c>
      <c r="C5668">
        <v>1</v>
      </c>
      <c r="D5668">
        <v>109.99</v>
      </c>
      <c r="E5668">
        <v>8</v>
      </c>
      <c r="F5668" t="s">
        <v>150</v>
      </c>
    </row>
    <row r="5669" spans="1:6" x14ac:dyDescent="0.3">
      <c r="A5669" t="s">
        <v>169</v>
      </c>
      <c r="B5669" t="s">
        <v>141</v>
      </c>
      <c r="C5669">
        <v>1</v>
      </c>
      <c r="D5669">
        <v>150</v>
      </c>
      <c r="E5669">
        <v>3</v>
      </c>
      <c r="F5669" t="s">
        <v>146</v>
      </c>
    </row>
    <row r="5670" spans="1:6" x14ac:dyDescent="0.3">
      <c r="A5670" t="s">
        <v>169</v>
      </c>
      <c r="B5670" t="s">
        <v>141</v>
      </c>
      <c r="C5670">
        <v>1</v>
      </c>
      <c r="D5670">
        <v>150</v>
      </c>
      <c r="E5670">
        <v>2</v>
      </c>
      <c r="F5670" t="s">
        <v>133</v>
      </c>
    </row>
    <row r="5671" spans="1:6" x14ac:dyDescent="0.3">
      <c r="A5671" t="s">
        <v>169</v>
      </c>
      <c r="B5671" t="s">
        <v>128</v>
      </c>
      <c r="C5671">
        <v>1</v>
      </c>
      <c r="D5671">
        <v>700</v>
      </c>
      <c r="E5671">
        <v>3</v>
      </c>
      <c r="F5671" t="s">
        <v>129</v>
      </c>
    </row>
    <row r="5672" spans="1:6" x14ac:dyDescent="0.3">
      <c r="A5672" t="s">
        <v>169</v>
      </c>
      <c r="B5672" t="s">
        <v>132</v>
      </c>
      <c r="C5672">
        <v>1</v>
      </c>
      <c r="D5672">
        <v>11.99</v>
      </c>
      <c r="E5672">
        <v>3</v>
      </c>
      <c r="F5672" t="s">
        <v>150</v>
      </c>
    </row>
    <row r="5673" spans="1:6" x14ac:dyDescent="0.3">
      <c r="A5673" t="s">
        <v>169</v>
      </c>
      <c r="B5673" t="s">
        <v>137</v>
      </c>
      <c r="C5673">
        <v>1</v>
      </c>
      <c r="D5673">
        <v>2.99</v>
      </c>
      <c r="E5673">
        <v>8</v>
      </c>
      <c r="F5673" t="s">
        <v>149</v>
      </c>
    </row>
    <row r="5674" spans="1:6" x14ac:dyDescent="0.3">
      <c r="A5674" t="s">
        <v>169</v>
      </c>
      <c r="B5674" t="s">
        <v>132</v>
      </c>
      <c r="C5674">
        <v>1</v>
      </c>
      <c r="D5674">
        <v>11.99</v>
      </c>
      <c r="E5674">
        <v>7</v>
      </c>
      <c r="F5674" t="s">
        <v>146</v>
      </c>
    </row>
    <row r="5675" spans="1:6" x14ac:dyDescent="0.3">
      <c r="A5675" t="s">
        <v>169</v>
      </c>
      <c r="B5675" t="s">
        <v>139</v>
      </c>
      <c r="C5675">
        <v>1</v>
      </c>
      <c r="D5675">
        <v>11.95</v>
      </c>
      <c r="E5675">
        <v>7</v>
      </c>
      <c r="F5675" t="s">
        <v>133</v>
      </c>
    </row>
    <row r="5676" spans="1:6" x14ac:dyDescent="0.3">
      <c r="A5676" t="s">
        <v>169</v>
      </c>
      <c r="B5676" t="s">
        <v>134</v>
      </c>
      <c r="C5676">
        <v>1</v>
      </c>
      <c r="D5676">
        <v>149.99</v>
      </c>
      <c r="E5676">
        <v>7</v>
      </c>
      <c r="F5676" t="s">
        <v>149</v>
      </c>
    </row>
    <row r="5677" spans="1:6" x14ac:dyDescent="0.3">
      <c r="A5677" t="s">
        <v>169</v>
      </c>
      <c r="B5677" t="s">
        <v>137</v>
      </c>
      <c r="C5677">
        <v>2</v>
      </c>
      <c r="D5677">
        <v>2.99</v>
      </c>
      <c r="E5677">
        <v>2</v>
      </c>
      <c r="F5677" t="s">
        <v>147</v>
      </c>
    </row>
    <row r="5678" spans="1:6" x14ac:dyDescent="0.3">
      <c r="A5678" t="s">
        <v>169</v>
      </c>
      <c r="B5678" t="s">
        <v>134</v>
      </c>
      <c r="C5678">
        <v>1</v>
      </c>
      <c r="D5678">
        <v>149.99</v>
      </c>
      <c r="E5678">
        <v>6</v>
      </c>
      <c r="F5678" t="s">
        <v>133</v>
      </c>
    </row>
    <row r="5679" spans="1:6" x14ac:dyDescent="0.3">
      <c r="A5679" t="s">
        <v>169</v>
      </c>
      <c r="B5679" t="s">
        <v>132</v>
      </c>
      <c r="C5679">
        <v>1</v>
      </c>
      <c r="D5679">
        <v>11.99</v>
      </c>
      <c r="E5679">
        <v>1</v>
      </c>
      <c r="F5679" t="s">
        <v>146</v>
      </c>
    </row>
    <row r="5680" spans="1:6" x14ac:dyDescent="0.3">
      <c r="A5680" t="s">
        <v>169</v>
      </c>
      <c r="B5680" t="s">
        <v>132</v>
      </c>
      <c r="C5680">
        <v>1</v>
      </c>
      <c r="D5680">
        <v>11.99</v>
      </c>
      <c r="E5680">
        <v>6</v>
      </c>
      <c r="F5680" t="s">
        <v>131</v>
      </c>
    </row>
    <row r="5681" spans="1:6" x14ac:dyDescent="0.3">
      <c r="A5681" t="s">
        <v>169</v>
      </c>
      <c r="B5681" t="s">
        <v>145</v>
      </c>
      <c r="C5681">
        <v>1</v>
      </c>
      <c r="D5681">
        <v>3.84</v>
      </c>
      <c r="E5681">
        <v>6</v>
      </c>
      <c r="F5681" t="s">
        <v>135</v>
      </c>
    </row>
    <row r="5682" spans="1:6" x14ac:dyDescent="0.3">
      <c r="A5682" t="s">
        <v>169</v>
      </c>
      <c r="B5682" t="s">
        <v>130</v>
      </c>
      <c r="C5682">
        <v>1</v>
      </c>
      <c r="D5682">
        <v>14.95</v>
      </c>
      <c r="E5682">
        <v>7</v>
      </c>
      <c r="F5682" t="s">
        <v>135</v>
      </c>
    </row>
    <row r="5683" spans="1:6" x14ac:dyDescent="0.3">
      <c r="A5683" t="s">
        <v>169</v>
      </c>
      <c r="B5683" t="s">
        <v>145</v>
      </c>
      <c r="C5683">
        <v>1</v>
      </c>
      <c r="D5683">
        <v>3.84</v>
      </c>
      <c r="E5683">
        <v>1</v>
      </c>
      <c r="F5683" t="s">
        <v>150</v>
      </c>
    </row>
    <row r="5684" spans="1:6" x14ac:dyDescent="0.3">
      <c r="A5684" t="s">
        <v>169</v>
      </c>
      <c r="B5684" t="s">
        <v>152</v>
      </c>
      <c r="C5684">
        <v>1</v>
      </c>
      <c r="D5684">
        <v>379.99</v>
      </c>
      <c r="E5684">
        <v>4</v>
      </c>
      <c r="F5684" t="s">
        <v>147</v>
      </c>
    </row>
    <row r="5685" spans="1:6" x14ac:dyDescent="0.3">
      <c r="A5685" t="s">
        <v>169</v>
      </c>
      <c r="B5685" t="s">
        <v>139</v>
      </c>
      <c r="C5685">
        <v>1</v>
      </c>
      <c r="D5685">
        <v>11.95</v>
      </c>
      <c r="E5685">
        <v>5</v>
      </c>
      <c r="F5685" t="s">
        <v>133</v>
      </c>
    </row>
    <row r="5686" spans="1:6" x14ac:dyDescent="0.3">
      <c r="A5686" t="s">
        <v>169</v>
      </c>
      <c r="B5686" t="s">
        <v>151</v>
      </c>
      <c r="C5686">
        <v>1</v>
      </c>
      <c r="D5686">
        <v>109.99</v>
      </c>
      <c r="E5686">
        <v>10</v>
      </c>
      <c r="F5686" t="s">
        <v>136</v>
      </c>
    </row>
    <row r="5687" spans="1:6" x14ac:dyDescent="0.3">
      <c r="A5687" t="s">
        <v>169</v>
      </c>
      <c r="B5687" t="s">
        <v>142</v>
      </c>
      <c r="C5687">
        <v>1</v>
      </c>
      <c r="D5687">
        <v>1700</v>
      </c>
      <c r="E5687">
        <v>7</v>
      </c>
      <c r="F5687" t="s">
        <v>131</v>
      </c>
    </row>
    <row r="5688" spans="1:6" x14ac:dyDescent="0.3">
      <c r="A5688" t="s">
        <v>169</v>
      </c>
      <c r="B5688" t="s">
        <v>152</v>
      </c>
      <c r="C5688">
        <v>1</v>
      </c>
      <c r="D5688">
        <v>379.99</v>
      </c>
      <c r="E5688">
        <v>6</v>
      </c>
      <c r="F5688" t="s">
        <v>149</v>
      </c>
    </row>
    <row r="5689" spans="1:6" x14ac:dyDescent="0.3">
      <c r="A5689" t="s">
        <v>169</v>
      </c>
      <c r="B5689" t="s">
        <v>140</v>
      </c>
      <c r="C5689">
        <v>1</v>
      </c>
      <c r="D5689">
        <v>99.99</v>
      </c>
      <c r="E5689">
        <v>10</v>
      </c>
      <c r="F5689" t="s">
        <v>135</v>
      </c>
    </row>
    <row r="5690" spans="1:6" x14ac:dyDescent="0.3">
      <c r="A5690" t="s">
        <v>169</v>
      </c>
      <c r="B5690" t="s">
        <v>132</v>
      </c>
      <c r="C5690">
        <v>1</v>
      </c>
      <c r="D5690">
        <v>11.99</v>
      </c>
      <c r="E5690">
        <v>10</v>
      </c>
      <c r="F5690" t="s">
        <v>135</v>
      </c>
    </row>
    <row r="5691" spans="1:6" x14ac:dyDescent="0.3">
      <c r="A5691" t="s">
        <v>169</v>
      </c>
      <c r="B5691" t="s">
        <v>139</v>
      </c>
      <c r="C5691">
        <v>1</v>
      </c>
      <c r="D5691">
        <v>11.95</v>
      </c>
      <c r="E5691">
        <v>9</v>
      </c>
      <c r="F5691" t="s">
        <v>135</v>
      </c>
    </row>
    <row r="5692" spans="1:6" x14ac:dyDescent="0.3">
      <c r="A5692" t="s">
        <v>169</v>
      </c>
      <c r="B5692" t="s">
        <v>148</v>
      </c>
      <c r="C5692">
        <v>1</v>
      </c>
      <c r="D5692">
        <v>600</v>
      </c>
      <c r="E5692">
        <v>3</v>
      </c>
      <c r="F5692" t="s">
        <v>147</v>
      </c>
    </row>
    <row r="5693" spans="1:6" x14ac:dyDescent="0.3">
      <c r="A5693" t="s">
        <v>169</v>
      </c>
      <c r="B5693" t="s">
        <v>134</v>
      </c>
      <c r="C5693">
        <v>1</v>
      </c>
      <c r="D5693">
        <v>149.99</v>
      </c>
      <c r="E5693">
        <v>7</v>
      </c>
      <c r="F5693" t="s">
        <v>129</v>
      </c>
    </row>
    <row r="5694" spans="1:6" x14ac:dyDescent="0.3">
      <c r="A5694" t="s">
        <v>169</v>
      </c>
      <c r="B5694" t="s">
        <v>130</v>
      </c>
      <c r="C5694">
        <v>1</v>
      </c>
      <c r="D5694">
        <v>14.95</v>
      </c>
      <c r="E5694">
        <v>4</v>
      </c>
      <c r="F5694" t="s">
        <v>135</v>
      </c>
    </row>
    <row r="5695" spans="1:6" x14ac:dyDescent="0.3">
      <c r="A5695" t="s">
        <v>169</v>
      </c>
      <c r="B5695" t="s">
        <v>141</v>
      </c>
      <c r="C5695">
        <v>1</v>
      </c>
      <c r="D5695">
        <v>150</v>
      </c>
      <c r="E5695">
        <v>9</v>
      </c>
      <c r="F5695" t="s">
        <v>146</v>
      </c>
    </row>
    <row r="5696" spans="1:6" x14ac:dyDescent="0.3">
      <c r="A5696" t="s">
        <v>169</v>
      </c>
      <c r="B5696" t="s">
        <v>141</v>
      </c>
      <c r="C5696">
        <v>1</v>
      </c>
      <c r="D5696">
        <v>150</v>
      </c>
      <c r="E5696">
        <v>4</v>
      </c>
      <c r="F5696" t="s">
        <v>136</v>
      </c>
    </row>
    <row r="5697" spans="1:6" x14ac:dyDescent="0.3">
      <c r="A5697" t="s">
        <v>169</v>
      </c>
      <c r="B5697" t="s">
        <v>130</v>
      </c>
      <c r="C5697">
        <v>1</v>
      </c>
      <c r="D5697">
        <v>14.95</v>
      </c>
      <c r="E5697">
        <v>5</v>
      </c>
      <c r="F5697" t="s">
        <v>147</v>
      </c>
    </row>
    <row r="5698" spans="1:6" x14ac:dyDescent="0.3">
      <c r="A5698" t="s">
        <v>169</v>
      </c>
      <c r="B5698" t="s">
        <v>141</v>
      </c>
      <c r="C5698">
        <v>1</v>
      </c>
      <c r="D5698">
        <v>150</v>
      </c>
      <c r="E5698">
        <v>4</v>
      </c>
      <c r="F5698" t="s">
        <v>131</v>
      </c>
    </row>
    <row r="5699" spans="1:6" x14ac:dyDescent="0.3">
      <c r="A5699" t="s">
        <v>169</v>
      </c>
      <c r="B5699" t="s">
        <v>139</v>
      </c>
      <c r="C5699">
        <v>2</v>
      </c>
      <c r="D5699">
        <v>11.95</v>
      </c>
      <c r="E5699">
        <v>6</v>
      </c>
      <c r="F5699" t="s">
        <v>135</v>
      </c>
    </row>
    <row r="5700" spans="1:6" x14ac:dyDescent="0.3">
      <c r="A5700" t="s">
        <v>169</v>
      </c>
      <c r="B5700" t="s">
        <v>139</v>
      </c>
      <c r="C5700">
        <v>1</v>
      </c>
      <c r="D5700">
        <v>11.95</v>
      </c>
      <c r="E5700">
        <v>3</v>
      </c>
      <c r="F5700" t="s">
        <v>135</v>
      </c>
    </row>
    <row r="5701" spans="1:6" x14ac:dyDescent="0.3">
      <c r="A5701" t="s">
        <v>169</v>
      </c>
      <c r="B5701" t="s">
        <v>140</v>
      </c>
      <c r="C5701">
        <v>1</v>
      </c>
      <c r="D5701">
        <v>99.99</v>
      </c>
      <c r="E5701">
        <v>9</v>
      </c>
      <c r="F5701" t="s">
        <v>133</v>
      </c>
    </row>
    <row r="5702" spans="1:6" x14ac:dyDescent="0.3">
      <c r="A5702" t="s">
        <v>169</v>
      </c>
      <c r="B5702" t="s">
        <v>145</v>
      </c>
      <c r="C5702">
        <v>1</v>
      </c>
      <c r="D5702">
        <v>3.84</v>
      </c>
      <c r="E5702">
        <v>9</v>
      </c>
      <c r="F5702" t="s">
        <v>150</v>
      </c>
    </row>
    <row r="5703" spans="1:6" x14ac:dyDescent="0.3">
      <c r="A5703" t="s">
        <v>169</v>
      </c>
      <c r="B5703" t="s">
        <v>145</v>
      </c>
      <c r="C5703">
        <v>1</v>
      </c>
      <c r="D5703">
        <v>3.84</v>
      </c>
      <c r="E5703">
        <v>9</v>
      </c>
      <c r="F5703" t="s">
        <v>133</v>
      </c>
    </row>
    <row r="5704" spans="1:6" x14ac:dyDescent="0.3">
      <c r="A5704" t="s">
        <v>169</v>
      </c>
      <c r="B5704" t="s">
        <v>140</v>
      </c>
      <c r="C5704">
        <v>1</v>
      </c>
      <c r="D5704">
        <v>99.99</v>
      </c>
      <c r="E5704">
        <v>9</v>
      </c>
      <c r="F5704" t="s">
        <v>135</v>
      </c>
    </row>
    <row r="5705" spans="1:6" x14ac:dyDescent="0.3">
      <c r="A5705" t="s">
        <v>169</v>
      </c>
      <c r="B5705" t="s">
        <v>145</v>
      </c>
      <c r="C5705">
        <v>1</v>
      </c>
      <c r="D5705">
        <v>3.84</v>
      </c>
      <c r="E5705">
        <v>3</v>
      </c>
      <c r="F5705" t="s">
        <v>133</v>
      </c>
    </row>
    <row r="5706" spans="1:6" x14ac:dyDescent="0.3">
      <c r="A5706" t="s">
        <v>169</v>
      </c>
      <c r="B5706" t="s">
        <v>139</v>
      </c>
      <c r="C5706">
        <v>1</v>
      </c>
      <c r="D5706">
        <v>11.95</v>
      </c>
      <c r="E5706">
        <v>1</v>
      </c>
      <c r="F5706" t="s">
        <v>147</v>
      </c>
    </row>
    <row r="5707" spans="1:6" x14ac:dyDescent="0.3">
      <c r="A5707" t="s">
        <v>169</v>
      </c>
      <c r="B5707" t="s">
        <v>151</v>
      </c>
      <c r="C5707">
        <v>1</v>
      </c>
      <c r="D5707">
        <v>109.99</v>
      </c>
      <c r="E5707">
        <v>6</v>
      </c>
      <c r="F5707" t="s">
        <v>135</v>
      </c>
    </row>
    <row r="5708" spans="1:6" x14ac:dyDescent="0.3">
      <c r="A5708" t="s">
        <v>169</v>
      </c>
      <c r="B5708" t="s">
        <v>145</v>
      </c>
      <c r="C5708">
        <v>1</v>
      </c>
      <c r="D5708">
        <v>3.84</v>
      </c>
      <c r="E5708">
        <v>1</v>
      </c>
      <c r="F5708" t="s">
        <v>149</v>
      </c>
    </row>
    <row r="5709" spans="1:6" x14ac:dyDescent="0.3">
      <c r="A5709" t="s">
        <v>169</v>
      </c>
      <c r="B5709" t="s">
        <v>128</v>
      </c>
      <c r="C5709">
        <v>1</v>
      </c>
      <c r="D5709">
        <v>700</v>
      </c>
      <c r="E5709">
        <v>9</v>
      </c>
      <c r="F5709" t="s">
        <v>135</v>
      </c>
    </row>
    <row r="5710" spans="1:6" x14ac:dyDescent="0.3">
      <c r="A5710" t="s">
        <v>169</v>
      </c>
      <c r="B5710" t="s">
        <v>151</v>
      </c>
      <c r="C5710">
        <v>1</v>
      </c>
      <c r="D5710">
        <v>109.99</v>
      </c>
      <c r="E5710">
        <v>5</v>
      </c>
      <c r="F5710" t="s">
        <v>135</v>
      </c>
    </row>
    <row r="5711" spans="1:6" x14ac:dyDescent="0.3">
      <c r="A5711" t="s">
        <v>169</v>
      </c>
      <c r="B5711" t="s">
        <v>148</v>
      </c>
      <c r="C5711">
        <v>1</v>
      </c>
      <c r="D5711">
        <v>600</v>
      </c>
      <c r="E5711">
        <v>6</v>
      </c>
      <c r="F5711" t="s">
        <v>149</v>
      </c>
    </row>
    <row r="5712" spans="1:6" x14ac:dyDescent="0.3">
      <c r="A5712" t="s">
        <v>169</v>
      </c>
      <c r="B5712" t="s">
        <v>143</v>
      </c>
      <c r="C5712">
        <v>1</v>
      </c>
      <c r="D5712">
        <v>300</v>
      </c>
      <c r="E5712">
        <v>4</v>
      </c>
      <c r="F5712" t="s">
        <v>135</v>
      </c>
    </row>
    <row r="5713" spans="1:6" x14ac:dyDescent="0.3">
      <c r="A5713" t="s">
        <v>169</v>
      </c>
      <c r="B5713" t="s">
        <v>148</v>
      </c>
      <c r="C5713">
        <v>1</v>
      </c>
      <c r="D5713">
        <v>600</v>
      </c>
      <c r="E5713">
        <v>5</v>
      </c>
      <c r="F5713" t="s">
        <v>147</v>
      </c>
    </row>
    <row r="5714" spans="1:6" x14ac:dyDescent="0.3">
      <c r="A5714" t="s">
        <v>169</v>
      </c>
      <c r="B5714" t="s">
        <v>139</v>
      </c>
      <c r="C5714">
        <v>1</v>
      </c>
      <c r="D5714">
        <v>11.95</v>
      </c>
      <c r="E5714">
        <v>6</v>
      </c>
      <c r="F5714" t="s">
        <v>133</v>
      </c>
    </row>
    <row r="5715" spans="1:6" x14ac:dyDescent="0.3">
      <c r="A5715" t="s">
        <v>169</v>
      </c>
      <c r="B5715" t="s">
        <v>139</v>
      </c>
      <c r="C5715">
        <v>1</v>
      </c>
      <c r="D5715">
        <v>11.95</v>
      </c>
      <c r="E5715">
        <v>7</v>
      </c>
      <c r="F5715" t="s">
        <v>149</v>
      </c>
    </row>
    <row r="5716" spans="1:6" x14ac:dyDescent="0.3">
      <c r="A5716" t="s">
        <v>169</v>
      </c>
      <c r="B5716" t="s">
        <v>128</v>
      </c>
      <c r="C5716">
        <v>1</v>
      </c>
      <c r="D5716">
        <v>700</v>
      </c>
      <c r="E5716">
        <v>4</v>
      </c>
      <c r="F5716" t="s">
        <v>131</v>
      </c>
    </row>
    <row r="5717" spans="1:6" x14ac:dyDescent="0.3">
      <c r="A5717" t="s">
        <v>169</v>
      </c>
      <c r="B5717" t="s">
        <v>152</v>
      </c>
      <c r="C5717">
        <v>1</v>
      </c>
      <c r="D5717">
        <v>379.99</v>
      </c>
      <c r="E5717">
        <v>1</v>
      </c>
      <c r="F5717" t="s">
        <v>133</v>
      </c>
    </row>
    <row r="5718" spans="1:6" x14ac:dyDescent="0.3">
      <c r="A5718" t="s">
        <v>169</v>
      </c>
      <c r="B5718" t="s">
        <v>130</v>
      </c>
      <c r="C5718">
        <v>1</v>
      </c>
      <c r="D5718">
        <v>14.95</v>
      </c>
      <c r="E5718">
        <v>2</v>
      </c>
      <c r="F5718" t="s">
        <v>146</v>
      </c>
    </row>
    <row r="5719" spans="1:6" x14ac:dyDescent="0.3">
      <c r="A5719" t="s">
        <v>169</v>
      </c>
      <c r="B5719" t="s">
        <v>140</v>
      </c>
      <c r="C5719">
        <v>1</v>
      </c>
      <c r="D5719">
        <v>99.99</v>
      </c>
      <c r="E5719">
        <v>1</v>
      </c>
      <c r="F5719" t="s">
        <v>133</v>
      </c>
    </row>
    <row r="5720" spans="1:6" x14ac:dyDescent="0.3">
      <c r="A5720" t="s">
        <v>169</v>
      </c>
      <c r="B5720" t="s">
        <v>152</v>
      </c>
      <c r="C5720">
        <v>1</v>
      </c>
      <c r="D5720">
        <v>379.99</v>
      </c>
      <c r="E5720">
        <v>5</v>
      </c>
      <c r="F5720" t="s">
        <v>133</v>
      </c>
    </row>
    <row r="5721" spans="1:6" x14ac:dyDescent="0.3">
      <c r="A5721" t="s">
        <v>169</v>
      </c>
      <c r="B5721" t="s">
        <v>139</v>
      </c>
      <c r="C5721">
        <v>1</v>
      </c>
      <c r="D5721">
        <v>11.95</v>
      </c>
      <c r="E5721">
        <v>4</v>
      </c>
      <c r="F5721" t="s">
        <v>149</v>
      </c>
    </row>
    <row r="5722" spans="1:6" x14ac:dyDescent="0.3">
      <c r="A5722" t="s">
        <v>169</v>
      </c>
      <c r="B5722" t="s">
        <v>128</v>
      </c>
      <c r="C5722">
        <v>1</v>
      </c>
      <c r="D5722">
        <v>700</v>
      </c>
      <c r="E5722">
        <v>8</v>
      </c>
      <c r="F5722" t="s">
        <v>133</v>
      </c>
    </row>
    <row r="5723" spans="1:6" x14ac:dyDescent="0.3">
      <c r="A5723" t="s">
        <v>169</v>
      </c>
      <c r="B5723" t="s">
        <v>139</v>
      </c>
      <c r="C5723">
        <v>1</v>
      </c>
      <c r="D5723">
        <v>11.95</v>
      </c>
      <c r="E5723">
        <v>4</v>
      </c>
      <c r="F5723" t="s">
        <v>150</v>
      </c>
    </row>
    <row r="5724" spans="1:6" x14ac:dyDescent="0.3">
      <c r="A5724" t="s">
        <v>169</v>
      </c>
      <c r="B5724" t="s">
        <v>139</v>
      </c>
      <c r="C5724">
        <v>2</v>
      </c>
      <c r="D5724">
        <v>11.95</v>
      </c>
      <c r="E5724">
        <v>4</v>
      </c>
      <c r="F5724" t="s">
        <v>150</v>
      </c>
    </row>
    <row r="5725" spans="1:6" x14ac:dyDescent="0.3">
      <c r="A5725" t="s">
        <v>169</v>
      </c>
      <c r="B5725" t="s">
        <v>130</v>
      </c>
      <c r="C5725">
        <v>2</v>
      </c>
      <c r="D5725">
        <v>14.95</v>
      </c>
      <c r="E5725">
        <v>8</v>
      </c>
      <c r="F5725" t="s">
        <v>129</v>
      </c>
    </row>
    <row r="5726" spans="1:6" x14ac:dyDescent="0.3">
      <c r="A5726" t="s">
        <v>169</v>
      </c>
      <c r="B5726" t="s">
        <v>142</v>
      </c>
      <c r="C5726">
        <v>1</v>
      </c>
      <c r="D5726">
        <v>1700</v>
      </c>
      <c r="E5726">
        <v>5</v>
      </c>
      <c r="F5726" t="s">
        <v>136</v>
      </c>
    </row>
    <row r="5727" spans="1:6" x14ac:dyDescent="0.3">
      <c r="A5727" t="s">
        <v>169</v>
      </c>
      <c r="B5727" t="s">
        <v>140</v>
      </c>
      <c r="C5727">
        <v>1</v>
      </c>
      <c r="D5727">
        <v>99.99</v>
      </c>
      <c r="E5727">
        <v>5</v>
      </c>
      <c r="F5727" t="s">
        <v>146</v>
      </c>
    </row>
    <row r="5728" spans="1:6" x14ac:dyDescent="0.3">
      <c r="A5728" t="s">
        <v>169</v>
      </c>
      <c r="B5728" t="s">
        <v>141</v>
      </c>
      <c r="C5728">
        <v>1</v>
      </c>
      <c r="D5728">
        <v>150</v>
      </c>
      <c r="E5728">
        <v>9</v>
      </c>
      <c r="F5728" t="s">
        <v>133</v>
      </c>
    </row>
    <row r="5729" spans="1:6" x14ac:dyDescent="0.3">
      <c r="A5729" t="s">
        <v>169</v>
      </c>
      <c r="B5729" t="s">
        <v>142</v>
      </c>
      <c r="C5729">
        <v>1</v>
      </c>
      <c r="D5729">
        <v>1700</v>
      </c>
      <c r="E5729">
        <v>3</v>
      </c>
      <c r="F5729" t="s">
        <v>133</v>
      </c>
    </row>
    <row r="5730" spans="1:6" x14ac:dyDescent="0.3">
      <c r="A5730" t="s">
        <v>169</v>
      </c>
      <c r="B5730" t="s">
        <v>148</v>
      </c>
      <c r="C5730">
        <v>1</v>
      </c>
      <c r="D5730">
        <v>600</v>
      </c>
      <c r="E5730">
        <v>6</v>
      </c>
      <c r="F5730" t="s">
        <v>149</v>
      </c>
    </row>
    <row r="5731" spans="1:6" x14ac:dyDescent="0.3">
      <c r="A5731" t="s">
        <v>169</v>
      </c>
      <c r="B5731" t="s">
        <v>145</v>
      </c>
      <c r="C5731">
        <v>1</v>
      </c>
      <c r="D5731">
        <v>3.84</v>
      </c>
      <c r="E5731">
        <v>1</v>
      </c>
      <c r="F5731" t="s">
        <v>133</v>
      </c>
    </row>
    <row r="5732" spans="1:6" x14ac:dyDescent="0.3">
      <c r="A5732" t="s">
        <v>169</v>
      </c>
      <c r="B5732" t="s">
        <v>141</v>
      </c>
      <c r="C5732">
        <v>1</v>
      </c>
      <c r="D5732">
        <v>150</v>
      </c>
      <c r="E5732">
        <v>1</v>
      </c>
      <c r="F5732" t="s">
        <v>135</v>
      </c>
    </row>
    <row r="5733" spans="1:6" x14ac:dyDescent="0.3">
      <c r="A5733" t="s">
        <v>169</v>
      </c>
      <c r="B5733" t="s">
        <v>142</v>
      </c>
      <c r="C5733">
        <v>1</v>
      </c>
      <c r="D5733">
        <v>1700</v>
      </c>
      <c r="E5733">
        <v>5</v>
      </c>
      <c r="F5733" t="s">
        <v>136</v>
      </c>
    </row>
    <row r="5734" spans="1:6" x14ac:dyDescent="0.3">
      <c r="A5734" t="s">
        <v>169</v>
      </c>
      <c r="B5734" t="s">
        <v>152</v>
      </c>
      <c r="C5734">
        <v>1</v>
      </c>
      <c r="D5734">
        <v>379.99</v>
      </c>
      <c r="E5734">
        <v>1</v>
      </c>
      <c r="F5734" t="s">
        <v>147</v>
      </c>
    </row>
    <row r="5735" spans="1:6" x14ac:dyDescent="0.3">
      <c r="A5735" t="s">
        <v>169</v>
      </c>
      <c r="B5735" t="s">
        <v>137</v>
      </c>
      <c r="C5735">
        <v>1</v>
      </c>
      <c r="D5735">
        <v>2.99</v>
      </c>
      <c r="E5735">
        <v>10</v>
      </c>
      <c r="F5735" t="s">
        <v>133</v>
      </c>
    </row>
    <row r="5736" spans="1:6" x14ac:dyDescent="0.3">
      <c r="A5736" t="s">
        <v>169</v>
      </c>
      <c r="B5736" t="s">
        <v>140</v>
      </c>
      <c r="C5736">
        <v>1</v>
      </c>
      <c r="D5736">
        <v>99.99</v>
      </c>
      <c r="E5736">
        <v>3</v>
      </c>
      <c r="F5736" t="s">
        <v>133</v>
      </c>
    </row>
    <row r="5737" spans="1:6" x14ac:dyDescent="0.3">
      <c r="A5737" t="s">
        <v>169</v>
      </c>
      <c r="B5737" t="s">
        <v>130</v>
      </c>
      <c r="C5737">
        <v>1</v>
      </c>
      <c r="D5737">
        <v>14.95</v>
      </c>
      <c r="E5737">
        <v>10</v>
      </c>
      <c r="F5737" t="s">
        <v>150</v>
      </c>
    </row>
    <row r="5738" spans="1:6" x14ac:dyDescent="0.3">
      <c r="A5738" t="s">
        <v>169</v>
      </c>
      <c r="B5738" t="s">
        <v>139</v>
      </c>
      <c r="C5738">
        <v>1</v>
      </c>
      <c r="D5738">
        <v>11.95</v>
      </c>
      <c r="E5738">
        <v>5</v>
      </c>
      <c r="F5738" t="s">
        <v>136</v>
      </c>
    </row>
    <row r="5739" spans="1:6" x14ac:dyDescent="0.3">
      <c r="A5739" t="s">
        <v>169</v>
      </c>
      <c r="B5739" t="s">
        <v>142</v>
      </c>
      <c r="C5739">
        <v>1</v>
      </c>
      <c r="D5739">
        <v>1700</v>
      </c>
      <c r="E5739">
        <v>4</v>
      </c>
      <c r="F5739" t="s">
        <v>146</v>
      </c>
    </row>
    <row r="5740" spans="1:6" x14ac:dyDescent="0.3">
      <c r="A5740" t="s">
        <v>169</v>
      </c>
      <c r="B5740" t="s">
        <v>141</v>
      </c>
      <c r="C5740">
        <v>1</v>
      </c>
      <c r="D5740">
        <v>150</v>
      </c>
      <c r="E5740">
        <v>8</v>
      </c>
      <c r="F5740" t="s">
        <v>149</v>
      </c>
    </row>
    <row r="5741" spans="1:6" x14ac:dyDescent="0.3">
      <c r="A5741" t="s">
        <v>169</v>
      </c>
      <c r="B5741" t="s">
        <v>132</v>
      </c>
      <c r="C5741">
        <v>1</v>
      </c>
      <c r="D5741">
        <v>11.99</v>
      </c>
      <c r="E5741">
        <v>2</v>
      </c>
      <c r="F5741" t="s">
        <v>136</v>
      </c>
    </row>
    <row r="5742" spans="1:6" x14ac:dyDescent="0.3">
      <c r="A5742" t="s">
        <v>169</v>
      </c>
      <c r="B5742" t="s">
        <v>144</v>
      </c>
      <c r="C5742">
        <v>1</v>
      </c>
      <c r="D5742">
        <v>400</v>
      </c>
      <c r="E5742">
        <v>8</v>
      </c>
      <c r="F5742" t="s">
        <v>135</v>
      </c>
    </row>
    <row r="5743" spans="1:6" x14ac:dyDescent="0.3">
      <c r="A5743" t="s">
        <v>169</v>
      </c>
      <c r="B5743" t="s">
        <v>139</v>
      </c>
      <c r="C5743">
        <v>1</v>
      </c>
      <c r="D5743">
        <v>11.95</v>
      </c>
      <c r="E5743">
        <v>3</v>
      </c>
      <c r="F5743" t="s">
        <v>150</v>
      </c>
    </row>
    <row r="5744" spans="1:6" x14ac:dyDescent="0.3">
      <c r="A5744" t="s">
        <v>169</v>
      </c>
      <c r="B5744" t="s">
        <v>130</v>
      </c>
      <c r="C5744">
        <v>1</v>
      </c>
      <c r="D5744">
        <v>14.95</v>
      </c>
      <c r="E5744">
        <v>10</v>
      </c>
      <c r="F5744" t="s">
        <v>135</v>
      </c>
    </row>
    <row r="5745" spans="1:6" x14ac:dyDescent="0.3">
      <c r="A5745" t="s">
        <v>169</v>
      </c>
      <c r="B5745" t="s">
        <v>153</v>
      </c>
      <c r="C5745">
        <v>1</v>
      </c>
      <c r="D5745">
        <v>999.99</v>
      </c>
      <c r="E5745">
        <v>8</v>
      </c>
      <c r="F5745" t="s">
        <v>146</v>
      </c>
    </row>
    <row r="5746" spans="1:6" x14ac:dyDescent="0.3">
      <c r="A5746" t="s">
        <v>169</v>
      </c>
      <c r="B5746" t="s">
        <v>142</v>
      </c>
      <c r="C5746">
        <v>1</v>
      </c>
      <c r="D5746">
        <v>1700</v>
      </c>
      <c r="E5746">
        <v>6</v>
      </c>
      <c r="F5746" t="s">
        <v>135</v>
      </c>
    </row>
    <row r="5747" spans="1:6" x14ac:dyDescent="0.3">
      <c r="A5747" t="s">
        <v>169</v>
      </c>
      <c r="B5747" t="s">
        <v>143</v>
      </c>
      <c r="C5747">
        <v>1</v>
      </c>
      <c r="D5747">
        <v>300</v>
      </c>
      <c r="E5747">
        <v>9</v>
      </c>
      <c r="F5747" t="s">
        <v>135</v>
      </c>
    </row>
    <row r="5748" spans="1:6" x14ac:dyDescent="0.3">
      <c r="A5748" t="s">
        <v>169</v>
      </c>
      <c r="B5748" t="s">
        <v>145</v>
      </c>
      <c r="C5748">
        <v>1</v>
      </c>
      <c r="D5748">
        <v>3.84</v>
      </c>
      <c r="E5748">
        <v>3</v>
      </c>
      <c r="F5748" t="s">
        <v>146</v>
      </c>
    </row>
    <row r="5749" spans="1:6" x14ac:dyDescent="0.3">
      <c r="A5749" t="s">
        <v>169</v>
      </c>
      <c r="B5749" t="s">
        <v>137</v>
      </c>
      <c r="C5749">
        <v>1</v>
      </c>
      <c r="D5749">
        <v>2.99</v>
      </c>
      <c r="E5749">
        <v>3</v>
      </c>
      <c r="F5749" t="s">
        <v>146</v>
      </c>
    </row>
    <row r="5750" spans="1:6" x14ac:dyDescent="0.3">
      <c r="A5750" t="s">
        <v>169</v>
      </c>
      <c r="B5750" t="s">
        <v>130</v>
      </c>
      <c r="C5750">
        <v>1</v>
      </c>
      <c r="D5750">
        <v>14.95</v>
      </c>
      <c r="E5750">
        <v>4</v>
      </c>
      <c r="F5750" t="s">
        <v>150</v>
      </c>
    </row>
    <row r="5751" spans="1:6" x14ac:dyDescent="0.3">
      <c r="A5751" t="s">
        <v>169</v>
      </c>
      <c r="B5751" t="s">
        <v>141</v>
      </c>
      <c r="C5751">
        <v>1</v>
      </c>
      <c r="D5751">
        <v>150</v>
      </c>
      <c r="E5751">
        <v>9</v>
      </c>
      <c r="F5751" t="s">
        <v>147</v>
      </c>
    </row>
    <row r="5752" spans="1:6" x14ac:dyDescent="0.3">
      <c r="A5752" t="s">
        <v>169</v>
      </c>
      <c r="B5752" t="s">
        <v>152</v>
      </c>
      <c r="C5752">
        <v>1</v>
      </c>
      <c r="D5752">
        <v>379.99</v>
      </c>
      <c r="E5752">
        <v>10</v>
      </c>
      <c r="F5752" t="s">
        <v>133</v>
      </c>
    </row>
    <row r="5753" spans="1:6" x14ac:dyDescent="0.3">
      <c r="A5753" t="s">
        <v>169</v>
      </c>
      <c r="B5753" t="s">
        <v>140</v>
      </c>
      <c r="C5753">
        <v>1</v>
      </c>
      <c r="D5753">
        <v>99.99</v>
      </c>
      <c r="E5753">
        <v>9</v>
      </c>
      <c r="F5753" t="s">
        <v>147</v>
      </c>
    </row>
    <row r="5754" spans="1:6" x14ac:dyDescent="0.3">
      <c r="A5754" t="s">
        <v>169</v>
      </c>
      <c r="B5754" t="s">
        <v>137</v>
      </c>
      <c r="C5754">
        <v>1</v>
      </c>
      <c r="D5754">
        <v>2.99</v>
      </c>
      <c r="E5754">
        <v>7</v>
      </c>
      <c r="F5754" t="s">
        <v>135</v>
      </c>
    </row>
    <row r="5755" spans="1:6" x14ac:dyDescent="0.3">
      <c r="A5755" t="s">
        <v>169</v>
      </c>
      <c r="B5755" t="s">
        <v>145</v>
      </c>
      <c r="C5755">
        <v>1</v>
      </c>
      <c r="D5755">
        <v>3.84</v>
      </c>
      <c r="E5755">
        <v>9</v>
      </c>
      <c r="F5755" t="s">
        <v>147</v>
      </c>
    </row>
    <row r="5756" spans="1:6" x14ac:dyDescent="0.3">
      <c r="A5756" t="s">
        <v>169</v>
      </c>
      <c r="B5756" t="s">
        <v>141</v>
      </c>
      <c r="C5756">
        <v>1</v>
      </c>
      <c r="D5756">
        <v>150</v>
      </c>
      <c r="E5756">
        <v>1</v>
      </c>
      <c r="F5756" t="s">
        <v>133</v>
      </c>
    </row>
    <row r="5757" spans="1:6" x14ac:dyDescent="0.3">
      <c r="A5757" t="s">
        <v>169</v>
      </c>
      <c r="B5757" t="s">
        <v>130</v>
      </c>
      <c r="C5757">
        <v>2</v>
      </c>
      <c r="D5757">
        <v>14.95</v>
      </c>
      <c r="E5757">
        <v>5</v>
      </c>
      <c r="F5757" t="s">
        <v>131</v>
      </c>
    </row>
    <row r="5758" spans="1:6" x14ac:dyDescent="0.3">
      <c r="A5758" t="s">
        <v>169</v>
      </c>
      <c r="B5758" t="s">
        <v>139</v>
      </c>
      <c r="C5758">
        <v>1</v>
      </c>
      <c r="D5758">
        <v>11.95</v>
      </c>
      <c r="E5758">
        <v>5</v>
      </c>
      <c r="F5758" t="s">
        <v>131</v>
      </c>
    </row>
    <row r="5759" spans="1:6" x14ac:dyDescent="0.3">
      <c r="A5759" t="s">
        <v>169</v>
      </c>
      <c r="B5759" t="s">
        <v>139</v>
      </c>
      <c r="C5759">
        <v>2</v>
      </c>
      <c r="D5759">
        <v>11.95</v>
      </c>
      <c r="E5759">
        <v>8</v>
      </c>
      <c r="F5759" t="s">
        <v>147</v>
      </c>
    </row>
    <row r="5760" spans="1:6" x14ac:dyDescent="0.3">
      <c r="A5760" t="s">
        <v>169</v>
      </c>
      <c r="B5760" t="s">
        <v>134</v>
      </c>
      <c r="C5760">
        <v>1</v>
      </c>
      <c r="D5760">
        <v>149.99</v>
      </c>
      <c r="E5760">
        <v>9</v>
      </c>
      <c r="F5760" t="s">
        <v>146</v>
      </c>
    </row>
    <row r="5761" spans="1:6" x14ac:dyDescent="0.3">
      <c r="A5761" t="s">
        <v>169</v>
      </c>
      <c r="B5761" t="s">
        <v>145</v>
      </c>
      <c r="C5761">
        <v>1</v>
      </c>
      <c r="D5761">
        <v>3.84</v>
      </c>
      <c r="E5761">
        <v>6</v>
      </c>
      <c r="F5761" t="s">
        <v>146</v>
      </c>
    </row>
    <row r="5762" spans="1:6" x14ac:dyDescent="0.3">
      <c r="A5762" t="s">
        <v>169</v>
      </c>
      <c r="B5762" t="s">
        <v>148</v>
      </c>
      <c r="C5762">
        <v>1</v>
      </c>
      <c r="D5762">
        <v>600</v>
      </c>
      <c r="E5762">
        <v>2</v>
      </c>
      <c r="F5762" t="s">
        <v>133</v>
      </c>
    </row>
    <row r="5763" spans="1:6" x14ac:dyDescent="0.3">
      <c r="A5763" t="s">
        <v>169</v>
      </c>
      <c r="B5763" t="s">
        <v>130</v>
      </c>
      <c r="C5763">
        <v>1</v>
      </c>
      <c r="D5763">
        <v>14.95</v>
      </c>
      <c r="E5763">
        <v>5</v>
      </c>
      <c r="F5763" t="s">
        <v>150</v>
      </c>
    </row>
    <row r="5764" spans="1:6" x14ac:dyDescent="0.3">
      <c r="A5764" t="s">
        <v>169</v>
      </c>
      <c r="B5764" t="s">
        <v>145</v>
      </c>
      <c r="C5764">
        <v>1</v>
      </c>
      <c r="D5764">
        <v>3.84</v>
      </c>
      <c r="E5764">
        <v>9</v>
      </c>
      <c r="F5764" t="s">
        <v>146</v>
      </c>
    </row>
    <row r="5765" spans="1:6" x14ac:dyDescent="0.3">
      <c r="A5765" t="s">
        <v>169</v>
      </c>
      <c r="B5765" t="s">
        <v>128</v>
      </c>
      <c r="C5765">
        <v>1</v>
      </c>
      <c r="D5765">
        <v>700</v>
      </c>
      <c r="E5765">
        <v>3</v>
      </c>
      <c r="F5765" t="s">
        <v>149</v>
      </c>
    </row>
    <row r="5766" spans="1:6" x14ac:dyDescent="0.3">
      <c r="A5766" t="s">
        <v>169</v>
      </c>
      <c r="B5766" t="s">
        <v>132</v>
      </c>
      <c r="C5766">
        <v>1</v>
      </c>
      <c r="D5766">
        <v>11.99</v>
      </c>
      <c r="E5766">
        <v>10</v>
      </c>
      <c r="F5766" t="s">
        <v>133</v>
      </c>
    </row>
    <row r="5767" spans="1:6" x14ac:dyDescent="0.3">
      <c r="A5767" t="s">
        <v>169</v>
      </c>
      <c r="B5767" t="s">
        <v>145</v>
      </c>
      <c r="C5767">
        <v>1</v>
      </c>
      <c r="D5767">
        <v>3.84</v>
      </c>
      <c r="E5767">
        <v>7</v>
      </c>
      <c r="F5767" t="s">
        <v>149</v>
      </c>
    </row>
    <row r="5768" spans="1:6" x14ac:dyDescent="0.3">
      <c r="A5768" t="s">
        <v>169</v>
      </c>
      <c r="B5768" t="s">
        <v>144</v>
      </c>
      <c r="C5768">
        <v>1</v>
      </c>
      <c r="D5768">
        <v>400</v>
      </c>
      <c r="E5768">
        <v>4</v>
      </c>
      <c r="F5768" t="s">
        <v>135</v>
      </c>
    </row>
    <row r="5769" spans="1:6" x14ac:dyDescent="0.3">
      <c r="A5769" t="s">
        <v>169</v>
      </c>
      <c r="B5769" t="s">
        <v>130</v>
      </c>
      <c r="C5769">
        <v>1</v>
      </c>
      <c r="D5769">
        <v>14.95</v>
      </c>
      <c r="E5769">
        <v>6</v>
      </c>
      <c r="F5769" t="s">
        <v>135</v>
      </c>
    </row>
    <row r="5770" spans="1:6" x14ac:dyDescent="0.3">
      <c r="A5770" t="s">
        <v>169</v>
      </c>
      <c r="B5770" t="s">
        <v>145</v>
      </c>
      <c r="C5770">
        <v>1</v>
      </c>
      <c r="D5770">
        <v>3.84</v>
      </c>
      <c r="E5770">
        <v>8</v>
      </c>
      <c r="F5770" t="s">
        <v>133</v>
      </c>
    </row>
    <row r="5771" spans="1:6" x14ac:dyDescent="0.3">
      <c r="A5771" t="s">
        <v>169</v>
      </c>
      <c r="B5771" t="s">
        <v>139</v>
      </c>
      <c r="C5771">
        <v>1</v>
      </c>
      <c r="D5771">
        <v>11.95</v>
      </c>
      <c r="E5771">
        <v>7</v>
      </c>
      <c r="F5771" t="s">
        <v>133</v>
      </c>
    </row>
    <row r="5772" spans="1:6" x14ac:dyDescent="0.3">
      <c r="A5772" t="s">
        <v>169</v>
      </c>
      <c r="B5772" t="s">
        <v>132</v>
      </c>
      <c r="C5772">
        <v>1</v>
      </c>
      <c r="D5772">
        <v>11.99</v>
      </c>
      <c r="E5772">
        <v>1</v>
      </c>
      <c r="F5772" t="s">
        <v>150</v>
      </c>
    </row>
    <row r="5773" spans="1:6" x14ac:dyDescent="0.3">
      <c r="A5773" t="s">
        <v>169</v>
      </c>
      <c r="B5773" t="s">
        <v>130</v>
      </c>
      <c r="C5773">
        <v>1</v>
      </c>
      <c r="D5773">
        <v>14.95</v>
      </c>
      <c r="E5773">
        <v>2</v>
      </c>
      <c r="F5773" t="s">
        <v>133</v>
      </c>
    </row>
    <row r="5774" spans="1:6" x14ac:dyDescent="0.3">
      <c r="A5774" t="s">
        <v>169</v>
      </c>
      <c r="B5774" t="s">
        <v>139</v>
      </c>
      <c r="C5774">
        <v>1</v>
      </c>
      <c r="D5774">
        <v>11.95</v>
      </c>
      <c r="E5774">
        <v>5</v>
      </c>
      <c r="F5774" t="s">
        <v>149</v>
      </c>
    </row>
    <row r="5775" spans="1:6" x14ac:dyDescent="0.3">
      <c r="A5775" t="s">
        <v>169</v>
      </c>
      <c r="B5775" t="s">
        <v>140</v>
      </c>
      <c r="C5775">
        <v>1</v>
      </c>
      <c r="D5775">
        <v>99.99</v>
      </c>
      <c r="E5775">
        <v>7</v>
      </c>
      <c r="F5775" t="s">
        <v>146</v>
      </c>
    </row>
    <row r="5776" spans="1:6" x14ac:dyDescent="0.3">
      <c r="A5776" t="s">
        <v>169</v>
      </c>
      <c r="B5776" t="s">
        <v>145</v>
      </c>
      <c r="C5776">
        <v>1</v>
      </c>
      <c r="D5776">
        <v>3.84</v>
      </c>
      <c r="E5776">
        <v>7</v>
      </c>
      <c r="F5776" t="s">
        <v>135</v>
      </c>
    </row>
    <row r="5777" spans="1:6" x14ac:dyDescent="0.3">
      <c r="A5777" t="s">
        <v>169</v>
      </c>
      <c r="B5777" t="s">
        <v>139</v>
      </c>
      <c r="C5777">
        <v>1</v>
      </c>
      <c r="D5777">
        <v>11.95</v>
      </c>
      <c r="E5777">
        <v>1</v>
      </c>
      <c r="F5777" t="s">
        <v>133</v>
      </c>
    </row>
    <row r="5778" spans="1:6" x14ac:dyDescent="0.3">
      <c r="A5778" t="s">
        <v>169</v>
      </c>
      <c r="B5778" t="s">
        <v>141</v>
      </c>
      <c r="C5778">
        <v>1</v>
      </c>
      <c r="D5778">
        <v>150</v>
      </c>
      <c r="E5778">
        <v>10</v>
      </c>
      <c r="F5778" t="s">
        <v>133</v>
      </c>
    </row>
    <row r="5779" spans="1:6" x14ac:dyDescent="0.3">
      <c r="A5779" t="s">
        <v>169</v>
      </c>
      <c r="B5779" t="s">
        <v>152</v>
      </c>
      <c r="C5779">
        <v>1</v>
      </c>
      <c r="D5779">
        <v>379.99</v>
      </c>
      <c r="E5779">
        <v>7</v>
      </c>
      <c r="F5779" t="s">
        <v>135</v>
      </c>
    </row>
    <row r="5780" spans="1:6" x14ac:dyDescent="0.3">
      <c r="A5780" t="s">
        <v>169</v>
      </c>
      <c r="B5780" t="s">
        <v>148</v>
      </c>
      <c r="C5780">
        <v>1</v>
      </c>
      <c r="D5780">
        <v>600</v>
      </c>
      <c r="E5780">
        <v>8</v>
      </c>
      <c r="F5780" t="s">
        <v>135</v>
      </c>
    </row>
    <row r="5781" spans="1:6" x14ac:dyDescent="0.3">
      <c r="A5781" t="s">
        <v>169</v>
      </c>
      <c r="B5781" t="s">
        <v>139</v>
      </c>
      <c r="C5781">
        <v>1</v>
      </c>
      <c r="D5781">
        <v>11.95</v>
      </c>
      <c r="E5781">
        <v>4</v>
      </c>
      <c r="F5781" t="s">
        <v>135</v>
      </c>
    </row>
    <row r="5782" spans="1:6" x14ac:dyDescent="0.3">
      <c r="A5782" t="s">
        <v>169</v>
      </c>
      <c r="B5782" t="s">
        <v>153</v>
      </c>
      <c r="C5782">
        <v>1</v>
      </c>
      <c r="D5782">
        <v>999.99</v>
      </c>
      <c r="E5782">
        <v>4</v>
      </c>
      <c r="F5782" t="s">
        <v>147</v>
      </c>
    </row>
    <row r="5783" spans="1:6" x14ac:dyDescent="0.3">
      <c r="A5783" t="s">
        <v>169</v>
      </c>
      <c r="B5783" t="s">
        <v>132</v>
      </c>
      <c r="C5783">
        <v>1</v>
      </c>
      <c r="D5783">
        <v>11.99</v>
      </c>
      <c r="E5783">
        <v>4</v>
      </c>
      <c r="F5783" t="s">
        <v>135</v>
      </c>
    </row>
    <row r="5784" spans="1:6" x14ac:dyDescent="0.3">
      <c r="A5784" t="s">
        <v>169</v>
      </c>
      <c r="B5784" t="s">
        <v>132</v>
      </c>
      <c r="C5784">
        <v>1</v>
      </c>
      <c r="D5784">
        <v>11.99</v>
      </c>
      <c r="E5784">
        <v>7</v>
      </c>
      <c r="F5784" t="s">
        <v>133</v>
      </c>
    </row>
    <row r="5785" spans="1:6" x14ac:dyDescent="0.3">
      <c r="A5785" t="s">
        <v>169</v>
      </c>
      <c r="B5785" t="s">
        <v>142</v>
      </c>
      <c r="C5785">
        <v>1</v>
      </c>
      <c r="D5785">
        <v>1700</v>
      </c>
      <c r="E5785">
        <v>10</v>
      </c>
      <c r="F5785" t="s">
        <v>133</v>
      </c>
    </row>
    <row r="5786" spans="1:6" x14ac:dyDescent="0.3">
      <c r="A5786" t="s">
        <v>169</v>
      </c>
      <c r="B5786" t="s">
        <v>145</v>
      </c>
      <c r="C5786">
        <v>2</v>
      </c>
      <c r="D5786">
        <v>3.84</v>
      </c>
      <c r="E5786">
        <v>7</v>
      </c>
      <c r="F5786" t="s">
        <v>135</v>
      </c>
    </row>
    <row r="5787" spans="1:6" x14ac:dyDescent="0.3">
      <c r="A5787" t="s">
        <v>169</v>
      </c>
      <c r="B5787" t="s">
        <v>145</v>
      </c>
      <c r="C5787">
        <v>1</v>
      </c>
      <c r="D5787">
        <v>3.84</v>
      </c>
      <c r="E5787">
        <v>2</v>
      </c>
      <c r="F5787" t="s">
        <v>133</v>
      </c>
    </row>
    <row r="5788" spans="1:6" x14ac:dyDescent="0.3">
      <c r="A5788" t="s">
        <v>169</v>
      </c>
      <c r="B5788" t="s">
        <v>148</v>
      </c>
      <c r="C5788">
        <v>1</v>
      </c>
      <c r="D5788">
        <v>600</v>
      </c>
      <c r="E5788">
        <v>1</v>
      </c>
      <c r="F5788" t="s">
        <v>149</v>
      </c>
    </row>
    <row r="5789" spans="1:6" x14ac:dyDescent="0.3">
      <c r="A5789" t="s">
        <v>169</v>
      </c>
      <c r="B5789" t="s">
        <v>148</v>
      </c>
      <c r="C5789">
        <v>1</v>
      </c>
      <c r="D5789">
        <v>600</v>
      </c>
      <c r="E5789">
        <v>8</v>
      </c>
      <c r="F5789" t="s">
        <v>149</v>
      </c>
    </row>
    <row r="5790" spans="1:6" x14ac:dyDescent="0.3">
      <c r="A5790" t="s">
        <v>169</v>
      </c>
      <c r="B5790" t="s">
        <v>141</v>
      </c>
      <c r="C5790">
        <v>1</v>
      </c>
      <c r="D5790">
        <v>150</v>
      </c>
      <c r="E5790">
        <v>3</v>
      </c>
      <c r="F5790" t="s">
        <v>135</v>
      </c>
    </row>
    <row r="5791" spans="1:6" x14ac:dyDescent="0.3">
      <c r="A5791" t="s">
        <v>169</v>
      </c>
      <c r="B5791" t="s">
        <v>142</v>
      </c>
      <c r="C5791">
        <v>1</v>
      </c>
      <c r="D5791">
        <v>1700</v>
      </c>
      <c r="E5791">
        <v>2</v>
      </c>
      <c r="F5791" t="s">
        <v>150</v>
      </c>
    </row>
    <row r="5792" spans="1:6" x14ac:dyDescent="0.3">
      <c r="A5792" t="s">
        <v>169</v>
      </c>
      <c r="B5792" t="s">
        <v>130</v>
      </c>
      <c r="C5792">
        <v>1</v>
      </c>
      <c r="D5792">
        <v>14.95</v>
      </c>
      <c r="E5792">
        <v>1</v>
      </c>
      <c r="F5792" t="s">
        <v>135</v>
      </c>
    </row>
    <row r="5793" spans="1:6" x14ac:dyDescent="0.3">
      <c r="A5793" t="s">
        <v>169</v>
      </c>
      <c r="B5793" t="s">
        <v>137</v>
      </c>
      <c r="C5793">
        <v>1</v>
      </c>
      <c r="D5793">
        <v>2.99</v>
      </c>
      <c r="E5793">
        <v>1</v>
      </c>
      <c r="F5793" t="s">
        <v>129</v>
      </c>
    </row>
    <row r="5794" spans="1:6" x14ac:dyDescent="0.3">
      <c r="A5794" t="s">
        <v>169</v>
      </c>
      <c r="B5794" t="s">
        <v>140</v>
      </c>
      <c r="C5794">
        <v>1</v>
      </c>
      <c r="D5794">
        <v>99.99</v>
      </c>
      <c r="E5794">
        <v>3</v>
      </c>
      <c r="F5794" t="s">
        <v>147</v>
      </c>
    </row>
    <row r="5795" spans="1:6" x14ac:dyDescent="0.3">
      <c r="A5795" t="s">
        <v>169</v>
      </c>
      <c r="B5795" t="s">
        <v>137</v>
      </c>
      <c r="C5795">
        <v>2</v>
      </c>
      <c r="D5795">
        <v>2.99</v>
      </c>
      <c r="E5795">
        <v>4</v>
      </c>
      <c r="F5795" t="s">
        <v>133</v>
      </c>
    </row>
    <row r="5796" spans="1:6" x14ac:dyDescent="0.3">
      <c r="A5796" t="s">
        <v>169</v>
      </c>
      <c r="B5796" t="s">
        <v>151</v>
      </c>
      <c r="C5796">
        <v>1</v>
      </c>
      <c r="D5796">
        <v>109.99</v>
      </c>
      <c r="E5796">
        <v>8</v>
      </c>
      <c r="F5796" t="s">
        <v>133</v>
      </c>
    </row>
    <row r="5797" spans="1:6" x14ac:dyDescent="0.3">
      <c r="A5797" t="s">
        <v>169</v>
      </c>
      <c r="B5797" t="s">
        <v>137</v>
      </c>
      <c r="C5797">
        <v>1</v>
      </c>
      <c r="D5797">
        <v>2.99</v>
      </c>
      <c r="E5797">
        <v>7</v>
      </c>
      <c r="F5797" t="s">
        <v>136</v>
      </c>
    </row>
    <row r="5798" spans="1:6" x14ac:dyDescent="0.3">
      <c r="A5798" t="s">
        <v>169</v>
      </c>
      <c r="B5798" t="s">
        <v>130</v>
      </c>
      <c r="C5798">
        <v>1</v>
      </c>
      <c r="D5798">
        <v>14.95</v>
      </c>
      <c r="E5798">
        <v>8</v>
      </c>
      <c r="F5798" t="s">
        <v>146</v>
      </c>
    </row>
    <row r="5799" spans="1:6" x14ac:dyDescent="0.3">
      <c r="A5799" t="s">
        <v>169</v>
      </c>
      <c r="B5799" t="s">
        <v>130</v>
      </c>
      <c r="C5799">
        <v>1</v>
      </c>
      <c r="D5799">
        <v>14.95</v>
      </c>
      <c r="E5799">
        <v>6</v>
      </c>
      <c r="F5799" t="s">
        <v>133</v>
      </c>
    </row>
    <row r="5800" spans="1:6" x14ac:dyDescent="0.3">
      <c r="A5800" t="s">
        <v>169</v>
      </c>
      <c r="B5800" t="s">
        <v>145</v>
      </c>
      <c r="C5800">
        <v>1</v>
      </c>
      <c r="D5800">
        <v>3.84</v>
      </c>
      <c r="E5800">
        <v>4</v>
      </c>
      <c r="F5800" t="s">
        <v>150</v>
      </c>
    </row>
    <row r="5801" spans="1:6" x14ac:dyDescent="0.3">
      <c r="A5801" t="s">
        <v>169</v>
      </c>
      <c r="B5801" t="s">
        <v>140</v>
      </c>
      <c r="C5801">
        <v>1</v>
      </c>
      <c r="D5801">
        <v>99.99</v>
      </c>
      <c r="E5801">
        <v>3</v>
      </c>
      <c r="F5801" t="s">
        <v>131</v>
      </c>
    </row>
    <row r="5802" spans="1:6" x14ac:dyDescent="0.3">
      <c r="A5802" t="s">
        <v>169</v>
      </c>
      <c r="B5802" t="s">
        <v>141</v>
      </c>
      <c r="C5802">
        <v>1</v>
      </c>
      <c r="D5802">
        <v>150</v>
      </c>
      <c r="E5802">
        <v>3</v>
      </c>
      <c r="F5802" t="s">
        <v>136</v>
      </c>
    </row>
    <row r="5803" spans="1:6" x14ac:dyDescent="0.3">
      <c r="A5803" t="s">
        <v>169</v>
      </c>
      <c r="B5803" t="s">
        <v>139</v>
      </c>
      <c r="C5803">
        <v>1</v>
      </c>
      <c r="D5803">
        <v>11.95</v>
      </c>
      <c r="E5803">
        <v>10</v>
      </c>
      <c r="F5803" t="s">
        <v>147</v>
      </c>
    </row>
    <row r="5804" spans="1:6" x14ac:dyDescent="0.3">
      <c r="A5804" t="s">
        <v>169</v>
      </c>
      <c r="B5804" t="s">
        <v>128</v>
      </c>
      <c r="C5804">
        <v>1</v>
      </c>
      <c r="D5804">
        <v>700</v>
      </c>
      <c r="E5804">
        <v>7</v>
      </c>
      <c r="F5804" t="s">
        <v>135</v>
      </c>
    </row>
    <row r="5805" spans="1:6" x14ac:dyDescent="0.3">
      <c r="A5805" t="s">
        <v>169</v>
      </c>
      <c r="B5805" t="s">
        <v>137</v>
      </c>
      <c r="C5805">
        <v>1</v>
      </c>
      <c r="D5805">
        <v>2.99</v>
      </c>
      <c r="E5805">
        <v>9</v>
      </c>
      <c r="F5805" t="s">
        <v>147</v>
      </c>
    </row>
    <row r="5806" spans="1:6" x14ac:dyDescent="0.3">
      <c r="A5806" t="s">
        <v>169</v>
      </c>
      <c r="B5806" t="s">
        <v>152</v>
      </c>
      <c r="C5806">
        <v>1</v>
      </c>
      <c r="D5806">
        <v>379.99</v>
      </c>
      <c r="E5806">
        <v>3</v>
      </c>
      <c r="F5806" t="s">
        <v>146</v>
      </c>
    </row>
    <row r="5807" spans="1:6" x14ac:dyDescent="0.3">
      <c r="A5807" t="s">
        <v>169</v>
      </c>
      <c r="B5807" t="s">
        <v>132</v>
      </c>
      <c r="C5807">
        <v>1</v>
      </c>
      <c r="D5807">
        <v>11.99</v>
      </c>
      <c r="E5807">
        <v>8</v>
      </c>
      <c r="F5807" t="s">
        <v>133</v>
      </c>
    </row>
    <row r="5808" spans="1:6" x14ac:dyDescent="0.3">
      <c r="A5808" t="s">
        <v>169</v>
      </c>
      <c r="B5808" t="s">
        <v>139</v>
      </c>
      <c r="C5808">
        <v>1</v>
      </c>
      <c r="D5808">
        <v>11.95</v>
      </c>
      <c r="E5808">
        <v>3</v>
      </c>
      <c r="F5808" t="s">
        <v>131</v>
      </c>
    </row>
    <row r="5809" spans="1:6" x14ac:dyDescent="0.3">
      <c r="A5809" t="s">
        <v>169</v>
      </c>
      <c r="B5809" t="s">
        <v>137</v>
      </c>
      <c r="C5809">
        <v>1</v>
      </c>
      <c r="D5809">
        <v>2.99</v>
      </c>
      <c r="E5809">
        <v>5</v>
      </c>
      <c r="F5809" t="s">
        <v>135</v>
      </c>
    </row>
    <row r="5810" spans="1:6" x14ac:dyDescent="0.3">
      <c r="A5810" t="s">
        <v>169</v>
      </c>
      <c r="B5810" t="s">
        <v>151</v>
      </c>
      <c r="C5810">
        <v>1</v>
      </c>
      <c r="D5810">
        <v>109.99</v>
      </c>
      <c r="E5810">
        <v>9</v>
      </c>
      <c r="F5810" t="s">
        <v>147</v>
      </c>
    </row>
    <row r="5811" spans="1:6" x14ac:dyDescent="0.3">
      <c r="A5811" t="s">
        <v>169</v>
      </c>
      <c r="B5811" t="s">
        <v>141</v>
      </c>
      <c r="C5811">
        <v>1</v>
      </c>
      <c r="D5811">
        <v>150</v>
      </c>
      <c r="E5811">
        <v>3</v>
      </c>
      <c r="F5811" t="s">
        <v>133</v>
      </c>
    </row>
    <row r="5812" spans="1:6" x14ac:dyDescent="0.3">
      <c r="A5812" t="s">
        <v>169</v>
      </c>
      <c r="B5812" t="s">
        <v>139</v>
      </c>
      <c r="C5812">
        <v>1</v>
      </c>
      <c r="D5812">
        <v>11.95</v>
      </c>
      <c r="E5812">
        <v>8</v>
      </c>
      <c r="F5812" t="s">
        <v>149</v>
      </c>
    </row>
    <row r="5813" spans="1:6" x14ac:dyDescent="0.3">
      <c r="A5813" t="s">
        <v>169</v>
      </c>
      <c r="B5813" t="s">
        <v>141</v>
      </c>
      <c r="C5813">
        <v>1</v>
      </c>
      <c r="D5813">
        <v>150</v>
      </c>
      <c r="E5813">
        <v>10</v>
      </c>
      <c r="F5813" t="s">
        <v>135</v>
      </c>
    </row>
    <row r="5814" spans="1:6" x14ac:dyDescent="0.3">
      <c r="A5814" t="s">
        <v>169</v>
      </c>
      <c r="B5814" t="s">
        <v>130</v>
      </c>
      <c r="C5814">
        <v>1</v>
      </c>
      <c r="D5814">
        <v>14.95</v>
      </c>
      <c r="E5814">
        <v>5</v>
      </c>
      <c r="F5814" t="s">
        <v>135</v>
      </c>
    </row>
    <row r="5815" spans="1:6" x14ac:dyDescent="0.3">
      <c r="A5815" t="s">
        <v>169</v>
      </c>
      <c r="B5815" t="s">
        <v>142</v>
      </c>
      <c r="C5815">
        <v>1</v>
      </c>
      <c r="D5815">
        <v>1700</v>
      </c>
      <c r="E5815">
        <v>5</v>
      </c>
      <c r="F5815" t="s">
        <v>133</v>
      </c>
    </row>
    <row r="5816" spans="1:6" x14ac:dyDescent="0.3">
      <c r="A5816" t="s">
        <v>169</v>
      </c>
      <c r="B5816" t="s">
        <v>148</v>
      </c>
      <c r="C5816">
        <v>1</v>
      </c>
      <c r="D5816">
        <v>600</v>
      </c>
      <c r="E5816">
        <v>6</v>
      </c>
      <c r="F5816" t="s">
        <v>133</v>
      </c>
    </row>
    <row r="5817" spans="1:6" x14ac:dyDescent="0.3">
      <c r="A5817" t="s">
        <v>169</v>
      </c>
      <c r="B5817" t="s">
        <v>137</v>
      </c>
      <c r="C5817">
        <v>1</v>
      </c>
      <c r="D5817">
        <v>2.99</v>
      </c>
      <c r="E5817">
        <v>10</v>
      </c>
      <c r="F5817" t="s">
        <v>133</v>
      </c>
    </row>
    <row r="5818" spans="1:6" x14ac:dyDescent="0.3">
      <c r="A5818" t="s">
        <v>169</v>
      </c>
      <c r="B5818" t="s">
        <v>141</v>
      </c>
      <c r="C5818">
        <v>1</v>
      </c>
      <c r="D5818">
        <v>150</v>
      </c>
      <c r="E5818">
        <v>2</v>
      </c>
      <c r="F5818" t="s">
        <v>133</v>
      </c>
    </row>
    <row r="5819" spans="1:6" x14ac:dyDescent="0.3">
      <c r="A5819" t="s">
        <v>169</v>
      </c>
      <c r="B5819" t="s">
        <v>132</v>
      </c>
      <c r="C5819">
        <v>1</v>
      </c>
      <c r="D5819">
        <v>11.99</v>
      </c>
      <c r="E5819">
        <v>1</v>
      </c>
      <c r="F5819" t="s">
        <v>149</v>
      </c>
    </row>
    <row r="5820" spans="1:6" x14ac:dyDescent="0.3">
      <c r="A5820" t="s">
        <v>169</v>
      </c>
      <c r="B5820" t="s">
        <v>139</v>
      </c>
      <c r="C5820">
        <v>1</v>
      </c>
      <c r="D5820">
        <v>11.95</v>
      </c>
      <c r="E5820">
        <v>6</v>
      </c>
      <c r="F5820" t="s">
        <v>149</v>
      </c>
    </row>
    <row r="5821" spans="1:6" x14ac:dyDescent="0.3">
      <c r="A5821" t="s">
        <v>169</v>
      </c>
      <c r="B5821" t="s">
        <v>132</v>
      </c>
      <c r="C5821">
        <v>1</v>
      </c>
      <c r="D5821">
        <v>11.99</v>
      </c>
      <c r="E5821">
        <v>1</v>
      </c>
      <c r="F5821" t="s">
        <v>135</v>
      </c>
    </row>
    <row r="5822" spans="1:6" x14ac:dyDescent="0.3">
      <c r="A5822" t="s">
        <v>169</v>
      </c>
      <c r="B5822" t="s">
        <v>140</v>
      </c>
      <c r="C5822">
        <v>1</v>
      </c>
      <c r="D5822">
        <v>99.99</v>
      </c>
      <c r="E5822">
        <v>9</v>
      </c>
      <c r="F5822" t="s">
        <v>129</v>
      </c>
    </row>
    <row r="5823" spans="1:6" x14ac:dyDescent="0.3">
      <c r="A5823" t="s">
        <v>169</v>
      </c>
      <c r="B5823" t="s">
        <v>132</v>
      </c>
      <c r="C5823">
        <v>1</v>
      </c>
      <c r="D5823">
        <v>11.99</v>
      </c>
      <c r="E5823">
        <v>5</v>
      </c>
      <c r="F5823" t="s">
        <v>133</v>
      </c>
    </row>
    <row r="5824" spans="1:6" x14ac:dyDescent="0.3">
      <c r="A5824" t="s">
        <v>169</v>
      </c>
      <c r="B5824" t="s">
        <v>145</v>
      </c>
      <c r="C5824">
        <v>1</v>
      </c>
      <c r="D5824">
        <v>3.84</v>
      </c>
      <c r="E5824">
        <v>5</v>
      </c>
      <c r="F5824" t="s">
        <v>131</v>
      </c>
    </row>
    <row r="5825" spans="1:6" x14ac:dyDescent="0.3">
      <c r="A5825" t="s">
        <v>169</v>
      </c>
      <c r="B5825" t="s">
        <v>139</v>
      </c>
      <c r="C5825">
        <v>2</v>
      </c>
      <c r="D5825">
        <v>11.95</v>
      </c>
      <c r="E5825">
        <v>2</v>
      </c>
      <c r="F5825" t="s">
        <v>133</v>
      </c>
    </row>
    <row r="5826" spans="1:6" x14ac:dyDescent="0.3">
      <c r="A5826" t="s">
        <v>169</v>
      </c>
      <c r="B5826" t="s">
        <v>140</v>
      </c>
      <c r="C5826">
        <v>1</v>
      </c>
      <c r="D5826">
        <v>99.99</v>
      </c>
      <c r="E5826">
        <v>2</v>
      </c>
      <c r="F5826" t="s">
        <v>146</v>
      </c>
    </row>
    <row r="5827" spans="1:6" x14ac:dyDescent="0.3">
      <c r="A5827" t="s">
        <v>169</v>
      </c>
      <c r="B5827" t="s">
        <v>137</v>
      </c>
      <c r="C5827">
        <v>1</v>
      </c>
      <c r="D5827">
        <v>2.99</v>
      </c>
      <c r="E5827">
        <v>5</v>
      </c>
      <c r="F5827" t="s">
        <v>149</v>
      </c>
    </row>
    <row r="5828" spans="1:6" x14ac:dyDescent="0.3">
      <c r="A5828" t="s">
        <v>169</v>
      </c>
      <c r="B5828" t="s">
        <v>134</v>
      </c>
      <c r="C5828">
        <v>1</v>
      </c>
      <c r="D5828">
        <v>149.99</v>
      </c>
      <c r="E5828">
        <v>8</v>
      </c>
      <c r="F5828" t="s">
        <v>149</v>
      </c>
    </row>
    <row r="5829" spans="1:6" x14ac:dyDescent="0.3">
      <c r="A5829" t="s">
        <v>169</v>
      </c>
      <c r="B5829" t="s">
        <v>139</v>
      </c>
      <c r="C5829">
        <v>1</v>
      </c>
      <c r="D5829">
        <v>11.95</v>
      </c>
      <c r="E5829">
        <v>7</v>
      </c>
      <c r="F5829" t="s">
        <v>129</v>
      </c>
    </row>
    <row r="5830" spans="1:6" x14ac:dyDescent="0.3">
      <c r="A5830" t="s">
        <v>169</v>
      </c>
      <c r="B5830" t="s">
        <v>152</v>
      </c>
      <c r="C5830">
        <v>1</v>
      </c>
      <c r="D5830">
        <v>379.99</v>
      </c>
      <c r="E5830">
        <v>2</v>
      </c>
      <c r="F5830" t="s">
        <v>133</v>
      </c>
    </row>
    <row r="5831" spans="1:6" x14ac:dyDescent="0.3">
      <c r="A5831" t="s">
        <v>169</v>
      </c>
      <c r="B5831" t="s">
        <v>153</v>
      </c>
      <c r="C5831">
        <v>1</v>
      </c>
      <c r="D5831">
        <v>999.99</v>
      </c>
      <c r="E5831">
        <v>6</v>
      </c>
      <c r="F5831" t="s">
        <v>150</v>
      </c>
    </row>
    <row r="5832" spans="1:6" x14ac:dyDescent="0.3">
      <c r="A5832" t="s">
        <v>169</v>
      </c>
      <c r="B5832" t="s">
        <v>145</v>
      </c>
      <c r="C5832">
        <v>1</v>
      </c>
      <c r="D5832">
        <v>3.84</v>
      </c>
      <c r="E5832">
        <v>8</v>
      </c>
      <c r="F5832" t="s">
        <v>133</v>
      </c>
    </row>
    <row r="5833" spans="1:6" x14ac:dyDescent="0.3">
      <c r="A5833" t="s">
        <v>169</v>
      </c>
      <c r="B5833" t="s">
        <v>139</v>
      </c>
      <c r="C5833">
        <v>1</v>
      </c>
      <c r="D5833">
        <v>11.95</v>
      </c>
      <c r="E5833">
        <v>2</v>
      </c>
      <c r="F5833" t="s">
        <v>135</v>
      </c>
    </row>
    <row r="5834" spans="1:6" x14ac:dyDescent="0.3">
      <c r="A5834" t="s">
        <v>169</v>
      </c>
      <c r="B5834" t="s">
        <v>130</v>
      </c>
      <c r="C5834">
        <v>1</v>
      </c>
      <c r="D5834">
        <v>14.95</v>
      </c>
      <c r="E5834">
        <v>8</v>
      </c>
      <c r="F5834" t="s">
        <v>129</v>
      </c>
    </row>
    <row r="5835" spans="1:6" x14ac:dyDescent="0.3">
      <c r="A5835" t="s">
        <v>169</v>
      </c>
      <c r="B5835" t="s">
        <v>130</v>
      </c>
      <c r="C5835">
        <v>1</v>
      </c>
      <c r="D5835">
        <v>14.95</v>
      </c>
      <c r="E5835">
        <v>4</v>
      </c>
      <c r="F5835" t="s">
        <v>146</v>
      </c>
    </row>
    <row r="5836" spans="1:6" x14ac:dyDescent="0.3">
      <c r="A5836" t="s">
        <v>169</v>
      </c>
      <c r="B5836" t="s">
        <v>153</v>
      </c>
      <c r="C5836">
        <v>1</v>
      </c>
      <c r="D5836">
        <v>999.99</v>
      </c>
      <c r="E5836">
        <v>10</v>
      </c>
      <c r="F5836" t="s">
        <v>146</v>
      </c>
    </row>
    <row r="5837" spans="1:6" x14ac:dyDescent="0.3">
      <c r="A5837" t="s">
        <v>169</v>
      </c>
      <c r="B5837" t="s">
        <v>145</v>
      </c>
      <c r="C5837">
        <v>2</v>
      </c>
      <c r="D5837">
        <v>3.84</v>
      </c>
      <c r="E5837">
        <v>4</v>
      </c>
      <c r="F5837" t="s">
        <v>136</v>
      </c>
    </row>
    <row r="5838" spans="1:6" x14ac:dyDescent="0.3">
      <c r="A5838" t="s">
        <v>169</v>
      </c>
      <c r="B5838" t="s">
        <v>137</v>
      </c>
      <c r="C5838">
        <v>2</v>
      </c>
      <c r="D5838">
        <v>2.99</v>
      </c>
      <c r="E5838">
        <v>8</v>
      </c>
      <c r="F5838" t="s">
        <v>150</v>
      </c>
    </row>
    <row r="5839" spans="1:6" x14ac:dyDescent="0.3">
      <c r="A5839" t="s">
        <v>169</v>
      </c>
      <c r="B5839" t="s">
        <v>143</v>
      </c>
      <c r="C5839">
        <v>1</v>
      </c>
      <c r="D5839">
        <v>300</v>
      </c>
      <c r="E5839">
        <v>6</v>
      </c>
      <c r="F5839" t="s">
        <v>147</v>
      </c>
    </row>
    <row r="5840" spans="1:6" x14ac:dyDescent="0.3">
      <c r="A5840" t="s">
        <v>169</v>
      </c>
      <c r="B5840" t="s">
        <v>148</v>
      </c>
      <c r="C5840">
        <v>1</v>
      </c>
      <c r="D5840">
        <v>600</v>
      </c>
      <c r="E5840">
        <v>10</v>
      </c>
      <c r="F5840" t="s">
        <v>135</v>
      </c>
    </row>
    <row r="5841" spans="1:6" x14ac:dyDescent="0.3">
      <c r="A5841" t="s">
        <v>169</v>
      </c>
      <c r="B5841" t="s">
        <v>132</v>
      </c>
      <c r="C5841">
        <v>1</v>
      </c>
      <c r="D5841">
        <v>11.99</v>
      </c>
      <c r="E5841">
        <v>10</v>
      </c>
      <c r="F5841" t="s">
        <v>135</v>
      </c>
    </row>
    <row r="5842" spans="1:6" x14ac:dyDescent="0.3">
      <c r="A5842" t="s">
        <v>169</v>
      </c>
      <c r="B5842" t="s">
        <v>139</v>
      </c>
      <c r="C5842">
        <v>1</v>
      </c>
      <c r="D5842">
        <v>11.95</v>
      </c>
      <c r="E5842">
        <v>10</v>
      </c>
      <c r="F5842" t="s">
        <v>129</v>
      </c>
    </row>
    <row r="5843" spans="1:6" x14ac:dyDescent="0.3">
      <c r="A5843" t="s">
        <v>169</v>
      </c>
      <c r="B5843" t="s">
        <v>132</v>
      </c>
      <c r="C5843">
        <v>1</v>
      </c>
      <c r="D5843">
        <v>11.99</v>
      </c>
      <c r="E5843">
        <v>2</v>
      </c>
      <c r="F5843" t="s">
        <v>147</v>
      </c>
    </row>
    <row r="5844" spans="1:6" x14ac:dyDescent="0.3">
      <c r="A5844" t="s">
        <v>169</v>
      </c>
      <c r="B5844" t="s">
        <v>139</v>
      </c>
      <c r="C5844">
        <v>1</v>
      </c>
      <c r="D5844">
        <v>11.95</v>
      </c>
      <c r="E5844">
        <v>2</v>
      </c>
      <c r="F5844" t="s">
        <v>146</v>
      </c>
    </row>
    <row r="5845" spans="1:6" x14ac:dyDescent="0.3">
      <c r="A5845" t="s">
        <v>169</v>
      </c>
      <c r="B5845" t="s">
        <v>139</v>
      </c>
      <c r="C5845">
        <v>1</v>
      </c>
      <c r="D5845">
        <v>11.95</v>
      </c>
      <c r="E5845">
        <v>4</v>
      </c>
      <c r="F5845" t="s">
        <v>135</v>
      </c>
    </row>
    <row r="5846" spans="1:6" x14ac:dyDescent="0.3">
      <c r="A5846" t="s">
        <v>169</v>
      </c>
      <c r="B5846" t="s">
        <v>143</v>
      </c>
      <c r="C5846">
        <v>1</v>
      </c>
      <c r="D5846">
        <v>300</v>
      </c>
      <c r="E5846">
        <v>6</v>
      </c>
      <c r="F5846" t="s">
        <v>133</v>
      </c>
    </row>
    <row r="5847" spans="1:6" x14ac:dyDescent="0.3">
      <c r="A5847" t="s">
        <v>169</v>
      </c>
      <c r="B5847" t="s">
        <v>140</v>
      </c>
      <c r="C5847">
        <v>1</v>
      </c>
      <c r="D5847">
        <v>99.99</v>
      </c>
      <c r="E5847">
        <v>5</v>
      </c>
      <c r="F5847" t="s">
        <v>129</v>
      </c>
    </row>
    <row r="5848" spans="1:6" x14ac:dyDescent="0.3">
      <c r="A5848" t="s">
        <v>169</v>
      </c>
      <c r="B5848" t="s">
        <v>139</v>
      </c>
      <c r="C5848">
        <v>1</v>
      </c>
      <c r="D5848">
        <v>11.95</v>
      </c>
      <c r="E5848">
        <v>4</v>
      </c>
      <c r="F5848" t="s">
        <v>135</v>
      </c>
    </row>
    <row r="5849" spans="1:6" x14ac:dyDescent="0.3">
      <c r="A5849" t="s">
        <v>169</v>
      </c>
      <c r="B5849" t="s">
        <v>145</v>
      </c>
      <c r="C5849">
        <v>1</v>
      </c>
      <c r="D5849">
        <v>3.84</v>
      </c>
      <c r="E5849">
        <v>10</v>
      </c>
      <c r="F5849" t="s">
        <v>133</v>
      </c>
    </row>
    <row r="5850" spans="1:6" x14ac:dyDescent="0.3">
      <c r="A5850" t="s">
        <v>169</v>
      </c>
      <c r="B5850" t="s">
        <v>144</v>
      </c>
      <c r="C5850">
        <v>1</v>
      </c>
      <c r="D5850">
        <v>400</v>
      </c>
      <c r="E5850">
        <v>6</v>
      </c>
      <c r="F5850" t="s">
        <v>129</v>
      </c>
    </row>
    <row r="5851" spans="1:6" x14ac:dyDescent="0.3">
      <c r="A5851" t="s">
        <v>169</v>
      </c>
      <c r="B5851" t="s">
        <v>145</v>
      </c>
      <c r="C5851">
        <v>1</v>
      </c>
      <c r="D5851">
        <v>3.84</v>
      </c>
      <c r="E5851">
        <v>1</v>
      </c>
      <c r="F5851" t="s">
        <v>135</v>
      </c>
    </row>
    <row r="5852" spans="1:6" x14ac:dyDescent="0.3">
      <c r="A5852" t="s">
        <v>169</v>
      </c>
      <c r="B5852" t="s">
        <v>152</v>
      </c>
      <c r="C5852">
        <v>1</v>
      </c>
      <c r="D5852">
        <v>379.99</v>
      </c>
      <c r="E5852">
        <v>10</v>
      </c>
      <c r="F5852" t="s">
        <v>133</v>
      </c>
    </row>
    <row r="5853" spans="1:6" x14ac:dyDescent="0.3">
      <c r="A5853" t="s">
        <v>169</v>
      </c>
      <c r="B5853" t="s">
        <v>140</v>
      </c>
      <c r="C5853">
        <v>1</v>
      </c>
      <c r="D5853">
        <v>99.99</v>
      </c>
      <c r="E5853">
        <v>9</v>
      </c>
      <c r="F5853" t="s">
        <v>135</v>
      </c>
    </row>
    <row r="5854" spans="1:6" x14ac:dyDescent="0.3">
      <c r="A5854" t="s">
        <v>169</v>
      </c>
      <c r="B5854" t="s">
        <v>145</v>
      </c>
      <c r="C5854">
        <v>1</v>
      </c>
      <c r="D5854">
        <v>3.84</v>
      </c>
      <c r="E5854">
        <v>3</v>
      </c>
      <c r="F5854" t="s">
        <v>135</v>
      </c>
    </row>
    <row r="5855" spans="1:6" x14ac:dyDescent="0.3">
      <c r="A5855" t="s">
        <v>169</v>
      </c>
      <c r="B5855" t="s">
        <v>128</v>
      </c>
      <c r="C5855">
        <v>1</v>
      </c>
      <c r="D5855">
        <v>700</v>
      </c>
      <c r="E5855">
        <v>8</v>
      </c>
      <c r="F5855" t="s">
        <v>133</v>
      </c>
    </row>
    <row r="5856" spans="1:6" x14ac:dyDescent="0.3">
      <c r="A5856" t="s">
        <v>169</v>
      </c>
      <c r="B5856" t="s">
        <v>138</v>
      </c>
      <c r="C5856">
        <v>1</v>
      </c>
      <c r="D5856">
        <v>389.99</v>
      </c>
      <c r="E5856">
        <v>4</v>
      </c>
      <c r="F5856" t="s">
        <v>131</v>
      </c>
    </row>
    <row r="5857" spans="1:6" x14ac:dyDescent="0.3">
      <c r="A5857" t="s">
        <v>169</v>
      </c>
      <c r="B5857" t="s">
        <v>141</v>
      </c>
      <c r="C5857">
        <v>1</v>
      </c>
      <c r="D5857">
        <v>150</v>
      </c>
      <c r="E5857">
        <v>5</v>
      </c>
      <c r="F5857" t="s">
        <v>135</v>
      </c>
    </row>
    <row r="5858" spans="1:6" x14ac:dyDescent="0.3">
      <c r="A5858" t="s">
        <v>169</v>
      </c>
      <c r="B5858" t="s">
        <v>141</v>
      </c>
      <c r="C5858">
        <v>1</v>
      </c>
      <c r="D5858">
        <v>150</v>
      </c>
      <c r="E5858">
        <v>5</v>
      </c>
      <c r="F5858" t="s">
        <v>129</v>
      </c>
    </row>
    <row r="5859" spans="1:6" x14ac:dyDescent="0.3">
      <c r="A5859" t="s">
        <v>169</v>
      </c>
      <c r="B5859" t="s">
        <v>148</v>
      </c>
      <c r="C5859">
        <v>1</v>
      </c>
      <c r="D5859">
        <v>600</v>
      </c>
      <c r="E5859">
        <v>10</v>
      </c>
      <c r="F5859" t="s">
        <v>136</v>
      </c>
    </row>
    <row r="5860" spans="1:6" x14ac:dyDescent="0.3">
      <c r="A5860" t="s">
        <v>169</v>
      </c>
      <c r="B5860" t="s">
        <v>132</v>
      </c>
      <c r="C5860">
        <v>1</v>
      </c>
      <c r="D5860">
        <v>11.99</v>
      </c>
      <c r="E5860">
        <v>8</v>
      </c>
      <c r="F5860" t="s">
        <v>136</v>
      </c>
    </row>
    <row r="5861" spans="1:6" x14ac:dyDescent="0.3">
      <c r="A5861" t="s">
        <v>169</v>
      </c>
      <c r="B5861" t="s">
        <v>132</v>
      </c>
      <c r="C5861">
        <v>1</v>
      </c>
      <c r="D5861">
        <v>11.99</v>
      </c>
      <c r="E5861">
        <v>6</v>
      </c>
      <c r="F5861" t="s">
        <v>149</v>
      </c>
    </row>
    <row r="5862" spans="1:6" x14ac:dyDescent="0.3">
      <c r="A5862" t="s">
        <v>169</v>
      </c>
      <c r="B5862" t="s">
        <v>153</v>
      </c>
      <c r="C5862">
        <v>1</v>
      </c>
      <c r="D5862">
        <v>999.99</v>
      </c>
      <c r="E5862">
        <v>6</v>
      </c>
      <c r="F5862" t="s">
        <v>146</v>
      </c>
    </row>
    <row r="5863" spans="1:6" x14ac:dyDescent="0.3">
      <c r="A5863" t="s">
        <v>169</v>
      </c>
      <c r="B5863" t="s">
        <v>153</v>
      </c>
      <c r="C5863">
        <v>1</v>
      </c>
      <c r="D5863">
        <v>999.99</v>
      </c>
      <c r="E5863">
        <v>9</v>
      </c>
      <c r="F5863" t="s">
        <v>146</v>
      </c>
    </row>
    <row r="5864" spans="1:6" x14ac:dyDescent="0.3">
      <c r="A5864" t="s">
        <v>169</v>
      </c>
      <c r="B5864" t="s">
        <v>137</v>
      </c>
      <c r="C5864">
        <v>3</v>
      </c>
      <c r="D5864">
        <v>2.99</v>
      </c>
      <c r="E5864">
        <v>5</v>
      </c>
      <c r="F5864" t="s">
        <v>136</v>
      </c>
    </row>
    <row r="5865" spans="1:6" x14ac:dyDescent="0.3">
      <c r="A5865" t="s">
        <v>169</v>
      </c>
      <c r="B5865" t="s">
        <v>132</v>
      </c>
      <c r="C5865">
        <v>1</v>
      </c>
      <c r="D5865">
        <v>11.99</v>
      </c>
      <c r="E5865">
        <v>6</v>
      </c>
      <c r="F5865" t="s">
        <v>149</v>
      </c>
    </row>
    <row r="5866" spans="1:6" x14ac:dyDescent="0.3">
      <c r="A5866" t="s">
        <v>169</v>
      </c>
      <c r="B5866" t="s">
        <v>139</v>
      </c>
      <c r="C5866">
        <v>1</v>
      </c>
      <c r="D5866">
        <v>11.95</v>
      </c>
      <c r="E5866">
        <v>10</v>
      </c>
      <c r="F5866" t="s">
        <v>131</v>
      </c>
    </row>
    <row r="5867" spans="1:6" x14ac:dyDescent="0.3">
      <c r="A5867" t="s">
        <v>169</v>
      </c>
      <c r="B5867" t="s">
        <v>132</v>
      </c>
      <c r="C5867">
        <v>1</v>
      </c>
      <c r="D5867">
        <v>11.99</v>
      </c>
      <c r="E5867">
        <v>7</v>
      </c>
      <c r="F5867" t="s">
        <v>131</v>
      </c>
    </row>
    <row r="5868" spans="1:6" x14ac:dyDescent="0.3">
      <c r="A5868" t="s">
        <v>169</v>
      </c>
      <c r="B5868" t="s">
        <v>148</v>
      </c>
      <c r="C5868">
        <v>1</v>
      </c>
      <c r="D5868">
        <v>600</v>
      </c>
      <c r="E5868">
        <v>8</v>
      </c>
      <c r="F5868" t="s">
        <v>135</v>
      </c>
    </row>
    <row r="5869" spans="1:6" x14ac:dyDescent="0.3">
      <c r="A5869" t="s">
        <v>169</v>
      </c>
      <c r="B5869" t="s">
        <v>148</v>
      </c>
      <c r="C5869">
        <v>1</v>
      </c>
      <c r="D5869">
        <v>600</v>
      </c>
      <c r="E5869">
        <v>8</v>
      </c>
      <c r="F5869" t="s">
        <v>129</v>
      </c>
    </row>
    <row r="5870" spans="1:6" x14ac:dyDescent="0.3">
      <c r="A5870" t="s">
        <v>169</v>
      </c>
      <c r="B5870" t="s">
        <v>143</v>
      </c>
      <c r="C5870">
        <v>1</v>
      </c>
      <c r="D5870">
        <v>300</v>
      </c>
      <c r="E5870">
        <v>3</v>
      </c>
      <c r="F5870" t="s">
        <v>149</v>
      </c>
    </row>
    <row r="5871" spans="1:6" x14ac:dyDescent="0.3">
      <c r="A5871" t="s">
        <v>169</v>
      </c>
      <c r="B5871" t="s">
        <v>139</v>
      </c>
      <c r="C5871">
        <v>2</v>
      </c>
      <c r="D5871">
        <v>11.95</v>
      </c>
      <c r="E5871">
        <v>7</v>
      </c>
      <c r="F5871" t="s">
        <v>133</v>
      </c>
    </row>
    <row r="5872" spans="1:6" x14ac:dyDescent="0.3">
      <c r="A5872" t="s">
        <v>169</v>
      </c>
      <c r="B5872" t="s">
        <v>151</v>
      </c>
      <c r="C5872">
        <v>1</v>
      </c>
      <c r="D5872">
        <v>109.99</v>
      </c>
      <c r="E5872">
        <v>7</v>
      </c>
      <c r="F5872" t="s">
        <v>149</v>
      </c>
    </row>
    <row r="5873" spans="1:6" x14ac:dyDescent="0.3">
      <c r="A5873" t="s">
        <v>169</v>
      </c>
      <c r="B5873" t="s">
        <v>130</v>
      </c>
      <c r="C5873">
        <v>1</v>
      </c>
      <c r="D5873">
        <v>14.95</v>
      </c>
      <c r="E5873">
        <v>5</v>
      </c>
      <c r="F5873" t="s">
        <v>133</v>
      </c>
    </row>
    <row r="5874" spans="1:6" x14ac:dyDescent="0.3">
      <c r="A5874" t="s">
        <v>169</v>
      </c>
      <c r="B5874" t="s">
        <v>139</v>
      </c>
      <c r="C5874">
        <v>1</v>
      </c>
      <c r="D5874">
        <v>11.95</v>
      </c>
      <c r="E5874">
        <v>6</v>
      </c>
      <c r="F5874" t="s">
        <v>131</v>
      </c>
    </row>
    <row r="5875" spans="1:6" x14ac:dyDescent="0.3">
      <c r="A5875" t="s">
        <v>169</v>
      </c>
      <c r="B5875" t="s">
        <v>139</v>
      </c>
      <c r="C5875">
        <v>1</v>
      </c>
      <c r="D5875">
        <v>11.95</v>
      </c>
      <c r="E5875">
        <v>9</v>
      </c>
      <c r="F5875" t="s">
        <v>135</v>
      </c>
    </row>
    <row r="5876" spans="1:6" x14ac:dyDescent="0.3">
      <c r="A5876" t="s">
        <v>169</v>
      </c>
      <c r="B5876" t="s">
        <v>132</v>
      </c>
      <c r="C5876">
        <v>1</v>
      </c>
      <c r="D5876">
        <v>11.99</v>
      </c>
      <c r="E5876">
        <v>7</v>
      </c>
      <c r="F5876" t="s">
        <v>136</v>
      </c>
    </row>
    <row r="5877" spans="1:6" x14ac:dyDescent="0.3">
      <c r="A5877" t="s">
        <v>169</v>
      </c>
      <c r="B5877" t="s">
        <v>137</v>
      </c>
      <c r="C5877">
        <v>1</v>
      </c>
      <c r="D5877">
        <v>2.99</v>
      </c>
      <c r="E5877">
        <v>10</v>
      </c>
      <c r="F5877" t="s">
        <v>135</v>
      </c>
    </row>
    <row r="5878" spans="1:6" x14ac:dyDescent="0.3">
      <c r="A5878" t="s">
        <v>169</v>
      </c>
      <c r="B5878" t="s">
        <v>137</v>
      </c>
      <c r="C5878">
        <v>1</v>
      </c>
      <c r="D5878">
        <v>2.99</v>
      </c>
      <c r="E5878">
        <v>3</v>
      </c>
      <c r="F5878" t="s">
        <v>149</v>
      </c>
    </row>
    <row r="5879" spans="1:6" x14ac:dyDescent="0.3">
      <c r="A5879" t="s">
        <v>169</v>
      </c>
      <c r="B5879" t="s">
        <v>137</v>
      </c>
      <c r="C5879">
        <v>2</v>
      </c>
      <c r="D5879">
        <v>2.99</v>
      </c>
      <c r="E5879">
        <v>3</v>
      </c>
      <c r="F5879" t="s">
        <v>150</v>
      </c>
    </row>
    <row r="5880" spans="1:6" x14ac:dyDescent="0.3">
      <c r="A5880" t="s">
        <v>169</v>
      </c>
      <c r="B5880" t="s">
        <v>152</v>
      </c>
      <c r="C5880">
        <v>1</v>
      </c>
      <c r="D5880">
        <v>379.99</v>
      </c>
      <c r="E5880">
        <v>9</v>
      </c>
      <c r="F5880" t="s">
        <v>149</v>
      </c>
    </row>
    <row r="5881" spans="1:6" x14ac:dyDescent="0.3">
      <c r="A5881" t="s">
        <v>169</v>
      </c>
      <c r="B5881" t="s">
        <v>130</v>
      </c>
      <c r="C5881">
        <v>1</v>
      </c>
      <c r="D5881">
        <v>14.95</v>
      </c>
      <c r="E5881">
        <v>10</v>
      </c>
      <c r="F5881" t="s">
        <v>136</v>
      </c>
    </row>
    <row r="5882" spans="1:6" x14ac:dyDescent="0.3">
      <c r="A5882" t="s">
        <v>169</v>
      </c>
      <c r="B5882" t="s">
        <v>141</v>
      </c>
      <c r="C5882">
        <v>1</v>
      </c>
      <c r="D5882">
        <v>150</v>
      </c>
      <c r="E5882">
        <v>8</v>
      </c>
      <c r="F5882" t="s">
        <v>136</v>
      </c>
    </row>
    <row r="5883" spans="1:6" x14ac:dyDescent="0.3">
      <c r="A5883" t="s">
        <v>169</v>
      </c>
      <c r="B5883" t="s">
        <v>134</v>
      </c>
      <c r="C5883">
        <v>1</v>
      </c>
      <c r="D5883">
        <v>149.99</v>
      </c>
      <c r="E5883">
        <v>4</v>
      </c>
      <c r="F5883" t="s">
        <v>129</v>
      </c>
    </row>
    <row r="5884" spans="1:6" x14ac:dyDescent="0.3">
      <c r="A5884" t="s">
        <v>169</v>
      </c>
      <c r="B5884" t="s">
        <v>143</v>
      </c>
      <c r="C5884">
        <v>1</v>
      </c>
      <c r="D5884">
        <v>300</v>
      </c>
      <c r="E5884">
        <v>2</v>
      </c>
      <c r="F5884" t="s">
        <v>146</v>
      </c>
    </row>
    <row r="5885" spans="1:6" x14ac:dyDescent="0.3">
      <c r="A5885" t="s">
        <v>169</v>
      </c>
      <c r="B5885" t="s">
        <v>134</v>
      </c>
      <c r="C5885">
        <v>1</v>
      </c>
      <c r="D5885">
        <v>149.99</v>
      </c>
      <c r="E5885">
        <v>10</v>
      </c>
      <c r="F5885" t="s">
        <v>149</v>
      </c>
    </row>
    <row r="5886" spans="1:6" x14ac:dyDescent="0.3">
      <c r="A5886" t="s">
        <v>169</v>
      </c>
      <c r="B5886" t="s">
        <v>139</v>
      </c>
      <c r="C5886">
        <v>1</v>
      </c>
      <c r="D5886">
        <v>11.95</v>
      </c>
      <c r="E5886">
        <v>3</v>
      </c>
      <c r="F5886" t="s">
        <v>135</v>
      </c>
    </row>
    <row r="5887" spans="1:6" x14ac:dyDescent="0.3">
      <c r="A5887" t="s">
        <v>169</v>
      </c>
      <c r="B5887" t="s">
        <v>140</v>
      </c>
      <c r="C5887">
        <v>1</v>
      </c>
      <c r="D5887">
        <v>99.99</v>
      </c>
      <c r="E5887">
        <v>6</v>
      </c>
      <c r="F5887" t="s">
        <v>133</v>
      </c>
    </row>
    <row r="5888" spans="1:6" x14ac:dyDescent="0.3">
      <c r="A5888" t="s">
        <v>169</v>
      </c>
      <c r="B5888" t="s">
        <v>128</v>
      </c>
      <c r="C5888">
        <v>1</v>
      </c>
      <c r="D5888">
        <v>700</v>
      </c>
      <c r="E5888">
        <v>5</v>
      </c>
      <c r="F5888" t="s">
        <v>150</v>
      </c>
    </row>
    <row r="5889" spans="1:6" x14ac:dyDescent="0.3">
      <c r="A5889" t="s">
        <v>169</v>
      </c>
      <c r="B5889" t="s">
        <v>141</v>
      </c>
      <c r="C5889">
        <v>1</v>
      </c>
      <c r="D5889">
        <v>150</v>
      </c>
      <c r="E5889">
        <v>9</v>
      </c>
      <c r="F5889" t="s">
        <v>150</v>
      </c>
    </row>
    <row r="5890" spans="1:6" x14ac:dyDescent="0.3">
      <c r="A5890" t="s">
        <v>169</v>
      </c>
      <c r="B5890" t="s">
        <v>145</v>
      </c>
      <c r="C5890">
        <v>2</v>
      </c>
      <c r="D5890">
        <v>3.84</v>
      </c>
      <c r="E5890">
        <v>3</v>
      </c>
      <c r="F5890" t="s">
        <v>135</v>
      </c>
    </row>
    <row r="5891" spans="1:6" x14ac:dyDescent="0.3">
      <c r="A5891" t="s">
        <v>169</v>
      </c>
      <c r="B5891" t="s">
        <v>142</v>
      </c>
      <c r="C5891">
        <v>1</v>
      </c>
      <c r="D5891">
        <v>1700</v>
      </c>
      <c r="E5891">
        <v>3</v>
      </c>
      <c r="F5891" t="s">
        <v>146</v>
      </c>
    </row>
    <row r="5892" spans="1:6" x14ac:dyDescent="0.3">
      <c r="A5892" t="s">
        <v>169</v>
      </c>
      <c r="B5892" t="s">
        <v>130</v>
      </c>
      <c r="C5892">
        <v>1</v>
      </c>
      <c r="D5892">
        <v>14.95</v>
      </c>
      <c r="E5892">
        <v>8</v>
      </c>
      <c r="F5892" t="s">
        <v>149</v>
      </c>
    </row>
    <row r="5893" spans="1:6" x14ac:dyDescent="0.3">
      <c r="A5893" t="s">
        <v>169</v>
      </c>
      <c r="B5893" t="s">
        <v>130</v>
      </c>
      <c r="C5893">
        <v>1</v>
      </c>
      <c r="D5893">
        <v>14.95</v>
      </c>
      <c r="E5893">
        <v>5</v>
      </c>
      <c r="F5893" t="s">
        <v>135</v>
      </c>
    </row>
    <row r="5894" spans="1:6" x14ac:dyDescent="0.3">
      <c r="A5894" t="s">
        <v>169</v>
      </c>
      <c r="B5894" t="s">
        <v>139</v>
      </c>
      <c r="C5894">
        <v>1</v>
      </c>
      <c r="D5894">
        <v>11.95</v>
      </c>
      <c r="E5894">
        <v>8</v>
      </c>
      <c r="F5894" t="s">
        <v>135</v>
      </c>
    </row>
    <row r="5895" spans="1:6" x14ac:dyDescent="0.3">
      <c r="A5895" t="s">
        <v>169</v>
      </c>
      <c r="B5895" t="s">
        <v>145</v>
      </c>
      <c r="C5895">
        <v>1</v>
      </c>
      <c r="D5895">
        <v>3.84</v>
      </c>
      <c r="E5895">
        <v>3</v>
      </c>
      <c r="F5895" t="s">
        <v>146</v>
      </c>
    </row>
    <row r="5896" spans="1:6" x14ac:dyDescent="0.3">
      <c r="A5896" t="s">
        <v>169</v>
      </c>
      <c r="B5896" t="s">
        <v>134</v>
      </c>
      <c r="C5896">
        <v>1</v>
      </c>
      <c r="D5896">
        <v>149.99</v>
      </c>
      <c r="E5896">
        <v>8</v>
      </c>
      <c r="F5896" t="s">
        <v>131</v>
      </c>
    </row>
    <row r="5897" spans="1:6" x14ac:dyDescent="0.3">
      <c r="A5897" t="s">
        <v>169</v>
      </c>
      <c r="B5897" t="s">
        <v>145</v>
      </c>
      <c r="C5897">
        <v>1</v>
      </c>
      <c r="D5897">
        <v>3.84</v>
      </c>
      <c r="E5897">
        <v>5</v>
      </c>
      <c r="F5897" t="s">
        <v>146</v>
      </c>
    </row>
    <row r="5898" spans="1:6" x14ac:dyDescent="0.3">
      <c r="A5898" t="s">
        <v>169</v>
      </c>
      <c r="B5898" t="s">
        <v>132</v>
      </c>
      <c r="C5898">
        <v>1</v>
      </c>
      <c r="D5898">
        <v>11.99</v>
      </c>
      <c r="E5898">
        <v>3</v>
      </c>
      <c r="F5898" t="s">
        <v>136</v>
      </c>
    </row>
    <row r="5899" spans="1:6" x14ac:dyDescent="0.3">
      <c r="A5899" t="s">
        <v>169</v>
      </c>
      <c r="B5899" t="s">
        <v>128</v>
      </c>
      <c r="C5899">
        <v>1</v>
      </c>
      <c r="D5899">
        <v>700</v>
      </c>
      <c r="E5899">
        <v>4</v>
      </c>
      <c r="F5899" t="s">
        <v>133</v>
      </c>
    </row>
    <row r="5900" spans="1:6" x14ac:dyDescent="0.3">
      <c r="A5900" t="s">
        <v>169</v>
      </c>
      <c r="B5900" t="s">
        <v>141</v>
      </c>
      <c r="C5900">
        <v>1</v>
      </c>
      <c r="D5900">
        <v>150</v>
      </c>
      <c r="E5900">
        <v>7</v>
      </c>
      <c r="F5900" t="s">
        <v>133</v>
      </c>
    </row>
    <row r="5901" spans="1:6" x14ac:dyDescent="0.3">
      <c r="A5901" t="s">
        <v>169</v>
      </c>
      <c r="B5901" t="s">
        <v>128</v>
      </c>
      <c r="C5901">
        <v>1</v>
      </c>
      <c r="D5901">
        <v>700</v>
      </c>
      <c r="E5901">
        <v>2</v>
      </c>
      <c r="F5901" t="s">
        <v>135</v>
      </c>
    </row>
    <row r="5902" spans="1:6" x14ac:dyDescent="0.3">
      <c r="A5902" t="s">
        <v>169</v>
      </c>
      <c r="B5902" t="s">
        <v>141</v>
      </c>
      <c r="C5902">
        <v>1</v>
      </c>
      <c r="D5902">
        <v>150</v>
      </c>
      <c r="E5902">
        <v>8</v>
      </c>
      <c r="F5902" t="s">
        <v>135</v>
      </c>
    </row>
    <row r="5903" spans="1:6" x14ac:dyDescent="0.3">
      <c r="A5903" t="s">
        <v>169</v>
      </c>
      <c r="B5903" t="s">
        <v>137</v>
      </c>
      <c r="C5903">
        <v>1</v>
      </c>
      <c r="D5903">
        <v>2.99</v>
      </c>
      <c r="E5903">
        <v>8</v>
      </c>
      <c r="F5903" t="s">
        <v>131</v>
      </c>
    </row>
    <row r="5904" spans="1:6" x14ac:dyDescent="0.3">
      <c r="A5904" t="s">
        <v>169</v>
      </c>
      <c r="B5904" t="s">
        <v>128</v>
      </c>
      <c r="C5904">
        <v>1</v>
      </c>
      <c r="D5904">
        <v>700</v>
      </c>
      <c r="E5904">
        <v>5</v>
      </c>
      <c r="F5904" t="s">
        <v>150</v>
      </c>
    </row>
    <row r="5905" spans="1:6" x14ac:dyDescent="0.3">
      <c r="A5905" t="s">
        <v>169</v>
      </c>
      <c r="B5905" t="s">
        <v>137</v>
      </c>
      <c r="C5905">
        <v>1</v>
      </c>
      <c r="D5905">
        <v>2.99</v>
      </c>
      <c r="E5905">
        <v>9</v>
      </c>
      <c r="F5905" t="s">
        <v>133</v>
      </c>
    </row>
    <row r="5906" spans="1:6" x14ac:dyDescent="0.3">
      <c r="A5906" t="s">
        <v>169</v>
      </c>
      <c r="B5906" t="s">
        <v>128</v>
      </c>
      <c r="C5906">
        <v>1</v>
      </c>
      <c r="D5906">
        <v>700</v>
      </c>
      <c r="E5906">
        <v>4</v>
      </c>
      <c r="F5906" t="s">
        <v>133</v>
      </c>
    </row>
    <row r="5907" spans="1:6" x14ac:dyDescent="0.3">
      <c r="A5907" t="s">
        <v>169</v>
      </c>
      <c r="B5907" t="s">
        <v>141</v>
      </c>
      <c r="C5907">
        <v>1</v>
      </c>
      <c r="D5907">
        <v>150</v>
      </c>
      <c r="E5907">
        <v>10</v>
      </c>
      <c r="F5907" t="s">
        <v>133</v>
      </c>
    </row>
    <row r="5908" spans="1:6" x14ac:dyDescent="0.3">
      <c r="A5908" t="s">
        <v>169</v>
      </c>
      <c r="B5908" t="s">
        <v>152</v>
      </c>
      <c r="C5908">
        <v>1</v>
      </c>
      <c r="D5908">
        <v>379.99</v>
      </c>
      <c r="E5908">
        <v>4</v>
      </c>
      <c r="F5908" t="s">
        <v>146</v>
      </c>
    </row>
    <row r="5909" spans="1:6" x14ac:dyDescent="0.3">
      <c r="A5909" t="s">
        <v>169</v>
      </c>
      <c r="B5909" t="s">
        <v>148</v>
      </c>
      <c r="C5909">
        <v>1</v>
      </c>
      <c r="D5909">
        <v>600</v>
      </c>
      <c r="E5909">
        <v>9</v>
      </c>
      <c r="F5909" t="s">
        <v>133</v>
      </c>
    </row>
    <row r="5910" spans="1:6" x14ac:dyDescent="0.3">
      <c r="A5910" t="s">
        <v>169</v>
      </c>
      <c r="B5910" t="s">
        <v>143</v>
      </c>
      <c r="C5910">
        <v>1</v>
      </c>
      <c r="D5910">
        <v>300</v>
      </c>
      <c r="E5910">
        <v>2</v>
      </c>
      <c r="F5910" t="s">
        <v>131</v>
      </c>
    </row>
    <row r="5911" spans="1:6" x14ac:dyDescent="0.3">
      <c r="A5911" t="s">
        <v>169</v>
      </c>
      <c r="B5911" t="s">
        <v>143</v>
      </c>
      <c r="C5911">
        <v>1</v>
      </c>
      <c r="D5911">
        <v>300</v>
      </c>
      <c r="E5911">
        <v>5</v>
      </c>
      <c r="F5911" t="s">
        <v>146</v>
      </c>
    </row>
    <row r="5912" spans="1:6" x14ac:dyDescent="0.3">
      <c r="A5912" t="s">
        <v>169</v>
      </c>
      <c r="B5912" t="s">
        <v>143</v>
      </c>
      <c r="C5912">
        <v>1</v>
      </c>
      <c r="D5912">
        <v>300</v>
      </c>
      <c r="E5912">
        <v>5</v>
      </c>
      <c r="F5912" t="s">
        <v>129</v>
      </c>
    </row>
    <row r="5913" spans="1:6" x14ac:dyDescent="0.3">
      <c r="A5913" t="s">
        <v>169</v>
      </c>
      <c r="B5913" t="s">
        <v>151</v>
      </c>
      <c r="C5913">
        <v>1</v>
      </c>
      <c r="D5913">
        <v>109.99</v>
      </c>
      <c r="E5913">
        <v>9</v>
      </c>
      <c r="F5913" t="s">
        <v>133</v>
      </c>
    </row>
    <row r="5914" spans="1:6" x14ac:dyDescent="0.3">
      <c r="A5914" t="s">
        <v>169</v>
      </c>
      <c r="B5914" t="s">
        <v>141</v>
      </c>
      <c r="C5914">
        <v>1</v>
      </c>
      <c r="D5914">
        <v>150</v>
      </c>
      <c r="E5914">
        <v>7</v>
      </c>
      <c r="F5914" t="s">
        <v>133</v>
      </c>
    </row>
    <row r="5915" spans="1:6" x14ac:dyDescent="0.3">
      <c r="A5915" t="s">
        <v>169</v>
      </c>
      <c r="B5915" t="s">
        <v>140</v>
      </c>
      <c r="C5915">
        <v>1</v>
      </c>
      <c r="D5915">
        <v>99.99</v>
      </c>
      <c r="E5915">
        <v>7</v>
      </c>
      <c r="F5915" t="s">
        <v>150</v>
      </c>
    </row>
    <row r="5916" spans="1:6" x14ac:dyDescent="0.3">
      <c r="A5916" t="s">
        <v>169</v>
      </c>
      <c r="B5916" t="s">
        <v>153</v>
      </c>
      <c r="C5916">
        <v>1</v>
      </c>
      <c r="D5916">
        <v>999.99</v>
      </c>
      <c r="E5916">
        <v>6</v>
      </c>
      <c r="F5916" t="s">
        <v>133</v>
      </c>
    </row>
    <row r="5917" spans="1:6" x14ac:dyDescent="0.3">
      <c r="A5917" t="s">
        <v>169</v>
      </c>
      <c r="B5917" t="s">
        <v>148</v>
      </c>
      <c r="C5917">
        <v>1</v>
      </c>
      <c r="D5917">
        <v>600</v>
      </c>
      <c r="E5917">
        <v>8</v>
      </c>
      <c r="F5917" t="s">
        <v>150</v>
      </c>
    </row>
    <row r="5918" spans="1:6" x14ac:dyDescent="0.3">
      <c r="A5918" t="s">
        <v>169</v>
      </c>
      <c r="B5918" t="s">
        <v>141</v>
      </c>
      <c r="C5918">
        <v>1</v>
      </c>
      <c r="D5918">
        <v>150</v>
      </c>
      <c r="E5918">
        <v>9</v>
      </c>
      <c r="F5918" t="s">
        <v>133</v>
      </c>
    </row>
    <row r="5919" spans="1:6" x14ac:dyDescent="0.3">
      <c r="A5919" t="s">
        <v>169</v>
      </c>
      <c r="B5919" t="s">
        <v>145</v>
      </c>
      <c r="C5919">
        <v>1</v>
      </c>
      <c r="D5919">
        <v>3.84</v>
      </c>
      <c r="E5919">
        <v>4</v>
      </c>
      <c r="F5919" t="s">
        <v>147</v>
      </c>
    </row>
    <row r="5920" spans="1:6" x14ac:dyDescent="0.3">
      <c r="A5920" t="s">
        <v>169</v>
      </c>
      <c r="B5920" t="s">
        <v>140</v>
      </c>
      <c r="C5920">
        <v>1</v>
      </c>
      <c r="D5920">
        <v>99.99</v>
      </c>
      <c r="E5920">
        <v>7</v>
      </c>
      <c r="F5920" t="s">
        <v>131</v>
      </c>
    </row>
    <row r="5921" spans="1:6" x14ac:dyDescent="0.3">
      <c r="A5921" t="s">
        <v>169</v>
      </c>
      <c r="B5921" t="s">
        <v>139</v>
      </c>
      <c r="C5921">
        <v>1</v>
      </c>
      <c r="D5921">
        <v>11.95</v>
      </c>
      <c r="E5921">
        <v>6</v>
      </c>
      <c r="F5921" t="s">
        <v>133</v>
      </c>
    </row>
    <row r="5922" spans="1:6" x14ac:dyDescent="0.3">
      <c r="A5922" t="s">
        <v>169</v>
      </c>
      <c r="B5922" t="s">
        <v>142</v>
      </c>
      <c r="C5922">
        <v>1</v>
      </c>
      <c r="D5922">
        <v>1700</v>
      </c>
      <c r="E5922">
        <v>6</v>
      </c>
      <c r="F5922" t="s">
        <v>129</v>
      </c>
    </row>
    <row r="5923" spans="1:6" x14ac:dyDescent="0.3">
      <c r="A5923" t="s">
        <v>169</v>
      </c>
      <c r="B5923" t="s">
        <v>134</v>
      </c>
      <c r="C5923">
        <v>1</v>
      </c>
      <c r="D5923">
        <v>149.99</v>
      </c>
      <c r="E5923">
        <v>9</v>
      </c>
      <c r="F5923" t="s">
        <v>129</v>
      </c>
    </row>
    <row r="5924" spans="1:6" x14ac:dyDescent="0.3">
      <c r="A5924" t="s">
        <v>169</v>
      </c>
      <c r="B5924" t="s">
        <v>139</v>
      </c>
      <c r="C5924">
        <v>2</v>
      </c>
      <c r="D5924">
        <v>11.95</v>
      </c>
      <c r="E5924">
        <v>5</v>
      </c>
      <c r="F5924" t="s">
        <v>149</v>
      </c>
    </row>
    <row r="5925" spans="1:6" x14ac:dyDescent="0.3">
      <c r="A5925" t="s">
        <v>169</v>
      </c>
      <c r="B5925" t="s">
        <v>148</v>
      </c>
      <c r="C5925">
        <v>1</v>
      </c>
      <c r="D5925">
        <v>600</v>
      </c>
      <c r="E5925">
        <v>6</v>
      </c>
      <c r="F5925" t="s">
        <v>133</v>
      </c>
    </row>
    <row r="5926" spans="1:6" x14ac:dyDescent="0.3">
      <c r="A5926" t="s">
        <v>169</v>
      </c>
      <c r="B5926" t="s">
        <v>139</v>
      </c>
      <c r="C5926">
        <v>3</v>
      </c>
      <c r="D5926">
        <v>11.95</v>
      </c>
      <c r="E5926">
        <v>7</v>
      </c>
      <c r="F5926" t="s">
        <v>133</v>
      </c>
    </row>
    <row r="5927" spans="1:6" x14ac:dyDescent="0.3">
      <c r="A5927" t="s">
        <v>169</v>
      </c>
      <c r="B5927" t="s">
        <v>152</v>
      </c>
      <c r="C5927">
        <v>1</v>
      </c>
      <c r="D5927">
        <v>379.99</v>
      </c>
      <c r="E5927">
        <v>3</v>
      </c>
      <c r="F5927" t="s">
        <v>131</v>
      </c>
    </row>
    <row r="5928" spans="1:6" x14ac:dyDescent="0.3">
      <c r="A5928" t="s">
        <v>169</v>
      </c>
      <c r="B5928" t="s">
        <v>145</v>
      </c>
      <c r="C5928">
        <v>1</v>
      </c>
      <c r="D5928">
        <v>3.84</v>
      </c>
      <c r="E5928">
        <v>6</v>
      </c>
      <c r="F5928" t="s">
        <v>150</v>
      </c>
    </row>
    <row r="5929" spans="1:6" x14ac:dyDescent="0.3">
      <c r="A5929" t="s">
        <v>169</v>
      </c>
      <c r="B5929" t="s">
        <v>138</v>
      </c>
      <c r="C5929">
        <v>1</v>
      </c>
      <c r="D5929">
        <v>389.99</v>
      </c>
      <c r="E5929">
        <v>3</v>
      </c>
      <c r="F5929" t="s">
        <v>135</v>
      </c>
    </row>
    <row r="5930" spans="1:6" x14ac:dyDescent="0.3">
      <c r="A5930" t="s">
        <v>169</v>
      </c>
      <c r="B5930" t="s">
        <v>142</v>
      </c>
      <c r="C5930">
        <v>1</v>
      </c>
      <c r="D5930">
        <v>1700</v>
      </c>
      <c r="E5930">
        <v>6</v>
      </c>
      <c r="F5930" t="s">
        <v>135</v>
      </c>
    </row>
    <row r="5931" spans="1:6" x14ac:dyDescent="0.3">
      <c r="A5931" t="s">
        <v>169</v>
      </c>
      <c r="B5931" t="s">
        <v>141</v>
      </c>
      <c r="C5931">
        <v>1</v>
      </c>
      <c r="D5931">
        <v>150</v>
      </c>
      <c r="E5931">
        <v>1</v>
      </c>
      <c r="F5931" t="s">
        <v>131</v>
      </c>
    </row>
    <row r="5932" spans="1:6" x14ac:dyDescent="0.3">
      <c r="A5932" t="s">
        <v>169</v>
      </c>
      <c r="B5932" t="s">
        <v>134</v>
      </c>
      <c r="C5932">
        <v>1</v>
      </c>
      <c r="D5932">
        <v>149.99</v>
      </c>
      <c r="E5932">
        <v>10</v>
      </c>
      <c r="F5932" t="s">
        <v>133</v>
      </c>
    </row>
    <row r="5933" spans="1:6" x14ac:dyDescent="0.3">
      <c r="A5933" t="s">
        <v>169</v>
      </c>
      <c r="B5933" t="s">
        <v>138</v>
      </c>
      <c r="C5933">
        <v>1</v>
      </c>
      <c r="D5933">
        <v>389.99</v>
      </c>
      <c r="E5933">
        <v>2</v>
      </c>
      <c r="F5933" t="s">
        <v>146</v>
      </c>
    </row>
    <row r="5934" spans="1:6" x14ac:dyDescent="0.3">
      <c r="A5934" t="s">
        <v>169</v>
      </c>
      <c r="B5934" t="s">
        <v>140</v>
      </c>
      <c r="C5934">
        <v>1</v>
      </c>
      <c r="D5934">
        <v>99.99</v>
      </c>
      <c r="E5934">
        <v>1</v>
      </c>
      <c r="F5934" t="s">
        <v>150</v>
      </c>
    </row>
    <row r="5935" spans="1:6" x14ac:dyDescent="0.3">
      <c r="A5935" t="s">
        <v>169</v>
      </c>
      <c r="B5935" t="s">
        <v>145</v>
      </c>
      <c r="C5935">
        <v>1</v>
      </c>
      <c r="D5935">
        <v>3.84</v>
      </c>
      <c r="E5935">
        <v>9</v>
      </c>
      <c r="F5935" t="s">
        <v>150</v>
      </c>
    </row>
    <row r="5936" spans="1:6" x14ac:dyDescent="0.3">
      <c r="A5936" t="s">
        <v>169</v>
      </c>
      <c r="B5936" t="s">
        <v>132</v>
      </c>
      <c r="C5936">
        <v>1</v>
      </c>
      <c r="D5936">
        <v>11.99</v>
      </c>
      <c r="E5936">
        <v>7</v>
      </c>
      <c r="F5936" t="s">
        <v>135</v>
      </c>
    </row>
    <row r="5937" spans="1:6" x14ac:dyDescent="0.3">
      <c r="A5937" t="s">
        <v>169</v>
      </c>
      <c r="B5937" t="s">
        <v>137</v>
      </c>
      <c r="C5937">
        <v>1</v>
      </c>
      <c r="D5937">
        <v>2.99</v>
      </c>
      <c r="E5937">
        <v>9</v>
      </c>
      <c r="F5937" t="s">
        <v>149</v>
      </c>
    </row>
    <row r="5938" spans="1:6" x14ac:dyDescent="0.3">
      <c r="A5938" t="s">
        <v>169</v>
      </c>
      <c r="B5938" t="s">
        <v>130</v>
      </c>
      <c r="C5938">
        <v>1</v>
      </c>
      <c r="D5938">
        <v>14.95</v>
      </c>
      <c r="E5938">
        <v>10</v>
      </c>
      <c r="F5938" t="s">
        <v>133</v>
      </c>
    </row>
    <row r="5939" spans="1:6" x14ac:dyDescent="0.3">
      <c r="A5939" t="s">
        <v>169</v>
      </c>
      <c r="B5939" t="s">
        <v>137</v>
      </c>
      <c r="C5939">
        <v>1</v>
      </c>
      <c r="D5939">
        <v>2.99</v>
      </c>
      <c r="E5939">
        <v>7</v>
      </c>
      <c r="F5939" t="s">
        <v>135</v>
      </c>
    </row>
    <row r="5940" spans="1:6" x14ac:dyDescent="0.3">
      <c r="A5940" t="s">
        <v>169</v>
      </c>
      <c r="B5940" t="s">
        <v>145</v>
      </c>
      <c r="C5940">
        <v>1</v>
      </c>
      <c r="D5940">
        <v>3.84</v>
      </c>
      <c r="E5940">
        <v>5</v>
      </c>
      <c r="F5940" t="s">
        <v>129</v>
      </c>
    </row>
    <row r="5941" spans="1:6" x14ac:dyDescent="0.3">
      <c r="A5941" t="s">
        <v>169</v>
      </c>
      <c r="B5941" t="s">
        <v>130</v>
      </c>
      <c r="C5941">
        <v>1</v>
      </c>
      <c r="D5941">
        <v>14.95</v>
      </c>
      <c r="E5941">
        <v>4</v>
      </c>
      <c r="F5941" t="s">
        <v>147</v>
      </c>
    </row>
    <row r="5942" spans="1:6" x14ac:dyDescent="0.3">
      <c r="A5942" t="s">
        <v>169</v>
      </c>
      <c r="B5942" t="s">
        <v>139</v>
      </c>
      <c r="C5942">
        <v>1</v>
      </c>
      <c r="D5942">
        <v>11.95</v>
      </c>
      <c r="E5942">
        <v>6</v>
      </c>
      <c r="F5942" t="s">
        <v>135</v>
      </c>
    </row>
    <row r="5943" spans="1:6" x14ac:dyDescent="0.3">
      <c r="A5943" t="s">
        <v>169</v>
      </c>
      <c r="B5943" t="s">
        <v>145</v>
      </c>
      <c r="C5943">
        <v>1</v>
      </c>
      <c r="D5943">
        <v>3.84</v>
      </c>
      <c r="E5943">
        <v>6</v>
      </c>
      <c r="F5943" t="s">
        <v>133</v>
      </c>
    </row>
    <row r="5944" spans="1:6" x14ac:dyDescent="0.3">
      <c r="A5944" t="s">
        <v>169</v>
      </c>
      <c r="B5944" t="s">
        <v>130</v>
      </c>
      <c r="C5944">
        <v>1</v>
      </c>
      <c r="D5944">
        <v>14.95</v>
      </c>
      <c r="E5944">
        <v>1</v>
      </c>
      <c r="F5944" t="s">
        <v>133</v>
      </c>
    </row>
    <row r="5945" spans="1:6" x14ac:dyDescent="0.3">
      <c r="A5945" t="s">
        <v>169</v>
      </c>
      <c r="B5945" t="s">
        <v>139</v>
      </c>
      <c r="C5945">
        <v>2</v>
      </c>
      <c r="D5945">
        <v>11.95</v>
      </c>
      <c r="E5945">
        <v>8</v>
      </c>
      <c r="F5945" t="s">
        <v>149</v>
      </c>
    </row>
    <row r="5946" spans="1:6" x14ac:dyDescent="0.3">
      <c r="A5946" t="s">
        <v>169</v>
      </c>
      <c r="B5946" t="s">
        <v>132</v>
      </c>
      <c r="C5946">
        <v>1</v>
      </c>
      <c r="D5946">
        <v>11.99</v>
      </c>
      <c r="E5946">
        <v>10</v>
      </c>
      <c r="F5946" t="s">
        <v>149</v>
      </c>
    </row>
    <row r="5947" spans="1:6" x14ac:dyDescent="0.3">
      <c r="A5947" t="s">
        <v>169</v>
      </c>
      <c r="B5947" t="s">
        <v>139</v>
      </c>
      <c r="C5947">
        <v>1</v>
      </c>
      <c r="D5947">
        <v>11.95</v>
      </c>
      <c r="E5947">
        <v>4</v>
      </c>
      <c r="F5947" t="s">
        <v>149</v>
      </c>
    </row>
    <row r="5948" spans="1:6" x14ac:dyDescent="0.3">
      <c r="A5948" t="s">
        <v>169</v>
      </c>
      <c r="B5948" t="s">
        <v>138</v>
      </c>
      <c r="C5948">
        <v>1</v>
      </c>
      <c r="D5948">
        <v>389.99</v>
      </c>
      <c r="E5948">
        <v>5</v>
      </c>
      <c r="F5948" t="s">
        <v>147</v>
      </c>
    </row>
    <row r="5949" spans="1:6" x14ac:dyDescent="0.3">
      <c r="A5949" t="s">
        <v>169</v>
      </c>
      <c r="B5949" t="s">
        <v>139</v>
      </c>
      <c r="C5949">
        <v>1</v>
      </c>
      <c r="D5949">
        <v>11.95</v>
      </c>
      <c r="E5949">
        <v>5</v>
      </c>
      <c r="F5949" t="s">
        <v>133</v>
      </c>
    </row>
    <row r="5950" spans="1:6" x14ac:dyDescent="0.3">
      <c r="A5950" t="s">
        <v>169</v>
      </c>
      <c r="B5950" t="s">
        <v>138</v>
      </c>
      <c r="C5950">
        <v>1</v>
      </c>
      <c r="D5950">
        <v>389.99</v>
      </c>
      <c r="E5950">
        <v>2</v>
      </c>
      <c r="F5950" t="s">
        <v>136</v>
      </c>
    </row>
    <row r="5951" spans="1:6" x14ac:dyDescent="0.3">
      <c r="A5951" t="s">
        <v>169</v>
      </c>
      <c r="B5951" t="s">
        <v>145</v>
      </c>
      <c r="C5951">
        <v>1</v>
      </c>
      <c r="D5951">
        <v>3.84</v>
      </c>
      <c r="E5951">
        <v>8</v>
      </c>
      <c r="F5951" t="s">
        <v>135</v>
      </c>
    </row>
    <row r="5952" spans="1:6" x14ac:dyDescent="0.3">
      <c r="A5952" t="s">
        <v>169</v>
      </c>
      <c r="B5952" t="s">
        <v>141</v>
      </c>
      <c r="C5952">
        <v>1</v>
      </c>
      <c r="D5952">
        <v>150</v>
      </c>
      <c r="E5952">
        <v>2</v>
      </c>
      <c r="F5952" t="s">
        <v>150</v>
      </c>
    </row>
    <row r="5953" spans="1:6" x14ac:dyDescent="0.3">
      <c r="A5953" t="s">
        <v>169</v>
      </c>
      <c r="B5953" t="s">
        <v>139</v>
      </c>
      <c r="C5953">
        <v>1</v>
      </c>
      <c r="D5953">
        <v>11.95</v>
      </c>
      <c r="E5953">
        <v>1</v>
      </c>
      <c r="F5953" t="s">
        <v>133</v>
      </c>
    </row>
    <row r="5954" spans="1:6" x14ac:dyDescent="0.3">
      <c r="A5954" t="s">
        <v>169</v>
      </c>
      <c r="B5954" t="s">
        <v>132</v>
      </c>
      <c r="C5954">
        <v>1</v>
      </c>
      <c r="D5954">
        <v>11.99</v>
      </c>
      <c r="E5954">
        <v>8</v>
      </c>
      <c r="F5954" t="s">
        <v>146</v>
      </c>
    </row>
    <row r="5955" spans="1:6" x14ac:dyDescent="0.3">
      <c r="A5955" t="s">
        <v>169</v>
      </c>
      <c r="B5955" t="s">
        <v>141</v>
      </c>
      <c r="C5955">
        <v>1</v>
      </c>
      <c r="D5955">
        <v>150</v>
      </c>
      <c r="E5955">
        <v>7</v>
      </c>
      <c r="F5955" t="s">
        <v>133</v>
      </c>
    </row>
    <row r="5956" spans="1:6" x14ac:dyDescent="0.3">
      <c r="A5956" t="s">
        <v>169</v>
      </c>
      <c r="B5956" t="s">
        <v>143</v>
      </c>
      <c r="C5956">
        <v>1</v>
      </c>
      <c r="D5956">
        <v>300</v>
      </c>
      <c r="E5956">
        <v>5</v>
      </c>
      <c r="F5956" t="s">
        <v>129</v>
      </c>
    </row>
    <row r="5957" spans="1:6" x14ac:dyDescent="0.3">
      <c r="A5957" t="s">
        <v>169</v>
      </c>
      <c r="B5957" t="s">
        <v>128</v>
      </c>
      <c r="C5957">
        <v>1</v>
      </c>
      <c r="D5957">
        <v>700</v>
      </c>
      <c r="E5957">
        <v>2</v>
      </c>
      <c r="F5957" t="s">
        <v>133</v>
      </c>
    </row>
    <row r="5958" spans="1:6" x14ac:dyDescent="0.3">
      <c r="A5958" t="s">
        <v>169</v>
      </c>
      <c r="B5958" t="s">
        <v>137</v>
      </c>
      <c r="C5958">
        <v>1</v>
      </c>
      <c r="D5958">
        <v>2.99</v>
      </c>
      <c r="E5958">
        <v>5</v>
      </c>
      <c r="F5958" t="s">
        <v>147</v>
      </c>
    </row>
    <row r="5959" spans="1:6" x14ac:dyDescent="0.3">
      <c r="A5959" t="s">
        <v>169</v>
      </c>
      <c r="B5959" t="s">
        <v>130</v>
      </c>
      <c r="C5959">
        <v>1</v>
      </c>
      <c r="D5959">
        <v>14.95</v>
      </c>
      <c r="E5959">
        <v>5</v>
      </c>
      <c r="F5959" t="s">
        <v>147</v>
      </c>
    </row>
    <row r="5960" spans="1:6" x14ac:dyDescent="0.3">
      <c r="A5960" t="s">
        <v>169</v>
      </c>
      <c r="B5960" t="s">
        <v>130</v>
      </c>
      <c r="C5960">
        <v>2</v>
      </c>
      <c r="D5960">
        <v>14.95</v>
      </c>
      <c r="E5960">
        <v>9</v>
      </c>
      <c r="F5960" t="s">
        <v>149</v>
      </c>
    </row>
    <row r="5961" spans="1:6" x14ac:dyDescent="0.3">
      <c r="A5961" t="s">
        <v>169</v>
      </c>
      <c r="B5961" t="s">
        <v>132</v>
      </c>
      <c r="C5961">
        <v>1</v>
      </c>
      <c r="D5961">
        <v>11.99</v>
      </c>
      <c r="E5961">
        <v>4</v>
      </c>
      <c r="F5961" t="s">
        <v>129</v>
      </c>
    </row>
    <row r="5962" spans="1:6" x14ac:dyDescent="0.3">
      <c r="A5962" t="s">
        <v>169</v>
      </c>
      <c r="B5962" t="s">
        <v>140</v>
      </c>
      <c r="C5962">
        <v>1</v>
      </c>
      <c r="D5962">
        <v>99.99</v>
      </c>
      <c r="E5962">
        <v>1</v>
      </c>
      <c r="F5962" t="s">
        <v>146</v>
      </c>
    </row>
    <row r="5963" spans="1:6" x14ac:dyDescent="0.3">
      <c r="A5963" t="s">
        <v>169</v>
      </c>
      <c r="B5963" t="s">
        <v>137</v>
      </c>
      <c r="C5963">
        <v>1</v>
      </c>
      <c r="D5963">
        <v>2.99</v>
      </c>
      <c r="E5963">
        <v>9</v>
      </c>
      <c r="F5963" t="s">
        <v>149</v>
      </c>
    </row>
    <row r="5964" spans="1:6" x14ac:dyDescent="0.3">
      <c r="A5964" t="s">
        <v>169</v>
      </c>
      <c r="B5964" t="s">
        <v>132</v>
      </c>
      <c r="C5964">
        <v>1</v>
      </c>
      <c r="D5964">
        <v>11.99</v>
      </c>
      <c r="E5964">
        <v>8</v>
      </c>
      <c r="F5964" t="s">
        <v>129</v>
      </c>
    </row>
    <row r="5965" spans="1:6" x14ac:dyDescent="0.3">
      <c r="A5965" t="s">
        <v>169</v>
      </c>
      <c r="B5965" t="s">
        <v>139</v>
      </c>
      <c r="C5965">
        <v>2</v>
      </c>
      <c r="D5965">
        <v>11.95</v>
      </c>
      <c r="E5965">
        <v>4</v>
      </c>
      <c r="F5965" t="s">
        <v>149</v>
      </c>
    </row>
    <row r="5966" spans="1:6" x14ac:dyDescent="0.3">
      <c r="A5966" t="s">
        <v>169</v>
      </c>
      <c r="B5966" t="s">
        <v>138</v>
      </c>
      <c r="C5966">
        <v>1</v>
      </c>
      <c r="D5966">
        <v>389.99</v>
      </c>
      <c r="E5966">
        <v>10</v>
      </c>
      <c r="F5966" t="s">
        <v>149</v>
      </c>
    </row>
    <row r="5967" spans="1:6" x14ac:dyDescent="0.3">
      <c r="A5967" t="s">
        <v>169</v>
      </c>
      <c r="B5967" t="s">
        <v>130</v>
      </c>
      <c r="C5967">
        <v>1</v>
      </c>
      <c r="D5967">
        <v>14.95</v>
      </c>
      <c r="E5967">
        <v>4</v>
      </c>
      <c r="F5967" t="s">
        <v>150</v>
      </c>
    </row>
    <row r="5968" spans="1:6" x14ac:dyDescent="0.3">
      <c r="A5968" t="s">
        <v>169</v>
      </c>
      <c r="B5968" t="s">
        <v>139</v>
      </c>
      <c r="C5968">
        <v>1</v>
      </c>
      <c r="D5968">
        <v>11.95</v>
      </c>
      <c r="E5968">
        <v>5</v>
      </c>
      <c r="F5968" t="s">
        <v>133</v>
      </c>
    </row>
    <row r="5969" spans="1:6" x14ac:dyDescent="0.3">
      <c r="A5969" t="s">
        <v>169</v>
      </c>
      <c r="B5969" t="s">
        <v>132</v>
      </c>
      <c r="C5969">
        <v>1</v>
      </c>
      <c r="D5969">
        <v>11.99</v>
      </c>
      <c r="E5969">
        <v>7</v>
      </c>
      <c r="F5969" t="s">
        <v>131</v>
      </c>
    </row>
    <row r="5970" spans="1:6" x14ac:dyDescent="0.3">
      <c r="A5970" t="s">
        <v>169</v>
      </c>
      <c r="B5970" t="s">
        <v>140</v>
      </c>
      <c r="C5970">
        <v>1</v>
      </c>
      <c r="D5970">
        <v>99.99</v>
      </c>
      <c r="E5970">
        <v>7</v>
      </c>
      <c r="F5970" t="s">
        <v>150</v>
      </c>
    </row>
    <row r="5971" spans="1:6" x14ac:dyDescent="0.3">
      <c r="A5971" t="s">
        <v>169</v>
      </c>
      <c r="B5971" t="s">
        <v>151</v>
      </c>
      <c r="C5971">
        <v>1</v>
      </c>
      <c r="D5971">
        <v>109.99</v>
      </c>
      <c r="E5971">
        <v>9</v>
      </c>
      <c r="F5971" t="s">
        <v>150</v>
      </c>
    </row>
    <row r="5972" spans="1:6" x14ac:dyDescent="0.3">
      <c r="A5972" t="s">
        <v>169</v>
      </c>
      <c r="B5972" t="s">
        <v>132</v>
      </c>
      <c r="C5972">
        <v>1</v>
      </c>
      <c r="D5972">
        <v>11.99</v>
      </c>
      <c r="E5972">
        <v>9</v>
      </c>
      <c r="F5972" t="s">
        <v>146</v>
      </c>
    </row>
    <row r="5973" spans="1:6" x14ac:dyDescent="0.3">
      <c r="A5973" t="s">
        <v>169</v>
      </c>
      <c r="B5973" t="s">
        <v>141</v>
      </c>
      <c r="C5973">
        <v>1</v>
      </c>
      <c r="D5973">
        <v>150</v>
      </c>
      <c r="E5973">
        <v>6</v>
      </c>
      <c r="F5973" t="s">
        <v>133</v>
      </c>
    </row>
    <row r="5974" spans="1:6" x14ac:dyDescent="0.3">
      <c r="A5974" t="s">
        <v>169</v>
      </c>
      <c r="B5974" t="s">
        <v>144</v>
      </c>
      <c r="C5974">
        <v>1</v>
      </c>
      <c r="D5974">
        <v>400</v>
      </c>
      <c r="E5974">
        <v>3</v>
      </c>
      <c r="F5974" t="s">
        <v>133</v>
      </c>
    </row>
    <row r="5975" spans="1:6" x14ac:dyDescent="0.3">
      <c r="A5975" t="s">
        <v>169</v>
      </c>
      <c r="B5975" t="s">
        <v>148</v>
      </c>
      <c r="C5975">
        <v>1</v>
      </c>
      <c r="D5975">
        <v>600</v>
      </c>
      <c r="E5975">
        <v>1</v>
      </c>
      <c r="F5975" t="s">
        <v>135</v>
      </c>
    </row>
    <row r="5976" spans="1:6" x14ac:dyDescent="0.3">
      <c r="A5976" t="s">
        <v>169</v>
      </c>
      <c r="B5976" t="s">
        <v>138</v>
      </c>
      <c r="C5976">
        <v>1</v>
      </c>
      <c r="D5976">
        <v>389.99</v>
      </c>
      <c r="E5976">
        <v>3</v>
      </c>
      <c r="F5976" t="s">
        <v>133</v>
      </c>
    </row>
    <row r="5977" spans="1:6" x14ac:dyDescent="0.3">
      <c r="A5977" t="s">
        <v>169</v>
      </c>
      <c r="B5977" t="s">
        <v>128</v>
      </c>
      <c r="C5977">
        <v>1</v>
      </c>
      <c r="D5977">
        <v>700</v>
      </c>
      <c r="E5977">
        <v>8</v>
      </c>
      <c r="F5977" t="s">
        <v>133</v>
      </c>
    </row>
    <row r="5978" spans="1:6" x14ac:dyDescent="0.3">
      <c r="A5978" t="s">
        <v>169</v>
      </c>
      <c r="B5978" t="s">
        <v>132</v>
      </c>
      <c r="C5978">
        <v>1</v>
      </c>
      <c r="D5978">
        <v>11.99</v>
      </c>
      <c r="E5978">
        <v>6</v>
      </c>
      <c r="F5978" t="s">
        <v>133</v>
      </c>
    </row>
    <row r="5979" spans="1:6" x14ac:dyDescent="0.3">
      <c r="A5979" t="s">
        <v>169</v>
      </c>
      <c r="B5979" t="s">
        <v>132</v>
      </c>
      <c r="C5979">
        <v>1</v>
      </c>
      <c r="D5979">
        <v>11.99</v>
      </c>
      <c r="E5979">
        <v>5</v>
      </c>
      <c r="F5979" t="s">
        <v>149</v>
      </c>
    </row>
    <row r="5980" spans="1:6" x14ac:dyDescent="0.3">
      <c r="A5980" t="s">
        <v>169</v>
      </c>
      <c r="B5980" t="s">
        <v>137</v>
      </c>
      <c r="C5980">
        <v>2</v>
      </c>
      <c r="D5980">
        <v>2.99</v>
      </c>
      <c r="E5980">
        <v>1</v>
      </c>
      <c r="F5980" t="s">
        <v>146</v>
      </c>
    </row>
    <row r="5981" spans="1:6" x14ac:dyDescent="0.3">
      <c r="A5981" t="s">
        <v>169</v>
      </c>
      <c r="B5981" t="s">
        <v>152</v>
      </c>
      <c r="C5981">
        <v>1</v>
      </c>
      <c r="D5981">
        <v>379.99</v>
      </c>
      <c r="E5981">
        <v>5</v>
      </c>
      <c r="F5981" t="s">
        <v>129</v>
      </c>
    </row>
    <row r="5982" spans="1:6" x14ac:dyDescent="0.3">
      <c r="A5982" t="s">
        <v>169</v>
      </c>
      <c r="B5982" t="s">
        <v>134</v>
      </c>
      <c r="C5982">
        <v>1</v>
      </c>
      <c r="D5982">
        <v>149.99</v>
      </c>
      <c r="E5982">
        <v>4</v>
      </c>
      <c r="F5982" t="s">
        <v>136</v>
      </c>
    </row>
    <row r="5983" spans="1:6" x14ac:dyDescent="0.3">
      <c r="A5983" t="s">
        <v>169</v>
      </c>
      <c r="B5983" t="s">
        <v>148</v>
      </c>
      <c r="C5983">
        <v>1</v>
      </c>
      <c r="D5983">
        <v>600</v>
      </c>
      <c r="E5983">
        <v>3</v>
      </c>
      <c r="F5983" t="s">
        <v>136</v>
      </c>
    </row>
    <row r="5984" spans="1:6" x14ac:dyDescent="0.3">
      <c r="A5984" t="s">
        <v>169</v>
      </c>
      <c r="B5984" t="s">
        <v>134</v>
      </c>
      <c r="C5984">
        <v>1</v>
      </c>
      <c r="D5984">
        <v>149.99</v>
      </c>
      <c r="E5984">
        <v>6</v>
      </c>
      <c r="F5984" t="s">
        <v>133</v>
      </c>
    </row>
    <row r="5985" spans="1:6" x14ac:dyDescent="0.3">
      <c r="A5985" t="s">
        <v>169</v>
      </c>
      <c r="B5985" t="s">
        <v>138</v>
      </c>
      <c r="C5985">
        <v>1</v>
      </c>
      <c r="D5985">
        <v>389.99</v>
      </c>
      <c r="E5985">
        <v>6</v>
      </c>
      <c r="F5985" t="s">
        <v>133</v>
      </c>
    </row>
    <row r="5986" spans="1:6" x14ac:dyDescent="0.3">
      <c r="A5986" t="s">
        <v>169</v>
      </c>
      <c r="B5986" t="s">
        <v>151</v>
      </c>
      <c r="C5986">
        <v>1</v>
      </c>
      <c r="D5986">
        <v>109.99</v>
      </c>
      <c r="E5986">
        <v>3</v>
      </c>
      <c r="F5986" t="s">
        <v>133</v>
      </c>
    </row>
    <row r="5987" spans="1:6" x14ac:dyDescent="0.3">
      <c r="A5987" t="s">
        <v>169</v>
      </c>
      <c r="B5987" t="s">
        <v>134</v>
      </c>
      <c r="C5987">
        <v>1</v>
      </c>
      <c r="D5987">
        <v>149.99</v>
      </c>
      <c r="E5987">
        <v>7</v>
      </c>
      <c r="F5987" t="s">
        <v>136</v>
      </c>
    </row>
    <row r="5988" spans="1:6" x14ac:dyDescent="0.3">
      <c r="A5988" t="s">
        <v>169</v>
      </c>
      <c r="B5988" t="s">
        <v>145</v>
      </c>
      <c r="C5988">
        <v>1</v>
      </c>
      <c r="D5988">
        <v>3.84</v>
      </c>
      <c r="E5988">
        <v>6</v>
      </c>
      <c r="F5988" t="s">
        <v>147</v>
      </c>
    </row>
    <row r="5989" spans="1:6" x14ac:dyDescent="0.3">
      <c r="A5989" t="s">
        <v>169</v>
      </c>
      <c r="B5989" t="s">
        <v>141</v>
      </c>
      <c r="C5989">
        <v>1</v>
      </c>
      <c r="D5989">
        <v>150</v>
      </c>
      <c r="E5989">
        <v>3</v>
      </c>
      <c r="F5989" t="s">
        <v>149</v>
      </c>
    </row>
    <row r="5990" spans="1:6" x14ac:dyDescent="0.3">
      <c r="A5990" t="s">
        <v>169</v>
      </c>
      <c r="B5990" t="s">
        <v>137</v>
      </c>
      <c r="C5990">
        <v>2</v>
      </c>
      <c r="D5990">
        <v>2.99</v>
      </c>
      <c r="E5990">
        <v>4</v>
      </c>
      <c r="F5990" t="s">
        <v>129</v>
      </c>
    </row>
    <row r="5991" spans="1:6" x14ac:dyDescent="0.3">
      <c r="A5991" t="s">
        <v>169</v>
      </c>
      <c r="B5991" t="s">
        <v>141</v>
      </c>
      <c r="C5991">
        <v>1</v>
      </c>
      <c r="D5991">
        <v>150</v>
      </c>
      <c r="E5991">
        <v>2</v>
      </c>
      <c r="F5991" t="s">
        <v>133</v>
      </c>
    </row>
    <row r="5992" spans="1:6" x14ac:dyDescent="0.3">
      <c r="A5992" t="s">
        <v>169</v>
      </c>
      <c r="B5992" t="s">
        <v>148</v>
      </c>
      <c r="C5992">
        <v>1</v>
      </c>
      <c r="D5992">
        <v>600</v>
      </c>
      <c r="E5992">
        <v>7</v>
      </c>
      <c r="F5992" t="s">
        <v>133</v>
      </c>
    </row>
    <row r="5993" spans="1:6" x14ac:dyDescent="0.3">
      <c r="A5993" t="s">
        <v>169</v>
      </c>
      <c r="B5993" t="s">
        <v>132</v>
      </c>
      <c r="C5993">
        <v>1</v>
      </c>
      <c r="D5993">
        <v>11.99</v>
      </c>
      <c r="E5993">
        <v>7</v>
      </c>
      <c r="F5993" t="s">
        <v>133</v>
      </c>
    </row>
    <row r="5994" spans="1:6" x14ac:dyDescent="0.3">
      <c r="A5994" t="s">
        <v>169</v>
      </c>
      <c r="B5994" t="s">
        <v>132</v>
      </c>
      <c r="C5994">
        <v>1</v>
      </c>
      <c r="D5994">
        <v>11.99</v>
      </c>
      <c r="E5994">
        <v>10</v>
      </c>
      <c r="F5994" t="s">
        <v>131</v>
      </c>
    </row>
    <row r="5995" spans="1:6" x14ac:dyDescent="0.3">
      <c r="A5995" t="s">
        <v>169</v>
      </c>
      <c r="B5995" t="s">
        <v>132</v>
      </c>
      <c r="C5995">
        <v>1</v>
      </c>
      <c r="D5995">
        <v>11.99</v>
      </c>
      <c r="E5995">
        <v>5</v>
      </c>
      <c r="F5995" t="s">
        <v>135</v>
      </c>
    </row>
    <row r="5996" spans="1:6" x14ac:dyDescent="0.3">
      <c r="A5996" t="s">
        <v>169</v>
      </c>
      <c r="B5996" t="s">
        <v>152</v>
      </c>
      <c r="C5996">
        <v>1</v>
      </c>
      <c r="D5996">
        <v>379.99</v>
      </c>
      <c r="E5996">
        <v>7</v>
      </c>
      <c r="F5996" t="s">
        <v>135</v>
      </c>
    </row>
    <row r="5997" spans="1:6" x14ac:dyDescent="0.3">
      <c r="A5997" t="s">
        <v>169</v>
      </c>
      <c r="B5997" t="s">
        <v>137</v>
      </c>
      <c r="C5997">
        <v>1</v>
      </c>
      <c r="D5997">
        <v>2.99</v>
      </c>
      <c r="E5997">
        <v>10</v>
      </c>
      <c r="F5997" t="s">
        <v>133</v>
      </c>
    </row>
    <row r="5998" spans="1:6" x14ac:dyDescent="0.3">
      <c r="A5998" t="s">
        <v>169</v>
      </c>
      <c r="B5998" t="s">
        <v>152</v>
      </c>
      <c r="C5998">
        <v>1</v>
      </c>
      <c r="D5998">
        <v>379.99</v>
      </c>
      <c r="E5998">
        <v>3</v>
      </c>
      <c r="F5998" t="s">
        <v>149</v>
      </c>
    </row>
    <row r="5999" spans="1:6" x14ac:dyDescent="0.3">
      <c r="A5999" t="s">
        <v>169</v>
      </c>
      <c r="B5999" t="s">
        <v>139</v>
      </c>
      <c r="C5999">
        <v>1</v>
      </c>
      <c r="D5999">
        <v>11.95</v>
      </c>
      <c r="E5999">
        <v>2</v>
      </c>
      <c r="F5999" t="s">
        <v>131</v>
      </c>
    </row>
    <row r="6000" spans="1:6" x14ac:dyDescent="0.3">
      <c r="A6000" t="s">
        <v>169</v>
      </c>
      <c r="B6000" t="s">
        <v>145</v>
      </c>
      <c r="C6000">
        <v>1</v>
      </c>
      <c r="D6000">
        <v>3.84</v>
      </c>
      <c r="E6000">
        <v>5</v>
      </c>
      <c r="F6000" t="s">
        <v>146</v>
      </c>
    </row>
    <row r="6001" spans="1:6" x14ac:dyDescent="0.3">
      <c r="A6001" t="s">
        <v>169</v>
      </c>
      <c r="B6001" t="s">
        <v>145</v>
      </c>
      <c r="C6001">
        <v>3</v>
      </c>
      <c r="D6001">
        <v>3.84</v>
      </c>
      <c r="E6001">
        <v>6</v>
      </c>
      <c r="F6001" t="s">
        <v>149</v>
      </c>
    </row>
    <row r="6002" spans="1:6" x14ac:dyDescent="0.3">
      <c r="A6002" t="s">
        <v>169</v>
      </c>
      <c r="B6002" t="s">
        <v>145</v>
      </c>
      <c r="C6002">
        <v>1</v>
      </c>
      <c r="D6002">
        <v>3.84</v>
      </c>
      <c r="E6002">
        <v>6</v>
      </c>
      <c r="F6002" t="s">
        <v>150</v>
      </c>
    </row>
    <row r="6003" spans="1:6" x14ac:dyDescent="0.3">
      <c r="A6003" t="s">
        <v>169</v>
      </c>
      <c r="B6003" t="s">
        <v>145</v>
      </c>
      <c r="C6003">
        <v>1</v>
      </c>
      <c r="D6003">
        <v>3.84</v>
      </c>
      <c r="E6003">
        <v>9</v>
      </c>
      <c r="F6003" t="s">
        <v>150</v>
      </c>
    </row>
    <row r="6004" spans="1:6" x14ac:dyDescent="0.3">
      <c r="A6004" t="s">
        <v>169</v>
      </c>
      <c r="B6004" t="s">
        <v>153</v>
      </c>
      <c r="C6004">
        <v>1</v>
      </c>
      <c r="D6004">
        <v>999.99</v>
      </c>
      <c r="E6004">
        <v>10</v>
      </c>
      <c r="F6004" t="s">
        <v>133</v>
      </c>
    </row>
    <row r="6005" spans="1:6" x14ac:dyDescent="0.3">
      <c r="A6005" t="s">
        <v>169</v>
      </c>
      <c r="B6005" t="s">
        <v>139</v>
      </c>
      <c r="C6005">
        <v>1</v>
      </c>
      <c r="D6005">
        <v>11.95</v>
      </c>
      <c r="E6005">
        <v>3</v>
      </c>
      <c r="F6005" t="s">
        <v>147</v>
      </c>
    </row>
    <row r="6006" spans="1:6" x14ac:dyDescent="0.3">
      <c r="A6006" t="s">
        <v>169</v>
      </c>
      <c r="B6006" t="s">
        <v>145</v>
      </c>
      <c r="C6006">
        <v>1</v>
      </c>
      <c r="D6006">
        <v>3.84</v>
      </c>
      <c r="E6006">
        <v>5</v>
      </c>
      <c r="F6006" t="s">
        <v>133</v>
      </c>
    </row>
    <row r="6007" spans="1:6" x14ac:dyDescent="0.3">
      <c r="A6007" t="s">
        <v>169</v>
      </c>
      <c r="B6007" t="s">
        <v>132</v>
      </c>
      <c r="C6007">
        <v>1</v>
      </c>
      <c r="D6007">
        <v>11.99</v>
      </c>
      <c r="E6007">
        <v>8</v>
      </c>
      <c r="F6007" t="s">
        <v>133</v>
      </c>
    </row>
    <row r="6008" spans="1:6" x14ac:dyDescent="0.3">
      <c r="A6008" t="s">
        <v>169</v>
      </c>
      <c r="B6008" t="s">
        <v>143</v>
      </c>
      <c r="C6008">
        <v>1</v>
      </c>
      <c r="D6008">
        <v>300</v>
      </c>
      <c r="E6008">
        <v>6</v>
      </c>
      <c r="F6008" t="s">
        <v>131</v>
      </c>
    </row>
    <row r="6009" spans="1:6" x14ac:dyDescent="0.3">
      <c r="A6009" t="s">
        <v>169</v>
      </c>
      <c r="B6009" t="s">
        <v>140</v>
      </c>
      <c r="C6009">
        <v>1</v>
      </c>
      <c r="D6009">
        <v>99.99</v>
      </c>
      <c r="E6009">
        <v>9</v>
      </c>
      <c r="F6009" t="s">
        <v>135</v>
      </c>
    </row>
    <row r="6010" spans="1:6" x14ac:dyDescent="0.3">
      <c r="A6010" t="s">
        <v>169</v>
      </c>
      <c r="B6010" t="s">
        <v>132</v>
      </c>
      <c r="C6010">
        <v>1</v>
      </c>
      <c r="D6010">
        <v>11.99</v>
      </c>
      <c r="E6010">
        <v>1</v>
      </c>
      <c r="F6010" t="s">
        <v>135</v>
      </c>
    </row>
    <row r="6011" spans="1:6" x14ac:dyDescent="0.3">
      <c r="A6011" t="s">
        <v>169</v>
      </c>
      <c r="B6011" t="s">
        <v>143</v>
      </c>
      <c r="C6011">
        <v>1</v>
      </c>
      <c r="D6011">
        <v>300</v>
      </c>
      <c r="E6011">
        <v>4</v>
      </c>
      <c r="F6011" t="s">
        <v>131</v>
      </c>
    </row>
    <row r="6012" spans="1:6" x14ac:dyDescent="0.3">
      <c r="A6012" t="s">
        <v>169</v>
      </c>
      <c r="B6012" t="s">
        <v>130</v>
      </c>
      <c r="C6012">
        <v>1</v>
      </c>
      <c r="D6012">
        <v>14.95</v>
      </c>
      <c r="E6012">
        <v>2</v>
      </c>
      <c r="F6012" t="s">
        <v>147</v>
      </c>
    </row>
    <row r="6013" spans="1:6" x14ac:dyDescent="0.3">
      <c r="A6013" t="s">
        <v>169</v>
      </c>
      <c r="B6013" t="s">
        <v>145</v>
      </c>
      <c r="C6013">
        <v>1</v>
      </c>
      <c r="D6013">
        <v>3.84</v>
      </c>
      <c r="E6013">
        <v>5</v>
      </c>
      <c r="F6013" t="s">
        <v>147</v>
      </c>
    </row>
    <row r="6014" spans="1:6" x14ac:dyDescent="0.3">
      <c r="A6014" t="s">
        <v>169</v>
      </c>
      <c r="B6014" t="s">
        <v>139</v>
      </c>
      <c r="C6014">
        <v>1</v>
      </c>
      <c r="D6014">
        <v>11.95</v>
      </c>
      <c r="E6014">
        <v>2</v>
      </c>
      <c r="F6014" t="s">
        <v>135</v>
      </c>
    </row>
    <row r="6015" spans="1:6" x14ac:dyDescent="0.3">
      <c r="A6015" t="s">
        <v>169</v>
      </c>
      <c r="B6015" t="s">
        <v>151</v>
      </c>
      <c r="C6015">
        <v>1</v>
      </c>
      <c r="D6015">
        <v>109.99</v>
      </c>
      <c r="E6015">
        <v>9</v>
      </c>
      <c r="F6015" t="s">
        <v>133</v>
      </c>
    </row>
    <row r="6016" spans="1:6" x14ac:dyDescent="0.3">
      <c r="A6016" t="s">
        <v>169</v>
      </c>
      <c r="B6016" t="s">
        <v>132</v>
      </c>
      <c r="C6016">
        <v>1</v>
      </c>
      <c r="D6016">
        <v>11.99</v>
      </c>
      <c r="E6016">
        <v>5</v>
      </c>
      <c r="F6016" t="s">
        <v>147</v>
      </c>
    </row>
    <row r="6017" spans="1:6" x14ac:dyDescent="0.3">
      <c r="A6017" t="s">
        <v>169</v>
      </c>
      <c r="B6017" t="s">
        <v>148</v>
      </c>
      <c r="C6017">
        <v>1</v>
      </c>
      <c r="D6017">
        <v>600</v>
      </c>
      <c r="E6017">
        <v>10</v>
      </c>
      <c r="F6017" t="s">
        <v>133</v>
      </c>
    </row>
    <row r="6018" spans="1:6" x14ac:dyDescent="0.3">
      <c r="A6018" t="s">
        <v>169</v>
      </c>
      <c r="B6018" t="s">
        <v>139</v>
      </c>
      <c r="C6018">
        <v>1</v>
      </c>
      <c r="D6018">
        <v>11.95</v>
      </c>
      <c r="E6018">
        <v>1</v>
      </c>
      <c r="F6018" t="s">
        <v>133</v>
      </c>
    </row>
    <row r="6019" spans="1:6" x14ac:dyDescent="0.3">
      <c r="A6019" t="s">
        <v>169</v>
      </c>
      <c r="B6019" t="s">
        <v>139</v>
      </c>
      <c r="C6019">
        <v>1</v>
      </c>
      <c r="D6019">
        <v>11.95</v>
      </c>
      <c r="E6019">
        <v>8</v>
      </c>
      <c r="F6019" t="s">
        <v>150</v>
      </c>
    </row>
    <row r="6020" spans="1:6" x14ac:dyDescent="0.3">
      <c r="A6020" t="s">
        <v>169</v>
      </c>
      <c r="B6020" t="s">
        <v>141</v>
      </c>
      <c r="C6020">
        <v>1</v>
      </c>
      <c r="D6020">
        <v>150</v>
      </c>
      <c r="E6020">
        <v>8</v>
      </c>
      <c r="F6020" t="s">
        <v>150</v>
      </c>
    </row>
    <row r="6021" spans="1:6" x14ac:dyDescent="0.3">
      <c r="A6021" t="s">
        <v>169</v>
      </c>
      <c r="B6021" t="s">
        <v>137</v>
      </c>
      <c r="C6021">
        <v>1</v>
      </c>
      <c r="D6021">
        <v>2.99</v>
      </c>
      <c r="E6021">
        <v>7</v>
      </c>
      <c r="F6021" t="s">
        <v>147</v>
      </c>
    </row>
    <row r="6022" spans="1:6" x14ac:dyDescent="0.3">
      <c r="A6022" t="s">
        <v>169</v>
      </c>
      <c r="B6022" t="s">
        <v>134</v>
      </c>
      <c r="C6022">
        <v>1</v>
      </c>
      <c r="D6022">
        <v>149.99</v>
      </c>
      <c r="E6022">
        <v>10</v>
      </c>
      <c r="F6022" t="s">
        <v>150</v>
      </c>
    </row>
    <row r="6023" spans="1:6" x14ac:dyDescent="0.3">
      <c r="A6023" t="s">
        <v>169</v>
      </c>
      <c r="B6023" t="s">
        <v>148</v>
      </c>
      <c r="C6023">
        <v>1</v>
      </c>
      <c r="D6023">
        <v>600</v>
      </c>
      <c r="E6023">
        <v>9</v>
      </c>
      <c r="F6023" t="s">
        <v>135</v>
      </c>
    </row>
    <row r="6024" spans="1:6" x14ac:dyDescent="0.3">
      <c r="A6024" t="s">
        <v>169</v>
      </c>
      <c r="B6024" t="s">
        <v>138</v>
      </c>
      <c r="C6024">
        <v>1</v>
      </c>
      <c r="D6024">
        <v>389.99</v>
      </c>
      <c r="E6024">
        <v>9</v>
      </c>
      <c r="F6024" t="s">
        <v>135</v>
      </c>
    </row>
    <row r="6025" spans="1:6" x14ac:dyDescent="0.3">
      <c r="A6025" t="s">
        <v>169</v>
      </c>
      <c r="B6025" t="s">
        <v>139</v>
      </c>
      <c r="C6025">
        <v>1</v>
      </c>
      <c r="D6025">
        <v>11.95</v>
      </c>
      <c r="E6025">
        <v>3</v>
      </c>
      <c r="F6025" t="s">
        <v>135</v>
      </c>
    </row>
    <row r="6026" spans="1:6" x14ac:dyDescent="0.3">
      <c r="A6026" t="s">
        <v>169</v>
      </c>
      <c r="B6026" t="s">
        <v>128</v>
      </c>
      <c r="C6026">
        <v>1</v>
      </c>
      <c r="D6026">
        <v>700</v>
      </c>
      <c r="E6026">
        <v>2</v>
      </c>
      <c r="F6026" t="s">
        <v>135</v>
      </c>
    </row>
    <row r="6027" spans="1:6" x14ac:dyDescent="0.3">
      <c r="A6027" t="s">
        <v>169</v>
      </c>
      <c r="B6027" t="s">
        <v>132</v>
      </c>
      <c r="C6027">
        <v>1</v>
      </c>
      <c r="D6027">
        <v>11.99</v>
      </c>
      <c r="E6027">
        <v>7</v>
      </c>
      <c r="F6027" t="s">
        <v>129</v>
      </c>
    </row>
    <row r="6028" spans="1:6" x14ac:dyDescent="0.3">
      <c r="A6028" t="s">
        <v>169</v>
      </c>
      <c r="B6028" t="s">
        <v>141</v>
      </c>
      <c r="C6028">
        <v>1</v>
      </c>
      <c r="D6028">
        <v>150</v>
      </c>
      <c r="E6028">
        <v>3</v>
      </c>
      <c r="F6028" t="s">
        <v>129</v>
      </c>
    </row>
    <row r="6029" spans="1:6" x14ac:dyDescent="0.3">
      <c r="A6029" t="s">
        <v>169</v>
      </c>
      <c r="B6029" t="s">
        <v>140</v>
      </c>
      <c r="C6029">
        <v>1</v>
      </c>
      <c r="D6029">
        <v>99.99</v>
      </c>
      <c r="E6029">
        <v>4</v>
      </c>
      <c r="F6029" t="s">
        <v>150</v>
      </c>
    </row>
    <row r="6030" spans="1:6" x14ac:dyDescent="0.3">
      <c r="A6030" t="s">
        <v>169</v>
      </c>
      <c r="B6030" t="s">
        <v>139</v>
      </c>
      <c r="C6030">
        <v>1</v>
      </c>
      <c r="D6030">
        <v>11.95</v>
      </c>
      <c r="E6030">
        <v>3</v>
      </c>
      <c r="F6030" t="s">
        <v>135</v>
      </c>
    </row>
    <row r="6031" spans="1:6" x14ac:dyDescent="0.3">
      <c r="A6031" t="s">
        <v>169</v>
      </c>
      <c r="B6031" t="s">
        <v>145</v>
      </c>
      <c r="C6031">
        <v>1</v>
      </c>
      <c r="D6031">
        <v>3.84</v>
      </c>
      <c r="E6031">
        <v>1</v>
      </c>
      <c r="F6031" t="s">
        <v>129</v>
      </c>
    </row>
    <row r="6032" spans="1:6" x14ac:dyDescent="0.3">
      <c r="A6032" t="s">
        <v>169</v>
      </c>
      <c r="B6032" t="s">
        <v>132</v>
      </c>
      <c r="C6032">
        <v>1</v>
      </c>
      <c r="D6032">
        <v>11.99</v>
      </c>
      <c r="E6032">
        <v>5</v>
      </c>
      <c r="F6032" t="s">
        <v>149</v>
      </c>
    </row>
    <row r="6033" spans="1:6" x14ac:dyDescent="0.3">
      <c r="A6033" t="s">
        <v>169</v>
      </c>
      <c r="B6033" t="s">
        <v>128</v>
      </c>
      <c r="C6033">
        <v>1</v>
      </c>
      <c r="D6033">
        <v>700</v>
      </c>
      <c r="E6033">
        <v>7</v>
      </c>
      <c r="F6033" t="s">
        <v>149</v>
      </c>
    </row>
    <row r="6034" spans="1:6" x14ac:dyDescent="0.3">
      <c r="A6034" t="s">
        <v>170</v>
      </c>
      <c r="B6034" t="s">
        <v>132</v>
      </c>
      <c r="C6034">
        <v>1</v>
      </c>
      <c r="D6034">
        <v>11.99</v>
      </c>
      <c r="E6034">
        <v>4</v>
      </c>
      <c r="F6034" t="s">
        <v>133</v>
      </c>
    </row>
    <row r="6035" spans="1:6" x14ac:dyDescent="0.3">
      <c r="A6035" t="s">
        <v>170</v>
      </c>
      <c r="B6035" t="s">
        <v>137</v>
      </c>
      <c r="C6035">
        <v>1</v>
      </c>
      <c r="D6035">
        <v>2.99</v>
      </c>
      <c r="E6035">
        <v>3</v>
      </c>
      <c r="F6035" t="s">
        <v>146</v>
      </c>
    </row>
    <row r="6036" spans="1:6" x14ac:dyDescent="0.3">
      <c r="A6036" t="s">
        <v>170</v>
      </c>
      <c r="B6036" t="s">
        <v>139</v>
      </c>
      <c r="C6036">
        <v>1</v>
      </c>
      <c r="D6036">
        <v>11.95</v>
      </c>
      <c r="E6036">
        <v>5</v>
      </c>
      <c r="F6036" t="s">
        <v>129</v>
      </c>
    </row>
    <row r="6037" spans="1:6" x14ac:dyDescent="0.3">
      <c r="A6037" t="s">
        <v>170</v>
      </c>
      <c r="B6037" t="s">
        <v>130</v>
      </c>
      <c r="C6037">
        <v>1</v>
      </c>
      <c r="D6037">
        <v>14.95</v>
      </c>
      <c r="E6037">
        <v>8</v>
      </c>
      <c r="F6037" t="s">
        <v>133</v>
      </c>
    </row>
    <row r="6038" spans="1:6" x14ac:dyDescent="0.3">
      <c r="A6038" t="s">
        <v>170</v>
      </c>
      <c r="B6038" t="s">
        <v>152</v>
      </c>
      <c r="C6038">
        <v>1</v>
      </c>
      <c r="D6038">
        <v>379.99</v>
      </c>
      <c r="E6038">
        <v>3</v>
      </c>
      <c r="F6038" t="s">
        <v>133</v>
      </c>
    </row>
    <row r="6039" spans="1:6" x14ac:dyDescent="0.3">
      <c r="A6039" t="s">
        <v>170</v>
      </c>
      <c r="B6039" t="s">
        <v>145</v>
      </c>
      <c r="C6039">
        <v>3</v>
      </c>
      <c r="D6039">
        <v>3.84</v>
      </c>
      <c r="E6039">
        <v>2</v>
      </c>
      <c r="F6039" t="s">
        <v>133</v>
      </c>
    </row>
    <row r="6040" spans="1:6" x14ac:dyDescent="0.3">
      <c r="A6040" t="s">
        <v>170</v>
      </c>
      <c r="B6040" t="s">
        <v>134</v>
      </c>
      <c r="C6040">
        <v>1</v>
      </c>
      <c r="D6040">
        <v>149.99</v>
      </c>
      <c r="E6040">
        <v>9</v>
      </c>
      <c r="F6040" t="s">
        <v>135</v>
      </c>
    </row>
    <row r="6041" spans="1:6" x14ac:dyDescent="0.3">
      <c r="A6041" t="s">
        <v>170</v>
      </c>
      <c r="B6041" t="s">
        <v>130</v>
      </c>
      <c r="C6041">
        <v>1</v>
      </c>
      <c r="D6041">
        <v>14.95</v>
      </c>
      <c r="E6041">
        <v>1</v>
      </c>
      <c r="F6041" t="s">
        <v>133</v>
      </c>
    </row>
    <row r="6042" spans="1:6" x14ac:dyDescent="0.3">
      <c r="A6042" t="s">
        <v>170</v>
      </c>
      <c r="B6042" t="s">
        <v>139</v>
      </c>
      <c r="C6042">
        <v>2</v>
      </c>
      <c r="D6042">
        <v>11.95</v>
      </c>
      <c r="E6042">
        <v>8</v>
      </c>
      <c r="F6042" t="s">
        <v>147</v>
      </c>
    </row>
    <row r="6043" spans="1:6" x14ac:dyDescent="0.3">
      <c r="A6043" t="s">
        <v>170</v>
      </c>
      <c r="B6043" t="s">
        <v>137</v>
      </c>
      <c r="C6043">
        <v>1</v>
      </c>
      <c r="D6043">
        <v>2.99</v>
      </c>
      <c r="E6043">
        <v>7</v>
      </c>
      <c r="F6043" t="s">
        <v>133</v>
      </c>
    </row>
    <row r="6044" spans="1:6" x14ac:dyDescent="0.3">
      <c r="A6044" t="s">
        <v>170</v>
      </c>
      <c r="B6044" t="s">
        <v>154</v>
      </c>
      <c r="C6044">
        <v>1</v>
      </c>
      <c r="D6044">
        <v>600</v>
      </c>
      <c r="E6044">
        <v>6</v>
      </c>
      <c r="F6044" t="s">
        <v>131</v>
      </c>
    </row>
    <row r="6045" spans="1:6" x14ac:dyDescent="0.3">
      <c r="A6045" t="s">
        <v>170</v>
      </c>
      <c r="B6045" t="s">
        <v>137</v>
      </c>
      <c r="C6045">
        <v>1</v>
      </c>
      <c r="D6045">
        <v>2.99</v>
      </c>
      <c r="E6045">
        <v>5</v>
      </c>
      <c r="F6045" t="s">
        <v>133</v>
      </c>
    </row>
    <row r="6046" spans="1:6" x14ac:dyDescent="0.3">
      <c r="A6046" t="s">
        <v>170</v>
      </c>
      <c r="B6046" t="s">
        <v>139</v>
      </c>
      <c r="C6046">
        <v>1</v>
      </c>
      <c r="D6046">
        <v>11.95</v>
      </c>
      <c r="E6046">
        <v>2</v>
      </c>
      <c r="F6046" t="s">
        <v>131</v>
      </c>
    </row>
    <row r="6047" spans="1:6" x14ac:dyDescent="0.3">
      <c r="A6047" t="s">
        <v>170</v>
      </c>
      <c r="B6047" t="s">
        <v>132</v>
      </c>
      <c r="C6047">
        <v>2</v>
      </c>
      <c r="D6047">
        <v>11.99</v>
      </c>
      <c r="E6047">
        <v>5</v>
      </c>
      <c r="F6047" t="s">
        <v>135</v>
      </c>
    </row>
    <row r="6048" spans="1:6" x14ac:dyDescent="0.3">
      <c r="A6048" t="s">
        <v>170</v>
      </c>
      <c r="B6048" t="s">
        <v>141</v>
      </c>
      <c r="C6048">
        <v>1</v>
      </c>
      <c r="D6048">
        <v>150</v>
      </c>
      <c r="E6048">
        <v>4</v>
      </c>
      <c r="F6048" t="s">
        <v>149</v>
      </c>
    </row>
    <row r="6049" spans="1:6" x14ac:dyDescent="0.3">
      <c r="A6049" t="s">
        <v>170</v>
      </c>
      <c r="B6049" t="s">
        <v>144</v>
      </c>
      <c r="C6049">
        <v>1</v>
      </c>
      <c r="D6049">
        <v>400</v>
      </c>
      <c r="E6049">
        <v>5</v>
      </c>
      <c r="F6049" t="s">
        <v>133</v>
      </c>
    </row>
    <row r="6050" spans="1:6" x14ac:dyDescent="0.3">
      <c r="A6050" t="s">
        <v>170</v>
      </c>
      <c r="B6050" t="s">
        <v>137</v>
      </c>
      <c r="C6050">
        <v>1</v>
      </c>
      <c r="D6050">
        <v>2.99</v>
      </c>
      <c r="E6050">
        <v>5</v>
      </c>
      <c r="F6050" t="s">
        <v>135</v>
      </c>
    </row>
    <row r="6051" spans="1:6" x14ac:dyDescent="0.3">
      <c r="A6051" t="s">
        <v>170</v>
      </c>
      <c r="B6051" t="s">
        <v>137</v>
      </c>
      <c r="C6051">
        <v>2</v>
      </c>
      <c r="D6051">
        <v>2.99</v>
      </c>
      <c r="E6051">
        <v>2</v>
      </c>
      <c r="F6051" t="s">
        <v>131</v>
      </c>
    </row>
    <row r="6052" spans="1:6" x14ac:dyDescent="0.3">
      <c r="A6052" t="s">
        <v>170</v>
      </c>
      <c r="B6052" t="s">
        <v>144</v>
      </c>
      <c r="C6052">
        <v>1</v>
      </c>
      <c r="D6052">
        <v>400</v>
      </c>
      <c r="E6052">
        <v>3</v>
      </c>
      <c r="F6052" t="s">
        <v>133</v>
      </c>
    </row>
    <row r="6053" spans="1:6" x14ac:dyDescent="0.3">
      <c r="A6053" t="s">
        <v>170</v>
      </c>
      <c r="B6053" t="s">
        <v>137</v>
      </c>
      <c r="C6053">
        <v>1</v>
      </c>
      <c r="D6053">
        <v>2.99</v>
      </c>
      <c r="E6053">
        <v>3</v>
      </c>
      <c r="F6053" t="s">
        <v>150</v>
      </c>
    </row>
    <row r="6054" spans="1:6" x14ac:dyDescent="0.3">
      <c r="A6054" t="s">
        <v>170</v>
      </c>
      <c r="B6054" t="s">
        <v>143</v>
      </c>
      <c r="C6054">
        <v>1</v>
      </c>
      <c r="D6054">
        <v>300</v>
      </c>
      <c r="E6054">
        <v>5</v>
      </c>
      <c r="F6054" t="s">
        <v>146</v>
      </c>
    </row>
    <row r="6055" spans="1:6" x14ac:dyDescent="0.3">
      <c r="A6055" t="s">
        <v>170</v>
      </c>
      <c r="B6055" t="s">
        <v>132</v>
      </c>
      <c r="C6055">
        <v>1</v>
      </c>
      <c r="D6055">
        <v>11.99</v>
      </c>
      <c r="E6055">
        <v>10</v>
      </c>
      <c r="F6055" t="s">
        <v>146</v>
      </c>
    </row>
    <row r="6056" spans="1:6" x14ac:dyDescent="0.3">
      <c r="A6056" t="s">
        <v>170</v>
      </c>
      <c r="B6056" t="s">
        <v>132</v>
      </c>
      <c r="C6056">
        <v>2</v>
      </c>
      <c r="D6056">
        <v>11.99</v>
      </c>
      <c r="E6056">
        <v>1</v>
      </c>
      <c r="F6056" t="s">
        <v>149</v>
      </c>
    </row>
    <row r="6057" spans="1:6" x14ac:dyDescent="0.3">
      <c r="A6057" t="s">
        <v>170</v>
      </c>
      <c r="B6057" t="s">
        <v>140</v>
      </c>
      <c r="C6057">
        <v>1</v>
      </c>
      <c r="D6057">
        <v>99.99</v>
      </c>
      <c r="E6057">
        <v>5</v>
      </c>
      <c r="F6057" t="s">
        <v>149</v>
      </c>
    </row>
    <row r="6058" spans="1:6" x14ac:dyDescent="0.3">
      <c r="A6058" t="s">
        <v>170</v>
      </c>
      <c r="B6058" t="s">
        <v>143</v>
      </c>
      <c r="C6058">
        <v>1</v>
      </c>
      <c r="D6058">
        <v>300</v>
      </c>
      <c r="E6058">
        <v>6</v>
      </c>
      <c r="F6058" t="s">
        <v>146</v>
      </c>
    </row>
    <row r="6059" spans="1:6" x14ac:dyDescent="0.3">
      <c r="A6059" t="s">
        <v>170</v>
      </c>
      <c r="B6059" t="s">
        <v>137</v>
      </c>
      <c r="C6059">
        <v>1</v>
      </c>
      <c r="D6059">
        <v>2.99</v>
      </c>
      <c r="E6059">
        <v>6</v>
      </c>
      <c r="F6059" t="s">
        <v>149</v>
      </c>
    </row>
    <row r="6060" spans="1:6" x14ac:dyDescent="0.3">
      <c r="A6060" t="s">
        <v>170</v>
      </c>
      <c r="B6060" t="s">
        <v>130</v>
      </c>
      <c r="C6060">
        <v>3</v>
      </c>
      <c r="D6060">
        <v>14.95</v>
      </c>
      <c r="E6060">
        <v>2</v>
      </c>
      <c r="F6060" t="s">
        <v>135</v>
      </c>
    </row>
    <row r="6061" spans="1:6" x14ac:dyDescent="0.3">
      <c r="A6061" t="s">
        <v>170</v>
      </c>
      <c r="B6061" t="s">
        <v>141</v>
      </c>
      <c r="C6061">
        <v>1</v>
      </c>
      <c r="D6061">
        <v>150</v>
      </c>
      <c r="E6061">
        <v>9</v>
      </c>
      <c r="F6061" t="s">
        <v>149</v>
      </c>
    </row>
    <row r="6062" spans="1:6" x14ac:dyDescent="0.3">
      <c r="A6062" t="s">
        <v>170</v>
      </c>
      <c r="B6062" t="s">
        <v>138</v>
      </c>
      <c r="C6062">
        <v>1</v>
      </c>
      <c r="D6062">
        <v>389.99</v>
      </c>
      <c r="E6062">
        <v>7</v>
      </c>
      <c r="F6062" t="s">
        <v>133</v>
      </c>
    </row>
    <row r="6063" spans="1:6" x14ac:dyDescent="0.3">
      <c r="A6063" t="s">
        <v>170</v>
      </c>
      <c r="B6063" t="s">
        <v>134</v>
      </c>
      <c r="C6063">
        <v>1</v>
      </c>
      <c r="D6063">
        <v>149.99</v>
      </c>
      <c r="E6063">
        <v>2</v>
      </c>
      <c r="F6063" t="s">
        <v>149</v>
      </c>
    </row>
    <row r="6064" spans="1:6" x14ac:dyDescent="0.3">
      <c r="A6064" t="s">
        <v>170</v>
      </c>
      <c r="B6064" t="s">
        <v>153</v>
      </c>
      <c r="C6064">
        <v>1</v>
      </c>
      <c r="D6064">
        <v>999.99</v>
      </c>
      <c r="E6064">
        <v>3</v>
      </c>
      <c r="F6064" t="s">
        <v>135</v>
      </c>
    </row>
    <row r="6065" spans="1:6" x14ac:dyDescent="0.3">
      <c r="A6065" t="s">
        <v>170</v>
      </c>
      <c r="B6065" t="s">
        <v>140</v>
      </c>
      <c r="C6065">
        <v>1</v>
      </c>
      <c r="D6065">
        <v>99.99</v>
      </c>
      <c r="E6065">
        <v>1</v>
      </c>
      <c r="F6065" t="s">
        <v>146</v>
      </c>
    </row>
    <row r="6066" spans="1:6" x14ac:dyDescent="0.3">
      <c r="A6066" t="s">
        <v>170</v>
      </c>
      <c r="B6066" t="s">
        <v>153</v>
      </c>
      <c r="C6066">
        <v>1</v>
      </c>
      <c r="D6066">
        <v>999.99</v>
      </c>
      <c r="E6066">
        <v>10</v>
      </c>
      <c r="F6066" t="s">
        <v>133</v>
      </c>
    </row>
    <row r="6067" spans="1:6" x14ac:dyDescent="0.3">
      <c r="A6067" t="s">
        <v>170</v>
      </c>
      <c r="B6067" t="s">
        <v>148</v>
      </c>
      <c r="C6067">
        <v>1</v>
      </c>
      <c r="D6067">
        <v>600</v>
      </c>
      <c r="E6067">
        <v>1</v>
      </c>
      <c r="F6067" t="s">
        <v>146</v>
      </c>
    </row>
    <row r="6068" spans="1:6" x14ac:dyDescent="0.3">
      <c r="A6068" t="s">
        <v>170</v>
      </c>
      <c r="B6068" t="s">
        <v>141</v>
      </c>
      <c r="C6068">
        <v>1</v>
      </c>
      <c r="D6068">
        <v>150</v>
      </c>
      <c r="E6068">
        <v>7</v>
      </c>
      <c r="F6068" t="s">
        <v>135</v>
      </c>
    </row>
    <row r="6069" spans="1:6" x14ac:dyDescent="0.3">
      <c r="A6069" t="s">
        <v>170</v>
      </c>
      <c r="B6069" t="s">
        <v>134</v>
      </c>
      <c r="C6069">
        <v>1</v>
      </c>
      <c r="D6069">
        <v>149.99</v>
      </c>
      <c r="E6069">
        <v>4</v>
      </c>
      <c r="F6069" t="s">
        <v>133</v>
      </c>
    </row>
    <row r="6070" spans="1:6" x14ac:dyDescent="0.3">
      <c r="A6070" t="s">
        <v>170</v>
      </c>
      <c r="B6070" t="s">
        <v>137</v>
      </c>
      <c r="C6070">
        <v>1</v>
      </c>
      <c r="D6070">
        <v>2.99</v>
      </c>
      <c r="E6070">
        <v>1</v>
      </c>
      <c r="F6070" t="s">
        <v>133</v>
      </c>
    </row>
    <row r="6071" spans="1:6" x14ac:dyDescent="0.3">
      <c r="A6071" t="s">
        <v>170</v>
      </c>
      <c r="B6071" t="s">
        <v>132</v>
      </c>
      <c r="C6071">
        <v>1</v>
      </c>
      <c r="D6071">
        <v>11.99</v>
      </c>
      <c r="E6071">
        <v>4</v>
      </c>
      <c r="F6071" t="s">
        <v>146</v>
      </c>
    </row>
    <row r="6072" spans="1:6" x14ac:dyDescent="0.3">
      <c r="A6072" t="s">
        <v>170</v>
      </c>
      <c r="B6072" t="s">
        <v>130</v>
      </c>
      <c r="C6072">
        <v>1</v>
      </c>
      <c r="D6072">
        <v>14.95</v>
      </c>
      <c r="E6072">
        <v>4</v>
      </c>
      <c r="F6072" t="s">
        <v>146</v>
      </c>
    </row>
    <row r="6073" spans="1:6" x14ac:dyDescent="0.3">
      <c r="A6073" t="s">
        <v>170</v>
      </c>
      <c r="B6073" t="s">
        <v>139</v>
      </c>
      <c r="C6073">
        <v>2</v>
      </c>
      <c r="D6073">
        <v>11.95</v>
      </c>
      <c r="E6073">
        <v>10</v>
      </c>
      <c r="F6073" t="s">
        <v>135</v>
      </c>
    </row>
    <row r="6074" spans="1:6" x14ac:dyDescent="0.3">
      <c r="A6074" t="s">
        <v>170</v>
      </c>
      <c r="B6074" t="s">
        <v>137</v>
      </c>
      <c r="C6074">
        <v>2</v>
      </c>
      <c r="D6074">
        <v>2.99</v>
      </c>
      <c r="E6074">
        <v>10</v>
      </c>
      <c r="F6074" t="s">
        <v>135</v>
      </c>
    </row>
    <row r="6075" spans="1:6" x14ac:dyDescent="0.3">
      <c r="A6075" t="s">
        <v>170</v>
      </c>
      <c r="B6075" t="s">
        <v>152</v>
      </c>
      <c r="C6075">
        <v>1</v>
      </c>
      <c r="D6075">
        <v>379.99</v>
      </c>
      <c r="E6075">
        <v>1</v>
      </c>
      <c r="F6075" t="s">
        <v>131</v>
      </c>
    </row>
    <row r="6076" spans="1:6" x14ac:dyDescent="0.3">
      <c r="A6076" t="s">
        <v>170</v>
      </c>
      <c r="B6076" t="s">
        <v>140</v>
      </c>
      <c r="C6076">
        <v>1</v>
      </c>
      <c r="D6076">
        <v>99.99</v>
      </c>
      <c r="E6076">
        <v>5</v>
      </c>
      <c r="F6076" t="s">
        <v>133</v>
      </c>
    </row>
    <row r="6077" spans="1:6" x14ac:dyDescent="0.3">
      <c r="A6077" t="s">
        <v>170</v>
      </c>
      <c r="B6077" t="s">
        <v>145</v>
      </c>
      <c r="C6077">
        <v>2</v>
      </c>
      <c r="D6077">
        <v>3.84</v>
      </c>
      <c r="E6077">
        <v>3</v>
      </c>
      <c r="F6077" t="s">
        <v>149</v>
      </c>
    </row>
    <row r="6078" spans="1:6" x14ac:dyDescent="0.3">
      <c r="A6078" t="s">
        <v>170</v>
      </c>
      <c r="B6078" t="s">
        <v>137</v>
      </c>
      <c r="C6078">
        <v>1</v>
      </c>
      <c r="D6078">
        <v>2.99</v>
      </c>
      <c r="E6078">
        <v>1</v>
      </c>
      <c r="F6078" t="s">
        <v>133</v>
      </c>
    </row>
    <row r="6079" spans="1:6" x14ac:dyDescent="0.3">
      <c r="A6079" t="s">
        <v>170</v>
      </c>
      <c r="B6079" t="s">
        <v>130</v>
      </c>
      <c r="C6079">
        <v>1</v>
      </c>
      <c r="D6079">
        <v>14.95</v>
      </c>
      <c r="E6079">
        <v>9</v>
      </c>
      <c r="F6079" t="s">
        <v>146</v>
      </c>
    </row>
    <row r="6080" spans="1:6" x14ac:dyDescent="0.3">
      <c r="A6080" t="s">
        <v>170</v>
      </c>
      <c r="B6080" t="s">
        <v>130</v>
      </c>
      <c r="C6080">
        <v>1</v>
      </c>
      <c r="D6080">
        <v>14.95</v>
      </c>
      <c r="E6080">
        <v>8</v>
      </c>
      <c r="F6080" t="s">
        <v>150</v>
      </c>
    </row>
    <row r="6081" spans="1:6" x14ac:dyDescent="0.3">
      <c r="A6081" t="s">
        <v>170</v>
      </c>
      <c r="B6081" t="s">
        <v>139</v>
      </c>
      <c r="C6081">
        <v>1</v>
      </c>
      <c r="D6081">
        <v>11.95</v>
      </c>
      <c r="E6081">
        <v>7</v>
      </c>
      <c r="F6081" t="s">
        <v>146</v>
      </c>
    </row>
    <row r="6082" spans="1:6" x14ac:dyDescent="0.3">
      <c r="A6082" t="s">
        <v>170</v>
      </c>
      <c r="B6082" t="s">
        <v>137</v>
      </c>
      <c r="C6082">
        <v>1</v>
      </c>
      <c r="D6082">
        <v>2.99</v>
      </c>
      <c r="E6082">
        <v>3</v>
      </c>
      <c r="F6082" t="s">
        <v>129</v>
      </c>
    </row>
    <row r="6083" spans="1:6" x14ac:dyDescent="0.3">
      <c r="A6083" t="s">
        <v>170</v>
      </c>
      <c r="B6083" t="s">
        <v>132</v>
      </c>
      <c r="C6083">
        <v>1</v>
      </c>
      <c r="D6083">
        <v>11.99</v>
      </c>
      <c r="E6083">
        <v>2</v>
      </c>
      <c r="F6083" t="s">
        <v>149</v>
      </c>
    </row>
    <row r="6084" spans="1:6" x14ac:dyDescent="0.3">
      <c r="A6084" t="s">
        <v>170</v>
      </c>
      <c r="B6084" t="s">
        <v>151</v>
      </c>
      <c r="C6084">
        <v>1</v>
      </c>
      <c r="D6084">
        <v>109.99</v>
      </c>
      <c r="E6084">
        <v>5</v>
      </c>
      <c r="F6084" t="s">
        <v>150</v>
      </c>
    </row>
    <row r="6085" spans="1:6" x14ac:dyDescent="0.3">
      <c r="A6085" t="s">
        <v>170</v>
      </c>
      <c r="B6085" t="s">
        <v>143</v>
      </c>
      <c r="C6085">
        <v>1</v>
      </c>
      <c r="D6085">
        <v>300</v>
      </c>
      <c r="E6085">
        <v>9</v>
      </c>
      <c r="F6085" t="s">
        <v>149</v>
      </c>
    </row>
    <row r="6086" spans="1:6" x14ac:dyDescent="0.3">
      <c r="A6086" t="s">
        <v>170</v>
      </c>
      <c r="B6086" t="s">
        <v>137</v>
      </c>
      <c r="C6086">
        <v>1</v>
      </c>
      <c r="D6086">
        <v>2.99</v>
      </c>
      <c r="E6086">
        <v>4</v>
      </c>
      <c r="F6086" t="s">
        <v>133</v>
      </c>
    </row>
    <row r="6087" spans="1:6" x14ac:dyDescent="0.3">
      <c r="A6087" t="s">
        <v>170</v>
      </c>
      <c r="B6087" t="s">
        <v>145</v>
      </c>
      <c r="C6087">
        <v>1</v>
      </c>
      <c r="D6087">
        <v>3.84</v>
      </c>
      <c r="E6087">
        <v>4</v>
      </c>
      <c r="F6087" t="s">
        <v>133</v>
      </c>
    </row>
    <row r="6088" spans="1:6" x14ac:dyDescent="0.3">
      <c r="A6088" t="s">
        <v>170</v>
      </c>
      <c r="B6088" t="s">
        <v>130</v>
      </c>
      <c r="C6088">
        <v>1</v>
      </c>
      <c r="D6088">
        <v>14.95</v>
      </c>
      <c r="E6088">
        <v>5</v>
      </c>
      <c r="F6088" t="s">
        <v>149</v>
      </c>
    </row>
    <row r="6089" spans="1:6" x14ac:dyDescent="0.3">
      <c r="A6089" t="s">
        <v>170</v>
      </c>
      <c r="B6089" t="s">
        <v>132</v>
      </c>
      <c r="C6089">
        <v>1</v>
      </c>
      <c r="D6089">
        <v>11.99</v>
      </c>
      <c r="E6089">
        <v>7</v>
      </c>
      <c r="F6089" t="s">
        <v>133</v>
      </c>
    </row>
    <row r="6090" spans="1:6" x14ac:dyDescent="0.3">
      <c r="A6090" t="s">
        <v>170</v>
      </c>
      <c r="B6090" t="s">
        <v>140</v>
      </c>
      <c r="C6090">
        <v>1</v>
      </c>
      <c r="D6090">
        <v>99.99</v>
      </c>
      <c r="E6090">
        <v>5</v>
      </c>
      <c r="F6090" t="s">
        <v>135</v>
      </c>
    </row>
    <row r="6091" spans="1:6" x14ac:dyDescent="0.3">
      <c r="A6091" t="s">
        <v>170</v>
      </c>
      <c r="B6091" t="s">
        <v>140</v>
      </c>
      <c r="C6091">
        <v>1</v>
      </c>
      <c r="D6091">
        <v>99.99</v>
      </c>
      <c r="E6091">
        <v>4</v>
      </c>
      <c r="F6091" t="s">
        <v>136</v>
      </c>
    </row>
    <row r="6092" spans="1:6" x14ac:dyDescent="0.3">
      <c r="A6092" t="s">
        <v>170</v>
      </c>
      <c r="B6092" t="s">
        <v>132</v>
      </c>
      <c r="C6092">
        <v>1</v>
      </c>
      <c r="D6092">
        <v>11.99</v>
      </c>
      <c r="E6092">
        <v>9</v>
      </c>
      <c r="F6092" t="s">
        <v>149</v>
      </c>
    </row>
    <row r="6093" spans="1:6" x14ac:dyDescent="0.3">
      <c r="A6093" t="s">
        <v>170</v>
      </c>
      <c r="B6093" t="s">
        <v>140</v>
      </c>
      <c r="C6093">
        <v>1</v>
      </c>
      <c r="D6093">
        <v>99.99</v>
      </c>
      <c r="E6093">
        <v>1</v>
      </c>
      <c r="F6093" t="s">
        <v>131</v>
      </c>
    </row>
    <row r="6094" spans="1:6" x14ac:dyDescent="0.3">
      <c r="A6094" t="s">
        <v>170</v>
      </c>
      <c r="B6094" t="s">
        <v>141</v>
      </c>
      <c r="C6094">
        <v>1</v>
      </c>
      <c r="D6094">
        <v>150</v>
      </c>
      <c r="E6094">
        <v>5</v>
      </c>
      <c r="F6094" t="s">
        <v>129</v>
      </c>
    </row>
    <row r="6095" spans="1:6" x14ac:dyDescent="0.3">
      <c r="A6095" t="s">
        <v>170</v>
      </c>
      <c r="B6095" t="s">
        <v>140</v>
      </c>
      <c r="C6095">
        <v>1</v>
      </c>
      <c r="D6095">
        <v>99.99</v>
      </c>
      <c r="E6095">
        <v>4</v>
      </c>
      <c r="F6095" t="s">
        <v>133</v>
      </c>
    </row>
    <row r="6096" spans="1:6" x14ac:dyDescent="0.3">
      <c r="A6096" t="s">
        <v>170</v>
      </c>
      <c r="B6096" t="s">
        <v>154</v>
      </c>
      <c r="C6096">
        <v>1</v>
      </c>
      <c r="D6096">
        <v>600</v>
      </c>
      <c r="E6096">
        <v>1</v>
      </c>
      <c r="F6096" t="s">
        <v>146</v>
      </c>
    </row>
    <row r="6097" spans="1:6" x14ac:dyDescent="0.3">
      <c r="A6097" t="s">
        <v>170</v>
      </c>
      <c r="B6097" t="s">
        <v>137</v>
      </c>
      <c r="C6097">
        <v>1</v>
      </c>
      <c r="D6097">
        <v>2.99</v>
      </c>
      <c r="E6097">
        <v>7</v>
      </c>
      <c r="F6097" t="s">
        <v>133</v>
      </c>
    </row>
    <row r="6098" spans="1:6" x14ac:dyDescent="0.3">
      <c r="A6098" t="s">
        <v>170</v>
      </c>
      <c r="B6098" t="s">
        <v>132</v>
      </c>
      <c r="C6098">
        <v>1</v>
      </c>
      <c r="D6098">
        <v>11.99</v>
      </c>
      <c r="E6098">
        <v>7</v>
      </c>
      <c r="F6098" t="s">
        <v>149</v>
      </c>
    </row>
    <row r="6099" spans="1:6" x14ac:dyDescent="0.3">
      <c r="A6099" t="s">
        <v>170</v>
      </c>
      <c r="B6099" t="s">
        <v>137</v>
      </c>
      <c r="C6099">
        <v>1</v>
      </c>
      <c r="D6099">
        <v>2.99</v>
      </c>
      <c r="E6099">
        <v>9</v>
      </c>
      <c r="F6099" t="s">
        <v>129</v>
      </c>
    </row>
    <row r="6100" spans="1:6" x14ac:dyDescent="0.3">
      <c r="A6100" t="s">
        <v>170</v>
      </c>
      <c r="B6100" t="s">
        <v>144</v>
      </c>
      <c r="C6100">
        <v>1</v>
      </c>
      <c r="D6100">
        <v>400</v>
      </c>
      <c r="E6100">
        <v>6</v>
      </c>
      <c r="F6100" t="s">
        <v>133</v>
      </c>
    </row>
    <row r="6101" spans="1:6" x14ac:dyDescent="0.3">
      <c r="A6101" t="s">
        <v>170</v>
      </c>
      <c r="B6101" t="s">
        <v>138</v>
      </c>
      <c r="C6101">
        <v>1</v>
      </c>
      <c r="D6101">
        <v>389.99</v>
      </c>
      <c r="E6101">
        <v>8</v>
      </c>
      <c r="F6101" t="s">
        <v>133</v>
      </c>
    </row>
    <row r="6102" spans="1:6" x14ac:dyDescent="0.3">
      <c r="A6102" t="s">
        <v>170</v>
      </c>
      <c r="B6102" t="s">
        <v>130</v>
      </c>
      <c r="C6102">
        <v>1</v>
      </c>
      <c r="D6102">
        <v>14.95</v>
      </c>
      <c r="E6102">
        <v>10</v>
      </c>
      <c r="F6102" t="s">
        <v>133</v>
      </c>
    </row>
    <row r="6103" spans="1:6" x14ac:dyDescent="0.3">
      <c r="A6103" t="s">
        <v>170</v>
      </c>
      <c r="B6103" t="s">
        <v>143</v>
      </c>
      <c r="C6103">
        <v>1</v>
      </c>
      <c r="D6103">
        <v>300</v>
      </c>
      <c r="E6103">
        <v>9</v>
      </c>
      <c r="F6103" t="s">
        <v>136</v>
      </c>
    </row>
    <row r="6104" spans="1:6" x14ac:dyDescent="0.3">
      <c r="A6104" t="s">
        <v>170</v>
      </c>
      <c r="B6104" t="s">
        <v>139</v>
      </c>
      <c r="C6104">
        <v>1</v>
      </c>
      <c r="D6104">
        <v>11.95</v>
      </c>
      <c r="E6104">
        <v>2</v>
      </c>
      <c r="F6104" t="s">
        <v>131</v>
      </c>
    </row>
    <row r="6105" spans="1:6" x14ac:dyDescent="0.3">
      <c r="A6105" t="s">
        <v>170</v>
      </c>
      <c r="B6105" t="s">
        <v>140</v>
      </c>
      <c r="C6105">
        <v>1</v>
      </c>
      <c r="D6105">
        <v>99.99</v>
      </c>
      <c r="E6105">
        <v>3</v>
      </c>
      <c r="F6105" t="s">
        <v>147</v>
      </c>
    </row>
    <row r="6106" spans="1:6" x14ac:dyDescent="0.3">
      <c r="A6106" t="s">
        <v>170</v>
      </c>
      <c r="B6106" t="s">
        <v>132</v>
      </c>
      <c r="C6106">
        <v>1</v>
      </c>
      <c r="D6106">
        <v>11.99</v>
      </c>
      <c r="E6106">
        <v>9</v>
      </c>
      <c r="F6106" t="s">
        <v>136</v>
      </c>
    </row>
    <row r="6107" spans="1:6" x14ac:dyDescent="0.3">
      <c r="A6107" t="s">
        <v>170</v>
      </c>
      <c r="B6107" t="s">
        <v>145</v>
      </c>
      <c r="C6107">
        <v>1</v>
      </c>
      <c r="D6107">
        <v>3.84</v>
      </c>
      <c r="E6107">
        <v>6</v>
      </c>
      <c r="F6107" t="s">
        <v>131</v>
      </c>
    </row>
    <row r="6108" spans="1:6" x14ac:dyDescent="0.3">
      <c r="A6108" t="s">
        <v>170</v>
      </c>
      <c r="B6108" t="s">
        <v>130</v>
      </c>
      <c r="C6108">
        <v>1</v>
      </c>
      <c r="D6108">
        <v>14.95</v>
      </c>
      <c r="E6108">
        <v>4</v>
      </c>
      <c r="F6108" t="s">
        <v>135</v>
      </c>
    </row>
    <row r="6109" spans="1:6" x14ac:dyDescent="0.3">
      <c r="A6109" t="s">
        <v>170</v>
      </c>
      <c r="B6109" t="s">
        <v>148</v>
      </c>
      <c r="C6109">
        <v>1</v>
      </c>
      <c r="D6109">
        <v>600</v>
      </c>
      <c r="E6109">
        <v>4</v>
      </c>
      <c r="F6109" t="s">
        <v>133</v>
      </c>
    </row>
    <row r="6110" spans="1:6" x14ac:dyDescent="0.3">
      <c r="A6110" t="s">
        <v>170</v>
      </c>
      <c r="B6110" t="s">
        <v>139</v>
      </c>
      <c r="C6110">
        <v>1</v>
      </c>
      <c r="D6110">
        <v>11.95</v>
      </c>
      <c r="E6110">
        <v>5</v>
      </c>
      <c r="F6110" t="s">
        <v>131</v>
      </c>
    </row>
    <row r="6111" spans="1:6" x14ac:dyDescent="0.3">
      <c r="A6111" t="s">
        <v>170</v>
      </c>
      <c r="B6111" t="s">
        <v>142</v>
      </c>
      <c r="C6111">
        <v>1</v>
      </c>
      <c r="D6111">
        <v>1700</v>
      </c>
      <c r="E6111">
        <v>3</v>
      </c>
      <c r="F6111" t="s">
        <v>135</v>
      </c>
    </row>
    <row r="6112" spans="1:6" x14ac:dyDescent="0.3">
      <c r="A6112" t="s">
        <v>170</v>
      </c>
      <c r="B6112" t="s">
        <v>140</v>
      </c>
      <c r="C6112">
        <v>1</v>
      </c>
      <c r="D6112">
        <v>99.99</v>
      </c>
      <c r="E6112">
        <v>10</v>
      </c>
      <c r="F6112" t="s">
        <v>149</v>
      </c>
    </row>
    <row r="6113" spans="1:6" x14ac:dyDescent="0.3">
      <c r="A6113" t="s">
        <v>170</v>
      </c>
      <c r="B6113" t="s">
        <v>143</v>
      </c>
      <c r="C6113">
        <v>1</v>
      </c>
      <c r="D6113">
        <v>300</v>
      </c>
      <c r="E6113">
        <v>6</v>
      </c>
      <c r="F6113" t="s">
        <v>149</v>
      </c>
    </row>
    <row r="6114" spans="1:6" x14ac:dyDescent="0.3">
      <c r="A6114" t="s">
        <v>170</v>
      </c>
      <c r="B6114" t="s">
        <v>139</v>
      </c>
      <c r="C6114">
        <v>1</v>
      </c>
      <c r="D6114">
        <v>11.95</v>
      </c>
      <c r="E6114">
        <v>1</v>
      </c>
      <c r="F6114" t="s">
        <v>133</v>
      </c>
    </row>
    <row r="6115" spans="1:6" x14ac:dyDescent="0.3">
      <c r="A6115" t="s">
        <v>170</v>
      </c>
      <c r="B6115" t="s">
        <v>152</v>
      </c>
      <c r="C6115">
        <v>1</v>
      </c>
      <c r="D6115">
        <v>379.99</v>
      </c>
      <c r="E6115">
        <v>5</v>
      </c>
      <c r="F6115" t="s">
        <v>135</v>
      </c>
    </row>
    <row r="6116" spans="1:6" x14ac:dyDescent="0.3">
      <c r="A6116" t="s">
        <v>170</v>
      </c>
      <c r="B6116" t="s">
        <v>137</v>
      </c>
      <c r="C6116">
        <v>1</v>
      </c>
      <c r="D6116">
        <v>2.99</v>
      </c>
      <c r="E6116">
        <v>5</v>
      </c>
      <c r="F6116" t="s">
        <v>150</v>
      </c>
    </row>
    <row r="6117" spans="1:6" x14ac:dyDescent="0.3">
      <c r="A6117" t="s">
        <v>170</v>
      </c>
      <c r="B6117" t="s">
        <v>137</v>
      </c>
      <c r="C6117">
        <v>1</v>
      </c>
      <c r="D6117">
        <v>2.99</v>
      </c>
      <c r="E6117">
        <v>1</v>
      </c>
      <c r="F6117" t="s">
        <v>149</v>
      </c>
    </row>
    <row r="6118" spans="1:6" x14ac:dyDescent="0.3">
      <c r="A6118" t="s">
        <v>170</v>
      </c>
      <c r="B6118" t="s">
        <v>140</v>
      </c>
      <c r="C6118">
        <v>1</v>
      </c>
      <c r="D6118">
        <v>99.99</v>
      </c>
      <c r="E6118">
        <v>9</v>
      </c>
      <c r="F6118" t="s">
        <v>135</v>
      </c>
    </row>
    <row r="6119" spans="1:6" x14ac:dyDescent="0.3">
      <c r="A6119" t="s">
        <v>170</v>
      </c>
      <c r="B6119" t="s">
        <v>148</v>
      </c>
      <c r="C6119">
        <v>1</v>
      </c>
      <c r="D6119">
        <v>600</v>
      </c>
      <c r="E6119">
        <v>9</v>
      </c>
      <c r="F6119" t="s">
        <v>133</v>
      </c>
    </row>
    <row r="6120" spans="1:6" x14ac:dyDescent="0.3">
      <c r="A6120" t="s">
        <v>170</v>
      </c>
      <c r="B6120" t="s">
        <v>142</v>
      </c>
      <c r="C6120">
        <v>1</v>
      </c>
      <c r="D6120">
        <v>1700</v>
      </c>
      <c r="E6120">
        <v>2</v>
      </c>
      <c r="F6120" t="s">
        <v>131</v>
      </c>
    </row>
    <row r="6121" spans="1:6" x14ac:dyDescent="0.3">
      <c r="A6121" t="s">
        <v>170</v>
      </c>
      <c r="B6121" t="s">
        <v>130</v>
      </c>
      <c r="C6121">
        <v>1</v>
      </c>
      <c r="D6121">
        <v>14.95</v>
      </c>
      <c r="E6121">
        <v>10</v>
      </c>
      <c r="F6121" t="s">
        <v>149</v>
      </c>
    </row>
    <row r="6122" spans="1:6" x14ac:dyDescent="0.3">
      <c r="A6122" t="s">
        <v>170</v>
      </c>
      <c r="B6122" t="s">
        <v>130</v>
      </c>
      <c r="C6122">
        <v>1</v>
      </c>
      <c r="D6122">
        <v>14.95</v>
      </c>
      <c r="E6122">
        <v>5</v>
      </c>
      <c r="F6122" t="s">
        <v>147</v>
      </c>
    </row>
    <row r="6123" spans="1:6" x14ac:dyDescent="0.3">
      <c r="A6123" t="s">
        <v>170</v>
      </c>
      <c r="B6123" t="s">
        <v>128</v>
      </c>
      <c r="C6123">
        <v>1</v>
      </c>
      <c r="D6123">
        <v>700</v>
      </c>
      <c r="E6123">
        <v>4</v>
      </c>
      <c r="F6123" t="s">
        <v>149</v>
      </c>
    </row>
    <row r="6124" spans="1:6" x14ac:dyDescent="0.3">
      <c r="A6124" t="s">
        <v>170</v>
      </c>
      <c r="B6124" t="s">
        <v>141</v>
      </c>
      <c r="C6124">
        <v>1</v>
      </c>
      <c r="D6124">
        <v>150</v>
      </c>
      <c r="E6124">
        <v>7</v>
      </c>
      <c r="F6124" t="s">
        <v>149</v>
      </c>
    </row>
    <row r="6125" spans="1:6" x14ac:dyDescent="0.3">
      <c r="A6125" t="s">
        <v>170</v>
      </c>
      <c r="B6125" t="s">
        <v>128</v>
      </c>
      <c r="C6125">
        <v>1</v>
      </c>
      <c r="D6125">
        <v>700</v>
      </c>
      <c r="E6125">
        <v>8</v>
      </c>
      <c r="F6125" t="s">
        <v>129</v>
      </c>
    </row>
    <row r="6126" spans="1:6" x14ac:dyDescent="0.3">
      <c r="A6126" t="s">
        <v>170</v>
      </c>
      <c r="B6126" t="s">
        <v>142</v>
      </c>
      <c r="C6126">
        <v>1</v>
      </c>
      <c r="D6126">
        <v>1700</v>
      </c>
      <c r="E6126">
        <v>7</v>
      </c>
      <c r="F6126" t="s">
        <v>149</v>
      </c>
    </row>
    <row r="6127" spans="1:6" x14ac:dyDescent="0.3">
      <c r="A6127" t="s">
        <v>170</v>
      </c>
      <c r="B6127" t="s">
        <v>130</v>
      </c>
      <c r="C6127">
        <v>1</v>
      </c>
      <c r="D6127">
        <v>14.95</v>
      </c>
      <c r="E6127">
        <v>7</v>
      </c>
      <c r="F6127" t="s">
        <v>146</v>
      </c>
    </row>
    <row r="6128" spans="1:6" x14ac:dyDescent="0.3">
      <c r="A6128" t="s">
        <v>170</v>
      </c>
      <c r="B6128" t="s">
        <v>139</v>
      </c>
      <c r="C6128">
        <v>1</v>
      </c>
      <c r="D6128">
        <v>11.95</v>
      </c>
      <c r="E6128">
        <v>2</v>
      </c>
      <c r="F6128" t="s">
        <v>150</v>
      </c>
    </row>
    <row r="6129" spans="1:6" x14ac:dyDescent="0.3">
      <c r="A6129" t="s">
        <v>170</v>
      </c>
      <c r="B6129" t="s">
        <v>132</v>
      </c>
      <c r="C6129">
        <v>1</v>
      </c>
      <c r="D6129">
        <v>11.99</v>
      </c>
      <c r="E6129">
        <v>1</v>
      </c>
      <c r="F6129" t="s">
        <v>135</v>
      </c>
    </row>
    <row r="6130" spans="1:6" x14ac:dyDescent="0.3">
      <c r="A6130" t="s">
        <v>170</v>
      </c>
      <c r="B6130" t="s">
        <v>148</v>
      </c>
      <c r="C6130">
        <v>1</v>
      </c>
      <c r="D6130">
        <v>600</v>
      </c>
      <c r="E6130">
        <v>7</v>
      </c>
      <c r="F6130" t="s">
        <v>135</v>
      </c>
    </row>
    <row r="6131" spans="1:6" x14ac:dyDescent="0.3">
      <c r="A6131" t="s">
        <v>170</v>
      </c>
      <c r="B6131" t="s">
        <v>145</v>
      </c>
      <c r="C6131">
        <v>3</v>
      </c>
      <c r="D6131">
        <v>3.84</v>
      </c>
      <c r="E6131">
        <v>9</v>
      </c>
      <c r="F6131" t="s">
        <v>135</v>
      </c>
    </row>
    <row r="6132" spans="1:6" x14ac:dyDescent="0.3">
      <c r="A6132" t="s">
        <v>170</v>
      </c>
      <c r="B6132" t="s">
        <v>143</v>
      </c>
      <c r="C6132">
        <v>1</v>
      </c>
      <c r="D6132">
        <v>300</v>
      </c>
      <c r="E6132">
        <v>6</v>
      </c>
      <c r="F6132" t="s">
        <v>133</v>
      </c>
    </row>
    <row r="6133" spans="1:6" x14ac:dyDescent="0.3">
      <c r="A6133" t="s">
        <v>170</v>
      </c>
      <c r="B6133" t="s">
        <v>132</v>
      </c>
      <c r="C6133">
        <v>2</v>
      </c>
      <c r="D6133">
        <v>11.99</v>
      </c>
      <c r="E6133">
        <v>6</v>
      </c>
      <c r="F6133" t="s">
        <v>129</v>
      </c>
    </row>
    <row r="6134" spans="1:6" x14ac:dyDescent="0.3">
      <c r="A6134" t="s">
        <v>170</v>
      </c>
      <c r="B6134" t="s">
        <v>139</v>
      </c>
      <c r="C6134">
        <v>1</v>
      </c>
      <c r="D6134">
        <v>11.95</v>
      </c>
      <c r="E6134">
        <v>10</v>
      </c>
      <c r="F6134" t="s">
        <v>147</v>
      </c>
    </row>
    <row r="6135" spans="1:6" x14ac:dyDescent="0.3">
      <c r="A6135" t="s">
        <v>170</v>
      </c>
      <c r="B6135" t="s">
        <v>143</v>
      </c>
      <c r="C6135">
        <v>1</v>
      </c>
      <c r="D6135">
        <v>300</v>
      </c>
      <c r="E6135">
        <v>10</v>
      </c>
      <c r="F6135" t="s">
        <v>135</v>
      </c>
    </row>
    <row r="6136" spans="1:6" x14ac:dyDescent="0.3">
      <c r="A6136" t="s">
        <v>170</v>
      </c>
      <c r="B6136" t="s">
        <v>137</v>
      </c>
      <c r="C6136">
        <v>2</v>
      </c>
      <c r="D6136">
        <v>2.99</v>
      </c>
      <c r="E6136">
        <v>3</v>
      </c>
      <c r="F6136" t="s">
        <v>133</v>
      </c>
    </row>
    <row r="6137" spans="1:6" x14ac:dyDescent="0.3">
      <c r="A6137" t="s">
        <v>170</v>
      </c>
      <c r="B6137" t="s">
        <v>128</v>
      </c>
      <c r="C6137">
        <v>1</v>
      </c>
      <c r="D6137">
        <v>700</v>
      </c>
      <c r="E6137">
        <v>9</v>
      </c>
      <c r="F6137" t="s">
        <v>133</v>
      </c>
    </row>
    <row r="6138" spans="1:6" x14ac:dyDescent="0.3">
      <c r="A6138" t="s">
        <v>170</v>
      </c>
      <c r="B6138" t="s">
        <v>132</v>
      </c>
      <c r="C6138">
        <v>1</v>
      </c>
      <c r="D6138">
        <v>11.99</v>
      </c>
      <c r="E6138">
        <v>5</v>
      </c>
      <c r="F6138" t="s">
        <v>133</v>
      </c>
    </row>
    <row r="6139" spans="1:6" x14ac:dyDescent="0.3">
      <c r="A6139" t="s">
        <v>170</v>
      </c>
      <c r="B6139" t="s">
        <v>140</v>
      </c>
      <c r="C6139">
        <v>1</v>
      </c>
      <c r="D6139">
        <v>99.99</v>
      </c>
      <c r="E6139">
        <v>8</v>
      </c>
      <c r="F6139" t="s">
        <v>135</v>
      </c>
    </row>
    <row r="6140" spans="1:6" x14ac:dyDescent="0.3">
      <c r="A6140" t="s">
        <v>170</v>
      </c>
      <c r="B6140" t="s">
        <v>143</v>
      </c>
      <c r="C6140">
        <v>1</v>
      </c>
      <c r="D6140">
        <v>300</v>
      </c>
      <c r="E6140">
        <v>10</v>
      </c>
      <c r="F6140" t="s">
        <v>129</v>
      </c>
    </row>
    <row r="6141" spans="1:6" x14ac:dyDescent="0.3">
      <c r="A6141" t="s">
        <v>170</v>
      </c>
      <c r="B6141" t="s">
        <v>139</v>
      </c>
      <c r="C6141">
        <v>1</v>
      </c>
      <c r="D6141">
        <v>11.95</v>
      </c>
      <c r="E6141">
        <v>5</v>
      </c>
      <c r="F6141" t="s">
        <v>135</v>
      </c>
    </row>
    <row r="6142" spans="1:6" x14ac:dyDescent="0.3">
      <c r="A6142" t="s">
        <v>170</v>
      </c>
      <c r="B6142" t="s">
        <v>141</v>
      </c>
      <c r="C6142">
        <v>1</v>
      </c>
      <c r="D6142">
        <v>150</v>
      </c>
      <c r="E6142">
        <v>2</v>
      </c>
      <c r="F6142" t="s">
        <v>149</v>
      </c>
    </row>
    <row r="6143" spans="1:6" x14ac:dyDescent="0.3">
      <c r="A6143" t="s">
        <v>170</v>
      </c>
      <c r="B6143" t="s">
        <v>132</v>
      </c>
      <c r="C6143">
        <v>3</v>
      </c>
      <c r="D6143">
        <v>11.99</v>
      </c>
      <c r="E6143">
        <v>2</v>
      </c>
      <c r="F6143" t="s">
        <v>133</v>
      </c>
    </row>
    <row r="6144" spans="1:6" x14ac:dyDescent="0.3">
      <c r="A6144" t="s">
        <v>170</v>
      </c>
      <c r="B6144" t="s">
        <v>130</v>
      </c>
      <c r="C6144">
        <v>1</v>
      </c>
      <c r="D6144">
        <v>14.95</v>
      </c>
      <c r="E6144">
        <v>10</v>
      </c>
      <c r="F6144" t="s">
        <v>147</v>
      </c>
    </row>
    <row r="6145" spans="1:6" x14ac:dyDescent="0.3">
      <c r="A6145" t="s">
        <v>170</v>
      </c>
      <c r="B6145" t="s">
        <v>130</v>
      </c>
      <c r="C6145">
        <v>1</v>
      </c>
      <c r="D6145">
        <v>14.95</v>
      </c>
      <c r="E6145">
        <v>6</v>
      </c>
      <c r="F6145" t="s">
        <v>150</v>
      </c>
    </row>
    <row r="6146" spans="1:6" x14ac:dyDescent="0.3">
      <c r="A6146" t="s">
        <v>170</v>
      </c>
      <c r="B6146" t="s">
        <v>152</v>
      </c>
      <c r="C6146">
        <v>1</v>
      </c>
      <c r="D6146">
        <v>379.99</v>
      </c>
      <c r="E6146">
        <v>2</v>
      </c>
      <c r="F6146" t="s">
        <v>135</v>
      </c>
    </row>
    <row r="6147" spans="1:6" x14ac:dyDescent="0.3">
      <c r="A6147" t="s">
        <v>170</v>
      </c>
      <c r="B6147" t="s">
        <v>153</v>
      </c>
      <c r="C6147">
        <v>1</v>
      </c>
      <c r="D6147">
        <v>999.99</v>
      </c>
      <c r="E6147">
        <v>2</v>
      </c>
      <c r="F6147" t="s">
        <v>135</v>
      </c>
    </row>
    <row r="6148" spans="1:6" x14ac:dyDescent="0.3">
      <c r="A6148" t="s">
        <v>170</v>
      </c>
      <c r="B6148" t="s">
        <v>145</v>
      </c>
      <c r="C6148">
        <v>2</v>
      </c>
      <c r="D6148">
        <v>3.84</v>
      </c>
      <c r="E6148">
        <v>9</v>
      </c>
      <c r="F6148" t="s">
        <v>133</v>
      </c>
    </row>
    <row r="6149" spans="1:6" x14ac:dyDescent="0.3">
      <c r="A6149" t="s">
        <v>170</v>
      </c>
      <c r="B6149" t="s">
        <v>132</v>
      </c>
      <c r="C6149">
        <v>1</v>
      </c>
      <c r="D6149">
        <v>11.99</v>
      </c>
      <c r="E6149">
        <v>8</v>
      </c>
      <c r="F6149" t="s">
        <v>149</v>
      </c>
    </row>
    <row r="6150" spans="1:6" x14ac:dyDescent="0.3">
      <c r="A6150" t="s">
        <v>170</v>
      </c>
      <c r="B6150" t="s">
        <v>145</v>
      </c>
      <c r="C6150">
        <v>2</v>
      </c>
      <c r="D6150">
        <v>3.84</v>
      </c>
      <c r="E6150">
        <v>3</v>
      </c>
      <c r="F6150" t="s">
        <v>150</v>
      </c>
    </row>
    <row r="6151" spans="1:6" x14ac:dyDescent="0.3">
      <c r="A6151" t="s">
        <v>170</v>
      </c>
      <c r="B6151" t="s">
        <v>141</v>
      </c>
      <c r="C6151">
        <v>1</v>
      </c>
      <c r="D6151">
        <v>150</v>
      </c>
      <c r="E6151">
        <v>9</v>
      </c>
      <c r="F6151" t="s">
        <v>133</v>
      </c>
    </row>
    <row r="6152" spans="1:6" x14ac:dyDescent="0.3">
      <c r="A6152" t="s">
        <v>170</v>
      </c>
      <c r="B6152" t="s">
        <v>128</v>
      </c>
      <c r="C6152">
        <v>1</v>
      </c>
      <c r="D6152">
        <v>700</v>
      </c>
      <c r="E6152">
        <v>3</v>
      </c>
      <c r="F6152" t="s">
        <v>131</v>
      </c>
    </row>
    <row r="6153" spans="1:6" x14ac:dyDescent="0.3">
      <c r="A6153" t="s">
        <v>170</v>
      </c>
      <c r="B6153" t="s">
        <v>132</v>
      </c>
      <c r="C6153">
        <v>1</v>
      </c>
      <c r="D6153">
        <v>11.99</v>
      </c>
      <c r="E6153">
        <v>7</v>
      </c>
      <c r="F6153" t="s">
        <v>133</v>
      </c>
    </row>
    <row r="6154" spans="1:6" x14ac:dyDescent="0.3">
      <c r="A6154" t="s">
        <v>170</v>
      </c>
      <c r="B6154" t="s">
        <v>138</v>
      </c>
      <c r="C6154">
        <v>1</v>
      </c>
      <c r="D6154">
        <v>389.99</v>
      </c>
      <c r="E6154">
        <v>6</v>
      </c>
      <c r="F6154" t="s">
        <v>133</v>
      </c>
    </row>
    <row r="6155" spans="1:6" x14ac:dyDescent="0.3">
      <c r="A6155" t="s">
        <v>170</v>
      </c>
      <c r="B6155" t="s">
        <v>152</v>
      </c>
      <c r="C6155">
        <v>1</v>
      </c>
      <c r="D6155">
        <v>379.99</v>
      </c>
      <c r="E6155">
        <v>8</v>
      </c>
      <c r="F6155" t="s">
        <v>150</v>
      </c>
    </row>
    <row r="6156" spans="1:6" x14ac:dyDescent="0.3">
      <c r="A6156" t="s">
        <v>170</v>
      </c>
      <c r="B6156" t="s">
        <v>128</v>
      </c>
      <c r="C6156">
        <v>1</v>
      </c>
      <c r="D6156">
        <v>700</v>
      </c>
      <c r="E6156">
        <v>10</v>
      </c>
      <c r="F6156" t="s">
        <v>146</v>
      </c>
    </row>
    <row r="6157" spans="1:6" x14ac:dyDescent="0.3">
      <c r="A6157" t="s">
        <v>170</v>
      </c>
      <c r="B6157" t="s">
        <v>130</v>
      </c>
      <c r="C6157">
        <v>1</v>
      </c>
      <c r="D6157">
        <v>14.95</v>
      </c>
      <c r="E6157">
        <v>2</v>
      </c>
      <c r="F6157" t="s">
        <v>146</v>
      </c>
    </row>
    <row r="6158" spans="1:6" x14ac:dyDescent="0.3">
      <c r="A6158" t="s">
        <v>170</v>
      </c>
      <c r="B6158" t="s">
        <v>141</v>
      </c>
      <c r="C6158">
        <v>1</v>
      </c>
      <c r="D6158">
        <v>150</v>
      </c>
      <c r="E6158">
        <v>3</v>
      </c>
      <c r="F6158" t="s">
        <v>149</v>
      </c>
    </row>
    <row r="6159" spans="1:6" x14ac:dyDescent="0.3">
      <c r="A6159" t="s">
        <v>170</v>
      </c>
      <c r="B6159" t="s">
        <v>130</v>
      </c>
      <c r="C6159">
        <v>1</v>
      </c>
      <c r="D6159">
        <v>14.95</v>
      </c>
      <c r="E6159">
        <v>2</v>
      </c>
      <c r="F6159" t="s">
        <v>133</v>
      </c>
    </row>
    <row r="6160" spans="1:6" x14ac:dyDescent="0.3">
      <c r="A6160" t="s">
        <v>170</v>
      </c>
      <c r="B6160" t="s">
        <v>130</v>
      </c>
      <c r="C6160">
        <v>1</v>
      </c>
      <c r="D6160">
        <v>14.95</v>
      </c>
      <c r="E6160">
        <v>3</v>
      </c>
      <c r="F6160" t="s">
        <v>129</v>
      </c>
    </row>
    <row r="6161" spans="1:6" x14ac:dyDescent="0.3">
      <c r="A6161" t="s">
        <v>170</v>
      </c>
      <c r="B6161" t="s">
        <v>139</v>
      </c>
      <c r="C6161">
        <v>2</v>
      </c>
      <c r="D6161">
        <v>11.95</v>
      </c>
      <c r="E6161">
        <v>3</v>
      </c>
      <c r="F6161" t="s">
        <v>131</v>
      </c>
    </row>
    <row r="6162" spans="1:6" x14ac:dyDescent="0.3">
      <c r="A6162" t="s">
        <v>170</v>
      </c>
      <c r="B6162" t="s">
        <v>130</v>
      </c>
      <c r="C6162">
        <v>1</v>
      </c>
      <c r="D6162">
        <v>14.95</v>
      </c>
      <c r="E6162">
        <v>2</v>
      </c>
      <c r="F6162" t="s">
        <v>146</v>
      </c>
    </row>
    <row r="6163" spans="1:6" x14ac:dyDescent="0.3">
      <c r="A6163" t="s">
        <v>170</v>
      </c>
      <c r="B6163" t="s">
        <v>137</v>
      </c>
      <c r="C6163">
        <v>1</v>
      </c>
      <c r="D6163">
        <v>2.99</v>
      </c>
      <c r="E6163">
        <v>7</v>
      </c>
      <c r="F6163" t="s">
        <v>150</v>
      </c>
    </row>
    <row r="6164" spans="1:6" x14ac:dyDescent="0.3">
      <c r="A6164" t="s">
        <v>170</v>
      </c>
      <c r="B6164" t="s">
        <v>130</v>
      </c>
      <c r="C6164">
        <v>1</v>
      </c>
      <c r="D6164">
        <v>14.95</v>
      </c>
      <c r="E6164">
        <v>2</v>
      </c>
      <c r="F6164" t="s">
        <v>133</v>
      </c>
    </row>
    <row r="6165" spans="1:6" x14ac:dyDescent="0.3">
      <c r="A6165" t="s">
        <v>170</v>
      </c>
      <c r="B6165" t="s">
        <v>141</v>
      </c>
      <c r="C6165">
        <v>1</v>
      </c>
      <c r="D6165">
        <v>150</v>
      </c>
      <c r="E6165">
        <v>8</v>
      </c>
      <c r="F6165" t="s">
        <v>136</v>
      </c>
    </row>
    <row r="6166" spans="1:6" x14ac:dyDescent="0.3">
      <c r="A6166" t="s">
        <v>170</v>
      </c>
      <c r="B6166" t="s">
        <v>141</v>
      </c>
      <c r="C6166">
        <v>1</v>
      </c>
      <c r="D6166">
        <v>150</v>
      </c>
      <c r="E6166">
        <v>4</v>
      </c>
      <c r="F6166" t="s">
        <v>129</v>
      </c>
    </row>
    <row r="6167" spans="1:6" x14ac:dyDescent="0.3">
      <c r="A6167" t="s">
        <v>170</v>
      </c>
      <c r="B6167" t="s">
        <v>139</v>
      </c>
      <c r="C6167">
        <v>1</v>
      </c>
      <c r="D6167">
        <v>11.95</v>
      </c>
      <c r="E6167">
        <v>1</v>
      </c>
      <c r="F6167" t="s">
        <v>129</v>
      </c>
    </row>
    <row r="6168" spans="1:6" x14ac:dyDescent="0.3">
      <c r="A6168" t="s">
        <v>170</v>
      </c>
      <c r="B6168" t="s">
        <v>130</v>
      </c>
      <c r="C6168">
        <v>1</v>
      </c>
      <c r="D6168">
        <v>14.95</v>
      </c>
      <c r="E6168">
        <v>10</v>
      </c>
      <c r="F6168" t="s">
        <v>135</v>
      </c>
    </row>
    <row r="6169" spans="1:6" x14ac:dyDescent="0.3">
      <c r="A6169" t="s">
        <v>170</v>
      </c>
      <c r="B6169" t="s">
        <v>137</v>
      </c>
      <c r="C6169">
        <v>2</v>
      </c>
      <c r="D6169">
        <v>2.99</v>
      </c>
      <c r="E6169">
        <v>8</v>
      </c>
      <c r="F6169" t="s">
        <v>133</v>
      </c>
    </row>
    <row r="6170" spans="1:6" x14ac:dyDescent="0.3">
      <c r="A6170" t="s">
        <v>170</v>
      </c>
      <c r="B6170" t="s">
        <v>139</v>
      </c>
      <c r="C6170">
        <v>1</v>
      </c>
      <c r="D6170">
        <v>11.95</v>
      </c>
      <c r="E6170">
        <v>4</v>
      </c>
      <c r="F6170" t="s">
        <v>135</v>
      </c>
    </row>
    <row r="6171" spans="1:6" x14ac:dyDescent="0.3">
      <c r="A6171" t="s">
        <v>170</v>
      </c>
      <c r="B6171" t="s">
        <v>148</v>
      </c>
      <c r="C6171">
        <v>1</v>
      </c>
      <c r="D6171">
        <v>600</v>
      </c>
      <c r="E6171">
        <v>3</v>
      </c>
      <c r="F6171" t="s">
        <v>149</v>
      </c>
    </row>
    <row r="6172" spans="1:6" x14ac:dyDescent="0.3">
      <c r="A6172" t="s">
        <v>170</v>
      </c>
      <c r="B6172" t="s">
        <v>132</v>
      </c>
      <c r="C6172">
        <v>1</v>
      </c>
      <c r="D6172">
        <v>11.99</v>
      </c>
      <c r="E6172">
        <v>5</v>
      </c>
      <c r="F6172" t="s">
        <v>149</v>
      </c>
    </row>
    <row r="6173" spans="1:6" x14ac:dyDescent="0.3">
      <c r="A6173" t="s">
        <v>170</v>
      </c>
      <c r="B6173" t="s">
        <v>130</v>
      </c>
      <c r="C6173">
        <v>1</v>
      </c>
      <c r="D6173">
        <v>14.95</v>
      </c>
      <c r="E6173">
        <v>4</v>
      </c>
      <c r="F6173" t="s">
        <v>133</v>
      </c>
    </row>
    <row r="6174" spans="1:6" x14ac:dyDescent="0.3">
      <c r="A6174" t="s">
        <v>170</v>
      </c>
      <c r="B6174" t="s">
        <v>134</v>
      </c>
      <c r="C6174">
        <v>1</v>
      </c>
      <c r="D6174">
        <v>149.99</v>
      </c>
      <c r="E6174">
        <v>3</v>
      </c>
      <c r="F6174" t="s">
        <v>135</v>
      </c>
    </row>
    <row r="6175" spans="1:6" x14ac:dyDescent="0.3">
      <c r="A6175" t="s">
        <v>170</v>
      </c>
      <c r="B6175" t="s">
        <v>148</v>
      </c>
      <c r="C6175">
        <v>1</v>
      </c>
      <c r="D6175">
        <v>600</v>
      </c>
      <c r="E6175">
        <v>7</v>
      </c>
      <c r="F6175" t="s">
        <v>129</v>
      </c>
    </row>
    <row r="6176" spans="1:6" x14ac:dyDescent="0.3">
      <c r="A6176" t="s">
        <v>170</v>
      </c>
      <c r="B6176" t="s">
        <v>132</v>
      </c>
      <c r="C6176">
        <v>1</v>
      </c>
      <c r="D6176">
        <v>11.99</v>
      </c>
      <c r="E6176">
        <v>8</v>
      </c>
      <c r="F6176" t="s">
        <v>129</v>
      </c>
    </row>
    <row r="6177" spans="1:6" x14ac:dyDescent="0.3">
      <c r="A6177" t="s">
        <v>170</v>
      </c>
      <c r="B6177" t="s">
        <v>145</v>
      </c>
      <c r="C6177">
        <v>2</v>
      </c>
      <c r="D6177">
        <v>3.84</v>
      </c>
      <c r="E6177">
        <v>1</v>
      </c>
      <c r="F6177" t="s">
        <v>135</v>
      </c>
    </row>
    <row r="6178" spans="1:6" x14ac:dyDescent="0.3">
      <c r="A6178" t="s">
        <v>170</v>
      </c>
      <c r="B6178" t="s">
        <v>137</v>
      </c>
      <c r="C6178">
        <v>1</v>
      </c>
      <c r="D6178">
        <v>2.99</v>
      </c>
      <c r="E6178">
        <v>5</v>
      </c>
      <c r="F6178" t="s">
        <v>150</v>
      </c>
    </row>
    <row r="6179" spans="1:6" x14ac:dyDescent="0.3">
      <c r="A6179" t="s">
        <v>170</v>
      </c>
      <c r="B6179" t="s">
        <v>140</v>
      </c>
      <c r="C6179">
        <v>1</v>
      </c>
      <c r="D6179">
        <v>99.99</v>
      </c>
      <c r="E6179">
        <v>1</v>
      </c>
      <c r="F6179" t="s">
        <v>150</v>
      </c>
    </row>
    <row r="6180" spans="1:6" x14ac:dyDescent="0.3">
      <c r="A6180" t="s">
        <v>170</v>
      </c>
      <c r="B6180" t="s">
        <v>138</v>
      </c>
      <c r="C6180">
        <v>1</v>
      </c>
      <c r="D6180">
        <v>389.99</v>
      </c>
      <c r="E6180">
        <v>6</v>
      </c>
      <c r="F6180" t="s">
        <v>146</v>
      </c>
    </row>
    <row r="6181" spans="1:6" x14ac:dyDescent="0.3">
      <c r="A6181" t="s">
        <v>170</v>
      </c>
      <c r="B6181" t="s">
        <v>132</v>
      </c>
      <c r="C6181">
        <v>1</v>
      </c>
      <c r="D6181">
        <v>11.99</v>
      </c>
      <c r="E6181">
        <v>6</v>
      </c>
      <c r="F6181" t="s">
        <v>133</v>
      </c>
    </row>
    <row r="6182" spans="1:6" x14ac:dyDescent="0.3">
      <c r="A6182" t="s">
        <v>170</v>
      </c>
      <c r="B6182" t="s">
        <v>145</v>
      </c>
      <c r="C6182">
        <v>1</v>
      </c>
      <c r="D6182">
        <v>3.84</v>
      </c>
      <c r="E6182">
        <v>3</v>
      </c>
      <c r="F6182" t="s">
        <v>150</v>
      </c>
    </row>
    <row r="6183" spans="1:6" x14ac:dyDescent="0.3">
      <c r="A6183" t="s">
        <v>170</v>
      </c>
      <c r="B6183" t="s">
        <v>140</v>
      </c>
      <c r="C6183">
        <v>1</v>
      </c>
      <c r="D6183">
        <v>99.99</v>
      </c>
      <c r="E6183">
        <v>9</v>
      </c>
      <c r="F6183" t="s">
        <v>131</v>
      </c>
    </row>
    <row r="6184" spans="1:6" x14ac:dyDescent="0.3">
      <c r="A6184" t="s">
        <v>170</v>
      </c>
      <c r="B6184" t="s">
        <v>132</v>
      </c>
      <c r="C6184">
        <v>1</v>
      </c>
      <c r="D6184">
        <v>11.99</v>
      </c>
      <c r="E6184">
        <v>10</v>
      </c>
      <c r="F6184" t="s">
        <v>133</v>
      </c>
    </row>
    <row r="6185" spans="1:6" x14ac:dyDescent="0.3">
      <c r="A6185" t="s">
        <v>170</v>
      </c>
      <c r="B6185" t="s">
        <v>141</v>
      </c>
      <c r="C6185">
        <v>2</v>
      </c>
      <c r="D6185">
        <v>150</v>
      </c>
      <c r="E6185">
        <v>4</v>
      </c>
      <c r="F6185" t="s">
        <v>133</v>
      </c>
    </row>
    <row r="6186" spans="1:6" x14ac:dyDescent="0.3">
      <c r="A6186" t="s">
        <v>170</v>
      </c>
      <c r="B6186" t="s">
        <v>139</v>
      </c>
      <c r="C6186">
        <v>1</v>
      </c>
      <c r="D6186">
        <v>11.95</v>
      </c>
      <c r="E6186">
        <v>8</v>
      </c>
      <c r="F6186" t="s">
        <v>133</v>
      </c>
    </row>
    <row r="6187" spans="1:6" x14ac:dyDescent="0.3">
      <c r="A6187" t="s">
        <v>170</v>
      </c>
      <c r="B6187" t="s">
        <v>145</v>
      </c>
      <c r="C6187">
        <v>1</v>
      </c>
      <c r="D6187">
        <v>3.84</v>
      </c>
      <c r="E6187">
        <v>7</v>
      </c>
      <c r="F6187" t="s">
        <v>147</v>
      </c>
    </row>
    <row r="6188" spans="1:6" x14ac:dyDescent="0.3">
      <c r="A6188" t="s">
        <v>170</v>
      </c>
      <c r="B6188" t="s">
        <v>139</v>
      </c>
      <c r="C6188">
        <v>1</v>
      </c>
      <c r="D6188">
        <v>11.95</v>
      </c>
      <c r="E6188">
        <v>1</v>
      </c>
      <c r="F6188" t="s">
        <v>133</v>
      </c>
    </row>
    <row r="6189" spans="1:6" x14ac:dyDescent="0.3">
      <c r="A6189" t="s">
        <v>170</v>
      </c>
      <c r="B6189" t="s">
        <v>130</v>
      </c>
      <c r="C6189">
        <v>3</v>
      </c>
      <c r="D6189">
        <v>14.95</v>
      </c>
      <c r="E6189">
        <v>5</v>
      </c>
      <c r="F6189" t="s">
        <v>146</v>
      </c>
    </row>
    <row r="6190" spans="1:6" x14ac:dyDescent="0.3">
      <c r="A6190" t="s">
        <v>170</v>
      </c>
      <c r="B6190" t="s">
        <v>130</v>
      </c>
      <c r="C6190">
        <v>1</v>
      </c>
      <c r="D6190">
        <v>14.95</v>
      </c>
      <c r="E6190">
        <v>4</v>
      </c>
      <c r="F6190" t="s">
        <v>146</v>
      </c>
    </row>
    <row r="6191" spans="1:6" x14ac:dyDescent="0.3">
      <c r="A6191" t="s">
        <v>170</v>
      </c>
      <c r="B6191" t="s">
        <v>139</v>
      </c>
      <c r="C6191">
        <v>1</v>
      </c>
      <c r="D6191">
        <v>11.95</v>
      </c>
      <c r="E6191">
        <v>4</v>
      </c>
      <c r="F6191" t="s">
        <v>129</v>
      </c>
    </row>
    <row r="6192" spans="1:6" x14ac:dyDescent="0.3">
      <c r="A6192" t="s">
        <v>170</v>
      </c>
      <c r="B6192" t="s">
        <v>137</v>
      </c>
      <c r="C6192">
        <v>1</v>
      </c>
      <c r="D6192">
        <v>2.99</v>
      </c>
      <c r="E6192">
        <v>10</v>
      </c>
      <c r="F6192" t="s">
        <v>146</v>
      </c>
    </row>
    <row r="6193" spans="1:6" x14ac:dyDescent="0.3">
      <c r="A6193" t="s">
        <v>170</v>
      </c>
      <c r="B6193" t="s">
        <v>138</v>
      </c>
      <c r="C6193">
        <v>1</v>
      </c>
      <c r="D6193">
        <v>389.99</v>
      </c>
      <c r="E6193">
        <v>4</v>
      </c>
      <c r="F6193" t="s">
        <v>147</v>
      </c>
    </row>
    <row r="6194" spans="1:6" x14ac:dyDescent="0.3">
      <c r="A6194" t="s">
        <v>170</v>
      </c>
      <c r="B6194" t="s">
        <v>145</v>
      </c>
      <c r="C6194">
        <v>3</v>
      </c>
      <c r="D6194">
        <v>3.84</v>
      </c>
      <c r="E6194">
        <v>7</v>
      </c>
      <c r="F6194" t="s">
        <v>149</v>
      </c>
    </row>
    <row r="6195" spans="1:6" x14ac:dyDescent="0.3">
      <c r="A6195" t="s">
        <v>170</v>
      </c>
      <c r="B6195" t="s">
        <v>142</v>
      </c>
      <c r="C6195">
        <v>1</v>
      </c>
      <c r="D6195">
        <v>1700</v>
      </c>
      <c r="E6195">
        <v>10</v>
      </c>
      <c r="F6195" t="s">
        <v>136</v>
      </c>
    </row>
    <row r="6196" spans="1:6" x14ac:dyDescent="0.3">
      <c r="A6196" t="s">
        <v>170</v>
      </c>
      <c r="B6196" t="s">
        <v>128</v>
      </c>
      <c r="C6196">
        <v>1</v>
      </c>
      <c r="D6196">
        <v>700</v>
      </c>
      <c r="E6196">
        <v>10</v>
      </c>
      <c r="F6196" t="s">
        <v>133</v>
      </c>
    </row>
    <row r="6197" spans="1:6" x14ac:dyDescent="0.3">
      <c r="A6197" t="s">
        <v>170</v>
      </c>
      <c r="B6197" t="s">
        <v>134</v>
      </c>
      <c r="C6197">
        <v>1</v>
      </c>
      <c r="D6197">
        <v>149.99</v>
      </c>
      <c r="E6197">
        <v>4</v>
      </c>
      <c r="F6197" t="s">
        <v>146</v>
      </c>
    </row>
    <row r="6198" spans="1:6" x14ac:dyDescent="0.3">
      <c r="A6198" t="s">
        <v>170</v>
      </c>
      <c r="B6198" t="s">
        <v>137</v>
      </c>
      <c r="C6198">
        <v>1</v>
      </c>
      <c r="D6198">
        <v>2.99</v>
      </c>
      <c r="E6198">
        <v>7</v>
      </c>
      <c r="F6198" t="s">
        <v>149</v>
      </c>
    </row>
    <row r="6199" spans="1:6" x14ac:dyDescent="0.3">
      <c r="A6199" t="s">
        <v>170</v>
      </c>
      <c r="B6199" t="s">
        <v>152</v>
      </c>
      <c r="C6199">
        <v>1</v>
      </c>
      <c r="D6199">
        <v>379.99</v>
      </c>
      <c r="E6199">
        <v>3</v>
      </c>
      <c r="F6199" t="s">
        <v>150</v>
      </c>
    </row>
    <row r="6200" spans="1:6" x14ac:dyDescent="0.3">
      <c r="A6200" t="s">
        <v>170</v>
      </c>
      <c r="B6200" t="s">
        <v>143</v>
      </c>
      <c r="C6200">
        <v>1</v>
      </c>
      <c r="D6200">
        <v>300</v>
      </c>
      <c r="E6200">
        <v>4</v>
      </c>
      <c r="F6200" t="s">
        <v>149</v>
      </c>
    </row>
    <row r="6201" spans="1:6" x14ac:dyDescent="0.3">
      <c r="A6201" t="s">
        <v>170</v>
      </c>
      <c r="B6201" t="s">
        <v>141</v>
      </c>
      <c r="C6201">
        <v>1</v>
      </c>
      <c r="D6201">
        <v>150</v>
      </c>
      <c r="E6201">
        <v>6</v>
      </c>
      <c r="F6201" t="s">
        <v>135</v>
      </c>
    </row>
    <row r="6202" spans="1:6" x14ac:dyDescent="0.3">
      <c r="A6202" t="s">
        <v>170</v>
      </c>
      <c r="B6202" t="s">
        <v>137</v>
      </c>
      <c r="C6202">
        <v>1</v>
      </c>
      <c r="D6202">
        <v>2.99</v>
      </c>
      <c r="E6202">
        <v>6</v>
      </c>
      <c r="F6202" t="s">
        <v>135</v>
      </c>
    </row>
    <row r="6203" spans="1:6" x14ac:dyDescent="0.3">
      <c r="A6203" t="s">
        <v>170</v>
      </c>
      <c r="B6203" t="s">
        <v>141</v>
      </c>
      <c r="C6203">
        <v>1</v>
      </c>
      <c r="D6203">
        <v>150</v>
      </c>
      <c r="E6203">
        <v>8</v>
      </c>
      <c r="F6203" t="s">
        <v>149</v>
      </c>
    </row>
    <row r="6204" spans="1:6" x14ac:dyDescent="0.3">
      <c r="A6204" t="s">
        <v>170</v>
      </c>
      <c r="B6204" t="s">
        <v>132</v>
      </c>
      <c r="C6204">
        <v>1</v>
      </c>
      <c r="D6204">
        <v>11.99</v>
      </c>
      <c r="E6204">
        <v>1</v>
      </c>
      <c r="F6204" t="s">
        <v>149</v>
      </c>
    </row>
    <row r="6205" spans="1:6" x14ac:dyDescent="0.3">
      <c r="A6205" t="s">
        <v>170</v>
      </c>
      <c r="B6205" t="s">
        <v>153</v>
      </c>
      <c r="C6205">
        <v>1</v>
      </c>
      <c r="D6205">
        <v>999.99</v>
      </c>
      <c r="E6205">
        <v>8</v>
      </c>
      <c r="F6205" t="s">
        <v>149</v>
      </c>
    </row>
    <row r="6206" spans="1:6" x14ac:dyDescent="0.3">
      <c r="A6206" t="s">
        <v>170</v>
      </c>
      <c r="B6206" t="s">
        <v>145</v>
      </c>
      <c r="C6206">
        <v>1</v>
      </c>
      <c r="D6206">
        <v>3.84</v>
      </c>
      <c r="E6206">
        <v>3</v>
      </c>
      <c r="F6206" t="s">
        <v>133</v>
      </c>
    </row>
    <row r="6207" spans="1:6" x14ac:dyDescent="0.3">
      <c r="A6207" t="s">
        <v>170</v>
      </c>
      <c r="B6207" t="s">
        <v>138</v>
      </c>
      <c r="C6207">
        <v>1</v>
      </c>
      <c r="D6207">
        <v>389.99</v>
      </c>
      <c r="E6207">
        <v>1</v>
      </c>
      <c r="F6207" t="s">
        <v>149</v>
      </c>
    </row>
    <row r="6208" spans="1:6" x14ac:dyDescent="0.3">
      <c r="A6208" t="s">
        <v>170</v>
      </c>
      <c r="B6208" t="s">
        <v>130</v>
      </c>
      <c r="C6208">
        <v>1</v>
      </c>
      <c r="D6208">
        <v>14.95</v>
      </c>
      <c r="E6208">
        <v>7</v>
      </c>
      <c r="F6208" t="s">
        <v>146</v>
      </c>
    </row>
    <row r="6209" spans="1:6" x14ac:dyDescent="0.3">
      <c r="A6209" t="s">
        <v>170</v>
      </c>
      <c r="B6209" t="s">
        <v>139</v>
      </c>
      <c r="C6209">
        <v>2</v>
      </c>
      <c r="D6209">
        <v>11.95</v>
      </c>
      <c r="E6209">
        <v>10</v>
      </c>
      <c r="F6209" t="s">
        <v>133</v>
      </c>
    </row>
    <row r="6210" spans="1:6" x14ac:dyDescent="0.3">
      <c r="A6210" t="s">
        <v>170</v>
      </c>
      <c r="B6210" t="s">
        <v>139</v>
      </c>
      <c r="C6210">
        <v>1</v>
      </c>
      <c r="D6210">
        <v>11.95</v>
      </c>
      <c r="E6210">
        <v>5</v>
      </c>
      <c r="F6210" t="s">
        <v>129</v>
      </c>
    </row>
    <row r="6211" spans="1:6" x14ac:dyDescent="0.3">
      <c r="A6211" t="s">
        <v>170</v>
      </c>
      <c r="B6211" t="s">
        <v>137</v>
      </c>
      <c r="C6211">
        <v>2</v>
      </c>
      <c r="D6211">
        <v>2.99</v>
      </c>
      <c r="E6211">
        <v>6</v>
      </c>
      <c r="F6211" t="s">
        <v>136</v>
      </c>
    </row>
    <row r="6212" spans="1:6" x14ac:dyDescent="0.3">
      <c r="A6212" t="s">
        <v>170</v>
      </c>
      <c r="B6212" t="s">
        <v>134</v>
      </c>
      <c r="C6212">
        <v>1</v>
      </c>
      <c r="D6212">
        <v>149.99</v>
      </c>
      <c r="E6212">
        <v>7</v>
      </c>
      <c r="F6212" t="s">
        <v>131</v>
      </c>
    </row>
    <row r="6213" spans="1:6" x14ac:dyDescent="0.3">
      <c r="A6213" t="s">
        <v>170</v>
      </c>
      <c r="B6213" t="s">
        <v>132</v>
      </c>
      <c r="C6213">
        <v>1</v>
      </c>
      <c r="D6213">
        <v>11.99</v>
      </c>
      <c r="E6213">
        <v>6</v>
      </c>
      <c r="F6213" t="s">
        <v>146</v>
      </c>
    </row>
    <row r="6214" spans="1:6" x14ac:dyDescent="0.3">
      <c r="A6214" t="s">
        <v>170</v>
      </c>
      <c r="B6214" t="s">
        <v>130</v>
      </c>
      <c r="C6214">
        <v>1</v>
      </c>
      <c r="D6214">
        <v>14.95</v>
      </c>
      <c r="E6214">
        <v>8</v>
      </c>
      <c r="F6214" t="s">
        <v>135</v>
      </c>
    </row>
    <row r="6215" spans="1:6" x14ac:dyDescent="0.3">
      <c r="A6215" t="s">
        <v>170</v>
      </c>
      <c r="B6215" t="s">
        <v>140</v>
      </c>
      <c r="C6215">
        <v>1</v>
      </c>
      <c r="D6215">
        <v>99.99</v>
      </c>
      <c r="E6215">
        <v>10</v>
      </c>
      <c r="F6215" t="s">
        <v>129</v>
      </c>
    </row>
    <row r="6216" spans="1:6" x14ac:dyDescent="0.3">
      <c r="A6216" t="s">
        <v>170</v>
      </c>
      <c r="B6216" t="s">
        <v>143</v>
      </c>
      <c r="C6216">
        <v>1</v>
      </c>
      <c r="D6216">
        <v>300</v>
      </c>
      <c r="E6216">
        <v>3</v>
      </c>
      <c r="F6216" t="s">
        <v>147</v>
      </c>
    </row>
    <row r="6217" spans="1:6" x14ac:dyDescent="0.3">
      <c r="A6217" t="s">
        <v>170</v>
      </c>
      <c r="B6217" t="s">
        <v>145</v>
      </c>
      <c r="C6217">
        <v>1</v>
      </c>
      <c r="D6217">
        <v>3.84</v>
      </c>
      <c r="E6217">
        <v>5</v>
      </c>
      <c r="F6217" t="s">
        <v>133</v>
      </c>
    </row>
    <row r="6218" spans="1:6" x14ac:dyDescent="0.3">
      <c r="A6218" t="s">
        <v>170</v>
      </c>
      <c r="B6218" t="s">
        <v>130</v>
      </c>
      <c r="C6218">
        <v>1</v>
      </c>
      <c r="D6218">
        <v>14.95</v>
      </c>
      <c r="E6218">
        <v>7</v>
      </c>
      <c r="F6218" t="s">
        <v>135</v>
      </c>
    </row>
    <row r="6219" spans="1:6" x14ac:dyDescent="0.3">
      <c r="A6219" t="s">
        <v>170</v>
      </c>
      <c r="B6219" t="s">
        <v>145</v>
      </c>
      <c r="C6219">
        <v>1</v>
      </c>
      <c r="D6219">
        <v>3.84</v>
      </c>
      <c r="E6219">
        <v>8</v>
      </c>
      <c r="F6219" t="s">
        <v>149</v>
      </c>
    </row>
    <row r="6220" spans="1:6" x14ac:dyDescent="0.3">
      <c r="A6220" t="s">
        <v>170</v>
      </c>
      <c r="B6220" t="s">
        <v>139</v>
      </c>
      <c r="C6220">
        <v>1</v>
      </c>
      <c r="D6220">
        <v>11.95</v>
      </c>
      <c r="E6220">
        <v>9</v>
      </c>
      <c r="F6220" t="s">
        <v>129</v>
      </c>
    </row>
    <row r="6221" spans="1:6" x14ac:dyDescent="0.3">
      <c r="A6221" t="s">
        <v>170</v>
      </c>
      <c r="B6221" t="s">
        <v>137</v>
      </c>
      <c r="C6221">
        <v>2</v>
      </c>
      <c r="D6221">
        <v>2.99</v>
      </c>
      <c r="E6221">
        <v>6</v>
      </c>
      <c r="F6221" t="s">
        <v>133</v>
      </c>
    </row>
    <row r="6222" spans="1:6" x14ac:dyDescent="0.3">
      <c r="A6222" t="s">
        <v>170</v>
      </c>
      <c r="B6222" t="s">
        <v>151</v>
      </c>
      <c r="C6222">
        <v>1</v>
      </c>
      <c r="D6222">
        <v>109.99</v>
      </c>
      <c r="E6222">
        <v>3</v>
      </c>
      <c r="F6222" t="s">
        <v>146</v>
      </c>
    </row>
    <row r="6223" spans="1:6" x14ac:dyDescent="0.3">
      <c r="A6223" t="s">
        <v>170</v>
      </c>
      <c r="B6223" t="s">
        <v>141</v>
      </c>
      <c r="C6223">
        <v>1</v>
      </c>
      <c r="D6223">
        <v>150</v>
      </c>
      <c r="E6223">
        <v>3</v>
      </c>
      <c r="F6223" t="s">
        <v>129</v>
      </c>
    </row>
    <row r="6224" spans="1:6" x14ac:dyDescent="0.3">
      <c r="A6224" t="s">
        <v>170</v>
      </c>
      <c r="B6224" t="s">
        <v>141</v>
      </c>
      <c r="C6224">
        <v>1</v>
      </c>
      <c r="D6224">
        <v>150</v>
      </c>
      <c r="E6224">
        <v>3</v>
      </c>
      <c r="F6224" t="s">
        <v>133</v>
      </c>
    </row>
    <row r="6225" spans="1:6" x14ac:dyDescent="0.3">
      <c r="A6225" t="s">
        <v>170</v>
      </c>
      <c r="B6225" t="s">
        <v>130</v>
      </c>
      <c r="C6225">
        <v>1</v>
      </c>
      <c r="D6225">
        <v>14.95</v>
      </c>
      <c r="E6225">
        <v>2</v>
      </c>
      <c r="F6225" t="s">
        <v>149</v>
      </c>
    </row>
    <row r="6226" spans="1:6" x14ac:dyDescent="0.3">
      <c r="A6226" t="s">
        <v>170</v>
      </c>
      <c r="B6226" t="s">
        <v>145</v>
      </c>
      <c r="C6226">
        <v>2</v>
      </c>
      <c r="D6226">
        <v>3.84</v>
      </c>
      <c r="E6226">
        <v>8</v>
      </c>
      <c r="F6226" t="s">
        <v>149</v>
      </c>
    </row>
    <row r="6227" spans="1:6" x14ac:dyDescent="0.3">
      <c r="A6227" t="s">
        <v>170</v>
      </c>
      <c r="B6227" t="s">
        <v>145</v>
      </c>
      <c r="C6227">
        <v>1</v>
      </c>
      <c r="D6227">
        <v>3.84</v>
      </c>
      <c r="E6227">
        <v>5</v>
      </c>
      <c r="F6227" t="s">
        <v>147</v>
      </c>
    </row>
    <row r="6228" spans="1:6" x14ac:dyDescent="0.3">
      <c r="A6228" t="s">
        <v>170</v>
      </c>
      <c r="B6228" t="s">
        <v>139</v>
      </c>
      <c r="C6228">
        <v>1</v>
      </c>
      <c r="D6228">
        <v>11.95</v>
      </c>
      <c r="E6228">
        <v>5</v>
      </c>
      <c r="F6228" t="s">
        <v>150</v>
      </c>
    </row>
    <row r="6229" spans="1:6" x14ac:dyDescent="0.3">
      <c r="A6229" t="s">
        <v>170</v>
      </c>
      <c r="B6229" t="s">
        <v>137</v>
      </c>
      <c r="C6229">
        <v>1</v>
      </c>
      <c r="D6229">
        <v>2.99</v>
      </c>
      <c r="E6229">
        <v>7</v>
      </c>
      <c r="F6229" t="s">
        <v>129</v>
      </c>
    </row>
    <row r="6230" spans="1:6" x14ac:dyDescent="0.3">
      <c r="A6230" t="s">
        <v>170</v>
      </c>
      <c r="B6230" t="s">
        <v>141</v>
      </c>
      <c r="C6230">
        <v>1</v>
      </c>
      <c r="D6230">
        <v>150</v>
      </c>
      <c r="E6230">
        <v>2</v>
      </c>
      <c r="F6230" t="s">
        <v>135</v>
      </c>
    </row>
    <row r="6231" spans="1:6" x14ac:dyDescent="0.3">
      <c r="A6231" t="s">
        <v>170</v>
      </c>
      <c r="B6231" t="s">
        <v>137</v>
      </c>
      <c r="C6231">
        <v>1</v>
      </c>
      <c r="D6231">
        <v>2.99</v>
      </c>
      <c r="E6231">
        <v>4</v>
      </c>
      <c r="F6231" t="s">
        <v>133</v>
      </c>
    </row>
    <row r="6232" spans="1:6" x14ac:dyDescent="0.3">
      <c r="A6232" t="s">
        <v>170</v>
      </c>
      <c r="B6232" t="s">
        <v>128</v>
      </c>
      <c r="C6232">
        <v>1</v>
      </c>
      <c r="D6232">
        <v>700</v>
      </c>
      <c r="E6232">
        <v>9</v>
      </c>
      <c r="F6232" t="s">
        <v>150</v>
      </c>
    </row>
    <row r="6233" spans="1:6" x14ac:dyDescent="0.3">
      <c r="A6233" t="s">
        <v>170</v>
      </c>
      <c r="B6233" t="s">
        <v>141</v>
      </c>
      <c r="C6233">
        <v>1</v>
      </c>
      <c r="D6233">
        <v>150</v>
      </c>
      <c r="E6233">
        <v>8</v>
      </c>
      <c r="F6233" t="s">
        <v>131</v>
      </c>
    </row>
    <row r="6234" spans="1:6" x14ac:dyDescent="0.3">
      <c r="A6234" t="s">
        <v>170</v>
      </c>
      <c r="B6234" t="s">
        <v>137</v>
      </c>
      <c r="C6234">
        <v>3</v>
      </c>
      <c r="D6234">
        <v>2.99</v>
      </c>
      <c r="E6234">
        <v>3</v>
      </c>
      <c r="F6234" t="s">
        <v>149</v>
      </c>
    </row>
    <row r="6235" spans="1:6" x14ac:dyDescent="0.3">
      <c r="A6235" t="s">
        <v>170</v>
      </c>
      <c r="B6235" t="s">
        <v>152</v>
      </c>
      <c r="C6235">
        <v>1</v>
      </c>
      <c r="D6235">
        <v>379.99</v>
      </c>
      <c r="E6235">
        <v>8</v>
      </c>
      <c r="F6235" t="s">
        <v>149</v>
      </c>
    </row>
    <row r="6236" spans="1:6" x14ac:dyDescent="0.3">
      <c r="A6236" t="s">
        <v>170</v>
      </c>
      <c r="B6236" t="s">
        <v>145</v>
      </c>
      <c r="C6236">
        <v>1</v>
      </c>
      <c r="D6236">
        <v>3.84</v>
      </c>
      <c r="E6236">
        <v>7</v>
      </c>
      <c r="F6236" t="s">
        <v>135</v>
      </c>
    </row>
    <row r="6237" spans="1:6" x14ac:dyDescent="0.3">
      <c r="A6237" t="s">
        <v>170</v>
      </c>
      <c r="B6237" t="s">
        <v>145</v>
      </c>
      <c r="C6237">
        <v>1</v>
      </c>
      <c r="D6237">
        <v>3.84</v>
      </c>
      <c r="E6237">
        <v>9</v>
      </c>
      <c r="F6237" t="s">
        <v>150</v>
      </c>
    </row>
    <row r="6238" spans="1:6" x14ac:dyDescent="0.3">
      <c r="A6238" t="s">
        <v>170</v>
      </c>
      <c r="B6238" t="s">
        <v>130</v>
      </c>
      <c r="C6238">
        <v>1</v>
      </c>
      <c r="D6238">
        <v>14.95</v>
      </c>
      <c r="E6238">
        <v>1</v>
      </c>
      <c r="F6238" t="s">
        <v>133</v>
      </c>
    </row>
    <row r="6239" spans="1:6" x14ac:dyDescent="0.3">
      <c r="A6239" t="s">
        <v>170</v>
      </c>
      <c r="B6239" t="s">
        <v>148</v>
      </c>
      <c r="C6239">
        <v>1</v>
      </c>
      <c r="D6239">
        <v>600</v>
      </c>
      <c r="E6239">
        <v>4</v>
      </c>
      <c r="F6239" t="s">
        <v>133</v>
      </c>
    </row>
    <row r="6240" spans="1:6" x14ac:dyDescent="0.3">
      <c r="A6240" t="s">
        <v>170</v>
      </c>
      <c r="B6240" t="s">
        <v>139</v>
      </c>
      <c r="C6240">
        <v>1</v>
      </c>
      <c r="D6240">
        <v>11.95</v>
      </c>
      <c r="E6240">
        <v>2</v>
      </c>
      <c r="F6240" t="s">
        <v>135</v>
      </c>
    </row>
    <row r="6241" spans="1:6" x14ac:dyDescent="0.3">
      <c r="A6241" t="s">
        <v>170</v>
      </c>
      <c r="B6241" t="s">
        <v>139</v>
      </c>
      <c r="C6241">
        <v>1</v>
      </c>
      <c r="D6241">
        <v>11.95</v>
      </c>
      <c r="E6241">
        <v>3</v>
      </c>
      <c r="F6241" t="s">
        <v>135</v>
      </c>
    </row>
    <row r="6242" spans="1:6" x14ac:dyDescent="0.3">
      <c r="A6242" t="s">
        <v>170</v>
      </c>
      <c r="B6242" t="s">
        <v>130</v>
      </c>
      <c r="C6242">
        <v>1</v>
      </c>
      <c r="D6242">
        <v>14.95</v>
      </c>
      <c r="E6242">
        <v>10</v>
      </c>
      <c r="F6242" t="s">
        <v>149</v>
      </c>
    </row>
    <row r="6243" spans="1:6" x14ac:dyDescent="0.3">
      <c r="A6243" t="s">
        <v>170</v>
      </c>
      <c r="B6243" t="s">
        <v>145</v>
      </c>
      <c r="C6243">
        <v>1</v>
      </c>
      <c r="D6243">
        <v>3.84</v>
      </c>
      <c r="E6243">
        <v>4</v>
      </c>
      <c r="F6243" t="s">
        <v>146</v>
      </c>
    </row>
    <row r="6244" spans="1:6" x14ac:dyDescent="0.3">
      <c r="A6244" t="s">
        <v>170</v>
      </c>
      <c r="B6244" t="s">
        <v>137</v>
      </c>
      <c r="C6244">
        <v>5</v>
      </c>
      <c r="D6244">
        <v>2.99</v>
      </c>
      <c r="E6244">
        <v>3</v>
      </c>
      <c r="F6244" t="s">
        <v>149</v>
      </c>
    </row>
    <row r="6245" spans="1:6" x14ac:dyDescent="0.3">
      <c r="A6245" t="s">
        <v>170</v>
      </c>
      <c r="B6245" t="s">
        <v>152</v>
      </c>
      <c r="C6245">
        <v>1</v>
      </c>
      <c r="D6245">
        <v>379.99</v>
      </c>
      <c r="E6245">
        <v>1</v>
      </c>
      <c r="F6245" t="s">
        <v>135</v>
      </c>
    </row>
    <row r="6246" spans="1:6" x14ac:dyDescent="0.3">
      <c r="A6246" t="s">
        <v>170</v>
      </c>
      <c r="B6246" t="s">
        <v>148</v>
      </c>
      <c r="C6246">
        <v>1</v>
      </c>
      <c r="D6246">
        <v>600</v>
      </c>
      <c r="E6246">
        <v>10</v>
      </c>
      <c r="F6246" t="s">
        <v>136</v>
      </c>
    </row>
    <row r="6247" spans="1:6" x14ac:dyDescent="0.3">
      <c r="A6247" t="s">
        <v>170</v>
      </c>
      <c r="B6247" t="s">
        <v>139</v>
      </c>
      <c r="C6247">
        <v>1</v>
      </c>
      <c r="D6247">
        <v>11.95</v>
      </c>
      <c r="E6247">
        <v>6</v>
      </c>
      <c r="F6247" t="s">
        <v>136</v>
      </c>
    </row>
    <row r="6248" spans="1:6" x14ac:dyDescent="0.3">
      <c r="A6248" t="s">
        <v>170</v>
      </c>
      <c r="B6248" t="s">
        <v>137</v>
      </c>
      <c r="C6248">
        <v>4</v>
      </c>
      <c r="D6248">
        <v>2.99</v>
      </c>
      <c r="E6248">
        <v>4</v>
      </c>
      <c r="F6248" t="s">
        <v>135</v>
      </c>
    </row>
    <row r="6249" spans="1:6" x14ac:dyDescent="0.3">
      <c r="A6249" t="s">
        <v>170</v>
      </c>
      <c r="B6249" t="s">
        <v>130</v>
      </c>
      <c r="C6249">
        <v>1</v>
      </c>
      <c r="D6249">
        <v>14.95</v>
      </c>
      <c r="E6249">
        <v>3</v>
      </c>
      <c r="F6249" t="s">
        <v>133</v>
      </c>
    </row>
    <row r="6250" spans="1:6" x14ac:dyDescent="0.3">
      <c r="A6250" t="s">
        <v>170</v>
      </c>
      <c r="B6250" t="s">
        <v>128</v>
      </c>
      <c r="C6250">
        <v>1</v>
      </c>
      <c r="D6250">
        <v>700</v>
      </c>
      <c r="E6250">
        <v>2</v>
      </c>
      <c r="F6250" t="s">
        <v>150</v>
      </c>
    </row>
    <row r="6251" spans="1:6" x14ac:dyDescent="0.3">
      <c r="A6251" t="s">
        <v>170</v>
      </c>
      <c r="B6251" t="s">
        <v>139</v>
      </c>
      <c r="C6251">
        <v>1</v>
      </c>
      <c r="D6251">
        <v>11.95</v>
      </c>
      <c r="E6251">
        <v>4</v>
      </c>
      <c r="F6251" t="s">
        <v>146</v>
      </c>
    </row>
    <row r="6252" spans="1:6" x14ac:dyDescent="0.3">
      <c r="A6252" t="s">
        <v>170</v>
      </c>
      <c r="B6252" t="s">
        <v>140</v>
      </c>
      <c r="C6252">
        <v>1</v>
      </c>
      <c r="D6252">
        <v>99.99</v>
      </c>
      <c r="E6252">
        <v>1</v>
      </c>
      <c r="F6252" t="s">
        <v>136</v>
      </c>
    </row>
    <row r="6253" spans="1:6" x14ac:dyDescent="0.3">
      <c r="A6253" t="s">
        <v>170</v>
      </c>
      <c r="B6253" t="s">
        <v>141</v>
      </c>
      <c r="C6253">
        <v>1</v>
      </c>
      <c r="D6253">
        <v>150</v>
      </c>
      <c r="E6253">
        <v>9</v>
      </c>
      <c r="F6253" t="s">
        <v>133</v>
      </c>
    </row>
    <row r="6254" spans="1:6" x14ac:dyDescent="0.3">
      <c r="A6254" t="s">
        <v>170</v>
      </c>
      <c r="B6254" t="s">
        <v>152</v>
      </c>
      <c r="C6254">
        <v>1</v>
      </c>
      <c r="D6254">
        <v>379.99</v>
      </c>
      <c r="E6254">
        <v>10</v>
      </c>
      <c r="F6254" t="s">
        <v>146</v>
      </c>
    </row>
    <row r="6255" spans="1:6" x14ac:dyDescent="0.3">
      <c r="A6255" t="s">
        <v>170</v>
      </c>
      <c r="B6255" t="s">
        <v>145</v>
      </c>
      <c r="C6255">
        <v>1</v>
      </c>
      <c r="D6255">
        <v>3.84</v>
      </c>
      <c r="E6255">
        <v>6</v>
      </c>
      <c r="F6255" t="s">
        <v>135</v>
      </c>
    </row>
    <row r="6256" spans="1:6" x14ac:dyDescent="0.3">
      <c r="A6256" t="s">
        <v>170</v>
      </c>
      <c r="B6256" t="s">
        <v>153</v>
      </c>
      <c r="C6256">
        <v>1</v>
      </c>
      <c r="D6256">
        <v>999.99</v>
      </c>
      <c r="E6256">
        <v>8</v>
      </c>
      <c r="F6256" t="s">
        <v>133</v>
      </c>
    </row>
    <row r="6257" spans="1:6" x14ac:dyDescent="0.3">
      <c r="A6257" t="s">
        <v>170</v>
      </c>
      <c r="B6257" t="s">
        <v>152</v>
      </c>
      <c r="C6257">
        <v>1</v>
      </c>
      <c r="D6257">
        <v>379.99</v>
      </c>
      <c r="E6257">
        <v>1</v>
      </c>
      <c r="F6257" t="s">
        <v>149</v>
      </c>
    </row>
    <row r="6258" spans="1:6" x14ac:dyDescent="0.3">
      <c r="A6258" t="s">
        <v>170</v>
      </c>
      <c r="B6258" t="s">
        <v>132</v>
      </c>
      <c r="C6258">
        <v>1</v>
      </c>
      <c r="D6258">
        <v>11.99</v>
      </c>
      <c r="E6258">
        <v>9</v>
      </c>
      <c r="F6258" t="s">
        <v>133</v>
      </c>
    </row>
    <row r="6259" spans="1:6" x14ac:dyDescent="0.3">
      <c r="A6259" t="s">
        <v>170</v>
      </c>
      <c r="B6259" t="s">
        <v>152</v>
      </c>
      <c r="C6259">
        <v>1</v>
      </c>
      <c r="D6259">
        <v>379.99</v>
      </c>
      <c r="E6259">
        <v>6</v>
      </c>
      <c r="F6259" t="s">
        <v>150</v>
      </c>
    </row>
    <row r="6260" spans="1:6" x14ac:dyDescent="0.3">
      <c r="A6260" t="s">
        <v>170</v>
      </c>
      <c r="B6260" t="s">
        <v>132</v>
      </c>
      <c r="C6260">
        <v>1</v>
      </c>
      <c r="D6260">
        <v>11.99</v>
      </c>
      <c r="E6260">
        <v>9</v>
      </c>
      <c r="F6260" t="s">
        <v>129</v>
      </c>
    </row>
    <row r="6261" spans="1:6" x14ac:dyDescent="0.3">
      <c r="A6261" t="s">
        <v>170</v>
      </c>
      <c r="B6261" t="s">
        <v>140</v>
      </c>
      <c r="C6261">
        <v>1</v>
      </c>
      <c r="D6261">
        <v>99.99</v>
      </c>
      <c r="E6261">
        <v>4</v>
      </c>
      <c r="F6261" t="s">
        <v>135</v>
      </c>
    </row>
    <row r="6262" spans="1:6" x14ac:dyDescent="0.3">
      <c r="A6262" t="s">
        <v>170</v>
      </c>
      <c r="B6262" t="s">
        <v>134</v>
      </c>
      <c r="C6262">
        <v>1</v>
      </c>
      <c r="D6262">
        <v>149.99</v>
      </c>
      <c r="E6262">
        <v>10</v>
      </c>
      <c r="F6262" t="s">
        <v>150</v>
      </c>
    </row>
    <row r="6263" spans="1:6" x14ac:dyDescent="0.3">
      <c r="A6263" t="s">
        <v>170</v>
      </c>
      <c r="B6263" t="s">
        <v>137</v>
      </c>
      <c r="C6263">
        <v>2</v>
      </c>
      <c r="D6263">
        <v>2.99</v>
      </c>
      <c r="E6263">
        <v>3</v>
      </c>
      <c r="F6263" t="s">
        <v>133</v>
      </c>
    </row>
    <row r="6264" spans="1:6" x14ac:dyDescent="0.3">
      <c r="A6264" t="s">
        <v>170</v>
      </c>
      <c r="B6264" t="s">
        <v>145</v>
      </c>
      <c r="C6264">
        <v>1</v>
      </c>
      <c r="D6264">
        <v>3.84</v>
      </c>
      <c r="E6264">
        <v>2</v>
      </c>
      <c r="F6264" t="s">
        <v>149</v>
      </c>
    </row>
    <row r="6265" spans="1:6" x14ac:dyDescent="0.3">
      <c r="A6265" t="s">
        <v>170</v>
      </c>
      <c r="B6265" t="s">
        <v>139</v>
      </c>
      <c r="C6265">
        <v>1</v>
      </c>
      <c r="D6265">
        <v>11.95</v>
      </c>
      <c r="E6265">
        <v>6</v>
      </c>
      <c r="F6265" t="s">
        <v>146</v>
      </c>
    </row>
    <row r="6266" spans="1:6" x14ac:dyDescent="0.3">
      <c r="A6266" t="s">
        <v>170</v>
      </c>
      <c r="B6266" t="s">
        <v>151</v>
      </c>
      <c r="C6266">
        <v>1</v>
      </c>
      <c r="D6266">
        <v>109.99</v>
      </c>
      <c r="E6266">
        <v>4</v>
      </c>
      <c r="F6266" t="s">
        <v>146</v>
      </c>
    </row>
    <row r="6267" spans="1:6" x14ac:dyDescent="0.3">
      <c r="A6267" t="s">
        <v>170</v>
      </c>
      <c r="B6267" t="s">
        <v>134</v>
      </c>
      <c r="C6267">
        <v>1</v>
      </c>
      <c r="D6267">
        <v>149.99</v>
      </c>
      <c r="E6267">
        <v>1</v>
      </c>
      <c r="F6267" t="s">
        <v>133</v>
      </c>
    </row>
    <row r="6268" spans="1:6" x14ac:dyDescent="0.3">
      <c r="A6268" t="s">
        <v>170</v>
      </c>
      <c r="B6268" t="s">
        <v>130</v>
      </c>
      <c r="C6268">
        <v>1</v>
      </c>
      <c r="D6268">
        <v>14.95</v>
      </c>
      <c r="E6268">
        <v>3</v>
      </c>
      <c r="F6268" t="s">
        <v>149</v>
      </c>
    </row>
    <row r="6269" spans="1:6" x14ac:dyDescent="0.3">
      <c r="A6269" t="s">
        <v>170</v>
      </c>
      <c r="B6269" t="s">
        <v>139</v>
      </c>
      <c r="C6269">
        <v>1</v>
      </c>
      <c r="D6269">
        <v>11.95</v>
      </c>
      <c r="E6269">
        <v>4</v>
      </c>
      <c r="F6269" t="s">
        <v>135</v>
      </c>
    </row>
    <row r="6270" spans="1:6" x14ac:dyDescent="0.3">
      <c r="A6270" t="s">
        <v>170</v>
      </c>
      <c r="B6270" t="s">
        <v>132</v>
      </c>
      <c r="C6270">
        <v>1</v>
      </c>
      <c r="D6270">
        <v>11.99</v>
      </c>
      <c r="E6270">
        <v>10</v>
      </c>
      <c r="F6270" t="s">
        <v>133</v>
      </c>
    </row>
    <row r="6271" spans="1:6" x14ac:dyDescent="0.3">
      <c r="A6271" t="s">
        <v>170</v>
      </c>
      <c r="B6271" t="s">
        <v>132</v>
      </c>
      <c r="C6271">
        <v>1</v>
      </c>
      <c r="D6271">
        <v>11.99</v>
      </c>
      <c r="E6271">
        <v>10</v>
      </c>
      <c r="F6271" t="s">
        <v>131</v>
      </c>
    </row>
    <row r="6272" spans="1:6" x14ac:dyDescent="0.3">
      <c r="A6272" t="s">
        <v>170</v>
      </c>
      <c r="B6272" t="s">
        <v>145</v>
      </c>
      <c r="C6272">
        <v>1</v>
      </c>
      <c r="D6272">
        <v>3.84</v>
      </c>
      <c r="E6272">
        <v>8</v>
      </c>
      <c r="F6272" t="s">
        <v>149</v>
      </c>
    </row>
    <row r="6273" spans="1:6" x14ac:dyDescent="0.3">
      <c r="A6273" t="s">
        <v>170</v>
      </c>
      <c r="B6273" t="s">
        <v>139</v>
      </c>
      <c r="C6273">
        <v>1</v>
      </c>
      <c r="D6273">
        <v>11.95</v>
      </c>
      <c r="E6273">
        <v>1</v>
      </c>
      <c r="F6273" t="s">
        <v>135</v>
      </c>
    </row>
    <row r="6274" spans="1:6" x14ac:dyDescent="0.3">
      <c r="A6274" t="s">
        <v>170</v>
      </c>
      <c r="B6274" t="s">
        <v>137</v>
      </c>
      <c r="C6274">
        <v>1</v>
      </c>
      <c r="D6274">
        <v>2.99</v>
      </c>
      <c r="E6274">
        <v>9</v>
      </c>
      <c r="F6274" t="s">
        <v>149</v>
      </c>
    </row>
    <row r="6275" spans="1:6" x14ac:dyDescent="0.3">
      <c r="A6275" t="s">
        <v>170</v>
      </c>
      <c r="B6275" t="s">
        <v>137</v>
      </c>
      <c r="C6275">
        <v>2</v>
      </c>
      <c r="D6275">
        <v>2.99</v>
      </c>
      <c r="E6275">
        <v>3</v>
      </c>
      <c r="F6275" t="s">
        <v>135</v>
      </c>
    </row>
    <row r="6276" spans="1:6" x14ac:dyDescent="0.3">
      <c r="A6276" t="s">
        <v>170</v>
      </c>
      <c r="B6276" t="s">
        <v>141</v>
      </c>
      <c r="C6276">
        <v>1</v>
      </c>
      <c r="D6276">
        <v>150</v>
      </c>
      <c r="E6276">
        <v>8</v>
      </c>
      <c r="F6276" t="s">
        <v>147</v>
      </c>
    </row>
    <row r="6277" spans="1:6" x14ac:dyDescent="0.3">
      <c r="A6277" t="s">
        <v>170</v>
      </c>
      <c r="B6277" t="s">
        <v>141</v>
      </c>
      <c r="C6277">
        <v>1</v>
      </c>
      <c r="D6277">
        <v>150</v>
      </c>
      <c r="E6277">
        <v>6</v>
      </c>
      <c r="F6277" t="s">
        <v>129</v>
      </c>
    </row>
    <row r="6278" spans="1:6" x14ac:dyDescent="0.3">
      <c r="A6278" t="s">
        <v>170</v>
      </c>
      <c r="B6278" t="s">
        <v>134</v>
      </c>
      <c r="C6278">
        <v>1</v>
      </c>
      <c r="D6278">
        <v>149.99</v>
      </c>
      <c r="E6278">
        <v>9</v>
      </c>
      <c r="F6278" t="s">
        <v>135</v>
      </c>
    </row>
    <row r="6279" spans="1:6" x14ac:dyDescent="0.3">
      <c r="A6279" t="s">
        <v>170</v>
      </c>
      <c r="B6279" t="s">
        <v>139</v>
      </c>
      <c r="C6279">
        <v>1</v>
      </c>
      <c r="D6279">
        <v>11.95</v>
      </c>
      <c r="E6279">
        <v>9</v>
      </c>
      <c r="F6279" t="s">
        <v>150</v>
      </c>
    </row>
    <row r="6280" spans="1:6" x14ac:dyDescent="0.3">
      <c r="A6280" t="s">
        <v>170</v>
      </c>
      <c r="B6280" t="s">
        <v>140</v>
      </c>
      <c r="C6280">
        <v>1</v>
      </c>
      <c r="D6280">
        <v>99.99</v>
      </c>
      <c r="E6280">
        <v>7</v>
      </c>
      <c r="F6280" t="s">
        <v>133</v>
      </c>
    </row>
    <row r="6281" spans="1:6" x14ac:dyDescent="0.3">
      <c r="A6281" t="s">
        <v>170</v>
      </c>
      <c r="B6281" t="s">
        <v>130</v>
      </c>
      <c r="C6281">
        <v>1</v>
      </c>
      <c r="D6281">
        <v>14.95</v>
      </c>
      <c r="E6281">
        <v>6</v>
      </c>
      <c r="F6281" t="s">
        <v>136</v>
      </c>
    </row>
    <row r="6282" spans="1:6" x14ac:dyDescent="0.3">
      <c r="A6282" t="s">
        <v>170</v>
      </c>
      <c r="B6282" t="s">
        <v>143</v>
      </c>
      <c r="C6282">
        <v>1</v>
      </c>
      <c r="D6282">
        <v>300</v>
      </c>
      <c r="E6282">
        <v>5</v>
      </c>
      <c r="F6282" t="s">
        <v>133</v>
      </c>
    </row>
    <row r="6283" spans="1:6" x14ac:dyDescent="0.3">
      <c r="A6283" t="s">
        <v>170</v>
      </c>
      <c r="B6283" t="s">
        <v>134</v>
      </c>
      <c r="C6283">
        <v>1</v>
      </c>
      <c r="D6283">
        <v>149.99</v>
      </c>
      <c r="E6283">
        <v>3</v>
      </c>
      <c r="F6283" t="s">
        <v>149</v>
      </c>
    </row>
    <row r="6284" spans="1:6" x14ac:dyDescent="0.3">
      <c r="A6284" t="s">
        <v>170</v>
      </c>
      <c r="B6284" t="s">
        <v>141</v>
      </c>
      <c r="C6284">
        <v>1</v>
      </c>
      <c r="D6284">
        <v>150</v>
      </c>
      <c r="E6284">
        <v>3</v>
      </c>
      <c r="F6284" t="s">
        <v>147</v>
      </c>
    </row>
    <row r="6285" spans="1:6" x14ac:dyDescent="0.3">
      <c r="A6285" t="s">
        <v>170</v>
      </c>
      <c r="B6285" t="s">
        <v>137</v>
      </c>
      <c r="C6285">
        <v>1</v>
      </c>
      <c r="D6285">
        <v>2.99</v>
      </c>
      <c r="E6285">
        <v>7</v>
      </c>
      <c r="F6285" t="s">
        <v>135</v>
      </c>
    </row>
    <row r="6286" spans="1:6" x14ac:dyDescent="0.3">
      <c r="A6286" t="s">
        <v>170</v>
      </c>
      <c r="B6286" t="s">
        <v>137</v>
      </c>
      <c r="C6286">
        <v>4</v>
      </c>
      <c r="D6286">
        <v>2.99</v>
      </c>
      <c r="E6286">
        <v>9</v>
      </c>
      <c r="F6286" t="s">
        <v>133</v>
      </c>
    </row>
    <row r="6287" spans="1:6" x14ac:dyDescent="0.3">
      <c r="A6287" t="s">
        <v>170</v>
      </c>
      <c r="B6287" t="s">
        <v>145</v>
      </c>
      <c r="C6287">
        <v>2</v>
      </c>
      <c r="D6287">
        <v>3.84</v>
      </c>
      <c r="E6287">
        <v>9</v>
      </c>
      <c r="F6287" t="s">
        <v>133</v>
      </c>
    </row>
    <row r="6288" spans="1:6" x14ac:dyDescent="0.3">
      <c r="A6288" t="s">
        <v>170</v>
      </c>
      <c r="B6288" t="s">
        <v>132</v>
      </c>
      <c r="C6288">
        <v>1</v>
      </c>
      <c r="D6288">
        <v>11.99</v>
      </c>
      <c r="E6288">
        <v>6</v>
      </c>
      <c r="F6288" t="s">
        <v>135</v>
      </c>
    </row>
    <row r="6289" spans="1:6" x14ac:dyDescent="0.3">
      <c r="A6289" t="s">
        <v>170</v>
      </c>
      <c r="B6289" t="s">
        <v>139</v>
      </c>
      <c r="C6289">
        <v>1</v>
      </c>
      <c r="D6289">
        <v>11.95</v>
      </c>
      <c r="E6289">
        <v>4</v>
      </c>
      <c r="F6289" t="s">
        <v>147</v>
      </c>
    </row>
    <row r="6290" spans="1:6" x14ac:dyDescent="0.3">
      <c r="A6290" t="s">
        <v>170</v>
      </c>
      <c r="B6290" t="s">
        <v>132</v>
      </c>
      <c r="C6290">
        <v>1</v>
      </c>
      <c r="D6290">
        <v>11.99</v>
      </c>
      <c r="E6290">
        <v>4</v>
      </c>
      <c r="F6290" t="s">
        <v>150</v>
      </c>
    </row>
    <row r="6291" spans="1:6" x14ac:dyDescent="0.3">
      <c r="A6291" t="s">
        <v>170</v>
      </c>
      <c r="B6291" t="s">
        <v>148</v>
      </c>
      <c r="C6291">
        <v>1</v>
      </c>
      <c r="D6291">
        <v>600</v>
      </c>
      <c r="E6291">
        <v>6</v>
      </c>
      <c r="F6291" t="s">
        <v>136</v>
      </c>
    </row>
    <row r="6292" spans="1:6" x14ac:dyDescent="0.3">
      <c r="A6292" t="s">
        <v>170</v>
      </c>
      <c r="B6292" t="s">
        <v>139</v>
      </c>
      <c r="C6292">
        <v>1</v>
      </c>
      <c r="D6292">
        <v>11.95</v>
      </c>
      <c r="E6292">
        <v>3</v>
      </c>
      <c r="F6292" t="s">
        <v>136</v>
      </c>
    </row>
    <row r="6293" spans="1:6" x14ac:dyDescent="0.3">
      <c r="A6293" t="s">
        <v>170</v>
      </c>
      <c r="B6293" t="s">
        <v>132</v>
      </c>
      <c r="C6293">
        <v>1</v>
      </c>
      <c r="D6293">
        <v>11.99</v>
      </c>
      <c r="E6293">
        <v>8</v>
      </c>
      <c r="F6293" t="s">
        <v>129</v>
      </c>
    </row>
    <row r="6294" spans="1:6" x14ac:dyDescent="0.3">
      <c r="A6294" t="s">
        <v>170</v>
      </c>
      <c r="B6294" t="s">
        <v>148</v>
      </c>
      <c r="C6294">
        <v>1</v>
      </c>
      <c r="D6294">
        <v>600</v>
      </c>
      <c r="E6294">
        <v>1</v>
      </c>
      <c r="F6294" t="s">
        <v>136</v>
      </c>
    </row>
    <row r="6295" spans="1:6" x14ac:dyDescent="0.3">
      <c r="A6295" t="s">
        <v>170</v>
      </c>
      <c r="B6295" t="s">
        <v>153</v>
      </c>
      <c r="C6295">
        <v>1</v>
      </c>
      <c r="D6295">
        <v>999.99</v>
      </c>
      <c r="E6295">
        <v>7</v>
      </c>
      <c r="F6295" t="s">
        <v>133</v>
      </c>
    </row>
    <row r="6296" spans="1:6" x14ac:dyDescent="0.3">
      <c r="A6296" t="s">
        <v>170</v>
      </c>
      <c r="B6296" t="s">
        <v>143</v>
      </c>
      <c r="C6296">
        <v>1</v>
      </c>
      <c r="D6296">
        <v>300</v>
      </c>
      <c r="E6296">
        <v>7</v>
      </c>
      <c r="F6296" t="s">
        <v>135</v>
      </c>
    </row>
    <row r="6297" spans="1:6" x14ac:dyDescent="0.3">
      <c r="A6297" t="s">
        <v>170</v>
      </c>
      <c r="B6297" t="s">
        <v>137</v>
      </c>
      <c r="C6297">
        <v>3</v>
      </c>
      <c r="D6297">
        <v>2.99</v>
      </c>
      <c r="E6297">
        <v>8</v>
      </c>
      <c r="F6297" t="s">
        <v>149</v>
      </c>
    </row>
    <row r="6298" spans="1:6" x14ac:dyDescent="0.3">
      <c r="A6298" t="s">
        <v>170</v>
      </c>
      <c r="B6298" t="s">
        <v>148</v>
      </c>
      <c r="C6298">
        <v>1</v>
      </c>
      <c r="D6298">
        <v>600</v>
      </c>
      <c r="E6298">
        <v>6</v>
      </c>
      <c r="F6298" t="s">
        <v>136</v>
      </c>
    </row>
    <row r="6299" spans="1:6" x14ac:dyDescent="0.3">
      <c r="A6299" t="s">
        <v>170</v>
      </c>
      <c r="B6299" t="s">
        <v>139</v>
      </c>
      <c r="C6299">
        <v>1</v>
      </c>
      <c r="D6299">
        <v>11.95</v>
      </c>
      <c r="E6299">
        <v>10</v>
      </c>
      <c r="F6299" t="s">
        <v>136</v>
      </c>
    </row>
    <row r="6300" spans="1:6" x14ac:dyDescent="0.3">
      <c r="A6300" t="s">
        <v>170</v>
      </c>
      <c r="B6300" t="s">
        <v>143</v>
      </c>
      <c r="C6300">
        <v>1</v>
      </c>
      <c r="D6300">
        <v>300</v>
      </c>
      <c r="E6300">
        <v>7</v>
      </c>
      <c r="F6300" t="s">
        <v>146</v>
      </c>
    </row>
    <row r="6301" spans="1:6" x14ac:dyDescent="0.3">
      <c r="A6301" t="s">
        <v>170</v>
      </c>
      <c r="B6301" t="s">
        <v>152</v>
      </c>
      <c r="C6301">
        <v>1</v>
      </c>
      <c r="D6301">
        <v>379.99</v>
      </c>
      <c r="E6301">
        <v>4</v>
      </c>
      <c r="F6301" t="s">
        <v>133</v>
      </c>
    </row>
    <row r="6302" spans="1:6" x14ac:dyDescent="0.3">
      <c r="A6302" t="s">
        <v>170</v>
      </c>
      <c r="B6302" t="s">
        <v>153</v>
      </c>
      <c r="C6302">
        <v>1</v>
      </c>
      <c r="D6302">
        <v>999.99</v>
      </c>
      <c r="E6302">
        <v>9</v>
      </c>
      <c r="F6302" t="s">
        <v>135</v>
      </c>
    </row>
    <row r="6303" spans="1:6" x14ac:dyDescent="0.3">
      <c r="A6303" t="s">
        <v>170</v>
      </c>
      <c r="B6303" t="s">
        <v>138</v>
      </c>
      <c r="C6303">
        <v>1</v>
      </c>
      <c r="D6303">
        <v>389.99</v>
      </c>
      <c r="E6303">
        <v>3</v>
      </c>
      <c r="F6303" t="s">
        <v>146</v>
      </c>
    </row>
    <row r="6304" spans="1:6" x14ac:dyDescent="0.3">
      <c r="A6304" t="s">
        <v>170</v>
      </c>
      <c r="B6304" t="s">
        <v>139</v>
      </c>
      <c r="C6304">
        <v>1</v>
      </c>
      <c r="D6304">
        <v>11.95</v>
      </c>
      <c r="E6304">
        <v>4</v>
      </c>
      <c r="F6304" t="s">
        <v>133</v>
      </c>
    </row>
    <row r="6305" spans="1:6" x14ac:dyDescent="0.3">
      <c r="A6305" t="s">
        <v>170</v>
      </c>
      <c r="B6305" t="s">
        <v>138</v>
      </c>
      <c r="C6305">
        <v>1</v>
      </c>
      <c r="D6305">
        <v>389.99</v>
      </c>
      <c r="E6305">
        <v>8</v>
      </c>
      <c r="F6305" t="s">
        <v>133</v>
      </c>
    </row>
    <row r="6306" spans="1:6" x14ac:dyDescent="0.3">
      <c r="A6306" t="s">
        <v>170</v>
      </c>
      <c r="B6306" t="s">
        <v>145</v>
      </c>
      <c r="C6306">
        <v>1</v>
      </c>
      <c r="D6306">
        <v>3.84</v>
      </c>
      <c r="E6306">
        <v>6</v>
      </c>
      <c r="F6306" t="s">
        <v>135</v>
      </c>
    </row>
    <row r="6307" spans="1:6" x14ac:dyDescent="0.3">
      <c r="A6307" t="s">
        <v>170</v>
      </c>
      <c r="B6307" t="s">
        <v>142</v>
      </c>
      <c r="C6307">
        <v>1</v>
      </c>
      <c r="D6307">
        <v>1700</v>
      </c>
      <c r="E6307">
        <v>9</v>
      </c>
      <c r="F6307" t="s">
        <v>133</v>
      </c>
    </row>
    <row r="6308" spans="1:6" x14ac:dyDescent="0.3">
      <c r="A6308" t="s">
        <v>170</v>
      </c>
      <c r="B6308" t="s">
        <v>139</v>
      </c>
      <c r="C6308">
        <v>2</v>
      </c>
      <c r="D6308">
        <v>11.95</v>
      </c>
      <c r="E6308">
        <v>8</v>
      </c>
      <c r="F6308" t="s">
        <v>150</v>
      </c>
    </row>
    <row r="6309" spans="1:6" x14ac:dyDescent="0.3">
      <c r="A6309" t="s">
        <v>170</v>
      </c>
      <c r="B6309" t="s">
        <v>145</v>
      </c>
      <c r="C6309">
        <v>1</v>
      </c>
      <c r="D6309">
        <v>3.84</v>
      </c>
      <c r="E6309">
        <v>5</v>
      </c>
      <c r="F6309" t="s">
        <v>129</v>
      </c>
    </row>
    <row r="6310" spans="1:6" x14ac:dyDescent="0.3">
      <c r="A6310" t="s">
        <v>170</v>
      </c>
      <c r="B6310" t="s">
        <v>130</v>
      </c>
      <c r="C6310">
        <v>1</v>
      </c>
      <c r="D6310">
        <v>14.95</v>
      </c>
      <c r="E6310">
        <v>8</v>
      </c>
      <c r="F6310" t="s">
        <v>129</v>
      </c>
    </row>
    <row r="6311" spans="1:6" x14ac:dyDescent="0.3">
      <c r="A6311" t="s">
        <v>170</v>
      </c>
      <c r="B6311" t="s">
        <v>128</v>
      </c>
      <c r="C6311">
        <v>1</v>
      </c>
      <c r="D6311">
        <v>700</v>
      </c>
      <c r="E6311">
        <v>5</v>
      </c>
      <c r="F6311" t="s">
        <v>133</v>
      </c>
    </row>
    <row r="6312" spans="1:6" x14ac:dyDescent="0.3">
      <c r="A6312" t="s">
        <v>170</v>
      </c>
      <c r="B6312" t="s">
        <v>137</v>
      </c>
      <c r="C6312">
        <v>1</v>
      </c>
      <c r="D6312">
        <v>2.99</v>
      </c>
      <c r="E6312">
        <v>7</v>
      </c>
      <c r="F6312" t="s">
        <v>150</v>
      </c>
    </row>
    <row r="6313" spans="1:6" x14ac:dyDescent="0.3">
      <c r="A6313" t="s">
        <v>170</v>
      </c>
      <c r="B6313" t="s">
        <v>132</v>
      </c>
      <c r="C6313">
        <v>1</v>
      </c>
      <c r="D6313">
        <v>11.99</v>
      </c>
      <c r="E6313">
        <v>2</v>
      </c>
      <c r="F6313" t="s">
        <v>136</v>
      </c>
    </row>
    <row r="6314" spans="1:6" x14ac:dyDescent="0.3">
      <c r="A6314" t="s">
        <v>170</v>
      </c>
      <c r="B6314" t="s">
        <v>139</v>
      </c>
      <c r="C6314">
        <v>1</v>
      </c>
      <c r="D6314">
        <v>11.95</v>
      </c>
      <c r="E6314">
        <v>1</v>
      </c>
      <c r="F6314" t="s">
        <v>149</v>
      </c>
    </row>
    <row r="6315" spans="1:6" x14ac:dyDescent="0.3">
      <c r="A6315" t="s">
        <v>170</v>
      </c>
      <c r="B6315" t="s">
        <v>139</v>
      </c>
      <c r="C6315">
        <v>1</v>
      </c>
      <c r="D6315">
        <v>11.95</v>
      </c>
      <c r="E6315">
        <v>9</v>
      </c>
      <c r="F6315" t="s">
        <v>135</v>
      </c>
    </row>
    <row r="6316" spans="1:6" x14ac:dyDescent="0.3">
      <c r="A6316" t="s">
        <v>170</v>
      </c>
      <c r="B6316" t="s">
        <v>145</v>
      </c>
      <c r="C6316">
        <v>1</v>
      </c>
      <c r="D6316">
        <v>3.84</v>
      </c>
      <c r="E6316">
        <v>1</v>
      </c>
      <c r="F6316" t="s">
        <v>135</v>
      </c>
    </row>
    <row r="6317" spans="1:6" x14ac:dyDescent="0.3">
      <c r="A6317" t="s">
        <v>170</v>
      </c>
      <c r="B6317" t="s">
        <v>132</v>
      </c>
      <c r="C6317">
        <v>1</v>
      </c>
      <c r="D6317">
        <v>11.99</v>
      </c>
      <c r="E6317">
        <v>3</v>
      </c>
      <c r="F6317" t="s">
        <v>133</v>
      </c>
    </row>
    <row r="6318" spans="1:6" x14ac:dyDescent="0.3">
      <c r="A6318" t="s">
        <v>170</v>
      </c>
      <c r="B6318" t="s">
        <v>128</v>
      </c>
      <c r="C6318">
        <v>1</v>
      </c>
      <c r="D6318">
        <v>700</v>
      </c>
      <c r="E6318">
        <v>2</v>
      </c>
      <c r="F6318" t="s">
        <v>135</v>
      </c>
    </row>
    <row r="6319" spans="1:6" x14ac:dyDescent="0.3">
      <c r="A6319" t="s">
        <v>170</v>
      </c>
      <c r="B6319" t="s">
        <v>145</v>
      </c>
      <c r="C6319">
        <v>1</v>
      </c>
      <c r="D6319">
        <v>3.84</v>
      </c>
      <c r="E6319">
        <v>10</v>
      </c>
      <c r="F6319" t="s">
        <v>133</v>
      </c>
    </row>
    <row r="6320" spans="1:6" x14ac:dyDescent="0.3">
      <c r="A6320" t="s">
        <v>170</v>
      </c>
      <c r="B6320" t="s">
        <v>141</v>
      </c>
      <c r="C6320">
        <v>1</v>
      </c>
      <c r="D6320">
        <v>150</v>
      </c>
      <c r="E6320">
        <v>1</v>
      </c>
      <c r="F6320" t="s">
        <v>149</v>
      </c>
    </row>
    <row r="6321" spans="1:6" x14ac:dyDescent="0.3">
      <c r="A6321" t="s">
        <v>170</v>
      </c>
      <c r="B6321" t="s">
        <v>132</v>
      </c>
      <c r="C6321">
        <v>1</v>
      </c>
      <c r="D6321">
        <v>11.99</v>
      </c>
      <c r="E6321">
        <v>4</v>
      </c>
      <c r="F6321" t="s">
        <v>149</v>
      </c>
    </row>
    <row r="6322" spans="1:6" x14ac:dyDescent="0.3">
      <c r="A6322" t="s">
        <v>170</v>
      </c>
      <c r="B6322" t="s">
        <v>137</v>
      </c>
      <c r="C6322">
        <v>3</v>
      </c>
      <c r="D6322">
        <v>2.99</v>
      </c>
      <c r="E6322">
        <v>9</v>
      </c>
      <c r="F6322" t="s">
        <v>147</v>
      </c>
    </row>
    <row r="6323" spans="1:6" x14ac:dyDescent="0.3">
      <c r="A6323" t="s">
        <v>170</v>
      </c>
      <c r="B6323" t="s">
        <v>130</v>
      </c>
      <c r="C6323">
        <v>1</v>
      </c>
      <c r="D6323">
        <v>14.95</v>
      </c>
      <c r="E6323">
        <v>7</v>
      </c>
      <c r="F6323" t="s">
        <v>135</v>
      </c>
    </row>
    <row r="6324" spans="1:6" x14ac:dyDescent="0.3">
      <c r="A6324" t="s">
        <v>170</v>
      </c>
      <c r="B6324" t="s">
        <v>137</v>
      </c>
      <c r="C6324">
        <v>4</v>
      </c>
      <c r="D6324">
        <v>2.99</v>
      </c>
      <c r="E6324">
        <v>10</v>
      </c>
      <c r="F6324" t="s">
        <v>147</v>
      </c>
    </row>
    <row r="6325" spans="1:6" x14ac:dyDescent="0.3">
      <c r="A6325" t="s">
        <v>170</v>
      </c>
      <c r="B6325" t="s">
        <v>139</v>
      </c>
      <c r="C6325">
        <v>2</v>
      </c>
      <c r="D6325">
        <v>11.95</v>
      </c>
      <c r="E6325">
        <v>8</v>
      </c>
      <c r="F6325" t="s">
        <v>147</v>
      </c>
    </row>
    <row r="6326" spans="1:6" x14ac:dyDescent="0.3">
      <c r="A6326" t="s">
        <v>170</v>
      </c>
      <c r="B6326" t="s">
        <v>139</v>
      </c>
      <c r="C6326">
        <v>2</v>
      </c>
      <c r="D6326">
        <v>11.95</v>
      </c>
      <c r="E6326">
        <v>4</v>
      </c>
      <c r="F6326" t="s">
        <v>131</v>
      </c>
    </row>
    <row r="6327" spans="1:6" x14ac:dyDescent="0.3">
      <c r="A6327" t="s">
        <v>170</v>
      </c>
      <c r="B6327" t="s">
        <v>128</v>
      </c>
      <c r="C6327">
        <v>1</v>
      </c>
      <c r="D6327">
        <v>700</v>
      </c>
      <c r="E6327">
        <v>4</v>
      </c>
      <c r="F6327" t="s">
        <v>149</v>
      </c>
    </row>
    <row r="6328" spans="1:6" x14ac:dyDescent="0.3">
      <c r="A6328" t="s">
        <v>170</v>
      </c>
      <c r="B6328" t="s">
        <v>130</v>
      </c>
      <c r="C6328">
        <v>2</v>
      </c>
      <c r="D6328">
        <v>14.95</v>
      </c>
      <c r="E6328">
        <v>1</v>
      </c>
      <c r="F6328" t="s">
        <v>135</v>
      </c>
    </row>
    <row r="6329" spans="1:6" x14ac:dyDescent="0.3">
      <c r="A6329" t="s">
        <v>170</v>
      </c>
      <c r="B6329" t="s">
        <v>145</v>
      </c>
      <c r="C6329">
        <v>1</v>
      </c>
      <c r="D6329">
        <v>3.84</v>
      </c>
      <c r="E6329">
        <v>9</v>
      </c>
      <c r="F6329" t="s">
        <v>129</v>
      </c>
    </row>
    <row r="6330" spans="1:6" x14ac:dyDescent="0.3">
      <c r="A6330" t="s">
        <v>170</v>
      </c>
      <c r="B6330" t="s">
        <v>130</v>
      </c>
      <c r="C6330">
        <v>1</v>
      </c>
      <c r="D6330">
        <v>14.95</v>
      </c>
      <c r="E6330">
        <v>6</v>
      </c>
      <c r="F6330" t="s">
        <v>131</v>
      </c>
    </row>
    <row r="6331" spans="1:6" x14ac:dyDescent="0.3">
      <c r="A6331" t="s">
        <v>170</v>
      </c>
      <c r="B6331" t="s">
        <v>137</v>
      </c>
      <c r="C6331">
        <v>2</v>
      </c>
      <c r="D6331">
        <v>2.99</v>
      </c>
      <c r="E6331">
        <v>9</v>
      </c>
      <c r="F6331" t="s">
        <v>135</v>
      </c>
    </row>
    <row r="6332" spans="1:6" x14ac:dyDescent="0.3">
      <c r="A6332" t="s">
        <v>170</v>
      </c>
      <c r="B6332" t="s">
        <v>152</v>
      </c>
      <c r="C6332">
        <v>1</v>
      </c>
      <c r="D6332">
        <v>379.99</v>
      </c>
      <c r="E6332">
        <v>7</v>
      </c>
      <c r="F6332" t="s">
        <v>150</v>
      </c>
    </row>
    <row r="6333" spans="1:6" x14ac:dyDescent="0.3">
      <c r="A6333" t="s">
        <v>170</v>
      </c>
      <c r="B6333" t="s">
        <v>130</v>
      </c>
      <c r="C6333">
        <v>1</v>
      </c>
      <c r="D6333">
        <v>14.95</v>
      </c>
      <c r="E6333">
        <v>10</v>
      </c>
      <c r="F6333" t="s">
        <v>129</v>
      </c>
    </row>
    <row r="6334" spans="1:6" x14ac:dyDescent="0.3">
      <c r="A6334" t="s">
        <v>170</v>
      </c>
      <c r="B6334" t="s">
        <v>137</v>
      </c>
      <c r="C6334">
        <v>1</v>
      </c>
      <c r="D6334">
        <v>2.99</v>
      </c>
      <c r="E6334">
        <v>4</v>
      </c>
      <c r="F6334" t="s">
        <v>149</v>
      </c>
    </row>
    <row r="6335" spans="1:6" x14ac:dyDescent="0.3">
      <c r="A6335" t="s">
        <v>170</v>
      </c>
      <c r="B6335" t="s">
        <v>132</v>
      </c>
      <c r="C6335">
        <v>1</v>
      </c>
      <c r="D6335">
        <v>11.99</v>
      </c>
      <c r="E6335">
        <v>1</v>
      </c>
      <c r="F6335" t="s">
        <v>149</v>
      </c>
    </row>
    <row r="6336" spans="1:6" x14ac:dyDescent="0.3">
      <c r="A6336" t="s">
        <v>170</v>
      </c>
      <c r="B6336" t="s">
        <v>137</v>
      </c>
      <c r="C6336">
        <v>4</v>
      </c>
      <c r="D6336">
        <v>2.99</v>
      </c>
      <c r="E6336">
        <v>4</v>
      </c>
      <c r="F6336" t="s">
        <v>131</v>
      </c>
    </row>
    <row r="6337" spans="1:6" x14ac:dyDescent="0.3">
      <c r="A6337" t="s">
        <v>170</v>
      </c>
      <c r="B6337" t="s">
        <v>143</v>
      </c>
      <c r="C6337">
        <v>1</v>
      </c>
      <c r="D6337">
        <v>300</v>
      </c>
      <c r="E6337">
        <v>6</v>
      </c>
      <c r="F6337" t="s">
        <v>135</v>
      </c>
    </row>
    <row r="6338" spans="1:6" x14ac:dyDescent="0.3">
      <c r="A6338" t="s">
        <v>170</v>
      </c>
      <c r="B6338" t="s">
        <v>137</v>
      </c>
      <c r="C6338">
        <v>1</v>
      </c>
      <c r="D6338">
        <v>2.99</v>
      </c>
      <c r="E6338">
        <v>7</v>
      </c>
      <c r="F6338" t="s">
        <v>133</v>
      </c>
    </row>
    <row r="6339" spans="1:6" x14ac:dyDescent="0.3">
      <c r="A6339" t="s">
        <v>170</v>
      </c>
      <c r="B6339" t="s">
        <v>139</v>
      </c>
      <c r="C6339">
        <v>2</v>
      </c>
      <c r="D6339">
        <v>11.95</v>
      </c>
      <c r="E6339">
        <v>7</v>
      </c>
      <c r="F6339" t="s">
        <v>149</v>
      </c>
    </row>
    <row r="6340" spans="1:6" x14ac:dyDescent="0.3">
      <c r="A6340" t="s">
        <v>170</v>
      </c>
      <c r="B6340" t="s">
        <v>140</v>
      </c>
      <c r="C6340">
        <v>1</v>
      </c>
      <c r="D6340">
        <v>99.99</v>
      </c>
      <c r="E6340">
        <v>7</v>
      </c>
      <c r="F6340" t="s">
        <v>133</v>
      </c>
    </row>
    <row r="6341" spans="1:6" x14ac:dyDescent="0.3">
      <c r="A6341" t="s">
        <v>170</v>
      </c>
      <c r="B6341" t="s">
        <v>128</v>
      </c>
      <c r="C6341">
        <v>1</v>
      </c>
      <c r="D6341">
        <v>700</v>
      </c>
      <c r="E6341">
        <v>9</v>
      </c>
      <c r="F6341" t="s">
        <v>149</v>
      </c>
    </row>
    <row r="6342" spans="1:6" x14ac:dyDescent="0.3">
      <c r="A6342" t="s">
        <v>170</v>
      </c>
      <c r="B6342" t="s">
        <v>138</v>
      </c>
      <c r="C6342">
        <v>1</v>
      </c>
      <c r="D6342">
        <v>389.99</v>
      </c>
      <c r="E6342">
        <v>7</v>
      </c>
      <c r="F6342" t="s">
        <v>131</v>
      </c>
    </row>
    <row r="6343" spans="1:6" x14ac:dyDescent="0.3">
      <c r="A6343" t="s">
        <v>170</v>
      </c>
      <c r="B6343" t="s">
        <v>128</v>
      </c>
      <c r="C6343">
        <v>1</v>
      </c>
      <c r="D6343">
        <v>700</v>
      </c>
      <c r="E6343">
        <v>7</v>
      </c>
      <c r="F6343" t="s">
        <v>133</v>
      </c>
    </row>
    <row r="6344" spans="1:6" x14ac:dyDescent="0.3">
      <c r="A6344" t="s">
        <v>170</v>
      </c>
      <c r="B6344" t="s">
        <v>137</v>
      </c>
      <c r="C6344">
        <v>1</v>
      </c>
      <c r="D6344">
        <v>2.99</v>
      </c>
      <c r="E6344">
        <v>4</v>
      </c>
      <c r="F6344" t="s">
        <v>147</v>
      </c>
    </row>
    <row r="6345" spans="1:6" x14ac:dyDescent="0.3">
      <c r="A6345" t="s">
        <v>170</v>
      </c>
      <c r="B6345" t="s">
        <v>130</v>
      </c>
      <c r="C6345">
        <v>2</v>
      </c>
      <c r="D6345">
        <v>14.95</v>
      </c>
      <c r="E6345">
        <v>1</v>
      </c>
      <c r="F6345" t="s">
        <v>133</v>
      </c>
    </row>
    <row r="6346" spans="1:6" x14ac:dyDescent="0.3">
      <c r="A6346" t="s">
        <v>170</v>
      </c>
      <c r="B6346" t="s">
        <v>143</v>
      </c>
      <c r="C6346">
        <v>1</v>
      </c>
      <c r="D6346">
        <v>300</v>
      </c>
      <c r="E6346">
        <v>1</v>
      </c>
      <c r="F6346" t="s">
        <v>129</v>
      </c>
    </row>
    <row r="6347" spans="1:6" x14ac:dyDescent="0.3">
      <c r="A6347" t="s">
        <v>170</v>
      </c>
      <c r="B6347" t="s">
        <v>137</v>
      </c>
      <c r="C6347">
        <v>1</v>
      </c>
      <c r="D6347">
        <v>2.99</v>
      </c>
      <c r="E6347">
        <v>10</v>
      </c>
      <c r="F6347" t="s">
        <v>131</v>
      </c>
    </row>
    <row r="6348" spans="1:6" x14ac:dyDescent="0.3">
      <c r="A6348" t="s">
        <v>170</v>
      </c>
      <c r="B6348" t="s">
        <v>145</v>
      </c>
      <c r="C6348">
        <v>1</v>
      </c>
      <c r="D6348">
        <v>3.84</v>
      </c>
      <c r="E6348">
        <v>5</v>
      </c>
      <c r="F6348" t="s">
        <v>129</v>
      </c>
    </row>
    <row r="6349" spans="1:6" x14ac:dyDescent="0.3">
      <c r="A6349" t="s">
        <v>170</v>
      </c>
      <c r="B6349" t="s">
        <v>134</v>
      </c>
      <c r="C6349">
        <v>1</v>
      </c>
      <c r="D6349">
        <v>149.99</v>
      </c>
      <c r="E6349">
        <v>4</v>
      </c>
      <c r="F6349" t="s">
        <v>135</v>
      </c>
    </row>
    <row r="6350" spans="1:6" x14ac:dyDescent="0.3">
      <c r="A6350" t="s">
        <v>170</v>
      </c>
      <c r="B6350" t="s">
        <v>151</v>
      </c>
      <c r="C6350">
        <v>1</v>
      </c>
      <c r="D6350">
        <v>109.99</v>
      </c>
      <c r="E6350">
        <v>5</v>
      </c>
      <c r="F6350" t="s">
        <v>136</v>
      </c>
    </row>
    <row r="6351" spans="1:6" x14ac:dyDescent="0.3">
      <c r="A6351" t="s">
        <v>170</v>
      </c>
      <c r="B6351" t="s">
        <v>137</v>
      </c>
      <c r="C6351">
        <v>2</v>
      </c>
      <c r="D6351">
        <v>2.99</v>
      </c>
      <c r="E6351">
        <v>5</v>
      </c>
      <c r="F6351" t="s">
        <v>133</v>
      </c>
    </row>
    <row r="6352" spans="1:6" x14ac:dyDescent="0.3">
      <c r="A6352" t="s">
        <v>170</v>
      </c>
      <c r="B6352" t="s">
        <v>145</v>
      </c>
      <c r="C6352">
        <v>1</v>
      </c>
      <c r="D6352">
        <v>3.84</v>
      </c>
      <c r="E6352">
        <v>5</v>
      </c>
      <c r="F6352" t="s">
        <v>129</v>
      </c>
    </row>
    <row r="6353" spans="1:6" x14ac:dyDescent="0.3">
      <c r="A6353" t="s">
        <v>170</v>
      </c>
      <c r="B6353" t="s">
        <v>140</v>
      </c>
      <c r="C6353">
        <v>1</v>
      </c>
      <c r="D6353">
        <v>99.99</v>
      </c>
      <c r="E6353">
        <v>5</v>
      </c>
      <c r="F6353" t="s">
        <v>133</v>
      </c>
    </row>
    <row r="6354" spans="1:6" x14ac:dyDescent="0.3">
      <c r="A6354" t="s">
        <v>170</v>
      </c>
      <c r="B6354" t="s">
        <v>145</v>
      </c>
      <c r="C6354">
        <v>2</v>
      </c>
      <c r="D6354">
        <v>3.84</v>
      </c>
      <c r="E6354">
        <v>2</v>
      </c>
      <c r="F6354" t="s">
        <v>133</v>
      </c>
    </row>
    <row r="6355" spans="1:6" x14ac:dyDescent="0.3">
      <c r="A6355" t="s">
        <v>170</v>
      </c>
      <c r="B6355" t="s">
        <v>141</v>
      </c>
      <c r="C6355">
        <v>1</v>
      </c>
      <c r="D6355">
        <v>150</v>
      </c>
      <c r="E6355">
        <v>10</v>
      </c>
      <c r="F6355" t="s">
        <v>149</v>
      </c>
    </row>
    <row r="6356" spans="1:6" x14ac:dyDescent="0.3">
      <c r="A6356" t="s">
        <v>170</v>
      </c>
      <c r="B6356" t="s">
        <v>137</v>
      </c>
      <c r="C6356">
        <v>1</v>
      </c>
      <c r="D6356">
        <v>2.99</v>
      </c>
      <c r="E6356">
        <v>6</v>
      </c>
      <c r="F6356" t="s">
        <v>150</v>
      </c>
    </row>
    <row r="6357" spans="1:6" x14ac:dyDescent="0.3">
      <c r="A6357" t="s">
        <v>170</v>
      </c>
      <c r="B6357" t="s">
        <v>132</v>
      </c>
      <c r="C6357">
        <v>2</v>
      </c>
      <c r="D6357">
        <v>11.99</v>
      </c>
      <c r="E6357">
        <v>6</v>
      </c>
      <c r="F6357" t="s">
        <v>135</v>
      </c>
    </row>
    <row r="6358" spans="1:6" x14ac:dyDescent="0.3">
      <c r="A6358" t="s">
        <v>170</v>
      </c>
      <c r="B6358" t="s">
        <v>151</v>
      </c>
      <c r="C6358">
        <v>1</v>
      </c>
      <c r="D6358">
        <v>109.99</v>
      </c>
      <c r="E6358">
        <v>3</v>
      </c>
      <c r="F6358" t="s">
        <v>135</v>
      </c>
    </row>
    <row r="6359" spans="1:6" x14ac:dyDescent="0.3">
      <c r="A6359" t="s">
        <v>170</v>
      </c>
      <c r="B6359" t="s">
        <v>132</v>
      </c>
      <c r="C6359">
        <v>1</v>
      </c>
      <c r="D6359">
        <v>11.99</v>
      </c>
      <c r="E6359">
        <v>8</v>
      </c>
      <c r="F6359" t="s">
        <v>136</v>
      </c>
    </row>
    <row r="6360" spans="1:6" x14ac:dyDescent="0.3">
      <c r="A6360" t="s">
        <v>170</v>
      </c>
      <c r="B6360" t="s">
        <v>130</v>
      </c>
      <c r="C6360">
        <v>1</v>
      </c>
      <c r="D6360">
        <v>14.95</v>
      </c>
      <c r="E6360">
        <v>5</v>
      </c>
      <c r="F6360" t="s">
        <v>150</v>
      </c>
    </row>
    <row r="6361" spans="1:6" x14ac:dyDescent="0.3">
      <c r="A6361" t="s">
        <v>170</v>
      </c>
      <c r="B6361" t="s">
        <v>137</v>
      </c>
      <c r="C6361">
        <v>1</v>
      </c>
      <c r="D6361">
        <v>2.99</v>
      </c>
      <c r="E6361">
        <v>9</v>
      </c>
      <c r="F6361" t="s">
        <v>133</v>
      </c>
    </row>
    <row r="6362" spans="1:6" x14ac:dyDescent="0.3">
      <c r="A6362" t="s">
        <v>170</v>
      </c>
      <c r="B6362" t="s">
        <v>139</v>
      </c>
      <c r="C6362">
        <v>1</v>
      </c>
      <c r="D6362">
        <v>11.95</v>
      </c>
      <c r="E6362">
        <v>2</v>
      </c>
      <c r="F6362" t="s">
        <v>136</v>
      </c>
    </row>
    <row r="6363" spans="1:6" x14ac:dyDescent="0.3">
      <c r="A6363" t="s">
        <v>170</v>
      </c>
      <c r="B6363" t="s">
        <v>142</v>
      </c>
      <c r="C6363">
        <v>1</v>
      </c>
      <c r="D6363">
        <v>1700</v>
      </c>
      <c r="E6363">
        <v>1</v>
      </c>
      <c r="F6363" t="s">
        <v>150</v>
      </c>
    </row>
    <row r="6364" spans="1:6" x14ac:dyDescent="0.3">
      <c r="A6364" t="s">
        <v>170</v>
      </c>
      <c r="B6364" t="s">
        <v>139</v>
      </c>
      <c r="C6364">
        <v>1</v>
      </c>
      <c r="D6364">
        <v>11.95</v>
      </c>
      <c r="E6364">
        <v>10</v>
      </c>
      <c r="F6364" t="s">
        <v>133</v>
      </c>
    </row>
    <row r="6365" spans="1:6" x14ac:dyDescent="0.3">
      <c r="A6365" t="s">
        <v>170</v>
      </c>
      <c r="B6365" t="s">
        <v>132</v>
      </c>
      <c r="C6365">
        <v>1</v>
      </c>
      <c r="D6365">
        <v>11.99</v>
      </c>
      <c r="E6365">
        <v>3</v>
      </c>
      <c r="F6365" t="s">
        <v>133</v>
      </c>
    </row>
    <row r="6366" spans="1:6" x14ac:dyDescent="0.3">
      <c r="A6366" t="s">
        <v>170</v>
      </c>
      <c r="B6366" t="s">
        <v>145</v>
      </c>
      <c r="C6366">
        <v>1</v>
      </c>
      <c r="D6366">
        <v>3.84</v>
      </c>
      <c r="E6366">
        <v>10</v>
      </c>
      <c r="F6366" t="s">
        <v>146</v>
      </c>
    </row>
    <row r="6367" spans="1:6" x14ac:dyDescent="0.3">
      <c r="A6367" t="s">
        <v>170</v>
      </c>
      <c r="B6367" t="s">
        <v>138</v>
      </c>
      <c r="C6367">
        <v>1</v>
      </c>
      <c r="D6367">
        <v>389.99</v>
      </c>
      <c r="E6367">
        <v>1</v>
      </c>
      <c r="F6367" t="s">
        <v>135</v>
      </c>
    </row>
    <row r="6368" spans="1:6" x14ac:dyDescent="0.3">
      <c r="A6368" t="s">
        <v>170</v>
      </c>
      <c r="B6368" t="s">
        <v>140</v>
      </c>
      <c r="C6368">
        <v>1</v>
      </c>
      <c r="D6368">
        <v>99.99</v>
      </c>
      <c r="E6368">
        <v>10</v>
      </c>
      <c r="F6368" t="s">
        <v>136</v>
      </c>
    </row>
    <row r="6369" spans="1:6" x14ac:dyDescent="0.3">
      <c r="A6369" t="s">
        <v>170</v>
      </c>
      <c r="B6369" t="s">
        <v>137</v>
      </c>
      <c r="C6369">
        <v>1</v>
      </c>
      <c r="D6369">
        <v>2.99</v>
      </c>
      <c r="E6369">
        <v>1</v>
      </c>
      <c r="F6369" t="s">
        <v>133</v>
      </c>
    </row>
    <row r="6370" spans="1:6" x14ac:dyDescent="0.3">
      <c r="A6370" t="s">
        <v>170</v>
      </c>
      <c r="B6370" t="s">
        <v>137</v>
      </c>
      <c r="C6370">
        <v>1</v>
      </c>
      <c r="D6370">
        <v>2.99</v>
      </c>
      <c r="E6370">
        <v>8</v>
      </c>
      <c r="F6370" t="s">
        <v>150</v>
      </c>
    </row>
    <row r="6371" spans="1:6" x14ac:dyDescent="0.3">
      <c r="A6371" t="s">
        <v>170</v>
      </c>
      <c r="B6371" t="s">
        <v>141</v>
      </c>
      <c r="C6371">
        <v>1</v>
      </c>
      <c r="D6371">
        <v>150</v>
      </c>
      <c r="E6371">
        <v>1</v>
      </c>
      <c r="F6371" t="s">
        <v>129</v>
      </c>
    </row>
    <row r="6372" spans="1:6" x14ac:dyDescent="0.3">
      <c r="A6372" t="s">
        <v>170</v>
      </c>
      <c r="B6372" t="s">
        <v>148</v>
      </c>
      <c r="C6372">
        <v>1</v>
      </c>
      <c r="D6372">
        <v>600</v>
      </c>
      <c r="E6372">
        <v>5</v>
      </c>
      <c r="F6372" t="s">
        <v>135</v>
      </c>
    </row>
    <row r="6373" spans="1:6" x14ac:dyDescent="0.3">
      <c r="A6373" t="s">
        <v>170</v>
      </c>
      <c r="B6373" t="s">
        <v>139</v>
      </c>
      <c r="C6373">
        <v>1</v>
      </c>
      <c r="D6373">
        <v>11.95</v>
      </c>
      <c r="E6373">
        <v>5</v>
      </c>
      <c r="F6373" t="s">
        <v>129</v>
      </c>
    </row>
    <row r="6374" spans="1:6" x14ac:dyDescent="0.3">
      <c r="A6374" t="s">
        <v>170</v>
      </c>
      <c r="B6374" t="s">
        <v>139</v>
      </c>
      <c r="C6374">
        <v>1</v>
      </c>
      <c r="D6374">
        <v>11.95</v>
      </c>
      <c r="E6374">
        <v>1</v>
      </c>
      <c r="F6374" t="s">
        <v>133</v>
      </c>
    </row>
    <row r="6375" spans="1:6" x14ac:dyDescent="0.3">
      <c r="A6375" t="s">
        <v>170</v>
      </c>
      <c r="B6375" t="s">
        <v>139</v>
      </c>
      <c r="C6375">
        <v>1</v>
      </c>
      <c r="D6375">
        <v>11.95</v>
      </c>
      <c r="E6375">
        <v>4</v>
      </c>
      <c r="F6375" t="s">
        <v>136</v>
      </c>
    </row>
    <row r="6376" spans="1:6" x14ac:dyDescent="0.3">
      <c r="A6376" t="s">
        <v>170</v>
      </c>
      <c r="B6376" t="s">
        <v>132</v>
      </c>
      <c r="C6376">
        <v>1</v>
      </c>
      <c r="D6376">
        <v>11.99</v>
      </c>
      <c r="E6376">
        <v>8</v>
      </c>
      <c r="F6376" t="s">
        <v>135</v>
      </c>
    </row>
    <row r="6377" spans="1:6" x14ac:dyDescent="0.3">
      <c r="A6377" t="s">
        <v>170</v>
      </c>
      <c r="B6377" t="s">
        <v>145</v>
      </c>
      <c r="C6377">
        <v>1</v>
      </c>
      <c r="D6377">
        <v>3.84</v>
      </c>
      <c r="E6377">
        <v>5</v>
      </c>
      <c r="F6377" t="s">
        <v>133</v>
      </c>
    </row>
    <row r="6378" spans="1:6" x14ac:dyDescent="0.3">
      <c r="A6378" t="s">
        <v>170</v>
      </c>
      <c r="B6378" t="s">
        <v>134</v>
      </c>
      <c r="C6378">
        <v>1</v>
      </c>
      <c r="D6378">
        <v>149.99</v>
      </c>
      <c r="E6378">
        <v>2</v>
      </c>
      <c r="F6378" t="s">
        <v>129</v>
      </c>
    </row>
    <row r="6379" spans="1:6" x14ac:dyDescent="0.3">
      <c r="A6379" t="s">
        <v>170</v>
      </c>
      <c r="B6379" t="s">
        <v>139</v>
      </c>
      <c r="C6379">
        <v>1</v>
      </c>
      <c r="D6379">
        <v>11.95</v>
      </c>
      <c r="E6379">
        <v>1</v>
      </c>
      <c r="F6379" t="s">
        <v>150</v>
      </c>
    </row>
    <row r="6380" spans="1:6" x14ac:dyDescent="0.3">
      <c r="A6380" t="s">
        <v>170</v>
      </c>
      <c r="B6380" t="s">
        <v>130</v>
      </c>
      <c r="C6380">
        <v>1</v>
      </c>
      <c r="D6380">
        <v>14.95</v>
      </c>
      <c r="E6380">
        <v>9</v>
      </c>
      <c r="F6380" t="s">
        <v>131</v>
      </c>
    </row>
    <row r="6381" spans="1:6" x14ac:dyDescent="0.3">
      <c r="A6381" t="s">
        <v>170</v>
      </c>
      <c r="B6381" t="s">
        <v>139</v>
      </c>
      <c r="C6381">
        <v>1</v>
      </c>
      <c r="D6381">
        <v>11.95</v>
      </c>
      <c r="E6381">
        <v>1</v>
      </c>
      <c r="F6381" t="s">
        <v>129</v>
      </c>
    </row>
    <row r="6382" spans="1:6" x14ac:dyDescent="0.3">
      <c r="A6382" t="s">
        <v>170</v>
      </c>
      <c r="B6382" t="s">
        <v>140</v>
      </c>
      <c r="C6382">
        <v>1</v>
      </c>
      <c r="D6382">
        <v>99.99</v>
      </c>
      <c r="E6382">
        <v>10</v>
      </c>
      <c r="F6382" t="s">
        <v>129</v>
      </c>
    </row>
    <row r="6383" spans="1:6" x14ac:dyDescent="0.3">
      <c r="A6383" t="s">
        <v>170</v>
      </c>
      <c r="B6383" t="s">
        <v>132</v>
      </c>
      <c r="C6383">
        <v>1</v>
      </c>
      <c r="D6383">
        <v>11.99</v>
      </c>
      <c r="E6383">
        <v>3</v>
      </c>
      <c r="F6383" t="s">
        <v>135</v>
      </c>
    </row>
    <row r="6384" spans="1:6" x14ac:dyDescent="0.3">
      <c r="A6384" t="s">
        <v>170</v>
      </c>
      <c r="B6384" t="s">
        <v>137</v>
      </c>
      <c r="C6384">
        <v>1</v>
      </c>
      <c r="D6384">
        <v>2.99</v>
      </c>
      <c r="E6384">
        <v>1</v>
      </c>
      <c r="F6384" t="s">
        <v>129</v>
      </c>
    </row>
    <row r="6385" spans="1:6" x14ac:dyDescent="0.3">
      <c r="A6385" t="s">
        <v>170</v>
      </c>
      <c r="B6385" t="s">
        <v>130</v>
      </c>
      <c r="C6385">
        <v>1</v>
      </c>
      <c r="D6385">
        <v>14.95</v>
      </c>
      <c r="E6385">
        <v>6</v>
      </c>
      <c r="F6385" t="s">
        <v>149</v>
      </c>
    </row>
    <row r="6386" spans="1:6" x14ac:dyDescent="0.3">
      <c r="A6386" t="s">
        <v>170</v>
      </c>
      <c r="B6386" t="s">
        <v>141</v>
      </c>
      <c r="C6386">
        <v>1</v>
      </c>
      <c r="D6386">
        <v>150</v>
      </c>
      <c r="E6386">
        <v>10</v>
      </c>
      <c r="F6386" t="s">
        <v>133</v>
      </c>
    </row>
    <row r="6387" spans="1:6" x14ac:dyDescent="0.3">
      <c r="A6387" t="s">
        <v>170</v>
      </c>
      <c r="B6387" t="s">
        <v>140</v>
      </c>
      <c r="C6387">
        <v>1</v>
      </c>
      <c r="D6387">
        <v>99.99</v>
      </c>
      <c r="E6387">
        <v>3</v>
      </c>
      <c r="F6387" t="s">
        <v>129</v>
      </c>
    </row>
    <row r="6388" spans="1:6" x14ac:dyDescent="0.3">
      <c r="A6388" t="s">
        <v>170</v>
      </c>
      <c r="B6388" t="s">
        <v>134</v>
      </c>
      <c r="C6388">
        <v>1</v>
      </c>
      <c r="D6388">
        <v>149.99</v>
      </c>
      <c r="E6388">
        <v>6</v>
      </c>
      <c r="F6388" t="s">
        <v>136</v>
      </c>
    </row>
    <row r="6389" spans="1:6" x14ac:dyDescent="0.3">
      <c r="A6389" t="s">
        <v>170</v>
      </c>
      <c r="B6389" t="s">
        <v>152</v>
      </c>
      <c r="C6389">
        <v>1</v>
      </c>
      <c r="D6389">
        <v>379.99</v>
      </c>
      <c r="E6389">
        <v>2</v>
      </c>
      <c r="F6389" t="s">
        <v>149</v>
      </c>
    </row>
    <row r="6390" spans="1:6" x14ac:dyDescent="0.3">
      <c r="A6390" t="s">
        <v>170</v>
      </c>
      <c r="B6390" t="s">
        <v>130</v>
      </c>
      <c r="C6390">
        <v>1</v>
      </c>
      <c r="D6390">
        <v>14.95</v>
      </c>
      <c r="E6390">
        <v>3</v>
      </c>
      <c r="F6390" t="s">
        <v>131</v>
      </c>
    </row>
    <row r="6391" spans="1:6" x14ac:dyDescent="0.3">
      <c r="A6391" t="s">
        <v>170</v>
      </c>
      <c r="B6391" t="s">
        <v>132</v>
      </c>
      <c r="C6391">
        <v>2</v>
      </c>
      <c r="D6391">
        <v>11.99</v>
      </c>
      <c r="E6391">
        <v>7</v>
      </c>
      <c r="F6391" t="s">
        <v>135</v>
      </c>
    </row>
    <row r="6392" spans="1:6" x14ac:dyDescent="0.3">
      <c r="A6392" t="s">
        <v>170</v>
      </c>
      <c r="B6392" t="s">
        <v>139</v>
      </c>
      <c r="C6392">
        <v>1</v>
      </c>
      <c r="D6392">
        <v>11.95</v>
      </c>
      <c r="E6392">
        <v>4</v>
      </c>
      <c r="F6392" t="s">
        <v>136</v>
      </c>
    </row>
    <row r="6393" spans="1:6" x14ac:dyDescent="0.3">
      <c r="A6393" t="s">
        <v>170</v>
      </c>
      <c r="B6393" t="s">
        <v>139</v>
      </c>
      <c r="C6393">
        <v>2</v>
      </c>
      <c r="D6393">
        <v>11.95</v>
      </c>
      <c r="E6393">
        <v>3</v>
      </c>
      <c r="F6393" t="s">
        <v>149</v>
      </c>
    </row>
    <row r="6394" spans="1:6" x14ac:dyDescent="0.3">
      <c r="A6394" t="s">
        <v>170</v>
      </c>
      <c r="B6394" t="s">
        <v>134</v>
      </c>
      <c r="C6394">
        <v>1</v>
      </c>
      <c r="D6394">
        <v>149.99</v>
      </c>
      <c r="E6394">
        <v>8</v>
      </c>
      <c r="F6394" t="s">
        <v>133</v>
      </c>
    </row>
    <row r="6395" spans="1:6" x14ac:dyDescent="0.3">
      <c r="A6395" t="s">
        <v>170</v>
      </c>
      <c r="B6395" t="s">
        <v>139</v>
      </c>
      <c r="C6395">
        <v>1</v>
      </c>
      <c r="D6395">
        <v>11.95</v>
      </c>
      <c r="E6395">
        <v>8</v>
      </c>
      <c r="F6395" t="s">
        <v>131</v>
      </c>
    </row>
    <row r="6396" spans="1:6" x14ac:dyDescent="0.3">
      <c r="A6396" t="s">
        <v>170</v>
      </c>
      <c r="B6396" t="s">
        <v>137</v>
      </c>
      <c r="C6396">
        <v>1</v>
      </c>
      <c r="D6396">
        <v>2.99</v>
      </c>
      <c r="E6396">
        <v>2</v>
      </c>
      <c r="F6396" t="s">
        <v>149</v>
      </c>
    </row>
    <row r="6397" spans="1:6" x14ac:dyDescent="0.3">
      <c r="A6397" t="s">
        <v>170</v>
      </c>
      <c r="B6397" t="s">
        <v>141</v>
      </c>
      <c r="C6397">
        <v>1</v>
      </c>
      <c r="D6397">
        <v>150</v>
      </c>
      <c r="E6397">
        <v>8</v>
      </c>
      <c r="F6397" t="s">
        <v>146</v>
      </c>
    </row>
    <row r="6398" spans="1:6" x14ac:dyDescent="0.3">
      <c r="A6398" t="s">
        <v>170</v>
      </c>
      <c r="B6398" t="s">
        <v>130</v>
      </c>
      <c r="C6398">
        <v>1</v>
      </c>
      <c r="D6398">
        <v>14.95</v>
      </c>
      <c r="E6398">
        <v>6</v>
      </c>
      <c r="F6398" t="s">
        <v>150</v>
      </c>
    </row>
    <row r="6399" spans="1:6" x14ac:dyDescent="0.3">
      <c r="A6399" t="s">
        <v>170</v>
      </c>
      <c r="B6399" t="s">
        <v>151</v>
      </c>
      <c r="C6399">
        <v>1</v>
      </c>
      <c r="D6399">
        <v>109.99</v>
      </c>
      <c r="E6399">
        <v>4</v>
      </c>
      <c r="F6399" t="s">
        <v>135</v>
      </c>
    </row>
    <row r="6400" spans="1:6" x14ac:dyDescent="0.3">
      <c r="A6400" t="s">
        <v>170</v>
      </c>
      <c r="B6400" t="s">
        <v>132</v>
      </c>
      <c r="C6400">
        <v>1</v>
      </c>
      <c r="D6400">
        <v>11.99</v>
      </c>
      <c r="E6400">
        <v>6</v>
      </c>
      <c r="F6400" t="s">
        <v>133</v>
      </c>
    </row>
    <row r="6401" spans="1:6" x14ac:dyDescent="0.3">
      <c r="A6401" t="s">
        <v>170</v>
      </c>
      <c r="B6401" t="s">
        <v>138</v>
      </c>
      <c r="C6401">
        <v>1</v>
      </c>
      <c r="D6401">
        <v>389.99</v>
      </c>
      <c r="E6401">
        <v>2</v>
      </c>
      <c r="F6401" t="s">
        <v>133</v>
      </c>
    </row>
    <row r="6402" spans="1:6" x14ac:dyDescent="0.3">
      <c r="A6402" t="s">
        <v>170</v>
      </c>
      <c r="B6402" t="s">
        <v>145</v>
      </c>
      <c r="C6402">
        <v>1</v>
      </c>
      <c r="D6402">
        <v>3.84</v>
      </c>
      <c r="E6402">
        <v>3</v>
      </c>
      <c r="F6402" t="s">
        <v>133</v>
      </c>
    </row>
    <row r="6403" spans="1:6" x14ac:dyDescent="0.3">
      <c r="A6403" t="s">
        <v>170</v>
      </c>
      <c r="B6403" t="s">
        <v>139</v>
      </c>
      <c r="C6403">
        <v>1</v>
      </c>
      <c r="D6403">
        <v>11.95</v>
      </c>
      <c r="E6403">
        <v>6</v>
      </c>
      <c r="F6403" t="s">
        <v>150</v>
      </c>
    </row>
    <row r="6404" spans="1:6" x14ac:dyDescent="0.3">
      <c r="A6404" t="s">
        <v>170</v>
      </c>
      <c r="B6404" t="s">
        <v>145</v>
      </c>
      <c r="C6404">
        <v>1</v>
      </c>
      <c r="D6404">
        <v>3.84</v>
      </c>
      <c r="E6404">
        <v>7</v>
      </c>
      <c r="F6404" t="s">
        <v>129</v>
      </c>
    </row>
    <row r="6405" spans="1:6" x14ac:dyDescent="0.3">
      <c r="A6405" t="s">
        <v>170</v>
      </c>
      <c r="B6405" t="s">
        <v>140</v>
      </c>
      <c r="C6405">
        <v>1</v>
      </c>
      <c r="D6405">
        <v>99.99</v>
      </c>
      <c r="E6405">
        <v>6</v>
      </c>
      <c r="F6405" t="s">
        <v>133</v>
      </c>
    </row>
    <row r="6406" spans="1:6" x14ac:dyDescent="0.3">
      <c r="A6406" t="s">
        <v>170</v>
      </c>
      <c r="B6406" t="s">
        <v>145</v>
      </c>
      <c r="C6406">
        <v>1</v>
      </c>
      <c r="D6406">
        <v>3.84</v>
      </c>
      <c r="E6406">
        <v>5</v>
      </c>
      <c r="F6406" t="s">
        <v>135</v>
      </c>
    </row>
    <row r="6407" spans="1:6" x14ac:dyDescent="0.3">
      <c r="A6407" t="s">
        <v>170</v>
      </c>
      <c r="B6407" t="s">
        <v>145</v>
      </c>
      <c r="C6407">
        <v>1</v>
      </c>
      <c r="D6407">
        <v>3.84</v>
      </c>
      <c r="E6407">
        <v>10</v>
      </c>
      <c r="F6407" t="s">
        <v>149</v>
      </c>
    </row>
    <row r="6408" spans="1:6" x14ac:dyDescent="0.3">
      <c r="A6408" t="s">
        <v>170</v>
      </c>
      <c r="B6408" t="s">
        <v>130</v>
      </c>
      <c r="C6408">
        <v>1</v>
      </c>
      <c r="D6408">
        <v>14.95</v>
      </c>
      <c r="E6408">
        <v>5</v>
      </c>
      <c r="F6408" t="s">
        <v>135</v>
      </c>
    </row>
    <row r="6409" spans="1:6" x14ac:dyDescent="0.3">
      <c r="A6409" t="s">
        <v>170</v>
      </c>
      <c r="B6409" t="s">
        <v>139</v>
      </c>
      <c r="C6409">
        <v>1</v>
      </c>
      <c r="D6409">
        <v>11.95</v>
      </c>
      <c r="E6409">
        <v>5</v>
      </c>
      <c r="F6409" t="s">
        <v>149</v>
      </c>
    </row>
    <row r="6410" spans="1:6" x14ac:dyDescent="0.3">
      <c r="A6410" t="s">
        <v>170</v>
      </c>
      <c r="B6410" t="s">
        <v>130</v>
      </c>
      <c r="C6410">
        <v>1</v>
      </c>
      <c r="D6410">
        <v>14.95</v>
      </c>
      <c r="E6410">
        <v>7</v>
      </c>
      <c r="F6410" t="s">
        <v>135</v>
      </c>
    </row>
    <row r="6411" spans="1:6" x14ac:dyDescent="0.3">
      <c r="A6411" t="s">
        <v>170</v>
      </c>
      <c r="B6411" t="s">
        <v>145</v>
      </c>
      <c r="C6411">
        <v>1</v>
      </c>
      <c r="D6411">
        <v>3.84</v>
      </c>
      <c r="E6411">
        <v>9</v>
      </c>
      <c r="F6411" t="s">
        <v>149</v>
      </c>
    </row>
    <row r="6412" spans="1:6" x14ac:dyDescent="0.3">
      <c r="A6412" t="s">
        <v>170</v>
      </c>
      <c r="B6412" t="s">
        <v>130</v>
      </c>
      <c r="C6412">
        <v>1</v>
      </c>
      <c r="D6412">
        <v>14.95</v>
      </c>
      <c r="E6412">
        <v>4</v>
      </c>
      <c r="F6412" t="s">
        <v>147</v>
      </c>
    </row>
    <row r="6413" spans="1:6" x14ac:dyDescent="0.3">
      <c r="A6413" t="s">
        <v>170</v>
      </c>
      <c r="B6413" t="s">
        <v>145</v>
      </c>
      <c r="C6413">
        <v>1</v>
      </c>
      <c r="D6413">
        <v>3.84</v>
      </c>
      <c r="E6413">
        <v>8</v>
      </c>
      <c r="F6413" t="s">
        <v>133</v>
      </c>
    </row>
    <row r="6414" spans="1:6" x14ac:dyDescent="0.3">
      <c r="A6414" t="s">
        <v>170</v>
      </c>
      <c r="B6414" t="s">
        <v>137</v>
      </c>
      <c r="C6414">
        <v>1</v>
      </c>
      <c r="D6414">
        <v>2.99</v>
      </c>
      <c r="E6414">
        <v>2</v>
      </c>
      <c r="F6414" t="s">
        <v>129</v>
      </c>
    </row>
    <row r="6415" spans="1:6" x14ac:dyDescent="0.3">
      <c r="A6415" t="s">
        <v>170</v>
      </c>
      <c r="B6415" t="s">
        <v>137</v>
      </c>
      <c r="C6415">
        <v>1</v>
      </c>
      <c r="D6415">
        <v>2.99</v>
      </c>
      <c r="E6415">
        <v>8</v>
      </c>
      <c r="F6415" t="s">
        <v>149</v>
      </c>
    </row>
    <row r="6416" spans="1:6" x14ac:dyDescent="0.3">
      <c r="A6416" t="s">
        <v>170</v>
      </c>
      <c r="B6416" t="s">
        <v>140</v>
      </c>
      <c r="C6416">
        <v>1</v>
      </c>
      <c r="D6416">
        <v>99.99</v>
      </c>
      <c r="E6416">
        <v>10</v>
      </c>
      <c r="F6416" t="s">
        <v>135</v>
      </c>
    </row>
    <row r="6417" spans="1:6" x14ac:dyDescent="0.3">
      <c r="A6417" t="s">
        <v>170</v>
      </c>
      <c r="B6417" t="s">
        <v>141</v>
      </c>
      <c r="C6417">
        <v>1</v>
      </c>
      <c r="D6417">
        <v>150</v>
      </c>
      <c r="E6417">
        <v>8</v>
      </c>
      <c r="F6417" t="s">
        <v>133</v>
      </c>
    </row>
    <row r="6418" spans="1:6" x14ac:dyDescent="0.3">
      <c r="A6418" t="s">
        <v>170</v>
      </c>
      <c r="B6418" t="s">
        <v>128</v>
      </c>
      <c r="C6418">
        <v>1</v>
      </c>
      <c r="D6418">
        <v>700</v>
      </c>
      <c r="E6418">
        <v>5</v>
      </c>
      <c r="F6418" t="s">
        <v>129</v>
      </c>
    </row>
    <row r="6419" spans="1:6" x14ac:dyDescent="0.3">
      <c r="A6419" t="s">
        <v>170</v>
      </c>
      <c r="B6419" t="s">
        <v>132</v>
      </c>
      <c r="C6419">
        <v>1</v>
      </c>
      <c r="D6419">
        <v>11.99</v>
      </c>
      <c r="E6419">
        <v>6</v>
      </c>
      <c r="F6419" t="s">
        <v>129</v>
      </c>
    </row>
    <row r="6420" spans="1:6" x14ac:dyDescent="0.3">
      <c r="A6420" t="s">
        <v>170</v>
      </c>
      <c r="B6420" t="s">
        <v>148</v>
      </c>
      <c r="C6420">
        <v>1</v>
      </c>
      <c r="D6420">
        <v>600</v>
      </c>
      <c r="E6420">
        <v>3</v>
      </c>
      <c r="F6420" t="s">
        <v>133</v>
      </c>
    </row>
    <row r="6421" spans="1:6" x14ac:dyDescent="0.3">
      <c r="A6421" t="s">
        <v>170</v>
      </c>
      <c r="B6421" t="s">
        <v>132</v>
      </c>
      <c r="C6421">
        <v>1</v>
      </c>
      <c r="D6421">
        <v>11.99</v>
      </c>
      <c r="E6421">
        <v>5</v>
      </c>
      <c r="F6421" t="s">
        <v>131</v>
      </c>
    </row>
    <row r="6422" spans="1:6" x14ac:dyDescent="0.3">
      <c r="A6422" t="s">
        <v>170</v>
      </c>
      <c r="B6422" t="s">
        <v>145</v>
      </c>
      <c r="C6422">
        <v>2</v>
      </c>
      <c r="D6422">
        <v>3.84</v>
      </c>
      <c r="E6422">
        <v>5</v>
      </c>
      <c r="F6422" t="s">
        <v>131</v>
      </c>
    </row>
    <row r="6423" spans="1:6" x14ac:dyDescent="0.3">
      <c r="A6423" t="s">
        <v>170</v>
      </c>
      <c r="B6423" t="s">
        <v>148</v>
      </c>
      <c r="C6423">
        <v>1</v>
      </c>
      <c r="D6423">
        <v>600</v>
      </c>
      <c r="E6423">
        <v>8</v>
      </c>
      <c r="F6423" t="s">
        <v>131</v>
      </c>
    </row>
    <row r="6424" spans="1:6" x14ac:dyDescent="0.3">
      <c r="A6424" t="s">
        <v>170</v>
      </c>
      <c r="B6424" t="s">
        <v>132</v>
      </c>
      <c r="C6424">
        <v>1</v>
      </c>
      <c r="D6424">
        <v>11.99</v>
      </c>
      <c r="E6424">
        <v>9</v>
      </c>
      <c r="F6424" t="s">
        <v>131</v>
      </c>
    </row>
    <row r="6425" spans="1:6" x14ac:dyDescent="0.3">
      <c r="A6425" t="s">
        <v>170</v>
      </c>
      <c r="B6425" t="s">
        <v>130</v>
      </c>
      <c r="C6425">
        <v>1</v>
      </c>
      <c r="D6425">
        <v>14.95</v>
      </c>
      <c r="E6425">
        <v>4</v>
      </c>
      <c r="F6425" t="s">
        <v>150</v>
      </c>
    </row>
    <row r="6426" spans="1:6" x14ac:dyDescent="0.3">
      <c r="A6426" t="s">
        <v>170</v>
      </c>
      <c r="B6426" t="s">
        <v>138</v>
      </c>
      <c r="C6426">
        <v>1</v>
      </c>
      <c r="D6426">
        <v>389.99</v>
      </c>
      <c r="E6426">
        <v>5</v>
      </c>
      <c r="F6426" t="s">
        <v>133</v>
      </c>
    </row>
    <row r="6427" spans="1:6" x14ac:dyDescent="0.3">
      <c r="A6427" t="s">
        <v>170</v>
      </c>
      <c r="B6427" t="s">
        <v>137</v>
      </c>
      <c r="C6427">
        <v>1</v>
      </c>
      <c r="D6427">
        <v>2.99</v>
      </c>
      <c r="E6427">
        <v>6</v>
      </c>
      <c r="F6427" t="s">
        <v>146</v>
      </c>
    </row>
    <row r="6428" spans="1:6" x14ac:dyDescent="0.3">
      <c r="A6428" t="s">
        <v>170</v>
      </c>
      <c r="B6428" t="s">
        <v>152</v>
      </c>
      <c r="C6428">
        <v>1</v>
      </c>
      <c r="D6428">
        <v>379.99</v>
      </c>
      <c r="E6428">
        <v>7</v>
      </c>
      <c r="F6428" t="s">
        <v>135</v>
      </c>
    </row>
    <row r="6429" spans="1:6" x14ac:dyDescent="0.3">
      <c r="A6429" t="s">
        <v>170</v>
      </c>
      <c r="B6429" t="s">
        <v>141</v>
      </c>
      <c r="C6429">
        <v>1</v>
      </c>
      <c r="D6429">
        <v>150</v>
      </c>
      <c r="E6429">
        <v>6</v>
      </c>
      <c r="F6429" t="s">
        <v>129</v>
      </c>
    </row>
    <row r="6430" spans="1:6" x14ac:dyDescent="0.3">
      <c r="A6430" t="s">
        <v>170</v>
      </c>
      <c r="B6430" t="s">
        <v>138</v>
      </c>
      <c r="C6430">
        <v>1</v>
      </c>
      <c r="D6430">
        <v>389.99</v>
      </c>
      <c r="E6430">
        <v>3</v>
      </c>
      <c r="F6430" t="s">
        <v>133</v>
      </c>
    </row>
    <row r="6431" spans="1:6" x14ac:dyDescent="0.3">
      <c r="A6431" t="s">
        <v>170</v>
      </c>
      <c r="B6431" t="s">
        <v>145</v>
      </c>
      <c r="C6431">
        <v>1</v>
      </c>
      <c r="D6431">
        <v>3.84</v>
      </c>
      <c r="E6431">
        <v>1</v>
      </c>
      <c r="F6431" t="s">
        <v>133</v>
      </c>
    </row>
    <row r="6432" spans="1:6" x14ac:dyDescent="0.3">
      <c r="A6432" t="s">
        <v>170</v>
      </c>
      <c r="B6432" t="s">
        <v>137</v>
      </c>
      <c r="C6432">
        <v>1</v>
      </c>
      <c r="D6432">
        <v>2.99</v>
      </c>
      <c r="E6432">
        <v>8</v>
      </c>
      <c r="F6432" t="s">
        <v>147</v>
      </c>
    </row>
    <row r="6433" spans="1:6" x14ac:dyDescent="0.3">
      <c r="A6433" t="s">
        <v>170</v>
      </c>
      <c r="B6433" t="s">
        <v>138</v>
      </c>
      <c r="C6433">
        <v>1</v>
      </c>
      <c r="D6433">
        <v>389.99</v>
      </c>
      <c r="E6433">
        <v>2</v>
      </c>
      <c r="F6433" t="s">
        <v>133</v>
      </c>
    </row>
    <row r="6434" spans="1:6" x14ac:dyDescent="0.3">
      <c r="A6434" t="s">
        <v>170</v>
      </c>
      <c r="B6434" t="s">
        <v>128</v>
      </c>
      <c r="C6434">
        <v>1</v>
      </c>
      <c r="D6434">
        <v>700</v>
      </c>
      <c r="E6434">
        <v>4</v>
      </c>
      <c r="F6434" t="s">
        <v>149</v>
      </c>
    </row>
    <row r="6435" spans="1:6" x14ac:dyDescent="0.3">
      <c r="A6435" t="s">
        <v>170</v>
      </c>
      <c r="B6435" t="s">
        <v>140</v>
      </c>
      <c r="C6435">
        <v>1</v>
      </c>
      <c r="D6435">
        <v>99.99</v>
      </c>
      <c r="E6435">
        <v>2</v>
      </c>
      <c r="F6435" t="s">
        <v>149</v>
      </c>
    </row>
    <row r="6436" spans="1:6" x14ac:dyDescent="0.3">
      <c r="A6436" t="s">
        <v>170</v>
      </c>
      <c r="B6436" t="s">
        <v>139</v>
      </c>
      <c r="C6436">
        <v>1</v>
      </c>
      <c r="D6436">
        <v>11.95</v>
      </c>
      <c r="E6436">
        <v>10</v>
      </c>
      <c r="F6436" t="s">
        <v>135</v>
      </c>
    </row>
    <row r="6437" spans="1:6" x14ac:dyDescent="0.3">
      <c r="A6437" t="s">
        <v>170</v>
      </c>
      <c r="B6437" t="s">
        <v>141</v>
      </c>
      <c r="C6437">
        <v>1</v>
      </c>
      <c r="D6437">
        <v>150</v>
      </c>
      <c r="E6437">
        <v>1</v>
      </c>
      <c r="F6437" t="s">
        <v>131</v>
      </c>
    </row>
    <row r="6438" spans="1:6" x14ac:dyDescent="0.3">
      <c r="A6438" t="s">
        <v>170</v>
      </c>
      <c r="B6438" t="s">
        <v>141</v>
      </c>
      <c r="C6438">
        <v>1</v>
      </c>
      <c r="D6438">
        <v>150</v>
      </c>
      <c r="E6438">
        <v>3</v>
      </c>
      <c r="F6438" t="s">
        <v>129</v>
      </c>
    </row>
    <row r="6439" spans="1:6" x14ac:dyDescent="0.3">
      <c r="A6439" t="s">
        <v>170</v>
      </c>
      <c r="B6439" t="s">
        <v>154</v>
      </c>
      <c r="C6439">
        <v>1</v>
      </c>
      <c r="D6439">
        <v>600</v>
      </c>
      <c r="E6439">
        <v>10</v>
      </c>
      <c r="F6439" t="s">
        <v>135</v>
      </c>
    </row>
    <row r="6440" spans="1:6" x14ac:dyDescent="0.3">
      <c r="A6440" t="s">
        <v>170</v>
      </c>
      <c r="B6440" t="s">
        <v>130</v>
      </c>
      <c r="C6440">
        <v>1</v>
      </c>
      <c r="D6440">
        <v>14.95</v>
      </c>
      <c r="E6440">
        <v>6</v>
      </c>
      <c r="F6440" t="s">
        <v>149</v>
      </c>
    </row>
    <row r="6441" spans="1:6" x14ac:dyDescent="0.3">
      <c r="A6441" t="s">
        <v>170</v>
      </c>
      <c r="B6441" t="s">
        <v>145</v>
      </c>
      <c r="C6441">
        <v>1</v>
      </c>
      <c r="D6441">
        <v>3.84</v>
      </c>
      <c r="E6441">
        <v>9</v>
      </c>
      <c r="F6441" t="s">
        <v>131</v>
      </c>
    </row>
    <row r="6442" spans="1:6" x14ac:dyDescent="0.3">
      <c r="A6442" t="s">
        <v>170</v>
      </c>
      <c r="B6442" t="s">
        <v>141</v>
      </c>
      <c r="C6442">
        <v>1</v>
      </c>
      <c r="D6442">
        <v>150</v>
      </c>
      <c r="E6442">
        <v>1</v>
      </c>
      <c r="F6442" t="s">
        <v>133</v>
      </c>
    </row>
    <row r="6443" spans="1:6" x14ac:dyDescent="0.3">
      <c r="A6443" t="s">
        <v>170</v>
      </c>
      <c r="B6443" t="s">
        <v>139</v>
      </c>
      <c r="C6443">
        <v>1</v>
      </c>
      <c r="D6443">
        <v>11.95</v>
      </c>
      <c r="E6443">
        <v>8</v>
      </c>
      <c r="F6443" t="s">
        <v>133</v>
      </c>
    </row>
    <row r="6444" spans="1:6" x14ac:dyDescent="0.3">
      <c r="A6444" t="s">
        <v>170</v>
      </c>
      <c r="B6444" t="s">
        <v>139</v>
      </c>
      <c r="C6444">
        <v>1</v>
      </c>
      <c r="D6444">
        <v>11.95</v>
      </c>
      <c r="E6444">
        <v>6</v>
      </c>
      <c r="F6444" t="s">
        <v>136</v>
      </c>
    </row>
    <row r="6445" spans="1:6" x14ac:dyDescent="0.3">
      <c r="A6445" t="s">
        <v>170</v>
      </c>
      <c r="B6445" t="s">
        <v>145</v>
      </c>
      <c r="C6445">
        <v>1</v>
      </c>
      <c r="D6445">
        <v>3.84</v>
      </c>
      <c r="E6445">
        <v>2</v>
      </c>
      <c r="F6445" t="s">
        <v>133</v>
      </c>
    </row>
    <row r="6446" spans="1:6" x14ac:dyDescent="0.3">
      <c r="A6446" t="s">
        <v>170</v>
      </c>
      <c r="B6446" t="s">
        <v>143</v>
      </c>
      <c r="C6446">
        <v>1</v>
      </c>
      <c r="D6446">
        <v>300</v>
      </c>
      <c r="E6446">
        <v>4</v>
      </c>
      <c r="F6446" t="s">
        <v>149</v>
      </c>
    </row>
    <row r="6447" spans="1:6" x14ac:dyDescent="0.3">
      <c r="A6447" t="s">
        <v>170</v>
      </c>
      <c r="B6447" t="s">
        <v>145</v>
      </c>
      <c r="C6447">
        <v>1</v>
      </c>
      <c r="D6447">
        <v>3.84</v>
      </c>
      <c r="E6447">
        <v>1</v>
      </c>
      <c r="F6447" t="s">
        <v>149</v>
      </c>
    </row>
    <row r="6448" spans="1:6" x14ac:dyDescent="0.3">
      <c r="A6448" t="s">
        <v>170</v>
      </c>
      <c r="B6448" t="s">
        <v>138</v>
      </c>
      <c r="C6448">
        <v>1</v>
      </c>
      <c r="D6448">
        <v>389.99</v>
      </c>
      <c r="E6448">
        <v>4</v>
      </c>
      <c r="F6448" t="s">
        <v>150</v>
      </c>
    </row>
    <row r="6449" spans="1:6" x14ac:dyDescent="0.3">
      <c r="A6449" t="s">
        <v>170</v>
      </c>
      <c r="B6449" t="s">
        <v>139</v>
      </c>
      <c r="C6449">
        <v>1</v>
      </c>
      <c r="D6449">
        <v>11.95</v>
      </c>
      <c r="E6449">
        <v>5</v>
      </c>
      <c r="F6449" t="s">
        <v>135</v>
      </c>
    </row>
    <row r="6450" spans="1:6" x14ac:dyDescent="0.3">
      <c r="A6450" t="s">
        <v>170</v>
      </c>
      <c r="B6450" t="s">
        <v>139</v>
      </c>
      <c r="C6450">
        <v>1</v>
      </c>
      <c r="D6450">
        <v>11.95</v>
      </c>
      <c r="E6450">
        <v>9</v>
      </c>
      <c r="F6450" t="s">
        <v>146</v>
      </c>
    </row>
    <row r="6451" spans="1:6" x14ac:dyDescent="0.3">
      <c r="A6451" t="s">
        <v>170</v>
      </c>
      <c r="B6451" t="s">
        <v>132</v>
      </c>
      <c r="C6451">
        <v>1</v>
      </c>
      <c r="D6451">
        <v>11.99</v>
      </c>
      <c r="E6451">
        <v>6</v>
      </c>
      <c r="F6451" t="s">
        <v>136</v>
      </c>
    </row>
    <row r="6452" spans="1:6" x14ac:dyDescent="0.3">
      <c r="A6452" t="s">
        <v>170</v>
      </c>
      <c r="B6452" t="s">
        <v>145</v>
      </c>
      <c r="C6452">
        <v>1</v>
      </c>
      <c r="D6452">
        <v>3.84</v>
      </c>
      <c r="E6452">
        <v>5</v>
      </c>
      <c r="F6452" t="s">
        <v>136</v>
      </c>
    </row>
    <row r="6453" spans="1:6" x14ac:dyDescent="0.3">
      <c r="A6453" t="s">
        <v>170</v>
      </c>
      <c r="B6453" t="s">
        <v>130</v>
      </c>
      <c r="C6453">
        <v>3</v>
      </c>
      <c r="D6453">
        <v>14.95</v>
      </c>
      <c r="E6453">
        <v>8</v>
      </c>
      <c r="F6453" t="s">
        <v>135</v>
      </c>
    </row>
    <row r="6454" spans="1:6" x14ac:dyDescent="0.3">
      <c r="A6454" t="s">
        <v>170</v>
      </c>
      <c r="B6454" t="s">
        <v>132</v>
      </c>
      <c r="C6454">
        <v>1</v>
      </c>
      <c r="D6454">
        <v>11.99</v>
      </c>
      <c r="E6454">
        <v>3</v>
      </c>
      <c r="F6454" t="s">
        <v>133</v>
      </c>
    </row>
    <row r="6455" spans="1:6" x14ac:dyDescent="0.3">
      <c r="A6455" t="s">
        <v>170</v>
      </c>
      <c r="B6455" t="s">
        <v>142</v>
      </c>
      <c r="C6455">
        <v>1</v>
      </c>
      <c r="D6455">
        <v>1700</v>
      </c>
      <c r="E6455">
        <v>5</v>
      </c>
      <c r="F6455" t="s">
        <v>133</v>
      </c>
    </row>
    <row r="6456" spans="1:6" x14ac:dyDescent="0.3">
      <c r="A6456" t="s">
        <v>170</v>
      </c>
      <c r="B6456" t="s">
        <v>141</v>
      </c>
      <c r="C6456">
        <v>1</v>
      </c>
      <c r="D6456">
        <v>150</v>
      </c>
      <c r="E6456">
        <v>2</v>
      </c>
      <c r="F6456" t="s">
        <v>133</v>
      </c>
    </row>
    <row r="6457" spans="1:6" x14ac:dyDescent="0.3">
      <c r="A6457" t="s">
        <v>170</v>
      </c>
      <c r="B6457" t="s">
        <v>138</v>
      </c>
      <c r="C6457">
        <v>1</v>
      </c>
      <c r="D6457">
        <v>389.99</v>
      </c>
      <c r="E6457">
        <v>9</v>
      </c>
      <c r="F6457" t="s">
        <v>133</v>
      </c>
    </row>
    <row r="6458" spans="1:6" x14ac:dyDescent="0.3">
      <c r="A6458" t="s">
        <v>170</v>
      </c>
      <c r="B6458" t="s">
        <v>148</v>
      </c>
      <c r="C6458">
        <v>1</v>
      </c>
      <c r="D6458">
        <v>600</v>
      </c>
      <c r="E6458">
        <v>4</v>
      </c>
      <c r="F6458" t="s">
        <v>131</v>
      </c>
    </row>
    <row r="6459" spans="1:6" x14ac:dyDescent="0.3">
      <c r="A6459" t="s">
        <v>170</v>
      </c>
      <c r="B6459" t="s">
        <v>132</v>
      </c>
      <c r="C6459">
        <v>1</v>
      </c>
      <c r="D6459">
        <v>11.99</v>
      </c>
      <c r="E6459">
        <v>6</v>
      </c>
      <c r="F6459" t="s">
        <v>136</v>
      </c>
    </row>
    <row r="6460" spans="1:6" x14ac:dyDescent="0.3">
      <c r="A6460" t="s">
        <v>170</v>
      </c>
      <c r="B6460" t="s">
        <v>141</v>
      </c>
      <c r="C6460">
        <v>1</v>
      </c>
      <c r="D6460">
        <v>150</v>
      </c>
      <c r="E6460">
        <v>8</v>
      </c>
      <c r="F6460" t="s">
        <v>146</v>
      </c>
    </row>
    <row r="6461" spans="1:6" x14ac:dyDescent="0.3">
      <c r="A6461" t="s">
        <v>170</v>
      </c>
      <c r="B6461" t="s">
        <v>153</v>
      </c>
      <c r="C6461">
        <v>1</v>
      </c>
      <c r="D6461">
        <v>999.99</v>
      </c>
      <c r="E6461">
        <v>8</v>
      </c>
      <c r="F6461" t="s">
        <v>149</v>
      </c>
    </row>
    <row r="6462" spans="1:6" x14ac:dyDescent="0.3">
      <c r="A6462" t="s">
        <v>170</v>
      </c>
      <c r="B6462" t="s">
        <v>145</v>
      </c>
      <c r="C6462">
        <v>1</v>
      </c>
      <c r="D6462">
        <v>3.84</v>
      </c>
      <c r="E6462">
        <v>6</v>
      </c>
      <c r="F6462" t="s">
        <v>131</v>
      </c>
    </row>
    <row r="6463" spans="1:6" x14ac:dyDescent="0.3">
      <c r="A6463" t="s">
        <v>170</v>
      </c>
      <c r="B6463" t="s">
        <v>140</v>
      </c>
      <c r="C6463">
        <v>1</v>
      </c>
      <c r="D6463">
        <v>99.99</v>
      </c>
      <c r="E6463">
        <v>5</v>
      </c>
      <c r="F6463" t="s">
        <v>133</v>
      </c>
    </row>
    <row r="6464" spans="1:6" x14ac:dyDescent="0.3">
      <c r="A6464" t="s">
        <v>170</v>
      </c>
      <c r="B6464" t="s">
        <v>141</v>
      </c>
      <c r="C6464">
        <v>1</v>
      </c>
      <c r="D6464">
        <v>150</v>
      </c>
      <c r="E6464">
        <v>9</v>
      </c>
      <c r="F6464" t="s">
        <v>135</v>
      </c>
    </row>
    <row r="6465" spans="1:6" x14ac:dyDescent="0.3">
      <c r="A6465" t="s">
        <v>170</v>
      </c>
      <c r="B6465" t="s">
        <v>148</v>
      </c>
      <c r="C6465">
        <v>1</v>
      </c>
      <c r="D6465">
        <v>600</v>
      </c>
      <c r="E6465">
        <v>9</v>
      </c>
      <c r="F6465" t="s">
        <v>150</v>
      </c>
    </row>
    <row r="6466" spans="1:6" x14ac:dyDescent="0.3">
      <c r="A6466" t="s">
        <v>170</v>
      </c>
      <c r="B6466" t="s">
        <v>137</v>
      </c>
      <c r="C6466">
        <v>1</v>
      </c>
      <c r="D6466">
        <v>2.99</v>
      </c>
      <c r="E6466">
        <v>6</v>
      </c>
      <c r="F6466" t="s">
        <v>147</v>
      </c>
    </row>
    <row r="6467" spans="1:6" x14ac:dyDescent="0.3">
      <c r="A6467" t="s">
        <v>170</v>
      </c>
      <c r="B6467" t="s">
        <v>138</v>
      </c>
      <c r="C6467">
        <v>1</v>
      </c>
      <c r="D6467">
        <v>389.99</v>
      </c>
      <c r="E6467">
        <v>10</v>
      </c>
      <c r="F6467" t="s">
        <v>133</v>
      </c>
    </row>
    <row r="6468" spans="1:6" x14ac:dyDescent="0.3">
      <c r="A6468" t="s">
        <v>170</v>
      </c>
      <c r="B6468" t="s">
        <v>155</v>
      </c>
      <c r="C6468">
        <v>1</v>
      </c>
      <c r="D6468">
        <v>600</v>
      </c>
      <c r="E6468">
        <v>10</v>
      </c>
      <c r="F6468" t="s">
        <v>129</v>
      </c>
    </row>
    <row r="6469" spans="1:6" x14ac:dyDescent="0.3">
      <c r="A6469" t="s">
        <v>170</v>
      </c>
      <c r="B6469" t="s">
        <v>145</v>
      </c>
      <c r="C6469">
        <v>2</v>
      </c>
      <c r="D6469">
        <v>3.84</v>
      </c>
      <c r="E6469">
        <v>3</v>
      </c>
      <c r="F6469" t="s">
        <v>135</v>
      </c>
    </row>
    <row r="6470" spans="1:6" x14ac:dyDescent="0.3">
      <c r="A6470" t="s">
        <v>170</v>
      </c>
      <c r="B6470" t="s">
        <v>140</v>
      </c>
      <c r="C6470">
        <v>1</v>
      </c>
      <c r="D6470">
        <v>99.99</v>
      </c>
      <c r="E6470">
        <v>8</v>
      </c>
      <c r="F6470" t="s">
        <v>135</v>
      </c>
    </row>
    <row r="6471" spans="1:6" x14ac:dyDescent="0.3">
      <c r="A6471" t="s">
        <v>170</v>
      </c>
      <c r="B6471" t="s">
        <v>130</v>
      </c>
      <c r="C6471">
        <v>1</v>
      </c>
      <c r="D6471">
        <v>14.95</v>
      </c>
      <c r="E6471">
        <v>3</v>
      </c>
      <c r="F6471" t="s">
        <v>133</v>
      </c>
    </row>
    <row r="6472" spans="1:6" x14ac:dyDescent="0.3">
      <c r="A6472" t="s">
        <v>170</v>
      </c>
      <c r="B6472" t="s">
        <v>140</v>
      </c>
      <c r="C6472">
        <v>1</v>
      </c>
      <c r="D6472">
        <v>99.99</v>
      </c>
      <c r="E6472">
        <v>4</v>
      </c>
      <c r="F6472" t="s">
        <v>149</v>
      </c>
    </row>
    <row r="6473" spans="1:6" x14ac:dyDescent="0.3">
      <c r="A6473" t="s">
        <v>170</v>
      </c>
      <c r="B6473" t="s">
        <v>145</v>
      </c>
      <c r="C6473">
        <v>2</v>
      </c>
      <c r="D6473">
        <v>3.84</v>
      </c>
      <c r="E6473">
        <v>3</v>
      </c>
      <c r="F6473" t="s">
        <v>135</v>
      </c>
    </row>
    <row r="6474" spans="1:6" x14ac:dyDescent="0.3">
      <c r="A6474" t="s">
        <v>170</v>
      </c>
      <c r="B6474" t="s">
        <v>140</v>
      </c>
      <c r="C6474">
        <v>1</v>
      </c>
      <c r="D6474">
        <v>99.99</v>
      </c>
      <c r="E6474">
        <v>8</v>
      </c>
      <c r="F6474" t="s">
        <v>149</v>
      </c>
    </row>
    <row r="6475" spans="1:6" x14ac:dyDescent="0.3">
      <c r="A6475" t="s">
        <v>170</v>
      </c>
      <c r="B6475" t="s">
        <v>153</v>
      </c>
      <c r="C6475">
        <v>1</v>
      </c>
      <c r="D6475">
        <v>999.99</v>
      </c>
      <c r="E6475">
        <v>2</v>
      </c>
      <c r="F6475" t="s">
        <v>150</v>
      </c>
    </row>
    <row r="6476" spans="1:6" x14ac:dyDescent="0.3">
      <c r="A6476" t="s">
        <v>170</v>
      </c>
      <c r="B6476" t="s">
        <v>148</v>
      </c>
      <c r="C6476">
        <v>1</v>
      </c>
      <c r="D6476">
        <v>600</v>
      </c>
      <c r="E6476">
        <v>6</v>
      </c>
      <c r="F6476" t="s">
        <v>131</v>
      </c>
    </row>
    <row r="6477" spans="1:6" x14ac:dyDescent="0.3">
      <c r="A6477" t="s">
        <v>170</v>
      </c>
      <c r="B6477" t="s">
        <v>138</v>
      </c>
      <c r="C6477">
        <v>1</v>
      </c>
      <c r="D6477">
        <v>389.99</v>
      </c>
      <c r="E6477">
        <v>1</v>
      </c>
      <c r="F6477" t="s">
        <v>133</v>
      </c>
    </row>
    <row r="6478" spans="1:6" x14ac:dyDescent="0.3">
      <c r="A6478" t="s">
        <v>170</v>
      </c>
      <c r="B6478" t="s">
        <v>132</v>
      </c>
      <c r="C6478">
        <v>1</v>
      </c>
      <c r="D6478">
        <v>11.99</v>
      </c>
      <c r="E6478">
        <v>7</v>
      </c>
      <c r="F6478" t="s">
        <v>129</v>
      </c>
    </row>
    <row r="6479" spans="1:6" x14ac:dyDescent="0.3">
      <c r="A6479" t="s">
        <v>170</v>
      </c>
      <c r="B6479" t="s">
        <v>139</v>
      </c>
      <c r="C6479">
        <v>1</v>
      </c>
      <c r="D6479">
        <v>11.95</v>
      </c>
      <c r="E6479">
        <v>6</v>
      </c>
      <c r="F6479" t="s">
        <v>133</v>
      </c>
    </row>
    <row r="6480" spans="1:6" x14ac:dyDescent="0.3">
      <c r="A6480" t="s">
        <v>170</v>
      </c>
      <c r="B6480" t="s">
        <v>137</v>
      </c>
      <c r="C6480">
        <v>1</v>
      </c>
      <c r="D6480">
        <v>2.99</v>
      </c>
      <c r="E6480">
        <v>5</v>
      </c>
      <c r="F6480" t="s">
        <v>147</v>
      </c>
    </row>
    <row r="6481" spans="1:6" x14ac:dyDescent="0.3">
      <c r="A6481" t="s">
        <v>171</v>
      </c>
      <c r="B6481" t="s">
        <v>137</v>
      </c>
      <c r="C6481">
        <v>1</v>
      </c>
      <c r="D6481">
        <v>2.99</v>
      </c>
      <c r="E6481">
        <v>7</v>
      </c>
      <c r="F6481" t="s">
        <v>136</v>
      </c>
    </row>
    <row r="6482" spans="1:6" x14ac:dyDescent="0.3">
      <c r="A6482" t="s">
        <v>171</v>
      </c>
      <c r="B6482" t="s">
        <v>128</v>
      </c>
      <c r="C6482">
        <v>1</v>
      </c>
      <c r="D6482">
        <v>700</v>
      </c>
      <c r="E6482">
        <v>4</v>
      </c>
      <c r="F6482" t="s">
        <v>147</v>
      </c>
    </row>
    <row r="6483" spans="1:6" x14ac:dyDescent="0.3">
      <c r="A6483" t="s">
        <v>171</v>
      </c>
      <c r="B6483" t="s">
        <v>130</v>
      </c>
      <c r="C6483">
        <v>1</v>
      </c>
      <c r="D6483">
        <v>14.95</v>
      </c>
      <c r="E6483">
        <v>2</v>
      </c>
      <c r="F6483" t="s">
        <v>147</v>
      </c>
    </row>
    <row r="6484" spans="1:6" x14ac:dyDescent="0.3">
      <c r="A6484" t="s">
        <v>171</v>
      </c>
      <c r="B6484" t="s">
        <v>140</v>
      </c>
      <c r="C6484">
        <v>1</v>
      </c>
      <c r="D6484">
        <v>99.99</v>
      </c>
      <c r="E6484">
        <v>10</v>
      </c>
      <c r="F6484" t="s">
        <v>135</v>
      </c>
    </row>
    <row r="6485" spans="1:6" x14ac:dyDescent="0.3">
      <c r="A6485" t="s">
        <v>171</v>
      </c>
      <c r="B6485" t="s">
        <v>139</v>
      </c>
      <c r="C6485">
        <v>1</v>
      </c>
      <c r="D6485">
        <v>11.95</v>
      </c>
      <c r="E6485">
        <v>5</v>
      </c>
      <c r="F6485" t="s">
        <v>129</v>
      </c>
    </row>
    <row r="6486" spans="1:6" x14ac:dyDescent="0.3">
      <c r="A6486" t="s">
        <v>171</v>
      </c>
      <c r="B6486" t="s">
        <v>132</v>
      </c>
      <c r="C6486">
        <v>1</v>
      </c>
      <c r="D6486">
        <v>11.99</v>
      </c>
      <c r="E6486">
        <v>7</v>
      </c>
      <c r="F6486" t="s">
        <v>147</v>
      </c>
    </row>
    <row r="6487" spans="1:6" x14ac:dyDescent="0.3">
      <c r="A6487" t="s">
        <v>171</v>
      </c>
      <c r="B6487" t="s">
        <v>144</v>
      </c>
      <c r="C6487">
        <v>1</v>
      </c>
      <c r="D6487">
        <v>400</v>
      </c>
      <c r="E6487">
        <v>2</v>
      </c>
      <c r="F6487" t="s">
        <v>133</v>
      </c>
    </row>
    <row r="6488" spans="1:6" x14ac:dyDescent="0.3">
      <c r="A6488" t="s">
        <v>171</v>
      </c>
      <c r="B6488" t="s">
        <v>130</v>
      </c>
      <c r="C6488">
        <v>1</v>
      </c>
      <c r="D6488">
        <v>14.95</v>
      </c>
      <c r="E6488">
        <v>8</v>
      </c>
      <c r="F6488" t="s">
        <v>146</v>
      </c>
    </row>
    <row r="6489" spans="1:6" x14ac:dyDescent="0.3">
      <c r="A6489" t="s">
        <v>171</v>
      </c>
      <c r="B6489" t="s">
        <v>141</v>
      </c>
      <c r="C6489">
        <v>1</v>
      </c>
      <c r="D6489">
        <v>150</v>
      </c>
      <c r="E6489">
        <v>1</v>
      </c>
      <c r="F6489" t="s">
        <v>136</v>
      </c>
    </row>
    <row r="6490" spans="1:6" x14ac:dyDescent="0.3">
      <c r="A6490" t="s">
        <v>171</v>
      </c>
      <c r="B6490" t="s">
        <v>132</v>
      </c>
      <c r="C6490">
        <v>1</v>
      </c>
      <c r="D6490">
        <v>11.99</v>
      </c>
      <c r="E6490">
        <v>6</v>
      </c>
      <c r="F6490" t="s">
        <v>135</v>
      </c>
    </row>
    <row r="6491" spans="1:6" x14ac:dyDescent="0.3">
      <c r="A6491" t="s">
        <v>171</v>
      </c>
      <c r="B6491" t="s">
        <v>137</v>
      </c>
      <c r="C6491">
        <v>1</v>
      </c>
      <c r="D6491">
        <v>2.99</v>
      </c>
      <c r="E6491">
        <v>2</v>
      </c>
      <c r="F6491" t="s">
        <v>129</v>
      </c>
    </row>
    <row r="6492" spans="1:6" x14ac:dyDescent="0.3">
      <c r="A6492" t="s">
        <v>114</v>
      </c>
      <c r="B6492" t="s">
        <v>132</v>
      </c>
      <c r="C6492">
        <v>1</v>
      </c>
      <c r="D6492">
        <v>11.99</v>
      </c>
      <c r="E6492">
        <v>8</v>
      </c>
      <c r="F6492" t="s">
        <v>133</v>
      </c>
    </row>
    <row r="6493" spans="1:6" x14ac:dyDescent="0.3">
      <c r="A6493" t="s">
        <v>114</v>
      </c>
      <c r="B6493" t="s">
        <v>132</v>
      </c>
      <c r="C6493">
        <v>2</v>
      </c>
      <c r="D6493">
        <v>11.99</v>
      </c>
      <c r="E6493">
        <v>4</v>
      </c>
      <c r="F6493" t="s">
        <v>129</v>
      </c>
    </row>
    <row r="6494" spans="1:6" x14ac:dyDescent="0.3">
      <c r="A6494" t="s">
        <v>114</v>
      </c>
      <c r="B6494" t="s">
        <v>148</v>
      </c>
      <c r="C6494">
        <v>1</v>
      </c>
      <c r="D6494">
        <v>600</v>
      </c>
      <c r="E6494">
        <v>6</v>
      </c>
      <c r="F6494" t="s">
        <v>149</v>
      </c>
    </row>
    <row r="6495" spans="1:6" x14ac:dyDescent="0.3">
      <c r="A6495" t="s">
        <v>114</v>
      </c>
      <c r="B6495" t="s">
        <v>143</v>
      </c>
      <c r="C6495">
        <v>1</v>
      </c>
      <c r="D6495">
        <v>300</v>
      </c>
      <c r="E6495">
        <v>6</v>
      </c>
      <c r="F6495" t="s">
        <v>149</v>
      </c>
    </row>
    <row r="6496" spans="1:6" x14ac:dyDescent="0.3">
      <c r="A6496" t="s">
        <v>114</v>
      </c>
      <c r="B6496" t="s">
        <v>137</v>
      </c>
      <c r="C6496">
        <v>1</v>
      </c>
      <c r="D6496">
        <v>2.99</v>
      </c>
      <c r="E6496">
        <v>10</v>
      </c>
      <c r="F6496" t="s">
        <v>136</v>
      </c>
    </row>
    <row r="6497" spans="1:6" x14ac:dyDescent="0.3">
      <c r="A6497" t="s">
        <v>114</v>
      </c>
      <c r="B6497" t="s">
        <v>144</v>
      </c>
      <c r="C6497">
        <v>1</v>
      </c>
      <c r="D6497">
        <v>400</v>
      </c>
      <c r="E6497">
        <v>9</v>
      </c>
      <c r="F6497" t="s">
        <v>146</v>
      </c>
    </row>
    <row r="6498" spans="1:6" x14ac:dyDescent="0.3">
      <c r="A6498" t="s">
        <v>114</v>
      </c>
      <c r="B6498" t="s">
        <v>139</v>
      </c>
      <c r="C6498">
        <v>1</v>
      </c>
      <c r="D6498">
        <v>11.95</v>
      </c>
      <c r="E6498">
        <v>3</v>
      </c>
      <c r="F6498" t="s">
        <v>146</v>
      </c>
    </row>
    <row r="6499" spans="1:6" x14ac:dyDescent="0.3">
      <c r="A6499" t="s">
        <v>114</v>
      </c>
      <c r="B6499" t="s">
        <v>137</v>
      </c>
      <c r="C6499">
        <v>1</v>
      </c>
      <c r="D6499">
        <v>2.99</v>
      </c>
      <c r="E6499">
        <v>8</v>
      </c>
      <c r="F6499" t="s">
        <v>149</v>
      </c>
    </row>
    <row r="6500" spans="1:6" x14ac:dyDescent="0.3">
      <c r="A6500" t="s">
        <v>114</v>
      </c>
      <c r="B6500" t="s">
        <v>139</v>
      </c>
      <c r="C6500">
        <v>1</v>
      </c>
      <c r="D6500">
        <v>11.95</v>
      </c>
      <c r="E6500">
        <v>1</v>
      </c>
      <c r="F6500" t="s">
        <v>129</v>
      </c>
    </row>
    <row r="6501" spans="1:6" x14ac:dyDescent="0.3">
      <c r="A6501" t="s">
        <v>114</v>
      </c>
      <c r="B6501" t="s">
        <v>140</v>
      </c>
      <c r="C6501">
        <v>1</v>
      </c>
      <c r="D6501">
        <v>99.99</v>
      </c>
      <c r="E6501">
        <v>10</v>
      </c>
      <c r="F6501" t="s">
        <v>129</v>
      </c>
    </row>
    <row r="6502" spans="1:6" x14ac:dyDescent="0.3">
      <c r="A6502" t="s">
        <v>114</v>
      </c>
      <c r="B6502" t="s">
        <v>137</v>
      </c>
      <c r="C6502">
        <v>1</v>
      </c>
      <c r="D6502">
        <v>2.99</v>
      </c>
      <c r="E6502">
        <v>2</v>
      </c>
      <c r="F6502" t="s">
        <v>149</v>
      </c>
    </row>
    <row r="6503" spans="1:6" x14ac:dyDescent="0.3">
      <c r="A6503" t="s">
        <v>114</v>
      </c>
      <c r="B6503" t="s">
        <v>144</v>
      </c>
      <c r="C6503">
        <v>1</v>
      </c>
      <c r="D6503">
        <v>400</v>
      </c>
      <c r="E6503">
        <v>2</v>
      </c>
      <c r="F6503" t="s">
        <v>146</v>
      </c>
    </row>
    <row r="6504" spans="1:6" x14ac:dyDescent="0.3">
      <c r="A6504" t="s">
        <v>114</v>
      </c>
      <c r="B6504" t="s">
        <v>139</v>
      </c>
      <c r="C6504">
        <v>1</v>
      </c>
      <c r="D6504">
        <v>11.95</v>
      </c>
      <c r="E6504">
        <v>1</v>
      </c>
      <c r="F6504" t="s">
        <v>146</v>
      </c>
    </row>
    <row r="6505" spans="1:6" x14ac:dyDescent="0.3">
      <c r="A6505" t="s">
        <v>114</v>
      </c>
      <c r="B6505" t="s">
        <v>132</v>
      </c>
      <c r="C6505">
        <v>1</v>
      </c>
      <c r="D6505">
        <v>11.99</v>
      </c>
      <c r="E6505">
        <v>6</v>
      </c>
      <c r="F6505" t="s">
        <v>150</v>
      </c>
    </row>
    <row r="6506" spans="1:6" x14ac:dyDescent="0.3">
      <c r="A6506" t="s">
        <v>114</v>
      </c>
      <c r="B6506" t="s">
        <v>132</v>
      </c>
      <c r="C6506">
        <v>1</v>
      </c>
      <c r="D6506">
        <v>11.99</v>
      </c>
      <c r="E6506">
        <v>8</v>
      </c>
      <c r="F6506" t="s">
        <v>136</v>
      </c>
    </row>
    <row r="6507" spans="1:6" x14ac:dyDescent="0.3">
      <c r="A6507" t="s">
        <v>114</v>
      </c>
      <c r="B6507" t="s">
        <v>145</v>
      </c>
      <c r="C6507">
        <v>1</v>
      </c>
      <c r="D6507">
        <v>3.84</v>
      </c>
      <c r="E6507">
        <v>10</v>
      </c>
      <c r="F6507" t="s">
        <v>135</v>
      </c>
    </row>
    <row r="6508" spans="1:6" x14ac:dyDescent="0.3">
      <c r="A6508" t="s">
        <v>114</v>
      </c>
      <c r="B6508" t="s">
        <v>130</v>
      </c>
      <c r="C6508">
        <v>1</v>
      </c>
      <c r="D6508">
        <v>14.95</v>
      </c>
      <c r="E6508">
        <v>10</v>
      </c>
      <c r="F6508" t="s">
        <v>146</v>
      </c>
    </row>
    <row r="6509" spans="1:6" x14ac:dyDescent="0.3">
      <c r="A6509" t="s">
        <v>114</v>
      </c>
      <c r="B6509" t="s">
        <v>134</v>
      </c>
      <c r="C6509">
        <v>1</v>
      </c>
      <c r="D6509">
        <v>149.99</v>
      </c>
      <c r="E6509">
        <v>1</v>
      </c>
      <c r="F6509" t="s">
        <v>129</v>
      </c>
    </row>
    <row r="6510" spans="1:6" x14ac:dyDescent="0.3">
      <c r="A6510" t="s">
        <v>114</v>
      </c>
      <c r="B6510" t="s">
        <v>141</v>
      </c>
      <c r="C6510">
        <v>1</v>
      </c>
      <c r="D6510">
        <v>150</v>
      </c>
      <c r="E6510">
        <v>6</v>
      </c>
      <c r="F6510" t="s">
        <v>129</v>
      </c>
    </row>
    <row r="6511" spans="1:6" x14ac:dyDescent="0.3">
      <c r="A6511" t="s">
        <v>114</v>
      </c>
      <c r="B6511" t="s">
        <v>148</v>
      </c>
      <c r="C6511">
        <v>1</v>
      </c>
      <c r="D6511">
        <v>600</v>
      </c>
      <c r="E6511">
        <v>5</v>
      </c>
      <c r="F6511" t="s">
        <v>149</v>
      </c>
    </row>
    <row r="6512" spans="1:6" x14ac:dyDescent="0.3">
      <c r="A6512" t="s">
        <v>114</v>
      </c>
      <c r="B6512" t="s">
        <v>132</v>
      </c>
      <c r="C6512">
        <v>1</v>
      </c>
      <c r="D6512">
        <v>11.99</v>
      </c>
      <c r="E6512">
        <v>8</v>
      </c>
      <c r="F6512" t="s">
        <v>149</v>
      </c>
    </row>
    <row r="6513" spans="1:6" x14ac:dyDescent="0.3">
      <c r="A6513" t="s">
        <v>114</v>
      </c>
      <c r="B6513" t="s">
        <v>137</v>
      </c>
      <c r="C6513">
        <v>1</v>
      </c>
      <c r="D6513">
        <v>2.99</v>
      </c>
      <c r="E6513">
        <v>3</v>
      </c>
      <c r="F6513" t="s">
        <v>135</v>
      </c>
    </row>
    <row r="6514" spans="1:6" x14ac:dyDescent="0.3">
      <c r="A6514" t="s">
        <v>114</v>
      </c>
      <c r="B6514" t="s">
        <v>137</v>
      </c>
      <c r="C6514">
        <v>2</v>
      </c>
      <c r="D6514">
        <v>2.99</v>
      </c>
      <c r="E6514">
        <v>5</v>
      </c>
      <c r="F6514" t="s">
        <v>135</v>
      </c>
    </row>
    <row r="6515" spans="1:6" x14ac:dyDescent="0.3">
      <c r="A6515" t="s">
        <v>114</v>
      </c>
      <c r="B6515" t="s">
        <v>130</v>
      </c>
      <c r="C6515">
        <v>1</v>
      </c>
      <c r="D6515">
        <v>14.95</v>
      </c>
      <c r="E6515">
        <v>1</v>
      </c>
      <c r="F6515" t="s">
        <v>133</v>
      </c>
    </row>
    <row r="6516" spans="1:6" x14ac:dyDescent="0.3">
      <c r="A6516" t="s">
        <v>114</v>
      </c>
      <c r="B6516" t="s">
        <v>153</v>
      </c>
      <c r="C6516">
        <v>1</v>
      </c>
      <c r="D6516">
        <v>999.99</v>
      </c>
      <c r="E6516">
        <v>8</v>
      </c>
      <c r="F6516" t="s">
        <v>147</v>
      </c>
    </row>
    <row r="6517" spans="1:6" x14ac:dyDescent="0.3">
      <c r="A6517" t="s">
        <v>114</v>
      </c>
      <c r="B6517" t="s">
        <v>152</v>
      </c>
      <c r="C6517">
        <v>1</v>
      </c>
      <c r="D6517">
        <v>379.99</v>
      </c>
      <c r="E6517">
        <v>6</v>
      </c>
      <c r="F6517" t="s">
        <v>133</v>
      </c>
    </row>
    <row r="6518" spans="1:6" x14ac:dyDescent="0.3">
      <c r="A6518" t="s">
        <v>114</v>
      </c>
      <c r="B6518" t="s">
        <v>143</v>
      </c>
      <c r="C6518">
        <v>1</v>
      </c>
      <c r="D6518">
        <v>300</v>
      </c>
      <c r="E6518">
        <v>8</v>
      </c>
      <c r="F6518" t="s">
        <v>149</v>
      </c>
    </row>
    <row r="6519" spans="1:6" x14ac:dyDescent="0.3">
      <c r="A6519" t="s">
        <v>114</v>
      </c>
      <c r="B6519" t="s">
        <v>137</v>
      </c>
      <c r="C6519">
        <v>1</v>
      </c>
      <c r="D6519">
        <v>2.99</v>
      </c>
      <c r="E6519">
        <v>8</v>
      </c>
      <c r="F6519" t="s">
        <v>129</v>
      </c>
    </row>
    <row r="6520" spans="1:6" x14ac:dyDescent="0.3">
      <c r="A6520" t="s">
        <v>114</v>
      </c>
      <c r="B6520" t="s">
        <v>141</v>
      </c>
      <c r="C6520">
        <v>1</v>
      </c>
      <c r="D6520">
        <v>150</v>
      </c>
      <c r="E6520">
        <v>3</v>
      </c>
      <c r="F6520" t="s">
        <v>131</v>
      </c>
    </row>
    <row r="6521" spans="1:6" x14ac:dyDescent="0.3">
      <c r="A6521" t="s">
        <v>114</v>
      </c>
      <c r="B6521" t="s">
        <v>141</v>
      </c>
      <c r="C6521">
        <v>1</v>
      </c>
      <c r="D6521">
        <v>150</v>
      </c>
      <c r="E6521">
        <v>6</v>
      </c>
      <c r="F6521" t="s">
        <v>133</v>
      </c>
    </row>
    <row r="6522" spans="1:6" x14ac:dyDescent="0.3">
      <c r="A6522" t="s">
        <v>114</v>
      </c>
      <c r="B6522" t="s">
        <v>137</v>
      </c>
      <c r="C6522">
        <v>2</v>
      </c>
      <c r="D6522">
        <v>2.99</v>
      </c>
      <c r="E6522">
        <v>4</v>
      </c>
      <c r="F6522" t="s">
        <v>135</v>
      </c>
    </row>
    <row r="6523" spans="1:6" x14ac:dyDescent="0.3">
      <c r="A6523" t="s">
        <v>114</v>
      </c>
      <c r="B6523" t="s">
        <v>139</v>
      </c>
      <c r="C6523">
        <v>1</v>
      </c>
      <c r="D6523">
        <v>11.95</v>
      </c>
      <c r="E6523">
        <v>4</v>
      </c>
      <c r="F6523" t="s">
        <v>135</v>
      </c>
    </row>
    <row r="6524" spans="1:6" x14ac:dyDescent="0.3">
      <c r="A6524" t="s">
        <v>114</v>
      </c>
      <c r="B6524" t="s">
        <v>144</v>
      </c>
      <c r="C6524">
        <v>1</v>
      </c>
      <c r="D6524">
        <v>400</v>
      </c>
      <c r="E6524">
        <v>4</v>
      </c>
      <c r="F6524" t="s">
        <v>146</v>
      </c>
    </row>
    <row r="6525" spans="1:6" x14ac:dyDescent="0.3">
      <c r="A6525" t="s">
        <v>114</v>
      </c>
      <c r="B6525" t="s">
        <v>139</v>
      </c>
      <c r="C6525">
        <v>1</v>
      </c>
      <c r="D6525">
        <v>11.95</v>
      </c>
      <c r="E6525">
        <v>3</v>
      </c>
      <c r="F6525" t="s">
        <v>146</v>
      </c>
    </row>
    <row r="6526" spans="1:6" x14ac:dyDescent="0.3">
      <c r="A6526" t="s">
        <v>114</v>
      </c>
      <c r="B6526" t="s">
        <v>128</v>
      </c>
      <c r="C6526">
        <v>1</v>
      </c>
      <c r="D6526">
        <v>700</v>
      </c>
      <c r="E6526">
        <v>3</v>
      </c>
      <c r="F6526" t="s">
        <v>135</v>
      </c>
    </row>
    <row r="6527" spans="1:6" x14ac:dyDescent="0.3">
      <c r="A6527" t="s">
        <v>114</v>
      </c>
      <c r="B6527" t="s">
        <v>130</v>
      </c>
      <c r="C6527">
        <v>1</v>
      </c>
      <c r="D6527">
        <v>14.95</v>
      </c>
      <c r="E6527">
        <v>10</v>
      </c>
      <c r="F6527" t="s">
        <v>135</v>
      </c>
    </row>
    <row r="6528" spans="1:6" x14ac:dyDescent="0.3">
      <c r="A6528" t="s">
        <v>114</v>
      </c>
      <c r="B6528" t="s">
        <v>153</v>
      </c>
      <c r="C6528">
        <v>1</v>
      </c>
      <c r="D6528">
        <v>999.99</v>
      </c>
      <c r="E6528">
        <v>8</v>
      </c>
      <c r="F6528" t="s">
        <v>129</v>
      </c>
    </row>
    <row r="6529" spans="1:6" x14ac:dyDescent="0.3">
      <c r="A6529" t="s">
        <v>114</v>
      </c>
      <c r="B6529" t="s">
        <v>132</v>
      </c>
      <c r="C6529">
        <v>1</v>
      </c>
      <c r="D6529">
        <v>11.99</v>
      </c>
      <c r="E6529">
        <v>5</v>
      </c>
      <c r="F6529" t="s">
        <v>133</v>
      </c>
    </row>
    <row r="6530" spans="1:6" x14ac:dyDescent="0.3">
      <c r="A6530" t="s">
        <v>114</v>
      </c>
      <c r="B6530" t="s">
        <v>145</v>
      </c>
      <c r="C6530">
        <v>1</v>
      </c>
      <c r="D6530">
        <v>3.84</v>
      </c>
      <c r="E6530">
        <v>10</v>
      </c>
      <c r="F6530" t="s">
        <v>146</v>
      </c>
    </row>
    <row r="6531" spans="1:6" x14ac:dyDescent="0.3">
      <c r="A6531" t="s">
        <v>114</v>
      </c>
      <c r="B6531" t="s">
        <v>130</v>
      </c>
      <c r="C6531">
        <v>1</v>
      </c>
      <c r="D6531">
        <v>14.95</v>
      </c>
      <c r="E6531">
        <v>10</v>
      </c>
      <c r="F6531" t="s">
        <v>150</v>
      </c>
    </row>
    <row r="6532" spans="1:6" x14ac:dyDescent="0.3">
      <c r="A6532" t="s">
        <v>114</v>
      </c>
      <c r="B6532" t="s">
        <v>137</v>
      </c>
      <c r="C6532">
        <v>1</v>
      </c>
      <c r="D6532">
        <v>2.99</v>
      </c>
      <c r="E6532">
        <v>5</v>
      </c>
      <c r="F6532" t="s">
        <v>133</v>
      </c>
    </row>
    <row r="6533" spans="1:6" x14ac:dyDescent="0.3">
      <c r="A6533" t="s">
        <v>114</v>
      </c>
      <c r="B6533" t="s">
        <v>138</v>
      </c>
      <c r="C6533">
        <v>1</v>
      </c>
      <c r="D6533">
        <v>389.99</v>
      </c>
      <c r="E6533">
        <v>1</v>
      </c>
      <c r="F6533" t="s">
        <v>129</v>
      </c>
    </row>
    <row r="6534" spans="1:6" x14ac:dyDescent="0.3">
      <c r="A6534" t="s">
        <v>114</v>
      </c>
      <c r="B6534" t="s">
        <v>132</v>
      </c>
      <c r="C6534">
        <v>1</v>
      </c>
      <c r="D6534">
        <v>11.99</v>
      </c>
      <c r="E6534">
        <v>8</v>
      </c>
      <c r="F6534" t="s">
        <v>146</v>
      </c>
    </row>
    <row r="6535" spans="1:6" x14ac:dyDescent="0.3">
      <c r="A6535" t="s">
        <v>114</v>
      </c>
      <c r="B6535" t="s">
        <v>128</v>
      </c>
      <c r="C6535">
        <v>1</v>
      </c>
      <c r="D6535">
        <v>700</v>
      </c>
      <c r="E6535">
        <v>3</v>
      </c>
      <c r="F6535" t="s">
        <v>133</v>
      </c>
    </row>
    <row r="6536" spans="1:6" x14ac:dyDescent="0.3">
      <c r="A6536" t="s">
        <v>114</v>
      </c>
      <c r="B6536" t="s">
        <v>134</v>
      </c>
      <c r="C6536">
        <v>1</v>
      </c>
      <c r="D6536">
        <v>149.99</v>
      </c>
      <c r="E6536">
        <v>5</v>
      </c>
      <c r="F6536" t="s">
        <v>149</v>
      </c>
    </row>
    <row r="6537" spans="1:6" x14ac:dyDescent="0.3">
      <c r="A6537" t="s">
        <v>114</v>
      </c>
      <c r="B6537" t="s">
        <v>132</v>
      </c>
      <c r="C6537">
        <v>1</v>
      </c>
      <c r="D6537">
        <v>11.99</v>
      </c>
      <c r="E6537">
        <v>9</v>
      </c>
      <c r="F6537" t="s">
        <v>147</v>
      </c>
    </row>
    <row r="6538" spans="1:6" x14ac:dyDescent="0.3">
      <c r="A6538" t="s">
        <v>114</v>
      </c>
      <c r="B6538" t="s">
        <v>141</v>
      </c>
      <c r="C6538">
        <v>1</v>
      </c>
      <c r="D6538">
        <v>150</v>
      </c>
      <c r="E6538">
        <v>6</v>
      </c>
      <c r="F6538" t="s">
        <v>131</v>
      </c>
    </row>
    <row r="6539" spans="1:6" x14ac:dyDescent="0.3">
      <c r="A6539" t="s">
        <v>114</v>
      </c>
      <c r="B6539" t="s">
        <v>137</v>
      </c>
      <c r="C6539">
        <v>1</v>
      </c>
      <c r="D6539">
        <v>2.99</v>
      </c>
      <c r="E6539">
        <v>5</v>
      </c>
      <c r="F6539" t="s">
        <v>135</v>
      </c>
    </row>
    <row r="6540" spans="1:6" x14ac:dyDescent="0.3">
      <c r="A6540" t="s">
        <v>114</v>
      </c>
      <c r="B6540" t="s">
        <v>139</v>
      </c>
      <c r="C6540">
        <v>1</v>
      </c>
      <c r="D6540">
        <v>11.95</v>
      </c>
      <c r="E6540">
        <v>6</v>
      </c>
      <c r="F6540" t="s">
        <v>150</v>
      </c>
    </row>
    <row r="6541" spans="1:6" x14ac:dyDescent="0.3">
      <c r="A6541" t="s">
        <v>114</v>
      </c>
      <c r="B6541" t="s">
        <v>137</v>
      </c>
      <c r="C6541">
        <v>1</v>
      </c>
      <c r="D6541">
        <v>2.99</v>
      </c>
      <c r="E6541">
        <v>4</v>
      </c>
      <c r="F6541" t="s">
        <v>149</v>
      </c>
    </row>
    <row r="6542" spans="1:6" x14ac:dyDescent="0.3">
      <c r="A6542" t="s">
        <v>114</v>
      </c>
      <c r="B6542" t="s">
        <v>134</v>
      </c>
      <c r="C6542">
        <v>1</v>
      </c>
      <c r="D6542">
        <v>149.99</v>
      </c>
      <c r="E6542">
        <v>6</v>
      </c>
      <c r="F6542" t="s">
        <v>149</v>
      </c>
    </row>
    <row r="6543" spans="1:6" x14ac:dyDescent="0.3">
      <c r="A6543" t="s">
        <v>114</v>
      </c>
      <c r="B6543" t="s">
        <v>145</v>
      </c>
      <c r="C6543">
        <v>2</v>
      </c>
      <c r="D6543">
        <v>3.84</v>
      </c>
      <c r="E6543">
        <v>2</v>
      </c>
      <c r="F6543" t="s">
        <v>133</v>
      </c>
    </row>
    <row r="6544" spans="1:6" x14ac:dyDescent="0.3">
      <c r="A6544" t="s">
        <v>114</v>
      </c>
      <c r="B6544" t="s">
        <v>130</v>
      </c>
      <c r="C6544">
        <v>1</v>
      </c>
      <c r="D6544">
        <v>14.95</v>
      </c>
      <c r="E6544">
        <v>8</v>
      </c>
      <c r="F6544" t="s">
        <v>146</v>
      </c>
    </row>
    <row r="6545" spans="1:6" x14ac:dyDescent="0.3">
      <c r="A6545" t="s">
        <v>114</v>
      </c>
      <c r="B6545" t="s">
        <v>137</v>
      </c>
      <c r="C6545">
        <v>2</v>
      </c>
      <c r="D6545">
        <v>2.99</v>
      </c>
      <c r="E6545">
        <v>10</v>
      </c>
      <c r="F6545" t="s">
        <v>150</v>
      </c>
    </row>
    <row r="6546" spans="1:6" x14ac:dyDescent="0.3">
      <c r="A6546" t="s">
        <v>114</v>
      </c>
      <c r="B6546" t="s">
        <v>145</v>
      </c>
      <c r="C6546">
        <v>1</v>
      </c>
      <c r="D6546">
        <v>3.84</v>
      </c>
      <c r="E6546">
        <v>7</v>
      </c>
      <c r="F6546" t="s">
        <v>136</v>
      </c>
    </row>
    <row r="6547" spans="1:6" x14ac:dyDescent="0.3">
      <c r="A6547" t="s">
        <v>114</v>
      </c>
      <c r="B6547" t="s">
        <v>137</v>
      </c>
      <c r="C6547">
        <v>1</v>
      </c>
      <c r="D6547">
        <v>2.99</v>
      </c>
      <c r="E6547">
        <v>1</v>
      </c>
      <c r="F6547" t="s">
        <v>133</v>
      </c>
    </row>
    <row r="6548" spans="1:6" x14ac:dyDescent="0.3">
      <c r="A6548" t="s">
        <v>114</v>
      </c>
      <c r="B6548" t="s">
        <v>141</v>
      </c>
      <c r="C6548">
        <v>1</v>
      </c>
      <c r="D6548">
        <v>150</v>
      </c>
      <c r="E6548">
        <v>2</v>
      </c>
      <c r="F6548" t="s">
        <v>133</v>
      </c>
    </row>
    <row r="6549" spans="1:6" x14ac:dyDescent="0.3">
      <c r="A6549" t="s">
        <v>114</v>
      </c>
      <c r="B6549" t="s">
        <v>148</v>
      </c>
      <c r="C6549">
        <v>1</v>
      </c>
      <c r="D6549">
        <v>600</v>
      </c>
      <c r="E6549">
        <v>3</v>
      </c>
      <c r="F6549" t="s">
        <v>135</v>
      </c>
    </row>
    <row r="6550" spans="1:6" x14ac:dyDescent="0.3">
      <c r="A6550" t="s">
        <v>114</v>
      </c>
      <c r="B6550" t="s">
        <v>152</v>
      </c>
      <c r="C6550">
        <v>1</v>
      </c>
      <c r="D6550">
        <v>379.99</v>
      </c>
      <c r="E6550">
        <v>7</v>
      </c>
      <c r="F6550" t="s">
        <v>146</v>
      </c>
    </row>
    <row r="6551" spans="1:6" x14ac:dyDescent="0.3">
      <c r="A6551" t="s">
        <v>114</v>
      </c>
      <c r="B6551" t="s">
        <v>141</v>
      </c>
      <c r="C6551">
        <v>1</v>
      </c>
      <c r="D6551">
        <v>150</v>
      </c>
      <c r="E6551">
        <v>5</v>
      </c>
      <c r="F6551" t="s">
        <v>133</v>
      </c>
    </row>
    <row r="6552" spans="1:6" x14ac:dyDescent="0.3">
      <c r="A6552" t="s">
        <v>114</v>
      </c>
      <c r="B6552" t="s">
        <v>128</v>
      </c>
      <c r="C6552">
        <v>1</v>
      </c>
      <c r="D6552">
        <v>700</v>
      </c>
      <c r="E6552">
        <v>9</v>
      </c>
      <c r="F6552" t="s">
        <v>146</v>
      </c>
    </row>
    <row r="6553" spans="1:6" x14ac:dyDescent="0.3">
      <c r="A6553" t="s">
        <v>114</v>
      </c>
      <c r="B6553" t="s">
        <v>139</v>
      </c>
      <c r="C6553">
        <v>1</v>
      </c>
      <c r="D6553">
        <v>11.95</v>
      </c>
      <c r="E6553">
        <v>6</v>
      </c>
      <c r="F6553" t="s">
        <v>133</v>
      </c>
    </row>
    <row r="6554" spans="1:6" x14ac:dyDescent="0.3">
      <c r="A6554" t="s">
        <v>114</v>
      </c>
      <c r="B6554" t="s">
        <v>139</v>
      </c>
      <c r="C6554">
        <v>1</v>
      </c>
      <c r="D6554">
        <v>11.95</v>
      </c>
      <c r="E6554">
        <v>4</v>
      </c>
      <c r="F6554" t="s">
        <v>133</v>
      </c>
    </row>
    <row r="6555" spans="1:6" x14ac:dyDescent="0.3">
      <c r="A6555" t="s">
        <v>114</v>
      </c>
      <c r="B6555" t="s">
        <v>139</v>
      </c>
      <c r="C6555">
        <v>1</v>
      </c>
      <c r="D6555">
        <v>11.95</v>
      </c>
      <c r="E6555">
        <v>8</v>
      </c>
      <c r="F6555" t="s">
        <v>150</v>
      </c>
    </row>
    <row r="6556" spans="1:6" x14ac:dyDescent="0.3">
      <c r="A6556" t="s">
        <v>114</v>
      </c>
      <c r="B6556" t="s">
        <v>139</v>
      </c>
      <c r="C6556">
        <v>1</v>
      </c>
      <c r="D6556">
        <v>11.95</v>
      </c>
      <c r="E6556">
        <v>1</v>
      </c>
      <c r="F6556" t="s">
        <v>135</v>
      </c>
    </row>
    <row r="6557" spans="1:6" x14ac:dyDescent="0.3">
      <c r="A6557" t="s">
        <v>114</v>
      </c>
      <c r="B6557" t="s">
        <v>132</v>
      </c>
      <c r="C6557">
        <v>1</v>
      </c>
      <c r="D6557">
        <v>11.99</v>
      </c>
      <c r="E6557">
        <v>2</v>
      </c>
      <c r="F6557" t="s">
        <v>135</v>
      </c>
    </row>
    <row r="6558" spans="1:6" x14ac:dyDescent="0.3">
      <c r="A6558" t="s">
        <v>114</v>
      </c>
      <c r="B6558" t="s">
        <v>141</v>
      </c>
      <c r="C6558">
        <v>1</v>
      </c>
      <c r="D6558">
        <v>150</v>
      </c>
      <c r="E6558">
        <v>8</v>
      </c>
      <c r="F6558" t="s">
        <v>150</v>
      </c>
    </row>
    <row r="6559" spans="1:6" x14ac:dyDescent="0.3">
      <c r="A6559" t="s">
        <v>114</v>
      </c>
      <c r="B6559" t="s">
        <v>132</v>
      </c>
      <c r="C6559">
        <v>1</v>
      </c>
      <c r="D6559">
        <v>11.99</v>
      </c>
      <c r="E6559">
        <v>1</v>
      </c>
      <c r="F6559" t="s">
        <v>133</v>
      </c>
    </row>
    <row r="6560" spans="1:6" x14ac:dyDescent="0.3">
      <c r="A6560" t="s">
        <v>114</v>
      </c>
      <c r="B6560" t="s">
        <v>137</v>
      </c>
      <c r="C6560">
        <v>3</v>
      </c>
      <c r="D6560">
        <v>2.99</v>
      </c>
      <c r="E6560">
        <v>1</v>
      </c>
      <c r="F6560" t="s">
        <v>146</v>
      </c>
    </row>
    <row r="6561" spans="1:6" x14ac:dyDescent="0.3">
      <c r="A6561" t="s">
        <v>114</v>
      </c>
      <c r="B6561" t="s">
        <v>134</v>
      </c>
      <c r="C6561">
        <v>1</v>
      </c>
      <c r="D6561">
        <v>149.99</v>
      </c>
      <c r="E6561">
        <v>3</v>
      </c>
      <c r="F6561" t="s">
        <v>133</v>
      </c>
    </row>
    <row r="6562" spans="1:6" x14ac:dyDescent="0.3">
      <c r="A6562" t="s">
        <v>114</v>
      </c>
      <c r="B6562" t="s">
        <v>145</v>
      </c>
      <c r="C6562">
        <v>1</v>
      </c>
      <c r="D6562">
        <v>3.84</v>
      </c>
      <c r="E6562">
        <v>4</v>
      </c>
      <c r="F6562" t="s">
        <v>146</v>
      </c>
    </row>
    <row r="6563" spans="1:6" x14ac:dyDescent="0.3">
      <c r="A6563" t="s">
        <v>114</v>
      </c>
      <c r="B6563" t="s">
        <v>151</v>
      </c>
      <c r="C6563">
        <v>1</v>
      </c>
      <c r="D6563">
        <v>109.99</v>
      </c>
      <c r="E6563">
        <v>8</v>
      </c>
      <c r="F6563" t="s">
        <v>149</v>
      </c>
    </row>
    <row r="6564" spans="1:6" x14ac:dyDescent="0.3">
      <c r="A6564" t="s">
        <v>114</v>
      </c>
      <c r="B6564" t="s">
        <v>140</v>
      </c>
      <c r="C6564">
        <v>2</v>
      </c>
      <c r="D6564">
        <v>99.99</v>
      </c>
      <c r="E6564">
        <v>2</v>
      </c>
      <c r="F6564" t="s">
        <v>135</v>
      </c>
    </row>
    <row r="6565" spans="1:6" x14ac:dyDescent="0.3">
      <c r="A6565" t="s">
        <v>114</v>
      </c>
      <c r="B6565" t="s">
        <v>132</v>
      </c>
      <c r="C6565">
        <v>1</v>
      </c>
      <c r="D6565">
        <v>11.99</v>
      </c>
      <c r="E6565">
        <v>8</v>
      </c>
      <c r="F6565" t="s">
        <v>147</v>
      </c>
    </row>
    <row r="6566" spans="1:6" x14ac:dyDescent="0.3">
      <c r="A6566" t="s">
        <v>114</v>
      </c>
      <c r="B6566" t="s">
        <v>128</v>
      </c>
      <c r="C6566">
        <v>1</v>
      </c>
      <c r="D6566">
        <v>700</v>
      </c>
      <c r="E6566">
        <v>6</v>
      </c>
      <c r="F6566" t="s">
        <v>133</v>
      </c>
    </row>
    <row r="6567" spans="1:6" x14ac:dyDescent="0.3">
      <c r="A6567" t="s">
        <v>114</v>
      </c>
      <c r="B6567" t="s">
        <v>141</v>
      </c>
      <c r="C6567">
        <v>1</v>
      </c>
      <c r="D6567">
        <v>150</v>
      </c>
      <c r="E6567">
        <v>8</v>
      </c>
      <c r="F6567" t="s">
        <v>146</v>
      </c>
    </row>
    <row r="6568" spans="1:6" x14ac:dyDescent="0.3">
      <c r="A6568" t="s">
        <v>114</v>
      </c>
      <c r="B6568" t="s">
        <v>139</v>
      </c>
      <c r="C6568">
        <v>1</v>
      </c>
      <c r="D6568">
        <v>11.95</v>
      </c>
      <c r="E6568">
        <v>10</v>
      </c>
      <c r="F6568" t="s">
        <v>149</v>
      </c>
    </row>
    <row r="6569" spans="1:6" x14ac:dyDescent="0.3">
      <c r="A6569" t="s">
        <v>114</v>
      </c>
      <c r="B6569" t="s">
        <v>130</v>
      </c>
      <c r="C6569">
        <v>1</v>
      </c>
      <c r="D6569">
        <v>14.95</v>
      </c>
      <c r="E6569">
        <v>8</v>
      </c>
      <c r="F6569" t="s">
        <v>133</v>
      </c>
    </row>
    <row r="6570" spans="1:6" x14ac:dyDescent="0.3">
      <c r="A6570" t="s">
        <v>114</v>
      </c>
      <c r="B6570" t="s">
        <v>145</v>
      </c>
      <c r="C6570">
        <v>1</v>
      </c>
      <c r="D6570">
        <v>3.84</v>
      </c>
      <c r="E6570">
        <v>4</v>
      </c>
      <c r="F6570" t="s">
        <v>135</v>
      </c>
    </row>
    <row r="6571" spans="1:6" x14ac:dyDescent="0.3">
      <c r="A6571" t="s">
        <v>114</v>
      </c>
      <c r="B6571" t="s">
        <v>132</v>
      </c>
      <c r="C6571">
        <v>1</v>
      </c>
      <c r="D6571">
        <v>11.99</v>
      </c>
      <c r="E6571">
        <v>8</v>
      </c>
      <c r="F6571" t="s">
        <v>146</v>
      </c>
    </row>
    <row r="6572" spans="1:6" x14ac:dyDescent="0.3">
      <c r="A6572" t="s">
        <v>114</v>
      </c>
      <c r="B6572" t="s">
        <v>130</v>
      </c>
      <c r="C6572">
        <v>2</v>
      </c>
      <c r="D6572">
        <v>14.95</v>
      </c>
      <c r="E6572">
        <v>10</v>
      </c>
      <c r="F6572" t="s">
        <v>135</v>
      </c>
    </row>
    <row r="6573" spans="1:6" x14ac:dyDescent="0.3">
      <c r="A6573" t="s">
        <v>114</v>
      </c>
      <c r="B6573" t="s">
        <v>137</v>
      </c>
      <c r="C6573">
        <v>1</v>
      </c>
      <c r="D6573">
        <v>2.99</v>
      </c>
      <c r="E6573">
        <v>8</v>
      </c>
      <c r="F6573" t="s">
        <v>133</v>
      </c>
    </row>
    <row r="6574" spans="1:6" x14ac:dyDescent="0.3">
      <c r="A6574" t="s">
        <v>114</v>
      </c>
      <c r="B6574" t="s">
        <v>138</v>
      </c>
      <c r="C6574">
        <v>1</v>
      </c>
      <c r="D6574">
        <v>389.99</v>
      </c>
      <c r="E6574">
        <v>5</v>
      </c>
      <c r="F6574" t="s">
        <v>135</v>
      </c>
    </row>
    <row r="6575" spans="1:6" x14ac:dyDescent="0.3">
      <c r="A6575" t="s">
        <v>114</v>
      </c>
      <c r="B6575" t="s">
        <v>145</v>
      </c>
      <c r="C6575">
        <v>2</v>
      </c>
      <c r="D6575">
        <v>3.84</v>
      </c>
      <c r="E6575">
        <v>2</v>
      </c>
      <c r="F6575" t="s">
        <v>149</v>
      </c>
    </row>
    <row r="6576" spans="1:6" x14ac:dyDescent="0.3">
      <c r="A6576" t="s">
        <v>114</v>
      </c>
      <c r="B6576" t="s">
        <v>130</v>
      </c>
      <c r="C6576">
        <v>1</v>
      </c>
      <c r="D6576">
        <v>14.95</v>
      </c>
      <c r="E6576">
        <v>9</v>
      </c>
      <c r="F6576" t="s">
        <v>133</v>
      </c>
    </row>
    <row r="6577" spans="1:6" x14ac:dyDescent="0.3">
      <c r="A6577" t="s">
        <v>114</v>
      </c>
      <c r="B6577" t="s">
        <v>145</v>
      </c>
      <c r="C6577">
        <v>1</v>
      </c>
      <c r="D6577">
        <v>3.84</v>
      </c>
      <c r="E6577">
        <v>7</v>
      </c>
      <c r="F6577" t="s">
        <v>147</v>
      </c>
    </row>
    <row r="6578" spans="1:6" x14ac:dyDescent="0.3">
      <c r="A6578" t="s">
        <v>114</v>
      </c>
      <c r="B6578" t="s">
        <v>139</v>
      </c>
      <c r="C6578">
        <v>1</v>
      </c>
      <c r="D6578">
        <v>11.95</v>
      </c>
      <c r="E6578">
        <v>1</v>
      </c>
      <c r="F6578" t="s">
        <v>146</v>
      </c>
    </row>
    <row r="6579" spans="1:6" x14ac:dyDescent="0.3">
      <c r="A6579" t="s">
        <v>114</v>
      </c>
      <c r="B6579" t="s">
        <v>132</v>
      </c>
      <c r="C6579">
        <v>1</v>
      </c>
      <c r="D6579">
        <v>11.99</v>
      </c>
      <c r="E6579">
        <v>1</v>
      </c>
      <c r="F6579" t="s">
        <v>133</v>
      </c>
    </row>
    <row r="6580" spans="1:6" x14ac:dyDescent="0.3">
      <c r="A6580" t="s">
        <v>114</v>
      </c>
      <c r="B6580" t="s">
        <v>142</v>
      </c>
      <c r="C6580">
        <v>1</v>
      </c>
      <c r="D6580">
        <v>1700</v>
      </c>
      <c r="E6580">
        <v>9</v>
      </c>
      <c r="F6580" t="s">
        <v>129</v>
      </c>
    </row>
    <row r="6581" spans="1:6" x14ac:dyDescent="0.3">
      <c r="A6581" t="s">
        <v>114</v>
      </c>
      <c r="B6581" t="s">
        <v>137</v>
      </c>
      <c r="C6581">
        <v>3</v>
      </c>
      <c r="D6581">
        <v>2.99</v>
      </c>
      <c r="E6581">
        <v>4</v>
      </c>
      <c r="F6581" t="s">
        <v>129</v>
      </c>
    </row>
    <row r="6582" spans="1:6" x14ac:dyDescent="0.3">
      <c r="A6582" t="s">
        <v>114</v>
      </c>
      <c r="B6582" t="s">
        <v>139</v>
      </c>
      <c r="C6582">
        <v>1</v>
      </c>
      <c r="D6582">
        <v>11.95</v>
      </c>
      <c r="E6582">
        <v>1</v>
      </c>
      <c r="F6582" t="s">
        <v>133</v>
      </c>
    </row>
    <row r="6583" spans="1:6" x14ac:dyDescent="0.3">
      <c r="A6583" t="s">
        <v>114</v>
      </c>
      <c r="B6583" t="s">
        <v>137</v>
      </c>
      <c r="C6583">
        <v>2</v>
      </c>
      <c r="D6583">
        <v>2.99</v>
      </c>
      <c r="E6583">
        <v>4</v>
      </c>
      <c r="F6583" t="s">
        <v>133</v>
      </c>
    </row>
    <row r="6584" spans="1:6" x14ac:dyDescent="0.3">
      <c r="A6584" t="s">
        <v>114</v>
      </c>
      <c r="B6584" t="s">
        <v>144</v>
      </c>
      <c r="C6584">
        <v>1</v>
      </c>
      <c r="D6584">
        <v>400</v>
      </c>
      <c r="E6584">
        <v>4</v>
      </c>
      <c r="F6584" t="s">
        <v>133</v>
      </c>
    </row>
    <row r="6585" spans="1:6" x14ac:dyDescent="0.3">
      <c r="A6585" t="s">
        <v>114</v>
      </c>
      <c r="B6585" t="s">
        <v>141</v>
      </c>
      <c r="C6585">
        <v>1</v>
      </c>
      <c r="D6585">
        <v>150</v>
      </c>
      <c r="E6585">
        <v>1</v>
      </c>
      <c r="F6585" t="s">
        <v>131</v>
      </c>
    </row>
    <row r="6586" spans="1:6" x14ac:dyDescent="0.3">
      <c r="A6586" t="s">
        <v>114</v>
      </c>
      <c r="B6586" t="s">
        <v>130</v>
      </c>
      <c r="C6586">
        <v>1</v>
      </c>
      <c r="D6586">
        <v>14.95</v>
      </c>
      <c r="E6586">
        <v>1</v>
      </c>
      <c r="F6586" t="s">
        <v>135</v>
      </c>
    </row>
    <row r="6587" spans="1:6" x14ac:dyDescent="0.3">
      <c r="A6587" t="s">
        <v>114</v>
      </c>
      <c r="B6587" t="s">
        <v>148</v>
      </c>
      <c r="C6587">
        <v>1</v>
      </c>
      <c r="D6587">
        <v>600</v>
      </c>
      <c r="E6587">
        <v>3</v>
      </c>
      <c r="F6587" t="s">
        <v>129</v>
      </c>
    </row>
    <row r="6588" spans="1:6" x14ac:dyDescent="0.3">
      <c r="A6588" t="s">
        <v>114</v>
      </c>
      <c r="B6588" t="s">
        <v>139</v>
      </c>
      <c r="C6588">
        <v>1</v>
      </c>
      <c r="D6588">
        <v>11.95</v>
      </c>
      <c r="E6588">
        <v>9</v>
      </c>
      <c r="F6588" t="s">
        <v>129</v>
      </c>
    </row>
    <row r="6589" spans="1:6" x14ac:dyDescent="0.3">
      <c r="A6589" t="s">
        <v>114</v>
      </c>
      <c r="B6589" t="s">
        <v>132</v>
      </c>
      <c r="C6589">
        <v>1</v>
      </c>
      <c r="D6589">
        <v>11.99</v>
      </c>
      <c r="E6589">
        <v>5</v>
      </c>
      <c r="F6589" t="s">
        <v>129</v>
      </c>
    </row>
    <row r="6590" spans="1:6" x14ac:dyDescent="0.3">
      <c r="A6590" t="s">
        <v>114</v>
      </c>
      <c r="B6590" t="s">
        <v>137</v>
      </c>
      <c r="C6590">
        <v>1</v>
      </c>
      <c r="D6590">
        <v>2.99</v>
      </c>
      <c r="E6590">
        <v>6</v>
      </c>
      <c r="F6590" t="s">
        <v>133</v>
      </c>
    </row>
    <row r="6591" spans="1:6" x14ac:dyDescent="0.3">
      <c r="A6591" t="s">
        <v>114</v>
      </c>
      <c r="B6591" t="s">
        <v>130</v>
      </c>
      <c r="C6591">
        <v>1</v>
      </c>
      <c r="D6591">
        <v>14.95</v>
      </c>
      <c r="E6591">
        <v>6</v>
      </c>
      <c r="F6591" t="s">
        <v>149</v>
      </c>
    </row>
    <row r="6592" spans="1:6" x14ac:dyDescent="0.3">
      <c r="A6592" t="s">
        <v>114</v>
      </c>
      <c r="B6592" t="s">
        <v>145</v>
      </c>
      <c r="C6592">
        <v>1</v>
      </c>
      <c r="D6592">
        <v>3.84</v>
      </c>
      <c r="E6592">
        <v>2</v>
      </c>
      <c r="F6592" t="s">
        <v>150</v>
      </c>
    </row>
    <row r="6593" spans="1:6" x14ac:dyDescent="0.3">
      <c r="A6593" t="s">
        <v>114</v>
      </c>
      <c r="B6593" t="s">
        <v>140</v>
      </c>
      <c r="C6593">
        <v>1</v>
      </c>
      <c r="D6593">
        <v>99.99</v>
      </c>
      <c r="E6593">
        <v>2</v>
      </c>
      <c r="F6593" t="s">
        <v>150</v>
      </c>
    </row>
    <row r="6594" spans="1:6" x14ac:dyDescent="0.3">
      <c r="A6594" t="s">
        <v>114</v>
      </c>
      <c r="B6594" t="s">
        <v>132</v>
      </c>
      <c r="C6594">
        <v>1</v>
      </c>
      <c r="D6594">
        <v>11.99</v>
      </c>
      <c r="E6594">
        <v>1</v>
      </c>
      <c r="F6594" t="s">
        <v>129</v>
      </c>
    </row>
    <row r="6595" spans="1:6" x14ac:dyDescent="0.3">
      <c r="A6595" t="s">
        <v>114</v>
      </c>
      <c r="B6595" t="s">
        <v>145</v>
      </c>
      <c r="C6595">
        <v>2</v>
      </c>
      <c r="D6595">
        <v>3.84</v>
      </c>
      <c r="E6595">
        <v>4</v>
      </c>
      <c r="F6595" t="s">
        <v>129</v>
      </c>
    </row>
    <row r="6596" spans="1:6" x14ac:dyDescent="0.3">
      <c r="A6596" t="s">
        <v>114</v>
      </c>
      <c r="B6596" t="s">
        <v>141</v>
      </c>
      <c r="C6596">
        <v>1</v>
      </c>
      <c r="D6596">
        <v>150</v>
      </c>
      <c r="E6596">
        <v>7</v>
      </c>
      <c r="F6596" t="s">
        <v>147</v>
      </c>
    </row>
    <row r="6597" spans="1:6" x14ac:dyDescent="0.3">
      <c r="A6597" t="s">
        <v>114</v>
      </c>
      <c r="B6597" t="s">
        <v>137</v>
      </c>
      <c r="C6597">
        <v>3</v>
      </c>
      <c r="D6597">
        <v>2.99</v>
      </c>
      <c r="E6597">
        <v>8</v>
      </c>
      <c r="F6597" t="s">
        <v>147</v>
      </c>
    </row>
    <row r="6598" spans="1:6" x14ac:dyDescent="0.3">
      <c r="A6598" t="s">
        <v>114</v>
      </c>
      <c r="B6598" t="s">
        <v>141</v>
      </c>
      <c r="C6598">
        <v>1</v>
      </c>
      <c r="D6598">
        <v>150</v>
      </c>
      <c r="E6598">
        <v>4</v>
      </c>
      <c r="F6598" t="s">
        <v>129</v>
      </c>
    </row>
    <row r="6599" spans="1:6" x14ac:dyDescent="0.3">
      <c r="A6599" t="s">
        <v>114</v>
      </c>
      <c r="B6599" t="s">
        <v>143</v>
      </c>
      <c r="C6599">
        <v>1</v>
      </c>
      <c r="D6599">
        <v>300</v>
      </c>
      <c r="E6599">
        <v>8</v>
      </c>
      <c r="F6599" t="s">
        <v>129</v>
      </c>
    </row>
    <row r="6600" spans="1:6" x14ac:dyDescent="0.3">
      <c r="A6600" t="s">
        <v>114</v>
      </c>
      <c r="B6600" t="s">
        <v>130</v>
      </c>
      <c r="C6600">
        <v>2</v>
      </c>
      <c r="D6600">
        <v>14.95</v>
      </c>
      <c r="E6600">
        <v>6</v>
      </c>
      <c r="F6600" t="s">
        <v>133</v>
      </c>
    </row>
    <row r="6601" spans="1:6" x14ac:dyDescent="0.3">
      <c r="A6601" t="s">
        <v>114</v>
      </c>
      <c r="B6601" t="s">
        <v>145</v>
      </c>
      <c r="C6601">
        <v>1</v>
      </c>
      <c r="D6601">
        <v>3.84</v>
      </c>
      <c r="E6601">
        <v>5</v>
      </c>
      <c r="F6601" t="s">
        <v>133</v>
      </c>
    </row>
    <row r="6602" spans="1:6" x14ac:dyDescent="0.3">
      <c r="A6602" t="s">
        <v>114</v>
      </c>
      <c r="B6602" t="s">
        <v>148</v>
      </c>
      <c r="C6602">
        <v>1</v>
      </c>
      <c r="D6602">
        <v>600</v>
      </c>
      <c r="E6602">
        <v>5</v>
      </c>
      <c r="F6602" t="s">
        <v>129</v>
      </c>
    </row>
    <row r="6603" spans="1:6" x14ac:dyDescent="0.3">
      <c r="A6603" t="s">
        <v>114</v>
      </c>
      <c r="B6603" t="s">
        <v>132</v>
      </c>
      <c r="C6603">
        <v>1</v>
      </c>
      <c r="D6603">
        <v>11.99</v>
      </c>
      <c r="E6603">
        <v>4</v>
      </c>
      <c r="F6603" t="s">
        <v>129</v>
      </c>
    </row>
    <row r="6604" spans="1:6" x14ac:dyDescent="0.3">
      <c r="A6604" t="s">
        <v>114</v>
      </c>
      <c r="B6604" t="s">
        <v>143</v>
      </c>
      <c r="C6604">
        <v>1</v>
      </c>
      <c r="D6604">
        <v>300</v>
      </c>
      <c r="E6604">
        <v>9</v>
      </c>
      <c r="F6604" t="s">
        <v>133</v>
      </c>
    </row>
    <row r="6605" spans="1:6" x14ac:dyDescent="0.3">
      <c r="A6605" t="s">
        <v>114</v>
      </c>
      <c r="B6605" t="s">
        <v>142</v>
      </c>
      <c r="C6605">
        <v>1</v>
      </c>
      <c r="D6605">
        <v>1700</v>
      </c>
      <c r="E6605">
        <v>4</v>
      </c>
      <c r="F6605" t="s">
        <v>135</v>
      </c>
    </row>
    <row r="6606" spans="1:6" x14ac:dyDescent="0.3">
      <c r="A6606" t="s">
        <v>114</v>
      </c>
      <c r="B6606" t="s">
        <v>151</v>
      </c>
      <c r="C6606">
        <v>1</v>
      </c>
      <c r="D6606">
        <v>109.99</v>
      </c>
      <c r="E6606">
        <v>2</v>
      </c>
      <c r="F6606" t="s">
        <v>149</v>
      </c>
    </row>
    <row r="6607" spans="1:6" x14ac:dyDescent="0.3">
      <c r="A6607" t="s">
        <v>114</v>
      </c>
      <c r="B6607" t="s">
        <v>145</v>
      </c>
      <c r="C6607">
        <v>1</v>
      </c>
      <c r="D6607">
        <v>3.84</v>
      </c>
      <c r="E6607">
        <v>2</v>
      </c>
      <c r="F6607" t="s">
        <v>150</v>
      </c>
    </row>
    <row r="6608" spans="1:6" x14ac:dyDescent="0.3">
      <c r="A6608" t="s">
        <v>114</v>
      </c>
      <c r="B6608" t="s">
        <v>140</v>
      </c>
      <c r="C6608">
        <v>1</v>
      </c>
      <c r="D6608">
        <v>99.99</v>
      </c>
      <c r="E6608">
        <v>3</v>
      </c>
      <c r="F6608" t="s">
        <v>135</v>
      </c>
    </row>
    <row r="6609" spans="1:6" x14ac:dyDescent="0.3">
      <c r="A6609" t="s">
        <v>114</v>
      </c>
      <c r="B6609" t="s">
        <v>132</v>
      </c>
      <c r="C6609">
        <v>2</v>
      </c>
      <c r="D6609">
        <v>11.99</v>
      </c>
      <c r="E6609">
        <v>6</v>
      </c>
      <c r="F6609" t="s">
        <v>129</v>
      </c>
    </row>
    <row r="6610" spans="1:6" x14ac:dyDescent="0.3">
      <c r="A6610" t="s">
        <v>114</v>
      </c>
      <c r="B6610" t="s">
        <v>141</v>
      </c>
      <c r="C6610">
        <v>1</v>
      </c>
      <c r="D6610">
        <v>150</v>
      </c>
      <c r="E6610">
        <v>10</v>
      </c>
      <c r="F6610" t="s">
        <v>135</v>
      </c>
    </row>
    <row r="6611" spans="1:6" x14ac:dyDescent="0.3">
      <c r="A6611" t="s">
        <v>114</v>
      </c>
      <c r="B6611" t="s">
        <v>145</v>
      </c>
      <c r="C6611">
        <v>2</v>
      </c>
      <c r="D6611">
        <v>3.84</v>
      </c>
      <c r="E6611">
        <v>1</v>
      </c>
      <c r="F6611" t="s">
        <v>136</v>
      </c>
    </row>
    <row r="6612" spans="1:6" x14ac:dyDescent="0.3">
      <c r="A6612" t="s">
        <v>114</v>
      </c>
      <c r="B6612" t="s">
        <v>132</v>
      </c>
      <c r="C6612">
        <v>1</v>
      </c>
      <c r="D6612">
        <v>11.99</v>
      </c>
      <c r="E6612">
        <v>1</v>
      </c>
      <c r="F6612" t="s">
        <v>133</v>
      </c>
    </row>
    <row r="6613" spans="1:6" x14ac:dyDescent="0.3">
      <c r="A6613" t="s">
        <v>114</v>
      </c>
      <c r="B6613" t="s">
        <v>137</v>
      </c>
      <c r="C6613">
        <v>2</v>
      </c>
      <c r="D6613">
        <v>2.99</v>
      </c>
      <c r="E6613">
        <v>6</v>
      </c>
      <c r="F6613" t="s">
        <v>129</v>
      </c>
    </row>
    <row r="6614" spans="1:6" x14ac:dyDescent="0.3">
      <c r="A6614" t="s">
        <v>114</v>
      </c>
      <c r="B6614" t="s">
        <v>153</v>
      </c>
      <c r="C6614">
        <v>1</v>
      </c>
      <c r="D6614">
        <v>999.99</v>
      </c>
      <c r="E6614">
        <v>6</v>
      </c>
      <c r="F6614" t="s">
        <v>129</v>
      </c>
    </row>
    <row r="6615" spans="1:6" x14ac:dyDescent="0.3">
      <c r="A6615" t="s">
        <v>114</v>
      </c>
      <c r="B6615" t="s">
        <v>145</v>
      </c>
      <c r="C6615">
        <v>1</v>
      </c>
      <c r="D6615">
        <v>3.84</v>
      </c>
      <c r="E6615">
        <v>9</v>
      </c>
      <c r="F6615" t="s">
        <v>146</v>
      </c>
    </row>
    <row r="6616" spans="1:6" x14ac:dyDescent="0.3">
      <c r="A6616" t="s">
        <v>114</v>
      </c>
      <c r="B6616" t="s">
        <v>137</v>
      </c>
      <c r="C6616">
        <v>1</v>
      </c>
      <c r="D6616">
        <v>2.99</v>
      </c>
      <c r="E6616">
        <v>10</v>
      </c>
      <c r="F6616" t="s">
        <v>135</v>
      </c>
    </row>
    <row r="6617" spans="1:6" x14ac:dyDescent="0.3">
      <c r="A6617" t="s">
        <v>114</v>
      </c>
      <c r="B6617" t="s">
        <v>140</v>
      </c>
      <c r="C6617">
        <v>1</v>
      </c>
      <c r="D6617">
        <v>99.99</v>
      </c>
      <c r="E6617">
        <v>6</v>
      </c>
      <c r="F6617" t="s">
        <v>129</v>
      </c>
    </row>
    <row r="6618" spans="1:6" x14ac:dyDescent="0.3">
      <c r="A6618" t="s">
        <v>114</v>
      </c>
      <c r="B6618" t="s">
        <v>139</v>
      </c>
      <c r="C6618">
        <v>1</v>
      </c>
      <c r="D6618">
        <v>11.95</v>
      </c>
      <c r="E6618">
        <v>3</v>
      </c>
      <c r="F6618" t="s">
        <v>146</v>
      </c>
    </row>
    <row r="6619" spans="1:6" x14ac:dyDescent="0.3">
      <c r="A6619" t="s">
        <v>114</v>
      </c>
      <c r="B6619" t="s">
        <v>141</v>
      </c>
      <c r="C6619">
        <v>1</v>
      </c>
      <c r="D6619">
        <v>150</v>
      </c>
      <c r="E6619">
        <v>7</v>
      </c>
      <c r="F6619" t="s">
        <v>146</v>
      </c>
    </row>
    <row r="6620" spans="1:6" x14ac:dyDescent="0.3">
      <c r="A6620" t="s">
        <v>114</v>
      </c>
      <c r="B6620" t="s">
        <v>145</v>
      </c>
      <c r="C6620">
        <v>1</v>
      </c>
      <c r="D6620">
        <v>3.84</v>
      </c>
      <c r="E6620">
        <v>7</v>
      </c>
      <c r="F6620" t="s">
        <v>147</v>
      </c>
    </row>
    <row r="6621" spans="1:6" x14ac:dyDescent="0.3">
      <c r="A6621" t="s">
        <v>114</v>
      </c>
      <c r="B6621" t="s">
        <v>143</v>
      </c>
      <c r="C6621">
        <v>1</v>
      </c>
      <c r="D6621">
        <v>300</v>
      </c>
      <c r="E6621">
        <v>5</v>
      </c>
      <c r="F6621" t="s">
        <v>129</v>
      </c>
    </row>
    <row r="6622" spans="1:6" x14ac:dyDescent="0.3">
      <c r="A6622" t="s">
        <v>114</v>
      </c>
      <c r="B6622" t="s">
        <v>141</v>
      </c>
      <c r="C6622">
        <v>1</v>
      </c>
      <c r="D6622">
        <v>150</v>
      </c>
      <c r="E6622">
        <v>4</v>
      </c>
      <c r="F6622" t="s">
        <v>129</v>
      </c>
    </row>
    <row r="6623" spans="1:6" x14ac:dyDescent="0.3">
      <c r="A6623" t="s">
        <v>114</v>
      </c>
      <c r="B6623" t="s">
        <v>139</v>
      </c>
      <c r="C6623">
        <v>1</v>
      </c>
      <c r="D6623">
        <v>11.95</v>
      </c>
      <c r="E6623">
        <v>7</v>
      </c>
      <c r="F6623" t="s">
        <v>133</v>
      </c>
    </row>
    <row r="6624" spans="1:6" x14ac:dyDescent="0.3">
      <c r="A6624" t="s">
        <v>114</v>
      </c>
      <c r="B6624" t="s">
        <v>138</v>
      </c>
      <c r="C6624">
        <v>1</v>
      </c>
      <c r="D6624">
        <v>389.99</v>
      </c>
      <c r="E6624">
        <v>10</v>
      </c>
      <c r="F6624" t="s">
        <v>147</v>
      </c>
    </row>
    <row r="6625" spans="1:6" x14ac:dyDescent="0.3">
      <c r="A6625" t="s">
        <v>114</v>
      </c>
      <c r="B6625" t="s">
        <v>141</v>
      </c>
      <c r="C6625">
        <v>1</v>
      </c>
      <c r="D6625">
        <v>150</v>
      </c>
      <c r="E6625">
        <v>10</v>
      </c>
      <c r="F6625" t="s">
        <v>146</v>
      </c>
    </row>
    <row r="6626" spans="1:6" x14ac:dyDescent="0.3">
      <c r="A6626" t="s">
        <v>114</v>
      </c>
      <c r="B6626" t="s">
        <v>137</v>
      </c>
      <c r="C6626">
        <v>1</v>
      </c>
      <c r="D6626">
        <v>2.99</v>
      </c>
      <c r="E6626">
        <v>8</v>
      </c>
      <c r="F6626" t="s">
        <v>129</v>
      </c>
    </row>
    <row r="6627" spans="1:6" x14ac:dyDescent="0.3">
      <c r="A6627" t="s">
        <v>114</v>
      </c>
      <c r="B6627" t="s">
        <v>145</v>
      </c>
      <c r="C6627">
        <v>1</v>
      </c>
      <c r="D6627">
        <v>3.84</v>
      </c>
      <c r="E6627">
        <v>4</v>
      </c>
      <c r="F6627" t="s">
        <v>133</v>
      </c>
    </row>
    <row r="6628" spans="1:6" x14ac:dyDescent="0.3">
      <c r="A6628" t="s">
        <v>114</v>
      </c>
      <c r="B6628" t="s">
        <v>145</v>
      </c>
      <c r="C6628">
        <v>1</v>
      </c>
      <c r="D6628">
        <v>3.84</v>
      </c>
      <c r="E6628">
        <v>7</v>
      </c>
      <c r="F6628" t="s">
        <v>131</v>
      </c>
    </row>
    <row r="6629" spans="1:6" x14ac:dyDescent="0.3">
      <c r="A6629" t="s">
        <v>114</v>
      </c>
      <c r="B6629" t="s">
        <v>130</v>
      </c>
      <c r="C6629">
        <v>1</v>
      </c>
      <c r="D6629">
        <v>14.95</v>
      </c>
      <c r="E6629">
        <v>3</v>
      </c>
      <c r="F6629" t="s">
        <v>129</v>
      </c>
    </row>
    <row r="6630" spans="1:6" x14ac:dyDescent="0.3">
      <c r="A6630" t="s">
        <v>114</v>
      </c>
      <c r="B6630" t="s">
        <v>137</v>
      </c>
      <c r="C6630">
        <v>1</v>
      </c>
      <c r="D6630">
        <v>2.99</v>
      </c>
      <c r="E6630">
        <v>6</v>
      </c>
      <c r="F6630" t="s">
        <v>135</v>
      </c>
    </row>
    <row r="6631" spans="1:6" x14ac:dyDescent="0.3">
      <c r="A6631" t="s">
        <v>114</v>
      </c>
      <c r="B6631" t="s">
        <v>152</v>
      </c>
      <c r="C6631">
        <v>1</v>
      </c>
      <c r="D6631">
        <v>379.99</v>
      </c>
      <c r="E6631">
        <v>10</v>
      </c>
      <c r="F6631" t="s">
        <v>133</v>
      </c>
    </row>
    <row r="6632" spans="1:6" x14ac:dyDescent="0.3">
      <c r="A6632" t="s">
        <v>114</v>
      </c>
      <c r="B6632" t="s">
        <v>139</v>
      </c>
      <c r="C6632">
        <v>1</v>
      </c>
      <c r="D6632">
        <v>11.95</v>
      </c>
      <c r="E6632">
        <v>8</v>
      </c>
      <c r="F6632" t="s">
        <v>149</v>
      </c>
    </row>
    <row r="6633" spans="1:6" x14ac:dyDescent="0.3">
      <c r="A6633" t="s">
        <v>114</v>
      </c>
      <c r="B6633" t="s">
        <v>142</v>
      </c>
      <c r="C6633">
        <v>1</v>
      </c>
      <c r="D6633">
        <v>1700</v>
      </c>
      <c r="E6633">
        <v>3</v>
      </c>
      <c r="F6633" t="s">
        <v>150</v>
      </c>
    </row>
    <row r="6634" spans="1:6" x14ac:dyDescent="0.3">
      <c r="A6634" t="s">
        <v>114</v>
      </c>
      <c r="B6634" t="s">
        <v>145</v>
      </c>
      <c r="C6634">
        <v>2</v>
      </c>
      <c r="D6634">
        <v>3.84</v>
      </c>
      <c r="E6634">
        <v>6</v>
      </c>
      <c r="F6634" t="s">
        <v>129</v>
      </c>
    </row>
    <row r="6635" spans="1:6" x14ac:dyDescent="0.3">
      <c r="A6635" t="s">
        <v>114</v>
      </c>
      <c r="B6635" t="s">
        <v>137</v>
      </c>
      <c r="C6635">
        <v>2</v>
      </c>
      <c r="D6635">
        <v>2.99</v>
      </c>
      <c r="E6635">
        <v>1</v>
      </c>
      <c r="F6635" t="s">
        <v>133</v>
      </c>
    </row>
    <row r="6636" spans="1:6" x14ac:dyDescent="0.3">
      <c r="A6636" t="s">
        <v>114</v>
      </c>
      <c r="B6636" t="s">
        <v>141</v>
      </c>
      <c r="C6636">
        <v>1</v>
      </c>
      <c r="D6636">
        <v>150</v>
      </c>
      <c r="E6636">
        <v>4</v>
      </c>
      <c r="F6636" t="s">
        <v>133</v>
      </c>
    </row>
    <row r="6637" spans="1:6" x14ac:dyDescent="0.3">
      <c r="A6637" t="s">
        <v>114</v>
      </c>
      <c r="B6637" t="s">
        <v>137</v>
      </c>
      <c r="C6637">
        <v>1</v>
      </c>
      <c r="D6637">
        <v>2.99</v>
      </c>
      <c r="E6637">
        <v>8</v>
      </c>
      <c r="F6637" t="s">
        <v>133</v>
      </c>
    </row>
    <row r="6638" spans="1:6" x14ac:dyDescent="0.3">
      <c r="A6638" t="s">
        <v>114</v>
      </c>
      <c r="B6638" t="s">
        <v>141</v>
      </c>
      <c r="C6638">
        <v>1</v>
      </c>
      <c r="D6638">
        <v>150</v>
      </c>
      <c r="E6638">
        <v>5</v>
      </c>
      <c r="F6638" t="s">
        <v>150</v>
      </c>
    </row>
    <row r="6639" spans="1:6" x14ac:dyDescent="0.3">
      <c r="A6639" t="s">
        <v>114</v>
      </c>
      <c r="B6639" t="s">
        <v>148</v>
      </c>
      <c r="C6639">
        <v>1</v>
      </c>
      <c r="D6639">
        <v>600</v>
      </c>
      <c r="E6639">
        <v>1</v>
      </c>
      <c r="F6639" t="s">
        <v>133</v>
      </c>
    </row>
    <row r="6640" spans="1:6" x14ac:dyDescent="0.3">
      <c r="A6640" t="s">
        <v>114</v>
      </c>
      <c r="B6640" t="s">
        <v>139</v>
      </c>
      <c r="C6640">
        <v>1</v>
      </c>
      <c r="D6640">
        <v>11.95</v>
      </c>
      <c r="E6640">
        <v>8</v>
      </c>
      <c r="F6640" t="s">
        <v>133</v>
      </c>
    </row>
    <row r="6641" spans="1:6" x14ac:dyDescent="0.3">
      <c r="A6641" t="s">
        <v>114</v>
      </c>
      <c r="B6641" t="s">
        <v>141</v>
      </c>
      <c r="C6641">
        <v>1</v>
      </c>
      <c r="D6641">
        <v>150</v>
      </c>
      <c r="E6641">
        <v>5</v>
      </c>
      <c r="F6641" t="s">
        <v>146</v>
      </c>
    </row>
    <row r="6642" spans="1:6" x14ac:dyDescent="0.3">
      <c r="A6642" t="s">
        <v>114</v>
      </c>
      <c r="B6642" t="s">
        <v>152</v>
      </c>
      <c r="C6642">
        <v>1</v>
      </c>
      <c r="D6642">
        <v>379.99</v>
      </c>
      <c r="E6642">
        <v>1</v>
      </c>
      <c r="F6642" t="s">
        <v>135</v>
      </c>
    </row>
    <row r="6643" spans="1:6" x14ac:dyDescent="0.3">
      <c r="A6643" t="s">
        <v>114</v>
      </c>
      <c r="B6643" t="s">
        <v>148</v>
      </c>
      <c r="C6643">
        <v>1</v>
      </c>
      <c r="D6643">
        <v>600</v>
      </c>
      <c r="E6643">
        <v>8</v>
      </c>
      <c r="F6643" t="s">
        <v>135</v>
      </c>
    </row>
    <row r="6644" spans="1:6" x14ac:dyDescent="0.3">
      <c r="A6644" t="s">
        <v>114</v>
      </c>
      <c r="B6644" t="s">
        <v>153</v>
      </c>
      <c r="C6644">
        <v>1</v>
      </c>
      <c r="D6644">
        <v>999.99</v>
      </c>
      <c r="E6644">
        <v>5</v>
      </c>
      <c r="F6644" t="s">
        <v>149</v>
      </c>
    </row>
    <row r="6645" spans="1:6" x14ac:dyDescent="0.3">
      <c r="A6645" t="s">
        <v>114</v>
      </c>
      <c r="B6645" t="s">
        <v>141</v>
      </c>
      <c r="C6645">
        <v>1</v>
      </c>
      <c r="D6645">
        <v>150</v>
      </c>
      <c r="E6645">
        <v>7</v>
      </c>
      <c r="F6645" t="s">
        <v>147</v>
      </c>
    </row>
    <row r="6646" spans="1:6" x14ac:dyDescent="0.3">
      <c r="A6646" t="s">
        <v>114</v>
      </c>
      <c r="B6646" t="s">
        <v>128</v>
      </c>
      <c r="C6646">
        <v>1</v>
      </c>
      <c r="D6646">
        <v>700</v>
      </c>
      <c r="E6646">
        <v>9</v>
      </c>
      <c r="F6646" t="s">
        <v>147</v>
      </c>
    </row>
    <row r="6647" spans="1:6" x14ac:dyDescent="0.3">
      <c r="A6647" t="s">
        <v>114</v>
      </c>
      <c r="B6647" t="s">
        <v>141</v>
      </c>
      <c r="C6647">
        <v>1</v>
      </c>
      <c r="D6647">
        <v>150</v>
      </c>
      <c r="E6647">
        <v>2</v>
      </c>
      <c r="F6647" t="s">
        <v>150</v>
      </c>
    </row>
    <row r="6648" spans="1:6" x14ac:dyDescent="0.3">
      <c r="A6648" t="s">
        <v>114</v>
      </c>
      <c r="B6648" t="s">
        <v>134</v>
      </c>
      <c r="C6648">
        <v>1</v>
      </c>
      <c r="D6648">
        <v>149.99</v>
      </c>
      <c r="E6648">
        <v>9</v>
      </c>
      <c r="F6648" t="s">
        <v>149</v>
      </c>
    </row>
    <row r="6649" spans="1:6" x14ac:dyDescent="0.3">
      <c r="A6649" t="s">
        <v>114</v>
      </c>
      <c r="B6649" t="s">
        <v>139</v>
      </c>
      <c r="C6649">
        <v>1</v>
      </c>
      <c r="D6649">
        <v>11.95</v>
      </c>
      <c r="E6649">
        <v>9</v>
      </c>
      <c r="F6649" t="s">
        <v>133</v>
      </c>
    </row>
    <row r="6650" spans="1:6" x14ac:dyDescent="0.3">
      <c r="A6650" t="s">
        <v>114</v>
      </c>
      <c r="B6650" t="s">
        <v>132</v>
      </c>
      <c r="C6650">
        <v>1</v>
      </c>
      <c r="D6650">
        <v>11.99</v>
      </c>
      <c r="E6650">
        <v>3</v>
      </c>
      <c r="F6650" t="s">
        <v>133</v>
      </c>
    </row>
    <row r="6651" spans="1:6" x14ac:dyDescent="0.3">
      <c r="A6651" t="s">
        <v>114</v>
      </c>
      <c r="B6651" t="s">
        <v>141</v>
      </c>
      <c r="C6651">
        <v>1</v>
      </c>
      <c r="D6651">
        <v>150</v>
      </c>
      <c r="E6651">
        <v>9</v>
      </c>
      <c r="F6651" t="s">
        <v>147</v>
      </c>
    </row>
    <row r="6652" spans="1:6" x14ac:dyDescent="0.3">
      <c r="A6652" t="s">
        <v>114</v>
      </c>
      <c r="B6652" t="s">
        <v>141</v>
      </c>
      <c r="C6652">
        <v>1</v>
      </c>
      <c r="D6652">
        <v>150</v>
      </c>
      <c r="E6652">
        <v>3</v>
      </c>
      <c r="F6652" t="s">
        <v>150</v>
      </c>
    </row>
    <row r="6653" spans="1:6" x14ac:dyDescent="0.3">
      <c r="A6653" t="s">
        <v>114</v>
      </c>
      <c r="B6653" t="s">
        <v>137</v>
      </c>
      <c r="C6653">
        <v>1</v>
      </c>
      <c r="D6653">
        <v>2.99</v>
      </c>
      <c r="E6653">
        <v>4</v>
      </c>
      <c r="F6653" t="s">
        <v>135</v>
      </c>
    </row>
    <row r="6654" spans="1:6" x14ac:dyDescent="0.3">
      <c r="A6654" t="s">
        <v>114</v>
      </c>
      <c r="B6654" t="s">
        <v>151</v>
      </c>
      <c r="C6654">
        <v>1</v>
      </c>
      <c r="D6654">
        <v>109.99</v>
      </c>
      <c r="E6654">
        <v>6</v>
      </c>
      <c r="F6654" t="s">
        <v>150</v>
      </c>
    </row>
    <row r="6655" spans="1:6" x14ac:dyDescent="0.3">
      <c r="A6655" t="s">
        <v>114</v>
      </c>
      <c r="B6655" t="s">
        <v>130</v>
      </c>
      <c r="C6655">
        <v>1</v>
      </c>
      <c r="D6655">
        <v>14.95</v>
      </c>
      <c r="E6655">
        <v>4</v>
      </c>
      <c r="F6655" t="s">
        <v>133</v>
      </c>
    </row>
    <row r="6656" spans="1:6" x14ac:dyDescent="0.3">
      <c r="A6656" t="s">
        <v>114</v>
      </c>
      <c r="B6656" t="s">
        <v>138</v>
      </c>
      <c r="C6656">
        <v>1</v>
      </c>
      <c r="D6656">
        <v>389.99</v>
      </c>
      <c r="E6656">
        <v>10</v>
      </c>
      <c r="F6656" t="s">
        <v>129</v>
      </c>
    </row>
    <row r="6657" spans="1:6" x14ac:dyDescent="0.3">
      <c r="A6657" t="s">
        <v>114</v>
      </c>
      <c r="B6657" t="s">
        <v>142</v>
      </c>
      <c r="C6657">
        <v>1</v>
      </c>
      <c r="D6657">
        <v>1700</v>
      </c>
      <c r="E6657">
        <v>1</v>
      </c>
      <c r="F6657" t="s">
        <v>133</v>
      </c>
    </row>
    <row r="6658" spans="1:6" x14ac:dyDescent="0.3">
      <c r="A6658" t="s">
        <v>114</v>
      </c>
      <c r="B6658" t="s">
        <v>153</v>
      </c>
      <c r="C6658">
        <v>1</v>
      </c>
      <c r="D6658">
        <v>999.99</v>
      </c>
      <c r="E6658">
        <v>8</v>
      </c>
      <c r="F6658" t="s">
        <v>133</v>
      </c>
    </row>
    <row r="6659" spans="1:6" x14ac:dyDescent="0.3">
      <c r="A6659" t="s">
        <v>114</v>
      </c>
      <c r="B6659" t="s">
        <v>145</v>
      </c>
      <c r="C6659">
        <v>1</v>
      </c>
      <c r="D6659">
        <v>3.84</v>
      </c>
      <c r="E6659">
        <v>3</v>
      </c>
      <c r="F6659" t="s">
        <v>133</v>
      </c>
    </row>
    <row r="6660" spans="1:6" x14ac:dyDescent="0.3">
      <c r="A6660" t="s">
        <v>114</v>
      </c>
      <c r="B6660" t="s">
        <v>138</v>
      </c>
      <c r="C6660">
        <v>1</v>
      </c>
      <c r="D6660">
        <v>389.99</v>
      </c>
      <c r="E6660">
        <v>10</v>
      </c>
      <c r="F6660" t="s">
        <v>149</v>
      </c>
    </row>
    <row r="6661" spans="1:6" x14ac:dyDescent="0.3">
      <c r="A6661" t="s">
        <v>114</v>
      </c>
      <c r="B6661" t="s">
        <v>128</v>
      </c>
      <c r="C6661">
        <v>1</v>
      </c>
      <c r="D6661">
        <v>700</v>
      </c>
      <c r="E6661">
        <v>8</v>
      </c>
      <c r="F6661" t="s">
        <v>149</v>
      </c>
    </row>
    <row r="6662" spans="1:6" x14ac:dyDescent="0.3">
      <c r="A6662" t="s">
        <v>114</v>
      </c>
      <c r="B6662" t="s">
        <v>143</v>
      </c>
      <c r="C6662">
        <v>1</v>
      </c>
      <c r="D6662">
        <v>300</v>
      </c>
      <c r="E6662">
        <v>2</v>
      </c>
      <c r="F6662" t="s">
        <v>133</v>
      </c>
    </row>
    <row r="6663" spans="1:6" x14ac:dyDescent="0.3">
      <c r="A6663" t="s">
        <v>114</v>
      </c>
      <c r="B6663" t="s">
        <v>130</v>
      </c>
      <c r="C6663">
        <v>1</v>
      </c>
      <c r="D6663">
        <v>14.95</v>
      </c>
      <c r="E6663">
        <v>10</v>
      </c>
      <c r="F6663" t="s">
        <v>135</v>
      </c>
    </row>
    <row r="6664" spans="1:6" x14ac:dyDescent="0.3">
      <c r="A6664" t="s">
        <v>114</v>
      </c>
      <c r="B6664" t="s">
        <v>130</v>
      </c>
      <c r="C6664">
        <v>1</v>
      </c>
      <c r="D6664">
        <v>14.95</v>
      </c>
      <c r="E6664">
        <v>9</v>
      </c>
      <c r="F6664" t="s">
        <v>146</v>
      </c>
    </row>
    <row r="6665" spans="1:6" x14ac:dyDescent="0.3">
      <c r="A6665" t="s">
        <v>114</v>
      </c>
      <c r="B6665" t="s">
        <v>148</v>
      </c>
      <c r="C6665">
        <v>1</v>
      </c>
      <c r="D6665">
        <v>600</v>
      </c>
      <c r="E6665">
        <v>7</v>
      </c>
      <c r="F6665" t="s">
        <v>146</v>
      </c>
    </row>
    <row r="6666" spans="1:6" x14ac:dyDescent="0.3">
      <c r="A6666" t="s">
        <v>114</v>
      </c>
      <c r="B6666" t="s">
        <v>130</v>
      </c>
      <c r="C6666">
        <v>1</v>
      </c>
      <c r="D6666">
        <v>14.95</v>
      </c>
      <c r="E6666">
        <v>7</v>
      </c>
      <c r="F6666" t="s">
        <v>149</v>
      </c>
    </row>
    <row r="6667" spans="1:6" x14ac:dyDescent="0.3">
      <c r="A6667" t="s">
        <v>114</v>
      </c>
      <c r="B6667" t="s">
        <v>134</v>
      </c>
      <c r="C6667">
        <v>1</v>
      </c>
      <c r="D6667">
        <v>149.99</v>
      </c>
      <c r="E6667">
        <v>5</v>
      </c>
      <c r="F6667" t="s">
        <v>133</v>
      </c>
    </row>
    <row r="6668" spans="1:6" x14ac:dyDescent="0.3">
      <c r="A6668" t="s">
        <v>114</v>
      </c>
      <c r="B6668" t="s">
        <v>145</v>
      </c>
      <c r="C6668">
        <v>1</v>
      </c>
      <c r="D6668">
        <v>3.84</v>
      </c>
      <c r="E6668">
        <v>7</v>
      </c>
      <c r="F6668" t="s">
        <v>147</v>
      </c>
    </row>
    <row r="6669" spans="1:6" x14ac:dyDescent="0.3">
      <c r="A6669" t="s">
        <v>114</v>
      </c>
      <c r="B6669" t="s">
        <v>132</v>
      </c>
      <c r="C6669">
        <v>1</v>
      </c>
      <c r="D6669">
        <v>11.99</v>
      </c>
      <c r="E6669">
        <v>1</v>
      </c>
      <c r="F6669" t="s">
        <v>131</v>
      </c>
    </row>
    <row r="6670" spans="1:6" x14ac:dyDescent="0.3">
      <c r="A6670" t="s">
        <v>114</v>
      </c>
      <c r="B6670" t="s">
        <v>145</v>
      </c>
      <c r="C6670">
        <v>1</v>
      </c>
      <c r="D6670">
        <v>3.84</v>
      </c>
      <c r="E6670">
        <v>4</v>
      </c>
      <c r="F6670" t="s">
        <v>146</v>
      </c>
    </row>
    <row r="6671" spans="1:6" x14ac:dyDescent="0.3">
      <c r="A6671" t="s">
        <v>114</v>
      </c>
      <c r="B6671" t="s">
        <v>128</v>
      </c>
      <c r="C6671">
        <v>1</v>
      </c>
      <c r="D6671">
        <v>700</v>
      </c>
      <c r="E6671">
        <v>6</v>
      </c>
      <c r="F6671" t="s">
        <v>146</v>
      </c>
    </row>
    <row r="6672" spans="1:6" x14ac:dyDescent="0.3">
      <c r="A6672" t="s">
        <v>114</v>
      </c>
      <c r="B6672" t="s">
        <v>145</v>
      </c>
      <c r="C6672">
        <v>1</v>
      </c>
      <c r="D6672">
        <v>3.84</v>
      </c>
      <c r="E6672">
        <v>5</v>
      </c>
      <c r="F6672" t="s">
        <v>146</v>
      </c>
    </row>
    <row r="6673" spans="1:6" x14ac:dyDescent="0.3">
      <c r="A6673" t="s">
        <v>114</v>
      </c>
      <c r="B6673" t="s">
        <v>148</v>
      </c>
      <c r="C6673">
        <v>1</v>
      </c>
      <c r="D6673">
        <v>600</v>
      </c>
      <c r="E6673">
        <v>10</v>
      </c>
      <c r="F6673" t="s">
        <v>133</v>
      </c>
    </row>
    <row r="6674" spans="1:6" x14ac:dyDescent="0.3">
      <c r="A6674" t="s">
        <v>114</v>
      </c>
      <c r="B6674" t="s">
        <v>145</v>
      </c>
      <c r="C6674">
        <v>1</v>
      </c>
      <c r="D6674">
        <v>3.84</v>
      </c>
      <c r="E6674">
        <v>3</v>
      </c>
      <c r="F6674" t="s">
        <v>129</v>
      </c>
    </row>
    <row r="6675" spans="1:6" x14ac:dyDescent="0.3">
      <c r="A6675" t="s">
        <v>114</v>
      </c>
      <c r="B6675" t="s">
        <v>138</v>
      </c>
      <c r="C6675">
        <v>1</v>
      </c>
      <c r="D6675">
        <v>389.99</v>
      </c>
      <c r="E6675">
        <v>8</v>
      </c>
      <c r="F6675" t="s">
        <v>131</v>
      </c>
    </row>
    <row r="6676" spans="1:6" x14ac:dyDescent="0.3">
      <c r="A6676" t="s">
        <v>114</v>
      </c>
      <c r="B6676" t="s">
        <v>145</v>
      </c>
      <c r="C6676">
        <v>1</v>
      </c>
      <c r="D6676">
        <v>3.84</v>
      </c>
      <c r="E6676">
        <v>2</v>
      </c>
      <c r="F6676" t="s">
        <v>146</v>
      </c>
    </row>
    <row r="6677" spans="1:6" x14ac:dyDescent="0.3">
      <c r="A6677" t="s">
        <v>114</v>
      </c>
      <c r="B6677" t="s">
        <v>132</v>
      </c>
      <c r="C6677">
        <v>1</v>
      </c>
      <c r="D6677">
        <v>11.99</v>
      </c>
      <c r="E6677">
        <v>6</v>
      </c>
      <c r="F6677" t="s">
        <v>147</v>
      </c>
    </row>
    <row r="6678" spans="1:6" x14ac:dyDescent="0.3">
      <c r="A6678" t="s">
        <v>114</v>
      </c>
      <c r="B6678" t="s">
        <v>139</v>
      </c>
      <c r="C6678">
        <v>1</v>
      </c>
      <c r="D6678">
        <v>11.95</v>
      </c>
      <c r="E6678">
        <v>6</v>
      </c>
      <c r="F6678" t="s">
        <v>149</v>
      </c>
    </row>
    <row r="6679" spans="1:6" x14ac:dyDescent="0.3">
      <c r="A6679" t="s">
        <v>114</v>
      </c>
      <c r="B6679" t="s">
        <v>140</v>
      </c>
      <c r="C6679">
        <v>1</v>
      </c>
      <c r="D6679">
        <v>99.99</v>
      </c>
      <c r="E6679">
        <v>2</v>
      </c>
      <c r="F6679" t="s">
        <v>147</v>
      </c>
    </row>
    <row r="6680" spans="1:6" x14ac:dyDescent="0.3">
      <c r="A6680" t="s">
        <v>114</v>
      </c>
      <c r="B6680" t="s">
        <v>154</v>
      </c>
      <c r="C6680">
        <v>1</v>
      </c>
      <c r="D6680">
        <v>600</v>
      </c>
      <c r="E6680">
        <v>6</v>
      </c>
      <c r="F6680" t="s">
        <v>133</v>
      </c>
    </row>
    <row r="6681" spans="1:6" x14ac:dyDescent="0.3">
      <c r="A6681" t="s">
        <v>114</v>
      </c>
      <c r="B6681" t="s">
        <v>155</v>
      </c>
      <c r="C6681">
        <v>1</v>
      </c>
      <c r="D6681">
        <v>600</v>
      </c>
      <c r="E6681">
        <v>2</v>
      </c>
      <c r="F6681" t="s">
        <v>129</v>
      </c>
    </row>
    <row r="6682" spans="1:6" x14ac:dyDescent="0.3">
      <c r="A6682" t="s">
        <v>114</v>
      </c>
      <c r="B6682" t="s">
        <v>145</v>
      </c>
      <c r="C6682">
        <v>2</v>
      </c>
      <c r="D6682">
        <v>3.84</v>
      </c>
      <c r="E6682">
        <v>4</v>
      </c>
      <c r="F6682" t="s">
        <v>149</v>
      </c>
    </row>
    <row r="6683" spans="1:6" x14ac:dyDescent="0.3">
      <c r="A6683" t="s">
        <v>114</v>
      </c>
      <c r="B6683" t="s">
        <v>141</v>
      </c>
      <c r="C6683">
        <v>1</v>
      </c>
      <c r="D6683">
        <v>150</v>
      </c>
      <c r="E6683">
        <v>6</v>
      </c>
      <c r="F6683" t="s">
        <v>150</v>
      </c>
    </row>
    <row r="6684" spans="1:6" x14ac:dyDescent="0.3">
      <c r="A6684" t="s">
        <v>114</v>
      </c>
      <c r="B6684" t="s">
        <v>141</v>
      </c>
      <c r="C6684">
        <v>1</v>
      </c>
      <c r="D6684">
        <v>150</v>
      </c>
      <c r="E6684">
        <v>6</v>
      </c>
      <c r="F6684" t="s">
        <v>131</v>
      </c>
    </row>
    <row r="6685" spans="1:6" x14ac:dyDescent="0.3">
      <c r="A6685" t="s">
        <v>114</v>
      </c>
      <c r="B6685" t="s">
        <v>137</v>
      </c>
      <c r="C6685">
        <v>1</v>
      </c>
      <c r="D6685">
        <v>2.99</v>
      </c>
      <c r="E6685">
        <v>5</v>
      </c>
      <c r="F6685" t="s">
        <v>136</v>
      </c>
    </row>
    <row r="6686" spans="1:6" x14ac:dyDescent="0.3">
      <c r="A6686" t="s">
        <v>114</v>
      </c>
      <c r="B6686" t="s">
        <v>139</v>
      </c>
      <c r="C6686">
        <v>2</v>
      </c>
      <c r="D6686">
        <v>11.95</v>
      </c>
      <c r="E6686">
        <v>6</v>
      </c>
      <c r="F6686" t="s">
        <v>135</v>
      </c>
    </row>
    <row r="6687" spans="1:6" x14ac:dyDescent="0.3">
      <c r="A6687" t="s">
        <v>114</v>
      </c>
      <c r="B6687" t="s">
        <v>143</v>
      </c>
      <c r="C6687">
        <v>1</v>
      </c>
      <c r="D6687">
        <v>300</v>
      </c>
      <c r="E6687">
        <v>5</v>
      </c>
      <c r="F6687" t="s">
        <v>136</v>
      </c>
    </row>
    <row r="6688" spans="1:6" x14ac:dyDescent="0.3">
      <c r="A6688" t="s">
        <v>114</v>
      </c>
      <c r="B6688" t="s">
        <v>145</v>
      </c>
      <c r="C6688">
        <v>1</v>
      </c>
      <c r="D6688">
        <v>3.84</v>
      </c>
      <c r="E6688">
        <v>9</v>
      </c>
      <c r="F6688" t="s">
        <v>133</v>
      </c>
    </row>
    <row r="6689" spans="1:6" x14ac:dyDescent="0.3">
      <c r="A6689" t="s">
        <v>114</v>
      </c>
      <c r="B6689" t="s">
        <v>143</v>
      </c>
      <c r="C6689">
        <v>1</v>
      </c>
      <c r="D6689">
        <v>300</v>
      </c>
      <c r="E6689">
        <v>5</v>
      </c>
      <c r="F6689" t="s">
        <v>136</v>
      </c>
    </row>
    <row r="6690" spans="1:6" x14ac:dyDescent="0.3">
      <c r="A6690" t="s">
        <v>114</v>
      </c>
      <c r="B6690" t="s">
        <v>132</v>
      </c>
      <c r="C6690">
        <v>1</v>
      </c>
      <c r="D6690">
        <v>11.99</v>
      </c>
      <c r="E6690">
        <v>2</v>
      </c>
      <c r="F6690" t="s">
        <v>135</v>
      </c>
    </row>
    <row r="6691" spans="1:6" x14ac:dyDescent="0.3">
      <c r="A6691" t="s">
        <v>114</v>
      </c>
      <c r="B6691" t="s">
        <v>152</v>
      </c>
      <c r="C6691">
        <v>1</v>
      </c>
      <c r="D6691">
        <v>379.99</v>
      </c>
      <c r="E6691">
        <v>3</v>
      </c>
      <c r="F6691" t="s">
        <v>129</v>
      </c>
    </row>
    <row r="6692" spans="1:6" x14ac:dyDescent="0.3">
      <c r="A6692" t="s">
        <v>114</v>
      </c>
      <c r="B6692" t="s">
        <v>134</v>
      </c>
      <c r="C6692">
        <v>1</v>
      </c>
      <c r="D6692">
        <v>149.99</v>
      </c>
      <c r="E6692">
        <v>5</v>
      </c>
      <c r="F6692" t="s">
        <v>131</v>
      </c>
    </row>
    <row r="6693" spans="1:6" x14ac:dyDescent="0.3">
      <c r="A6693" t="s">
        <v>114</v>
      </c>
      <c r="B6693" t="s">
        <v>128</v>
      </c>
      <c r="C6693">
        <v>1</v>
      </c>
      <c r="D6693">
        <v>700</v>
      </c>
      <c r="E6693">
        <v>6</v>
      </c>
      <c r="F6693" t="s">
        <v>149</v>
      </c>
    </row>
    <row r="6694" spans="1:6" x14ac:dyDescent="0.3">
      <c r="A6694" t="s">
        <v>114</v>
      </c>
      <c r="B6694" t="s">
        <v>151</v>
      </c>
      <c r="C6694">
        <v>1</v>
      </c>
      <c r="D6694">
        <v>109.99</v>
      </c>
      <c r="E6694">
        <v>6</v>
      </c>
      <c r="F6694" t="s">
        <v>149</v>
      </c>
    </row>
    <row r="6695" spans="1:6" x14ac:dyDescent="0.3">
      <c r="A6695" t="s">
        <v>114</v>
      </c>
      <c r="B6695" t="s">
        <v>145</v>
      </c>
      <c r="C6695">
        <v>1</v>
      </c>
      <c r="D6695">
        <v>3.84</v>
      </c>
      <c r="E6695">
        <v>8</v>
      </c>
      <c r="F6695" t="s">
        <v>135</v>
      </c>
    </row>
    <row r="6696" spans="1:6" x14ac:dyDescent="0.3">
      <c r="A6696" t="s">
        <v>114</v>
      </c>
      <c r="B6696" t="s">
        <v>128</v>
      </c>
      <c r="C6696">
        <v>1</v>
      </c>
      <c r="D6696">
        <v>700</v>
      </c>
      <c r="E6696">
        <v>6</v>
      </c>
      <c r="F6696" t="s">
        <v>131</v>
      </c>
    </row>
    <row r="6697" spans="1:6" x14ac:dyDescent="0.3">
      <c r="A6697" t="s">
        <v>114</v>
      </c>
      <c r="B6697" t="s">
        <v>139</v>
      </c>
      <c r="C6697">
        <v>2</v>
      </c>
      <c r="D6697">
        <v>11.95</v>
      </c>
      <c r="E6697">
        <v>2</v>
      </c>
      <c r="F6697" t="s">
        <v>135</v>
      </c>
    </row>
    <row r="6698" spans="1:6" x14ac:dyDescent="0.3">
      <c r="A6698" t="s">
        <v>114</v>
      </c>
      <c r="B6698" t="s">
        <v>139</v>
      </c>
      <c r="C6698">
        <v>1</v>
      </c>
      <c r="D6698">
        <v>11.95</v>
      </c>
      <c r="E6698">
        <v>6</v>
      </c>
      <c r="F6698" t="s">
        <v>146</v>
      </c>
    </row>
    <row r="6699" spans="1:6" x14ac:dyDescent="0.3">
      <c r="A6699" t="s">
        <v>114</v>
      </c>
      <c r="B6699" t="s">
        <v>130</v>
      </c>
      <c r="C6699">
        <v>1</v>
      </c>
      <c r="D6699">
        <v>14.95</v>
      </c>
      <c r="E6699">
        <v>10</v>
      </c>
      <c r="F6699" t="s">
        <v>150</v>
      </c>
    </row>
    <row r="6700" spans="1:6" x14ac:dyDescent="0.3">
      <c r="A6700" t="s">
        <v>114</v>
      </c>
      <c r="B6700" t="s">
        <v>148</v>
      </c>
      <c r="C6700">
        <v>1</v>
      </c>
      <c r="D6700">
        <v>600</v>
      </c>
      <c r="E6700">
        <v>1</v>
      </c>
      <c r="F6700" t="s">
        <v>150</v>
      </c>
    </row>
    <row r="6701" spans="1:6" x14ac:dyDescent="0.3">
      <c r="A6701" t="s">
        <v>114</v>
      </c>
      <c r="B6701" t="s">
        <v>132</v>
      </c>
      <c r="C6701">
        <v>1</v>
      </c>
      <c r="D6701">
        <v>11.99</v>
      </c>
      <c r="E6701">
        <v>4</v>
      </c>
      <c r="F6701" t="s">
        <v>129</v>
      </c>
    </row>
    <row r="6702" spans="1:6" x14ac:dyDescent="0.3">
      <c r="A6702" t="s">
        <v>114</v>
      </c>
      <c r="B6702" t="s">
        <v>152</v>
      </c>
      <c r="C6702">
        <v>1</v>
      </c>
      <c r="D6702">
        <v>379.99</v>
      </c>
      <c r="E6702">
        <v>7</v>
      </c>
      <c r="F6702" t="s">
        <v>135</v>
      </c>
    </row>
    <row r="6703" spans="1:6" x14ac:dyDescent="0.3">
      <c r="A6703" t="s">
        <v>114</v>
      </c>
      <c r="B6703" t="s">
        <v>145</v>
      </c>
      <c r="C6703">
        <v>1</v>
      </c>
      <c r="D6703">
        <v>3.84</v>
      </c>
      <c r="E6703">
        <v>7</v>
      </c>
      <c r="F6703" t="s">
        <v>147</v>
      </c>
    </row>
    <row r="6704" spans="1:6" x14ac:dyDescent="0.3">
      <c r="A6704" t="s">
        <v>114</v>
      </c>
      <c r="B6704" t="s">
        <v>145</v>
      </c>
      <c r="C6704">
        <v>1</v>
      </c>
      <c r="D6704">
        <v>3.84</v>
      </c>
      <c r="E6704">
        <v>5</v>
      </c>
      <c r="F6704" t="s">
        <v>149</v>
      </c>
    </row>
    <row r="6705" spans="1:6" x14ac:dyDescent="0.3">
      <c r="A6705" t="s">
        <v>114</v>
      </c>
      <c r="B6705" t="s">
        <v>154</v>
      </c>
      <c r="C6705">
        <v>1</v>
      </c>
      <c r="D6705">
        <v>600</v>
      </c>
      <c r="E6705">
        <v>5</v>
      </c>
      <c r="F6705" t="s">
        <v>146</v>
      </c>
    </row>
    <row r="6706" spans="1:6" x14ac:dyDescent="0.3">
      <c r="A6706" t="s">
        <v>114</v>
      </c>
      <c r="B6706" t="s">
        <v>152</v>
      </c>
      <c r="C6706">
        <v>1</v>
      </c>
      <c r="D6706">
        <v>379.99</v>
      </c>
      <c r="E6706">
        <v>7</v>
      </c>
      <c r="F6706" t="s">
        <v>131</v>
      </c>
    </row>
    <row r="6707" spans="1:6" x14ac:dyDescent="0.3">
      <c r="A6707" t="s">
        <v>114</v>
      </c>
      <c r="B6707" t="s">
        <v>153</v>
      </c>
      <c r="C6707">
        <v>1</v>
      </c>
      <c r="D6707">
        <v>999.99</v>
      </c>
      <c r="E6707">
        <v>6</v>
      </c>
      <c r="F6707" t="s">
        <v>131</v>
      </c>
    </row>
    <row r="6708" spans="1:6" x14ac:dyDescent="0.3">
      <c r="A6708" t="s">
        <v>114</v>
      </c>
      <c r="B6708" t="s">
        <v>152</v>
      </c>
      <c r="C6708">
        <v>1</v>
      </c>
      <c r="D6708">
        <v>379.99</v>
      </c>
      <c r="E6708">
        <v>8</v>
      </c>
      <c r="F6708" t="s">
        <v>133</v>
      </c>
    </row>
    <row r="6709" spans="1:6" x14ac:dyDescent="0.3">
      <c r="A6709" t="s">
        <v>114</v>
      </c>
      <c r="B6709" t="s">
        <v>142</v>
      </c>
      <c r="C6709">
        <v>1</v>
      </c>
      <c r="D6709">
        <v>1700</v>
      </c>
      <c r="E6709">
        <v>8</v>
      </c>
      <c r="F6709" t="s">
        <v>136</v>
      </c>
    </row>
    <row r="6710" spans="1:6" x14ac:dyDescent="0.3">
      <c r="A6710" t="s">
        <v>114</v>
      </c>
      <c r="B6710" t="s">
        <v>130</v>
      </c>
      <c r="C6710">
        <v>1</v>
      </c>
      <c r="D6710">
        <v>14.95</v>
      </c>
      <c r="E6710">
        <v>10</v>
      </c>
      <c r="F6710" t="s">
        <v>133</v>
      </c>
    </row>
    <row r="6711" spans="1:6" x14ac:dyDescent="0.3">
      <c r="A6711" t="s">
        <v>114</v>
      </c>
      <c r="B6711" t="s">
        <v>152</v>
      </c>
      <c r="C6711">
        <v>1</v>
      </c>
      <c r="D6711">
        <v>379.99</v>
      </c>
      <c r="E6711">
        <v>5</v>
      </c>
      <c r="F6711" t="s">
        <v>133</v>
      </c>
    </row>
    <row r="6712" spans="1:6" x14ac:dyDescent="0.3">
      <c r="A6712" t="s">
        <v>114</v>
      </c>
      <c r="B6712" t="s">
        <v>130</v>
      </c>
      <c r="C6712">
        <v>3</v>
      </c>
      <c r="D6712">
        <v>14.95</v>
      </c>
      <c r="E6712">
        <v>3</v>
      </c>
      <c r="F6712" t="s">
        <v>135</v>
      </c>
    </row>
    <row r="6713" spans="1:6" x14ac:dyDescent="0.3">
      <c r="A6713" t="s">
        <v>114</v>
      </c>
      <c r="B6713" t="s">
        <v>130</v>
      </c>
      <c r="C6713">
        <v>1</v>
      </c>
      <c r="D6713">
        <v>14.95</v>
      </c>
      <c r="E6713">
        <v>7</v>
      </c>
      <c r="F6713" t="s">
        <v>149</v>
      </c>
    </row>
    <row r="6714" spans="1:6" x14ac:dyDescent="0.3">
      <c r="A6714" t="s">
        <v>114</v>
      </c>
      <c r="B6714" t="s">
        <v>128</v>
      </c>
      <c r="C6714">
        <v>1</v>
      </c>
      <c r="D6714">
        <v>700</v>
      </c>
      <c r="E6714">
        <v>7</v>
      </c>
      <c r="F6714" t="s">
        <v>133</v>
      </c>
    </row>
    <row r="6715" spans="1:6" x14ac:dyDescent="0.3">
      <c r="A6715" t="s">
        <v>114</v>
      </c>
      <c r="B6715" t="s">
        <v>141</v>
      </c>
      <c r="C6715">
        <v>1</v>
      </c>
      <c r="D6715">
        <v>150</v>
      </c>
      <c r="E6715">
        <v>7</v>
      </c>
      <c r="F6715" t="s">
        <v>133</v>
      </c>
    </row>
    <row r="6716" spans="1:6" x14ac:dyDescent="0.3">
      <c r="A6716" t="s">
        <v>114</v>
      </c>
      <c r="B6716" t="s">
        <v>132</v>
      </c>
      <c r="C6716">
        <v>1</v>
      </c>
      <c r="D6716">
        <v>11.99</v>
      </c>
      <c r="E6716">
        <v>8</v>
      </c>
      <c r="F6716" t="s">
        <v>133</v>
      </c>
    </row>
    <row r="6717" spans="1:6" x14ac:dyDescent="0.3">
      <c r="A6717" t="s">
        <v>114</v>
      </c>
      <c r="B6717" t="s">
        <v>152</v>
      </c>
      <c r="C6717">
        <v>1</v>
      </c>
      <c r="D6717">
        <v>379.99</v>
      </c>
      <c r="E6717">
        <v>3</v>
      </c>
      <c r="F6717" t="s">
        <v>135</v>
      </c>
    </row>
    <row r="6718" spans="1:6" x14ac:dyDescent="0.3">
      <c r="A6718" t="s">
        <v>114</v>
      </c>
      <c r="B6718" t="s">
        <v>139</v>
      </c>
      <c r="C6718">
        <v>1</v>
      </c>
      <c r="D6718">
        <v>11.95</v>
      </c>
      <c r="E6718">
        <v>3</v>
      </c>
      <c r="F6718" t="s">
        <v>149</v>
      </c>
    </row>
    <row r="6719" spans="1:6" x14ac:dyDescent="0.3">
      <c r="A6719" t="s">
        <v>114</v>
      </c>
      <c r="B6719" t="s">
        <v>139</v>
      </c>
      <c r="C6719">
        <v>1</v>
      </c>
      <c r="D6719">
        <v>11.95</v>
      </c>
      <c r="E6719">
        <v>3</v>
      </c>
      <c r="F6719" t="s">
        <v>133</v>
      </c>
    </row>
    <row r="6720" spans="1:6" x14ac:dyDescent="0.3">
      <c r="A6720" t="s">
        <v>114</v>
      </c>
      <c r="B6720" t="s">
        <v>145</v>
      </c>
      <c r="C6720">
        <v>1</v>
      </c>
      <c r="D6720">
        <v>3.84</v>
      </c>
      <c r="E6720">
        <v>3</v>
      </c>
      <c r="F6720" t="s">
        <v>150</v>
      </c>
    </row>
    <row r="6721" spans="1:6" x14ac:dyDescent="0.3">
      <c r="A6721" t="s">
        <v>114</v>
      </c>
      <c r="B6721" t="s">
        <v>141</v>
      </c>
      <c r="C6721">
        <v>1</v>
      </c>
      <c r="D6721">
        <v>150</v>
      </c>
      <c r="E6721">
        <v>10</v>
      </c>
      <c r="F6721" t="s">
        <v>133</v>
      </c>
    </row>
    <row r="6722" spans="1:6" x14ac:dyDescent="0.3">
      <c r="A6722" t="s">
        <v>114</v>
      </c>
      <c r="B6722" t="s">
        <v>137</v>
      </c>
      <c r="C6722">
        <v>1</v>
      </c>
      <c r="D6722">
        <v>2.99</v>
      </c>
      <c r="E6722">
        <v>5</v>
      </c>
      <c r="F6722" t="s">
        <v>136</v>
      </c>
    </row>
    <row r="6723" spans="1:6" x14ac:dyDescent="0.3">
      <c r="A6723" t="s">
        <v>114</v>
      </c>
      <c r="B6723" t="s">
        <v>139</v>
      </c>
      <c r="C6723">
        <v>1</v>
      </c>
      <c r="D6723">
        <v>11.95</v>
      </c>
      <c r="E6723">
        <v>8</v>
      </c>
      <c r="F6723" t="s">
        <v>135</v>
      </c>
    </row>
    <row r="6724" spans="1:6" x14ac:dyDescent="0.3">
      <c r="A6724" t="s">
        <v>114</v>
      </c>
      <c r="B6724" t="s">
        <v>141</v>
      </c>
      <c r="C6724">
        <v>1</v>
      </c>
      <c r="D6724">
        <v>150</v>
      </c>
      <c r="E6724">
        <v>3</v>
      </c>
      <c r="F6724" t="s">
        <v>149</v>
      </c>
    </row>
    <row r="6725" spans="1:6" x14ac:dyDescent="0.3">
      <c r="A6725" t="s">
        <v>114</v>
      </c>
      <c r="B6725" t="s">
        <v>139</v>
      </c>
      <c r="C6725">
        <v>1</v>
      </c>
      <c r="D6725">
        <v>11.95</v>
      </c>
      <c r="E6725">
        <v>8</v>
      </c>
      <c r="F6725" t="s">
        <v>135</v>
      </c>
    </row>
    <row r="6726" spans="1:6" x14ac:dyDescent="0.3">
      <c r="A6726" t="s">
        <v>114</v>
      </c>
      <c r="B6726" t="s">
        <v>145</v>
      </c>
      <c r="C6726">
        <v>3</v>
      </c>
      <c r="D6726">
        <v>3.84</v>
      </c>
      <c r="E6726">
        <v>9</v>
      </c>
      <c r="F6726" t="s">
        <v>135</v>
      </c>
    </row>
    <row r="6727" spans="1:6" x14ac:dyDescent="0.3">
      <c r="A6727" t="s">
        <v>114</v>
      </c>
      <c r="B6727" t="s">
        <v>145</v>
      </c>
      <c r="C6727">
        <v>1</v>
      </c>
      <c r="D6727">
        <v>3.84</v>
      </c>
      <c r="E6727">
        <v>5</v>
      </c>
      <c r="F6727" t="s">
        <v>135</v>
      </c>
    </row>
    <row r="6728" spans="1:6" x14ac:dyDescent="0.3">
      <c r="A6728" t="s">
        <v>114</v>
      </c>
      <c r="B6728" t="s">
        <v>153</v>
      </c>
      <c r="C6728">
        <v>1</v>
      </c>
      <c r="D6728">
        <v>999.99</v>
      </c>
      <c r="E6728">
        <v>1</v>
      </c>
      <c r="F6728" t="s">
        <v>146</v>
      </c>
    </row>
    <row r="6729" spans="1:6" x14ac:dyDescent="0.3">
      <c r="A6729" t="s">
        <v>114</v>
      </c>
      <c r="B6729" t="s">
        <v>130</v>
      </c>
      <c r="C6729">
        <v>1</v>
      </c>
      <c r="D6729">
        <v>14.95</v>
      </c>
      <c r="E6729">
        <v>2</v>
      </c>
      <c r="F6729" t="s">
        <v>149</v>
      </c>
    </row>
    <row r="6730" spans="1:6" x14ac:dyDescent="0.3">
      <c r="A6730" t="s">
        <v>114</v>
      </c>
      <c r="B6730" t="s">
        <v>130</v>
      </c>
      <c r="C6730">
        <v>1</v>
      </c>
      <c r="D6730">
        <v>14.95</v>
      </c>
      <c r="E6730">
        <v>1</v>
      </c>
      <c r="F6730" t="s">
        <v>131</v>
      </c>
    </row>
    <row r="6731" spans="1:6" x14ac:dyDescent="0.3">
      <c r="A6731" t="s">
        <v>114</v>
      </c>
      <c r="B6731" t="s">
        <v>137</v>
      </c>
      <c r="C6731">
        <v>3</v>
      </c>
      <c r="D6731">
        <v>2.99</v>
      </c>
      <c r="E6731">
        <v>7</v>
      </c>
      <c r="F6731" t="s">
        <v>150</v>
      </c>
    </row>
    <row r="6732" spans="1:6" x14ac:dyDescent="0.3">
      <c r="A6732" t="s">
        <v>114</v>
      </c>
      <c r="B6732" t="s">
        <v>141</v>
      </c>
      <c r="C6732">
        <v>1</v>
      </c>
      <c r="D6732">
        <v>150</v>
      </c>
      <c r="E6732">
        <v>1</v>
      </c>
      <c r="F6732" t="s">
        <v>136</v>
      </c>
    </row>
    <row r="6733" spans="1:6" x14ac:dyDescent="0.3">
      <c r="A6733" t="s">
        <v>114</v>
      </c>
      <c r="B6733" t="s">
        <v>132</v>
      </c>
      <c r="C6733">
        <v>1</v>
      </c>
      <c r="D6733">
        <v>11.99</v>
      </c>
      <c r="E6733">
        <v>2</v>
      </c>
      <c r="F6733" t="s">
        <v>147</v>
      </c>
    </row>
    <row r="6734" spans="1:6" x14ac:dyDescent="0.3">
      <c r="A6734" t="s">
        <v>114</v>
      </c>
      <c r="B6734" t="s">
        <v>130</v>
      </c>
      <c r="C6734">
        <v>1</v>
      </c>
      <c r="D6734">
        <v>14.95</v>
      </c>
      <c r="E6734">
        <v>5</v>
      </c>
      <c r="F6734" t="s">
        <v>129</v>
      </c>
    </row>
    <row r="6735" spans="1:6" x14ac:dyDescent="0.3">
      <c r="A6735" t="s">
        <v>114</v>
      </c>
      <c r="B6735" t="s">
        <v>137</v>
      </c>
      <c r="C6735">
        <v>4</v>
      </c>
      <c r="D6735">
        <v>2.99</v>
      </c>
      <c r="E6735">
        <v>9</v>
      </c>
      <c r="F6735" t="s">
        <v>149</v>
      </c>
    </row>
    <row r="6736" spans="1:6" x14ac:dyDescent="0.3">
      <c r="A6736" t="s">
        <v>114</v>
      </c>
      <c r="B6736" t="s">
        <v>152</v>
      </c>
      <c r="C6736">
        <v>1</v>
      </c>
      <c r="D6736">
        <v>379.99</v>
      </c>
      <c r="E6736">
        <v>1</v>
      </c>
      <c r="F6736" t="s">
        <v>149</v>
      </c>
    </row>
    <row r="6737" spans="1:6" x14ac:dyDescent="0.3">
      <c r="A6737" t="s">
        <v>114</v>
      </c>
      <c r="B6737" t="s">
        <v>139</v>
      </c>
      <c r="C6737">
        <v>2</v>
      </c>
      <c r="D6737">
        <v>11.95</v>
      </c>
      <c r="E6737">
        <v>1</v>
      </c>
      <c r="F6737" t="s">
        <v>136</v>
      </c>
    </row>
    <row r="6738" spans="1:6" x14ac:dyDescent="0.3">
      <c r="A6738" t="s">
        <v>114</v>
      </c>
      <c r="B6738" t="s">
        <v>144</v>
      </c>
      <c r="C6738">
        <v>1</v>
      </c>
      <c r="D6738">
        <v>400</v>
      </c>
      <c r="E6738">
        <v>7</v>
      </c>
      <c r="F6738" t="s">
        <v>147</v>
      </c>
    </row>
    <row r="6739" spans="1:6" x14ac:dyDescent="0.3">
      <c r="A6739" t="s">
        <v>114</v>
      </c>
      <c r="B6739" t="s">
        <v>141</v>
      </c>
      <c r="C6739">
        <v>1</v>
      </c>
      <c r="D6739">
        <v>150</v>
      </c>
      <c r="E6739">
        <v>8</v>
      </c>
      <c r="F6739" t="s">
        <v>133</v>
      </c>
    </row>
    <row r="6740" spans="1:6" x14ac:dyDescent="0.3">
      <c r="A6740" t="s">
        <v>114</v>
      </c>
      <c r="B6740" t="s">
        <v>137</v>
      </c>
      <c r="C6740">
        <v>1</v>
      </c>
      <c r="D6740">
        <v>2.99</v>
      </c>
      <c r="E6740">
        <v>10</v>
      </c>
      <c r="F6740" t="s">
        <v>133</v>
      </c>
    </row>
    <row r="6741" spans="1:6" x14ac:dyDescent="0.3">
      <c r="A6741" t="s">
        <v>114</v>
      </c>
      <c r="B6741" t="s">
        <v>141</v>
      </c>
      <c r="C6741">
        <v>1</v>
      </c>
      <c r="D6741">
        <v>150</v>
      </c>
      <c r="E6741">
        <v>5</v>
      </c>
      <c r="F6741" t="s">
        <v>131</v>
      </c>
    </row>
    <row r="6742" spans="1:6" x14ac:dyDescent="0.3">
      <c r="A6742" t="s">
        <v>114</v>
      </c>
      <c r="B6742" t="s">
        <v>130</v>
      </c>
      <c r="C6742">
        <v>1</v>
      </c>
      <c r="D6742">
        <v>14.95</v>
      </c>
      <c r="E6742">
        <v>10</v>
      </c>
      <c r="F6742" t="s">
        <v>146</v>
      </c>
    </row>
    <row r="6743" spans="1:6" x14ac:dyDescent="0.3">
      <c r="A6743" t="s">
        <v>114</v>
      </c>
      <c r="B6743" t="s">
        <v>142</v>
      </c>
      <c r="C6743">
        <v>1</v>
      </c>
      <c r="D6743">
        <v>1700</v>
      </c>
      <c r="E6743">
        <v>4</v>
      </c>
      <c r="F6743" t="s">
        <v>149</v>
      </c>
    </row>
    <row r="6744" spans="1:6" x14ac:dyDescent="0.3">
      <c r="A6744" t="s">
        <v>114</v>
      </c>
      <c r="B6744" t="s">
        <v>153</v>
      </c>
      <c r="C6744">
        <v>1</v>
      </c>
      <c r="D6744">
        <v>999.99</v>
      </c>
      <c r="E6744">
        <v>6</v>
      </c>
      <c r="F6744" t="s">
        <v>135</v>
      </c>
    </row>
    <row r="6745" spans="1:6" x14ac:dyDescent="0.3">
      <c r="A6745" t="s">
        <v>114</v>
      </c>
      <c r="B6745" t="s">
        <v>134</v>
      </c>
      <c r="C6745">
        <v>1</v>
      </c>
      <c r="D6745">
        <v>149.99</v>
      </c>
      <c r="E6745">
        <v>1</v>
      </c>
      <c r="F6745" t="s">
        <v>149</v>
      </c>
    </row>
    <row r="6746" spans="1:6" x14ac:dyDescent="0.3">
      <c r="A6746" t="s">
        <v>114</v>
      </c>
      <c r="B6746" t="s">
        <v>139</v>
      </c>
      <c r="C6746">
        <v>1</v>
      </c>
      <c r="D6746">
        <v>11.95</v>
      </c>
      <c r="E6746">
        <v>1</v>
      </c>
      <c r="F6746" t="s">
        <v>136</v>
      </c>
    </row>
    <row r="6747" spans="1:6" x14ac:dyDescent="0.3">
      <c r="A6747" t="s">
        <v>114</v>
      </c>
      <c r="B6747" t="s">
        <v>141</v>
      </c>
      <c r="C6747">
        <v>1</v>
      </c>
      <c r="D6747">
        <v>150</v>
      </c>
      <c r="E6747">
        <v>6</v>
      </c>
      <c r="F6747" t="s">
        <v>146</v>
      </c>
    </row>
    <row r="6748" spans="1:6" x14ac:dyDescent="0.3">
      <c r="A6748" t="s">
        <v>114</v>
      </c>
      <c r="B6748" t="s">
        <v>137</v>
      </c>
      <c r="C6748">
        <v>1</v>
      </c>
      <c r="D6748">
        <v>2.99</v>
      </c>
      <c r="E6748">
        <v>10</v>
      </c>
      <c r="F6748" t="s">
        <v>131</v>
      </c>
    </row>
    <row r="6749" spans="1:6" x14ac:dyDescent="0.3">
      <c r="A6749" t="s">
        <v>114</v>
      </c>
      <c r="B6749" t="s">
        <v>153</v>
      </c>
      <c r="C6749">
        <v>1</v>
      </c>
      <c r="D6749">
        <v>999.99</v>
      </c>
      <c r="E6749">
        <v>7</v>
      </c>
      <c r="F6749" t="s">
        <v>131</v>
      </c>
    </row>
    <row r="6750" spans="1:6" x14ac:dyDescent="0.3">
      <c r="A6750" t="s">
        <v>114</v>
      </c>
      <c r="B6750" t="s">
        <v>130</v>
      </c>
      <c r="C6750">
        <v>1</v>
      </c>
      <c r="D6750">
        <v>14.95</v>
      </c>
      <c r="E6750">
        <v>3</v>
      </c>
      <c r="F6750" t="s">
        <v>135</v>
      </c>
    </row>
    <row r="6751" spans="1:6" x14ac:dyDescent="0.3">
      <c r="A6751" t="s">
        <v>114</v>
      </c>
      <c r="B6751" t="s">
        <v>130</v>
      </c>
      <c r="C6751">
        <v>1</v>
      </c>
      <c r="D6751">
        <v>14.95</v>
      </c>
      <c r="E6751">
        <v>3</v>
      </c>
      <c r="F6751" t="s">
        <v>129</v>
      </c>
    </row>
    <row r="6752" spans="1:6" x14ac:dyDescent="0.3">
      <c r="A6752" t="s">
        <v>114</v>
      </c>
      <c r="B6752" t="s">
        <v>130</v>
      </c>
      <c r="C6752">
        <v>2</v>
      </c>
      <c r="D6752">
        <v>14.95</v>
      </c>
      <c r="E6752">
        <v>5</v>
      </c>
      <c r="F6752" t="s">
        <v>133</v>
      </c>
    </row>
    <row r="6753" spans="1:6" x14ac:dyDescent="0.3">
      <c r="A6753" t="s">
        <v>114</v>
      </c>
      <c r="B6753" t="s">
        <v>151</v>
      </c>
      <c r="C6753">
        <v>1</v>
      </c>
      <c r="D6753">
        <v>109.99</v>
      </c>
      <c r="E6753">
        <v>2</v>
      </c>
      <c r="F6753" t="s">
        <v>150</v>
      </c>
    </row>
    <row r="6754" spans="1:6" x14ac:dyDescent="0.3">
      <c r="A6754" t="s">
        <v>114</v>
      </c>
      <c r="B6754" t="s">
        <v>155</v>
      </c>
      <c r="C6754">
        <v>1</v>
      </c>
      <c r="D6754">
        <v>600</v>
      </c>
      <c r="E6754">
        <v>9</v>
      </c>
      <c r="F6754" t="s">
        <v>149</v>
      </c>
    </row>
    <row r="6755" spans="1:6" x14ac:dyDescent="0.3">
      <c r="A6755" t="s">
        <v>114</v>
      </c>
      <c r="B6755" t="s">
        <v>142</v>
      </c>
      <c r="C6755">
        <v>1</v>
      </c>
      <c r="D6755">
        <v>1700</v>
      </c>
      <c r="E6755">
        <v>2</v>
      </c>
      <c r="F6755" t="s">
        <v>129</v>
      </c>
    </row>
    <row r="6756" spans="1:6" x14ac:dyDescent="0.3">
      <c r="A6756" t="s">
        <v>114</v>
      </c>
      <c r="B6756" t="s">
        <v>130</v>
      </c>
      <c r="C6756">
        <v>1</v>
      </c>
      <c r="D6756">
        <v>14.95</v>
      </c>
      <c r="E6756">
        <v>10</v>
      </c>
      <c r="F6756" t="s">
        <v>135</v>
      </c>
    </row>
    <row r="6757" spans="1:6" x14ac:dyDescent="0.3">
      <c r="A6757" t="s">
        <v>114</v>
      </c>
      <c r="B6757" t="s">
        <v>137</v>
      </c>
      <c r="C6757">
        <v>4</v>
      </c>
      <c r="D6757">
        <v>2.99</v>
      </c>
      <c r="E6757">
        <v>2</v>
      </c>
      <c r="F6757" t="s">
        <v>133</v>
      </c>
    </row>
    <row r="6758" spans="1:6" x14ac:dyDescent="0.3">
      <c r="A6758" t="s">
        <v>114</v>
      </c>
      <c r="B6758" t="s">
        <v>139</v>
      </c>
      <c r="C6758">
        <v>1</v>
      </c>
      <c r="D6758">
        <v>11.95</v>
      </c>
      <c r="E6758">
        <v>5</v>
      </c>
      <c r="F6758" t="s">
        <v>135</v>
      </c>
    </row>
    <row r="6759" spans="1:6" x14ac:dyDescent="0.3">
      <c r="A6759" t="s">
        <v>114</v>
      </c>
      <c r="B6759" t="s">
        <v>141</v>
      </c>
      <c r="C6759">
        <v>1</v>
      </c>
      <c r="D6759">
        <v>150</v>
      </c>
      <c r="E6759">
        <v>4</v>
      </c>
      <c r="F6759" t="s">
        <v>147</v>
      </c>
    </row>
    <row r="6760" spans="1:6" x14ac:dyDescent="0.3">
      <c r="A6760" t="s">
        <v>114</v>
      </c>
      <c r="B6760" t="s">
        <v>144</v>
      </c>
      <c r="C6760">
        <v>1</v>
      </c>
      <c r="D6760">
        <v>400</v>
      </c>
      <c r="E6760">
        <v>7</v>
      </c>
      <c r="F6760" t="s">
        <v>149</v>
      </c>
    </row>
    <row r="6761" spans="1:6" x14ac:dyDescent="0.3">
      <c r="A6761" t="s">
        <v>114</v>
      </c>
      <c r="B6761" t="s">
        <v>139</v>
      </c>
      <c r="C6761">
        <v>2</v>
      </c>
      <c r="D6761">
        <v>11.95</v>
      </c>
      <c r="E6761">
        <v>3</v>
      </c>
      <c r="F6761" t="s">
        <v>149</v>
      </c>
    </row>
    <row r="6762" spans="1:6" x14ac:dyDescent="0.3">
      <c r="A6762" t="s">
        <v>114</v>
      </c>
      <c r="B6762" t="s">
        <v>145</v>
      </c>
      <c r="C6762">
        <v>1</v>
      </c>
      <c r="D6762">
        <v>3.84</v>
      </c>
      <c r="E6762">
        <v>2</v>
      </c>
      <c r="F6762" t="s">
        <v>135</v>
      </c>
    </row>
    <row r="6763" spans="1:6" x14ac:dyDescent="0.3">
      <c r="A6763" t="s">
        <v>114</v>
      </c>
      <c r="B6763" t="s">
        <v>141</v>
      </c>
      <c r="C6763">
        <v>1</v>
      </c>
      <c r="D6763">
        <v>150</v>
      </c>
      <c r="E6763">
        <v>8</v>
      </c>
      <c r="F6763" t="s">
        <v>131</v>
      </c>
    </row>
    <row r="6764" spans="1:6" x14ac:dyDescent="0.3">
      <c r="A6764" t="s">
        <v>114</v>
      </c>
      <c r="B6764" t="s">
        <v>139</v>
      </c>
      <c r="C6764">
        <v>1</v>
      </c>
      <c r="D6764">
        <v>11.95</v>
      </c>
      <c r="E6764">
        <v>9</v>
      </c>
      <c r="F6764" t="s">
        <v>129</v>
      </c>
    </row>
    <row r="6765" spans="1:6" x14ac:dyDescent="0.3">
      <c r="A6765" t="s">
        <v>114</v>
      </c>
      <c r="B6765" t="s">
        <v>132</v>
      </c>
      <c r="C6765">
        <v>1</v>
      </c>
      <c r="D6765">
        <v>11.99</v>
      </c>
      <c r="E6765">
        <v>6</v>
      </c>
      <c r="F6765" t="s">
        <v>136</v>
      </c>
    </row>
    <row r="6766" spans="1:6" x14ac:dyDescent="0.3">
      <c r="A6766" t="s">
        <v>114</v>
      </c>
      <c r="B6766" t="s">
        <v>134</v>
      </c>
      <c r="C6766">
        <v>1</v>
      </c>
      <c r="D6766">
        <v>149.99</v>
      </c>
      <c r="E6766">
        <v>6</v>
      </c>
      <c r="F6766" t="s">
        <v>135</v>
      </c>
    </row>
    <row r="6767" spans="1:6" x14ac:dyDescent="0.3">
      <c r="A6767" t="s">
        <v>114</v>
      </c>
      <c r="B6767" t="s">
        <v>130</v>
      </c>
      <c r="C6767">
        <v>1</v>
      </c>
      <c r="D6767">
        <v>14.95</v>
      </c>
      <c r="E6767">
        <v>3</v>
      </c>
      <c r="F6767" t="s">
        <v>135</v>
      </c>
    </row>
    <row r="6768" spans="1:6" x14ac:dyDescent="0.3">
      <c r="A6768" t="s">
        <v>114</v>
      </c>
      <c r="B6768" t="s">
        <v>132</v>
      </c>
      <c r="C6768">
        <v>1</v>
      </c>
      <c r="D6768">
        <v>11.99</v>
      </c>
      <c r="E6768">
        <v>3</v>
      </c>
      <c r="F6768" t="s">
        <v>149</v>
      </c>
    </row>
    <row r="6769" spans="1:6" x14ac:dyDescent="0.3">
      <c r="A6769" t="s">
        <v>114</v>
      </c>
      <c r="B6769" t="s">
        <v>130</v>
      </c>
      <c r="C6769">
        <v>1</v>
      </c>
      <c r="D6769">
        <v>14.95</v>
      </c>
      <c r="E6769">
        <v>7</v>
      </c>
      <c r="F6769" t="s">
        <v>133</v>
      </c>
    </row>
    <row r="6770" spans="1:6" x14ac:dyDescent="0.3">
      <c r="A6770" t="s">
        <v>114</v>
      </c>
      <c r="B6770" t="s">
        <v>130</v>
      </c>
      <c r="C6770">
        <v>2</v>
      </c>
      <c r="D6770">
        <v>14.95</v>
      </c>
      <c r="E6770">
        <v>4</v>
      </c>
      <c r="F6770" t="s">
        <v>135</v>
      </c>
    </row>
    <row r="6771" spans="1:6" x14ac:dyDescent="0.3">
      <c r="A6771" t="s">
        <v>114</v>
      </c>
      <c r="B6771" t="s">
        <v>141</v>
      </c>
      <c r="C6771">
        <v>1</v>
      </c>
      <c r="D6771">
        <v>150</v>
      </c>
      <c r="E6771">
        <v>7</v>
      </c>
      <c r="F6771" t="s">
        <v>131</v>
      </c>
    </row>
    <row r="6772" spans="1:6" x14ac:dyDescent="0.3">
      <c r="A6772" t="s">
        <v>114</v>
      </c>
      <c r="B6772" t="s">
        <v>148</v>
      </c>
      <c r="C6772">
        <v>1</v>
      </c>
      <c r="D6772">
        <v>600</v>
      </c>
      <c r="E6772">
        <v>4</v>
      </c>
      <c r="F6772" t="s">
        <v>133</v>
      </c>
    </row>
    <row r="6773" spans="1:6" x14ac:dyDescent="0.3">
      <c r="A6773" t="s">
        <v>114</v>
      </c>
      <c r="B6773" t="s">
        <v>145</v>
      </c>
      <c r="C6773">
        <v>1</v>
      </c>
      <c r="D6773">
        <v>3.84</v>
      </c>
      <c r="E6773">
        <v>5</v>
      </c>
      <c r="F6773" t="s">
        <v>133</v>
      </c>
    </row>
    <row r="6774" spans="1:6" x14ac:dyDescent="0.3">
      <c r="A6774" t="s">
        <v>114</v>
      </c>
      <c r="B6774" t="s">
        <v>145</v>
      </c>
      <c r="C6774">
        <v>2</v>
      </c>
      <c r="D6774">
        <v>3.84</v>
      </c>
      <c r="E6774">
        <v>10</v>
      </c>
      <c r="F6774" t="s">
        <v>136</v>
      </c>
    </row>
    <row r="6775" spans="1:6" x14ac:dyDescent="0.3">
      <c r="A6775" t="s">
        <v>114</v>
      </c>
      <c r="B6775" t="s">
        <v>140</v>
      </c>
      <c r="C6775">
        <v>1</v>
      </c>
      <c r="D6775">
        <v>99.99</v>
      </c>
      <c r="E6775">
        <v>7</v>
      </c>
      <c r="F6775" t="s">
        <v>133</v>
      </c>
    </row>
    <row r="6776" spans="1:6" x14ac:dyDescent="0.3">
      <c r="A6776" t="s">
        <v>114</v>
      </c>
      <c r="B6776" t="s">
        <v>132</v>
      </c>
      <c r="C6776">
        <v>1</v>
      </c>
      <c r="D6776">
        <v>11.99</v>
      </c>
      <c r="E6776">
        <v>4</v>
      </c>
      <c r="F6776" t="s">
        <v>147</v>
      </c>
    </row>
    <row r="6777" spans="1:6" x14ac:dyDescent="0.3">
      <c r="A6777" t="s">
        <v>114</v>
      </c>
      <c r="B6777" t="s">
        <v>137</v>
      </c>
      <c r="C6777">
        <v>1</v>
      </c>
      <c r="D6777">
        <v>2.99</v>
      </c>
      <c r="E6777">
        <v>2</v>
      </c>
      <c r="F6777" t="s">
        <v>136</v>
      </c>
    </row>
    <row r="6778" spans="1:6" x14ac:dyDescent="0.3">
      <c r="A6778" t="s">
        <v>114</v>
      </c>
      <c r="B6778" t="s">
        <v>128</v>
      </c>
      <c r="C6778">
        <v>1</v>
      </c>
      <c r="D6778">
        <v>700</v>
      </c>
      <c r="E6778">
        <v>1</v>
      </c>
      <c r="F6778" t="s">
        <v>150</v>
      </c>
    </row>
    <row r="6779" spans="1:6" x14ac:dyDescent="0.3">
      <c r="A6779" t="s">
        <v>114</v>
      </c>
      <c r="B6779" t="s">
        <v>139</v>
      </c>
      <c r="C6779">
        <v>1</v>
      </c>
      <c r="D6779">
        <v>11.95</v>
      </c>
      <c r="E6779">
        <v>9</v>
      </c>
      <c r="F6779" t="s">
        <v>147</v>
      </c>
    </row>
    <row r="6780" spans="1:6" x14ac:dyDescent="0.3">
      <c r="A6780" t="s">
        <v>114</v>
      </c>
      <c r="B6780" t="s">
        <v>132</v>
      </c>
      <c r="C6780">
        <v>1</v>
      </c>
      <c r="D6780">
        <v>11.99</v>
      </c>
      <c r="E6780">
        <v>8</v>
      </c>
      <c r="F6780" t="s">
        <v>150</v>
      </c>
    </row>
    <row r="6781" spans="1:6" x14ac:dyDescent="0.3">
      <c r="A6781" t="s">
        <v>114</v>
      </c>
      <c r="B6781" t="s">
        <v>132</v>
      </c>
      <c r="C6781">
        <v>1</v>
      </c>
      <c r="D6781">
        <v>11.99</v>
      </c>
      <c r="E6781">
        <v>6</v>
      </c>
      <c r="F6781" t="s">
        <v>150</v>
      </c>
    </row>
    <row r="6782" spans="1:6" x14ac:dyDescent="0.3">
      <c r="A6782" t="s">
        <v>114</v>
      </c>
      <c r="B6782" t="s">
        <v>134</v>
      </c>
      <c r="C6782">
        <v>1</v>
      </c>
      <c r="D6782">
        <v>149.99</v>
      </c>
      <c r="E6782">
        <v>5</v>
      </c>
      <c r="F6782" t="s">
        <v>133</v>
      </c>
    </row>
    <row r="6783" spans="1:6" x14ac:dyDescent="0.3">
      <c r="A6783" t="s">
        <v>114</v>
      </c>
      <c r="B6783" t="s">
        <v>155</v>
      </c>
      <c r="C6783">
        <v>1</v>
      </c>
      <c r="D6783">
        <v>600</v>
      </c>
      <c r="E6783">
        <v>9</v>
      </c>
      <c r="F6783" t="s">
        <v>135</v>
      </c>
    </row>
    <row r="6784" spans="1:6" x14ac:dyDescent="0.3">
      <c r="A6784" t="s">
        <v>114</v>
      </c>
      <c r="B6784" t="s">
        <v>130</v>
      </c>
      <c r="C6784">
        <v>1</v>
      </c>
      <c r="D6784">
        <v>14.95</v>
      </c>
      <c r="E6784">
        <v>8</v>
      </c>
      <c r="F6784" t="s">
        <v>133</v>
      </c>
    </row>
    <row r="6785" spans="1:6" x14ac:dyDescent="0.3">
      <c r="A6785" t="s">
        <v>114</v>
      </c>
      <c r="B6785" t="s">
        <v>145</v>
      </c>
      <c r="C6785">
        <v>1</v>
      </c>
      <c r="D6785">
        <v>3.84</v>
      </c>
      <c r="E6785">
        <v>2</v>
      </c>
      <c r="F6785" t="s">
        <v>133</v>
      </c>
    </row>
    <row r="6786" spans="1:6" x14ac:dyDescent="0.3">
      <c r="A6786" t="s">
        <v>114</v>
      </c>
      <c r="B6786" t="s">
        <v>137</v>
      </c>
      <c r="C6786">
        <v>5</v>
      </c>
      <c r="D6786">
        <v>2.99</v>
      </c>
      <c r="E6786">
        <v>2</v>
      </c>
      <c r="F6786" t="s">
        <v>133</v>
      </c>
    </row>
    <row r="6787" spans="1:6" x14ac:dyDescent="0.3">
      <c r="A6787" t="s">
        <v>114</v>
      </c>
      <c r="B6787" t="s">
        <v>140</v>
      </c>
      <c r="C6787">
        <v>1</v>
      </c>
      <c r="D6787">
        <v>99.99</v>
      </c>
      <c r="E6787">
        <v>3</v>
      </c>
      <c r="F6787" t="s">
        <v>133</v>
      </c>
    </row>
    <row r="6788" spans="1:6" x14ac:dyDescent="0.3">
      <c r="A6788" t="s">
        <v>114</v>
      </c>
      <c r="B6788" t="s">
        <v>139</v>
      </c>
      <c r="C6788">
        <v>1</v>
      </c>
      <c r="D6788">
        <v>11.95</v>
      </c>
      <c r="E6788">
        <v>10</v>
      </c>
      <c r="F6788" t="s">
        <v>150</v>
      </c>
    </row>
    <row r="6789" spans="1:6" x14ac:dyDescent="0.3">
      <c r="A6789" t="s">
        <v>114</v>
      </c>
      <c r="B6789" t="s">
        <v>130</v>
      </c>
      <c r="C6789">
        <v>1</v>
      </c>
      <c r="D6789">
        <v>14.95</v>
      </c>
      <c r="E6789">
        <v>3</v>
      </c>
      <c r="F6789" t="s">
        <v>129</v>
      </c>
    </row>
    <row r="6790" spans="1:6" x14ac:dyDescent="0.3">
      <c r="A6790" t="s">
        <v>114</v>
      </c>
      <c r="B6790" t="s">
        <v>145</v>
      </c>
      <c r="C6790">
        <v>2</v>
      </c>
      <c r="D6790">
        <v>3.84</v>
      </c>
      <c r="E6790">
        <v>5</v>
      </c>
      <c r="F6790" t="s">
        <v>131</v>
      </c>
    </row>
    <row r="6791" spans="1:6" x14ac:dyDescent="0.3">
      <c r="A6791" t="s">
        <v>114</v>
      </c>
      <c r="B6791" t="s">
        <v>132</v>
      </c>
      <c r="C6791">
        <v>1</v>
      </c>
      <c r="D6791">
        <v>11.99</v>
      </c>
      <c r="E6791">
        <v>9</v>
      </c>
      <c r="F6791" t="s">
        <v>146</v>
      </c>
    </row>
    <row r="6792" spans="1:6" x14ac:dyDescent="0.3">
      <c r="A6792" t="s">
        <v>114</v>
      </c>
      <c r="B6792" t="s">
        <v>130</v>
      </c>
      <c r="C6792">
        <v>1</v>
      </c>
      <c r="D6792">
        <v>14.95</v>
      </c>
      <c r="E6792">
        <v>3</v>
      </c>
      <c r="F6792" t="s">
        <v>149</v>
      </c>
    </row>
    <row r="6793" spans="1:6" x14ac:dyDescent="0.3">
      <c r="A6793" t="s">
        <v>114</v>
      </c>
      <c r="B6793" t="s">
        <v>145</v>
      </c>
      <c r="C6793">
        <v>2</v>
      </c>
      <c r="D6793">
        <v>3.84</v>
      </c>
      <c r="E6793">
        <v>6</v>
      </c>
      <c r="F6793" t="s">
        <v>135</v>
      </c>
    </row>
    <row r="6794" spans="1:6" x14ac:dyDescent="0.3">
      <c r="A6794" t="s">
        <v>114</v>
      </c>
      <c r="B6794" t="s">
        <v>138</v>
      </c>
      <c r="C6794">
        <v>1</v>
      </c>
      <c r="D6794">
        <v>389.99</v>
      </c>
      <c r="E6794">
        <v>10</v>
      </c>
      <c r="F6794" t="s">
        <v>129</v>
      </c>
    </row>
    <row r="6795" spans="1:6" x14ac:dyDescent="0.3">
      <c r="A6795" t="s">
        <v>114</v>
      </c>
      <c r="B6795" t="s">
        <v>151</v>
      </c>
      <c r="C6795">
        <v>1</v>
      </c>
      <c r="D6795">
        <v>109.99</v>
      </c>
      <c r="E6795">
        <v>2</v>
      </c>
      <c r="F6795" t="s">
        <v>133</v>
      </c>
    </row>
    <row r="6796" spans="1:6" x14ac:dyDescent="0.3">
      <c r="A6796" t="s">
        <v>114</v>
      </c>
      <c r="B6796" t="s">
        <v>137</v>
      </c>
      <c r="C6796">
        <v>2</v>
      </c>
      <c r="D6796">
        <v>2.99</v>
      </c>
      <c r="E6796">
        <v>9</v>
      </c>
      <c r="F6796" t="s">
        <v>133</v>
      </c>
    </row>
    <row r="6797" spans="1:6" x14ac:dyDescent="0.3">
      <c r="A6797" t="s">
        <v>114</v>
      </c>
      <c r="B6797" t="s">
        <v>137</v>
      </c>
      <c r="C6797">
        <v>1</v>
      </c>
      <c r="D6797">
        <v>2.99</v>
      </c>
      <c r="E6797">
        <v>4</v>
      </c>
      <c r="F6797" t="s">
        <v>147</v>
      </c>
    </row>
    <row r="6798" spans="1:6" x14ac:dyDescent="0.3">
      <c r="A6798" t="s">
        <v>114</v>
      </c>
      <c r="B6798" t="s">
        <v>132</v>
      </c>
      <c r="C6798">
        <v>1</v>
      </c>
      <c r="D6798">
        <v>11.99</v>
      </c>
      <c r="E6798">
        <v>9</v>
      </c>
      <c r="F6798" t="s">
        <v>133</v>
      </c>
    </row>
    <row r="6799" spans="1:6" x14ac:dyDescent="0.3">
      <c r="A6799" t="s">
        <v>114</v>
      </c>
      <c r="B6799" t="s">
        <v>142</v>
      </c>
      <c r="C6799">
        <v>1</v>
      </c>
      <c r="D6799">
        <v>1700</v>
      </c>
      <c r="E6799">
        <v>3</v>
      </c>
      <c r="F6799" t="s">
        <v>135</v>
      </c>
    </row>
    <row r="6800" spans="1:6" x14ac:dyDescent="0.3">
      <c r="A6800" t="s">
        <v>114</v>
      </c>
      <c r="B6800" t="s">
        <v>152</v>
      </c>
      <c r="C6800">
        <v>1</v>
      </c>
      <c r="D6800">
        <v>379.99</v>
      </c>
      <c r="E6800">
        <v>9</v>
      </c>
      <c r="F6800" t="s">
        <v>133</v>
      </c>
    </row>
    <row r="6801" spans="1:6" x14ac:dyDescent="0.3">
      <c r="A6801" t="s">
        <v>114</v>
      </c>
      <c r="B6801" t="s">
        <v>141</v>
      </c>
      <c r="C6801">
        <v>1</v>
      </c>
      <c r="D6801">
        <v>150</v>
      </c>
      <c r="E6801">
        <v>1</v>
      </c>
      <c r="F6801" t="s">
        <v>131</v>
      </c>
    </row>
    <row r="6802" spans="1:6" x14ac:dyDescent="0.3">
      <c r="A6802" t="s">
        <v>114</v>
      </c>
      <c r="B6802" t="s">
        <v>137</v>
      </c>
      <c r="C6802">
        <v>1</v>
      </c>
      <c r="D6802">
        <v>2.99</v>
      </c>
      <c r="E6802">
        <v>7</v>
      </c>
      <c r="F6802" t="s">
        <v>147</v>
      </c>
    </row>
    <row r="6803" spans="1:6" x14ac:dyDescent="0.3">
      <c r="A6803" t="s">
        <v>114</v>
      </c>
      <c r="B6803" t="s">
        <v>132</v>
      </c>
      <c r="C6803">
        <v>1</v>
      </c>
      <c r="D6803">
        <v>11.99</v>
      </c>
      <c r="E6803">
        <v>2</v>
      </c>
      <c r="F6803" t="s">
        <v>129</v>
      </c>
    </row>
    <row r="6804" spans="1:6" x14ac:dyDescent="0.3">
      <c r="A6804" t="s">
        <v>114</v>
      </c>
      <c r="B6804" t="s">
        <v>137</v>
      </c>
      <c r="C6804">
        <v>3</v>
      </c>
      <c r="D6804">
        <v>2.99</v>
      </c>
      <c r="E6804">
        <v>2</v>
      </c>
      <c r="F6804" t="s">
        <v>149</v>
      </c>
    </row>
    <row r="6805" spans="1:6" x14ac:dyDescent="0.3">
      <c r="A6805" t="s">
        <v>114</v>
      </c>
      <c r="B6805" t="s">
        <v>141</v>
      </c>
      <c r="C6805">
        <v>1</v>
      </c>
      <c r="D6805">
        <v>150</v>
      </c>
      <c r="E6805">
        <v>3</v>
      </c>
      <c r="F6805" t="s">
        <v>129</v>
      </c>
    </row>
    <row r="6806" spans="1:6" x14ac:dyDescent="0.3">
      <c r="A6806" t="s">
        <v>114</v>
      </c>
      <c r="B6806" t="s">
        <v>132</v>
      </c>
      <c r="C6806">
        <v>1</v>
      </c>
      <c r="D6806">
        <v>11.99</v>
      </c>
      <c r="E6806">
        <v>4</v>
      </c>
      <c r="F6806" t="s">
        <v>136</v>
      </c>
    </row>
    <row r="6807" spans="1:6" x14ac:dyDescent="0.3">
      <c r="A6807" t="s">
        <v>114</v>
      </c>
      <c r="B6807" t="s">
        <v>141</v>
      </c>
      <c r="C6807">
        <v>1</v>
      </c>
      <c r="D6807">
        <v>150</v>
      </c>
      <c r="E6807">
        <v>4</v>
      </c>
      <c r="F6807" t="s">
        <v>135</v>
      </c>
    </row>
    <row r="6808" spans="1:6" x14ac:dyDescent="0.3">
      <c r="A6808" t="s">
        <v>114</v>
      </c>
      <c r="B6808" t="s">
        <v>132</v>
      </c>
      <c r="C6808">
        <v>1</v>
      </c>
      <c r="D6808">
        <v>11.99</v>
      </c>
      <c r="E6808">
        <v>2</v>
      </c>
      <c r="F6808" t="s">
        <v>149</v>
      </c>
    </row>
    <row r="6809" spans="1:6" x14ac:dyDescent="0.3">
      <c r="A6809" t="s">
        <v>114</v>
      </c>
      <c r="B6809" t="s">
        <v>140</v>
      </c>
      <c r="C6809">
        <v>1</v>
      </c>
      <c r="D6809">
        <v>99.99</v>
      </c>
      <c r="E6809">
        <v>3</v>
      </c>
      <c r="F6809" t="s">
        <v>147</v>
      </c>
    </row>
    <row r="6810" spans="1:6" x14ac:dyDescent="0.3">
      <c r="A6810" t="s">
        <v>114</v>
      </c>
      <c r="B6810" t="s">
        <v>130</v>
      </c>
      <c r="C6810">
        <v>1</v>
      </c>
      <c r="D6810">
        <v>14.95</v>
      </c>
      <c r="E6810">
        <v>3</v>
      </c>
      <c r="F6810" t="s">
        <v>149</v>
      </c>
    </row>
    <row r="6811" spans="1:6" x14ac:dyDescent="0.3">
      <c r="A6811" t="s">
        <v>114</v>
      </c>
      <c r="B6811" t="s">
        <v>137</v>
      </c>
      <c r="C6811">
        <v>1</v>
      </c>
      <c r="D6811">
        <v>2.99</v>
      </c>
      <c r="E6811">
        <v>8</v>
      </c>
      <c r="F6811" t="s">
        <v>131</v>
      </c>
    </row>
    <row r="6812" spans="1:6" x14ac:dyDescent="0.3">
      <c r="A6812" t="s">
        <v>114</v>
      </c>
      <c r="B6812" t="s">
        <v>142</v>
      </c>
      <c r="C6812">
        <v>1</v>
      </c>
      <c r="D6812">
        <v>1700</v>
      </c>
      <c r="E6812">
        <v>7</v>
      </c>
      <c r="F6812" t="s">
        <v>133</v>
      </c>
    </row>
    <row r="6813" spans="1:6" x14ac:dyDescent="0.3">
      <c r="A6813" t="s">
        <v>114</v>
      </c>
      <c r="B6813" t="s">
        <v>139</v>
      </c>
      <c r="C6813">
        <v>1</v>
      </c>
      <c r="D6813">
        <v>11.95</v>
      </c>
      <c r="E6813">
        <v>6</v>
      </c>
      <c r="F6813" t="s">
        <v>131</v>
      </c>
    </row>
    <row r="6814" spans="1:6" x14ac:dyDescent="0.3">
      <c r="A6814" t="s">
        <v>114</v>
      </c>
      <c r="B6814" t="s">
        <v>145</v>
      </c>
      <c r="C6814">
        <v>1</v>
      </c>
      <c r="D6814">
        <v>3.84</v>
      </c>
      <c r="E6814">
        <v>1</v>
      </c>
      <c r="F6814" t="s">
        <v>136</v>
      </c>
    </row>
    <row r="6815" spans="1:6" x14ac:dyDescent="0.3">
      <c r="A6815" t="s">
        <v>114</v>
      </c>
      <c r="B6815" t="s">
        <v>137</v>
      </c>
      <c r="C6815">
        <v>1</v>
      </c>
      <c r="D6815">
        <v>2.99</v>
      </c>
      <c r="E6815">
        <v>5</v>
      </c>
      <c r="F6815" t="s">
        <v>149</v>
      </c>
    </row>
    <row r="6816" spans="1:6" x14ac:dyDescent="0.3">
      <c r="A6816" t="s">
        <v>114</v>
      </c>
      <c r="B6816" t="s">
        <v>139</v>
      </c>
      <c r="C6816">
        <v>1</v>
      </c>
      <c r="D6816">
        <v>11.95</v>
      </c>
      <c r="E6816">
        <v>1</v>
      </c>
      <c r="F6816" t="s">
        <v>136</v>
      </c>
    </row>
    <row r="6817" spans="1:6" x14ac:dyDescent="0.3">
      <c r="A6817" t="s">
        <v>114</v>
      </c>
      <c r="B6817" t="s">
        <v>153</v>
      </c>
      <c r="C6817">
        <v>1</v>
      </c>
      <c r="D6817">
        <v>999.99</v>
      </c>
      <c r="E6817">
        <v>5</v>
      </c>
      <c r="F6817" t="s">
        <v>129</v>
      </c>
    </row>
    <row r="6818" spans="1:6" x14ac:dyDescent="0.3">
      <c r="A6818" t="s">
        <v>114</v>
      </c>
      <c r="B6818" t="s">
        <v>140</v>
      </c>
      <c r="C6818">
        <v>1</v>
      </c>
      <c r="D6818">
        <v>99.99</v>
      </c>
      <c r="E6818">
        <v>2</v>
      </c>
      <c r="F6818" t="s">
        <v>146</v>
      </c>
    </row>
    <row r="6819" spans="1:6" x14ac:dyDescent="0.3">
      <c r="A6819" t="s">
        <v>114</v>
      </c>
      <c r="B6819" t="s">
        <v>130</v>
      </c>
      <c r="C6819">
        <v>1</v>
      </c>
      <c r="D6819">
        <v>14.95</v>
      </c>
      <c r="E6819">
        <v>7</v>
      </c>
      <c r="F6819" t="s">
        <v>133</v>
      </c>
    </row>
    <row r="6820" spans="1:6" x14ac:dyDescent="0.3">
      <c r="A6820" t="s">
        <v>114</v>
      </c>
      <c r="B6820" t="s">
        <v>134</v>
      </c>
      <c r="C6820">
        <v>1</v>
      </c>
      <c r="D6820">
        <v>149.99</v>
      </c>
      <c r="E6820">
        <v>3</v>
      </c>
      <c r="F6820" t="s">
        <v>135</v>
      </c>
    </row>
    <row r="6821" spans="1:6" x14ac:dyDescent="0.3">
      <c r="A6821" t="s">
        <v>114</v>
      </c>
      <c r="B6821" t="s">
        <v>145</v>
      </c>
      <c r="C6821">
        <v>2</v>
      </c>
      <c r="D6821">
        <v>3.84</v>
      </c>
      <c r="E6821">
        <v>7</v>
      </c>
      <c r="F6821" t="s">
        <v>131</v>
      </c>
    </row>
    <row r="6822" spans="1:6" x14ac:dyDescent="0.3">
      <c r="A6822" t="s">
        <v>114</v>
      </c>
      <c r="B6822" t="s">
        <v>130</v>
      </c>
      <c r="C6822">
        <v>1</v>
      </c>
      <c r="D6822">
        <v>14.95</v>
      </c>
      <c r="E6822">
        <v>10</v>
      </c>
      <c r="F6822" t="s">
        <v>147</v>
      </c>
    </row>
    <row r="6823" spans="1:6" x14ac:dyDescent="0.3">
      <c r="A6823" t="s">
        <v>114</v>
      </c>
      <c r="B6823" t="s">
        <v>145</v>
      </c>
      <c r="C6823">
        <v>1</v>
      </c>
      <c r="D6823">
        <v>3.84</v>
      </c>
      <c r="E6823">
        <v>1</v>
      </c>
      <c r="F6823" t="s">
        <v>147</v>
      </c>
    </row>
    <row r="6824" spans="1:6" x14ac:dyDescent="0.3">
      <c r="A6824" t="s">
        <v>114</v>
      </c>
      <c r="B6824" t="s">
        <v>152</v>
      </c>
      <c r="C6824">
        <v>1</v>
      </c>
      <c r="D6824">
        <v>379.99</v>
      </c>
      <c r="E6824">
        <v>2</v>
      </c>
      <c r="F6824" t="s">
        <v>131</v>
      </c>
    </row>
    <row r="6825" spans="1:6" x14ac:dyDescent="0.3">
      <c r="A6825" t="s">
        <v>114</v>
      </c>
      <c r="B6825" t="s">
        <v>132</v>
      </c>
      <c r="C6825">
        <v>1</v>
      </c>
      <c r="D6825">
        <v>11.99</v>
      </c>
      <c r="E6825">
        <v>5</v>
      </c>
      <c r="F6825" t="s">
        <v>133</v>
      </c>
    </row>
    <row r="6826" spans="1:6" x14ac:dyDescent="0.3">
      <c r="A6826" t="s">
        <v>114</v>
      </c>
      <c r="B6826" t="s">
        <v>141</v>
      </c>
      <c r="C6826">
        <v>1</v>
      </c>
      <c r="D6826">
        <v>150</v>
      </c>
      <c r="E6826">
        <v>7</v>
      </c>
      <c r="F6826" t="s">
        <v>146</v>
      </c>
    </row>
    <row r="6827" spans="1:6" x14ac:dyDescent="0.3">
      <c r="A6827" t="s">
        <v>114</v>
      </c>
      <c r="B6827" t="s">
        <v>144</v>
      </c>
      <c r="C6827">
        <v>1</v>
      </c>
      <c r="D6827">
        <v>400</v>
      </c>
      <c r="E6827">
        <v>9</v>
      </c>
      <c r="F6827" t="s">
        <v>131</v>
      </c>
    </row>
    <row r="6828" spans="1:6" x14ac:dyDescent="0.3">
      <c r="A6828" t="s">
        <v>114</v>
      </c>
      <c r="B6828" t="s">
        <v>132</v>
      </c>
      <c r="C6828">
        <v>1</v>
      </c>
      <c r="D6828">
        <v>11.99</v>
      </c>
      <c r="E6828">
        <v>3</v>
      </c>
      <c r="F6828" t="s">
        <v>133</v>
      </c>
    </row>
    <row r="6829" spans="1:6" x14ac:dyDescent="0.3">
      <c r="A6829" t="s">
        <v>114</v>
      </c>
      <c r="B6829" t="s">
        <v>139</v>
      </c>
      <c r="C6829">
        <v>1</v>
      </c>
      <c r="D6829">
        <v>11.95</v>
      </c>
      <c r="E6829">
        <v>3</v>
      </c>
      <c r="F6829" t="s">
        <v>146</v>
      </c>
    </row>
    <row r="6830" spans="1:6" x14ac:dyDescent="0.3">
      <c r="A6830" t="s">
        <v>114</v>
      </c>
      <c r="B6830" t="s">
        <v>130</v>
      </c>
      <c r="C6830">
        <v>1</v>
      </c>
      <c r="D6830">
        <v>14.95</v>
      </c>
      <c r="E6830">
        <v>3</v>
      </c>
      <c r="F6830" t="s">
        <v>147</v>
      </c>
    </row>
    <row r="6831" spans="1:6" x14ac:dyDescent="0.3">
      <c r="A6831" t="s">
        <v>114</v>
      </c>
      <c r="B6831" t="s">
        <v>132</v>
      </c>
      <c r="C6831">
        <v>1</v>
      </c>
      <c r="D6831">
        <v>11.99</v>
      </c>
      <c r="E6831">
        <v>7</v>
      </c>
      <c r="F6831" t="s">
        <v>150</v>
      </c>
    </row>
    <row r="6832" spans="1:6" x14ac:dyDescent="0.3">
      <c r="A6832" t="s">
        <v>114</v>
      </c>
      <c r="B6832" t="s">
        <v>139</v>
      </c>
      <c r="C6832">
        <v>1</v>
      </c>
      <c r="D6832">
        <v>11.95</v>
      </c>
      <c r="E6832">
        <v>8</v>
      </c>
      <c r="F6832" t="s">
        <v>146</v>
      </c>
    </row>
    <row r="6833" spans="1:6" x14ac:dyDescent="0.3">
      <c r="A6833" t="s">
        <v>114</v>
      </c>
      <c r="B6833" t="s">
        <v>130</v>
      </c>
      <c r="C6833">
        <v>1</v>
      </c>
      <c r="D6833">
        <v>14.95</v>
      </c>
      <c r="E6833">
        <v>8</v>
      </c>
      <c r="F6833" t="s">
        <v>133</v>
      </c>
    </row>
    <row r="6834" spans="1:6" x14ac:dyDescent="0.3">
      <c r="A6834" t="s">
        <v>114</v>
      </c>
      <c r="B6834" t="s">
        <v>141</v>
      </c>
      <c r="C6834">
        <v>1</v>
      </c>
      <c r="D6834">
        <v>150</v>
      </c>
      <c r="E6834">
        <v>6</v>
      </c>
      <c r="F6834" t="s">
        <v>133</v>
      </c>
    </row>
    <row r="6835" spans="1:6" x14ac:dyDescent="0.3">
      <c r="A6835" t="s">
        <v>114</v>
      </c>
      <c r="B6835" t="s">
        <v>130</v>
      </c>
      <c r="C6835">
        <v>2</v>
      </c>
      <c r="D6835">
        <v>14.95</v>
      </c>
      <c r="E6835">
        <v>1</v>
      </c>
      <c r="F6835" t="s">
        <v>149</v>
      </c>
    </row>
    <row r="6836" spans="1:6" x14ac:dyDescent="0.3">
      <c r="A6836" t="s">
        <v>114</v>
      </c>
      <c r="B6836" t="s">
        <v>139</v>
      </c>
      <c r="C6836">
        <v>1</v>
      </c>
      <c r="D6836">
        <v>11.95</v>
      </c>
      <c r="E6836">
        <v>7</v>
      </c>
      <c r="F6836" t="s">
        <v>133</v>
      </c>
    </row>
    <row r="6837" spans="1:6" x14ac:dyDescent="0.3">
      <c r="A6837" t="s">
        <v>114</v>
      </c>
      <c r="B6837" t="s">
        <v>137</v>
      </c>
      <c r="C6837">
        <v>1</v>
      </c>
      <c r="D6837">
        <v>2.99</v>
      </c>
      <c r="E6837">
        <v>9</v>
      </c>
      <c r="F6837" t="s">
        <v>135</v>
      </c>
    </row>
    <row r="6838" spans="1:6" x14ac:dyDescent="0.3">
      <c r="A6838" t="s">
        <v>114</v>
      </c>
      <c r="B6838" t="s">
        <v>143</v>
      </c>
      <c r="C6838">
        <v>1</v>
      </c>
      <c r="D6838">
        <v>300</v>
      </c>
      <c r="E6838">
        <v>3</v>
      </c>
      <c r="F6838" t="s">
        <v>133</v>
      </c>
    </row>
    <row r="6839" spans="1:6" x14ac:dyDescent="0.3">
      <c r="A6839" t="s">
        <v>114</v>
      </c>
      <c r="B6839" t="s">
        <v>137</v>
      </c>
      <c r="C6839">
        <v>1</v>
      </c>
      <c r="D6839">
        <v>2.99</v>
      </c>
      <c r="E6839">
        <v>9</v>
      </c>
      <c r="F6839" t="s">
        <v>149</v>
      </c>
    </row>
    <row r="6840" spans="1:6" x14ac:dyDescent="0.3">
      <c r="A6840" t="s">
        <v>114</v>
      </c>
      <c r="B6840" t="s">
        <v>132</v>
      </c>
      <c r="C6840">
        <v>1</v>
      </c>
      <c r="D6840">
        <v>11.99</v>
      </c>
      <c r="E6840">
        <v>10</v>
      </c>
      <c r="F6840" t="s">
        <v>150</v>
      </c>
    </row>
    <row r="6841" spans="1:6" x14ac:dyDescent="0.3">
      <c r="A6841" t="s">
        <v>114</v>
      </c>
      <c r="B6841" t="s">
        <v>144</v>
      </c>
      <c r="C6841">
        <v>1</v>
      </c>
      <c r="D6841">
        <v>400</v>
      </c>
      <c r="E6841">
        <v>5</v>
      </c>
      <c r="F6841" t="s">
        <v>129</v>
      </c>
    </row>
    <row r="6842" spans="1:6" x14ac:dyDescent="0.3">
      <c r="A6842" t="s">
        <v>114</v>
      </c>
      <c r="B6842" t="s">
        <v>140</v>
      </c>
      <c r="C6842">
        <v>1</v>
      </c>
      <c r="D6842">
        <v>99.99</v>
      </c>
      <c r="E6842">
        <v>5</v>
      </c>
      <c r="F6842" t="s">
        <v>133</v>
      </c>
    </row>
    <row r="6843" spans="1:6" x14ac:dyDescent="0.3">
      <c r="A6843" t="s">
        <v>114</v>
      </c>
      <c r="B6843" t="s">
        <v>140</v>
      </c>
      <c r="C6843">
        <v>1</v>
      </c>
      <c r="D6843">
        <v>99.99</v>
      </c>
      <c r="E6843">
        <v>1</v>
      </c>
      <c r="F6843" t="s">
        <v>131</v>
      </c>
    </row>
    <row r="6844" spans="1:6" x14ac:dyDescent="0.3">
      <c r="A6844" t="s">
        <v>114</v>
      </c>
      <c r="B6844" t="s">
        <v>132</v>
      </c>
      <c r="C6844">
        <v>1</v>
      </c>
      <c r="D6844">
        <v>11.99</v>
      </c>
      <c r="E6844">
        <v>6</v>
      </c>
      <c r="F6844" t="s">
        <v>129</v>
      </c>
    </row>
    <row r="6845" spans="1:6" x14ac:dyDescent="0.3">
      <c r="A6845" t="s">
        <v>114</v>
      </c>
      <c r="B6845" t="s">
        <v>143</v>
      </c>
      <c r="C6845">
        <v>1</v>
      </c>
      <c r="D6845">
        <v>300</v>
      </c>
      <c r="E6845">
        <v>4</v>
      </c>
      <c r="F6845" t="s">
        <v>149</v>
      </c>
    </row>
    <row r="6846" spans="1:6" x14ac:dyDescent="0.3">
      <c r="A6846" t="s">
        <v>114</v>
      </c>
      <c r="B6846" t="s">
        <v>134</v>
      </c>
      <c r="C6846">
        <v>1</v>
      </c>
      <c r="D6846">
        <v>149.99</v>
      </c>
      <c r="E6846">
        <v>1</v>
      </c>
      <c r="F6846" t="s">
        <v>131</v>
      </c>
    </row>
    <row r="6847" spans="1:6" x14ac:dyDescent="0.3">
      <c r="A6847" t="s">
        <v>114</v>
      </c>
      <c r="B6847" t="s">
        <v>137</v>
      </c>
      <c r="C6847">
        <v>1</v>
      </c>
      <c r="D6847">
        <v>2.99</v>
      </c>
      <c r="E6847">
        <v>8</v>
      </c>
      <c r="F6847" t="s">
        <v>129</v>
      </c>
    </row>
    <row r="6848" spans="1:6" x14ac:dyDescent="0.3">
      <c r="A6848" t="s">
        <v>114</v>
      </c>
      <c r="B6848" t="s">
        <v>130</v>
      </c>
      <c r="C6848">
        <v>1</v>
      </c>
      <c r="D6848">
        <v>14.95</v>
      </c>
      <c r="E6848">
        <v>5</v>
      </c>
      <c r="F6848" t="s">
        <v>133</v>
      </c>
    </row>
    <row r="6849" spans="1:6" x14ac:dyDescent="0.3">
      <c r="A6849" t="s">
        <v>114</v>
      </c>
      <c r="B6849" t="s">
        <v>137</v>
      </c>
      <c r="C6849">
        <v>1</v>
      </c>
      <c r="D6849">
        <v>2.99</v>
      </c>
      <c r="E6849">
        <v>8</v>
      </c>
      <c r="F6849" t="s">
        <v>146</v>
      </c>
    </row>
    <row r="6850" spans="1:6" x14ac:dyDescent="0.3">
      <c r="A6850" t="s">
        <v>114</v>
      </c>
      <c r="B6850" t="s">
        <v>140</v>
      </c>
      <c r="C6850">
        <v>1</v>
      </c>
      <c r="D6850">
        <v>99.99</v>
      </c>
      <c r="E6850">
        <v>7</v>
      </c>
      <c r="F6850" t="s">
        <v>147</v>
      </c>
    </row>
    <row r="6851" spans="1:6" x14ac:dyDescent="0.3">
      <c r="A6851" t="s">
        <v>114</v>
      </c>
      <c r="B6851" t="s">
        <v>145</v>
      </c>
      <c r="C6851">
        <v>4</v>
      </c>
      <c r="D6851">
        <v>3.84</v>
      </c>
      <c r="E6851">
        <v>4</v>
      </c>
      <c r="F6851" t="s">
        <v>133</v>
      </c>
    </row>
    <row r="6852" spans="1:6" x14ac:dyDescent="0.3">
      <c r="A6852" t="s">
        <v>114</v>
      </c>
      <c r="B6852" t="s">
        <v>145</v>
      </c>
      <c r="C6852">
        <v>1</v>
      </c>
      <c r="D6852">
        <v>3.84</v>
      </c>
      <c r="E6852">
        <v>6</v>
      </c>
      <c r="F6852" t="s">
        <v>131</v>
      </c>
    </row>
    <row r="6853" spans="1:6" x14ac:dyDescent="0.3">
      <c r="A6853" t="s">
        <v>114</v>
      </c>
      <c r="B6853" t="s">
        <v>132</v>
      </c>
      <c r="C6853">
        <v>1</v>
      </c>
      <c r="D6853">
        <v>11.99</v>
      </c>
      <c r="E6853">
        <v>3</v>
      </c>
      <c r="F6853" t="s">
        <v>133</v>
      </c>
    </row>
    <row r="6854" spans="1:6" x14ac:dyDescent="0.3">
      <c r="A6854" t="s">
        <v>114</v>
      </c>
      <c r="B6854" t="s">
        <v>132</v>
      </c>
      <c r="C6854">
        <v>1</v>
      </c>
      <c r="D6854">
        <v>11.99</v>
      </c>
      <c r="E6854">
        <v>4</v>
      </c>
      <c r="F6854" t="s">
        <v>131</v>
      </c>
    </row>
    <row r="6855" spans="1:6" x14ac:dyDescent="0.3">
      <c r="A6855" t="s">
        <v>114</v>
      </c>
      <c r="B6855" t="s">
        <v>140</v>
      </c>
      <c r="C6855">
        <v>1</v>
      </c>
      <c r="D6855">
        <v>99.99</v>
      </c>
      <c r="E6855">
        <v>8</v>
      </c>
      <c r="F6855" t="s">
        <v>136</v>
      </c>
    </row>
    <row r="6856" spans="1:6" x14ac:dyDescent="0.3">
      <c r="A6856" t="s">
        <v>114</v>
      </c>
      <c r="B6856" t="s">
        <v>137</v>
      </c>
      <c r="C6856">
        <v>1</v>
      </c>
      <c r="D6856">
        <v>2.99</v>
      </c>
      <c r="E6856">
        <v>9</v>
      </c>
      <c r="F6856" t="s">
        <v>149</v>
      </c>
    </row>
    <row r="6857" spans="1:6" x14ac:dyDescent="0.3">
      <c r="A6857" t="s">
        <v>114</v>
      </c>
      <c r="B6857" t="s">
        <v>140</v>
      </c>
      <c r="C6857">
        <v>1</v>
      </c>
      <c r="D6857">
        <v>99.99</v>
      </c>
      <c r="E6857">
        <v>5</v>
      </c>
      <c r="F6857" t="s">
        <v>129</v>
      </c>
    </row>
    <row r="6858" spans="1:6" x14ac:dyDescent="0.3">
      <c r="A6858" t="s">
        <v>114</v>
      </c>
      <c r="B6858" t="s">
        <v>137</v>
      </c>
      <c r="C6858">
        <v>1</v>
      </c>
      <c r="D6858">
        <v>2.99</v>
      </c>
      <c r="E6858">
        <v>7</v>
      </c>
      <c r="F6858" t="s">
        <v>149</v>
      </c>
    </row>
    <row r="6859" spans="1:6" x14ac:dyDescent="0.3">
      <c r="A6859" t="s">
        <v>114</v>
      </c>
      <c r="B6859" t="s">
        <v>139</v>
      </c>
      <c r="C6859">
        <v>1</v>
      </c>
      <c r="D6859">
        <v>11.95</v>
      </c>
      <c r="E6859">
        <v>6</v>
      </c>
      <c r="F6859" t="s">
        <v>135</v>
      </c>
    </row>
    <row r="6860" spans="1:6" x14ac:dyDescent="0.3">
      <c r="A6860" t="s">
        <v>114</v>
      </c>
      <c r="B6860" t="s">
        <v>144</v>
      </c>
      <c r="C6860">
        <v>1</v>
      </c>
      <c r="D6860">
        <v>400</v>
      </c>
      <c r="E6860">
        <v>7</v>
      </c>
      <c r="F6860" t="s">
        <v>135</v>
      </c>
    </row>
    <row r="6861" spans="1:6" x14ac:dyDescent="0.3">
      <c r="A6861" t="s">
        <v>114</v>
      </c>
      <c r="B6861" t="s">
        <v>139</v>
      </c>
      <c r="C6861">
        <v>1</v>
      </c>
      <c r="D6861">
        <v>11.95</v>
      </c>
      <c r="E6861">
        <v>5</v>
      </c>
      <c r="F6861" t="s">
        <v>135</v>
      </c>
    </row>
    <row r="6862" spans="1:6" x14ac:dyDescent="0.3">
      <c r="A6862" t="s">
        <v>114</v>
      </c>
      <c r="B6862" t="s">
        <v>132</v>
      </c>
      <c r="C6862">
        <v>1</v>
      </c>
      <c r="D6862">
        <v>11.99</v>
      </c>
      <c r="E6862">
        <v>4</v>
      </c>
      <c r="F6862" t="s">
        <v>135</v>
      </c>
    </row>
    <row r="6863" spans="1:6" x14ac:dyDescent="0.3">
      <c r="A6863" t="s">
        <v>114</v>
      </c>
      <c r="B6863" t="s">
        <v>134</v>
      </c>
      <c r="C6863">
        <v>1</v>
      </c>
      <c r="D6863">
        <v>149.99</v>
      </c>
      <c r="E6863">
        <v>1</v>
      </c>
      <c r="F6863" t="s">
        <v>135</v>
      </c>
    </row>
    <row r="6864" spans="1:6" x14ac:dyDescent="0.3">
      <c r="A6864" t="s">
        <v>114</v>
      </c>
      <c r="B6864" t="s">
        <v>137</v>
      </c>
      <c r="C6864">
        <v>2</v>
      </c>
      <c r="D6864">
        <v>2.99</v>
      </c>
      <c r="E6864">
        <v>3</v>
      </c>
      <c r="F6864" t="s">
        <v>149</v>
      </c>
    </row>
    <row r="6865" spans="1:6" x14ac:dyDescent="0.3">
      <c r="A6865" t="s">
        <v>114</v>
      </c>
      <c r="B6865" t="s">
        <v>139</v>
      </c>
      <c r="C6865">
        <v>1</v>
      </c>
      <c r="D6865">
        <v>11.95</v>
      </c>
      <c r="E6865">
        <v>8</v>
      </c>
      <c r="F6865" t="s">
        <v>146</v>
      </c>
    </row>
    <row r="6866" spans="1:6" x14ac:dyDescent="0.3">
      <c r="A6866" t="s">
        <v>114</v>
      </c>
      <c r="B6866" t="s">
        <v>132</v>
      </c>
      <c r="C6866">
        <v>1</v>
      </c>
      <c r="D6866">
        <v>11.99</v>
      </c>
      <c r="E6866">
        <v>4</v>
      </c>
      <c r="F6866" t="s">
        <v>135</v>
      </c>
    </row>
    <row r="6867" spans="1:6" x14ac:dyDescent="0.3">
      <c r="A6867" t="s">
        <v>114</v>
      </c>
      <c r="B6867" t="s">
        <v>139</v>
      </c>
      <c r="C6867">
        <v>1</v>
      </c>
      <c r="D6867">
        <v>11.95</v>
      </c>
      <c r="E6867">
        <v>1</v>
      </c>
      <c r="F6867" t="s">
        <v>129</v>
      </c>
    </row>
    <row r="6868" spans="1:6" x14ac:dyDescent="0.3">
      <c r="A6868" t="s">
        <v>114</v>
      </c>
      <c r="B6868" t="s">
        <v>139</v>
      </c>
      <c r="C6868">
        <v>1</v>
      </c>
      <c r="D6868">
        <v>11.95</v>
      </c>
      <c r="E6868">
        <v>8</v>
      </c>
      <c r="F6868" t="s">
        <v>133</v>
      </c>
    </row>
    <row r="6869" spans="1:6" x14ac:dyDescent="0.3">
      <c r="A6869" t="s">
        <v>114</v>
      </c>
      <c r="B6869" t="s">
        <v>132</v>
      </c>
      <c r="C6869">
        <v>1</v>
      </c>
      <c r="D6869">
        <v>11.99</v>
      </c>
      <c r="E6869">
        <v>4</v>
      </c>
      <c r="F6869" t="s">
        <v>135</v>
      </c>
    </row>
    <row r="6870" spans="1:6" x14ac:dyDescent="0.3">
      <c r="A6870" t="s">
        <v>114</v>
      </c>
      <c r="B6870" t="s">
        <v>148</v>
      </c>
      <c r="C6870">
        <v>1</v>
      </c>
      <c r="D6870">
        <v>600</v>
      </c>
      <c r="E6870">
        <v>3</v>
      </c>
      <c r="F6870" t="s">
        <v>135</v>
      </c>
    </row>
    <row r="6871" spans="1:6" x14ac:dyDescent="0.3">
      <c r="A6871" t="s">
        <v>114</v>
      </c>
      <c r="B6871" t="s">
        <v>139</v>
      </c>
      <c r="C6871">
        <v>1</v>
      </c>
      <c r="D6871">
        <v>11.95</v>
      </c>
      <c r="E6871">
        <v>8</v>
      </c>
      <c r="F6871" t="s">
        <v>135</v>
      </c>
    </row>
    <row r="6872" spans="1:6" x14ac:dyDescent="0.3">
      <c r="A6872" t="s">
        <v>114</v>
      </c>
      <c r="B6872" t="s">
        <v>132</v>
      </c>
      <c r="C6872">
        <v>1</v>
      </c>
      <c r="D6872">
        <v>11.99</v>
      </c>
      <c r="E6872">
        <v>1</v>
      </c>
      <c r="F6872" t="s">
        <v>133</v>
      </c>
    </row>
    <row r="6873" spans="1:6" x14ac:dyDescent="0.3">
      <c r="A6873" t="s">
        <v>114</v>
      </c>
      <c r="B6873" t="s">
        <v>137</v>
      </c>
      <c r="C6873">
        <v>1</v>
      </c>
      <c r="D6873">
        <v>2.99</v>
      </c>
      <c r="E6873">
        <v>5</v>
      </c>
      <c r="F6873" t="s">
        <v>150</v>
      </c>
    </row>
    <row r="6874" spans="1:6" x14ac:dyDescent="0.3">
      <c r="A6874" t="s">
        <v>114</v>
      </c>
      <c r="B6874" t="s">
        <v>140</v>
      </c>
      <c r="C6874">
        <v>1</v>
      </c>
      <c r="D6874">
        <v>99.99</v>
      </c>
      <c r="E6874">
        <v>8</v>
      </c>
      <c r="F6874" t="s">
        <v>136</v>
      </c>
    </row>
    <row r="6875" spans="1:6" x14ac:dyDescent="0.3">
      <c r="A6875" t="s">
        <v>114</v>
      </c>
      <c r="B6875" t="s">
        <v>132</v>
      </c>
      <c r="C6875">
        <v>1</v>
      </c>
      <c r="D6875">
        <v>11.99</v>
      </c>
      <c r="E6875">
        <v>4</v>
      </c>
      <c r="F6875" t="s">
        <v>135</v>
      </c>
    </row>
    <row r="6876" spans="1:6" x14ac:dyDescent="0.3">
      <c r="A6876" t="s">
        <v>114</v>
      </c>
      <c r="B6876" t="s">
        <v>145</v>
      </c>
      <c r="C6876">
        <v>1</v>
      </c>
      <c r="D6876">
        <v>3.84</v>
      </c>
      <c r="E6876">
        <v>6</v>
      </c>
      <c r="F6876" t="s">
        <v>133</v>
      </c>
    </row>
    <row r="6877" spans="1:6" x14ac:dyDescent="0.3">
      <c r="A6877" t="s">
        <v>114</v>
      </c>
      <c r="B6877" t="s">
        <v>139</v>
      </c>
      <c r="C6877">
        <v>1</v>
      </c>
      <c r="D6877">
        <v>11.95</v>
      </c>
      <c r="E6877">
        <v>8</v>
      </c>
      <c r="F6877" t="s">
        <v>129</v>
      </c>
    </row>
    <row r="6878" spans="1:6" x14ac:dyDescent="0.3">
      <c r="A6878" t="s">
        <v>114</v>
      </c>
      <c r="B6878" t="s">
        <v>151</v>
      </c>
      <c r="C6878">
        <v>1</v>
      </c>
      <c r="D6878">
        <v>109.99</v>
      </c>
      <c r="E6878">
        <v>4</v>
      </c>
      <c r="F6878" t="s">
        <v>129</v>
      </c>
    </row>
    <row r="6879" spans="1:6" x14ac:dyDescent="0.3">
      <c r="A6879" t="s">
        <v>114</v>
      </c>
      <c r="B6879" t="s">
        <v>145</v>
      </c>
      <c r="C6879">
        <v>1</v>
      </c>
      <c r="D6879">
        <v>3.84</v>
      </c>
      <c r="E6879">
        <v>4</v>
      </c>
      <c r="F6879" t="s">
        <v>150</v>
      </c>
    </row>
    <row r="6880" spans="1:6" x14ac:dyDescent="0.3">
      <c r="A6880" t="s">
        <v>114</v>
      </c>
      <c r="B6880" t="s">
        <v>134</v>
      </c>
      <c r="C6880">
        <v>1</v>
      </c>
      <c r="D6880">
        <v>149.99</v>
      </c>
      <c r="E6880">
        <v>3</v>
      </c>
      <c r="F6880" t="s">
        <v>129</v>
      </c>
    </row>
    <row r="6881" spans="1:6" x14ac:dyDescent="0.3">
      <c r="A6881" t="s">
        <v>114</v>
      </c>
      <c r="B6881" t="s">
        <v>132</v>
      </c>
      <c r="C6881">
        <v>1</v>
      </c>
      <c r="D6881">
        <v>11.99</v>
      </c>
      <c r="E6881">
        <v>1</v>
      </c>
      <c r="F6881" t="s">
        <v>133</v>
      </c>
    </row>
    <row r="6882" spans="1:6" x14ac:dyDescent="0.3">
      <c r="A6882" t="s">
        <v>114</v>
      </c>
      <c r="B6882" t="s">
        <v>143</v>
      </c>
      <c r="C6882">
        <v>1</v>
      </c>
      <c r="D6882">
        <v>300</v>
      </c>
      <c r="E6882">
        <v>7</v>
      </c>
      <c r="F6882" t="s">
        <v>133</v>
      </c>
    </row>
    <row r="6883" spans="1:6" x14ac:dyDescent="0.3">
      <c r="A6883" t="s">
        <v>114</v>
      </c>
      <c r="B6883" t="s">
        <v>139</v>
      </c>
      <c r="C6883">
        <v>1</v>
      </c>
      <c r="D6883">
        <v>11.95</v>
      </c>
      <c r="E6883">
        <v>2</v>
      </c>
      <c r="F6883" t="s">
        <v>135</v>
      </c>
    </row>
    <row r="6884" spans="1:6" x14ac:dyDescent="0.3">
      <c r="A6884" t="s">
        <v>114</v>
      </c>
      <c r="B6884" t="s">
        <v>138</v>
      </c>
      <c r="C6884">
        <v>1</v>
      </c>
      <c r="D6884">
        <v>389.99</v>
      </c>
      <c r="E6884">
        <v>3</v>
      </c>
      <c r="F6884" t="s">
        <v>135</v>
      </c>
    </row>
    <row r="6885" spans="1:6" x14ac:dyDescent="0.3">
      <c r="A6885" t="s">
        <v>114</v>
      </c>
      <c r="B6885" t="s">
        <v>142</v>
      </c>
      <c r="C6885">
        <v>1</v>
      </c>
      <c r="D6885">
        <v>1700</v>
      </c>
      <c r="E6885">
        <v>7</v>
      </c>
      <c r="F6885" t="s">
        <v>146</v>
      </c>
    </row>
    <row r="6886" spans="1:6" x14ac:dyDescent="0.3">
      <c r="A6886" t="s">
        <v>114</v>
      </c>
      <c r="B6886" t="s">
        <v>130</v>
      </c>
      <c r="C6886">
        <v>1</v>
      </c>
      <c r="D6886">
        <v>14.95</v>
      </c>
      <c r="E6886">
        <v>9</v>
      </c>
      <c r="F6886" t="s">
        <v>147</v>
      </c>
    </row>
    <row r="6887" spans="1:6" x14ac:dyDescent="0.3">
      <c r="A6887" t="s">
        <v>114</v>
      </c>
      <c r="B6887" t="s">
        <v>148</v>
      </c>
      <c r="C6887">
        <v>1</v>
      </c>
      <c r="D6887">
        <v>600</v>
      </c>
      <c r="E6887">
        <v>10</v>
      </c>
      <c r="F6887" t="s">
        <v>150</v>
      </c>
    </row>
    <row r="6888" spans="1:6" x14ac:dyDescent="0.3">
      <c r="A6888" t="s">
        <v>114</v>
      </c>
      <c r="B6888" t="s">
        <v>148</v>
      </c>
      <c r="C6888">
        <v>1</v>
      </c>
      <c r="D6888">
        <v>600</v>
      </c>
      <c r="E6888">
        <v>6</v>
      </c>
      <c r="F6888" t="s">
        <v>135</v>
      </c>
    </row>
    <row r="6889" spans="1:6" x14ac:dyDescent="0.3">
      <c r="A6889" t="s">
        <v>114</v>
      </c>
      <c r="B6889" t="s">
        <v>141</v>
      </c>
      <c r="C6889">
        <v>1</v>
      </c>
      <c r="D6889">
        <v>150</v>
      </c>
      <c r="E6889">
        <v>5</v>
      </c>
      <c r="F6889" t="s">
        <v>135</v>
      </c>
    </row>
    <row r="6890" spans="1:6" x14ac:dyDescent="0.3">
      <c r="A6890" t="s">
        <v>114</v>
      </c>
      <c r="B6890" t="s">
        <v>130</v>
      </c>
      <c r="C6890">
        <v>1</v>
      </c>
      <c r="D6890">
        <v>14.95</v>
      </c>
      <c r="E6890">
        <v>9</v>
      </c>
      <c r="F6890" t="s">
        <v>135</v>
      </c>
    </row>
    <row r="6891" spans="1:6" x14ac:dyDescent="0.3">
      <c r="A6891" t="s">
        <v>114</v>
      </c>
      <c r="B6891" t="s">
        <v>141</v>
      </c>
      <c r="C6891">
        <v>1</v>
      </c>
      <c r="D6891">
        <v>150</v>
      </c>
      <c r="E6891">
        <v>7</v>
      </c>
      <c r="F6891" t="s">
        <v>131</v>
      </c>
    </row>
    <row r="6892" spans="1:6" x14ac:dyDescent="0.3">
      <c r="A6892" t="s">
        <v>114</v>
      </c>
      <c r="B6892" t="s">
        <v>138</v>
      </c>
      <c r="C6892">
        <v>1</v>
      </c>
      <c r="D6892">
        <v>389.99</v>
      </c>
      <c r="E6892">
        <v>4</v>
      </c>
      <c r="F6892" t="s">
        <v>135</v>
      </c>
    </row>
    <row r="6893" spans="1:6" x14ac:dyDescent="0.3">
      <c r="A6893" t="s">
        <v>114</v>
      </c>
      <c r="B6893" t="s">
        <v>148</v>
      </c>
      <c r="C6893">
        <v>1</v>
      </c>
      <c r="D6893">
        <v>600</v>
      </c>
      <c r="E6893">
        <v>7</v>
      </c>
      <c r="F6893" t="s">
        <v>150</v>
      </c>
    </row>
    <row r="6894" spans="1:6" x14ac:dyDescent="0.3">
      <c r="A6894" t="s">
        <v>114</v>
      </c>
      <c r="B6894" t="s">
        <v>139</v>
      </c>
      <c r="C6894">
        <v>1</v>
      </c>
      <c r="D6894">
        <v>11.95</v>
      </c>
      <c r="E6894">
        <v>9</v>
      </c>
      <c r="F6894" t="s">
        <v>150</v>
      </c>
    </row>
    <row r="6895" spans="1:6" x14ac:dyDescent="0.3">
      <c r="A6895" t="s">
        <v>114</v>
      </c>
      <c r="B6895" t="s">
        <v>140</v>
      </c>
      <c r="C6895">
        <v>1</v>
      </c>
      <c r="D6895">
        <v>99.99</v>
      </c>
      <c r="E6895">
        <v>1</v>
      </c>
      <c r="F6895" t="s">
        <v>150</v>
      </c>
    </row>
    <row r="6896" spans="1:6" x14ac:dyDescent="0.3">
      <c r="A6896" t="s">
        <v>114</v>
      </c>
      <c r="B6896" t="s">
        <v>137</v>
      </c>
      <c r="C6896">
        <v>1</v>
      </c>
      <c r="D6896">
        <v>2.99</v>
      </c>
      <c r="E6896">
        <v>6</v>
      </c>
      <c r="F6896" t="s">
        <v>135</v>
      </c>
    </row>
    <row r="6897" spans="1:6" x14ac:dyDescent="0.3">
      <c r="A6897" t="s">
        <v>114</v>
      </c>
      <c r="B6897" t="s">
        <v>132</v>
      </c>
      <c r="C6897">
        <v>1</v>
      </c>
      <c r="D6897">
        <v>11.99</v>
      </c>
      <c r="E6897">
        <v>10</v>
      </c>
      <c r="F6897" t="s">
        <v>146</v>
      </c>
    </row>
    <row r="6898" spans="1:6" x14ac:dyDescent="0.3">
      <c r="A6898" t="s">
        <v>114</v>
      </c>
      <c r="B6898" t="s">
        <v>128</v>
      </c>
      <c r="C6898">
        <v>1</v>
      </c>
      <c r="D6898">
        <v>700</v>
      </c>
      <c r="E6898">
        <v>7</v>
      </c>
      <c r="F6898" t="s">
        <v>135</v>
      </c>
    </row>
    <row r="6899" spans="1:6" x14ac:dyDescent="0.3">
      <c r="A6899" t="s">
        <v>114</v>
      </c>
      <c r="B6899" t="s">
        <v>139</v>
      </c>
      <c r="C6899">
        <v>1</v>
      </c>
      <c r="D6899">
        <v>11.95</v>
      </c>
      <c r="E6899">
        <v>3</v>
      </c>
      <c r="F6899" t="s">
        <v>129</v>
      </c>
    </row>
    <row r="6900" spans="1:6" x14ac:dyDescent="0.3">
      <c r="A6900" t="s">
        <v>114</v>
      </c>
      <c r="B6900" t="s">
        <v>151</v>
      </c>
      <c r="C6900">
        <v>1</v>
      </c>
      <c r="D6900">
        <v>109.99</v>
      </c>
      <c r="E6900">
        <v>9</v>
      </c>
      <c r="F6900" t="s">
        <v>133</v>
      </c>
    </row>
    <row r="6901" spans="1:6" x14ac:dyDescent="0.3">
      <c r="A6901" t="s">
        <v>114</v>
      </c>
      <c r="B6901" t="s">
        <v>132</v>
      </c>
      <c r="C6901">
        <v>1</v>
      </c>
      <c r="D6901">
        <v>11.99</v>
      </c>
      <c r="E6901">
        <v>10</v>
      </c>
      <c r="F6901" t="s">
        <v>133</v>
      </c>
    </row>
    <row r="6902" spans="1:6" x14ac:dyDescent="0.3">
      <c r="A6902" t="s">
        <v>114</v>
      </c>
      <c r="B6902" t="s">
        <v>148</v>
      </c>
      <c r="C6902">
        <v>1</v>
      </c>
      <c r="D6902">
        <v>600</v>
      </c>
      <c r="E6902">
        <v>2</v>
      </c>
      <c r="F6902" t="s">
        <v>133</v>
      </c>
    </row>
    <row r="6903" spans="1:6" x14ac:dyDescent="0.3">
      <c r="A6903" t="s">
        <v>114</v>
      </c>
      <c r="B6903" t="s">
        <v>148</v>
      </c>
      <c r="C6903">
        <v>1</v>
      </c>
      <c r="D6903">
        <v>600</v>
      </c>
      <c r="E6903">
        <v>3</v>
      </c>
      <c r="F6903" t="s">
        <v>129</v>
      </c>
    </row>
    <row r="6904" spans="1:6" x14ac:dyDescent="0.3">
      <c r="A6904" t="s">
        <v>114</v>
      </c>
      <c r="B6904" t="s">
        <v>132</v>
      </c>
      <c r="C6904">
        <v>1</v>
      </c>
      <c r="D6904">
        <v>11.99</v>
      </c>
      <c r="E6904">
        <v>1</v>
      </c>
      <c r="F6904" t="s">
        <v>135</v>
      </c>
    </row>
    <row r="6905" spans="1:6" x14ac:dyDescent="0.3">
      <c r="A6905" t="s">
        <v>114</v>
      </c>
      <c r="B6905" t="s">
        <v>137</v>
      </c>
      <c r="C6905">
        <v>2</v>
      </c>
      <c r="D6905">
        <v>2.99</v>
      </c>
      <c r="E6905">
        <v>4</v>
      </c>
      <c r="F6905" t="s">
        <v>133</v>
      </c>
    </row>
    <row r="6906" spans="1:6" x14ac:dyDescent="0.3">
      <c r="A6906" t="s">
        <v>114</v>
      </c>
      <c r="B6906" t="s">
        <v>134</v>
      </c>
      <c r="C6906">
        <v>1</v>
      </c>
      <c r="D6906">
        <v>149.99</v>
      </c>
      <c r="E6906">
        <v>8</v>
      </c>
      <c r="F6906" t="s">
        <v>133</v>
      </c>
    </row>
    <row r="6907" spans="1:6" x14ac:dyDescent="0.3">
      <c r="A6907" t="s">
        <v>114</v>
      </c>
      <c r="B6907" t="s">
        <v>128</v>
      </c>
      <c r="C6907">
        <v>1</v>
      </c>
      <c r="D6907">
        <v>700</v>
      </c>
      <c r="E6907">
        <v>2</v>
      </c>
      <c r="F6907" t="s">
        <v>136</v>
      </c>
    </row>
    <row r="6908" spans="1:6" x14ac:dyDescent="0.3">
      <c r="A6908" t="s">
        <v>114</v>
      </c>
      <c r="B6908" t="s">
        <v>132</v>
      </c>
      <c r="C6908">
        <v>1</v>
      </c>
      <c r="D6908">
        <v>11.99</v>
      </c>
      <c r="E6908">
        <v>9</v>
      </c>
      <c r="F6908" t="s">
        <v>135</v>
      </c>
    </row>
    <row r="6909" spans="1:6" x14ac:dyDescent="0.3">
      <c r="A6909" t="s">
        <v>114</v>
      </c>
      <c r="B6909" t="s">
        <v>145</v>
      </c>
      <c r="C6909">
        <v>3</v>
      </c>
      <c r="D6909">
        <v>3.84</v>
      </c>
      <c r="E6909">
        <v>2</v>
      </c>
      <c r="F6909" t="s">
        <v>149</v>
      </c>
    </row>
    <row r="6910" spans="1:6" x14ac:dyDescent="0.3">
      <c r="A6910" t="s">
        <v>114</v>
      </c>
      <c r="B6910" t="s">
        <v>148</v>
      </c>
      <c r="C6910">
        <v>1</v>
      </c>
      <c r="D6910">
        <v>600</v>
      </c>
      <c r="E6910">
        <v>1</v>
      </c>
      <c r="F6910" t="s">
        <v>146</v>
      </c>
    </row>
    <row r="6911" spans="1:6" x14ac:dyDescent="0.3">
      <c r="A6911" t="s">
        <v>114</v>
      </c>
      <c r="B6911" t="s">
        <v>139</v>
      </c>
      <c r="C6911">
        <v>1</v>
      </c>
      <c r="D6911">
        <v>11.95</v>
      </c>
      <c r="E6911">
        <v>1</v>
      </c>
      <c r="F6911" t="s">
        <v>146</v>
      </c>
    </row>
    <row r="6912" spans="1:6" x14ac:dyDescent="0.3">
      <c r="A6912" t="s">
        <v>114</v>
      </c>
      <c r="B6912" t="s">
        <v>145</v>
      </c>
      <c r="C6912">
        <v>1</v>
      </c>
      <c r="D6912">
        <v>3.84</v>
      </c>
      <c r="E6912">
        <v>6</v>
      </c>
      <c r="F6912" t="s">
        <v>146</v>
      </c>
    </row>
    <row r="6913" spans="1:6" x14ac:dyDescent="0.3">
      <c r="A6913" t="s">
        <v>114</v>
      </c>
      <c r="B6913" t="s">
        <v>137</v>
      </c>
      <c r="C6913">
        <v>2</v>
      </c>
      <c r="D6913">
        <v>2.99</v>
      </c>
      <c r="E6913">
        <v>9</v>
      </c>
      <c r="F6913" t="s">
        <v>146</v>
      </c>
    </row>
    <row r="6914" spans="1:6" x14ac:dyDescent="0.3">
      <c r="A6914" t="s">
        <v>114</v>
      </c>
      <c r="B6914" t="s">
        <v>145</v>
      </c>
      <c r="C6914">
        <v>1</v>
      </c>
      <c r="D6914">
        <v>3.84</v>
      </c>
      <c r="E6914">
        <v>6</v>
      </c>
      <c r="F6914" t="s">
        <v>136</v>
      </c>
    </row>
    <row r="6915" spans="1:6" x14ac:dyDescent="0.3">
      <c r="A6915" t="s">
        <v>114</v>
      </c>
      <c r="B6915" t="s">
        <v>142</v>
      </c>
      <c r="C6915">
        <v>1</v>
      </c>
      <c r="D6915">
        <v>1700</v>
      </c>
      <c r="E6915">
        <v>1</v>
      </c>
      <c r="F6915" t="s">
        <v>150</v>
      </c>
    </row>
    <row r="6916" spans="1:6" x14ac:dyDescent="0.3">
      <c r="A6916" t="s">
        <v>114</v>
      </c>
      <c r="B6916" t="s">
        <v>130</v>
      </c>
      <c r="C6916">
        <v>1</v>
      </c>
      <c r="D6916">
        <v>14.95</v>
      </c>
      <c r="E6916">
        <v>10</v>
      </c>
      <c r="F6916" t="s">
        <v>150</v>
      </c>
    </row>
    <row r="6917" spans="1:6" x14ac:dyDescent="0.3">
      <c r="A6917" t="s">
        <v>114</v>
      </c>
      <c r="B6917" t="s">
        <v>139</v>
      </c>
      <c r="C6917">
        <v>1</v>
      </c>
      <c r="D6917">
        <v>11.95</v>
      </c>
      <c r="E6917">
        <v>4</v>
      </c>
      <c r="F6917" t="s">
        <v>133</v>
      </c>
    </row>
    <row r="6918" spans="1:6" x14ac:dyDescent="0.3">
      <c r="A6918" t="s">
        <v>114</v>
      </c>
      <c r="B6918" t="s">
        <v>138</v>
      </c>
      <c r="C6918">
        <v>1</v>
      </c>
      <c r="D6918">
        <v>389.99</v>
      </c>
      <c r="E6918">
        <v>4</v>
      </c>
      <c r="F6918" t="s">
        <v>133</v>
      </c>
    </row>
    <row r="6919" spans="1:6" x14ac:dyDescent="0.3">
      <c r="A6919" t="s">
        <v>114</v>
      </c>
      <c r="B6919" t="s">
        <v>132</v>
      </c>
      <c r="C6919">
        <v>1</v>
      </c>
      <c r="D6919">
        <v>11.99</v>
      </c>
      <c r="E6919">
        <v>9</v>
      </c>
      <c r="F6919" t="s">
        <v>136</v>
      </c>
    </row>
    <row r="6920" spans="1:6" x14ac:dyDescent="0.3">
      <c r="A6920" t="s">
        <v>114</v>
      </c>
      <c r="B6920" t="s">
        <v>152</v>
      </c>
      <c r="C6920">
        <v>1</v>
      </c>
      <c r="D6920">
        <v>379.99</v>
      </c>
      <c r="E6920">
        <v>8</v>
      </c>
      <c r="F6920" t="s">
        <v>147</v>
      </c>
    </row>
    <row r="6921" spans="1:6" x14ac:dyDescent="0.3">
      <c r="A6921" t="s">
        <v>114</v>
      </c>
      <c r="B6921" t="s">
        <v>130</v>
      </c>
      <c r="C6921">
        <v>1</v>
      </c>
      <c r="D6921">
        <v>14.95</v>
      </c>
      <c r="E6921">
        <v>8</v>
      </c>
      <c r="F6921" t="s">
        <v>146</v>
      </c>
    </row>
    <row r="6922" spans="1:6" x14ac:dyDescent="0.3">
      <c r="A6922" t="s">
        <v>114</v>
      </c>
      <c r="B6922" t="s">
        <v>137</v>
      </c>
      <c r="C6922">
        <v>2</v>
      </c>
      <c r="D6922">
        <v>2.99</v>
      </c>
      <c r="E6922">
        <v>10</v>
      </c>
      <c r="F6922" t="s">
        <v>133</v>
      </c>
    </row>
    <row r="6923" spans="1:6" x14ac:dyDescent="0.3">
      <c r="A6923" t="s">
        <v>114</v>
      </c>
      <c r="B6923" t="s">
        <v>139</v>
      </c>
      <c r="C6923">
        <v>1</v>
      </c>
      <c r="D6923">
        <v>11.95</v>
      </c>
      <c r="E6923">
        <v>4</v>
      </c>
      <c r="F6923" t="s">
        <v>136</v>
      </c>
    </row>
    <row r="6924" spans="1:6" x14ac:dyDescent="0.3">
      <c r="A6924" t="s">
        <v>114</v>
      </c>
      <c r="B6924" t="s">
        <v>143</v>
      </c>
      <c r="C6924">
        <v>1</v>
      </c>
      <c r="D6924">
        <v>300</v>
      </c>
      <c r="E6924">
        <v>2</v>
      </c>
      <c r="F6924" t="s">
        <v>133</v>
      </c>
    </row>
    <row r="6925" spans="1:6" x14ac:dyDescent="0.3">
      <c r="A6925" t="s">
        <v>114</v>
      </c>
      <c r="B6925" t="s">
        <v>145</v>
      </c>
      <c r="C6925">
        <v>1</v>
      </c>
      <c r="D6925">
        <v>3.84</v>
      </c>
      <c r="E6925">
        <v>8</v>
      </c>
      <c r="F6925" t="s">
        <v>150</v>
      </c>
    </row>
    <row r="6926" spans="1:6" x14ac:dyDescent="0.3">
      <c r="A6926" t="s">
        <v>114</v>
      </c>
      <c r="B6926" t="s">
        <v>141</v>
      </c>
      <c r="C6926">
        <v>1</v>
      </c>
      <c r="D6926">
        <v>150</v>
      </c>
      <c r="E6926">
        <v>4</v>
      </c>
      <c r="F6926" t="s">
        <v>136</v>
      </c>
    </row>
    <row r="6927" spans="1:6" x14ac:dyDescent="0.3">
      <c r="A6927" t="s">
        <v>114</v>
      </c>
      <c r="B6927" t="s">
        <v>145</v>
      </c>
      <c r="C6927">
        <v>1</v>
      </c>
      <c r="D6927">
        <v>3.84</v>
      </c>
      <c r="E6927">
        <v>3</v>
      </c>
      <c r="F6927" t="s">
        <v>135</v>
      </c>
    </row>
    <row r="6928" spans="1:6" x14ac:dyDescent="0.3">
      <c r="A6928" t="s">
        <v>114</v>
      </c>
      <c r="B6928" t="s">
        <v>152</v>
      </c>
      <c r="C6928">
        <v>1</v>
      </c>
      <c r="D6928">
        <v>379.99</v>
      </c>
      <c r="E6928">
        <v>2</v>
      </c>
      <c r="F6928" t="s">
        <v>133</v>
      </c>
    </row>
    <row r="6929" spans="1:6" x14ac:dyDescent="0.3">
      <c r="A6929" t="s">
        <v>114</v>
      </c>
      <c r="B6929" t="s">
        <v>142</v>
      </c>
      <c r="C6929">
        <v>1</v>
      </c>
      <c r="D6929">
        <v>1700</v>
      </c>
      <c r="E6929">
        <v>1</v>
      </c>
      <c r="F6929" t="s">
        <v>133</v>
      </c>
    </row>
    <row r="6930" spans="1:6" x14ac:dyDescent="0.3">
      <c r="A6930" t="s">
        <v>114</v>
      </c>
      <c r="B6930" t="s">
        <v>128</v>
      </c>
      <c r="C6930">
        <v>1</v>
      </c>
      <c r="D6930">
        <v>700</v>
      </c>
      <c r="E6930">
        <v>7</v>
      </c>
      <c r="F6930" t="s">
        <v>135</v>
      </c>
    </row>
    <row r="6931" spans="1:6" x14ac:dyDescent="0.3">
      <c r="A6931" t="s">
        <v>114</v>
      </c>
      <c r="B6931" t="s">
        <v>140</v>
      </c>
      <c r="C6931">
        <v>1</v>
      </c>
      <c r="D6931">
        <v>99.99</v>
      </c>
      <c r="E6931">
        <v>9</v>
      </c>
      <c r="F6931" t="s">
        <v>136</v>
      </c>
    </row>
    <row r="6932" spans="1:6" x14ac:dyDescent="0.3">
      <c r="A6932" t="s">
        <v>114</v>
      </c>
      <c r="B6932" t="s">
        <v>153</v>
      </c>
      <c r="C6932">
        <v>1</v>
      </c>
      <c r="D6932">
        <v>999.99</v>
      </c>
      <c r="E6932">
        <v>9</v>
      </c>
      <c r="F6932" t="s">
        <v>129</v>
      </c>
    </row>
    <row r="6933" spans="1:6" x14ac:dyDescent="0.3">
      <c r="A6933" t="s">
        <v>114</v>
      </c>
      <c r="B6933" t="s">
        <v>137</v>
      </c>
      <c r="C6933">
        <v>1</v>
      </c>
      <c r="D6933">
        <v>2.99</v>
      </c>
      <c r="E6933">
        <v>9</v>
      </c>
      <c r="F6933" t="s">
        <v>147</v>
      </c>
    </row>
    <row r="6934" spans="1:6" x14ac:dyDescent="0.3">
      <c r="A6934" t="s">
        <v>114</v>
      </c>
      <c r="B6934" t="s">
        <v>137</v>
      </c>
      <c r="C6934">
        <v>1</v>
      </c>
      <c r="D6934">
        <v>2.99</v>
      </c>
      <c r="E6934">
        <v>8</v>
      </c>
      <c r="F6934" t="s">
        <v>129</v>
      </c>
    </row>
    <row r="6935" spans="1:6" x14ac:dyDescent="0.3">
      <c r="A6935" t="s">
        <v>114</v>
      </c>
      <c r="B6935" t="s">
        <v>141</v>
      </c>
      <c r="C6935">
        <v>1</v>
      </c>
      <c r="D6935">
        <v>150</v>
      </c>
      <c r="E6935">
        <v>9</v>
      </c>
      <c r="F6935" t="s">
        <v>146</v>
      </c>
    </row>
    <row r="6936" spans="1:6" x14ac:dyDescent="0.3">
      <c r="A6936" t="s">
        <v>114</v>
      </c>
      <c r="B6936" t="s">
        <v>132</v>
      </c>
      <c r="C6936">
        <v>1</v>
      </c>
      <c r="D6936">
        <v>11.99</v>
      </c>
      <c r="E6936">
        <v>9</v>
      </c>
      <c r="F6936" t="s">
        <v>135</v>
      </c>
    </row>
    <row r="6937" spans="1:6" x14ac:dyDescent="0.3">
      <c r="A6937" t="s">
        <v>114</v>
      </c>
      <c r="B6937" t="s">
        <v>132</v>
      </c>
      <c r="C6937">
        <v>1</v>
      </c>
      <c r="D6937">
        <v>11.99</v>
      </c>
      <c r="E6937">
        <v>7</v>
      </c>
      <c r="F6937" t="s">
        <v>133</v>
      </c>
    </row>
    <row r="6938" spans="1:6" x14ac:dyDescent="0.3">
      <c r="A6938" t="s">
        <v>114</v>
      </c>
      <c r="B6938" t="s">
        <v>140</v>
      </c>
      <c r="C6938">
        <v>1</v>
      </c>
      <c r="D6938">
        <v>99.99</v>
      </c>
      <c r="E6938">
        <v>10</v>
      </c>
      <c r="F6938" t="s">
        <v>146</v>
      </c>
    </row>
    <row r="6939" spans="1:6" x14ac:dyDescent="0.3">
      <c r="A6939" t="s">
        <v>114</v>
      </c>
      <c r="B6939" t="s">
        <v>132</v>
      </c>
      <c r="C6939">
        <v>1</v>
      </c>
      <c r="D6939">
        <v>11.99</v>
      </c>
      <c r="E6939">
        <v>9</v>
      </c>
      <c r="F6939" t="s">
        <v>133</v>
      </c>
    </row>
    <row r="6940" spans="1:6" x14ac:dyDescent="0.3">
      <c r="A6940" t="s">
        <v>114</v>
      </c>
      <c r="B6940" t="s">
        <v>145</v>
      </c>
      <c r="C6940">
        <v>3</v>
      </c>
      <c r="D6940">
        <v>3.84</v>
      </c>
      <c r="E6940">
        <v>6</v>
      </c>
      <c r="F6940" t="s">
        <v>131</v>
      </c>
    </row>
    <row r="6941" spans="1:6" x14ac:dyDescent="0.3">
      <c r="A6941" t="s">
        <v>114</v>
      </c>
      <c r="B6941" t="s">
        <v>138</v>
      </c>
      <c r="C6941">
        <v>1</v>
      </c>
      <c r="D6941">
        <v>389.99</v>
      </c>
      <c r="E6941">
        <v>6</v>
      </c>
      <c r="F6941" t="s">
        <v>150</v>
      </c>
    </row>
    <row r="6942" spans="1:6" x14ac:dyDescent="0.3">
      <c r="A6942" t="s">
        <v>114</v>
      </c>
      <c r="B6942" t="s">
        <v>132</v>
      </c>
      <c r="C6942">
        <v>1</v>
      </c>
      <c r="D6942">
        <v>11.99</v>
      </c>
      <c r="E6942">
        <v>6</v>
      </c>
      <c r="F6942" t="s">
        <v>147</v>
      </c>
    </row>
    <row r="6943" spans="1:6" x14ac:dyDescent="0.3">
      <c r="A6943" t="s">
        <v>114</v>
      </c>
      <c r="B6943" t="s">
        <v>137</v>
      </c>
      <c r="C6943">
        <v>2</v>
      </c>
      <c r="D6943">
        <v>2.99</v>
      </c>
      <c r="E6943">
        <v>2</v>
      </c>
      <c r="F6943" t="s">
        <v>135</v>
      </c>
    </row>
    <row r="6944" spans="1:6" x14ac:dyDescent="0.3">
      <c r="A6944" t="s">
        <v>114</v>
      </c>
      <c r="B6944" t="s">
        <v>132</v>
      </c>
      <c r="C6944">
        <v>1</v>
      </c>
      <c r="D6944">
        <v>11.99</v>
      </c>
      <c r="E6944">
        <v>1</v>
      </c>
      <c r="F6944" t="s">
        <v>146</v>
      </c>
    </row>
    <row r="6945" spans="1:6" x14ac:dyDescent="0.3">
      <c r="A6945" t="s">
        <v>114</v>
      </c>
      <c r="B6945" t="s">
        <v>132</v>
      </c>
      <c r="C6945">
        <v>1</v>
      </c>
      <c r="D6945">
        <v>11.99</v>
      </c>
      <c r="E6945">
        <v>5</v>
      </c>
      <c r="F6945" t="s">
        <v>129</v>
      </c>
    </row>
    <row r="6946" spans="1:6" x14ac:dyDescent="0.3">
      <c r="A6946" t="s">
        <v>114</v>
      </c>
      <c r="B6946" t="s">
        <v>151</v>
      </c>
      <c r="C6946">
        <v>1</v>
      </c>
      <c r="D6946">
        <v>109.99</v>
      </c>
      <c r="E6946">
        <v>7</v>
      </c>
      <c r="F6946" t="s">
        <v>131</v>
      </c>
    </row>
    <row r="6947" spans="1:6" x14ac:dyDescent="0.3">
      <c r="A6947" t="s">
        <v>114</v>
      </c>
      <c r="B6947" t="s">
        <v>137</v>
      </c>
      <c r="C6947">
        <v>1</v>
      </c>
      <c r="D6947">
        <v>2.99</v>
      </c>
      <c r="E6947">
        <v>3</v>
      </c>
      <c r="F6947" t="s">
        <v>131</v>
      </c>
    </row>
    <row r="6948" spans="1:6" x14ac:dyDescent="0.3">
      <c r="A6948" t="s">
        <v>114</v>
      </c>
      <c r="B6948" t="s">
        <v>132</v>
      </c>
      <c r="C6948">
        <v>2</v>
      </c>
      <c r="D6948">
        <v>11.99</v>
      </c>
      <c r="E6948">
        <v>10</v>
      </c>
      <c r="F6948" t="s">
        <v>133</v>
      </c>
    </row>
    <row r="6949" spans="1:6" x14ac:dyDescent="0.3">
      <c r="A6949" t="s">
        <v>114</v>
      </c>
      <c r="B6949" t="s">
        <v>139</v>
      </c>
      <c r="C6949">
        <v>1</v>
      </c>
      <c r="D6949">
        <v>11.95</v>
      </c>
      <c r="E6949">
        <v>10</v>
      </c>
      <c r="F6949" t="s">
        <v>136</v>
      </c>
    </row>
    <row r="6950" spans="1:6" x14ac:dyDescent="0.3">
      <c r="A6950" t="s">
        <v>114</v>
      </c>
      <c r="B6950" t="s">
        <v>137</v>
      </c>
      <c r="C6950">
        <v>1</v>
      </c>
      <c r="D6950">
        <v>2.99</v>
      </c>
      <c r="E6950">
        <v>8</v>
      </c>
      <c r="F6950" t="s">
        <v>129</v>
      </c>
    </row>
    <row r="6951" spans="1:6" x14ac:dyDescent="0.3">
      <c r="A6951" t="s">
        <v>114</v>
      </c>
      <c r="B6951" t="s">
        <v>153</v>
      </c>
      <c r="C6951">
        <v>1</v>
      </c>
      <c r="D6951">
        <v>999.99</v>
      </c>
      <c r="E6951">
        <v>5</v>
      </c>
      <c r="F6951" t="s">
        <v>133</v>
      </c>
    </row>
    <row r="6952" spans="1:6" x14ac:dyDescent="0.3">
      <c r="A6952" t="s">
        <v>114</v>
      </c>
      <c r="B6952" t="s">
        <v>137</v>
      </c>
      <c r="C6952">
        <v>2</v>
      </c>
      <c r="D6952">
        <v>2.99</v>
      </c>
      <c r="E6952">
        <v>9</v>
      </c>
      <c r="F6952" t="s">
        <v>135</v>
      </c>
    </row>
    <row r="6953" spans="1:6" x14ac:dyDescent="0.3">
      <c r="A6953" t="s">
        <v>114</v>
      </c>
      <c r="B6953" t="s">
        <v>128</v>
      </c>
      <c r="C6953">
        <v>1</v>
      </c>
      <c r="D6953">
        <v>700</v>
      </c>
      <c r="E6953">
        <v>10</v>
      </c>
      <c r="F6953" t="s">
        <v>133</v>
      </c>
    </row>
    <row r="6954" spans="1:6" x14ac:dyDescent="0.3">
      <c r="A6954" t="s">
        <v>114</v>
      </c>
      <c r="B6954" t="s">
        <v>130</v>
      </c>
      <c r="C6954">
        <v>1</v>
      </c>
      <c r="D6954">
        <v>14.95</v>
      </c>
      <c r="E6954">
        <v>8</v>
      </c>
      <c r="F6954" t="s">
        <v>133</v>
      </c>
    </row>
    <row r="6955" spans="1:6" x14ac:dyDescent="0.3">
      <c r="A6955" t="s">
        <v>114</v>
      </c>
      <c r="B6955" t="s">
        <v>139</v>
      </c>
      <c r="C6955">
        <v>1</v>
      </c>
      <c r="D6955">
        <v>11.95</v>
      </c>
      <c r="E6955">
        <v>5</v>
      </c>
      <c r="F6955" t="s">
        <v>129</v>
      </c>
    </row>
    <row r="6956" spans="1:6" x14ac:dyDescent="0.3">
      <c r="A6956" t="s">
        <v>114</v>
      </c>
      <c r="B6956" t="s">
        <v>152</v>
      </c>
      <c r="C6956">
        <v>1</v>
      </c>
      <c r="D6956">
        <v>379.99</v>
      </c>
      <c r="E6956">
        <v>5</v>
      </c>
      <c r="F6956" t="s">
        <v>149</v>
      </c>
    </row>
    <row r="6957" spans="1:6" x14ac:dyDescent="0.3">
      <c r="A6957" t="s">
        <v>114</v>
      </c>
      <c r="B6957" t="s">
        <v>128</v>
      </c>
      <c r="C6957">
        <v>1</v>
      </c>
      <c r="D6957">
        <v>700</v>
      </c>
      <c r="E6957">
        <v>2</v>
      </c>
      <c r="F6957" t="s">
        <v>133</v>
      </c>
    </row>
    <row r="6958" spans="1:6" x14ac:dyDescent="0.3">
      <c r="A6958" t="s">
        <v>114</v>
      </c>
      <c r="B6958" t="s">
        <v>132</v>
      </c>
      <c r="C6958">
        <v>1</v>
      </c>
      <c r="D6958">
        <v>11.99</v>
      </c>
      <c r="E6958">
        <v>2</v>
      </c>
      <c r="F6958" t="s">
        <v>149</v>
      </c>
    </row>
    <row r="6959" spans="1:6" x14ac:dyDescent="0.3">
      <c r="A6959" t="s">
        <v>114</v>
      </c>
      <c r="B6959" t="s">
        <v>137</v>
      </c>
      <c r="C6959">
        <v>1</v>
      </c>
      <c r="D6959">
        <v>2.99</v>
      </c>
      <c r="E6959">
        <v>10</v>
      </c>
      <c r="F6959" t="s">
        <v>136</v>
      </c>
    </row>
    <row r="6960" spans="1:6" x14ac:dyDescent="0.3">
      <c r="A6960" t="s">
        <v>114</v>
      </c>
      <c r="B6960" t="s">
        <v>145</v>
      </c>
      <c r="C6960">
        <v>1</v>
      </c>
      <c r="D6960">
        <v>3.84</v>
      </c>
      <c r="E6960">
        <v>4</v>
      </c>
      <c r="F6960" t="s">
        <v>135</v>
      </c>
    </row>
    <row r="6961" spans="1:6" x14ac:dyDescent="0.3">
      <c r="A6961" t="s">
        <v>114</v>
      </c>
      <c r="B6961" t="s">
        <v>140</v>
      </c>
      <c r="C6961">
        <v>1</v>
      </c>
      <c r="D6961">
        <v>99.99</v>
      </c>
      <c r="E6961">
        <v>4</v>
      </c>
      <c r="F6961" t="s">
        <v>129</v>
      </c>
    </row>
    <row r="6962" spans="1:6" x14ac:dyDescent="0.3">
      <c r="A6962" t="s">
        <v>114</v>
      </c>
      <c r="B6962" t="s">
        <v>144</v>
      </c>
      <c r="C6962">
        <v>1</v>
      </c>
      <c r="D6962">
        <v>400</v>
      </c>
      <c r="E6962">
        <v>4</v>
      </c>
      <c r="F6962" t="s">
        <v>149</v>
      </c>
    </row>
    <row r="6963" spans="1:6" x14ac:dyDescent="0.3">
      <c r="A6963" t="s">
        <v>114</v>
      </c>
      <c r="B6963" t="s">
        <v>153</v>
      </c>
      <c r="C6963">
        <v>1</v>
      </c>
      <c r="D6963">
        <v>999.99</v>
      </c>
      <c r="E6963">
        <v>10</v>
      </c>
      <c r="F6963" t="s">
        <v>146</v>
      </c>
    </row>
    <row r="6964" spans="1:6" x14ac:dyDescent="0.3">
      <c r="A6964" t="s">
        <v>114</v>
      </c>
      <c r="B6964" t="s">
        <v>152</v>
      </c>
      <c r="C6964">
        <v>1</v>
      </c>
      <c r="D6964">
        <v>379.99</v>
      </c>
      <c r="E6964">
        <v>7</v>
      </c>
      <c r="F6964" t="s">
        <v>149</v>
      </c>
    </row>
    <row r="6965" spans="1:6" x14ac:dyDescent="0.3">
      <c r="A6965" t="s">
        <v>114</v>
      </c>
      <c r="B6965" t="s">
        <v>130</v>
      </c>
      <c r="C6965">
        <v>1</v>
      </c>
      <c r="D6965">
        <v>14.95</v>
      </c>
      <c r="E6965">
        <v>1</v>
      </c>
      <c r="F6965" t="s">
        <v>147</v>
      </c>
    </row>
    <row r="6966" spans="1:6" x14ac:dyDescent="0.3">
      <c r="A6966" t="s">
        <v>114</v>
      </c>
      <c r="B6966" t="s">
        <v>142</v>
      </c>
      <c r="C6966">
        <v>1</v>
      </c>
      <c r="D6966">
        <v>1700</v>
      </c>
      <c r="E6966">
        <v>6</v>
      </c>
      <c r="F6966" t="s">
        <v>136</v>
      </c>
    </row>
    <row r="6967" spans="1:6" x14ac:dyDescent="0.3">
      <c r="A6967" t="s">
        <v>114</v>
      </c>
      <c r="B6967" t="s">
        <v>130</v>
      </c>
      <c r="C6967">
        <v>1</v>
      </c>
      <c r="D6967">
        <v>14.95</v>
      </c>
      <c r="E6967">
        <v>9</v>
      </c>
      <c r="F6967" t="s">
        <v>133</v>
      </c>
    </row>
    <row r="6968" spans="1:6" x14ac:dyDescent="0.3">
      <c r="A6968" t="s">
        <v>114</v>
      </c>
      <c r="B6968" t="s">
        <v>134</v>
      </c>
      <c r="C6968">
        <v>1</v>
      </c>
      <c r="D6968">
        <v>149.99</v>
      </c>
      <c r="E6968">
        <v>3</v>
      </c>
      <c r="F6968" t="s">
        <v>136</v>
      </c>
    </row>
    <row r="6969" spans="1:6" x14ac:dyDescent="0.3">
      <c r="A6969" t="s">
        <v>114</v>
      </c>
      <c r="B6969" t="s">
        <v>134</v>
      </c>
      <c r="C6969">
        <v>1</v>
      </c>
      <c r="D6969">
        <v>149.99</v>
      </c>
      <c r="E6969">
        <v>6</v>
      </c>
      <c r="F6969" t="s">
        <v>129</v>
      </c>
    </row>
    <row r="6970" spans="1:6" x14ac:dyDescent="0.3">
      <c r="A6970" t="s">
        <v>114</v>
      </c>
      <c r="B6970" t="s">
        <v>148</v>
      </c>
      <c r="C6970">
        <v>1</v>
      </c>
      <c r="D6970">
        <v>600</v>
      </c>
      <c r="E6970">
        <v>1</v>
      </c>
      <c r="F6970" t="s">
        <v>129</v>
      </c>
    </row>
    <row r="6971" spans="1:6" x14ac:dyDescent="0.3">
      <c r="A6971" t="s">
        <v>114</v>
      </c>
      <c r="B6971" t="s">
        <v>141</v>
      </c>
      <c r="C6971">
        <v>1</v>
      </c>
      <c r="D6971">
        <v>150</v>
      </c>
      <c r="E6971">
        <v>7</v>
      </c>
      <c r="F6971" t="s">
        <v>149</v>
      </c>
    </row>
    <row r="6972" spans="1:6" x14ac:dyDescent="0.3">
      <c r="A6972" t="s">
        <v>114</v>
      </c>
      <c r="B6972" t="s">
        <v>145</v>
      </c>
      <c r="C6972">
        <v>2</v>
      </c>
      <c r="D6972">
        <v>3.84</v>
      </c>
      <c r="E6972">
        <v>2</v>
      </c>
      <c r="F6972" t="s">
        <v>136</v>
      </c>
    </row>
    <row r="6973" spans="1:6" x14ac:dyDescent="0.3">
      <c r="A6973" t="s">
        <v>114</v>
      </c>
      <c r="B6973" t="s">
        <v>137</v>
      </c>
      <c r="C6973">
        <v>1</v>
      </c>
      <c r="D6973">
        <v>2.99</v>
      </c>
      <c r="E6973">
        <v>7</v>
      </c>
      <c r="F6973" t="s">
        <v>133</v>
      </c>
    </row>
    <row r="6974" spans="1:6" x14ac:dyDescent="0.3">
      <c r="A6974" t="s">
        <v>114</v>
      </c>
      <c r="B6974" t="s">
        <v>137</v>
      </c>
      <c r="C6974">
        <v>2</v>
      </c>
      <c r="D6974">
        <v>2.99</v>
      </c>
      <c r="E6974">
        <v>6</v>
      </c>
      <c r="F6974" t="s">
        <v>133</v>
      </c>
    </row>
    <row r="6975" spans="1:6" x14ac:dyDescent="0.3">
      <c r="A6975" t="s">
        <v>114</v>
      </c>
      <c r="B6975" t="s">
        <v>138</v>
      </c>
      <c r="C6975">
        <v>1</v>
      </c>
      <c r="D6975">
        <v>389.99</v>
      </c>
      <c r="E6975">
        <v>10</v>
      </c>
      <c r="F6975" t="s">
        <v>147</v>
      </c>
    </row>
    <row r="6976" spans="1:6" x14ac:dyDescent="0.3">
      <c r="A6976" t="s">
        <v>114</v>
      </c>
      <c r="B6976" t="s">
        <v>130</v>
      </c>
      <c r="C6976">
        <v>1</v>
      </c>
      <c r="D6976">
        <v>14.95</v>
      </c>
      <c r="E6976">
        <v>8</v>
      </c>
      <c r="F6976" t="s">
        <v>150</v>
      </c>
    </row>
    <row r="6977" spans="1:6" x14ac:dyDescent="0.3">
      <c r="A6977" t="s">
        <v>114</v>
      </c>
      <c r="B6977" t="s">
        <v>143</v>
      </c>
      <c r="C6977">
        <v>1</v>
      </c>
      <c r="D6977">
        <v>300</v>
      </c>
      <c r="E6977">
        <v>9</v>
      </c>
      <c r="F6977" t="s">
        <v>133</v>
      </c>
    </row>
    <row r="6978" spans="1:6" x14ac:dyDescent="0.3">
      <c r="A6978" t="s">
        <v>114</v>
      </c>
      <c r="B6978" t="s">
        <v>145</v>
      </c>
      <c r="C6978">
        <v>1</v>
      </c>
      <c r="D6978">
        <v>3.84</v>
      </c>
      <c r="E6978">
        <v>4</v>
      </c>
      <c r="F6978" t="s">
        <v>131</v>
      </c>
    </row>
    <row r="6979" spans="1:6" x14ac:dyDescent="0.3">
      <c r="A6979" t="s">
        <v>114</v>
      </c>
      <c r="B6979" t="s">
        <v>132</v>
      </c>
      <c r="C6979">
        <v>1</v>
      </c>
      <c r="D6979">
        <v>11.99</v>
      </c>
      <c r="E6979">
        <v>7</v>
      </c>
      <c r="F6979" t="s">
        <v>135</v>
      </c>
    </row>
    <row r="6980" spans="1:6" x14ac:dyDescent="0.3">
      <c r="A6980" t="s">
        <v>114</v>
      </c>
      <c r="B6980" t="s">
        <v>139</v>
      </c>
      <c r="C6980">
        <v>1</v>
      </c>
      <c r="D6980">
        <v>11.95</v>
      </c>
      <c r="E6980">
        <v>2</v>
      </c>
      <c r="F6980" t="s">
        <v>149</v>
      </c>
    </row>
    <row r="6981" spans="1:6" x14ac:dyDescent="0.3">
      <c r="A6981" t="s">
        <v>114</v>
      </c>
      <c r="B6981" t="s">
        <v>139</v>
      </c>
      <c r="C6981">
        <v>1</v>
      </c>
      <c r="D6981">
        <v>11.95</v>
      </c>
      <c r="E6981">
        <v>8</v>
      </c>
      <c r="F6981" t="s">
        <v>149</v>
      </c>
    </row>
    <row r="6982" spans="1:6" x14ac:dyDescent="0.3">
      <c r="A6982" t="s">
        <v>114</v>
      </c>
      <c r="B6982" t="s">
        <v>139</v>
      </c>
      <c r="C6982">
        <v>1</v>
      </c>
      <c r="D6982">
        <v>11.95</v>
      </c>
      <c r="E6982">
        <v>8</v>
      </c>
      <c r="F6982" t="s">
        <v>133</v>
      </c>
    </row>
    <row r="6983" spans="1:6" x14ac:dyDescent="0.3">
      <c r="A6983" t="s">
        <v>114</v>
      </c>
      <c r="B6983" t="s">
        <v>132</v>
      </c>
      <c r="C6983">
        <v>1</v>
      </c>
      <c r="D6983">
        <v>11.99</v>
      </c>
      <c r="E6983">
        <v>1</v>
      </c>
      <c r="F6983" t="s">
        <v>135</v>
      </c>
    </row>
    <row r="6984" spans="1:6" x14ac:dyDescent="0.3">
      <c r="A6984" t="s">
        <v>114</v>
      </c>
      <c r="B6984" t="s">
        <v>139</v>
      </c>
      <c r="C6984">
        <v>1</v>
      </c>
      <c r="D6984">
        <v>11.95</v>
      </c>
      <c r="E6984">
        <v>5</v>
      </c>
      <c r="F6984" t="s">
        <v>133</v>
      </c>
    </row>
    <row r="6985" spans="1:6" x14ac:dyDescent="0.3">
      <c r="A6985" t="s">
        <v>114</v>
      </c>
      <c r="B6985" t="s">
        <v>132</v>
      </c>
      <c r="C6985">
        <v>1</v>
      </c>
      <c r="D6985">
        <v>11.99</v>
      </c>
      <c r="E6985">
        <v>1</v>
      </c>
      <c r="F6985" t="s">
        <v>149</v>
      </c>
    </row>
    <row r="6986" spans="1:6" x14ac:dyDescent="0.3">
      <c r="A6986" t="s">
        <v>114</v>
      </c>
      <c r="B6986" t="s">
        <v>130</v>
      </c>
      <c r="C6986">
        <v>1</v>
      </c>
      <c r="D6986">
        <v>14.95</v>
      </c>
      <c r="E6986">
        <v>5</v>
      </c>
      <c r="F6986" t="s">
        <v>135</v>
      </c>
    </row>
    <row r="6987" spans="1:6" x14ac:dyDescent="0.3">
      <c r="A6987" t="s">
        <v>114</v>
      </c>
      <c r="B6987" t="s">
        <v>130</v>
      </c>
      <c r="C6987">
        <v>1</v>
      </c>
      <c r="D6987">
        <v>14.95</v>
      </c>
      <c r="E6987">
        <v>4</v>
      </c>
      <c r="F6987" t="s">
        <v>129</v>
      </c>
    </row>
    <row r="6988" spans="1:6" x14ac:dyDescent="0.3">
      <c r="A6988" t="s">
        <v>114</v>
      </c>
      <c r="B6988" t="s">
        <v>141</v>
      </c>
      <c r="C6988">
        <v>1</v>
      </c>
      <c r="D6988">
        <v>150</v>
      </c>
      <c r="E6988">
        <v>5</v>
      </c>
      <c r="F6988" t="s">
        <v>133</v>
      </c>
    </row>
    <row r="6989" spans="1:6" x14ac:dyDescent="0.3">
      <c r="A6989" t="s">
        <v>114</v>
      </c>
      <c r="B6989" t="s">
        <v>143</v>
      </c>
      <c r="C6989">
        <v>1</v>
      </c>
      <c r="D6989">
        <v>300</v>
      </c>
      <c r="E6989">
        <v>9</v>
      </c>
      <c r="F6989" t="s">
        <v>131</v>
      </c>
    </row>
    <row r="6990" spans="1:6" x14ac:dyDescent="0.3">
      <c r="A6990" t="s">
        <v>114</v>
      </c>
      <c r="B6990" t="s">
        <v>145</v>
      </c>
      <c r="C6990">
        <v>2</v>
      </c>
      <c r="D6990">
        <v>3.84</v>
      </c>
      <c r="E6990">
        <v>7</v>
      </c>
      <c r="F6990" t="s">
        <v>133</v>
      </c>
    </row>
    <row r="6991" spans="1:6" x14ac:dyDescent="0.3">
      <c r="A6991" t="s">
        <v>114</v>
      </c>
      <c r="B6991" t="s">
        <v>141</v>
      </c>
      <c r="C6991">
        <v>1</v>
      </c>
      <c r="D6991">
        <v>150</v>
      </c>
      <c r="E6991">
        <v>6</v>
      </c>
      <c r="F6991" t="s">
        <v>149</v>
      </c>
    </row>
    <row r="6992" spans="1:6" x14ac:dyDescent="0.3">
      <c r="A6992" t="s">
        <v>114</v>
      </c>
      <c r="B6992" t="s">
        <v>145</v>
      </c>
      <c r="C6992">
        <v>2</v>
      </c>
      <c r="D6992">
        <v>3.84</v>
      </c>
      <c r="E6992">
        <v>10</v>
      </c>
      <c r="F6992" t="s">
        <v>149</v>
      </c>
    </row>
    <row r="6993" spans="1:6" x14ac:dyDescent="0.3">
      <c r="A6993" t="s">
        <v>114</v>
      </c>
      <c r="B6993" t="s">
        <v>128</v>
      </c>
      <c r="C6993">
        <v>1</v>
      </c>
      <c r="D6993">
        <v>700</v>
      </c>
      <c r="E6993">
        <v>5</v>
      </c>
      <c r="F6993" t="s">
        <v>129</v>
      </c>
    </row>
    <row r="6994" spans="1:6" x14ac:dyDescent="0.3">
      <c r="A6994" t="s">
        <v>114</v>
      </c>
      <c r="B6994" t="s">
        <v>130</v>
      </c>
      <c r="C6994">
        <v>1</v>
      </c>
      <c r="D6994">
        <v>14.95</v>
      </c>
      <c r="E6994">
        <v>8</v>
      </c>
      <c r="F6994" t="s">
        <v>129</v>
      </c>
    </row>
    <row r="6995" spans="1:6" x14ac:dyDescent="0.3">
      <c r="A6995" t="s">
        <v>114</v>
      </c>
      <c r="B6995" t="s">
        <v>141</v>
      </c>
      <c r="C6995">
        <v>1</v>
      </c>
      <c r="D6995">
        <v>150</v>
      </c>
      <c r="E6995">
        <v>3</v>
      </c>
      <c r="F6995" t="s">
        <v>133</v>
      </c>
    </row>
    <row r="6996" spans="1:6" x14ac:dyDescent="0.3">
      <c r="A6996" t="s">
        <v>114</v>
      </c>
      <c r="B6996" t="s">
        <v>137</v>
      </c>
      <c r="C6996">
        <v>2</v>
      </c>
      <c r="D6996">
        <v>2.99</v>
      </c>
      <c r="E6996">
        <v>2</v>
      </c>
      <c r="F6996" t="s">
        <v>129</v>
      </c>
    </row>
    <row r="6997" spans="1:6" x14ac:dyDescent="0.3">
      <c r="A6997" t="s">
        <v>114</v>
      </c>
      <c r="B6997" t="s">
        <v>139</v>
      </c>
      <c r="C6997">
        <v>1</v>
      </c>
      <c r="D6997">
        <v>11.95</v>
      </c>
      <c r="E6997">
        <v>5</v>
      </c>
      <c r="F6997" t="s">
        <v>129</v>
      </c>
    </row>
    <row r="6998" spans="1:6" x14ac:dyDescent="0.3">
      <c r="A6998" t="s">
        <v>114</v>
      </c>
      <c r="B6998" t="s">
        <v>145</v>
      </c>
      <c r="C6998">
        <v>1</v>
      </c>
      <c r="D6998">
        <v>3.84</v>
      </c>
      <c r="E6998">
        <v>9</v>
      </c>
      <c r="F6998" t="s">
        <v>133</v>
      </c>
    </row>
    <row r="6999" spans="1:6" x14ac:dyDescent="0.3">
      <c r="A6999" t="s">
        <v>114</v>
      </c>
      <c r="B6999" t="s">
        <v>145</v>
      </c>
      <c r="C6999">
        <v>1</v>
      </c>
      <c r="D6999">
        <v>3.84</v>
      </c>
      <c r="E6999">
        <v>4</v>
      </c>
      <c r="F6999" t="s">
        <v>135</v>
      </c>
    </row>
    <row r="7000" spans="1:6" x14ac:dyDescent="0.3">
      <c r="A7000" t="s">
        <v>114</v>
      </c>
      <c r="B7000" t="s">
        <v>132</v>
      </c>
      <c r="C7000">
        <v>1</v>
      </c>
      <c r="D7000">
        <v>11.99</v>
      </c>
      <c r="E7000">
        <v>10</v>
      </c>
      <c r="F7000" t="s">
        <v>147</v>
      </c>
    </row>
    <row r="7001" spans="1:6" x14ac:dyDescent="0.3">
      <c r="A7001" t="s">
        <v>114</v>
      </c>
      <c r="B7001" t="s">
        <v>140</v>
      </c>
      <c r="C7001">
        <v>1</v>
      </c>
      <c r="D7001">
        <v>99.99</v>
      </c>
      <c r="E7001">
        <v>10</v>
      </c>
      <c r="F7001" t="s">
        <v>149</v>
      </c>
    </row>
    <row r="7002" spans="1:6" x14ac:dyDescent="0.3">
      <c r="A7002" t="s">
        <v>114</v>
      </c>
      <c r="B7002" t="s">
        <v>137</v>
      </c>
      <c r="C7002">
        <v>1</v>
      </c>
      <c r="D7002">
        <v>2.99</v>
      </c>
      <c r="E7002">
        <v>2</v>
      </c>
      <c r="F7002" t="s">
        <v>136</v>
      </c>
    </row>
    <row r="7003" spans="1:6" x14ac:dyDescent="0.3">
      <c r="A7003" t="s">
        <v>114</v>
      </c>
      <c r="B7003" t="s">
        <v>145</v>
      </c>
      <c r="C7003">
        <v>1</v>
      </c>
      <c r="D7003">
        <v>3.84</v>
      </c>
      <c r="E7003">
        <v>3</v>
      </c>
      <c r="F7003" t="s">
        <v>135</v>
      </c>
    </row>
    <row r="7004" spans="1:6" x14ac:dyDescent="0.3">
      <c r="A7004" t="s">
        <v>114</v>
      </c>
      <c r="B7004" t="s">
        <v>139</v>
      </c>
      <c r="C7004">
        <v>1</v>
      </c>
      <c r="D7004">
        <v>11.95</v>
      </c>
      <c r="E7004">
        <v>3</v>
      </c>
      <c r="F7004" t="s">
        <v>146</v>
      </c>
    </row>
    <row r="7005" spans="1:6" x14ac:dyDescent="0.3">
      <c r="A7005" t="s">
        <v>114</v>
      </c>
      <c r="B7005" t="s">
        <v>141</v>
      </c>
      <c r="C7005">
        <v>1</v>
      </c>
      <c r="D7005">
        <v>150</v>
      </c>
      <c r="E7005">
        <v>2</v>
      </c>
      <c r="F7005" t="s">
        <v>129</v>
      </c>
    </row>
    <row r="7006" spans="1:6" x14ac:dyDescent="0.3">
      <c r="A7006" t="s">
        <v>114</v>
      </c>
      <c r="B7006" t="s">
        <v>134</v>
      </c>
      <c r="C7006">
        <v>1</v>
      </c>
      <c r="D7006">
        <v>149.99</v>
      </c>
      <c r="E7006">
        <v>3</v>
      </c>
      <c r="F7006" t="s">
        <v>135</v>
      </c>
    </row>
    <row r="7007" spans="1:6" x14ac:dyDescent="0.3">
      <c r="A7007" t="s">
        <v>114</v>
      </c>
      <c r="B7007" t="s">
        <v>140</v>
      </c>
      <c r="C7007">
        <v>1</v>
      </c>
      <c r="D7007">
        <v>99.99</v>
      </c>
      <c r="E7007">
        <v>10</v>
      </c>
      <c r="F7007" t="s">
        <v>149</v>
      </c>
    </row>
    <row r="7008" spans="1:6" x14ac:dyDescent="0.3">
      <c r="A7008" t="s">
        <v>114</v>
      </c>
      <c r="B7008" t="s">
        <v>141</v>
      </c>
      <c r="C7008">
        <v>1</v>
      </c>
      <c r="D7008">
        <v>150</v>
      </c>
      <c r="E7008">
        <v>2</v>
      </c>
      <c r="F7008" t="s">
        <v>149</v>
      </c>
    </row>
    <row r="7009" spans="1:6" x14ac:dyDescent="0.3">
      <c r="A7009" t="s">
        <v>114</v>
      </c>
      <c r="B7009" t="s">
        <v>130</v>
      </c>
      <c r="C7009">
        <v>1</v>
      </c>
      <c r="D7009">
        <v>14.95</v>
      </c>
      <c r="E7009">
        <v>2</v>
      </c>
      <c r="F7009" t="s">
        <v>133</v>
      </c>
    </row>
    <row r="7010" spans="1:6" x14ac:dyDescent="0.3">
      <c r="A7010" t="s">
        <v>114</v>
      </c>
      <c r="B7010" t="s">
        <v>153</v>
      </c>
      <c r="C7010">
        <v>1</v>
      </c>
      <c r="D7010">
        <v>999.99</v>
      </c>
      <c r="E7010">
        <v>5</v>
      </c>
      <c r="F7010" t="s">
        <v>135</v>
      </c>
    </row>
    <row r="7011" spans="1:6" x14ac:dyDescent="0.3">
      <c r="A7011" t="s">
        <v>114</v>
      </c>
      <c r="B7011" t="s">
        <v>130</v>
      </c>
      <c r="C7011">
        <v>1</v>
      </c>
      <c r="D7011">
        <v>14.95</v>
      </c>
      <c r="E7011">
        <v>8</v>
      </c>
      <c r="F7011" t="s">
        <v>133</v>
      </c>
    </row>
    <row r="7012" spans="1:6" x14ac:dyDescent="0.3">
      <c r="A7012" t="s">
        <v>114</v>
      </c>
      <c r="B7012" t="s">
        <v>144</v>
      </c>
      <c r="C7012">
        <v>1</v>
      </c>
      <c r="D7012">
        <v>400</v>
      </c>
      <c r="E7012">
        <v>6</v>
      </c>
      <c r="F7012" t="s">
        <v>147</v>
      </c>
    </row>
    <row r="7013" spans="1:6" x14ac:dyDescent="0.3">
      <c r="A7013" t="s">
        <v>114</v>
      </c>
      <c r="B7013" t="s">
        <v>132</v>
      </c>
      <c r="C7013">
        <v>1</v>
      </c>
      <c r="D7013">
        <v>11.99</v>
      </c>
      <c r="E7013">
        <v>8</v>
      </c>
      <c r="F7013" t="s">
        <v>133</v>
      </c>
    </row>
    <row r="7014" spans="1:6" x14ac:dyDescent="0.3">
      <c r="A7014" t="s">
        <v>114</v>
      </c>
      <c r="B7014" t="s">
        <v>140</v>
      </c>
      <c r="C7014">
        <v>1</v>
      </c>
      <c r="D7014">
        <v>99.99</v>
      </c>
      <c r="E7014">
        <v>3</v>
      </c>
      <c r="F7014" t="s">
        <v>149</v>
      </c>
    </row>
    <row r="7015" spans="1:6" x14ac:dyDescent="0.3">
      <c r="A7015" t="s">
        <v>114</v>
      </c>
      <c r="B7015" t="s">
        <v>142</v>
      </c>
      <c r="C7015">
        <v>1</v>
      </c>
      <c r="D7015">
        <v>1700</v>
      </c>
      <c r="E7015">
        <v>4</v>
      </c>
      <c r="F7015" t="s">
        <v>129</v>
      </c>
    </row>
    <row r="7016" spans="1:6" x14ac:dyDescent="0.3">
      <c r="A7016" t="s">
        <v>114</v>
      </c>
      <c r="B7016" t="s">
        <v>139</v>
      </c>
      <c r="C7016">
        <v>2</v>
      </c>
      <c r="D7016">
        <v>11.95</v>
      </c>
      <c r="E7016">
        <v>7</v>
      </c>
      <c r="F7016" t="s">
        <v>149</v>
      </c>
    </row>
    <row r="7017" spans="1:6" x14ac:dyDescent="0.3">
      <c r="A7017" t="s">
        <v>114</v>
      </c>
      <c r="B7017" t="s">
        <v>130</v>
      </c>
      <c r="C7017">
        <v>1</v>
      </c>
      <c r="D7017">
        <v>14.95</v>
      </c>
      <c r="E7017">
        <v>4</v>
      </c>
      <c r="F7017" t="s">
        <v>149</v>
      </c>
    </row>
    <row r="7018" spans="1:6" x14ac:dyDescent="0.3">
      <c r="A7018" t="s">
        <v>114</v>
      </c>
      <c r="B7018" t="s">
        <v>137</v>
      </c>
      <c r="C7018">
        <v>2</v>
      </c>
      <c r="D7018">
        <v>2.99</v>
      </c>
      <c r="E7018">
        <v>5</v>
      </c>
      <c r="F7018" t="s">
        <v>135</v>
      </c>
    </row>
    <row r="7019" spans="1:6" x14ac:dyDescent="0.3">
      <c r="A7019" t="s">
        <v>114</v>
      </c>
      <c r="B7019" t="s">
        <v>137</v>
      </c>
      <c r="C7019">
        <v>1</v>
      </c>
      <c r="D7019">
        <v>2.99</v>
      </c>
      <c r="E7019">
        <v>2</v>
      </c>
      <c r="F7019" t="s">
        <v>133</v>
      </c>
    </row>
    <row r="7020" spans="1:6" x14ac:dyDescent="0.3">
      <c r="A7020" t="s">
        <v>114</v>
      </c>
      <c r="B7020" t="s">
        <v>132</v>
      </c>
      <c r="C7020">
        <v>1</v>
      </c>
      <c r="D7020">
        <v>11.99</v>
      </c>
      <c r="E7020">
        <v>3</v>
      </c>
      <c r="F7020" t="s">
        <v>133</v>
      </c>
    </row>
    <row r="7021" spans="1:6" x14ac:dyDescent="0.3">
      <c r="A7021" t="s">
        <v>114</v>
      </c>
      <c r="B7021" t="s">
        <v>134</v>
      </c>
      <c r="C7021">
        <v>1</v>
      </c>
      <c r="D7021">
        <v>149.99</v>
      </c>
      <c r="E7021">
        <v>5</v>
      </c>
      <c r="F7021" t="s">
        <v>133</v>
      </c>
    </row>
    <row r="7022" spans="1:6" x14ac:dyDescent="0.3">
      <c r="A7022" t="s">
        <v>114</v>
      </c>
      <c r="B7022" t="s">
        <v>139</v>
      </c>
      <c r="C7022">
        <v>1</v>
      </c>
      <c r="D7022">
        <v>11.95</v>
      </c>
      <c r="E7022">
        <v>9</v>
      </c>
      <c r="F7022" t="s">
        <v>149</v>
      </c>
    </row>
    <row r="7023" spans="1:6" x14ac:dyDescent="0.3">
      <c r="A7023" t="s">
        <v>114</v>
      </c>
      <c r="B7023" t="s">
        <v>134</v>
      </c>
      <c r="C7023">
        <v>1</v>
      </c>
      <c r="D7023">
        <v>149.99</v>
      </c>
      <c r="E7023">
        <v>1</v>
      </c>
      <c r="F7023" t="s">
        <v>149</v>
      </c>
    </row>
    <row r="7024" spans="1:6" x14ac:dyDescent="0.3">
      <c r="A7024" t="s">
        <v>114</v>
      </c>
      <c r="B7024" t="s">
        <v>142</v>
      </c>
      <c r="C7024">
        <v>1</v>
      </c>
      <c r="D7024">
        <v>1700</v>
      </c>
      <c r="E7024">
        <v>8</v>
      </c>
      <c r="F7024" t="s">
        <v>149</v>
      </c>
    </row>
    <row r="7025" spans="1:6" x14ac:dyDescent="0.3">
      <c r="A7025" t="s">
        <v>114</v>
      </c>
      <c r="B7025" t="s">
        <v>145</v>
      </c>
      <c r="C7025">
        <v>1</v>
      </c>
      <c r="D7025">
        <v>3.84</v>
      </c>
      <c r="E7025">
        <v>4</v>
      </c>
      <c r="F7025" t="s">
        <v>147</v>
      </c>
    </row>
    <row r="7026" spans="1:6" x14ac:dyDescent="0.3">
      <c r="A7026" t="s">
        <v>114</v>
      </c>
      <c r="B7026" t="s">
        <v>141</v>
      </c>
      <c r="C7026">
        <v>1</v>
      </c>
      <c r="D7026">
        <v>150</v>
      </c>
      <c r="E7026">
        <v>4</v>
      </c>
      <c r="F7026" t="s">
        <v>135</v>
      </c>
    </row>
    <row r="7027" spans="1:6" x14ac:dyDescent="0.3">
      <c r="A7027" t="s">
        <v>114</v>
      </c>
      <c r="B7027" t="s">
        <v>142</v>
      </c>
      <c r="C7027">
        <v>1</v>
      </c>
      <c r="D7027">
        <v>1700</v>
      </c>
      <c r="E7027">
        <v>3</v>
      </c>
      <c r="F7027" t="s">
        <v>135</v>
      </c>
    </row>
    <row r="7028" spans="1:6" x14ac:dyDescent="0.3">
      <c r="A7028" t="s">
        <v>114</v>
      </c>
      <c r="B7028" t="s">
        <v>141</v>
      </c>
      <c r="C7028">
        <v>1</v>
      </c>
      <c r="D7028">
        <v>150</v>
      </c>
      <c r="E7028">
        <v>9</v>
      </c>
      <c r="F7028" t="s">
        <v>133</v>
      </c>
    </row>
    <row r="7029" spans="1:6" x14ac:dyDescent="0.3">
      <c r="A7029" t="s">
        <v>114</v>
      </c>
      <c r="B7029" t="s">
        <v>130</v>
      </c>
      <c r="C7029">
        <v>1</v>
      </c>
      <c r="D7029">
        <v>14.95</v>
      </c>
      <c r="E7029">
        <v>2</v>
      </c>
      <c r="F7029" t="s">
        <v>131</v>
      </c>
    </row>
    <row r="7030" spans="1:6" x14ac:dyDescent="0.3">
      <c r="A7030" t="s">
        <v>114</v>
      </c>
      <c r="B7030" t="s">
        <v>137</v>
      </c>
      <c r="C7030">
        <v>1</v>
      </c>
      <c r="D7030">
        <v>2.99</v>
      </c>
      <c r="E7030">
        <v>4</v>
      </c>
      <c r="F7030" t="s">
        <v>150</v>
      </c>
    </row>
    <row r="7031" spans="1:6" x14ac:dyDescent="0.3">
      <c r="A7031" t="s">
        <v>114</v>
      </c>
      <c r="B7031" t="s">
        <v>128</v>
      </c>
      <c r="C7031">
        <v>1</v>
      </c>
      <c r="D7031">
        <v>700</v>
      </c>
      <c r="E7031">
        <v>6</v>
      </c>
      <c r="F7031" t="s">
        <v>133</v>
      </c>
    </row>
    <row r="7032" spans="1:6" x14ac:dyDescent="0.3">
      <c r="A7032" t="s">
        <v>114</v>
      </c>
      <c r="B7032" t="s">
        <v>145</v>
      </c>
      <c r="C7032">
        <v>2</v>
      </c>
      <c r="D7032">
        <v>3.84</v>
      </c>
      <c r="E7032">
        <v>10</v>
      </c>
      <c r="F7032" t="s">
        <v>133</v>
      </c>
    </row>
    <row r="7033" spans="1:6" x14ac:dyDescent="0.3">
      <c r="A7033" t="s">
        <v>114</v>
      </c>
      <c r="B7033" t="s">
        <v>134</v>
      </c>
      <c r="C7033">
        <v>1</v>
      </c>
      <c r="D7033">
        <v>149.99</v>
      </c>
      <c r="E7033">
        <v>1</v>
      </c>
      <c r="F7033" t="s">
        <v>135</v>
      </c>
    </row>
    <row r="7034" spans="1:6" x14ac:dyDescent="0.3">
      <c r="A7034" t="s">
        <v>114</v>
      </c>
      <c r="B7034" t="s">
        <v>141</v>
      </c>
      <c r="C7034">
        <v>1</v>
      </c>
      <c r="D7034">
        <v>150</v>
      </c>
      <c r="E7034">
        <v>8</v>
      </c>
      <c r="F7034" t="s">
        <v>135</v>
      </c>
    </row>
    <row r="7035" spans="1:6" x14ac:dyDescent="0.3">
      <c r="A7035" t="s">
        <v>114</v>
      </c>
      <c r="B7035" t="s">
        <v>130</v>
      </c>
      <c r="C7035">
        <v>1</v>
      </c>
      <c r="D7035">
        <v>14.95</v>
      </c>
      <c r="E7035">
        <v>6</v>
      </c>
      <c r="F7035" t="s">
        <v>149</v>
      </c>
    </row>
    <row r="7036" spans="1:6" x14ac:dyDescent="0.3">
      <c r="A7036" t="s">
        <v>114</v>
      </c>
      <c r="B7036" t="s">
        <v>142</v>
      </c>
      <c r="C7036">
        <v>1</v>
      </c>
      <c r="D7036">
        <v>1700</v>
      </c>
      <c r="E7036">
        <v>5</v>
      </c>
      <c r="F7036" t="s">
        <v>135</v>
      </c>
    </row>
    <row r="7037" spans="1:6" x14ac:dyDescent="0.3">
      <c r="A7037" t="s">
        <v>114</v>
      </c>
      <c r="B7037" t="s">
        <v>132</v>
      </c>
      <c r="C7037">
        <v>1</v>
      </c>
      <c r="D7037">
        <v>11.99</v>
      </c>
      <c r="E7037">
        <v>10</v>
      </c>
      <c r="F7037" t="s">
        <v>149</v>
      </c>
    </row>
    <row r="7038" spans="1:6" x14ac:dyDescent="0.3">
      <c r="A7038" t="s">
        <v>114</v>
      </c>
      <c r="B7038" t="s">
        <v>141</v>
      </c>
      <c r="C7038">
        <v>1</v>
      </c>
      <c r="D7038">
        <v>150</v>
      </c>
      <c r="E7038">
        <v>5</v>
      </c>
      <c r="F7038" t="s">
        <v>129</v>
      </c>
    </row>
    <row r="7039" spans="1:6" x14ac:dyDescent="0.3">
      <c r="A7039" t="s">
        <v>114</v>
      </c>
      <c r="B7039" t="s">
        <v>137</v>
      </c>
      <c r="C7039">
        <v>1</v>
      </c>
      <c r="D7039">
        <v>2.99</v>
      </c>
      <c r="E7039">
        <v>6</v>
      </c>
      <c r="F7039" t="s">
        <v>150</v>
      </c>
    </row>
    <row r="7040" spans="1:6" x14ac:dyDescent="0.3">
      <c r="A7040" t="s">
        <v>114</v>
      </c>
      <c r="B7040" t="s">
        <v>137</v>
      </c>
      <c r="C7040">
        <v>2</v>
      </c>
      <c r="D7040">
        <v>2.99</v>
      </c>
      <c r="E7040">
        <v>10</v>
      </c>
      <c r="F7040" t="s">
        <v>129</v>
      </c>
    </row>
    <row r="7041" spans="1:6" x14ac:dyDescent="0.3">
      <c r="A7041" t="s">
        <v>114</v>
      </c>
      <c r="B7041" t="s">
        <v>139</v>
      </c>
      <c r="C7041">
        <v>1</v>
      </c>
      <c r="D7041">
        <v>11.95</v>
      </c>
      <c r="E7041">
        <v>5</v>
      </c>
      <c r="F7041" t="s">
        <v>150</v>
      </c>
    </row>
    <row r="7042" spans="1:6" x14ac:dyDescent="0.3">
      <c r="A7042" t="s">
        <v>114</v>
      </c>
      <c r="B7042" t="s">
        <v>130</v>
      </c>
      <c r="C7042">
        <v>1</v>
      </c>
      <c r="D7042">
        <v>14.95</v>
      </c>
      <c r="E7042">
        <v>3</v>
      </c>
      <c r="F7042" t="s">
        <v>147</v>
      </c>
    </row>
    <row r="7043" spans="1:6" x14ac:dyDescent="0.3">
      <c r="A7043" t="s">
        <v>114</v>
      </c>
      <c r="B7043" t="s">
        <v>141</v>
      </c>
      <c r="C7043">
        <v>1</v>
      </c>
      <c r="D7043">
        <v>150</v>
      </c>
      <c r="E7043">
        <v>2</v>
      </c>
      <c r="F7043" t="s">
        <v>150</v>
      </c>
    </row>
    <row r="7044" spans="1:6" x14ac:dyDescent="0.3">
      <c r="A7044" t="s">
        <v>114</v>
      </c>
      <c r="B7044" t="s">
        <v>145</v>
      </c>
      <c r="C7044">
        <v>1</v>
      </c>
      <c r="D7044">
        <v>3.84</v>
      </c>
      <c r="E7044">
        <v>9</v>
      </c>
      <c r="F7044" t="s">
        <v>133</v>
      </c>
    </row>
    <row r="7045" spans="1:6" x14ac:dyDescent="0.3">
      <c r="A7045" t="s">
        <v>114</v>
      </c>
      <c r="B7045" t="s">
        <v>138</v>
      </c>
      <c r="C7045">
        <v>1</v>
      </c>
      <c r="D7045">
        <v>389.99</v>
      </c>
      <c r="E7045">
        <v>8</v>
      </c>
      <c r="F7045" t="s">
        <v>147</v>
      </c>
    </row>
    <row r="7046" spans="1:6" x14ac:dyDescent="0.3">
      <c r="A7046" t="s">
        <v>114</v>
      </c>
      <c r="B7046" t="s">
        <v>145</v>
      </c>
      <c r="C7046">
        <v>1</v>
      </c>
      <c r="D7046">
        <v>3.84</v>
      </c>
      <c r="E7046">
        <v>1</v>
      </c>
      <c r="F7046" t="s">
        <v>135</v>
      </c>
    </row>
    <row r="7047" spans="1:6" x14ac:dyDescent="0.3">
      <c r="A7047" t="s">
        <v>114</v>
      </c>
      <c r="B7047" t="s">
        <v>143</v>
      </c>
      <c r="C7047">
        <v>1</v>
      </c>
      <c r="D7047">
        <v>300</v>
      </c>
      <c r="E7047">
        <v>3</v>
      </c>
      <c r="F7047" t="s">
        <v>136</v>
      </c>
    </row>
    <row r="7048" spans="1:6" x14ac:dyDescent="0.3">
      <c r="A7048" t="s">
        <v>114</v>
      </c>
      <c r="B7048" t="s">
        <v>145</v>
      </c>
      <c r="C7048">
        <v>1</v>
      </c>
      <c r="D7048">
        <v>3.84</v>
      </c>
      <c r="E7048">
        <v>7</v>
      </c>
      <c r="F7048" t="s">
        <v>133</v>
      </c>
    </row>
    <row r="7049" spans="1:6" x14ac:dyDescent="0.3">
      <c r="A7049" t="s">
        <v>114</v>
      </c>
      <c r="B7049" t="s">
        <v>130</v>
      </c>
      <c r="C7049">
        <v>1</v>
      </c>
      <c r="D7049">
        <v>14.95</v>
      </c>
      <c r="E7049">
        <v>3</v>
      </c>
      <c r="F7049" t="s">
        <v>133</v>
      </c>
    </row>
    <row r="7050" spans="1:6" x14ac:dyDescent="0.3">
      <c r="A7050" t="s">
        <v>114</v>
      </c>
      <c r="B7050" t="s">
        <v>141</v>
      </c>
      <c r="C7050">
        <v>1</v>
      </c>
      <c r="D7050">
        <v>150</v>
      </c>
      <c r="E7050">
        <v>5</v>
      </c>
      <c r="F7050" t="s">
        <v>146</v>
      </c>
    </row>
    <row r="7051" spans="1:6" x14ac:dyDescent="0.3">
      <c r="A7051" t="s">
        <v>114</v>
      </c>
      <c r="B7051" t="s">
        <v>140</v>
      </c>
      <c r="C7051">
        <v>1</v>
      </c>
      <c r="D7051">
        <v>99.99</v>
      </c>
      <c r="E7051">
        <v>3</v>
      </c>
      <c r="F7051" t="s">
        <v>133</v>
      </c>
    </row>
    <row r="7052" spans="1:6" x14ac:dyDescent="0.3">
      <c r="A7052" t="s">
        <v>114</v>
      </c>
      <c r="B7052" t="s">
        <v>143</v>
      </c>
      <c r="C7052">
        <v>1</v>
      </c>
      <c r="D7052">
        <v>300</v>
      </c>
      <c r="E7052">
        <v>8</v>
      </c>
      <c r="F7052" t="s">
        <v>150</v>
      </c>
    </row>
    <row r="7053" spans="1:6" x14ac:dyDescent="0.3">
      <c r="A7053" t="s">
        <v>114</v>
      </c>
      <c r="B7053" t="s">
        <v>132</v>
      </c>
      <c r="C7053">
        <v>1</v>
      </c>
      <c r="D7053">
        <v>11.99</v>
      </c>
      <c r="E7053">
        <v>7</v>
      </c>
      <c r="F7053" t="s">
        <v>150</v>
      </c>
    </row>
    <row r="7054" spans="1:6" x14ac:dyDescent="0.3">
      <c r="A7054" t="s">
        <v>114</v>
      </c>
      <c r="B7054" t="s">
        <v>141</v>
      </c>
      <c r="C7054">
        <v>1</v>
      </c>
      <c r="D7054">
        <v>150</v>
      </c>
      <c r="E7054">
        <v>6</v>
      </c>
      <c r="F7054" t="s">
        <v>129</v>
      </c>
    </row>
    <row r="7055" spans="1:6" x14ac:dyDescent="0.3">
      <c r="A7055" t="s">
        <v>114</v>
      </c>
      <c r="B7055" t="s">
        <v>140</v>
      </c>
      <c r="C7055">
        <v>1</v>
      </c>
      <c r="D7055">
        <v>99.99</v>
      </c>
      <c r="E7055">
        <v>3</v>
      </c>
      <c r="F7055" t="s">
        <v>133</v>
      </c>
    </row>
    <row r="7056" spans="1:6" x14ac:dyDescent="0.3">
      <c r="A7056" t="s">
        <v>114</v>
      </c>
      <c r="B7056" t="s">
        <v>132</v>
      </c>
      <c r="C7056">
        <v>1</v>
      </c>
      <c r="D7056">
        <v>11.99</v>
      </c>
      <c r="E7056">
        <v>2</v>
      </c>
      <c r="F7056" t="s">
        <v>133</v>
      </c>
    </row>
    <row r="7057" spans="1:6" x14ac:dyDescent="0.3">
      <c r="A7057" t="s">
        <v>114</v>
      </c>
      <c r="B7057" t="s">
        <v>141</v>
      </c>
      <c r="C7057">
        <v>1</v>
      </c>
      <c r="D7057">
        <v>150</v>
      </c>
      <c r="E7057">
        <v>7</v>
      </c>
      <c r="F7057" t="s">
        <v>136</v>
      </c>
    </row>
    <row r="7058" spans="1:6" x14ac:dyDescent="0.3">
      <c r="A7058" t="s">
        <v>114</v>
      </c>
      <c r="B7058" t="s">
        <v>137</v>
      </c>
      <c r="C7058">
        <v>1</v>
      </c>
      <c r="D7058">
        <v>2.99</v>
      </c>
      <c r="E7058">
        <v>3</v>
      </c>
      <c r="F7058" t="s">
        <v>146</v>
      </c>
    </row>
    <row r="7059" spans="1:6" x14ac:dyDescent="0.3">
      <c r="A7059" t="s">
        <v>114</v>
      </c>
      <c r="B7059" t="s">
        <v>155</v>
      </c>
      <c r="C7059">
        <v>1</v>
      </c>
      <c r="D7059">
        <v>600</v>
      </c>
      <c r="E7059">
        <v>4</v>
      </c>
      <c r="F7059" t="s">
        <v>147</v>
      </c>
    </row>
    <row r="7060" spans="1:6" x14ac:dyDescent="0.3">
      <c r="A7060" t="s">
        <v>114</v>
      </c>
      <c r="B7060" t="s">
        <v>134</v>
      </c>
      <c r="C7060">
        <v>1</v>
      </c>
      <c r="D7060">
        <v>149.99</v>
      </c>
      <c r="E7060">
        <v>1</v>
      </c>
      <c r="F7060" t="s">
        <v>136</v>
      </c>
    </row>
    <row r="7061" spans="1:6" x14ac:dyDescent="0.3">
      <c r="A7061" t="s">
        <v>114</v>
      </c>
      <c r="B7061" t="s">
        <v>151</v>
      </c>
      <c r="C7061">
        <v>1</v>
      </c>
      <c r="D7061">
        <v>109.99</v>
      </c>
      <c r="E7061">
        <v>3</v>
      </c>
      <c r="F7061" t="s">
        <v>129</v>
      </c>
    </row>
    <row r="7062" spans="1:6" x14ac:dyDescent="0.3">
      <c r="A7062" t="s">
        <v>114</v>
      </c>
      <c r="B7062" t="s">
        <v>138</v>
      </c>
      <c r="C7062">
        <v>1</v>
      </c>
      <c r="D7062">
        <v>389.99</v>
      </c>
      <c r="E7062">
        <v>6</v>
      </c>
      <c r="F7062" t="s">
        <v>149</v>
      </c>
    </row>
    <row r="7063" spans="1:6" x14ac:dyDescent="0.3">
      <c r="A7063" t="s">
        <v>114</v>
      </c>
      <c r="B7063" t="s">
        <v>140</v>
      </c>
      <c r="C7063">
        <v>1</v>
      </c>
      <c r="D7063">
        <v>99.99</v>
      </c>
      <c r="E7063">
        <v>2</v>
      </c>
      <c r="F7063" t="s">
        <v>133</v>
      </c>
    </row>
    <row r="7064" spans="1:6" x14ac:dyDescent="0.3">
      <c r="A7064" t="s">
        <v>114</v>
      </c>
      <c r="B7064" t="s">
        <v>152</v>
      </c>
      <c r="C7064">
        <v>1</v>
      </c>
      <c r="D7064">
        <v>379.99</v>
      </c>
      <c r="E7064">
        <v>4</v>
      </c>
      <c r="F7064" t="s">
        <v>149</v>
      </c>
    </row>
    <row r="7065" spans="1:6" x14ac:dyDescent="0.3">
      <c r="A7065" t="s">
        <v>114</v>
      </c>
      <c r="B7065" t="s">
        <v>141</v>
      </c>
      <c r="C7065">
        <v>1</v>
      </c>
      <c r="D7065">
        <v>150</v>
      </c>
      <c r="E7065">
        <v>1</v>
      </c>
      <c r="F7065" t="s">
        <v>129</v>
      </c>
    </row>
    <row r="7066" spans="1:6" x14ac:dyDescent="0.3">
      <c r="A7066" t="s">
        <v>114</v>
      </c>
      <c r="B7066" t="s">
        <v>143</v>
      </c>
      <c r="C7066">
        <v>1</v>
      </c>
      <c r="D7066">
        <v>300</v>
      </c>
      <c r="E7066">
        <v>6</v>
      </c>
      <c r="F7066" t="s">
        <v>149</v>
      </c>
    </row>
    <row r="7067" spans="1:6" x14ac:dyDescent="0.3">
      <c r="A7067" t="s">
        <v>114</v>
      </c>
      <c r="B7067" t="s">
        <v>141</v>
      </c>
      <c r="C7067">
        <v>1</v>
      </c>
      <c r="D7067">
        <v>150</v>
      </c>
      <c r="E7067">
        <v>5</v>
      </c>
      <c r="F7067" t="s">
        <v>135</v>
      </c>
    </row>
    <row r="7068" spans="1:6" x14ac:dyDescent="0.3">
      <c r="A7068" t="s">
        <v>114</v>
      </c>
      <c r="B7068" t="s">
        <v>139</v>
      </c>
      <c r="C7068">
        <v>1</v>
      </c>
      <c r="D7068">
        <v>11.95</v>
      </c>
      <c r="E7068">
        <v>3</v>
      </c>
      <c r="F7068" t="s">
        <v>133</v>
      </c>
    </row>
    <row r="7069" spans="1:6" x14ac:dyDescent="0.3">
      <c r="A7069" t="s">
        <v>114</v>
      </c>
      <c r="B7069" t="s">
        <v>134</v>
      </c>
      <c r="C7069">
        <v>1</v>
      </c>
      <c r="D7069">
        <v>149.99</v>
      </c>
      <c r="E7069">
        <v>8</v>
      </c>
      <c r="F7069" t="s">
        <v>149</v>
      </c>
    </row>
    <row r="7070" spans="1:6" x14ac:dyDescent="0.3">
      <c r="A7070" t="s">
        <v>114</v>
      </c>
      <c r="B7070" t="s">
        <v>141</v>
      </c>
      <c r="C7070">
        <v>1</v>
      </c>
      <c r="D7070">
        <v>150</v>
      </c>
      <c r="E7070">
        <v>8</v>
      </c>
      <c r="F7070" t="s">
        <v>133</v>
      </c>
    </row>
    <row r="7071" spans="1:6" x14ac:dyDescent="0.3">
      <c r="A7071" t="s">
        <v>114</v>
      </c>
      <c r="B7071" t="s">
        <v>145</v>
      </c>
      <c r="C7071">
        <v>1</v>
      </c>
      <c r="D7071">
        <v>3.84</v>
      </c>
      <c r="E7071">
        <v>5</v>
      </c>
      <c r="F7071" t="s">
        <v>149</v>
      </c>
    </row>
    <row r="7072" spans="1:6" x14ac:dyDescent="0.3">
      <c r="A7072" t="s">
        <v>114</v>
      </c>
      <c r="B7072" t="s">
        <v>141</v>
      </c>
      <c r="C7072">
        <v>1</v>
      </c>
      <c r="D7072">
        <v>150</v>
      </c>
      <c r="E7072">
        <v>5</v>
      </c>
      <c r="F7072" t="s">
        <v>150</v>
      </c>
    </row>
    <row r="7073" spans="1:6" x14ac:dyDescent="0.3">
      <c r="A7073" t="s">
        <v>114</v>
      </c>
      <c r="B7073" t="s">
        <v>148</v>
      </c>
      <c r="C7073">
        <v>1</v>
      </c>
      <c r="D7073">
        <v>600</v>
      </c>
      <c r="E7073">
        <v>1</v>
      </c>
      <c r="F7073" t="s">
        <v>150</v>
      </c>
    </row>
    <row r="7074" spans="1:6" x14ac:dyDescent="0.3">
      <c r="A7074" t="s">
        <v>114</v>
      </c>
      <c r="B7074" t="s">
        <v>139</v>
      </c>
      <c r="C7074">
        <v>1</v>
      </c>
      <c r="D7074">
        <v>11.95</v>
      </c>
      <c r="E7074">
        <v>8</v>
      </c>
      <c r="F7074" t="s">
        <v>150</v>
      </c>
    </row>
    <row r="7075" spans="1:6" x14ac:dyDescent="0.3">
      <c r="A7075" t="s">
        <v>114</v>
      </c>
      <c r="B7075" t="s">
        <v>128</v>
      </c>
      <c r="C7075">
        <v>1</v>
      </c>
      <c r="D7075">
        <v>700</v>
      </c>
      <c r="E7075">
        <v>7</v>
      </c>
      <c r="F7075" t="s">
        <v>136</v>
      </c>
    </row>
    <row r="7076" spans="1:6" x14ac:dyDescent="0.3">
      <c r="A7076" t="s">
        <v>114</v>
      </c>
      <c r="B7076" t="s">
        <v>132</v>
      </c>
      <c r="C7076">
        <v>1</v>
      </c>
      <c r="D7076">
        <v>11.99</v>
      </c>
      <c r="E7076">
        <v>4</v>
      </c>
      <c r="F7076" t="s">
        <v>129</v>
      </c>
    </row>
    <row r="7077" spans="1:6" x14ac:dyDescent="0.3">
      <c r="A7077" t="s">
        <v>114</v>
      </c>
      <c r="B7077" t="s">
        <v>143</v>
      </c>
      <c r="C7077">
        <v>1</v>
      </c>
      <c r="D7077">
        <v>300</v>
      </c>
      <c r="E7077">
        <v>2</v>
      </c>
      <c r="F7077" t="s">
        <v>146</v>
      </c>
    </row>
    <row r="7078" spans="1:6" x14ac:dyDescent="0.3">
      <c r="A7078" t="s">
        <v>114</v>
      </c>
      <c r="B7078" t="s">
        <v>140</v>
      </c>
      <c r="C7078">
        <v>1</v>
      </c>
      <c r="D7078">
        <v>99.99</v>
      </c>
      <c r="E7078">
        <v>4</v>
      </c>
      <c r="F7078" t="s">
        <v>129</v>
      </c>
    </row>
    <row r="7079" spans="1:6" x14ac:dyDescent="0.3">
      <c r="A7079" t="s">
        <v>114</v>
      </c>
      <c r="B7079" t="s">
        <v>138</v>
      </c>
      <c r="C7079">
        <v>1</v>
      </c>
      <c r="D7079">
        <v>389.99</v>
      </c>
      <c r="E7079">
        <v>5</v>
      </c>
      <c r="F7079" t="s">
        <v>129</v>
      </c>
    </row>
    <row r="7080" spans="1:6" x14ac:dyDescent="0.3">
      <c r="A7080" t="s">
        <v>114</v>
      </c>
      <c r="B7080" t="s">
        <v>145</v>
      </c>
      <c r="C7080">
        <v>1</v>
      </c>
      <c r="D7080">
        <v>3.84</v>
      </c>
      <c r="E7080">
        <v>3</v>
      </c>
      <c r="F7080" t="s">
        <v>135</v>
      </c>
    </row>
    <row r="7081" spans="1:6" x14ac:dyDescent="0.3">
      <c r="A7081" t="s">
        <v>114</v>
      </c>
      <c r="B7081" t="s">
        <v>144</v>
      </c>
      <c r="C7081">
        <v>1</v>
      </c>
      <c r="D7081">
        <v>400</v>
      </c>
      <c r="E7081">
        <v>2</v>
      </c>
      <c r="F7081" t="s">
        <v>149</v>
      </c>
    </row>
    <row r="7082" spans="1:6" x14ac:dyDescent="0.3">
      <c r="A7082" t="s">
        <v>114</v>
      </c>
      <c r="B7082" t="s">
        <v>142</v>
      </c>
      <c r="C7082">
        <v>1</v>
      </c>
      <c r="D7082">
        <v>1700</v>
      </c>
      <c r="E7082">
        <v>7</v>
      </c>
      <c r="F7082" t="s">
        <v>135</v>
      </c>
    </row>
    <row r="7083" spans="1:6" x14ac:dyDescent="0.3">
      <c r="A7083" t="s">
        <v>114</v>
      </c>
      <c r="B7083" t="s">
        <v>148</v>
      </c>
      <c r="C7083">
        <v>1</v>
      </c>
      <c r="D7083">
        <v>600</v>
      </c>
      <c r="E7083">
        <v>3</v>
      </c>
      <c r="F7083" t="s">
        <v>149</v>
      </c>
    </row>
    <row r="7084" spans="1:6" x14ac:dyDescent="0.3">
      <c r="A7084" t="s">
        <v>114</v>
      </c>
      <c r="B7084" t="s">
        <v>128</v>
      </c>
      <c r="C7084">
        <v>1</v>
      </c>
      <c r="D7084">
        <v>700</v>
      </c>
      <c r="E7084">
        <v>6</v>
      </c>
      <c r="F7084" t="s">
        <v>149</v>
      </c>
    </row>
    <row r="7085" spans="1:6" x14ac:dyDescent="0.3">
      <c r="A7085" t="s">
        <v>114</v>
      </c>
      <c r="B7085" t="s">
        <v>145</v>
      </c>
      <c r="C7085">
        <v>1</v>
      </c>
      <c r="D7085">
        <v>3.84</v>
      </c>
      <c r="E7085">
        <v>7</v>
      </c>
      <c r="F7085" t="s">
        <v>135</v>
      </c>
    </row>
    <row r="7086" spans="1:6" x14ac:dyDescent="0.3">
      <c r="A7086" t="s">
        <v>114</v>
      </c>
      <c r="B7086" t="s">
        <v>130</v>
      </c>
      <c r="C7086">
        <v>1</v>
      </c>
      <c r="D7086">
        <v>14.95</v>
      </c>
      <c r="E7086">
        <v>1</v>
      </c>
      <c r="F7086" t="s">
        <v>136</v>
      </c>
    </row>
    <row r="7087" spans="1:6" x14ac:dyDescent="0.3">
      <c r="A7087" t="s">
        <v>114</v>
      </c>
      <c r="B7087" t="s">
        <v>139</v>
      </c>
      <c r="C7087">
        <v>1</v>
      </c>
      <c r="D7087">
        <v>11.95</v>
      </c>
      <c r="E7087">
        <v>6</v>
      </c>
      <c r="F7087" t="s">
        <v>131</v>
      </c>
    </row>
    <row r="7088" spans="1:6" x14ac:dyDescent="0.3">
      <c r="A7088" t="s">
        <v>114</v>
      </c>
      <c r="B7088" t="s">
        <v>137</v>
      </c>
      <c r="C7088">
        <v>1</v>
      </c>
      <c r="D7088">
        <v>2.99</v>
      </c>
      <c r="E7088">
        <v>10</v>
      </c>
      <c r="F7088" t="s">
        <v>133</v>
      </c>
    </row>
    <row r="7089" spans="1:6" x14ac:dyDescent="0.3">
      <c r="A7089" t="s">
        <v>114</v>
      </c>
      <c r="B7089" t="s">
        <v>151</v>
      </c>
      <c r="C7089">
        <v>1</v>
      </c>
      <c r="D7089">
        <v>109.99</v>
      </c>
      <c r="E7089">
        <v>6</v>
      </c>
      <c r="F7089" t="s">
        <v>149</v>
      </c>
    </row>
    <row r="7090" spans="1:6" x14ac:dyDescent="0.3">
      <c r="A7090" t="s">
        <v>114</v>
      </c>
      <c r="B7090" t="s">
        <v>138</v>
      </c>
      <c r="C7090">
        <v>1</v>
      </c>
      <c r="D7090">
        <v>389.99</v>
      </c>
      <c r="E7090">
        <v>5</v>
      </c>
      <c r="F7090" t="s">
        <v>135</v>
      </c>
    </row>
    <row r="7091" spans="1:6" x14ac:dyDescent="0.3">
      <c r="A7091" t="s">
        <v>114</v>
      </c>
      <c r="B7091" t="s">
        <v>128</v>
      </c>
      <c r="C7091">
        <v>1</v>
      </c>
      <c r="D7091">
        <v>700</v>
      </c>
      <c r="E7091">
        <v>6</v>
      </c>
      <c r="F7091" t="s">
        <v>133</v>
      </c>
    </row>
    <row r="7092" spans="1:6" x14ac:dyDescent="0.3">
      <c r="A7092" t="s">
        <v>114</v>
      </c>
      <c r="B7092" t="s">
        <v>139</v>
      </c>
      <c r="C7092">
        <v>1</v>
      </c>
      <c r="D7092">
        <v>11.95</v>
      </c>
      <c r="E7092">
        <v>3</v>
      </c>
      <c r="F7092" t="s">
        <v>149</v>
      </c>
    </row>
    <row r="7093" spans="1:6" x14ac:dyDescent="0.3">
      <c r="A7093" t="s">
        <v>114</v>
      </c>
      <c r="B7093" t="s">
        <v>132</v>
      </c>
      <c r="C7093">
        <v>2</v>
      </c>
      <c r="D7093">
        <v>11.99</v>
      </c>
      <c r="E7093">
        <v>4</v>
      </c>
      <c r="F7093" t="s">
        <v>136</v>
      </c>
    </row>
    <row r="7094" spans="1:6" x14ac:dyDescent="0.3">
      <c r="A7094" t="s">
        <v>114</v>
      </c>
      <c r="B7094" t="s">
        <v>134</v>
      </c>
      <c r="C7094">
        <v>1</v>
      </c>
      <c r="D7094">
        <v>149.99</v>
      </c>
      <c r="E7094">
        <v>8</v>
      </c>
      <c r="F7094" t="s">
        <v>149</v>
      </c>
    </row>
    <row r="7095" spans="1:6" x14ac:dyDescent="0.3">
      <c r="A7095" t="s">
        <v>114</v>
      </c>
      <c r="B7095" t="s">
        <v>137</v>
      </c>
      <c r="C7095">
        <v>1</v>
      </c>
      <c r="D7095">
        <v>2.99</v>
      </c>
      <c r="E7095">
        <v>5</v>
      </c>
      <c r="F7095" t="s">
        <v>150</v>
      </c>
    </row>
    <row r="7096" spans="1:6" x14ac:dyDescent="0.3">
      <c r="A7096" t="s">
        <v>114</v>
      </c>
      <c r="B7096" t="s">
        <v>139</v>
      </c>
      <c r="C7096">
        <v>1</v>
      </c>
      <c r="D7096">
        <v>11.95</v>
      </c>
      <c r="E7096">
        <v>8</v>
      </c>
      <c r="F7096" t="s">
        <v>149</v>
      </c>
    </row>
    <row r="7097" spans="1:6" x14ac:dyDescent="0.3">
      <c r="A7097" t="s">
        <v>114</v>
      </c>
      <c r="B7097" t="s">
        <v>132</v>
      </c>
      <c r="C7097">
        <v>1</v>
      </c>
      <c r="D7097">
        <v>11.99</v>
      </c>
      <c r="E7097">
        <v>1</v>
      </c>
      <c r="F7097" t="s">
        <v>135</v>
      </c>
    </row>
    <row r="7098" spans="1:6" x14ac:dyDescent="0.3">
      <c r="A7098" t="s">
        <v>114</v>
      </c>
      <c r="B7098" t="s">
        <v>132</v>
      </c>
      <c r="C7098">
        <v>1</v>
      </c>
      <c r="D7098">
        <v>11.99</v>
      </c>
      <c r="E7098">
        <v>2</v>
      </c>
      <c r="F7098" t="s">
        <v>135</v>
      </c>
    </row>
    <row r="7099" spans="1:6" x14ac:dyDescent="0.3">
      <c r="A7099" t="s">
        <v>114</v>
      </c>
      <c r="B7099" t="s">
        <v>145</v>
      </c>
      <c r="C7099">
        <v>1</v>
      </c>
      <c r="D7099">
        <v>3.84</v>
      </c>
      <c r="E7099">
        <v>2</v>
      </c>
      <c r="F7099" t="s">
        <v>133</v>
      </c>
    </row>
    <row r="7100" spans="1:6" x14ac:dyDescent="0.3">
      <c r="A7100" t="s">
        <v>114</v>
      </c>
      <c r="B7100" t="s">
        <v>141</v>
      </c>
      <c r="C7100">
        <v>1</v>
      </c>
      <c r="D7100">
        <v>150</v>
      </c>
      <c r="E7100">
        <v>8</v>
      </c>
      <c r="F7100" t="s">
        <v>131</v>
      </c>
    </row>
    <row r="7101" spans="1:6" x14ac:dyDescent="0.3">
      <c r="A7101" t="s">
        <v>114</v>
      </c>
      <c r="B7101" t="s">
        <v>137</v>
      </c>
      <c r="C7101">
        <v>1</v>
      </c>
      <c r="D7101">
        <v>2.99</v>
      </c>
      <c r="E7101">
        <v>2</v>
      </c>
      <c r="F7101" t="s">
        <v>133</v>
      </c>
    </row>
    <row r="7102" spans="1:6" x14ac:dyDescent="0.3">
      <c r="A7102" t="s">
        <v>114</v>
      </c>
      <c r="B7102" t="s">
        <v>153</v>
      </c>
      <c r="C7102">
        <v>1</v>
      </c>
      <c r="D7102">
        <v>999.99</v>
      </c>
      <c r="E7102">
        <v>6</v>
      </c>
      <c r="F7102" t="s">
        <v>149</v>
      </c>
    </row>
    <row r="7103" spans="1:6" x14ac:dyDescent="0.3">
      <c r="A7103" t="s">
        <v>114</v>
      </c>
      <c r="B7103" t="s">
        <v>142</v>
      </c>
      <c r="C7103">
        <v>1</v>
      </c>
      <c r="D7103">
        <v>1700</v>
      </c>
      <c r="E7103">
        <v>7</v>
      </c>
      <c r="F7103" t="s">
        <v>147</v>
      </c>
    </row>
    <row r="7104" spans="1:6" x14ac:dyDescent="0.3">
      <c r="A7104" t="s">
        <v>114</v>
      </c>
      <c r="B7104" t="s">
        <v>132</v>
      </c>
      <c r="C7104">
        <v>1</v>
      </c>
      <c r="D7104">
        <v>11.99</v>
      </c>
      <c r="E7104">
        <v>3</v>
      </c>
      <c r="F7104" t="s">
        <v>133</v>
      </c>
    </row>
    <row r="7105" spans="1:6" x14ac:dyDescent="0.3">
      <c r="A7105" t="s">
        <v>114</v>
      </c>
      <c r="B7105" t="s">
        <v>152</v>
      </c>
      <c r="C7105">
        <v>1</v>
      </c>
      <c r="D7105">
        <v>379.99</v>
      </c>
      <c r="E7105">
        <v>1</v>
      </c>
      <c r="F7105" t="s">
        <v>147</v>
      </c>
    </row>
    <row r="7106" spans="1:6" x14ac:dyDescent="0.3">
      <c r="A7106" t="s">
        <v>114</v>
      </c>
      <c r="B7106" t="s">
        <v>139</v>
      </c>
      <c r="C7106">
        <v>2</v>
      </c>
      <c r="D7106">
        <v>11.95</v>
      </c>
      <c r="E7106">
        <v>8</v>
      </c>
      <c r="F7106" t="s">
        <v>149</v>
      </c>
    </row>
    <row r="7107" spans="1:6" x14ac:dyDescent="0.3">
      <c r="A7107" t="s">
        <v>114</v>
      </c>
      <c r="B7107" t="s">
        <v>130</v>
      </c>
      <c r="C7107">
        <v>1</v>
      </c>
      <c r="D7107">
        <v>14.95</v>
      </c>
      <c r="E7107">
        <v>10</v>
      </c>
      <c r="F7107" t="s">
        <v>146</v>
      </c>
    </row>
    <row r="7108" spans="1:6" x14ac:dyDescent="0.3">
      <c r="A7108" t="s">
        <v>114</v>
      </c>
      <c r="B7108" t="s">
        <v>139</v>
      </c>
      <c r="C7108">
        <v>1</v>
      </c>
      <c r="D7108">
        <v>11.95</v>
      </c>
      <c r="E7108">
        <v>4</v>
      </c>
      <c r="F7108" t="s">
        <v>136</v>
      </c>
    </row>
    <row r="7109" spans="1:6" x14ac:dyDescent="0.3">
      <c r="A7109" t="s">
        <v>114</v>
      </c>
      <c r="B7109" t="s">
        <v>137</v>
      </c>
      <c r="C7109">
        <v>1</v>
      </c>
      <c r="D7109">
        <v>2.99</v>
      </c>
      <c r="E7109">
        <v>7</v>
      </c>
      <c r="F7109" t="s">
        <v>149</v>
      </c>
    </row>
    <row r="7110" spans="1:6" x14ac:dyDescent="0.3">
      <c r="A7110" t="s">
        <v>114</v>
      </c>
      <c r="B7110" t="s">
        <v>145</v>
      </c>
      <c r="C7110">
        <v>2</v>
      </c>
      <c r="D7110">
        <v>3.84</v>
      </c>
      <c r="E7110">
        <v>9</v>
      </c>
      <c r="F7110" t="s">
        <v>129</v>
      </c>
    </row>
    <row r="7111" spans="1:6" x14ac:dyDescent="0.3">
      <c r="A7111" t="s">
        <v>114</v>
      </c>
      <c r="B7111" t="s">
        <v>141</v>
      </c>
      <c r="C7111">
        <v>1</v>
      </c>
      <c r="D7111">
        <v>150</v>
      </c>
      <c r="E7111">
        <v>4</v>
      </c>
      <c r="F7111" t="s">
        <v>129</v>
      </c>
    </row>
    <row r="7112" spans="1:6" x14ac:dyDescent="0.3">
      <c r="A7112" t="s">
        <v>114</v>
      </c>
      <c r="B7112" t="s">
        <v>139</v>
      </c>
      <c r="C7112">
        <v>1</v>
      </c>
      <c r="D7112">
        <v>11.95</v>
      </c>
      <c r="E7112">
        <v>5</v>
      </c>
      <c r="F7112" t="s">
        <v>136</v>
      </c>
    </row>
    <row r="7113" spans="1:6" x14ac:dyDescent="0.3">
      <c r="A7113" t="s">
        <v>114</v>
      </c>
      <c r="B7113" t="s">
        <v>128</v>
      </c>
      <c r="C7113">
        <v>1</v>
      </c>
      <c r="D7113">
        <v>700</v>
      </c>
      <c r="E7113">
        <v>4</v>
      </c>
      <c r="F7113" t="s">
        <v>133</v>
      </c>
    </row>
    <row r="7114" spans="1:6" x14ac:dyDescent="0.3">
      <c r="A7114" t="s">
        <v>114</v>
      </c>
      <c r="B7114" t="s">
        <v>130</v>
      </c>
      <c r="C7114">
        <v>1</v>
      </c>
      <c r="D7114">
        <v>14.95</v>
      </c>
      <c r="E7114">
        <v>9</v>
      </c>
      <c r="F7114" t="s">
        <v>133</v>
      </c>
    </row>
    <row r="7115" spans="1:6" x14ac:dyDescent="0.3">
      <c r="A7115" t="s">
        <v>114</v>
      </c>
      <c r="B7115" t="s">
        <v>128</v>
      </c>
      <c r="C7115">
        <v>1</v>
      </c>
      <c r="D7115">
        <v>700</v>
      </c>
      <c r="E7115">
        <v>5</v>
      </c>
      <c r="F7115" t="s">
        <v>129</v>
      </c>
    </row>
    <row r="7116" spans="1:6" x14ac:dyDescent="0.3">
      <c r="A7116" t="s">
        <v>114</v>
      </c>
      <c r="B7116" t="s">
        <v>130</v>
      </c>
      <c r="C7116">
        <v>1</v>
      </c>
      <c r="D7116">
        <v>14.95</v>
      </c>
      <c r="E7116">
        <v>9</v>
      </c>
      <c r="F7116" t="s">
        <v>129</v>
      </c>
    </row>
    <row r="7117" spans="1:6" x14ac:dyDescent="0.3">
      <c r="A7117" t="s">
        <v>114</v>
      </c>
      <c r="B7117" t="s">
        <v>145</v>
      </c>
      <c r="C7117">
        <v>1</v>
      </c>
      <c r="D7117">
        <v>3.84</v>
      </c>
      <c r="E7117">
        <v>3</v>
      </c>
      <c r="F7117" t="s">
        <v>136</v>
      </c>
    </row>
    <row r="7118" spans="1:6" x14ac:dyDescent="0.3">
      <c r="A7118" t="s">
        <v>114</v>
      </c>
      <c r="B7118" t="s">
        <v>138</v>
      </c>
      <c r="C7118">
        <v>1</v>
      </c>
      <c r="D7118">
        <v>389.99</v>
      </c>
      <c r="E7118">
        <v>7</v>
      </c>
      <c r="F7118" t="s">
        <v>133</v>
      </c>
    </row>
    <row r="7119" spans="1:6" x14ac:dyDescent="0.3">
      <c r="A7119" t="s">
        <v>114</v>
      </c>
      <c r="B7119" t="s">
        <v>145</v>
      </c>
      <c r="C7119">
        <v>1</v>
      </c>
      <c r="D7119">
        <v>3.84</v>
      </c>
      <c r="E7119">
        <v>8</v>
      </c>
      <c r="F7119" t="s">
        <v>149</v>
      </c>
    </row>
    <row r="7120" spans="1:6" x14ac:dyDescent="0.3">
      <c r="A7120" t="s">
        <v>114</v>
      </c>
      <c r="B7120" t="s">
        <v>130</v>
      </c>
      <c r="C7120">
        <v>1</v>
      </c>
      <c r="D7120">
        <v>14.95</v>
      </c>
      <c r="E7120">
        <v>7</v>
      </c>
      <c r="F7120" t="s">
        <v>133</v>
      </c>
    </row>
    <row r="7121" spans="1:6" x14ac:dyDescent="0.3">
      <c r="A7121" t="s">
        <v>114</v>
      </c>
      <c r="B7121" t="s">
        <v>145</v>
      </c>
      <c r="C7121">
        <v>1</v>
      </c>
      <c r="D7121">
        <v>3.84</v>
      </c>
      <c r="E7121">
        <v>5</v>
      </c>
      <c r="F7121" t="s">
        <v>131</v>
      </c>
    </row>
    <row r="7122" spans="1:6" x14ac:dyDescent="0.3">
      <c r="A7122" t="s">
        <v>114</v>
      </c>
      <c r="B7122" t="s">
        <v>141</v>
      </c>
      <c r="C7122">
        <v>1</v>
      </c>
      <c r="D7122">
        <v>150</v>
      </c>
      <c r="E7122">
        <v>7</v>
      </c>
      <c r="F7122" t="s">
        <v>147</v>
      </c>
    </row>
    <row r="7123" spans="1:6" x14ac:dyDescent="0.3">
      <c r="A7123" t="s">
        <v>114</v>
      </c>
      <c r="B7123" t="s">
        <v>134</v>
      </c>
      <c r="C7123">
        <v>1</v>
      </c>
      <c r="D7123">
        <v>149.99</v>
      </c>
      <c r="E7123">
        <v>5</v>
      </c>
      <c r="F7123" t="s">
        <v>129</v>
      </c>
    </row>
    <row r="7124" spans="1:6" x14ac:dyDescent="0.3">
      <c r="A7124" t="s">
        <v>114</v>
      </c>
      <c r="B7124" t="s">
        <v>134</v>
      </c>
      <c r="C7124">
        <v>1</v>
      </c>
      <c r="D7124">
        <v>149.99</v>
      </c>
      <c r="E7124">
        <v>1</v>
      </c>
      <c r="F7124" t="s">
        <v>135</v>
      </c>
    </row>
    <row r="7125" spans="1:6" x14ac:dyDescent="0.3">
      <c r="A7125" t="s">
        <v>114</v>
      </c>
      <c r="B7125" t="s">
        <v>128</v>
      </c>
      <c r="C7125">
        <v>1</v>
      </c>
      <c r="D7125">
        <v>700</v>
      </c>
      <c r="E7125">
        <v>7</v>
      </c>
      <c r="F7125" t="s">
        <v>149</v>
      </c>
    </row>
    <row r="7126" spans="1:6" x14ac:dyDescent="0.3">
      <c r="A7126" t="s">
        <v>114</v>
      </c>
      <c r="B7126" t="s">
        <v>134</v>
      </c>
      <c r="C7126">
        <v>1</v>
      </c>
      <c r="D7126">
        <v>149.99</v>
      </c>
      <c r="E7126">
        <v>5</v>
      </c>
      <c r="F7126" t="s">
        <v>135</v>
      </c>
    </row>
    <row r="7127" spans="1:6" x14ac:dyDescent="0.3">
      <c r="A7127" t="s">
        <v>114</v>
      </c>
      <c r="B7127" t="s">
        <v>134</v>
      </c>
      <c r="C7127">
        <v>1</v>
      </c>
      <c r="D7127">
        <v>149.99</v>
      </c>
      <c r="E7127">
        <v>5</v>
      </c>
      <c r="F7127" t="s">
        <v>135</v>
      </c>
    </row>
    <row r="7128" spans="1:6" x14ac:dyDescent="0.3">
      <c r="A7128" t="s">
        <v>114</v>
      </c>
      <c r="B7128" t="s">
        <v>139</v>
      </c>
      <c r="C7128">
        <v>1</v>
      </c>
      <c r="D7128">
        <v>11.95</v>
      </c>
      <c r="E7128">
        <v>6</v>
      </c>
      <c r="F7128" t="s">
        <v>133</v>
      </c>
    </row>
    <row r="7129" spans="1:6" x14ac:dyDescent="0.3">
      <c r="A7129" t="s">
        <v>114</v>
      </c>
      <c r="B7129" t="s">
        <v>139</v>
      </c>
      <c r="C7129">
        <v>1</v>
      </c>
      <c r="D7129">
        <v>11.95</v>
      </c>
      <c r="E7129">
        <v>6</v>
      </c>
      <c r="F7129" t="s">
        <v>133</v>
      </c>
    </row>
    <row r="7130" spans="1:6" x14ac:dyDescent="0.3">
      <c r="A7130" t="s">
        <v>114</v>
      </c>
      <c r="B7130" t="s">
        <v>152</v>
      </c>
      <c r="C7130">
        <v>1</v>
      </c>
      <c r="D7130">
        <v>379.99</v>
      </c>
      <c r="E7130">
        <v>5</v>
      </c>
      <c r="F7130" t="s">
        <v>129</v>
      </c>
    </row>
    <row r="7131" spans="1:6" x14ac:dyDescent="0.3">
      <c r="A7131" t="s">
        <v>114</v>
      </c>
      <c r="B7131" t="s">
        <v>132</v>
      </c>
      <c r="C7131">
        <v>1</v>
      </c>
      <c r="D7131">
        <v>11.99</v>
      </c>
      <c r="E7131">
        <v>4</v>
      </c>
      <c r="F7131" t="s">
        <v>147</v>
      </c>
    </row>
    <row r="7132" spans="1:6" x14ac:dyDescent="0.3">
      <c r="A7132" t="s">
        <v>114</v>
      </c>
      <c r="B7132" t="s">
        <v>139</v>
      </c>
      <c r="C7132">
        <v>1</v>
      </c>
      <c r="D7132">
        <v>11.95</v>
      </c>
      <c r="E7132">
        <v>2</v>
      </c>
      <c r="F7132" t="s">
        <v>150</v>
      </c>
    </row>
    <row r="7133" spans="1:6" x14ac:dyDescent="0.3">
      <c r="A7133" t="s">
        <v>114</v>
      </c>
      <c r="B7133" t="s">
        <v>142</v>
      </c>
      <c r="C7133">
        <v>1</v>
      </c>
      <c r="D7133">
        <v>1700</v>
      </c>
      <c r="E7133">
        <v>3</v>
      </c>
      <c r="F7133" t="s">
        <v>150</v>
      </c>
    </row>
    <row r="7134" spans="1:6" x14ac:dyDescent="0.3">
      <c r="A7134" t="s">
        <v>114</v>
      </c>
      <c r="B7134" t="s">
        <v>137</v>
      </c>
      <c r="C7134">
        <v>1</v>
      </c>
      <c r="D7134">
        <v>2.99</v>
      </c>
      <c r="E7134">
        <v>7</v>
      </c>
      <c r="F7134" t="s">
        <v>149</v>
      </c>
    </row>
    <row r="7135" spans="1:6" x14ac:dyDescent="0.3">
      <c r="A7135" t="s">
        <v>114</v>
      </c>
      <c r="B7135" t="s">
        <v>139</v>
      </c>
      <c r="C7135">
        <v>1</v>
      </c>
      <c r="D7135">
        <v>11.95</v>
      </c>
      <c r="E7135">
        <v>3</v>
      </c>
      <c r="F7135" t="s">
        <v>133</v>
      </c>
    </row>
    <row r="7136" spans="1:6" x14ac:dyDescent="0.3">
      <c r="A7136" t="s">
        <v>114</v>
      </c>
      <c r="B7136" t="s">
        <v>143</v>
      </c>
      <c r="C7136">
        <v>1</v>
      </c>
      <c r="D7136">
        <v>300</v>
      </c>
      <c r="E7136">
        <v>9</v>
      </c>
      <c r="F7136" t="s">
        <v>131</v>
      </c>
    </row>
    <row r="7137" spans="1:6" x14ac:dyDescent="0.3">
      <c r="A7137" t="s">
        <v>114</v>
      </c>
      <c r="B7137" t="s">
        <v>143</v>
      </c>
      <c r="C7137">
        <v>1</v>
      </c>
      <c r="D7137">
        <v>300</v>
      </c>
      <c r="E7137">
        <v>2</v>
      </c>
      <c r="F7137" t="s">
        <v>129</v>
      </c>
    </row>
    <row r="7138" spans="1:6" x14ac:dyDescent="0.3">
      <c r="A7138" t="s">
        <v>114</v>
      </c>
      <c r="B7138" t="s">
        <v>137</v>
      </c>
      <c r="C7138">
        <v>1</v>
      </c>
      <c r="D7138">
        <v>2.99</v>
      </c>
      <c r="E7138">
        <v>5</v>
      </c>
      <c r="F7138" t="s">
        <v>129</v>
      </c>
    </row>
    <row r="7139" spans="1:6" x14ac:dyDescent="0.3">
      <c r="A7139" t="s">
        <v>114</v>
      </c>
      <c r="B7139" t="s">
        <v>143</v>
      </c>
      <c r="C7139">
        <v>1</v>
      </c>
      <c r="D7139">
        <v>300</v>
      </c>
      <c r="E7139">
        <v>4</v>
      </c>
      <c r="F7139" t="s">
        <v>129</v>
      </c>
    </row>
    <row r="7140" spans="1:6" x14ac:dyDescent="0.3">
      <c r="A7140" t="s">
        <v>114</v>
      </c>
      <c r="B7140" t="s">
        <v>137</v>
      </c>
      <c r="C7140">
        <v>1</v>
      </c>
      <c r="D7140">
        <v>2.99</v>
      </c>
      <c r="E7140">
        <v>1</v>
      </c>
      <c r="F7140" t="s">
        <v>133</v>
      </c>
    </row>
    <row r="7141" spans="1:6" x14ac:dyDescent="0.3">
      <c r="A7141" t="s">
        <v>114</v>
      </c>
      <c r="B7141" t="s">
        <v>139</v>
      </c>
      <c r="C7141">
        <v>1</v>
      </c>
      <c r="D7141">
        <v>11.95</v>
      </c>
      <c r="E7141">
        <v>8</v>
      </c>
      <c r="F7141" t="s">
        <v>150</v>
      </c>
    </row>
    <row r="7142" spans="1:6" x14ac:dyDescent="0.3">
      <c r="A7142" t="s">
        <v>114</v>
      </c>
      <c r="B7142" t="s">
        <v>145</v>
      </c>
      <c r="C7142">
        <v>3</v>
      </c>
      <c r="D7142">
        <v>3.84</v>
      </c>
      <c r="E7142">
        <v>7</v>
      </c>
      <c r="F7142" t="s">
        <v>147</v>
      </c>
    </row>
    <row r="7143" spans="1:6" x14ac:dyDescent="0.3">
      <c r="A7143" t="s">
        <v>114</v>
      </c>
      <c r="B7143" t="s">
        <v>139</v>
      </c>
      <c r="C7143">
        <v>1</v>
      </c>
      <c r="D7143">
        <v>11.95</v>
      </c>
      <c r="E7143">
        <v>4</v>
      </c>
      <c r="F7143" t="s">
        <v>149</v>
      </c>
    </row>
    <row r="7144" spans="1:6" x14ac:dyDescent="0.3">
      <c r="A7144" t="s">
        <v>114</v>
      </c>
      <c r="B7144" t="s">
        <v>130</v>
      </c>
      <c r="C7144">
        <v>1</v>
      </c>
      <c r="D7144">
        <v>14.95</v>
      </c>
      <c r="E7144">
        <v>7</v>
      </c>
      <c r="F7144" t="s">
        <v>149</v>
      </c>
    </row>
    <row r="7145" spans="1:6" x14ac:dyDescent="0.3">
      <c r="A7145" t="s">
        <v>114</v>
      </c>
      <c r="B7145" t="s">
        <v>137</v>
      </c>
      <c r="C7145">
        <v>1</v>
      </c>
      <c r="D7145">
        <v>2.99</v>
      </c>
      <c r="E7145">
        <v>2</v>
      </c>
      <c r="F7145" t="s">
        <v>146</v>
      </c>
    </row>
    <row r="7146" spans="1:6" x14ac:dyDescent="0.3">
      <c r="A7146" t="s">
        <v>114</v>
      </c>
      <c r="B7146" t="s">
        <v>139</v>
      </c>
      <c r="C7146">
        <v>1</v>
      </c>
      <c r="D7146">
        <v>11.95</v>
      </c>
      <c r="E7146">
        <v>3</v>
      </c>
      <c r="F7146" t="s">
        <v>135</v>
      </c>
    </row>
    <row r="7147" spans="1:6" x14ac:dyDescent="0.3">
      <c r="A7147" t="s">
        <v>114</v>
      </c>
      <c r="B7147" t="s">
        <v>137</v>
      </c>
      <c r="C7147">
        <v>1</v>
      </c>
      <c r="D7147">
        <v>2.99</v>
      </c>
      <c r="E7147">
        <v>6</v>
      </c>
      <c r="F7147" t="s">
        <v>136</v>
      </c>
    </row>
    <row r="7148" spans="1:6" x14ac:dyDescent="0.3">
      <c r="A7148" t="s">
        <v>114</v>
      </c>
      <c r="B7148" t="s">
        <v>139</v>
      </c>
      <c r="C7148">
        <v>1</v>
      </c>
      <c r="D7148">
        <v>11.95</v>
      </c>
      <c r="E7148">
        <v>1</v>
      </c>
      <c r="F7148" t="s">
        <v>129</v>
      </c>
    </row>
    <row r="7149" spans="1:6" x14ac:dyDescent="0.3">
      <c r="A7149" t="s">
        <v>114</v>
      </c>
      <c r="B7149" t="s">
        <v>148</v>
      </c>
      <c r="C7149">
        <v>1</v>
      </c>
      <c r="D7149">
        <v>600</v>
      </c>
      <c r="E7149">
        <v>4</v>
      </c>
      <c r="F7149" t="s">
        <v>131</v>
      </c>
    </row>
    <row r="7150" spans="1:6" x14ac:dyDescent="0.3">
      <c r="A7150" t="s">
        <v>114</v>
      </c>
      <c r="B7150" t="s">
        <v>141</v>
      </c>
      <c r="C7150">
        <v>1</v>
      </c>
      <c r="D7150">
        <v>150</v>
      </c>
      <c r="E7150">
        <v>5</v>
      </c>
      <c r="F7150" t="s">
        <v>133</v>
      </c>
    </row>
    <row r="7151" spans="1:6" x14ac:dyDescent="0.3">
      <c r="A7151" t="s">
        <v>114</v>
      </c>
      <c r="B7151" t="s">
        <v>137</v>
      </c>
      <c r="C7151">
        <v>1</v>
      </c>
      <c r="D7151">
        <v>2.99</v>
      </c>
      <c r="E7151">
        <v>4</v>
      </c>
      <c r="F7151" t="s">
        <v>149</v>
      </c>
    </row>
    <row r="7152" spans="1:6" x14ac:dyDescent="0.3">
      <c r="A7152" t="s">
        <v>114</v>
      </c>
      <c r="B7152" t="s">
        <v>137</v>
      </c>
      <c r="C7152">
        <v>2</v>
      </c>
      <c r="D7152">
        <v>2.99</v>
      </c>
      <c r="E7152">
        <v>7</v>
      </c>
      <c r="F7152" t="s">
        <v>150</v>
      </c>
    </row>
    <row r="7153" spans="1:6" x14ac:dyDescent="0.3">
      <c r="A7153" t="s">
        <v>114</v>
      </c>
      <c r="B7153" t="s">
        <v>141</v>
      </c>
      <c r="C7153">
        <v>1</v>
      </c>
      <c r="D7153">
        <v>150</v>
      </c>
      <c r="E7153">
        <v>1</v>
      </c>
      <c r="F7153" t="s">
        <v>149</v>
      </c>
    </row>
    <row r="7154" spans="1:6" x14ac:dyDescent="0.3">
      <c r="A7154" t="s">
        <v>114</v>
      </c>
      <c r="B7154" t="s">
        <v>128</v>
      </c>
      <c r="C7154">
        <v>1</v>
      </c>
      <c r="D7154">
        <v>700</v>
      </c>
      <c r="E7154">
        <v>3</v>
      </c>
      <c r="F7154" t="s">
        <v>135</v>
      </c>
    </row>
    <row r="7155" spans="1:6" x14ac:dyDescent="0.3">
      <c r="A7155" t="s">
        <v>114</v>
      </c>
      <c r="B7155" t="s">
        <v>130</v>
      </c>
      <c r="C7155">
        <v>1</v>
      </c>
      <c r="D7155">
        <v>14.95</v>
      </c>
      <c r="E7155">
        <v>3</v>
      </c>
      <c r="F7155" t="s">
        <v>135</v>
      </c>
    </row>
    <row r="7156" spans="1:6" x14ac:dyDescent="0.3">
      <c r="A7156" t="s">
        <v>114</v>
      </c>
      <c r="B7156" t="s">
        <v>145</v>
      </c>
      <c r="C7156">
        <v>1</v>
      </c>
      <c r="D7156">
        <v>3.84</v>
      </c>
      <c r="E7156">
        <v>7</v>
      </c>
      <c r="F7156" t="s">
        <v>136</v>
      </c>
    </row>
    <row r="7157" spans="1:6" x14ac:dyDescent="0.3">
      <c r="A7157" t="s">
        <v>114</v>
      </c>
      <c r="B7157" t="s">
        <v>138</v>
      </c>
      <c r="C7157">
        <v>1</v>
      </c>
      <c r="D7157">
        <v>389.99</v>
      </c>
      <c r="E7157">
        <v>10</v>
      </c>
      <c r="F7157" t="s">
        <v>133</v>
      </c>
    </row>
    <row r="7158" spans="1:6" x14ac:dyDescent="0.3">
      <c r="A7158" t="s">
        <v>114</v>
      </c>
      <c r="B7158" t="s">
        <v>139</v>
      </c>
      <c r="C7158">
        <v>1</v>
      </c>
      <c r="D7158">
        <v>11.95</v>
      </c>
      <c r="E7158">
        <v>7</v>
      </c>
      <c r="F7158" t="s">
        <v>135</v>
      </c>
    </row>
    <row r="7159" spans="1:6" x14ac:dyDescent="0.3">
      <c r="A7159" t="s">
        <v>114</v>
      </c>
      <c r="B7159" t="s">
        <v>151</v>
      </c>
      <c r="C7159">
        <v>1</v>
      </c>
      <c r="D7159">
        <v>109.99</v>
      </c>
      <c r="E7159">
        <v>3</v>
      </c>
      <c r="F7159" t="s">
        <v>135</v>
      </c>
    </row>
    <row r="7160" spans="1:6" x14ac:dyDescent="0.3">
      <c r="A7160" t="s">
        <v>114</v>
      </c>
      <c r="B7160" t="s">
        <v>143</v>
      </c>
      <c r="C7160">
        <v>1</v>
      </c>
      <c r="D7160">
        <v>300</v>
      </c>
      <c r="E7160">
        <v>2</v>
      </c>
      <c r="F7160" t="s">
        <v>133</v>
      </c>
    </row>
    <row r="7161" spans="1:6" x14ac:dyDescent="0.3">
      <c r="A7161" t="s">
        <v>114</v>
      </c>
      <c r="B7161" t="s">
        <v>152</v>
      </c>
      <c r="C7161">
        <v>1</v>
      </c>
      <c r="D7161">
        <v>379.99</v>
      </c>
      <c r="E7161">
        <v>6</v>
      </c>
      <c r="F7161" t="s">
        <v>146</v>
      </c>
    </row>
    <row r="7162" spans="1:6" x14ac:dyDescent="0.3">
      <c r="A7162" t="s">
        <v>114</v>
      </c>
      <c r="B7162" t="s">
        <v>139</v>
      </c>
      <c r="C7162">
        <v>1</v>
      </c>
      <c r="D7162">
        <v>11.95</v>
      </c>
      <c r="E7162">
        <v>7</v>
      </c>
      <c r="F7162" t="s">
        <v>146</v>
      </c>
    </row>
    <row r="7163" spans="1:6" x14ac:dyDescent="0.3">
      <c r="A7163" t="s">
        <v>114</v>
      </c>
      <c r="B7163" t="s">
        <v>148</v>
      </c>
      <c r="C7163">
        <v>1</v>
      </c>
      <c r="D7163">
        <v>600</v>
      </c>
      <c r="E7163">
        <v>3</v>
      </c>
      <c r="F7163" t="s">
        <v>146</v>
      </c>
    </row>
    <row r="7164" spans="1:6" x14ac:dyDescent="0.3">
      <c r="A7164" t="s">
        <v>114</v>
      </c>
      <c r="B7164" t="s">
        <v>139</v>
      </c>
      <c r="C7164">
        <v>1</v>
      </c>
      <c r="D7164">
        <v>11.95</v>
      </c>
      <c r="E7164">
        <v>6</v>
      </c>
      <c r="F7164" t="s">
        <v>146</v>
      </c>
    </row>
    <row r="7165" spans="1:6" x14ac:dyDescent="0.3">
      <c r="A7165" t="s">
        <v>114</v>
      </c>
      <c r="B7165" t="s">
        <v>152</v>
      </c>
      <c r="C7165">
        <v>1</v>
      </c>
      <c r="D7165">
        <v>379.99</v>
      </c>
      <c r="E7165">
        <v>3</v>
      </c>
      <c r="F7165" t="s">
        <v>135</v>
      </c>
    </row>
    <row r="7166" spans="1:6" x14ac:dyDescent="0.3">
      <c r="A7166" t="s">
        <v>114</v>
      </c>
      <c r="B7166" t="s">
        <v>138</v>
      </c>
      <c r="C7166">
        <v>1</v>
      </c>
      <c r="D7166">
        <v>389.99</v>
      </c>
      <c r="E7166">
        <v>8</v>
      </c>
      <c r="F7166" t="s">
        <v>136</v>
      </c>
    </row>
    <row r="7167" spans="1:6" x14ac:dyDescent="0.3">
      <c r="A7167" t="s">
        <v>114</v>
      </c>
      <c r="B7167" t="s">
        <v>141</v>
      </c>
      <c r="C7167">
        <v>1</v>
      </c>
      <c r="D7167">
        <v>150</v>
      </c>
      <c r="E7167">
        <v>2</v>
      </c>
      <c r="F7167" t="s">
        <v>149</v>
      </c>
    </row>
    <row r="7168" spans="1:6" x14ac:dyDescent="0.3">
      <c r="A7168" t="s">
        <v>114</v>
      </c>
      <c r="B7168" t="s">
        <v>140</v>
      </c>
      <c r="C7168">
        <v>1</v>
      </c>
      <c r="D7168">
        <v>99.99</v>
      </c>
      <c r="E7168">
        <v>10</v>
      </c>
      <c r="F7168" t="s">
        <v>135</v>
      </c>
    </row>
    <row r="7169" spans="1:6" x14ac:dyDescent="0.3">
      <c r="A7169" t="s">
        <v>114</v>
      </c>
      <c r="B7169" t="s">
        <v>140</v>
      </c>
      <c r="C7169">
        <v>1</v>
      </c>
      <c r="D7169">
        <v>99.99</v>
      </c>
      <c r="E7169">
        <v>10</v>
      </c>
      <c r="F7169" t="s">
        <v>146</v>
      </c>
    </row>
    <row r="7170" spans="1:6" x14ac:dyDescent="0.3">
      <c r="A7170" t="s">
        <v>114</v>
      </c>
      <c r="B7170" t="s">
        <v>132</v>
      </c>
      <c r="C7170">
        <v>1</v>
      </c>
      <c r="D7170">
        <v>11.99</v>
      </c>
      <c r="E7170">
        <v>2</v>
      </c>
      <c r="F7170" t="s">
        <v>135</v>
      </c>
    </row>
    <row r="7171" spans="1:6" x14ac:dyDescent="0.3">
      <c r="A7171" t="s">
        <v>114</v>
      </c>
      <c r="B7171" t="s">
        <v>130</v>
      </c>
      <c r="C7171">
        <v>1</v>
      </c>
      <c r="D7171">
        <v>14.95</v>
      </c>
      <c r="E7171">
        <v>2</v>
      </c>
      <c r="F7171" t="s">
        <v>146</v>
      </c>
    </row>
    <row r="7172" spans="1:6" x14ac:dyDescent="0.3">
      <c r="A7172" t="s">
        <v>114</v>
      </c>
      <c r="B7172" t="s">
        <v>143</v>
      </c>
      <c r="C7172">
        <v>1</v>
      </c>
      <c r="D7172">
        <v>300</v>
      </c>
      <c r="E7172">
        <v>4</v>
      </c>
      <c r="F7172" t="s">
        <v>135</v>
      </c>
    </row>
    <row r="7173" spans="1:6" x14ac:dyDescent="0.3">
      <c r="A7173" t="s">
        <v>114</v>
      </c>
      <c r="B7173" t="s">
        <v>132</v>
      </c>
      <c r="C7173">
        <v>1</v>
      </c>
      <c r="D7173">
        <v>11.99</v>
      </c>
      <c r="E7173">
        <v>1</v>
      </c>
      <c r="F7173" t="s">
        <v>149</v>
      </c>
    </row>
    <row r="7174" spans="1:6" x14ac:dyDescent="0.3">
      <c r="A7174" t="s">
        <v>114</v>
      </c>
      <c r="B7174" t="s">
        <v>138</v>
      </c>
      <c r="C7174">
        <v>1</v>
      </c>
      <c r="D7174">
        <v>389.99</v>
      </c>
      <c r="E7174">
        <v>10</v>
      </c>
      <c r="F7174" t="s">
        <v>131</v>
      </c>
    </row>
    <row r="7175" spans="1:6" x14ac:dyDescent="0.3">
      <c r="A7175" t="s">
        <v>114</v>
      </c>
      <c r="B7175" t="s">
        <v>139</v>
      </c>
      <c r="C7175">
        <v>1</v>
      </c>
      <c r="D7175">
        <v>11.95</v>
      </c>
      <c r="E7175">
        <v>10</v>
      </c>
      <c r="F7175" t="s">
        <v>149</v>
      </c>
    </row>
    <row r="7176" spans="1:6" x14ac:dyDescent="0.3">
      <c r="A7176" t="s">
        <v>114</v>
      </c>
      <c r="B7176" t="s">
        <v>145</v>
      </c>
      <c r="C7176">
        <v>1</v>
      </c>
      <c r="D7176">
        <v>3.84</v>
      </c>
      <c r="E7176">
        <v>4</v>
      </c>
      <c r="F7176" t="s">
        <v>133</v>
      </c>
    </row>
    <row r="7177" spans="1:6" x14ac:dyDescent="0.3">
      <c r="A7177" t="s">
        <v>114</v>
      </c>
      <c r="B7177" t="s">
        <v>145</v>
      </c>
      <c r="C7177">
        <v>1</v>
      </c>
      <c r="D7177">
        <v>3.84</v>
      </c>
      <c r="E7177">
        <v>9</v>
      </c>
      <c r="F7177" t="s">
        <v>150</v>
      </c>
    </row>
    <row r="7178" spans="1:6" x14ac:dyDescent="0.3">
      <c r="A7178" t="s">
        <v>114</v>
      </c>
      <c r="B7178" t="s">
        <v>132</v>
      </c>
      <c r="C7178">
        <v>1</v>
      </c>
      <c r="D7178">
        <v>11.99</v>
      </c>
      <c r="E7178">
        <v>9</v>
      </c>
      <c r="F7178" t="s">
        <v>133</v>
      </c>
    </row>
    <row r="7179" spans="1:6" x14ac:dyDescent="0.3">
      <c r="A7179" t="s">
        <v>114</v>
      </c>
      <c r="B7179" t="s">
        <v>152</v>
      </c>
      <c r="C7179">
        <v>1</v>
      </c>
      <c r="D7179">
        <v>379.99</v>
      </c>
      <c r="E7179">
        <v>1</v>
      </c>
      <c r="F7179" t="s">
        <v>133</v>
      </c>
    </row>
    <row r="7180" spans="1:6" x14ac:dyDescent="0.3">
      <c r="A7180" t="s">
        <v>114</v>
      </c>
      <c r="B7180" t="s">
        <v>139</v>
      </c>
      <c r="C7180">
        <v>1</v>
      </c>
      <c r="D7180">
        <v>11.95</v>
      </c>
      <c r="E7180">
        <v>7</v>
      </c>
      <c r="F7180" t="s">
        <v>150</v>
      </c>
    </row>
    <row r="7181" spans="1:6" x14ac:dyDescent="0.3">
      <c r="A7181" t="s">
        <v>114</v>
      </c>
      <c r="B7181" t="s">
        <v>128</v>
      </c>
      <c r="C7181">
        <v>1</v>
      </c>
      <c r="D7181">
        <v>700</v>
      </c>
      <c r="E7181">
        <v>4</v>
      </c>
      <c r="F7181" t="s">
        <v>146</v>
      </c>
    </row>
    <row r="7182" spans="1:6" x14ac:dyDescent="0.3">
      <c r="A7182" t="s">
        <v>114</v>
      </c>
      <c r="B7182" t="s">
        <v>137</v>
      </c>
      <c r="C7182">
        <v>1</v>
      </c>
      <c r="D7182">
        <v>2.99</v>
      </c>
      <c r="E7182">
        <v>5</v>
      </c>
      <c r="F7182" t="s">
        <v>133</v>
      </c>
    </row>
    <row r="7183" spans="1:6" x14ac:dyDescent="0.3">
      <c r="A7183" t="s">
        <v>114</v>
      </c>
      <c r="B7183" t="s">
        <v>128</v>
      </c>
      <c r="C7183">
        <v>1</v>
      </c>
      <c r="D7183">
        <v>700</v>
      </c>
      <c r="E7183">
        <v>6</v>
      </c>
      <c r="F7183" t="s">
        <v>133</v>
      </c>
    </row>
    <row r="7184" spans="1:6" x14ac:dyDescent="0.3">
      <c r="A7184" t="s">
        <v>114</v>
      </c>
      <c r="B7184" t="s">
        <v>130</v>
      </c>
      <c r="C7184">
        <v>1</v>
      </c>
      <c r="D7184">
        <v>14.95</v>
      </c>
      <c r="E7184">
        <v>5</v>
      </c>
      <c r="F7184" t="s">
        <v>133</v>
      </c>
    </row>
    <row r="7185" spans="1:6" x14ac:dyDescent="0.3">
      <c r="A7185" t="s">
        <v>114</v>
      </c>
      <c r="B7185" t="s">
        <v>137</v>
      </c>
      <c r="C7185">
        <v>1</v>
      </c>
      <c r="D7185">
        <v>2.99</v>
      </c>
      <c r="E7185">
        <v>3</v>
      </c>
      <c r="F7185" t="s">
        <v>129</v>
      </c>
    </row>
    <row r="7186" spans="1:6" x14ac:dyDescent="0.3">
      <c r="A7186" t="s">
        <v>114</v>
      </c>
      <c r="B7186" t="s">
        <v>130</v>
      </c>
      <c r="C7186">
        <v>1</v>
      </c>
      <c r="D7186">
        <v>14.95</v>
      </c>
      <c r="E7186">
        <v>4</v>
      </c>
      <c r="F7186" t="s">
        <v>146</v>
      </c>
    </row>
    <row r="7187" spans="1:6" x14ac:dyDescent="0.3">
      <c r="A7187" t="s">
        <v>114</v>
      </c>
      <c r="B7187" t="s">
        <v>155</v>
      </c>
      <c r="C7187">
        <v>1</v>
      </c>
      <c r="D7187">
        <v>600</v>
      </c>
      <c r="E7187">
        <v>3</v>
      </c>
      <c r="F7187" t="s">
        <v>149</v>
      </c>
    </row>
    <row r="7188" spans="1:6" x14ac:dyDescent="0.3">
      <c r="A7188" t="s">
        <v>114</v>
      </c>
      <c r="B7188" t="s">
        <v>145</v>
      </c>
      <c r="C7188">
        <v>2</v>
      </c>
      <c r="D7188">
        <v>3.84</v>
      </c>
      <c r="E7188">
        <v>7</v>
      </c>
      <c r="F7188" t="s">
        <v>146</v>
      </c>
    </row>
    <row r="7189" spans="1:6" x14ac:dyDescent="0.3">
      <c r="A7189" t="s">
        <v>114</v>
      </c>
      <c r="B7189" t="s">
        <v>138</v>
      </c>
      <c r="C7189">
        <v>1</v>
      </c>
      <c r="D7189">
        <v>389.99</v>
      </c>
      <c r="E7189">
        <v>5</v>
      </c>
      <c r="F7189" t="s">
        <v>149</v>
      </c>
    </row>
    <row r="7190" spans="1:6" x14ac:dyDescent="0.3">
      <c r="A7190" t="s">
        <v>114</v>
      </c>
      <c r="B7190" t="s">
        <v>132</v>
      </c>
      <c r="C7190">
        <v>1</v>
      </c>
      <c r="D7190">
        <v>11.99</v>
      </c>
      <c r="E7190">
        <v>5</v>
      </c>
      <c r="F7190" t="s">
        <v>133</v>
      </c>
    </row>
    <row r="7191" spans="1:6" x14ac:dyDescent="0.3">
      <c r="A7191" t="s">
        <v>114</v>
      </c>
      <c r="B7191" t="s">
        <v>132</v>
      </c>
      <c r="C7191">
        <v>1</v>
      </c>
      <c r="D7191">
        <v>11.99</v>
      </c>
      <c r="E7191">
        <v>10</v>
      </c>
      <c r="F7191" t="s">
        <v>147</v>
      </c>
    </row>
    <row r="7192" spans="1:6" x14ac:dyDescent="0.3">
      <c r="A7192" t="s">
        <v>114</v>
      </c>
      <c r="B7192" t="s">
        <v>130</v>
      </c>
      <c r="C7192">
        <v>1</v>
      </c>
      <c r="D7192">
        <v>14.95</v>
      </c>
      <c r="E7192">
        <v>8</v>
      </c>
      <c r="F7192" t="s">
        <v>147</v>
      </c>
    </row>
    <row r="7193" spans="1:6" x14ac:dyDescent="0.3">
      <c r="A7193" t="s">
        <v>114</v>
      </c>
      <c r="B7193" t="s">
        <v>130</v>
      </c>
      <c r="C7193">
        <v>1</v>
      </c>
      <c r="D7193">
        <v>14.95</v>
      </c>
      <c r="E7193">
        <v>4</v>
      </c>
      <c r="F7193" t="s">
        <v>149</v>
      </c>
    </row>
    <row r="7194" spans="1:6" x14ac:dyDescent="0.3">
      <c r="A7194" t="s">
        <v>114</v>
      </c>
      <c r="B7194" t="s">
        <v>140</v>
      </c>
      <c r="C7194">
        <v>1</v>
      </c>
      <c r="D7194">
        <v>99.99</v>
      </c>
      <c r="E7194">
        <v>9</v>
      </c>
      <c r="F7194" t="s">
        <v>150</v>
      </c>
    </row>
    <row r="7195" spans="1:6" x14ac:dyDescent="0.3">
      <c r="A7195" t="s">
        <v>114</v>
      </c>
      <c r="B7195" t="s">
        <v>137</v>
      </c>
      <c r="C7195">
        <v>2</v>
      </c>
      <c r="D7195">
        <v>2.99</v>
      </c>
      <c r="E7195">
        <v>1</v>
      </c>
      <c r="F7195" t="s">
        <v>150</v>
      </c>
    </row>
    <row r="7196" spans="1:6" x14ac:dyDescent="0.3">
      <c r="A7196" t="s">
        <v>114</v>
      </c>
      <c r="B7196" t="s">
        <v>141</v>
      </c>
      <c r="C7196">
        <v>1</v>
      </c>
      <c r="D7196">
        <v>150</v>
      </c>
      <c r="E7196">
        <v>7</v>
      </c>
      <c r="F7196" t="s">
        <v>129</v>
      </c>
    </row>
    <row r="7197" spans="1:6" x14ac:dyDescent="0.3">
      <c r="A7197" t="s">
        <v>114</v>
      </c>
      <c r="B7197" t="s">
        <v>140</v>
      </c>
      <c r="C7197">
        <v>1</v>
      </c>
      <c r="D7197">
        <v>99.99</v>
      </c>
      <c r="E7197">
        <v>4</v>
      </c>
      <c r="F7197" t="s">
        <v>133</v>
      </c>
    </row>
    <row r="7198" spans="1:6" x14ac:dyDescent="0.3">
      <c r="A7198" t="s">
        <v>114</v>
      </c>
      <c r="B7198" t="s">
        <v>141</v>
      </c>
      <c r="C7198">
        <v>1</v>
      </c>
      <c r="D7198">
        <v>150</v>
      </c>
      <c r="E7198">
        <v>6</v>
      </c>
      <c r="F7198" t="s">
        <v>135</v>
      </c>
    </row>
    <row r="7199" spans="1:6" x14ac:dyDescent="0.3">
      <c r="A7199" t="s">
        <v>114</v>
      </c>
      <c r="B7199" t="s">
        <v>137</v>
      </c>
      <c r="C7199">
        <v>1</v>
      </c>
      <c r="D7199">
        <v>2.99</v>
      </c>
      <c r="E7199">
        <v>5</v>
      </c>
      <c r="F7199" t="s">
        <v>136</v>
      </c>
    </row>
    <row r="7200" spans="1:6" x14ac:dyDescent="0.3">
      <c r="A7200" t="s">
        <v>114</v>
      </c>
      <c r="B7200" t="s">
        <v>139</v>
      </c>
      <c r="C7200">
        <v>1</v>
      </c>
      <c r="D7200">
        <v>11.95</v>
      </c>
      <c r="E7200">
        <v>8</v>
      </c>
      <c r="F7200" t="s">
        <v>150</v>
      </c>
    </row>
    <row r="7201" spans="1:6" x14ac:dyDescent="0.3">
      <c r="A7201" t="s">
        <v>114</v>
      </c>
      <c r="B7201" t="s">
        <v>140</v>
      </c>
      <c r="C7201">
        <v>1</v>
      </c>
      <c r="D7201">
        <v>99.99</v>
      </c>
      <c r="E7201">
        <v>8</v>
      </c>
      <c r="F7201" t="s">
        <v>149</v>
      </c>
    </row>
    <row r="7202" spans="1:6" x14ac:dyDescent="0.3">
      <c r="A7202" t="s">
        <v>114</v>
      </c>
      <c r="B7202" t="s">
        <v>143</v>
      </c>
      <c r="C7202">
        <v>1</v>
      </c>
      <c r="D7202">
        <v>300</v>
      </c>
      <c r="E7202">
        <v>5</v>
      </c>
      <c r="F7202" t="s">
        <v>129</v>
      </c>
    </row>
    <row r="7203" spans="1:6" x14ac:dyDescent="0.3">
      <c r="A7203" t="s">
        <v>114</v>
      </c>
      <c r="B7203" t="s">
        <v>132</v>
      </c>
      <c r="C7203">
        <v>1</v>
      </c>
      <c r="D7203">
        <v>11.99</v>
      </c>
      <c r="E7203">
        <v>5</v>
      </c>
      <c r="F7203" t="s">
        <v>135</v>
      </c>
    </row>
    <row r="7204" spans="1:6" x14ac:dyDescent="0.3">
      <c r="A7204" t="s">
        <v>114</v>
      </c>
      <c r="B7204" t="s">
        <v>137</v>
      </c>
      <c r="C7204">
        <v>2</v>
      </c>
      <c r="D7204">
        <v>2.99</v>
      </c>
      <c r="E7204">
        <v>10</v>
      </c>
      <c r="F7204" t="s">
        <v>129</v>
      </c>
    </row>
    <row r="7205" spans="1:6" x14ac:dyDescent="0.3">
      <c r="A7205" t="s">
        <v>114</v>
      </c>
      <c r="B7205" t="s">
        <v>142</v>
      </c>
      <c r="C7205">
        <v>1</v>
      </c>
      <c r="D7205">
        <v>1700</v>
      </c>
      <c r="E7205">
        <v>5</v>
      </c>
      <c r="F7205" t="s">
        <v>133</v>
      </c>
    </row>
    <row r="7206" spans="1:6" x14ac:dyDescent="0.3">
      <c r="A7206" t="s">
        <v>114</v>
      </c>
      <c r="B7206" t="s">
        <v>134</v>
      </c>
      <c r="C7206">
        <v>1</v>
      </c>
      <c r="D7206">
        <v>149.99</v>
      </c>
      <c r="E7206">
        <v>10</v>
      </c>
      <c r="F7206" t="s">
        <v>147</v>
      </c>
    </row>
    <row r="7207" spans="1:6" x14ac:dyDescent="0.3">
      <c r="A7207" t="s">
        <v>114</v>
      </c>
      <c r="B7207" t="s">
        <v>140</v>
      </c>
      <c r="C7207">
        <v>1</v>
      </c>
      <c r="D7207">
        <v>99.99</v>
      </c>
      <c r="E7207">
        <v>4</v>
      </c>
      <c r="F7207" t="s">
        <v>150</v>
      </c>
    </row>
    <row r="7208" spans="1:6" x14ac:dyDescent="0.3">
      <c r="A7208" t="s">
        <v>114</v>
      </c>
      <c r="B7208" t="s">
        <v>134</v>
      </c>
      <c r="C7208">
        <v>1</v>
      </c>
      <c r="D7208">
        <v>149.99</v>
      </c>
      <c r="E7208">
        <v>4</v>
      </c>
      <c r="F7208" t="s">
        <v>135</v>
      </c>
    </row>
    <row r="7209" spans="1:6" x14ac:dyDescent="0.3">
      <c r="A7209" t="s">
        <v>114</v>
      </c>
      <c r="B7209" t="s">
        <v>134</v>
      </c>
      <c r="C7209">
        <v>1</v>
      </c>
      <c r="D7209">
        <v>149.99</v>
      </c>
      <c r="E7209">
        <v>1</v>
      </c>
      <c r="F7209" t="s">
        <v>133</v>
      </c>
    </row>
    <row r="7210" spans="1:6" x14ac:dyDescent="0.3">
      <c r="A7210" t="s">
        <v>114</v>
      </c>
      <c r="B7210" t="s">
        <v>130</v>
      </c>
      <c r="C7210">
        <v>1</v>
      </c>
      <c r="D7210">
        <v>14.95</v>
      </c>
      <c r="E7210">
        <v>3</v>
      </c>
      <c r="F7210" t="s">
        <v>133</v>
      </c>
    </row>
    <row r="7211" spans="1:6" x14ac:dyDescent="0.3">
      <c r="A7211" t="s">
        <v>114</v>
      </c>
      <c r="B7211" t="s">
        <v>145</v>
      </c>
      <c r="C7211">
        <v>4</v>
      </c>
      <c r="D7211">
        <v>3.84</v>
      </c>
      <c r="E7211">
        <v>5</v>
      </c>
      <c r="F7211" t="s">
        <v>131</v>
      </c>
    </row>
    <row r="7212" spans="1:6" x14ac:dyDescent="0.3">
      <c r="A7212" t="s">
        <v>114</v>
      </c>
      <c r="B7212" t="s">
        <v>132</v>
      </c>
      <c r="C7212">
        <v>2</v>
      </c>
      <c r="D7212">
        <v>11.99</v>
      </c>
      <c r="E7212">
        <v>9</v>
      </c>
      <c r="F7212" t="s">
        <v>149</v>
      </c>
    </row>
    <row r="7213" spans="1:6" x14ac:dyDescent="0.3">
      <c r="A7213" t="s">
        <v>114</v>
      </c>
      <c r="B7213" t="s">
        <v>137</v>
      </c>
      <c r="C7213">
        <v>1</v>
      </c>
      <c r="D7213">
        <v>2.99</v>
      </c>
      <c r="E7213">
        <v>7</v>
      </c>
      <c r="F7213" t="s">
        <v>129</v>
      </c>
    </row>
    <row r="7214" spans="1:6" x14ac:dyDescent="0.3">
      <c r="A7214" t="s">
        <v>114</v>
      </c>
      <c r="B7214" t="s">
        <v>145</v>
      </c>
      <c r="C7214">
        <v>1</v>
      </c>
      <c r="D7214">
        <v>3.84</v>
      </c>
      <c r="E7214">
        <v>1</v>
      </c>
      <c r="F7214" t="s">
        <v>131</v>
      </c>
    </row>
    <row r="7215" spans="1:6" x14ac:dyDescent="0.3">
      <c r="A7215" t="s">
        <v>114</v>
      </c>
      <c r="B7215" t="s">
        <v>138</v>
      </c>
      <c r="C7215">
        <v>1</v>
      </c>
      <c r="D7215">
        <v>389.99</v>
      </c>
      <c r="E7215">
        <v>7</v>
      </c>
      <c r="F7215" t="s">
        <v>147</v>
      </c>
    </row>
    <row r="7216" spans="1:6" x14ac:dyDescent="0.3">
      <c r="A7216" t="s">
        <v>114</v>
      </c>
      <c r="B7216" t="s">
        <v>139</v>
      </c>
      <c r="C7216">
        <v>3</v>
      </c>
      <c r="D7216">
        <v>11.95</v>
      </c>
      <c r="E7216">
        <v>4</v>
      </c>
      <c r="F7216" t="s">
        <v>150</v>
      </c>
    </row>
    <row r="7217" spans="1:6" x14ac:dyDescent="0.3">
      <c r="A7217" t="s">
        <v>114</v>
      </c>
      <c r="B7217" t="s">
        <v>152</v>
      </c>
      <c r="C7217">
        <v>1</v>
      </c>
      <c r="D7217">
        <v>379.99</v>
      </c>
      <c r="E7217">
        <v>9</v>
      </c>
      <c r="F7217" t="s">
        <v>147</v>
      </c>
    </row>
    <row r="7218" spans="1:6" x14ac:dyDescent="0.3">
      <c r="A7218" t="s">
        <v>114</v>
      </c>
      <c r="B7218" t="s">
        <v>128</v>
      </c>
      <c r="C7218">
        <v>1</v>
      </c>
      <c r="D7218">
        <v>700</v>
      </c>
      <c r="E7218">
        <v>1</v>
      </c>
      <c r="F7218" t="s">
        <v>135</v>
      </c>
    </row>
    <row r="7219" spans="1:6" x14ac:dyDescent="0.3">
      <c r="A7219" t="s">
        <v>114</v>
      </c>
      <c r="B7219" t="s">
        <v>130</v>
      </c>
      <c r="C7219">
        <v>1</v>
      </c>
      <c r="D7219">
        <v>14.95</v>
      </c>
      <c r="E7219">
        <v>4</v>
      </c>
      <c r="F7219" t="s">
        <v>131</v>
      </c>
    </row>
    <row r="7220" spans="1:6" x14ac:dyDescent="0.3">
      <c r="A7220" t="s">
        <v>114</v>
      </c>
      <c r="B7220" t="s">
        <v>137</v>
      </c>
      <c r="C7220">
        <v>3</v>
      </c>
      <c r="D7220">
        <v>2.99</v>
      </c>
      <c r="E7220">
        <v>8</v>
      </c>
      <c r="F7220" t="s">
        <v>133</v>
      </c>
    </row>
    <row r="7221" spans="1:6" x14ac:dyDescent="0.3">
      <c r="A7221" t="s">
        <v>114</v>
      </c>
      <c r="B7221" t="s">
        <v>132</v>
      </c>
      <c r="C7221">
        <v>1</v>
      </c>
      <c r="D7221">
        <v>11.99</v>
      </c>
      <c r="E7221">
        <v>3</v>
      </c>
      <c r="F7221" t="s">
        <v>150</v>
      </c>
    </row>
    <row r="7222" spans="1:6" x14ac:dyDescent="0.3">
      <c r="A7222" t="s">
        <v>114</v>
      </c>
      <c r="B7222" t="s">
        <v>137</v>
      </c>
      <c r="C7222">
        <v>1</v>
      </c>
      <c r="D7222">
        <v>2.99</v>
      </c>
      <c r="E7222">
        <v>2</v>
      </c>
      <c r="F7222" t="s">
        <v>129</v>
      </c>
    </row>
    <row r="7223" spans="1:6" x14ac:dyDescent="0.3">
      <c r="A7223" t="s">
        <v>114</v>
      </c>
      <c r="B7223" t="s">
        <v>152</v>
      </c>
      <c r="C7223">
        <v>1</v>
      </c>
      <c r="D7223">
        <v>379.99</v>
      </c>
      <c r="E7223">
        <v>4</v>
      </c>
      <c r="F7223" t="s">
        <v>150</v>
      </c>
    </row>
    <row r="7224" spans="1:6" x14ac:dyDescent="0.3">
      <c r="A7224" t="s">
        <v>114</v>
      </c>
      <c r="B7224" t="s">
        <v>139</v>
      </c>
      <c r="C7224">
        <v>1</v>
      </c>
      <c r="D7224">
        <v>11.95</v>
      </c>
      <c r="E7224">
        <v>1</v>
      </c>
      <c r="F7224" t="s">
        <v>149</v>
      </c>
    </row>
    <row r="7225" spans="1:6" x14ac:dyDescent="0.3">
      <c r="A7225" t="s">
        <v>114</v>
      </c>
      <c r="B7225" t="s">
        <v>145</v>
      </c>
      <c r="C7225">
        <v>2</v>
      </c>
      <c r="D7225">
        <v>3.84</v>
      </c>
      <c r="E7225">
        <v>8</v>
      </c>
      <c r="F7225" t="s">
        <v>131</v>
      </c>
    </row>
    <row r="7226" spans="1:6" x14ac:dyDescent="0.3">
      <c r="A7226" t="s">
        <v>114</v>
      </c>
      <c r="B7226" t="s">
        <v>140</v>
      </c>
      <c r="C7226">
        <v>1</v>
      </c>
      <c r="D7226">
        <v>99.99</v>
      </c>
      <c r="E7226">
        <v>9</v>
      </c>
      <c r="F7226" t="s">
        <v>149</v>
      </c>
    </row>
    <row r="7227" spans="1:6" x14ac:dyDescent="0.3">
      <c r="A7227" t="s">
        <v>114</v>
      </c>
      <c r="B7227" t="s">
        <v>142</v>
      </c>
      <c r="C7227">
        <v>1</v>
      </c>
      <c r="D7227">
        <v>1700</v>
      </c>
      <c r="E7227">
        <v>7</v>
      </c>
      <c r="F7227" t="s">
        <v>149</v>
      </c>
    </row>
    <row r="7228" spans="1:6" x14ac:dyDescent="0.3">
      <c r="A7228" t="s">
        <v>114</v>
      </c>
      <c r="B7228" t="s">
        <v>130</v>
      </c>
      <c r="C7228">
        <v>1</v>
      </c>
      <c r="D7228">
        <v>14.95</v>
      </c>
      <c r="E7228">
        <v>1</v>
      </c>
      <c r="F7228" t="s">
        <v>150</v>
      </c>
    </row>
    <row r="7229" spans="1:6" x14ac:dyDescent="0.3">
      <c r="A7229" t="s">
        <v>114</v>
      </c>
      <c r="B7229" t="s">
        <v>139</v>
      </c>
      <c r="C7229">
        <v>1</v>
      </c>
      <c r="D7229">
        <v>11.95</v>
      </c>
      <c r="E7229">
        <v>3</v>
      </c>
      <c r="F7229" t="s">
        <v>129</v>
      </c>
    </row>
    <row r="7230" spans="1:6" x14ac:dyDescent="0.3">
      <c r="A7230" t="s">
        <v>114</v>
      </c>
      <c r="B7230" t="s">
        <v>139</v>
      </c>
      <c r="C7230">
        <v>1</v>
      </c>
      <c r="D7230">
        <v>11.95</v>
      </c>
      <c r="E7230">
        <v>1</v>
      </c>
      <c r="F7230" t="s">
        <v>146</v>
      </c>
    </row>
    <row r="7231" spans="1:6" x14ac:dyDescent="0.3">
      <c r="A7231" t="s">
        <v>114</v>
      </c>
      <c r="B7231" t="s">
        <v>143</v>
      </c>
      <c r="C7231">
        <v>1</v>
      </c>
      <c r="D7231">
        <v>300</v>
      </c>
      <c r="E7231">
        <v>9</v>
      </c>
      <c r="F7231" t="s">
        <v>147</v>
      </c>
    </row>
    <row r="7232" spans="1:6" x14ac:dyDescent="0.3">
      <c r="A7232" t="s">
        <v>114</v>
      </c>
      <c r="B7232" t="s">
        <v>130</v>
      </c>
      <c r="C7232">
        <v>1</v>
      </c>
      <c r="D7232">
        <v>14.95</v>
      </c>
      <c r="E7232">
        <v>2</v>
      </c>
      <c r="F7232" t="s">
        <v>135</v>
      </c>
    </row>
    <row r="7233" spans="1:6" x14ac:dyDescent="0.3">
      <c r="A7233" t="s">
        <v>114</v>
      </c>
      <c r="B7233" t="s">
        <v>145</v>
      </c>
      <c r="C7233">
        <v>1</v>
      </c>
      <c r="D7233">
        <v>3.84</v>
      </c>
      <c r="E7233">
        <v>3</v>
      </c>
      <c r="F7233" t="s">
        <v>146</v>
      </c>
    </row>
    <row r="7234" spans="1:6" x14ac:dyDescent="0.3">
      <c r="A7234" t="s">
        <v>114</v>
      </c>
      <c r="B7234" t="s">
        <v>139</v>
      </c>
      <c r="C7234">
        <v>1</v>
      </c>
      <c r="D7234">
        <v>11.95</v>
      </c>
      <c r="E7234">
        <v>7</v>
      </c>
      <c r="F7234" t="s">
        <v>146</v>
      </c>
    </row>
    <row r="7235" spans="1:6" x14ac:dyDescent="0.3">
      <c r="A7235" t="s">
        <v>114</v>
      </c>
      <c r="B7235" t="s">
        <v>137</v>
      </c>
      <c r="C7235">
        <v>1</v>
      </c>
      <c r="D7235">
        <v>2.99</v>
      </c>
      <c r="E7235">
        <v>3</v>
      </c>
      <c r="F7235" t="s">
        <v>149</v>
      </c>
    </row>
    <row r="7236" spans="1:6" x14ac:dyDescent="0.3">
      <c r="A7236" t="s">
        <v>114</v>
      </c>
      <c r="B7236" t="s">
        <v>155</v>
      </c>
      <c r="C7236">
        <v>1</v>
      </c>
      <c r="D7236">
        <v>600</v>
      </c>
      <c r="E7236">
        <v>8</v>
      </c>
      <c r="F7236" t="s">
        <v>149</v>
      </c>
    </row>
    <row r="7237" spans="1:6" x14ac:dyDescent="0.3">
      <c r="A7237" t="s">
        <v>114</v>
      </c>
      <c r="B7237" t="s">
        <v>137</v>
      </c>
      <c r="C7237">
        <v>2</v>
      </c>
      <c r="D7237">
        <v>2.99</v>
      </c>
      <c r="E7237">
        <v>10</v>
      </c>
      <c r="F7237" t="s">
        <v>131</v>
      </c>
    </row>
    <row r="7238" spans="1:6" x14ac:dyDescent="0.3">
      <c r="A7238" t="s">
        <v>114</v>
      </c>
      <c r="B7238" t="s">
        <v>130</v>
      </c>
      <c r="C7238">
        <v>1</v>
      </c>
      <c r="D7238">
        <v>14.95</v>
      </c>
      <c r="E7238">
        <v>4</v>
      </c>
      <c r="F7238" t="s">
        <v>136</v>
      </c>
    </row>
    <row r="7239" spans="1:6" x14ac:dyDescent="0.3">
      <c r="A7239" t="s">
        <v>114</v>
      </c>
      <c r="B7239" t="s">
        <v>139</v>
      </c>
      <c r="C7239">
        <v>1</v>
      </c>
      <c r="D7239">
        <v>11.95</v>
      </c>
      <c r="E7239">
        <v>1</v>
      </c>
      <c r="F7239" t="s">
        <v>133</v>
      </c>
    </row>
    <row r="7240" spans="1:6" x14ac:dyDescent="0.3">
      <c r="A7240" t="s">
        <v>114</v>
      </c>
      <c r="B7240" t="s">
        <v>139</v>
      </c>
      <c r="C7240">
        <v>1</v>
      </c>
      <c r="D7240">
        <v>11.95</v>
      </c>
      <c r="E7240">
        <v>3</v>
      </c>
      <c r="F7240" t="s">
        <v>133</v>
      </c>
    </row>
    <row r="7241" spans="1:6" x14ac:dyDescent="0.3">
      <c r="A7241" t="s">
        <v>114</v>
      </c>
      <c r="B7241" t="s">
        <v>142</v>
      </c>
      <c r="C7241">
        <v>1</v>
      </c>
      <c r="D7241">
        <v>1700</v>
      </c>
      <c r="E7241">
        <v>1</v>
      </c>
      <c r="F7241" t="s">
        <v>147</v>
      </c>
    </row>
    <row r="7242" spans="1:6" x14ac:dyDescent="0.3">
      <c r="A7242" t="s">
        <v>114</v>
      </c>
      <c r="B7242" t="s">
        <v>145</v>
      </c>
      <c r="C7242">
        <v>1</v>
      </c>
      <c r="D7242">
        <v>3.84</v>
      </c>
      <c r="E7242">
        <v>7</v>
      </c>
      <c r="F7242" t="s">
        <v>133</v>
      </c>
    </row>
    <row r="7243" spans="1:6" x14ac:dyDescent="0.3">
      <c r="A7243" t="s">
        <v>114</v>
      </c>
      <c r="B7243" t="s">
        <v>145</v>
      </c>
      <c r="C7243">
        <v>1</v>
      </c>
      <c r="D7243">
        <v>3.84</v>
      </c>
      <c r="E7243">
        <v>6</v>
      </c>
      <c r="F7243" t="s">
        <v>146</v>
      </c>
    </row>
    <row r="7244" spans="1:6" x14ac:dyDescent="0.3">
      <c r="A7244" t="s">
        <v>114</v>
      </c>
      <c r="B7244" t="s">
        <v>145</v>
      </c>
      <c r="C7244">
        <v>1</v>
      </c>
      <c r="D7244">
        <v>3.84</v>
      </c>
      <c r="E7244">
        <v>3</v>
      </c>
      <c r="F7244" t="s">
        <v>146</v>
      </c>
    </row>
    <row r="7245" spans="1:6" x14ac:dyDescent="0.3">
      <c r="A7245" t="s">
        <v>114</v>
      </c>
      <c r="B7245" t="s">
        <v>130</v>
      </c>
      <c r="C7245">
        <v>1</v>
      </c>
      <c r="D7245">
        <v>14.95</v>
      </c>
      <c r="E7245">
        <v>7</v>
      </c>
      <c r="F7245" t="s">
        <v>146</v>
      </c>
    </row>
    <row r="7246" spans="1:6" x14ac:dyDescent="0.3">
      <c r="A7246" t="s">
        <v>114</v>
      </c>
      <c r="B7246" t="s">
        <v>141</v>
      </c>
      <c r="C7246">
        <v>1</v>
      </c>
      <c r="D7246">
        <v>150</v>
      </c>
      <c r="E7246">
        <v>4</v>
      </c>
      <c r="F7246" t="s">
        <v>149</v>
      </c>
    </row>
    <row r="7247" spans="1:6" x14ac:dyDescent="0.3">
      <c r="A7247" t="s">
        <v>114</v>
      </c>
      <c r="B7247" t="s">
        <v>145</v>
      </c>
      <c r="C7247">
        <v>3</v>
      </c>
      <c r="D7247">
        <v>3.84</v>
      </c>
      <c r="E7247">
        <v>10</v>
      </c>
      <c r="F7247" t="s">
        <v>133</v>
      </c>
    </row>
    <row r="7248" spans="1:6" x14ac:dyDescent="0.3">
      <c r="A7248" t="s">
        <v>114</v>
      </c>
      <c r="B7248" t="s">
        <v>140</v>
      </c>
      <c r="C7248">
        <v>1</v>
      </c>
      <c r="D7248">
        <v>99.99</v>
      </c>
      <c r="E7248">
        <v>7</v>
      </c>
      <c r="F7248" t="s">
        <v>150</v>
      </c>
    </row>
    <row r="7249" spans="1:6" x14ac:dyDescent="0.3">
      <c r="A7249" t="s">
        <v>114</v>
      </c>
      <c r="B7249" t="s">
        <v>145</v>
      </c>
      <c r="C7249">
        <v>1</v>
      </c>
      <c r="D7249">
        <v>3.84</v>
      </c>
      <c r="E7249">
        <v>3</v>
      </c>
      <c r="F7249" t="s">
        <v>133</v>
      </c>
    </row>
    <row r="7250" spans="1:6" x14ac:dyDescent="0.3">
      <c r="A7250" t="s">
        <v>114</v>
      </c>
      <c r="B7250" t="s">
        <v>145</v>
      </c>
      <c r="C7250">
        <v>1</v>
      </c>
      <c r="D7250">
        <v>3.84</v>
      </c>
      <c r="E7250">
        <v>1</v>
      </c>
      <c r="F7250" t="s">
        <v>149</v>
      </c>
    </row>
    <row r="7251" spans="1:6" x14ac:dyDescent="0.3">
      <c r="A7251" t="s">
        <v>114</v>
      </c>
      <c r="B7251" t="s">
        <v>144</v>
      </c>
      <c r="C7251">
        <v>1</v>
      </c>
      <c r="D7251">
        <v>400</v>
      </c>
      <c r="E7251">
        <v>10</v>
      </c>
      <c r="F7251" t="s">
        <v>149</v>
      </c>
    </row>
    <row r="7252" spans="1:6" x14ac:dyDescent="0.3">
      <c r="A7252" t="s">
        <v>114</v>
      </c>
      <c r="B7252" t="s">
        <v>141</v>
      </c>
      <c r="C7252">
        <v>1</v>
      </c>
      <c r="D7252">
        <v>150</v>
      </c>
      <c r="E7252">
        <v>5</v>
      </c>
      <c r="F7252" t="s">
        <v>133</v>
      </c>
    </row>
    <row r="7253" spans="1:6" x14ac:dyDescent="0.3">
      <c r="A7253" t="s">
        <v>114</v>
      </c>
      <c r="B7253" t="s">
        <v>141</v>
      </c>
      <c r="C7253">
        <v>1</v>
      </c>
      <c r="D7253">
        <v>150</v>
      </c>
      <c r="E7253">
        <v>8</v>
      </c>
      <c r="F7253" t="s">
        <v>129</v>
      </c>
    </row>
    <row r="7254" spans="1:6" x14ac:dyDescent="0.3">
      <c r="A7254" t="s">
        <v>114</v>
      </c>
      <c r="B7254" t="s">
        <v>144</v>
      </c>
      <c r="C7254">
        <v>1</v>
      </c>
      <c r="D7254">
        <v>400</v>
      </c>
      <c r="E7254">
        <v>2</v>
      </c>
      <c r="F7254" t="s">
        <v>135</v>
      </c>
    </row>
    <row r="7255" spans="1:6" x14ac:dyDescent="0.3">
      <c r="A7255" t="s">
        <v>114</v>
      </c>
      <c r="B7255" t="s">
        <v>134</v>
      </c>
      <c r="C7255">
        <v>1</v>
      </c>
      <c r="D7255">
        <v>149.99</v>
      </c>
      <c r="E7255">
        <v>5</v>
      </c>
      <c r="F7255" t="s">
        <v>129</v>
      </c>
    </row>
    <row r="7256" spans="1:6" x14ac:dyDescent="0.3">
      <c r="A7256" t="s">
        <v>114</v>
      </c>
      <c r="B7256" t="s">
        <v>142</v>
      </c>
      <c r="C7256">
        <v>1</v>
      </c>
      <c r="D7256">
        <v>1700</v>
      </c>
      <c r="E7256">
        <v>2</v>
      </c>
      <c r="F7256" t="s">
        <v>147</v>
      </c>
    </row>
    <row r="7257" spans="1:6" x14ac:dyDescent="0.3">
      <c r="A7257" t="s">
        <v>114</v>
      </c>
      <c r="B7257" t="s">
        <v>137</v>
      </c>
      <c r="C7257">
        <v>1</v>
      </c>
      <c r="D7257">
        <v>2.99</v>
      </c>
      <c r="E7257">
        <v>9</v>
      </c>
      <c r="F7257" t="s">
        <v>149</v>
      </c>
    </row>
    <row r="7258" spans="1:6" x14ac:dyDescent="0.3">
      <c r="A7258" t="s">
        <v>114</v>
      </c>
      <c r="B7258" t="s">
        <v>130</v>
      </c>
      <c r="C7258">
        <v>1</v>
      </c>
      <c r="D7258">
        <v>14.95</v>
      </c>
      <c r="E7258">
        <v>3</v>
      </c>
      <c r="F7258" t="s">
        <v>147</v>
      </c>
    </row>
    <row r="7259" spans="1:6" x14ac:dyDescent="0.3">
      <c r="A7259" t="s">
        <v>114</v>
      </c>
      <c r="B7259" t="s">
        <v>142</v>
      </c>
      <c r="C7259">
        <v>1</v>
      </c>
      <c r="D7259">
        <v>1700</v>
      </c>
      <c r="E7259">
        <v>4</v>
      </c>
      <c r="F7259" t="s">
        <v>149</v>
      </c>
    </row>
    <row r="7260" spans="1:6" x14ac:dyDescent="0.3">
      <c r="A7260" t="s">
        <v>114</v>
      </c>
      <c r="B7260" t="s">
        <v>145</v>
      </c>
      <c r="C7260">
        <v>1</v>
      </c>
      <c r="D7260">
        <v>3.84</v>
      </c>
      <c r="E7260">
        <v>7</v>
      </c>
      <c r="F7260" t="s">
        <v>133</v>
      </c>
    </row>
    <row r="7261" spans="1:6" x14ac:dyDescent="0.3">
      <c r="A7261" t="s">
        <v>114</v>
      </c>
      <c r="B7261" t="s">
        <v>132</v>
      </c>
      <c r="C7261">
        <v>1</v>
      </c>
      <c r="D7261">
        <v>11.99</v>
      </c>
      <c r="E7261">
        <v>7</v>
      </c>
      <c r="F7261" t="s">
        <v>146</v>
      </c>
    </row>
    <row r="7262" spans="1:6" x14ac:dyDescent="0.3">
      <c r="A7262" t="s">
        <v>114</v>
      </c>
      <c r="B7262" t="s">
        <v>153</v>
      </c>
      <c r="C7262">
        <v>1</v>
      </c>
      <c r="D7262">
        <v>999.99</v>
      </c>
      <c r="E7262">
        <v>5</v>
      </c>
      <c r="F7262" t="s">
        <v>149</v>
      </c>
    </row>
    <row r="7263" spans="1:6" x14ac:dyDescent="0.3">
      <c r="A7263" t="s">
        <v>114</v>
      </c>
      <c r="B7263" t="s">
        <v>141</v>
      </c>
      <c r="C7263">
        <v>1</v>
      </c>
      <c r="D7263">
        <v>150</v>
      </c>
      <c r="E7263">
        <v>10</v>
      </c>
      <c r="F7263" t="s">
        <v>133</v>
      </c>
    </row>
    <row r="7264" spans="1:6" x14ac:dyDescent="0.3">
      <c r="A7264" t="s">
        <v>114</v>
      </c>
      <c r="B7264" t="s">
        <v>145</v>
      </c>
      <c r="C7264">
        <v>1</v>
      </c>
      <c r="D7264">
        <v>3.84</v>
      </c>
      <c r="E7264">
        <v>8</v>
      </c>
      <c r="F7264" t="s">
        <v>131</v>
      </c>
    </row>
    <row r="7265" spans="1:6" x14ac:dyDescent="0.3">
      <c r="A7265" t="s">
        <v>114</v>
      </c>
      <c r="B7265" t="s">
        <v>137</v>
      </c>
      <c r="C7265">
        <v>2</v>
      </c>
      <c r="D7265">
        <v>2.99</v>
      </c>
      <c r="E7265">
        <v>9</v>
      </c>
      <c r="F7265" t="s">
        <v>146</v>
      </c>
    </row>
    <row r="7266" spans="1:6" x14ac:dyDescent="0.3">
      <c r="A7266" t="s">
        <v>114</v>
      </c>
      <c r="B7266" t="s">
        <v>148</v>
      </c>
      <c r="C7266">
        <v>1</v>
      </c>
      <c r="D7266">
        <v>600</v>
      </c>
      <c r="E7266">
        <v>1</v>
      </c>
      <c r="F7266" t="s">
        <v>133</v>
      </c>
    </row>
    <row r="7267" spans="1:6" x14ac:dyDescent="0.3">
      <c r="A7267" t="s">
        <v>114</v>
      </c>
      <c r="B7267" t="s">
        <v>139</v>
      </c>
      <c r="C7267">
        <v>1</v>
      </c>
      <c r="D7267">
        <v>11.95</v>
      </c>
      <c r="E7267">
        <v>4</v>
      </c>
      <c r="F7267" t="s">
        <v>133</v>
      </c>
    </row>
    <row r="7268" spans="1:6" x14ac:dyDescent="0.3">
      <c r="A7268" t="s">
        <v>114</v>
      </c>
      <c r="B7268" t="s">
        <v>134</v>
      </c>
      <c r="C7268">
        <v>1</v>
      </c>
      <c r="D7268">
        <v>149.99</v>
      </c>
      <c r="E7268">
        <v>3</v>
      </c>
      <c r="F7268" t="s">
        <v>135</v>
      </c>
    </row>
    <row r="7269" spans="1:6" x14ac:dyDescent="0.3">
      <c r="A7269" t="s">
        <v>114</v>
      </c>
      <c r="B7269" t="s">
        <v>132</v>
      </c>
      <c r="C7269">
        <v>1</v>
      </c>
      <c r="D7269">
        <v>11.99</v>
      </c>
      <c r="E7269">
        <v>5</v>
      </c>
      <c r="F7269" t="s">
        <v>133</v>
      </c>
    </row>
    <row r="7270" spans="1:6" x14ac:dyDescent="0.3">
      <c r="A7270" t="s">
        <v>114</v>
      </c>
      <c r="B7270" t="s">
        <v>148</v>
      </c>
      <c r="C7270">
        <v>1</v>
      </c>
      <c r="D7270">
        <v>600</v>
      </c>
      <c r="E7270">
        <v>6</v>
      </c>
      <c r="F7270" t="s">
        <v>149</v>
      </c>
    </row>
    <row r="7271" spans="1:6" x14ac:dyDescent="0.3">
      <c r="A7271" t="s">
        <v>114</v>
      </c>
      <c r="B7271" t="s">
        <v>139</v>
      </c>
      <c r="C7271">
        <v>1</v>
      </c>
      <c r="D7271">
        <v>11.95</v>
      </c>
      <c r="E7271">
        <v>5</v>
      </c>
      <c r="F7271" t="s">
        <v>133</v>
      </c>
    </row>
    <row r="7272" spans="1:6" x14ac:dyDescent="0.3">
      <c r="A7272" t="s">
        <v>114</v>
      </c>
      <c r="B7272" t="s">
        <v>141</v>
      </c>
      <c r="C7272">
        <v>1</v>
      </c>
      <c r="D7272">
        <v>150</v>
      </c>
      <c r="E7272">
        <v>4</v>
      </c>
      <c r="F7272" t="s">
        <v>150</v>
      </c>
    </row>
    <row r="7273" spans="1:6" x14ac:dyDescent="0.3">
      <c r="A7273" t="s">
        <v>114</v>
      </c>
      <c r="B7273" t="s">
        <v>142</v>
      </c>
      <c r="C7273">
        <v>1</v>
      </c>
      <c r="D7273">
        <v>1700</v>
      </c>
      <c r="E7273">
        <v>5</v>
      </c>
      <c r="F7273" t="s">
        <v>149</v>
      </c>
    </row>
    <row r="7274" spans="1:6" x14ac:dyDescent="0.3">
      <c r="A7274" t="s">
        <v>114</v>
      </c>
      <c r="B7274" t="s">
        <v>130</v>
      </c>
      <c r="C7274">
        <v>1</v>
      </c>
      <c r="D7274">
        <v>14.95</v>
      </c>
      <c r="E7274">
        <v>1</v>
      </c>
      <c r="F7274" t="s">
        <v>136</v>
      </c>
    </row>
    <row r="7275" spans="1:6" x14ac:dyDescent="0.3">
      <c r="A7275" t="s">
        <v>114</v>
      </c>
      <c r="B7275" t="s">
        <v>137</v>
      </c>
      <c r="C7275">
        <v>1</v>
      </c>
      <c r="D7275">
        <v>2.99</v>
      </c>
      <c r="E7275">
        <v>7</v>
      </c>
      <c r="F7275" t="s">
        <v>133</v>
      </c>
    </row>
    <row r="7276" spans="1:6" x14ac:dyDescent="0.3">
      <c r="A7276" t="s">
        <v>114</v>
      </c>
      <c r="B7276" t="s">
        <v>132</v>
      </c>
      <c r="C7276">
        <v>1</v>
      </c>
      <c r="D7276">
        <v>11.99</v>
      </c>
      <c r="E7276">
        <v>10</v>
      </c>
      <c r="F7276" t="s">
        <v>133</v>
      </c>
    </row>
    <row r="7277" spans="1:6" x14ac:dyDescent="0.3">
      <c r="A7277" t="s">
        <v>114</v>
      </c>
      <c r="B7277" t="s">
        <v>142</v>
      </c>
      <c r="C7277">
        <v>1</v>
      </c>
      <c r="D7277">
        <v>1700</v>
      </c>
      <c r="E7277">
        <v>7</v>
      </c>
      <c r="F7277" t="s">
        <v>135</v>
      </c>
    </row>
    <row r="7278" spans="1:6" x14ac:dyDescent="0.3">
      <c r="A7278" t="s">
        <v>114</v>
      </c>
      <c r="B7278" t="s">
        <v>148</v>
      </c>
      <c r="C7278">
        <v>1</v>
      </c>
      <c r="D7278">
        <v>600</v>
      </c>
      <c r="E7278">
        <v>4</v>
      </c>
      <c r="F7278" t="s">
        <v>149</v>
      </c>
    </row>
    <row r="7279" spans="1:6" x14ac:dyDescent="0.3">
      <c r="A7279" t="s">
        <v>114</v>
      </c>
      <c r="B7279" t="s">
        <v>140</v>
      </c>
      <c r="C7279">
        <v>1</v>
      </c>
      <c r="D7279">
        <v>99.99</v>
      </c>
      <c r="E7279">
        <v>10</v>
      </c>
      <c r="F7279" t="s">
        <v>146</v>
      </c>
    </row>
    <row r="7280" spans="1:6" x14ac:dyDescent="0.3">
      <c r="A7280" t="s">
        <v>114</v>
      </c>
      <c r="B7280" t="s">
        <v>137</v>
      </c>
      <c r="C7280">
        <v>1</v>
      </c>
      <c r="D7280">
        <v>2.99</v>
      </c>
      <c r="E7280">
        <v>3</v>
      </c>
      <c r="F7280" t="s">
        <v>133</v>
      </c>
    </row>
    <row r="7281" spans="1:6" x14ac:dyDescent="0.3">
      <c r="A7281" t="s">
        <v>114</v>
      </c>
      <c r="B7281" t="s">
        <v>139</v>
      </c>
      <c r="C7281">
        <v>1</v>
      </c>
      <c r="D7281">
        <v>11.95</v>
      </c>
      <c r="E7281">
        <v>6</v>
      </c>
      <c r="F7281" t="s">
        <v>147</v>
      </c>
    </row>
    <row r="7282" spans="1:6" x14ac:dyDescent="0.3">
      <c r="A7282" t="s">
        <v>114</v>
      </c>
      <c r="B7282" t="s">
        <v>153</v>
      </c>
      <c r="C7282">
        <v>1</v>
      </c>
      <c r="D7282">
        <v>999.99</v>
      </c>
      <c r="E7282">
        <v>1</v>
      </c>
      <c r="F7282" t="s">
        <v>133</v>
      </c>
    </row>
    <row r="7283" spans="1:6" x14ac:dyDescent="0.3">
      <c r="A7283" t="s">
        <v>114</v>
      </c>
      <c r="B7283" t="s">
        <v>145</v>
      </c>
      <c r="C7283">
        <v>1</v>
      </c>
      <c r="D7283">
        <v>3.84</v>
      </c>
      <c r="E7283">
        <v>2</v>
      </c>
      <c r="F7283" t="s">
        <v>146</v>
      </c>
    </row>
    <row r="7284" spans="1:6" x14ac:dyDescent="0.3">
      <c r="A7284" t="s">
        <v>114</v>
      </c>
      <c r="B7284" t="s">
        <v>141</v>
      </c>
      <c r="C7284">
        <v>1</v>
      </c>
      <c r="D7284">
        <v>150</v>
      </c>
      <c r="E7284">
        <v>5</v>
      </c>
      <c r="F7284" t="s">
        <v>147</v>
      </c>
    </row>
    <row r="7285" spans="1:6" x14ac:dyDescent="0.3">
      <c r="A7285" t="s">
        <v>114</v>
      </c>
      <c r="B7285" t="s">
        <v>152</v>
      </c>
      <c r="C7285">
        <v>1</v>
      </c>
      <c r="D7285">
        <v>379.99</v>
      </c>
      <c r="E7285">
        <v>10</v>
      </c>
      <c r="F7285" t="s">
        <v>133</v>
      </c>
    </row>
    <row r="7286" spans="1:6" x14ac:dyDescent="0.3">
      <c r="A7286" t="s">
        <v>114</v>
      </c>
      <c r="B7286" t="s">
        <v>138</v>
      </c>
      <c r="C7286">
        <v>1</v>
      </c>
      <c r="D7286">
        <v>389.99</v>
      </c>
      <c r="E7286">
        <v>1</v>
      </c>
      <c r="F7286" t="s">
        <v>149</v>
      </c>
    </row>
    <row r="7287" spans="1:6" x14ac:dyDescent="0.3">
      <c r="A7287" t="s">
        <v>114</v>
      </c>
      <c r="B7287" t="s">
        <v>138</v>
      </c>
      <c r="C7287">
        <v>1</v>
      </c>
      <c r="D7287">
        <v>389.99</v>
      </c>
      <c r="E7287">
        <v>4</v>
      </c>
      <c r="F7287" t="s">
        <v>136</v>
      </c>
    </row>
    <row r="7288" spans="1:6" x14ac:dyDescent="0.3">
      <c r="A7288" t="s">
        <v>114</v>
      </c>
      <c r="B7288" t="s">
        <v>132</v>
      </c>
      <c r="C7288">
        <v>1</v>
      </c>
      <c r="D7288">
        <v>11.99</v>
      </c>
      <c r="E7288">
        <v>3</v>
      </c>
      <c r="F7288" t="s">
        <v>131</v>
      </c>
    </row>
    <row r="7289" spans="1:6" x14ac:dyDescent="0.3">
      <c r="A7289" t="s">
        <v>114</v>
      </c>
      <c r="B7289" t="s">
        <v>130</v>
      </c>
      <c r="C7289">
        <v>1</v>
      </c>
      <c r="D7289">
        <v>14.95</v>
      </c>
      <c r="E7289">
        <v>8</v>
      </c>
      <c r="F7289" t="s">
        <v>150</v>
      </c>
    </row>
    <row r="7290" spans="1:6" x14ac:dyDescent="0.3">
      <c r="A7290" t="s">
        <v>114</v>
      </c>
      <c r="B7290" t="s">
        <v>137</v>
      </c>
      <c r="C7290">
        <v>1</v>
      </c>
      <c r="D7290">
        <v>2.99</v>
      </c>
      <c r="E7290">
        <v>4</v>
      </c>
      <c r="F7290" t="s">
        <v>129</v>
      </c>
    </row>
    <row r="7291" spans="1:6" x14ac:dyDescent="0.3">
      <c r="A7291" t="s">
        <v>114</v>
      </c>
      <c r="B7291" t="s">
        <v>139</v>
      </c>
      <c r="C7291">
        <v>1</v>
      </c>
      <c r="D7291">
        <v>11.95</v>
      </c>
      <c r="E7291">
        <v>5</v>
      </c>
      <c r="F7291" t="s">
        <v>146</v>
      </c>
    </row>
    <row r="7292" spans="1:6" x14ac:dyDescent="0.3">
      <c r="A7292" t="s">
        <v>114</v>
      </c>
      <c r="B7292" t="s">
        <v>138</v>
      </c>
      <c r="C7292">
        <v>1</v>
      </c>
      <c r="D7292">
        <v>389.99</v>
      </c>
      <c r="E7292">
        <v>3</v>
      </c>
      <c r="F7292" t="s">
        <v>146</v>
      </c>
    </row>
    <row r="7293" spans="1:6" x14ac:dyDescent="0.3">
      <c r="A7293" t="s">
        <v>114</v>
      </c>
      <c r="B7293" t="s">
        <v>137</v>
      </c>
      <c r="C7293">
        <v>2</v>
      </c>
      <c r="D7293">
        <v>2.99</v>
      </c>
      <c r="E7293">
        <v>2</v>
      </c>
      <c r="F7293" t="s">
        <v>135</v>
      </c>
    </row>
    <row r="7294" spans="1:6" x14ac:dyDescent="0.3">
      <c r="A7294" t="s">
        <v>114</v>
      </c>
      <c r="B7294" t="s">
        <v>141</v>
      </c>
      <c r="C7294">
        <v>1</v>
      </c>
      <c r="D7294">
        <v>150</v>
      </c>
      <c r="E7294">
        <v>2</v>
      </c>
      <c r="F7294" t="s">
        <v>149</v>
      </c>
    </row>
    <row r="7295" spans="1:6" x14ac:dyDescent="0.3">
      <c r="A7295" t="s">
        <v>114</v>
      </c>
      <c r="B7295" t="s">
        <v>145</v>
      </c>
      <c r="C7295">
        <v>1</v>
      </c>
      <c r="D7295">
        <v>3.84</v>
      </c>
      <c r="E7295">
        <v>7</v>
      </c>
      <c r="F7295" t="s">
        <v>135</v>
      </c>
    </row>
    <row r="7296" spans="1:6" x14ac:dyDescent="0.3">
      <c r="A7296" t="s">
        <v>114</v>
      </c>
      <c r="B7296" t="s">
        <v>145</v>
      </c>
      <c r="C7296">
        <v>1</v>
      </c>
      <c r="D7296">
        <v>3.84</v>
      </c>
      <c r="E7296">
        <v>4</v>
      </c>
      <c r="F7296" t="s">
        <v>136</v>
      </c>
    </row>
    <row r="7297" spans="1:6" x14ac:dyDescent="0.3">
      <c r="A7297" t="s">
        <v>114</v>
      </c>
      <c r="B7297" t="s">
        <v>140</v>
      </c>
      <c r="C7297">
        <v>1</v>
      </c>
      <c r="D7297">
        <v>99.99</v>
      </c>
      <c r="E7297">
        <v>10</v>
      </c>
      <c r="F7297" t="s">
        <v>149</v>
      </c>
    </row>
    <row r="7298" spans="1:6" x14ac:dyDescent="0.3">
      <c r="A7298" t="s">
        <v>114</v>
      </c>
      <c r="B7298" t="s">
        <v>130</v>
      </c>
      <c r="C7298">
        <v>1</v>
      </c>
      <c r="D7298">
        <v>14.95</v>
      </c>
      <c r="E7298">
        <v>4</v>
      </c>
      <c r="F7298" t="s">
        <v>135</v>
      </c>
    </row>
    <row r="7299" spans="1:6" x14ac:dyDescent="0.3">
      <c r="A7299" t="s">
        <v>114</v>
      </c>
      <c r="B7299" t="s">
        <v>130</v>
      </c>
      <c r="C7299">
        <v>1</v>
      </c>
      <c r="D7299">
        <v>14.95</v>
      </c>
      <c r="E7299">
        <v>2</v>
      </c>
      <c r="F7299" t="s">
        <v>149</v>
      </c>
    </row>
    <row r="7300" spans="1:6" x14ac:dyDescent="0.3">
      <c r="A7300" t="s">
        <v>114</v>
      </c>
      <c r="B7300" t="s">
        <v>141</v>
      </c>
      <c r="C7300">
        <v>1</v>
      </c>
      <c r="D7300">
        <v>150</v>
      </c>
      <c r="E7300">
        <v>2</v>
      </c>
      <c r="F7300" t="s">
        <v>135</v>
      </c>
    </row>
    <row r="7301" spans="1:6" x14ac:dyDescent="0.3">
      <c r="A7301" t="s">
        <v>114</v>
      </c>
      <c r="B7301" t="s">
        <v>144</v>
      </c>
      <c r="C7301">
        <v>1</v>
      </c>
      <c r="D7301">
        <v>400</v>
      </c>
      <c r="E7301">
        <v>3</v>
      </c>
      <c r="F7301" t="s">
        <v>135</v>
      </c>
    </row>
    <row r="7302" spans="1:6" x14ac:dyDescent="0.3">
      <c r="A7302" t="s">
        <v>114</v>
      </c>
      <c r="B7302" t="s">
        <v>139</v>
      </c>
      <c r="C7302">
        <v>1</v>
      </c>
      <c r="D7302">
        <v>11.95</v>
      </c>
      <c r="E7302">
        <v>6</v>
      </c>
      <c r="F7302" t="s">
        <v>135</v>
      </c>
    </row>
    <row r="7303" spans="1:6" x14ac:dyDescent="0.3">
      <c r="A7303" t="s">
        <v>114</v>
      </c>
      <c r="B7303" t="s">
        <v>140</v>
      </c>
      <c r="C7303">
        <v>1</v>
      </c>
      <c r="D7303">
        <v>99.99</v>
      </c>
      <c r="E7303">
        <v>9</v>
      </c>
      <c r="F7303" t="s">
        <v>129</v>
      </c>
    </row>
    <row r="7304" spans="1:6" x14ac:dyDescent="0.3">
      <c r="A7304" t="s">
        <v>114</v>
      </c>
      <c r="B7304" t="s">
        <v>132</v>
      </c>
      <c r="C7304">
        <v>1</v>
      </c>
      <c r="D7304">
        <v>11.99</v>
      </c>
      <c r="E7304">
        <v>4</v>
      </c>
      <c r="F7304" t="s">
        <v>133</v>
      </c>
    </row>
    <row r="7305" spans="1:6" x14ac:dyDescent="0.3">
      <c r="A7305" t="s">
        <v>114</v>
      </c>
      <c r="B7305" t="s">
        <v>134</v>
      </c>
      <c r="C7305">
        <v>1</v>
      </c>
      <c r="D7305">
        <v>149.99</v>
      </c>
      <c r="E7305">
        <v>3</v>
      </c>
      <c r="F7305" t="s">
        <v>129</v>
      </c>
    </row>
    <row r="7306" spans="1:6" x14ac:dyDescent="0.3">
      <c r="A7306" t="s">
        <v>114</v>
      </c>
      <c r="B7306" t="s">
        <v>130</v>
      </c>
      <c r="C7306">
        <v>1</v>
      </c>
      <c r="D7306">
        <v>14.95</v>
      </c>
      <c r="E7306">
        <v>6</v>
      </c>
      <c r="F7306" t="s">
        <v>133</v>
      </c>
    </row>
    <row r="7307" spans="1:6" x14ac:dyDescent="0.3">
      <c r="A7307" t="s">
        <v>114</v>
      </c>
      <c r="B7307" t="s">
        <v>148</v>
      </c>
      <c r="C7307">
        <v>1</v>
      </c>
      <c r="D7307">
        <v>600</v>
      </c>
      <c r="E7307">
        <v>3</v>
      </c>
      <c r="F7307" t="s">
        <v>136</v>
      </c>
    </row>
    <row r="7308" spans="1:6" x14ac:dyDescent="0.3">
      <c r="A7308" t="s">
        <v>114</v>
      </c>
      <c r="B7308" t="s">
        <v>128</v>
      </c>
      <c r="C7308">
        <v>1</v>
      </c>
      <c r="D7308">
        <v>700</v>
      </c>
      <c r="E7308">
        <v>4</v>
      </c>
      <c r="F7308" t="s">
        <v>131</v>
      </c>
    </row>
    <row r="7309" spans="1:6" x14ac:dyDescent="0.3">
      <c r="A7309" t="s">
        <v>114</v>
      </c>
      <c r="B7309" t="s">
        <v>132</v>
      </c>
      <c r="C7309">
        <v>2</v>
      </c>
      <c r="D7309">
        <v>11.99</v>
      </c>
      <c r="E7309">
        <v>6</v>
      </c>
      <c r="F7309" t="s">
        <v>147</v>
      </c>
    </row>
    <row r="7310" spans="1:6" x14ac:dyDescent="0.3">
      <c r="A7310" t="s">
        <v>114</v>
      </c>
      <c r="B7310" t="s">
        <v>141</v>
      </c>
      <c r="C7310">
        <v>1</v>
      </c>
      <c r="D7310">
        <v>150</v>
      </c>
      <c r="E7310">
        <v>6</v>
      </c>
      <c r="F7310" t="s">
        <v>131</v>
      </c>
    </row>
    <row r="7311" spans="1:6" x14ac:dyDescent="0.3">
      <c r="A7311" t="s">
        <v>114</v>
      </c>
      <c r="B7311" t="s">
        <v>142</v>
      </c>
      <c r="C7311">
        <v>1</v>
      </c>
      <c r="D7311">
        <v>1700</v>
      </c>
      <c r="E7311">
        <v>1</v>
      </c>
      <c r="F7311" t="s">
        <v>149</v>
      </c>
    </row>
    <row r="7312" spans="1:6" x14ac:dyDescent="0.3">
      <c r="A7312" t="s">
        <v>114</v>
      </c>
      <c r="B7312" t="s">
        <v>139</v>
      </c>
      <c r="C7312">
        <v>1</v>
      </c>
      <c r="D7312">
        <v>11.95</v>
      </c>
      <c r="E7312">
        <v>8</v>
      </c>
      <c r="F7312" t="s">
        <v>147</v>
      </c>
    </row>
    <row r="7313" spans="1:6" x14ac:dyDescent="0.3">
      <c r="A7313" t="s">
        <v>114</v>
      </c>
      <c r="B7313" t="s">
        <v>130</v>
      </c>
      <c r="C7313">
        <v>1</v>
      </c>
      <c r="D7313">
        <v>14.95</v>
      </c>
      <c r="E7313">
        <v>8</v>
      </c>
      <c r="F7313" t="s">
        <v>149</v>
      </c>
    </row>
    <row r="7314" spans="1:6" x14ac:dyDescent="0.3">
      <c r="A7314" t="s">
        <v>114</v>
      </c>
      <c r="B7314" t="s">
        <v>140</v>
      </c>
      <c r="C7314">
        <v>1</v>
      </c>
      <c r="D7314">
        <v>99.99</v>
      </c>
      <c r="E7314">
        <v>7</v>
      </c>
      <c r="F7314" t="s">
        <v>133</v>
      </c>
    </row>
    <row r="7315" spans="1:6" x14ac:dyDescent="0.3">
      <c r="A7315" t="s">
        <v>114</v>
      </c>
      <c r="B7315" t="s">
        <v>141</v>
      </c>
      <c r="C7315">
        <v>1</v>
      </c>
      <c r="D7315">
        <v>150</v>
      </c>
      <c r="E7315">
        <v>5</v>
      </c>
      <c r="F7315" t="s">
        <v>150</v>
      </c>
    </row>
    <row r="7316" spans="1:6" x14ac:dyDescent="0.3">
      <c r="A7316" t="s">
        <v>114</v>
      </c>
      <c r="B7316" t="s">
        <v>139</v>
      </c>
      <c r="C7316">
        <v>1</v>
      </c>
      <c r="D7316">
        <v>11.95</v>
      </c>
      <c r="E7316">
        <v>5</v>
      </c>
      <c r="F7316" t="s">
        <v>133</v>
      </c>
    </row>
    <row r="7317" spans="1:6" x14ac:dyDescent="0.3">
      <c r="A7317" t="s">
        <v>114</v>
      </c>
      <c r="B7317" t="s">
        <v>140</v>
      </c>
      <c r="C7317">
        <v>1</v>
      </c>
      <c r="D7317">
        <v>99.99</v>
      </c>
      <c r="E7317">
        <v>9</v>
      </c>
      <c r="F7317" t="s">
        <v>146</v>
      </c>
    </row>
    <row r="7318" spans="1:6" x14ac:dyDescent="0.3">
      <c r="A7318" t="s">
        <v>114</v>
      </c>
      <c r="B7318" t="s">
        <v>148</v>
      </c>
      <c r="C7318">
        <v>1</v>
      </c>
      <c r="D7318">
        <v>600</v>
      </c>
      <c r="E7318">
        <v>1</v>
      </c>
      <c r="F7318" t="s">
        <v>133</v>
      </c>
    </row>
    <row r="7319" spans="1:6" x14ac:dyDescent="0.3">
      <c r="A7319" t="s">
        <v>114</v>
      </c>
      <c r="B7319" t="s">
        <v>141</v>
      </c>
      <c r="C7319">
        <v>1</v>
      </c>
      <c r="D7319">
        <v>150</v>
      </c>
      <c r="E7319">
        <v>9</v>
      </c>
      <c r="F7319" t="s">
        <v>131</v>
      </c>
    </row>
    <row r="7320" spans="1:6" x14ac:dyDescent="0.3">
      <c r="A7320" t="s">
        <v>114</v>
      </c>
      <c r="B7320" t="s">
        <v>132</v>
      </c>
      <c r="C7320">
        <v>1</v>
      </c>
      <c r="D7320">
        <v>11.99</v>
      </c>
      <c r="E7320">
        <v>1</v>
      </c>
      <c r="F7320" t="s">
        <v>135</v>
      </c>
    </row>
    <row r="7321" spans="1:6" x14ac:dyDescent="0.3">
      <c r="A7321" t="s">
        <v>114</v>
      </c>
      <c r="B7321" t="s">
        <v>152</v>
      </c>
      <c r="C7321">
        <v>1</v>
      </c>
      <c r="D7321">
        <v>379.99</v>
      </c>
      <c r="E7321">
        <v>3</v>
      </c>
      <c r="F7321" t="s">
        <v>135</v>
      </c>
    </row>
    <row r="7322" spans="1:6" x14ac:dyDescent="0.3">
      <c r="A7322" t="s">
        <v>114</v>
      </c>
      <c r="B7322" t="s">
        <v>141</v>
      </c>
      <c r="C7322">
        <v>1</v>
      </c>
      <c r="D7322">
        <v>150</v>
      </c>
      <c r="E7322">
        <v>10</v>
      </c>
      <c r="F7322" t="s">
        <v>133</v>
      </c>
    </row>
    <row r="7323" spans="1:6" x14ac:dyDescent="0.3">
      <c r="A7323" t="s">
        <v>114</v>
      </c>
      <c r="B7323" t="s">
        <v>139</v>
      </c>
      <c r="C7323">
        <v>1</v>
      </c>
      <c r="D7323">
        <v>11.95</v>
      </c>
      <c r="E7323">
        <v>7</v>
      </c>
      <c r="F7323" t="s">
        <v>147</v>
      </c>
    </row>
    <row r="7324" spans="1:6" x14ac:dyDescent="0.3">
      <c r="A7324" t="s">
        <v>114</v>
      </c>
      <c r="B7324" t="s">
        <v>128</v>
      </c>
      <c r="C7324">
        <v>1</v>
      </c>
      <c r="D7324">
        <v>700</v>
      </c>
      <c r="E7324">
        <v>10</v>
      </c>
      <c r="F7324" t="s">
        <v>129</v>
      </c>
    </row>
    <row r="7325" spans="1:6" x14ac:dyDescent="0.3">
      <c r="A7325" t="s">
        <v>114</v>
      </c>
      <c r="B7325" t="s">
        <v>140</v>
      </c>
      <c r="C7325">
        <v>1</v>
      </c>
      <c r="D7325">
        <v>99.99</v>
      </c>
      <c r="E7325">
        <v>1</v>
      </c>
      <c r="F7325" t="s">
        <v>129</v>
      </c>
    </row>
    <row r="7326" spans="1:6" x14ac:dyDescent="0.3">
      <c r="A7326" t="s">
        <v>114</v>
      </c>
      <c r="B7326" t="s">
        <v>145</v>
      </c>
      <c r="C7326">
        <v>1</v>
      </c>
      <c r="D7326">
        <v>3.84</v>
      </c>
      <c r="E7326">
        <v>7</v>
      </c>
      <c r="F7326" t="s">
        <v>129</v>
      </c>
    </row>
    <row r="7327" spans="1:6" x14ac:dyDescent="0.3">
      <c r="A7327" t="s">
        <v>114</v>
      </c>
      <c r="B7327" t="s">
        <v>132</v>
      </c>
      <c r="C7327">
        <v>1</v>
      </c>
      <c r="D7327">
        <v>11.99</v>
      </c>
      <c r="E7327">
        <v>7</v>
      </c>
      <c r="F7327" t="s">
        <v>129</v>
      </c>
    </row>
    <row r="7328" spans="1:6" x14ac:dyDescent="0.3">
      <c r="A7328" t="s">
        <v>114</v>
      </c>
      <c r="B7328" t="s">
        <v>137</v>
      </c>
      <c r="C7328">
        <v>1</v>
      </c>
      <c r="D7328">
        <v>2.99</v>
      </c>
      <c r="E7328">
        <v>5</v>
      </c>
      <c r="F7328" t="s">
        <v>135</v>
      </c>
    </row>
    <row r="7329" spans="1:6" x14ac:dyDescent="0.3">
      <c r="A7329" t="s">
        <v>114</v>
      </c>
      <c r="B7329" t="s">
        <v>140</v>
      </c>
      <c r="C7329">
        <v>1</v>
      </c>
      <c r="D7329">
        <v>99.99</v>
      </c>
      <c r="E7329">
        <v>7</v>
      </c>
      <c r="F7329" t="s">
        <v>146</v>
      </c>
    </row>
    <row r="7330" spans="1:6" x14ac:dyDescent="0.3">
      <c r="A7330" t="s">
        <v>114</v>
      </c>
      <c r="B7330" t="s">
        <v>153</v>
      </c>
      <c r="C7330">
        <v>1</v>
      </c>
      <c r="D7330">
        <v>999.99</v>
      </c>
      <c r="E7330">
        <v>7</v>
      </c>
      <c r="F7330" t="s">
        <v>129</v>
      </c>
    </row>
    <row r="7331" spans="1:6" x14ac:dyDescent="0.3">
      <c r="A7331" t="s">
        <v>114</v>
      </c>
      <c r="B7331" t="s">
        <v>137</v>
      </c>
      <c r="C7331">
        <v>1</v>
      </c>
      <c r="D7331">
        <v>2.99</v>
      </c>
      <c r="E7331">
        <v>3</v>
      </c>
      <c r="F7331" t="s">
        <v>136</v>
      </c>
    </row>
    <row r="7332" spans="1:6" x14ac:dyDescent="0.3">
      <c r="A7332" t="s">
        <v>114</v>
      </c>
      <c r="B7332" t="s">
        <v>142</v>
      </c>
      <c r="C7332">
        <v>1</v>
      </c>
      <c r="D7332">
        <v>1700</v>
      </c>
      <c r="E7332">
        <v>8</v>
      </c>
      <c r="F7332" t="s">
        <v>133</v>
      </c>
    </row>
    <row r="7333" spans="1:6" x14ac:dyDescent="0.3">
      <c r="A7333" t="s">
        <v>114</v>
      </c>
      <c r="B7333" t="s">
        <v>137</v>
      </c>
      <c r="C7333">
        <v>1</v>
      </c>
      <c r="D7333">
        <v>2.99</v>
      </c>
      <c r="E7333">
        <v>6</v>
      </c>
      <c r="F7333" t="s">
        <v>150</v>
      </c>
    </row>
    <row r="7334" spans="1:6" x14ac:dyDescent="0.3">
      <c r="A7334" t="s">
        <v>114</v>
      </c>
      <c r="B7334" t="s">
        <v>141</v>
      </c>
      <c r="C7334">
        <v>1</v>
      </c>
      <c r="D7334">
        <v>150</v>
      </c>
      <c r="E7334">
        <v>2</v>
      </c>
      <c r="F7334" t="s">
        <v>129</v>
      </c>
    </row>
    <row r="7335" spans="1:6" x14ac:dyDescent="0.3">
      <c r="A7335" t="s">
        <v>114</v>
      </c>
      <c r="B7335" t="s">
        <v>145</v>
      </c>
      <c r="C7335">
        <v>1</v>
      </c>
      <c r="D7335">
        <v>3.84</v>
      </c>
      <c r="E7335">
        <v>2</v>
      </c>
      <c r="F7335" t="s">
        <v>133</v>
      </c>
    </row>
    <row r="7336" spans="1:6" x14ac:dyDescent="0.3">
      <c r="A7336" t="s">
        <v>114</v>
      </c>
      <c r="B7336" t="s">
        <v>145</v>
      </c>
      <c r="C7336">
        <v>1</v>
      </c>
      <c r="D7336">
        <v>3.84</v>
      </c>
      <c r="E7336">
        <v>10</v>
      </c>
      <c r="F7336" t="s">
        <v>129</v>
      </c>
    </row>
    <row r="7337" spans="1:6" x14ac:dyDescent="0.3">
      <c r="A7337" t="s">
        <v>114</v>
      </c>
      <c r="B7337" t="s">
        <v>140</v>
      </c>
      <c r="C7337">
        <v>1</v>
      </c>
      <c r="D7337">
        <v>99.99</v>
      </c>
      <c r="E7337">
        <v>5</v>
      </c>
      <c r="F7337" t="s">
        <v>150</v>
      </c>
    </row>
    <row r="7338" spans="1:6" x14ac:dyDescent="0.3">
      <c r="A7338" t="s">
        <v>114</v>
      </c>
      <c r="B7338" t="s">
        <v>145</v>
      </c>
      <c r="C7338">
        <v>2</v>
      </c>
      <c r="D7338">
        <v>3.84</v>
      </c>
      <c r="E7338">
        <v>10</v>
      </c>
      <c r="F7338" t="s">
        <v>135</v>
      </c>
    </row>
    <row r="7339" spans="1:6" x14ac:dyDescent="0.3">
      <c r="A7339" t="s">
        <v>114</v>
      </c>
      <c r="B7339" t="s">
        <v>145</v>
      </c>
      <c r="C7339">
        <v>1</v>
      </c>
      <c r="D7339">
        <v>3.84</v>
      </c>
      <c r="E7339">
        <v>10</v>
      </c>
      <c r="F7339" t="s">
        <v>147</v>
      </c>
    </row>
    <row r="7340" spans="1:6" x14ac:dyDescent="0.3">
      <c r="A7340" t="s">
        <v>114</v>
      </c>
      <c r="B7340" t="s">
        <v>145</v>
      </c>
      <c r="C7340">
        <v>1</v>
      </c>
      <c r="D7340">
        <v>3.84</v>
      </c>
      <c r="E7340">
        <v>2</v>
      </c>
      <c r="F7340" t="s">
        <v>150</v>
      </c>
    </row>
    <row r="7341" spans="1:6" x14ac:dyDescent="0.3">
      <c r="A7341" t="s">
        <v>114</v>
      </c>
      <c r="B7341" t="s">
        <v>152</v>
      </c>
      <c r="C7341">
        <v>1</v>
      </c>
      <c r="D7341">
        <v>379.99</v>
      </c>
      <c r="E7341">
        <v>3</v>
      </c>
      <c r="F7341" t="s">
        <v>149</v>
      </c>
    </row>
    <row r="7342" spans="1:6" x14ac:dyDescent="0.3">
      <c r="A7342" t="s">
        <v>114</v>
      </c>
      <c r="B7342" t="s">
        <v>152</v>
      </c>
      <c r="C7342">
        <v>1</v>
      </c>
      <c r="D7342">
        <v>379.99</v>
      </c>
      <c r="E7342">
        <v>5</v>
      </c>
      <c r="F7342" t="s">
        <v>135</v>
      </c>
    </row>
    <row r="7343" spans="1:6" x14ac:dyDescent="0.3">
      <c r="A7343" t="s">
        <v>114</v>
      </c>
      <c r="B7343" t="s">
        <v>140</v>
      </c>
      <c r="C7343">
        <v>1</v>
      </c>
      <c r="D7343">
        <v>99.99</v>
      </c>
      <c r="E7343">
        <v>4</v>
      </c>
      <c r="F7343" t="s">
        <v>133</v>
      </c>
    </row>
    <row r="7344" spans="1:6" x14ac:dyDescent="0.3">
      <c r="A7344" t="s">
        <v>114</v>
      </c>
      <c r="B7344" t="s">
        <v>134</v>
      </c>
      <c r="C7344">
        <v>1</v>
      </c>
      <c r="D7344">
        <v>149.99</v>
      </c>
      <c r="E7344">
        <v>10</v>
      </c>
      <c r="F7344" t="s">
        <v>146</v>
      </c>
    </row>
    <row r="7345" spans="1:6" x14ac:dyDescent="0.3">
      <c r="A7345" t="s">
        <v>114</v>
      </c>
      <c r="B7345" t="s">
        <v>132</v>
      </c>
      <c r="C7345">
        <v>1</v>
      </c>
      <c r="D7345">
        <v>11.99</v>
      </c>
      <c r="E7345">
        <v>7</v>
      </c>
      <c r="F7345" t="s">
        <v>133</v>
      </c>
    </row>
    <row r="7346" spans="1:6" x14ac:dyDescent="0.3">
      <c r="A7346" t="s">
        <v>114</v>
      </c>
      <c r="B7346" t="s">
        <v>139</v>
      </c>
      <c r="C7346">
        <v>1</v>
      </c>
      <c r="D7346">
        <v>11.95</v>
      </c>
      <c r="E7346">
        <v>3</v>
      </c>
      <c r="F7346" t="s">
        <v>135</v>
      </c>
    </row>
    <row r="7347" spans="1:6" x14ac:dyDescent="0.3">
      <c r="A7347" t="s">
        <v>114</v>
      </c>
      <c r="B7347" t="s">
        <v>148</v>
      </c>
      <c r="C7347">
        <v>1</v>
      </c>
      <c r="D7347">
        <v>600</v>
      </c>
      <c r="E7347">
        <v>8</v>
      </c>
      <c r="F7347" t="s">
        <v>131</v>
      </c>
    </row>
    <row r="7348" spans="1:6" x14ac:dyDescent="0.3">
      <c r="A7348" t="s">
        <v>114</v>
      </c>
      <c r="B7348" t="s">
        <v>139</v>
      </c>
      <c r="C7348">
        <v>1</v>
      </c>
      <c r="D7348">
        <v>11.95</v>
      </c>
      <c r="E7348">
        <v>10</v>
      </c>
      <c r="F7348" t="s">
        <v>131</v>
      </c>
    </row>
    <row r="7349" spans="1:6" x14ac:dyDescent="0.3">
      <c r="A7349" t="s">
        <v>114</v>
      </c>
      <c r="B7349" t="s">
        <v>130</v>
      </c>
      <c r="C7349">
        <v>1</v>
      </c>
      <c r="D7349">
        <v>14.95</v>
      </c>
      <c r="E7349">
        <v>10</v>
      </c>
      <c r="F7349" t="s">
        <v>149</v>
      </c>
    </row>
    <row r="7350" spans="1:6" x14ac:dyDescent="0.3">
      <c r="A7350" t="s">
        <v>114</v>
      </c>
      <c r="B7350" t="s">
        <v>145</v>
      </c>
      <c r="C7350">
        <v>1</v>
      </c>
      <c r="D7350">
        <v>3.84</v>
      </c>
      <c r="E7350">
        <v>5</v>
      </c>
      <c r="F7350" t="s">
        <v>146</v>
      </c>
    </row>
    <row r="7351" spans="1:6" x14ac:dyDescent="0.3">
      <c r="A7351" t="s">
        <v>114</v>
      </c>
      <c r="B7351" t="s">
        <v>130</v>
      </c>
      <c r="C7351">
        <v>1</v>
      </c>
      <c r="D7351">
        <v>14.95</v>
      </c>
      <c r="E7351">
        <v>9</v>
      </c>
      <c r="F7351" t="s">
        <v>135</v>
      </c>
    </row>
    <row r="7352" spans="1:6" x14ac:dyDescent="0.3">
      <c r="A7352" t="s">
        <v>114</v>
      </c>
      <c r="B7352" t="s">
        <v>148</v>
      </c>
      <c r="C7352">
        <v>1</v>
      </c>
      <c r="D7352">
        <v>600</v>
      </c>
      <c r="E7352">
        <v>6</v>
      </c>
      <c r="F7352" t="s">
        <v>133</v>
      </c>
    </row>
    <row r="7353" spans="1:6" x14ac:dyDescent="0.3">
      <c r="A7353" t="s">
        <v>114</v>
      </c>
      <c r="B7353" t="s">
        <v>137</v>
      </c>
      <c r="C7353">
        <v>1</v>
      </c>
      <c r="D7353">
        <v>2.99</v>
      </c>
      <c r="E7353">
        <v>3</v>
      </c>
      <c r="F7353" t="s">
        <v>131</v>
      </c>
    </row>
    <row r="7354" spans="1:6" x14ac:dyDescent="0.3">
      <c r="A7354" t="s">
        <v>114</v>
      </c>
      <c r="B7354" t="s">
        <v>134</v>
      </c>
      <c r="C7354">
        <v>1</v>
      </c>
      <c r="D7354">
        <v>149.99</v>
      </c>
      <c r="E7354">
        <v>6</v>
      </c>
      <c r="F7354" t="s">
        <v>136</v>
      </c>
    </row>
    <row r="7355" spans="1:6" x14ac:dyDescent="0.3">
      <c r="A7355" t="s">
        <v>114</v>
      </c>
      <c r="B7355" t="s">
        <v>137</v>
      </c>
      <c r="C7355">
        <v>1</v>
      </c>
      <c r="D7355">
        <v>2.99</v>
      </c>
      <c r="E7355">
        <v>2</v>
      </c>
      <c r="F7355" t="s">
        <v>129</v>
      </c>
    </row>
    <row r="7356" spans="1:6" x14ac:dyDescent="0.3">
      <c r="A7356" t="s">
        <v>114</v>
      </c>
      <c r="B7356" t="s">
        <v>139</v>
      </c>
      <c r="C7356">
        <v>1</v>
      </c>
      <c r="D7356">
        <v>11.95</v>
      </c>
      <c r="E7356">
        <v>1</v>
      </c>
      <c r="F7356" t="s">
        <v>133</v>
      </c>
    </row>
    <row r="7357" spans="1:6" x14ac:dyDescent="0.3">
      <c r="A7357" t="s">
        <v>114</v>
      </c>
      <c r="B7357" t="s">
        <v>137</v>
      </c>
      <c r="C7357">
        <v>1</v>
      </c>
      <c r="D7357">
        <v>2.99</v>
      </c>
      <c r="E7357">
        <v>9</v>
      </c>
      <c r="F7357" t="s">
        <v>149</v>
      </c>
    </row>
    <row r="7358" spans="1:6" x14ac:dyDescent="0.3">
      <c r="A7358" t="s">
        <v>114</v>
      </c>
      <c r="B7358" t="s">
        <v>137</v>
      </c>
      <c r="C7358">
        <v>1</v>
      </c>
      <c r="D7358">
        <v>2.99</v>
      </c>
      <c r="E7358">
        <v>1</v>
      </c>
      <c r="F7358" t="s">
        <v>146</v>
      </c>
    </row>
    <row r="7359" spans="1:6" x14ac:dyDescent="0.3">
      <c r="A7359" t="s">
        <v>114</v>
      </c>
      <c r="B7359" t="s">
        <v>140</v>
      </c>
      <c r="C7359">
        <v>1</v>
      </c>
      <c r="D7359">
        <v>99.99</v>
      </c>
      <c r="E7359">
        <v>8</v>
      </c>
      <c r="F7359" t="s">
        <v>147</v>
      </c>
    </row>
    <row r="7360" spans="1:6" x14ac:dyDescent="0.3">
      <c r="A7360" t="s">
        <v>114</v>
      </c>
      <c r="B7360" t="s">
        <v>141</v>
      </c>
      <c r="C7360">
        <v>1</v>
      </c>
      <c r="D7360">
        <v>150</v>
      </c>
      <c r="E7360">
        <v>7</v>
      </c>
      <c r="F7360" t="s">
        <v>149</v>
      </c>
    </row>
    <row r="7361" spans="1:6" x14ac:dyDescent="0.3">
      <c r="A7361" t="s">
        <v>114</v>
      </c>
      <c r="B7361" t="s">
        <v>130</v>
      </c>
      <c r="C7361">
        <v>1</v>
      </c>
      <c r="D7361">
        <v>14.95</v>
      </c>
      <c r="E7361">
        <v>8</v>
      </c>
      <c r="F7361" t="s">
        <v>135</v>
      </c>
    </row>
    <row r="7362" spans="1:6" x14ac:dyDescent="0.3">
      <c r="A7362" t="s">
        <v>114</v>
      </c>
      <c r="B7362" t="s">
        <v>152</v>
      </c>
      <c r="C7362">
        <v>1</v>
      </c>
      <c r="D7362">
        <v>379.99</v>
      </c>
      <c r="E7362">
        <v>10</v>
      </c>
      <c r="F7362" t="s">
        <v>133</v>
      </c>
    </row>
    <row r="7363" spans="1:6" x14ac:dyDescent="0.3">
      <c r="A7363" t="s">
        <v>114</v>
      </c>
      <c r="B7363" t="s">
        <v>141</v>
      </c>
      <c r="C7363">
        <v>1</v>
      </c>
      <c r="D7363">
        <v>150</v>
      </c>
      <c r="E7363">
        <v>9</v>
      </c>
      <c r="F7363" t="s">
        <v>135</v>
      </c>
    </row>
    <row r="7364" spans="1:6" x14ac:dyDescent="0.3">
      <c r="A7364" t="s">
        <v>114</v>
      </c>
      <c r="B7364" t="s">
        <v>130</v>
      </c>
      <c r="C7364">
        <v>1</v>
      </c>
      <c r="D7364">
        <v>14.95</v>
      </c>
      <c r="E7364">
        <v>3</v>
      </c>
      <c r="F7364" t="s">
        <v>135</v>
      </c>
    </row>
    <row r="7365" spans="1:6" x14ac:dyDescent="0.3">
      <c r="A7365" t="s">
        <v>114</v>
      </c>
      <c r="B7365" t="s">
        <v>137</v>
      </c>
      <c r="C7365">
        <v>1</v>
      </c>
      <c r="D7365">
        <v>2.99</v>
      </c>
      <c r="E7365">
        <v>6</v>
      </c>
      <c r="F7365" t="s">
        <v>146</v>
      </c>
    </row>
    <row r="7366" spans="1:6" x14ac:dyDescent="0.3">
      <c r="A7366" t="s">
        <v>114</v>
      </c>
      <c r="B7366" t="s">
        <v>155</v>
      </c>
      <c r="C7366">
        <v>1</v>
      </c>
      <c r="D7366">
        <v>600</v>
      </c>
      <c r="E7366">
        <v>8</v>
      </c>
      <c r="F7366" t="s">
        <v>129</v>
      </c>
    </row>
    <row r="7367" spans="1:6" x14ac:dyDescent="0.3">
      <c r="A7367" t="s">
        <v>114</v>
      </c>
      <c r="B7367" t="s">
        <v>152</v>
      </c>
      <c r="C7367">
        <v>1</v>
      </c>
      <c r="D7367">
        <v>379.99</v>
      </c>
      <c r="E7367">
        <v>3</v>
      </c>
      <c r="F7367" t="s">
        <v>150</v>
      </c>
    </row>
    <row r="7368" spans="1:6" x14ac:dyDescent="0.3">
      <c r="A7368" t="s">
        <v>114</v>
      </c>
      <c r="B7368" t="s">
        <v>130</v>
      </c>
      <c r="C7368">
        <v>1</v>
      </c>
      <c r="D7368">
        <v>14.95</v>
      </c>
      <c r="E7368">
        <v>10</v>
      </c>
      <c r="F7368" t="s">
        <v>133</v>
      </c>
    </row>
    <row r="7369" spans="1:6" x14ac:dyDescent="0.3">
      <c r="A7369" t="s">
        <v>114</v>
      </c>
      <c r="B7369" t="s">
        <v>130</v>
      </c>
      <c r="C7369">
        <v>1</v>
      </c>
      <c r="D7369">
        <v>14.95</v>
      </c>
      <c r="E7369">
        <v>9</v>
      </c>
      <c r="F7369" t="s">
        <v>149</v>
      </c>
    </row>
    <row r="7370" spans="1:6" x14ac:dyDescent="0.3">
      <c r="A7370" t="s">
        <v>114</v>
      </c>
      <c r="B7370" t="s">
        <v>151</v>
      </c>
      <c r="C7370">
        <v>1</v>
      </c>
      <c r="D7370">
        <v>109.99</v>
      </c>
      <c r="E7370">
        <v>9</v>
      </c>
      <c r="F7370" t="s">
        <v>149</v>
      </c>
    </row>
    <row r="7371" spans="1:6" x14ac:dyDescent="0.3">
      <c r="A7371" t="s">
        <v>114</v>
      </c>
      <c r="B7371" t="s">
        <v>148</v>
      </c>
      <c r="C7371">
        <v>1</v>
      </c>
      <c r="D7371">
        <v>600</v>
      </c>
      <c r="E7371">
        <v>3</v>
      </c>
      <c r="F7371" t="s">
        <v>131</v>
      </c>
    </row>
    <row r="7372" spans="1:6" x14ac:dyDescent="0.3">
      <c r="A7372" t="s">
        <v>114</v>
      </c>
      <c r="B7372" t="s">
        <v>130</v>
      </c>
      <c r="C7372">
        <v>1</v>
      </c>
      <c r="D7372">
        <v>14.95</v>
      </c>
      <c r="E7372">
        <v>3</v>
      </c>
      <c r="F7372" t="s">
        <v>150</v>
      </c>
    </row>
    <row r="7373" spans="1:6" x14ac:dyDescent="0.3">
      <c r="A7373" t="s">
        <v>114</v>
      </c>
      <c r="B7373" t="s">
        <v>137</v>
      </c>
      <c r="C7373">
        <v>2</v>
      </c>
      <c r="D7373">
        <v>2.99</v>
      </c>
      <c r="E7373">
        <v>7</v>
      </c>
      <c r="F7373" t="s">
        <v>136</v>
      </c>
    </row>
    <row r="7374" spans="1:6" x14ac:dyDescent="0.3">
      <c r="A7374" t="s">
        <v>114</v>
      </c>
      <c r="B7374" t="s">
        <v>141</v>
      </c>
      <c r="C7374">
        <v>1</v>
      </c>
      <c r="D7374">
        <v>150</v>
      </c>
      <c r="E7374">
        <v>6</v>
      </c>
      <c r="F7374" t="s">
        <v>133</v>
      </c>
    </row>
    <row r="7375" spans="1:6" x14ac:dyDescent="0.3">
      <c r="A7375" t="s">
        <v>114</v>
      </c>
      <c r="B7375" t="s">
        <v>139</v>
      </c>
      <c r="C7375">
        <v>1</v>
      </c>
      <c r="D7375">
        <v>11.95</v>
      </c>
      <c r="E7375">
        <v>10</v>
      </c>
      <c r="F7375" t="s">
        <v>146</v>
      </c>
    </row>
    <row r="7376" spans="1:6" x14ac:dyDescent="0.3">
      <c r="A7376" t="s">
        <v>114</v>
      </c>
      <c r="B7376" t="s">
        <v>153</v>
      </c>
      <c r="C7376">
        <v>1</v>
      </c>
      <c r="D7376">
        <v>999.99</v>
      </c>
      <c r="E7376">
        <v>1</v>
      </c>
      <c r="F7376" t="s">
        <v>135</v>
      </c>
    </row>
    <row r="7377" spans="1:6" x14ac:dyDescent="0.3">
      <c r="A7377" t="s">
        <v>114</v>
      </c>
      <c r="B7377" t="s">
        <v>148</v>
      </c>
      <c r="C7377">
        <v>1</v>
      </c>
      <c r="D7377">
        <v>600</v>
      </c>
      <c r="E7377">
        <v>8</v>
      </c>
      <c r="F7377" t="s">
        <v>150</v>
      </c>
    </row>
    <row r="7378" spans="1:6" x14ac:dyDescent="0.3">
      <c r="A7378" t="s">
        <v>114</v>
      </c>
      <c r="B7378" t="s">
        <v>132</v>
      </c>
      <c r="C7378">
        <v>1</v>
      </c>
      <c r="D7378">
        <v>11.99</v>
      </c>
      <c r="E7378">
        <v>8</v>
      </c>
      <c r="F7378" t="s">
        <v>129</v>
      </c>
    </row>
    <row r="7379" spans="1:6" x14ac:dyDescent="0.3">
      <c r="A7379" t="s">
        <v>114</v>
      </c>
      <c r="B7379" t="s">
        <v>130</v>
      </c>
      <c r="C7379">
        <v>1</v>
      </c>
      <c r="D7379">
        <v>14.95</v>
      </c>
      <c r="E7379">
        <v>6</v>
      </c>
      <c r="F7379" t="s">
        <v>133</v>
      </c>
    </row>
    <row r="7380" spans="1:6" x14ac:dyDescent="0.3">
      <c r="A7380" t="s">
        <v>114</v>
      </c>
      <c r="B7380" t="s">
        <v>145</v>
      </c>
      <c r="C7380">
        <v>2</v>
      </c>
      <c r="D7380">
        <v>3.84</v>
      </c>
      <c r="E7380">
        <v>6</v>
      </c>
      <c r="F7380" t="s">
        <v>131</v>
      </c>
    </row>
    <row r="7381" spans="1:6" x14ac:dyDescent="0.3">
      <c r="A7381" t="s">
        <v>114</v>
      </c>
      <c r="B7381" t="s">
        <v>152</v>
      </c>
      <c r="C7381">
        <v>1</v>
      </c>
      <c r="D7381">
        <v>379.99</v>
      </c>
      <c r="E7381">
        <v>7</v>
      </c>
      <c r="F7381" t="s">
        <v>129</v>
      </c>
    </row>
    <row r="7382" spans="1:6" x14ac:dyDescent="0.3">
      <c r="A7382" t="s">
        <v>114</v>
      </c>
      <c r="B7382" t="s">
        <v>130</v>
      </c>
      <c r="C7382">
        <v>1</v>
      </c>
      <c r="D7382">
        <v>14.95</v>
      </c>
      <c r="E7382">
        <v>7</v>
      </c>
      <c r="F7382" t="s">
        <v>129</v>
      </c>
    </row>
    <row r="7383" spans="1:6" x14ac:dyDescent="0.3">
      <c r="A7383" t="s">
        <v>114</v>
      </c>
      <c r="B7383" t="s">
        <v>137</v>
      </c>
      <c r="C7383">
        <v>1</v>
      </c>
      <c r="D7383">
        <v>2.99</v>
      </c>
      <c r="E7383">
        <v>6</v>
      </c>
      <c r="F7383" t="s">
        <v>149</v>
      </c>
    </row>
    <row r="7384" spans="1:6" x14ac:dyDescent="0.3">
      <c r="A7384" t="s">
        <v>114</v>
      </c>
      <c r="B7384" t="s">
        <v>132</v>
      </c>
      <c r="C7384">
        <v>1</v>
      </c>
      <c r="D7384">
        <v>11.99</v>
      </c>
      <c r="E7384">
        <v>7</v>
      </c>
      <c r="F7384" t="s">
        <v>133</v>
      </c>
    </row>
    <row r="7385" spans="1:6" x14ac:dyDescent="0.3">
      <c r="A7385" t="s">
        <v>114</v>
      </c>
      <c r="B7385" t="s">
        <v>141</v>
      </c>
      <c r="C7385">
        <v>1</v>
      </c>
      <c r="D7385">
        <v>150</v>
      </c>
      <c r="E7385">
        <v>10</v>
      </c>
      <c r="F7385" t="s">
        <v>135</v>
      </c>
    </row>
    <row r="7386" spans="1:6" x14ac:dyDescent="0.3">
      <c r="A7386" t="s">
        <v>114</v>
      </c>
      <c r="B7386" t="s">
        <v>138</v>
      </c>
      <c r="C7386">
        <v>1</v>
      </c>
      <c r="D7386">
        <v>389.99</v>
      </c>
      <c r="E7386">
        <v>6</v>
      </c>
      <c r="F7386" t="s">
        <v>136</v>
      </c>
    </row>
    <row r="7387" spans="1:6" x14ac:dyDescent="0.3">
      <c r="A7387" t="s">
        <v>114</v>
      </c>
      <c r="B7387" t="s">
        <v>132</v>
      </c>
      <c r="C7387">
        <v>1</v>
      </c>
      <c r="D7387">
        <v>11.99</v>
      </c>
      <c r="E7387">
        <v>4</v>
      </c>
      <c r="F7387" t="s">
        <v>149</v>
      </c>
    </row>
    <row r="7388" spans="1:6" x14ac:dyDescent="0.3">
      <c r="A7388" t="s">
        <v>114</v>
      </c>
      <c r="B7388" t="s">
        <v>134</v>
      </c>
      <c r="C7388">
        <v>1</v>
      </c>
      <c r="D7388">
        <v>149.99</v>
      </c>
      <c r="E7388">
        <v>4</v>
      </c>
      <c r="F7388" t="s">
        <v>135</v>
      </c>
    </row>
    <row r="7389" spans="1:6" x14ac:dyDescent="0.3">
      <c r="A7389" t="s">
        <v>114</v>
      </c>
      <c r="B7389" t="s">
        <v>141</v>
      </c>
      <c r="C7389">
        <v>1</v>
      </c>
      <c r="D7389">
        <v>150</v>
      </c>
      <c r="E7389">
        <v>1</v>
      </c>
      <c r="F7389" t="s">
        <v>149</v>
      </c>
    </row>
    <row r="7390" spans="1:6" x14ac:dyDescent="0.3">
      <c r="A7390" t="s">
        <v>114</v>
      </c>
      <c r="B7390" t="s">
        <v>145</v>
      </c>
      <c r="C7390">
        <v>1</v>
      </c>
      <c r="D7390">
        <v>3.84</v>
      </c>
      <c r="E7390">
        <v>2</v>
      </c>
      <c r="F7390" t="s">
        <v>136</v>
      </c>
    </row>
    <row r="7391" spans="1:6" x14ac:dyDescent="0.3">
      <c r="A7391" t="s">
        <v>114</v>
      </c>
      <c r="B7391" t="s">
        <v>128</v>
      </c>
      <c r="C7391">
        <v>1</v>
      </c>
      <c r="D7391">
        <v>700</v>
      </c>
      <c r="E7391">
        <v>2</v>
      </c>
      <c r="F7391" t="s">
        <v>133</v>
      </c>
    </row>
    <row r="7392" spans="1:6" x14ac:dyDescent="0.3">
      <c r="A7392" t="s">
        <v>114</v>
      </c>
      <c r="B7392" t="s">
        <v>130</v>
      </c>
      <c r="C7392">
        <v>1</v>
      </c>
      <c r="D7392">
        <v>14.95</v>
      </c>
      <c r="E7392">
        <v>3</v>
      </c>
      <c r="F7392" t="s">
        <v>133</v>
      </c>
    </row>
    <row r="7393" spans="1:6" x14ac:dyDescent="0.3">
      <c r="A7393" t="s">
        <v>114</v>
      </c>
      <c r="B7393" t="s">
        <v>139</v>
      </c>
      <c r="C7393">
        <v>1</v>
      </c>
      <c r="D7393">
        <v>11.95</v>
      </c>
      <c r="E7393">
        <v>2</v>
      </c>
      <c r="F7393" t="s">
        <v>129</v>
      </c>
    </row>
    <row r="7394" spans="1:6" x14ac:dyDescent="0.3">
      <c r="A7394" t="s">
        <v>114</v>
      </c>
      <c r="B7394" t="s">
        <v>134</v>
      </c>
      <c r="C7394">
        <v>1</v>
      </c>
      <c r="D7394">
        <v>149.99</v>
      </c>
      <c r="E7394">
        <v>7</v>
      </c>
      <c r="F7394" t="s">
        <v>129</v>
      </c>
    </row>
    <row r="7395" spans="1:6" x14ac:dyDescent="0.3">
      <c r="A7395" t="s">
        <v>114</v>
      </c>
      <c r="B7395" t="s">
        <v>140</v>
      </c>
      <c r="C7395">
        <v>1</v>
      </c>
      <c r="D7395">
        <v>99.99</v>
      </c>
      <c r="E7395">
        <v>9</v>
      </c>
      <c r="F7395" t="s">
        <v>133</v>
      </c>
    </row>
    <row r="7396" spans="1:6" x14ac:dyDescent="0.3">
      <c r="A7396" t="s">
        <v>114</v>
      </c>
      <c r="B7396" t="s">
        <v>137</v>
      </c>
      <c r="C7396">
        <v>4</v>
      </c>
      <c r="D7396">
        <v>2.99</v>
      </c>
      <c r="E7396">
        <v>2</v>
      </c>
      <c r="F7396" t="s">
        <v>149</v>
      </c>
    </row>
    <row r="7397" spans="1:6" x14ac:dyDescent="0.3">
      <c r="A7397" t="s">
        <v>114</v>
      </c>
      <c r="B7397" t="s">
        <v>145</v>
      </c>
      <c r="C7397">
        <v>2</v>
      </c>
      <c r="D7397">
        <v>3.84</v>
      </c>
      <c r="E7397">
        <v>8</v>
      </c>
      <c r="F7397" t="s">
        <v>129</v>
      </c>
    </row>
    <row r="7398" spans="1:6" x14ac:dyDescent="0.3">
      <c r="A7398" t="s">
        <v>114</v>
      </c>
      <c r="B7398" t="s">
        <v>132</v>
      </c>
      <c r="C7398">
        <v>1</v>
      </c>
      <c r="D7398">
        <v>11.99</v>
      </c>
      <c r="E7398">
        <v>2</v>
      </c>
      <c r="F7398" t="s">
        <v>133</v>
      </c>
    </row>
    <row r="7399" spans="1:6" x14ac:dyDescent="0.3">
      <c r="A7399" t="s">
        <v>114</v>
      </c>
      <c r="B7399" t="s">
        <v>132</v>
      </c>
      <c r="C7399">
        <v>1</v>
      </c>
      <c r="D7399">
        <v>11.99</v>
      </c>
      <c r="E7399">
        <v>5</v>
      </c>
      <c r="F7399" t="s">
        <v>133</v>
      </c>
    </row>
    <row r="7400" spans="1:6" x14ac:dyDescent="0.3">
      <c r="A7400" t="s">
        <v>114</v>
      </c>
      <c r="B7400" t="s">
        <v>130</v>
      </c>
      <c r="C7400">
        <v>1</v>
      </c>
      <c r="D7400">
        <v>14.95</v>
      </c>
      <c r="E7400">
        <v>10</v>
      </c>
      <c r="F7400" t="s">
        <v>129</v>
      </c>
    </row>
    <row r="7401" spans="1:6" x14ac:dyDescent="0.3">
      <c r="A7401" t="s">
        <v>114</v>
      </c>
      <c r="B7401" t="s">
        <v>132</v>
      </c>
      <c r="C7401">
        <v>1</v>
      </c>
      <c r="D7401">
        <v>11.99</v>
      </c>
      <c r="E7401">
        <v>8</v>
      </c>
      <c r="F7401" t="s">
        <v>149</v>
      </c>
    </row>
    <row r="7402" spans="1:6" x14ac:dyDescent="0.3">
      <c r="A7402" t="s">
        <v>114</v>
      </c>
      <c r="B7402" t="s">
        <v>130</v>
      </c>
      <c r="C7402">
        <v>1</v>
      </c>
      <c r="D7402">
        <v>14.95</v>
      </c>
      <c r="E7402">
        <v>10</v>
      </c>
      <c r="F7402" t="s">
        <v>129</v>
      </c>
    </row>
    <row r="7403" spans="1:6" x14ac:dyDescent="0.3">
      <c r="A7403" t="s">
        <v>114</v>
      </c>
      <c r="B7403" t="s">
        <v>140</v>
      </c>
      <c r="C7403">
        <v>1</v>
      </c>
      <c r="D7403">
        <v>99.99</v>
      </c>
      <c r="E7403">
        <v>2</v>
      </c>
      <c r="F7403" t="s">
        <v>149</v>
      </c>
    </row>
    <row r="7404" spans="1:6" x14ac:dyDescent="0.3">
      <c r="A7404" t="s">
        <v>114</v>
      </c>
      <c r="B7404" t="s">
        <v>155</v>
      </c>
      <c r="C7404">
        <v>1</v>
      </c>
      <c r="D7404">
        <v>600</v>
      </c>
      <c r="E7404">
        <v>1</v>
      </c>
      <c r="F7404" t="s">
        <v>149</v>
      </c>
    </row>
    <row r="7405" spans="1:6" x14ac:dyDescent="0.3">
      <c r="A7405" t="s">
        <v>114</v>
      </c>
      <c r="B7405" t="s">
        <v>152</v>
      </c>
      <c r="C7405">
        <v>1</v>
      </c>
      <c r="D7405">
        <v>379.99</v>
      </c>
      <c r="E7405">
        <v>5</v>
      </c>
      <c r="F7405" t="s">
        <v>150</v>
      </c>
    </row>
    <row r="7406" spans="1:6" x14ac:dyDescent="0.3">
      <c r="A7406" t="s">
        <v>114</v>
      </c>
      <c r="B7406" t="s">
        <v>140</v>
      </c>
      <c r="C7406">
        <v>1</v>
      </c>
      <c r="D7406">
        <v>99.99</v>
      </c>
      <c r="E7406">
        <v>8</v>
      </c>
      <c r="F7406" t="s">
        <v>147</v>
      </c>
    </row>
    <row r="7407" spans="1:6" x14ac:dyDescent="0.3">
      <c r="A7407" t="s">
        <v>114</v>
      </c>
      <c r="B7407" t="s">
        <v>134</v>
      </c>
      <c r="C7407">
        <v>1</v>
      </c>
      <c r="D7407">
        <v>149.99</v>
      </c>
      <c r="E7407">
        <v>9</v>
      </c>
      <c r="F7407" t="s">
        <v>133</v>
      </c>
    </row>
    <row r="7408" spans="1:6" x14ac:dyDescent="0.3">
      <c r="A7408" t="s">
        <v>114</v>
      </c>
      <c r="B7408" t="s">
        <v>132</v>
      </c>
      <c r="C7408">
        <v>1</v>
      </c>
      <c r="D7408">
        <v>11.99</v>
      </c>
      <c r="E7408">
        <v>9</v>
      </c>
      <c r="F7408" t="s">
        <v>146</v>
      </c>
    </row>
    <row r="7409" spans="1:6" x14ac:dyDescent="0.3">
      <c r="A7409" t="s">
        <v>114</v>
      </c>
      <c r="B7409" t="s">
        <v>139</v>
      </c>
      <c r="C7409">
        <v>1</v>
      </c>
      <c r="D7409">
        <v>11.95</v>
      </c>
      <c r="E7409">
        <v>7</v>
      </c>
      <c r="F7409" t="s">
        <v>135</v>
      </c>
    </row>
    <row r="7410" spans="1:6" x14ac:dyDescent="0.3">
      <c r="A7410" t="s">
        <v>114</v>
      </c>
      <c r="B7410" t="s">
        <v>143</v>
      </c>
      <c r="C7410">
        <v>1</v>
      </c>
      <c r="D7410">
        <v>300</v>
      </c>
      <c r="E7410">
        <v>5</v>
      </c>
      <c r="F7410" t="s">
        <v>150</v>
      </c>
    </row>
    <row r="7411" spans="1:6" x14ac:dyDescent="0.3">
      <c r="A7411" t="s">
        <v>114</v>
      </c>
      <c r="B7411" t="s">
        <v>139</v>
      </c>
      <c r="C7411">
        <v>1</v>
      </c>
      <c r="D7411">
        <v>11.95</v>
      </c>
      <c r="E7411">
        <v>3</v>
      </c>
      <c r="F7411" t="s">
        <v>131</v>
      </c>
    </row>
    <row r="7412" spans="1:6" x14ac:dyDescent="0.3">
      <c r="A7412" t="s">
        <v>114</v>
      </c>
      <c r="B7412" t="s">
        <v>130</v>
      </c>
      <c r="C7412">
        <v>1</v>
      </c>
      <c r="D7412">
        <v>14.95</v>
      </c>
      <c r="E7412">
        <v>1</v>
      </c>
      <c r="F7412" t="s">
        <v>133</v>
      </c>
    </row>
    <row r="7413" spans="1:6" x14ac:dyDescent="0.3">
      <c r="A7413" t="s">
        <v>114</v>
      </c>
      <c r="B7413" t="s">
        <v>128</v>
      </c>
      <c r="C7413">
        <v>1</v>
      </c>
      <c r="D7413">
        <v>700</v>
      </c>
      <c r="E7413">
        <v>3</v>
      </c>
      <c r="F7413" t="s">
        <v>133</v>
      </c>
    </row>
    <row r="7414" spans="1:6" x14ac:dyDescent="0.3">
      <c r="A7414" t="s">
        <v>114</v>
      </c>
      <c r="B7414" t="s">
        <v>130</v>
      </c>
      <c r="C7414">
        <v>1</v>
      </c>
      <c r="D7414">
        <v>14.95</v>
      </c>
      <c r="E7414">
        <v>3</v>
      </c>
      <c r="F7414" t="s">
        <v>135</v>
      </c>
    </row>
    <row r="7415" spans="1:6" x14ac:dyDescent="0.3">
      <c r="A7415" t="s">
        <v>114</v>
      </c>
      <c r="B7415" t="s">
        <v>139</v>
      </c>
      <c r="C7415">
        <v>1</v>
      </c>
      <c r="D7415">
        <v>11.95</v>
      </c>
      <c r="E7415">
        <v>10</v>
      </c>
      <c r="F7415" t="s">
        <v>133</v>
      </c>
    </row>
    <row r="7416" spans="1:6" x14ac:dyDescent="0.3">
      <c r="A7416" t="s">
        <v>114</v>
      </c>
      <c r="B7416" t="s">
        <v>134</v>
      </c>
      <c r="C7416">
        <v>1</v>
      </c>
      <c r="D7416">
        <v>149.99</v>
      </c>
      <c r="E7416">
        <v>8</v>
      </c>
      <c r="F7416" t="s">
        <v>146</v>
      </c>
    </row>
    <row r="7417" spans="1:6" x14ac:dyDescent="0.3">
      <c r="A7417" t="s">
        <v>114</v>
      </c>
      <c r="B7417" t="s">
        <v>145</v>
      </c>
      <c r="C7417">
        <v>1</v>
      </c>
      <c r="D7417">
        <v>3.84</v>
      </c>
      <c r="E7417">
        <v>9</v>
      </c>
      <c r="F7417" t="s">
        <v>150</v>
      </c>
    </row>
    <row r="7418" spans="1:6" x14ac:dyDescent="0.3">
      <c r="A7418" t="s">
        <v>114</v>
      </c>
      <c r="B7418" t="s">
        <v>132</v>
      </c>
      <c r="C7418">
        <v>1</v>
      </c>
      <c r="D7418">
        <v>11.99</v>
      </c>
      <c r="E7418">
        <v>1</v>
      </c>
      <c r="F7418" t="s">
        <v>135</v>
      </c>
    </row>
    <row r="7419" spans="1:6" x14ac:dyDescent="0.3">
      <c r="A7419" t="s">
        <v>114</v>
      </c>
      <c r="B7419" t="s">
        <v>139</v>
      </c>
      <c r="C7419">
        <v>1</v>
      </c>
      <c r="D7419">
        <v>11.95</v>
      </c>
      <c r="E7419">
        <v>3</v>
      </c>
      <c r="F7419" t="s">
        <v>133</v>
      </c>
    </row>
    <row r="7420" spans="1:6" x14ac:dyDescent="0.3">
      <c r="A7420" t="s">
        <v>114</v>
      </c>
      <c r="B7420" t="s">
        <v>141</v>
      </c>
      <c r="C7420">
        <v>1</v>
      </c>
      <c r="D7420">
        <v>150</v>
      </c>
      <c r="E7420">
        <v>2</v>
      </c>
      <c r="F7420" t="s">
        <v>133</v>
      </c>
    </row>
    <row r="7421" spans="1:6" x14ac:dyDescent="0.3">
      <c r="A7421" t="s">
        <v>114</v>
      </c>
      <c r="B7421" t="s">
        <v>128</v>
      </c>
      <c r="C7421">
        <v>1</v>
      </c>
      <c r="D7421">
        <v>700</v>
      </c>
      <c r="E7421">
        <v>3</v>
      </c>
      <c r="F7421" t="s">
        <v>133</v>
      </c>
    </row>
    <row r="7422" spans="1:6" x14ac:dyDescent="0.3">
      <c r="A7422" t="s">
        <v>114</v>
      </c>
      <c r="B7422" t="s">
        <v>141</v>
      </c>
      <c r="C7422">
        <v>1</v>
      </c>
      <c r="D7422">
        <v>150</v>
      </c>
      <c r="E7422">
        <v>10</v>
      </c>
      <c r="F7422" t="s">
        <v>146</v>
      </c>
    </row>
    <row r="7423" spans="1:6" x14ac:dyDescent="0.3">
      <c r="A7423" t="s">
        <v>114</v>
      </c>
      <c r="B7423" t="s">
        <v>141</v>
      </c>
      <c r="C7423">
        <v>1</v>
      </c>
      <c r="D7423">
        <v>150</v>
      </c>
      <c r="E7423">
        <v>4</v>
      </c>
      <c r="F7423" t="s">
        <v>146</v>
      </c>
    </row>
    <row r="7424" spans="1:6" x14ac:dyDescent="0.3">
      <c r="A7424" t="s">
        <v>114</v>
      </c>
      <c r="B7424" t="s">
        <v>140</v>
      </c>
      <c r="C7424">
        <v>1</v>
      </c>
      <c r="D7424">
        <v>99.99</v>
      </c>
      <c r="E7424">
        <v>4</v>
      </c>
      <c r="F7424" t="s">
        <v>147</v>
      </c>
    </row>
    <row r="7425" spans="1:6" x14ac:dyDescent="0.3">
      <c r="A7425" t="s">
        <v>114</v>
      </c>
      <c r="B7425" t="s">
        <v>141</v>
      </c>
      <c r="C7425">
        <v>1</v>
      </c>
      <c r="D7425">
        <v>150</v>
      </c>
      <c r="E7425">
        <v>8</v>
      </c>
      <c r="F7425" t="s">
        <v>135</v>
      </c>
    </row>
    <row r="7426" spans="1:6" x14ac:dyDescent="0.3">
      <c r="A7426" t="s">
        <v>114</v>
      </c>
      <c r="B7426" t="s">
        <v>139</v>
      </c>
      <c r="C7426">
        <v>1</v>
      </c>
      <c r="D7426">
        <v>11.95</v>
      </c>
      <c r="E7426">
        <v>7</v>
      </c>
      <c r="F7426" t="s">
        <v>149</v>
      </c>
    </row>
    <row r="7427" spans="1:6" x14ac:dyDescent="0.3">
      <c r="A7427" t="s">
        <v>114</v>
      </c>
      <c r="B7427" t="s">
        <v>145</v>
      </c>
      <c r="C7427">
        <v>1</v>
      </c>
      <c r="D7427">
        <v>3.84</v>
      </c>
      <c r="E7427">
        <v>3</v>
      </c>
      <c r="F7427" t="s">
        <v>135</v>
      </c>
    </row>
    <row r="7428" spans="1:6" x14ac:dyDescent="0.3">
      <c r="A7428" t="s">
        <v>114</v>
      </c>
      <c r="B7428" t="s">
        <v>132</v>
      </c>
      <c r="C7428">
        <v>1</v>
      </c>
      <c r="D7428">
        <v>11.99</v>
      </c>
      <c r="E7428">
        <v>3</v>
      </c>
      <c r="F7428" t="s">
        <v>133</v>
      </c>
    </row>
    <row r="7429" spans="1:6" x14ac:dyDescent="0.3">
      <c r="A7429" t="s">
        <v>114</v>
      </c>
      <c r="B7429" t="s">
        <v>130</v>
      </c>
      <c r="C7429">
        <v>1</v>
      </c>
      <c r="D7429">
        <v>14.95</v>
      </c>
      <c r="E7429">
        <v>4</v>
      </c>
      <c r="F7429" t="s">
        <v>136</v>
      </c>
    </row>
    <row r="7430" spans="1:6" x14ac:dyDescent="0.3">
      <c r="A7430" t="s">
        <v>114</v>
      </c>
      <c r="B7430" t="s">
        <v>134</v>
      </c>
      <c r="C7430">
        <v>1</v>
      </c>
      <c r="D7430">
        <v>149.99</v>
      </c>
      <c r="E7430">
        <v>6</v>
      </c>
      <c r="F7430" t="s">
        <v>133</v>
      </c>
    </row>
    <row r="7431" spans="1:6" x14ac:dyDescent="0.3">
      <c r="A7431" t="s">
        <v>114</v>
      </c>
      <c r="B7431" t="s">
        <v>148</v>
      </c>
      <c r="C7431">
        <v>1</v>
      </c>
      <c r="D7431">
        <v>600</v>
      </c>
      <c r="E7431">
        <v>4</v>
      </c>
      <c r="F7431" t="s">
        <v>133</v>
      </c>
    </row>
    <row r="7432" spans="1:6" x14ac:dyDescent="0.3">
      <c r="A7432" t="s">
        <v>114</v>
      </c>
      <c r="B7432" t="s">
        <v>128</v>
      </c>
      <c r="C7432">
        <v>1</v>
      </c>
      <c r="D7432">
        <v>700</v>
      </c>
      <c r="E7432">
        <v>6</v>
      </c>
      <c r="F7432" t="s">
        <v>129</v>
      </c>
    </row>
    <row r="7433" spans="1:6" x14ac:dyDescent="0.3">
      <c r="A7433" t="s">
        <v>114</v>
      </c>
      <c r="B7433" t="s">
        <v>137</v>
      </c>
      <c r="C7433">
        <v>2</v>
      </c>
      <c r="D7433">
        <v>2.99</v>
      </c>
      <c r="E7433">
        <v>5</v>
      </c>
      <c r="F7433" t="s">
        <v>135</v>
      </c>
    </row>
    <row r="7434" spans="1:6" x14ac:dyDescent="0.3">
      <c r="A7434" t="s">
        <v>114</v>
      </c>
      <c r="B7434" t="s">
        <v>141</v>
      </c>
      <c r="C7434">
        <v>1</v>
      </c>
      <c r="D7434">
        <v>150</v>
      </c>
      <c r="E7434">
        <v>10</v>
      </c>
      <c r="F7434" t="s">
        <v>135</v>
      </c>
    </row>
    <row r="7435" spans="1:6" x14ac:dyDescent="0.3">
      <c r="A7435" t="s">
        <v>114</v>
      </c>
      <c r="B7435" t="s">
        <v>132</v>
      </c>
      <c r="C7435">
        <v>1</v>
      </c>
      <c r="D7435">
        <v>11.99</v>
      </c>
      <c r="E7435">
        <v>4</v>
      </c>
      <c r="F7435" t="s">
        <v>129</v>
      </c>
    </row>
    <row r="7436" spans="1:6" x14ac:dyDescent="0.3">
      <c r="A7436" t="s">
        <v>114</v>
      </c>
      <c r="B7436" t="s">
        <v>134</v>
      </c>
      <c r="C7436">
        <v>1</v>
      </c>
      <c r="D7436">
        <v>149.99</v>
      </c>
      <c r="E7436">
        <v>2</v>
      </c>
      <c r="F7436" t="s">
        <v>136</v>
      </c>
    </row>
    <row r="7437" spans="1:6" x14ac:dyDescent="0.3">
      <c r="A7437" t="s">
        <v>114</v>
      </c>
      <c r="B7437" t="s">
        <v>140</v>
      </c>
      <c r="C7437">
        <v>1</v>
      </c>
      <c r="D7437">
        <v>99.99</v>
      </c>
      <c r="E7437">
        <v>1</v>
      </c>
      <c r="F7437" t="s">
        <v>129</v>
      </c>
    </row>
    <row r="7438" spans="1:6" x14ac:dyDescent="0.3">
      <c r="A7438" t="s">
        <v>114</v>
      </c>
      <c r="B7438" t="s">
        <v>132</v>
      </c>
      <c r="C7438">
        <v>1</v>
      </c>
      <c r="D7438">
        <v>11.99</v>
      </c>
      <c r="E7438">
        <v>10</v>
      </c>
      <c r="F7438" t="s">
        <v>135</v>
      </c>
    </row>
    <row r="7439" spans="1:6" x14ac:dyDescent="0.3">
      <c r="A7439" t="s">
        <v>114</v>
      </c>
      <c r="B7439" t="s">
        <v>141</v>
      </c>
      <c r="C7439">
        <v>1</v>
      </c>
      <c r="D7439">
        <v>150</v>
      </c>
      <c r="E7439">
        <v>1</v>
      </c>
      <c r="F7439" t="s">
        <v>146</v>
      </c>
    </row>
    <row r="7440" spans="1:6" x14ac:dyDescent="0.3">
      <c r="A7440" t="s">
        <v>114</v>
      </c>
      <c r="B7440" t="s">
        <v>143</v>
      </c>
      <c r="C7440">
        <v>1</v>
      </c>
      <c r="D7440">
        <v>300</v>
      </c>
      <c r="E7440">
        <v>9</v>
      </c>
      <c r="F7440" t="s">
        <v>150</v>
      </c>
    </row>
    <row r="7441" spans="1:6" x14ac:dyDescent="0.3">
      <c r="A7441" t="s">
        <v>114</v>
      </c>
      <c r="B7441" t="s">
        <v>128</v>
      </c>
      <c r="C7441">
        <v>1</v>
      </c>
      <c r="D7441">
        <v>700</v>
      </c>
      <c r="E7441">
        <v>4</v>
      </c>
      <c r="F7441" t="s">
        <v>133</v>
      </c>
    </row>
    <row r="7442" spans="1:6" x14ac:dyDescent="0.3">
      <c r="A7442" t="s">
        <v>114</v>
      </c>
      <c r="B7442" t="s">
        <v>137</v>
      </c>
      <c r="C7442">
        <v>1</v>
      </c>
      <c r="D7442">
        <v>2.99</v>
      </c>
      <c r="E7442">
        <v>5</v>
      </c>
      <c r="F7442" t="s">
        <v>135</v>
      </c>
    </row>
    <row r="7443" spans="1:6" x14ac:dyDescent="0.3">
      <c r="A7443" t="s">
        <v>114</v>
      </c>
      <c r="B7443" t="s">
        <v>139</v>
      </c>
      <c r="C7443">
        <v>1</v>
      </c>
      <c r="D7443">
        <v>11.95</v>
      </c>
      <c r="E7443">
        <v>4</v>
      </c>
      <c r="F7443" t="s">
        <v>149</v>
      </c>
    </row>
    <row r="7444" spans="1:6" x14ac:dyDescent="0.3">
      <c r="A7444" t="s">
        <v>114</v>
      </c>
      <c r="B7444" t="s">
        <v>132</v>
      </c>
      <c r="C7444">
        <v>1</v>
      </c>
      <c r="D7444">
        <v>11.99</v>
      </c>
      <c r="E7444">
        <v>9</v>
      </c>
      <c r="F7444" t="s">
        <v>149</v>
      </c>
    </row>
    <row r="7445" spans="1:6" x14ac:dyDescent="0.3">
      <c r="A7445" t="s">
        <v>114</v>
      </c>
      <c r="B7445" t="s">
        <v>137</v>
      </c>
      <c r="C7445">
        <v>1</v>
      </c>
      <c r="D7445">
        <v>2.99</v>
      </c>
      <c r="E7445">
        <v>3</v>
      </c>
      <c r="F7445" t="s">
        <v>133</v>
      </c>
    </row>
    <row r="7446" spans="1:6" x14ac:dyDescent="0.3">
      <c r="A7446" t="s">
        <v>114</v>
      </c>
      <c r="B7446" t="s">
        <v>137</v>
      </c>
      <c r="C7446">
        <v>1</v>
      </c>
      <c r="D7446">
        <v>2.99</v>
      </c>
      <c r="E7446">
        <v>3</v>
      </c>
      <c r="F7446" t="s">
        <v>135</v>
      </c>
    </row>
    <row r="7447" spans="1:6" x14ac:dyDescent="0.3">
      <c r="A7447" t="s">
        <v>114</v>
      </c>
      <c r="B7447" t="s">
        <v>139</v>
      </c>
      <c r="C7447">
        <v>1</v>
      </c>
      <c r="D7447">
        <v>11.95</v>
      </c>
      <c r="E7447">
        <v>8</v>
      </c>
      <c r="F7447" t="s">
        <v>150</v>
      </c>
    </row>
    <row r="7448" spans="1:6" x14ac:dyDescent="0.3">
      <c r="A7448" t="s">
        <v>114</v>
      </c>
      <c r="B7448" t="s">
        <v>132</v>
      </c>
      <c r="C7448">
        <v>1</v>
      </c>
      <c r="D7448">
        <v>11.99</v>
      </c>
      <c r="E7448">
        <v>8</v>
      </c>
      <c r="F7448" t="s">
        <v>149</v>
      </c>
    </row>
    <row r="7449" spans="1:6" x14ac:dyDescent="0.3">
      <c r="A7449" t="s">
        <v>114</v>
      </c>
      <c r="B7449" t="s">
        <v>145</v>
      </c>
      <c r="C7449">
        <v>1</v>
      </c>
      <c r="D7449">
        <v>3.84</v>
      </c>
      <c r="E7449">
        <v>10</v>
      </c>
      <c r="F7449" t="s">
        <v>149</v>
      </c>
    </row>
    <row r="7450" spans="1:6" x14ac:dyDescent="0.3">
      <c r="A7450" t="s">
        <v>114</v>
      </c>
      <c r="B7450" t="s">
        <v>141</v>
      </c>
      <c r="C7450">
        <v>1</v>
      </c>
      <c r="D7450">
        <v>150</v>
      </c>
      <c r="E7450">
        <v>3</v>
      </c>
      <c r="F7450" t="s">
        <v>135</v>
      </c>
    </row>
    <row r="7451" spans="1:6" x14ac:dyDescent="0.3">
      <c r="A7451" t="s">
        <v>114</v>
      </c>
      <c r="B7451" t="s">
        <v>152</v>
      </c>
      <c r="C7451">
        <v>1</v>
      </c>
      <c r="D7451">
        <v>379.99</v>
      </c>
      <c r="E7451">
        <v>6</v>
      </c>
      <c r="F7451" t="s">
        <v>147</v>
      </c>
    </row>
    <row r="7452" spans="1:6" x14ac:dyDescent="0.3">
      <c r="A7452" t="s">
        <v>114</v>
      </c>
      <c r="B7452" t="s">
        <v>140</v>
      </c>
      <c r="C7452">
        <v>1</v>
      </c>
      <c r="D7452">
        <v>99.99</v>
      </c>
      <c r="E7452">
        <v>5</v>
      </c>
      <c r="F7452" t="s">
        <v>133</v>
      </c>
    </row>
    <row r="7453" spans="1:6" x14ac:dyDescent="0.3">
      <c r="A7453" t="s">
        <v>114</v>
      </c>
      <c r="B7453" t="s">
        <v>137</v>
      </c>
      <c r="C7453">
        <v>1</v>
      </c>
      <c r="D7453">
        <v>2.99</v>
      </c>
      <c r="E7453">
        <v>3</v>
      </c>
      <c r="F7453" t="s">
        <v>136</v>
      </c>
    </row>
    <row r="7454" spans="1:6" x14ac:dyDescent="0.3">
      <c r="A7454" t="s">
        <v>114</v>
      </c>
      <c r="B7454" t="s">
        <v>145</v>
      </c>
      <c r="C7454">
        <v>1</v>
      </c>
      <c r="D7454">
        <v>3.84</v>
      </c>
      <c r="E7454">
        <v>1</v>
      </c>
      <c r="F7454" t="s">
        <v>149</v>
      </c>
    </row>
    <row r="7455" spans="1:6" x14ac:dyDescent="0.3">
      <c r="A7455" t="s">
        <v>114</v>
      </c>
      <c r="B7455" t="s">
        <v>139</v>
      </c>
      <c r="C7455">
        <v>1</v>
      </c>
      <c r="D7455">
        <v>11.95</v>
      </c>
      <c r="E7455">
        <v>8</v>
      </c>
      <c r="F7455" t="s">
        <v>149</v>
      </c>
    </row>
    <row r="7456" spans="1:6" x14ac:dyDescent="0.3">
      <c r="A7456" t="s">
        <v>114</v>
      </c>
      <c r="B7456" t="s">
        <v>153</v>
      </c>
      <c r="C7456">
        <v>1</v>
      </c>
      <c r="D7456">
        <v>999.99</v>
      </c>
      <c r="E7456">
        <v>10</v>
      </c>
      <c r="F7456" t="s">
        <v>135</v>
      </c>
    </row>
    <row r="7457" spans="1:6" x14ac:dyDescent="0.3">
      <c r="A7457" t="s">
        <v>114</v>
      </c>
      <c r="B7457" t="s">
        <v>139</v>
      </c>
      <c r="C7457">
        <v>1</v>
      </c>
      <c r="D7457">
        <v>11.95</v>
      </c>
      <c r="E7457">
        <v>6</v>
      </c>
      <c r="F7457" t="s">
        <v>133</v>
      </c>
    </row>
    <row r="7458" spans="1:6" x14ac:dyDescent="0.3">
      <c r="A7458" t="s">
        <v>114</v>
      </c>
      <c r="B7458" t="s">
        <v>140</v>
      </c>
      <c r="C7458">
        <v>1</v>
      </c>
      <c r="D7458">
        <v>99.99</v>
      </c>
      <c r="E7458">
        <v>3</v>
      </c>
      <c r="F7458" t="s">
        <v>133</v>
      </c>
    </row>
    <row r="7459" spans="1:6" x14ac:dyDescent="0.3">
      <c r="A7459" t="s">
        <v>114</v>
      </c>
      <c r="B7459" t="s">
        <v>134</v>
      </c>
      <c r="C7459">
        <v>1</v>
      </c>
      <c r="D7459">
        <v>149.99</v>
      </c>
      <c r="E7459">
        <v>9</v>
      </c>
      <c r="F7459" t="s">
        <v>147</v>
      </c>
    </row>
    <row r="7460" spans="1:6" x14ac:dyDescent="0.3">
      <c r="A7460" t="s">
        <v>114</v>
      </c>
      <c r="B7460" t="s">
        <v>134</v>
      </c>
      <c r="C7460">
        <v>1</v>
      </c>
      <c r="D7460">
        <v>149.99</v>
      </c>
      <c r="E7460">
        <v>1</v>
      </c>
      <c r="F7460" t="s">
        <v>129</v>
      </c>
    </row>
    <row r="7461" spans="1:6" x14ac:dyDescent="0.3">
      <c r="A7461" t="s">
        <v>114</v>
      </c>
      <c r="B7461" t="s">
        <v>130</v>
      </c>
      <c r="C7461">
        <v>1</v>
      </c>
      <c r="D7461">
        <v>14.95</v>
      </c>
      <c r="E7461">
        <v>10</v>
      </c>
      <c r="F7461" t="s">
        <v>135</v>
      </c>
    </row>
    <row r="7462" spans="1:6" x14ac:dyDescent="0.3">
      <c r="A7462" t="s">
        <v>114</v>
      </c>
      <c r="B7462" t="s">
        <v>128</v>
      </c>
      <c r="C7462">
        <v>1</v>
      </c>
      <c r="D7462">
        <v>700</v>
      </c>
      <c r="E7462">
        <v>10</v>
      </c>
      <c r="F7462" t="s">
        <v>133</v>
      </c>
    </row>
    <row r="7463" spans="1:6" x14ac:dyDescent="0.3">
      <c r="A7463" t="s">
        <v>114</v>
      </c>
      <c r="B7463" t="s">
        <v>130</v>
      </c>
      <c r="C7463">
        <v>1</v>
      </c>
      <c r="D7463">
        <v>14.95</v>
      </c>
      <c r="E7463">
        <v>7</v>
      </c>
      <c r="F7463" t="s">
        <v>129</v>
      </c>
    </row>
    <row r="7464" spans="1:6" x14ac:dyDescent="0.3">
      <c r="A7464" t="s">
        <v>114</v>
      </c>
      <c r="B7464" t="s">
        <v>152</v>
      </c>
      <c r="C7464">
        <v>1</v>
      </c>
      <c r="D7464">
        <v>379.99</v>
      </c>
      <c r="E7464">
        <v>5</v>
      </c>
      <c r="F7464" t="s">
        <v>133</v>
      </c>
    </row>
    <row r="7465" spans="1:6" x14ac:dyDescent="0.3">
      <c r="A7465" t="s">
        <v>114</v>
      </c>
      <c r="B7465" t="s">
        <v>139</v>
      </c>
      <c r="C7465">
        <v>1</v>
      </c>
      <c r="D7465">
        <v>11.95</v>
      </c>
      <c r="E7465">
        <v>6</v>
      </c>
      <c r="F7465" t="s">
        <v>133</v>
      </c>
    </row>
    <row r="7466" spans="1:6" x14ac:dyDescent="0.3">
      <c r="A7466" t="s">
        <v>114</v>
      </c>
      <c r="B7466" t="s">
        <v>128</v>
      </c>
      <c r="C7466">
        <v>1</v>
      </c>
      <c r="D7466">
        <v>700</v>
      </c>
      <c r="E7466">
        <v>1</v>
      </c>
      <c r="F7466" t="s">
        <v>149</v>
      </c>
    </row>
    <row r="7467" spans="1:6" x14ac:dyDescent="0.3">
      <c r="A7467" t="s">
        <v>114</v>
      </c>
      <c r="B7467" t="s">
        <v>130</v>
      </c>
      <c r="C7467">
        <v>1</v>
      </c>
      <c r="D7467">
        <v>14.95</v>
      </c>
      <c r="E7467">
        <v>4</v>
      </c>
      <c r="F7467" t="s">
        <v>149</v>
      </c>
    </row>
    <row r="7468" spans="1:6" x14ac:dyDescent="0.3">
      <c r="A7468" t="s">
        <v>114</v>
      </c>
      <c r="B7468" t="s">
        <v>128</v>
      </c>
      <c r="C7468">
        <v>1</v>
      </c>
      <c r="D7468">
        <v>700</v>
      </c>
      <c r="E7468">
        <v>2</v>
      </c>
      <c r="F7468" t="s">
        <v>129</v>
      </c>
    </row>
    <row r="7469" spans="1:6" x14ac:dyDescent="0.3">
      <c r="A7469" t="s">
        <v>114</v>
      </c>
      <c r="B7469" t="s">
        <v>130</v>
      </c>
      <c r="C7469">
        <v>1</v>
      </c>
      <c r="D7469">
        <v>14.95</v>
      </c>
      <c r="E7469">
        <v>3</v>
      </c>
      <c r="F7469" t="s">
        <v>147</v>
      </c>
    </row>
    <row r="7470" spans="1:6" x14ac:dyDescent="0.3">
      <c r="A7470" t="s">
        <v>114</v>
      </c>
      <c r="B7470" t="s">
        <v>132</v>
      </c>
      <c r="C7470">
        <v>1</v>
      </c>
      <c r="D7470">
        <v>11.99</v>
      </c>
      <c r="E7470">
        <v>9</v>
      </c>
      <c r="F7470" t="s">
        <v>146</v>
      </c>
    </row>
    <row r="7471" spans="1:6" x14ac:dyDescent="0.3">
      <c r="A7471" t="s">
        <v>114</v>
      </c>
      <c r="B7471" t="s">
        <v>132</v>
      </c>
      <c r="C7471">
        <v>1</v>
      </c>
      <c r="D7471">
        <v>11.99</v>
      </c>
      <c r="E7471">
        <v>9</v>
      </c>
      <c r="F7471" t="s">
        <v>136</v>
      </c>
    </row>
    <row r="7472" spans="1:6" x14ac:dyDescent="0.3">
      <c r="A7472" t="s">
        <v>114</v>
      </c>
      <c r="B7472" t="s">
        <v>128</v>
      </c>
      <c r="C7472">
        <v>1</v>
      </c>
      <c r="D7472">
        <v>700</v>
      </c>
      <c r="E7472">
        <v>5</v>
      </c>
      <c r="F7472" t="s">
        <v>146</v>
      </c>
    </row>
    <row r="7473" spans="1:6" x14ac:dyDescent="0.3">
      <c r="A7473" t="s">
        <v>114</v>
      </c>
      <c r="B7473" t="s">
        <v>137</v>
      </c>
      <c r="C7473">
        <v>1</v>
      </c>
      <c r="D7473">
        <v>2.99</v>
      </c>
      <c r="E7473">
        <v>10</v>
      </c>
      <c r="F7473" t="s">
        <v>149</v>
      </c>
    </row>
    <row r="7474" spans="1:6" x14ac:dyDescent="0.3">
      <c r="A7474" t="s">
        <v>114</v>
      </c>
      <c r="B7474" t="s">
        <v>139</v>
      </c>
      <c r="C7474">
        <v>1</v>
      </c>
      <c r="D7474">
        <v>11.95</v>
      </c>
      <c r="E7474">
        <v>8</v>
      </c>
      <c r="F7474" t="s">
        <v>135</v>
      </c>
    </row>
    <row r="7475" spans="1:6" x14ac:dyDescent="0.3">
      <c r="A7475" t="s">
        <v>114</v>
      </c>
      <c r="B7475" t="s">
        <v>141</v>
      </c>
      <c r="C7475">
        <v>1</v>
      </c>
      <c r="D7475">
        <v>150</v>
      </c>
      <c r="E7475">
        <v>7</v>
      </c>
      <c r="F7475" t="s">
        <v>149</v>
      </c>
    </row>
    <row r="7476" spans="1:6" x14ac:dyDescent="0.3">
      <c r="A7476" t="s">
        <v>114</v>
      </c>
      <c r="B7476" t="s">
        <v>141</v>
      </c>
      <c r="C7476">
        <v>1</v>
      </c>
      <c r="D7476">
        <v>150</v>
      </c>
      <c r="E7476">
        <v>8</v>
      </c>
      <c r="F7476" t="s">
        <v>147</v>
      </c>
    </row>
    <row r="7477" spans="1:6" x14ac:dyDescent="0.3">
      <c r="A7477" t="s">
        <v>114</v>
      </c>
      <c r="B7477" t="s">
        <v>139</v>
      </c>
      <c r="C7477">
        <v>1</v>
      </c>
      <c r="D7477">
        <v>11.95</v>
      </c>
      <c r="E7477">
        <v>7</v>
      </c>
      <c r="F7477" t="s">
        <v>131</v>
      </c>
    </row>
    <row r="7478" spans="1:6" x14ac:dyDescent="0.3">
      <c r="A7478" t="s">
        <v>114</v>
      </c>
      <c r="B7478" t="s">
        <v>153</v>
      </c>
      <c r="C7478">
        <v>1</v>
      </c>
      <c r="D7478">
        <v>999.99</v>
      </c>
      <c r="E7478">
        <v>7</v>
      </c>
      <c r="F7478" t="s">
        <v>149</v>
      </c>
    </row>
    <row r="7479" spans="1:6" x14ac:dyDescent="0.3">
      <c r="A7479" t="s">
        <v>114</v>
      </c>
      <c r="B7479" t="s">
        <v>145</v>
      </c>
      <c r="C7479">
        <v>1</v>
      </c>
      <c r="D7479">
        <v>3.84</v>
      </c>
      <c r="E7479">
        <v>6</v>
      </c>
      <c r="F7479" t="s">
        <v>150</v>
      </c>
    </row>
    <row r="7480" spans="1:6" x14ac:dyDescent="0.3">
      <c r="A7480" t="s">
        <v>114</v>
      </c>
      <c r="B7480" t="s">
        <v>151</v>
      </c>
      <c r="C7480">
        <v>1</v>
      </c>
      <c r="D7480">
        <v>109.99</v>
      </c>
      <c r="E7480">
        <v>3</v>
      </c>
      <c r="F7480" t="s">
        <v>133</v>
      </c>
    </row>
    <row r="7481" spans="1:6" x14ac:dyDescent="0.3">
      <c r="A7481" t="s">
        <v>114</v>
      </c>
      <c r="B7481" t="s">
        <v>132</v>
      </c>
      <c r="C7481">
        <v>1</v>
      </c>
      <c r="D7481">
        <v>11.99</v>
      </c>
      <c r="E7481">
        <v>9</v>
      </c>
      <c r="F7481" t="s">
        <v>149</v>
      </c>
    </row>
    <row r="7482" spans="1:6" x14ac:dyDescent="0.3">
      <c r="A7482" t="s">
        <v>114</v>
      </c>
      <c r="B7482" t="s">
        <v>139</v>
      </c>
      <c r="C7482">
        <v>1</v>
      </c>
      <c r="D7482">
        <v>11.95</v>
      </c>
      <c r="E7482">
        <v>7</v>
      </c>
      <c r="F7482" t="s">
        <v>146</v>
      </c>
    </row>
    <row r="7483" spans="1:6" x14ac:dyDescent="0.3">
      <c r="A7483" t="s">
        <v>114</v>
      </c>
      <c r="B7483" t="s">
        <v>137</v>
      </c>
      <c r="C7483">
        <v>1</v>
      </c>
      <c r="D7483">
        <v>2.99</v>
      </c>
      <c r="E7483">
        <v>9</v>
      </c>
      <c r="F7483" t="s">
        <v>129</v>
      </c>
    </row>
    <row r="7484" spans="1:6" x14ac:dyDescent="0.3">
      <c r="A7484" t="s">
        <v>114</v>
      </c>
      <c r="B7484" t="s">
        <v>144</v>
      </c>
      <c r="C7484">
        <v>1</v>
      </c>
      <c r="D7484">
        <v>400</v>
      </c>
      <c r="E7484">
        <v>3</v>
      </c>
      <c r="F7484" t="s">
        <v>149</v>
      </c>
    </row>
    <row r="7485" spans="1:6" x14ac:dyDescent="0.3">
      <c r="A7485" t="s">
        <v>114</v>
      </c>
      <c r="B7485" t="s">
        <v>140</v>
      </c>
      <c r="C7485">
        <v>1</v>
      </c>
      <c r="D7485">
        <v>99.99</v>
      </c>
      <c r="E7485">
        <v>6</v>
      </c>
      <c r="F7485" t="s">
        <v>133</v>
      </c>
    </row>
    <row r="7486" spans="1:6" x14ac:dyDescent="0.3">
      <c r="A7486" t="s">
        <v>114</v>
      </c>
      <c r="B7486" t="s">
        <v>128</v>
      </c>
      <c r="C7486">
        <v>1</v>
      </c>
      <c r="D7486">
        <v>700</v>
      </c>
      <c r="E7486">
        <v>9</v>
      </c>
      <c r="F7486" t="s">
        <v>147</v>
      </c>
    </row>
    <row r="7487" spans="1:6" x14ac:dyDescent="0.3">
      <c r="A7487" t="s">
        <v>114</v>
      </c>
      <c r="B7487" t="s">
        <v>139</v>
      </c>
      <c r="C7487">
        <v>1</v>
      </c>
      <c r="D7487">
        <v>11.95</v>
      </c>
      <c r="E7487">
        <v>8</v>
      </c>
      <c r="F7487" t="s">
        <v>131</v>
      </c>
    </row>
    <row r="7488" spans="1:6" x14ac:dyDescent="0.3">
      <c r="A7488" t="s">
        <v>114</v>
      </c>
      <c r="B7488" t="s">
        <v>134</v>
      </c>
      <c r="C7488">
        <v>1</v>
      </c>
      <c r="D7488">
        <v>149.99</v>
      </c>
      <c r="E7488">
        <v>2</v>
      </c>
      <c r="F7488" t="s">
        <v>149</v>
      </c>
    </row>
    <row r="7489" spans="1:6" x14ac:dyDescent="0.3">
      <c r="A7489" t="s">
        <v>114</v>
      </c>
      <c r="B7489" t="s">
        <v>145</v>
      </c>
      <c r="C7489">
        <v>1</v>
      </c>
      <c r="D7489">
        <v>3.84</v>
      </c>
      <c r="E7489">
        <v>9</v>
      </c>
      <c r="F7489" t="s">
        <v>133</v>
      </c>
    </row>
    <row r="7490" spans="1:6" x14ac:dyDescent="0.3">
      <c r="A7490" t="s">
        <v>114</v>
      </c>
      <c r="B7490" t="s">
        <v>139</v>
      </c>
      <c r="C7490">
        <v>1</v>
      </c>
      <c r="D7490">
        <v>11.95</v>
      </c>
      <c r="E7490">
        <v>3</v>
      </c>
      <c r="F7490" t="s">
        <v>146</v>
      </c>
    </row>
    <row r="7491" spans="1:6" x14ac:dyDescent="0.3">
      <c r="A7491" t="s">
        <v>114</v>
      </c>
      <c r="B7491" t="s">
        <v>142</v>
      </c>
      <c r="C7491">
        <v>1</v>
      </c>
      <c r="D7491">
        <v>1700</v>
      </c>
      <c r="E7491">
        <v>10</v>
      </c>
      <c r="F7491" t="s">
        <v>129</v>
      </c>
    </row>
    <row r="7492" spans="1:6" x14ac:dyDescent="0.3">
      <c r="A7492" t="s">
        <v>114</v>
      </c>
      <c r="B7492" t="s">
        <v>141</v>
      </c>
      <c r="C7492">
        <v>1</v>
      </c>
      <c r="D7492">
        <v>150</v>
      </c>
      <c r="E7492">
        <v>3</v>
      </c>
      <c r="F7492" t="s">
        <v>129</v>
      </c>
    </row>
    <row r="7493" spans="1:6" x14ac:dyDescent="0.3">
      <c r="A7493" t="s">
        <v>114</v>
      </c>
      <c r="B7493" t="s">
        <v>140</v>
      </c>
      <c r="C7493">
        <v>1</v>
      </c>
      <c r="D7493">
        <v>99.99</v>
      </c>
      <c r="E7493">
        <v>6</v>
      </c>
      <c r="F7493" t="s">
        <v>129</v>
      </c>
    </row>
    <row r="7494" spans="1:6" x14ac:dyDescent="0.3">
      <c r="A7494" t="s">
        <v>114</v>
      </c>
      <c r="B7494" t="s">
        <v>130</v>
      </c>
      <c r="C7494">
        <v>1</v>
      </c>
      <c r="D7494">
        <v>14.95</v>
      </c>
      <c r="E7494">
        <v>1</v>
      </c>
      <c r="F7494" t="s">
        <v>133</v>
      </c>
    </row>
    <row r="7495" spans="1:6" x14ac:dyDescent="0.3">
      <c r="A7495" t="s">
        <v>114</v>
      </c>
      <c r="B7495" t="s">
        <v>141</v>
      </c>
      <c r="C7495">
        <v>1</v>
      </c>
      <c r="D7495">
        <v>150</v>
      </c>
      <c r="E7495">
        <v>9</v>
      </c>
      <c r="F7495" t="s">
        <v>131</v>
      </c>
    </row>
    <row r="7496" spans="1:6" x14ac:dyDescent="0.3">
      <c r="A7496" t="s">
        <v>114</v>
      </c>
      <c r="B7496" t="s">
        <v>130</v>
      </c>
      <c r="C7496">
        <v>1</v>
      </c>
      <c r="D7496">
        <v>14.95</v>
      </c>
      <c r="E7496">
        <v>2</v>
      </c>
      <c r="F7496" t="s">
        <v>150</v>
      </c>
    </row>
    <row r="7497" spans="1:6" x14ac:dyDescent="0.3">
      <c r="A7497" t="s">
        <v>114</v>
      </c>
      <c r="B7497" t="s">
        <v>140</v>
      </c>
      <c r="C7497">
        <v>1</v>
      </c>
      <c r="D7497">
        <v>99.99</v>
      </c>
      <c r="E7497">
        <v>7</v>
      </c>
      <c r="F7497" t="s">
        <v>133</v>
      </c>
    </row>
    <row r="7498" spans="1:6" x14ac:dyDescent="0.3">
      <c r="A7498" t="s">
        <v>114</v>
      </c>
      <c r="B7498" t="s">
        <v>128</v>
      </c>
      <c r="C7498">
        <v>1</v>
      </c>
      <c r="D7498">
        <v>700</v>
      </c>
      <c r="E7498">
        <v>2</v>
      </c>
      <c r="F7498" t="s">
        <v>146</v>
      </c>
    </row>
    <row r="7499" spans="1:6" x14ac:dyDescent="0.3">
      <c r="A7499" t="s">
        <v>114</v>
      </c>
      <c r="B7499" t="s">
        <v>130</v>
      </c>
      <c r="C7499">
        <v>1</v>
      </c>
      <c r="D7499">
        <v>14.95</v>
      </c>
      <c r="E7499">
        <v>10</v>
      </c>
      <c r="F7499" t="s">
        <v>146</v>
      </c>
    </row>
    <row r="7500" spans="1:6" x14ac:dyDescent="0.3">
      <c r="A7500" t="s">
        <v>114</v>
      </c>
      <c r="B7500" t="s">
        <v>137</v>
      </c>
      <c r="C7500">
        <v>2</v>
      </c>
      <c r="D7500">
        <v>2.99</v>
      </c>
      <c r="E7500">
        <v>2</v>
      </c>
      <c r="F7500" t="s">
        <v>129</v>
      </c>
    </row>
    <row r="7501" spans="1:6" x14ac:dyDescent="0.3">
      <c r="A7501" t="s">
        <v>114</v>
      </c>
      <c r="B7501" t="s">
        <v>130</v>
      </c>
      <c r="C7501">
        <v>1</v>
      </c>
      <c r="D7501">
        <v>14.95</v>
      </c>
      <c r="E7501">
        <v>2</v>
      </c>
      <c r="F7501" t="s">
        <v>149</v>
      </c>
    </row>
    <row r="7502" spans="1:6" x14ac:dyDescent="0.3">
      <c r="A7502" t="s">
        <v>114</v>
      </c>
      <c r="B7502" t="s">
        <v>141</v>
      </c>
      <c r="C7502">
        <v>1</v>
      </c>
      <c r="D7502">
        <v>150</v>
      </c>
      <c r="E7502">
        <v>9</v>
      </c>
      <c r="F7502" t="s">
        <v>133</v>
      </c>
    </row>
    <row r="7503" spans="1:6" x14ac:dyDescent="0.3">
      <c r="A7503" t="s">
        <v>114</v>
      </c>
      <c r="B7503" t="s">
        <v>132</v>
      </c>
      <c r="C7503">
        <v>1</v>
      </c>
      <c r="D7503">
        <v>11.99</v>
      </c>
      <c r="E7503">
        <v>3</v>
      </c>
      <c r="F7503" t="s">
        <v>133</v>
      </c>
    </row>
    <row r="7504" spans="1:6" x14ac:dyDescent="0.3">
      <c r="A7504" t="s">
        <v>114</v>
      </c>
      <c r="B7504" t="s">
        <v>140</v>
      </c>
      <c r="C7504">
        <v>1</v>
      </c>
      <c r="D7504">
        <v>99.99</v>
      </c>
      <c r="E7504">
        <v>10</v>
      </c>
      <c r="F7504" t="s">
        <v>135</v>
      </c>
    </row>
    <row r="7505" spans="1:6" x14ac:dyDescent="0.3">
      <c r="A7505" t="s">
        <v>114</v>
      </c>
      <c r="B7505" t="s">
        <v>132</v>
      </c>
      <c r="C7505">
        <v>2</v>
      </c>
      <c r="D7505">
        <v>11.99</v>
      </c>
      <c r="E7505">
        <v>9</v>
      </c>
      <c r="F7505" t="s">
        <v>136</v>
      </c>
    </row>
    <row r="7506" spans="1:6" x14ac:dyDescent="0.3">
      <c r="A7506" t="s">
        <v>114</v>
      </c>
      <c r="B7506" t="s">
        <v>130</v>
      </c>
      <c r="C7506">
        <v>1</v>
      </c>
      <c r="D7506">
        <v>14.95</v>
      </c>
      <c r="E7506">
        <v>1</v>
      </c>
      <c r="F7506" t="s">
        <v>136</v>
      </c>
    </row>
    <row r="7507" spans="1:6" x14ac:dyDescent="0.3">
      <c r="A7507" t="s">
        <v>114</v>
      </c>
      <c r="B7507" t="s">
        <v>145</v>
      </c>
      <c r="C7507">
        <v>1</v>
      </c>
      <c r="D7507">
        <v>3.84</v>
      </c>
      <c r="E7507">
        <v>1</v>
      </c>
      <c r="F7507" t="s">
        <v>133</v>
      </c>
    </row>
    <row r="7508" spans="1:6" x14ac:dyDescent="0.3">
      <c r="A7508" t="s">
        <v>114</v>
      </c>
      <c r="B7508" t="s">
        <v>130</v>
      </c>
      <c r="C7508">
        <v>2</v>
      </c>
      <c r="D7508">
        <v>14.95</v>
      </c>
      <c r="E7508">
        <v>2</v>
      </c>
      <c r="F7508" t="s">
        <v>136</v>
      </c>
    </row>
    <row r="7509" spans="1:6" x14ac:dyDescent="0.3">
      <c r="A7509" t="s">
        <v>114</v>
      </c>
      <c r="B7509" t="s">
        <v>137</v>
      </c>
      <c r="C7509">
        <v>1</v>
      </c>
      <c r="D7509">
        <v>2.99</v>
      </c>
      <c r="E7509">
        <v>1</v>
      </c>
      <c r="F7509" t="s">
        <v>150</v>
      </c>
    </row>
    <row r="7510" spans="1:6" x14ac:dyDescent="0.3">
      <c r="A7510" t="s">
        <v>114</v>
      </c>
      <c r="B7510" t="s">
        <v>132</v>
      </c>
      <c r="C7510">
        <v>1</v>
      </c>
      <c r="D7510">
        <v>11.99</v>
      </c>
      <c r="E7510">
        <v>8</v>
      </c>
      <c r="F7510" t="s">
        <v>149</v>
      </c>
    </row>
    <row r="7511" spans="1:6" x14ac:dyDescent="0.3">
      <c r="A7511" t="s">
        <v>114</v>
      </c>
      <c r="B7511" t="s">
        <v>128</v>
      </c>
      <c r="C7511">
        <v>1</v>
      </c>
      <c r="D7511">
        <v>700</v>
      </c>
      <c r="E7511">
        <v>9</v>
      </c>
      <c r="F7511" t="s">
        <v>131</v>
      </c>
    </row>
    <row r="7512" spans="1:6" x14ac:dyDescent="0.3">
      <c r="A7512" t="s">
        <v>114</v>
      </c>
      <c r="B7512" t="s">
        <v>145</v>
      </c>
      <c r="C7512">
        <v>1</v>
      </c>
      <c r="D7512">
        <v>3.84</v>
      </c>
      <c r="E7512">
        <v>7</v>
      </c>
      <c r="F7512" t="s">
        <v>150</v>
      </c>
    </row>
    <row r="7513" spans="1:6" x14ac:dyDescent="0.3">
      <c r="A7513" t="s">
        <v>114</v>
      </c>
      <c r="B7513" t="s">
        <v>145</v>
      </c>
      <c r="C7513">
        <v>1</v>
      </c>
      <c r="D7513">
        <v>3.84</v>
      </c>
      <c r="E7513">
        <v>9</v>
      </c>
      <c r="F7513" t="s">
        <v>135</v>
      </c>
    </row>
    <row r="7514" spans="1:6" x14ac:dyDescent="0.3">
      <c r="A7514" t="s">
        <v>114</v>
      </c>
      <c r="B7514" t="s">
        <v>145</v>
      </c>
      <c r="C7514">
        <v>1</v>
      </c>
      <c r="D7514">
        <v>3.84</v>
      </c>
      <c r="E7514">
        <v>7</v>
      </c>
      <c r="F7514" t="s">
        <v>136</v>
      </c>
    </row>
    <row r="7515" spans="1:6" x14ac:dyDescent="0.3">
      <c r="A7515" t="s">
        <v>114</v>
      </c>
      <c r="B7515" t="s">
        <v>128</v>
      </c>
      <c r="C7515">
        <v>1</v>
      </c>
      <c r="D7515">
        <v>700</v>
      </c>
      <c r="E7515">
        <v>2</v>
      </c>
      <c r="F7515" t="s">
        <v>149</v>
      </c>
    </row>
    <row r="7516" spans="1:6" x14ac:dyDescent="0.3">
      <c r="A7516" t="s">
        <v>114</v>
      </c>
      <c r="B7516" t="s">
        <v>137</v>
      </c>
      <c r="C7516">
        <v>1</v>
      </c>
      <c r="D7516">
        <v>2.99</v>
      </c>
      <c r="E7516">
        <v>4</v>
      </c>
      <c r="F7516" t="s">
        <v>136</v>
      </c>
    </row>
    <row r="7517" spans="1:6" x14ac:dyDescent="0.3">
      <c r="A7517" t="s">
        <v>114</v>
      </c>
      <c r="B7517" t="s">
        <v>152</v>
      </c>
      <c r="C7517">
        <v>1</v>
      </c>
      <c r="D7517">
        <v>379.99</v>
      </c>
      <c r="E7517">
        <v>9</v>
      </c>
      <c r="F7517" t="s">
        <v>133</v>
      </c>
    </row>
    <row r="7518" spans="1:6" x14ac:dyDescent="0.3">
      <c r="A7518" t="s">
        <v>114</v>
      </c>
      <c r="B7518" t="s">
        <v>132</v>
      </c>
      <c r="C7518">
        <v>1</v>
      </c>
      <c r="D7518">
        <v>11.99</v>
      </c>
      <c r="E7518">
        <v>3</v>
      </c>
      <c r="F7518" t="s">
        <v>150</v>
      </c>
    </row>
    <row r="7519" spans="1:6" x14ac:dyDescent="0.3">
      <c r="A7519" t="s">
        <v>114</v>
      </c>
      <c r="B7519" t="s">
        <v>139</v>
      </c>
      <c r="C7519">
        <v>1</v>
      </c>
      <c r="D7519">
        <v>11.95</v>
      </c>
      <c r="E7519">
        <v>7</v>
      </c>
      <c r="F7519" t="s">
        <v>133</v>
      </c>
    </row>
    <row r="7520" spans="1:6" x14ac:dyDescent="0.3">
      <c r="A7520" t="s">
        <v>114</v>
      </c>
      <c r="B7520" t="s">
        <v>140</v>
      </c>
      <c r="C7520">
        <v>1</v>
      </c>
      <c r="D7520">
        <v>99.99</v>
      </c>
      <c r="E7520">
        <v>6</v>
      </c>
      <c r="F7520" t="s">
        <v>131</v>
      </c>
    </row>
    <row r="7521" spans="1:6" x14ac:dyDescent="0.3">
      <c r="A7521" t="s">
        <v>114</v>
      </c>
      <c r="B7521" t="s">
        <v>132</v>
      </c>
      <c r="C7521">
        <v>2</v>
      </c>
      <c r="D7521">
        <v>11.99</v>
      </c>
      <c r="E7521">
        <v>1</v>
      </c>
      <c r="F7521" t="s">
        <v>136</v>
      </c>
    </row>
    <row r="7522" spans="1:6" x14ac:dyDescent="0.3">
      <c r="A7522" t="s">
        <v>114</v>
      </c>
      <c r="B7522" t="s">
        <v>139</v>
      </c>
      <c r="C7522">
        <v>1</v>
      </c>
      <c r="D7522">
        <v>11.95</v>
      </c>
      <c r="E7522">
        <v>8</v>
      </c>
      <c r="F7522" t="s">
        <v>133</v>
      </c>
    </row>
    <row r="7523" spans="1:6" x14ac:dyDescent="0.3">
      <c r="A7523" t="s">
        <v>114</v>
      </c>
      <c r="B7523" t="s">
        <v>145</v>
      </c>
      <c r="C7523">
        <v>1</v>
      </c>
      <c r="D7523">
        <v>3.84</v>
      </c>
      <c r="E7523">
        <v>5</v>
      </c>
      <c r="F7523" t="s">
        <v>133</v>
      </c>
    </row>
    <row r="7524" spans="1:6" x14ac:dyDescent="0.3">
      <c r="A7524" t="s">
        <v>114</v>
      </c>
      <c r="B7524" t="s">
        <v>132</v>
      </c>
      <c r="C7524">
        <v>1</v>
      </c>
      <c r="D7524">
        <v>11.99</v>
      </c>
      <c r="E7524">
        <v>5</v>
      </c>
      <c r="F7524" t="s">
        <v>133</v>
      </c>
    </row>
    <row r="7525" spans="1:6" x14ac:dyDescent="0.3">
      <c r="A7525" t="s">
        <v>114</v>
      </c>
      <c r="B7525" t="s">
        <v>145</v>
      </c>
      <c r="C7525">
        <v>1</v>
      </c>
      <c r="D7525">
        <v>3.84</v>
      </c>
      <c r="E7525">
        <v>9</v>
      </c>
      <c r="F7525" t="s">
        <v>149</v>
      </c>
    </row>
    <row r="7526" spans="1:6" x14ac:dyDescent="0.3">
      <c r="A7526" t="s">
        <v>114</v>
      </c>
      <c r="B7526" t="s">
        <v>145</v>
      </c>
      <c r="C7526">
        <v>1</v>
      </c>
      <c r="D7526">
        <v>3.84</v>
      </c>
      <c r="E7526">
        <v>1</v>
      </c>
      <c r="F7526" t="s">
        <v>149</v>
      </c>
    </row>
    <row r="7527" spans="1:6" x14ac:dyDescent="0.3">
      <c r="A7527" t="s">
        <v>114</v>
      </c>
      <c r="B7527" t="s">
        <v>138</v>
      </c>
      <c r="C7527">
        <v>1</v>
      </c>
      <c r="D7527">
        <v>389.99</v>
      </c>
      <c r="E7527">
        <v>2</v>
      </c>
      <c r="F7527" t="s">
        <v>136</v>
      </c>
    </row>
    <row r="7528" spans="1:6" x14ac:dyDescent="0.3">
      <c r="A7528" t="s">
        <v>114</v>
      </c>
      <c r="B7528" t="s">
        <v>145</v>
      </c>
      <c r="C7528">
        <v>1</v>
      </c>
      <c r="D7528">
        <v>3.84</v>
      </c>
      <c r="E7528">
        <v>1</v>
      </c>
      <c r="F7528" t="s">
        <v>150</v>
      </c>
    </row>
    <row r="7529" spans="1:6" x14ac:dyDescent="0.3">
      <c r="A7529" t="s">
        <v>114</v>
      </c>
      <c r="B7529" t="s">
        <v>137</v>
      </c>
      <c r="C7529">
        <v>3</v>
      </c>
      <c r="D7529">
        <v>2.99</v>
      </c>
      <c r="E7529">
        <v>6</v>
      </c>
      <c r="F7529" t="s">
        <v>133</v>
      </c>
    </row>
    <row r="7530" spans="1:6" x14ac:dyDescent="0.3">
      <c r="A7530" t="s">
        <v>114</v>
      </c>
      <c r="B7530" t="s">
        <v>130</v>
      </c>
      <c r="C7530">
        <v>1</v>
      </c>
      <c r="D7530">
        <v>14.95</v>
      </c>
      <c r="E7530">
        <v>8</v>
      </c>
      <c r="F7530" t="s">
        <v>136</v>
      </c>
    </row>
    <row r="7531" spans="1:6" x14ac:dyDescent="0.3">
      <c r="A7531" t="s">
        <v>114</v>
      </c>
      <c r="B7531" t="s">
        <v>132</v>
      </c>
      <c r="C7531">
        <v>1</v>
      </c>
      <c r="D7531">
        <v>11.99</v>
      </c>
      <c r="E7531">
        <v>3</v>
      </c>
      <c r="F7531" t="s">
        <v>135</v>
      </c>
    </row>
    <row r="7532" spans="1:6" x14ac:dyDescent="0.3">
      <c r="A7532" t="s">
        <v>114</v>
      </c>
      <c r="B7532" t="s">
        <v>139</v>
      </c>
      <c r="C7532">
        <v>1</v>
      </c>
      <c r="D7532">
        <v>11.95</v>
      </c>
      <c r="E7532">
        <v>1</v>
      </c>
      <c r="F7532" t="s">
        <v>146</v>
      </c>
    </row>
    <row r="7533" spans="1:6" x14ac:dyDescent="0.3">
      <c r="A7533" t="s">
        <v>114</v>
      </c>
      <c r="B7533" t="s">
        <v>132</v>
      </c>
      <c r="C7533">
        <v>1</v>
      </c>
      <c r="D7533">
        <v>11.99</v>
      </c>
      <c r="E7533">
        <v>3</v>
      </c>
      <c r="F7533" t="s">
        <v>135</v>
      </c>
    </row>
    <row r="7534" spans="1:6" x14ac:dyDescent="0.3">
      <c r="A7534" t="s">
        <v>114</v>
      </c>
      <c r="B7534" t="s">
        <v>139</v>
      </c>
      <c r="C7534">
        <v>1</v>
      </c>
      <c r="D7534">
        <v>11.95</v>
      </c>
      <c r="E7534">
        <v>5</v>
      </c>
      <c r="F7534" t="s">
        <v>135</v>
      </c>
    </row>
    <row r="7535" spans="1:6" x14ac:dyDescent="0.3">
      <c r="A7535" t="s">
        <v>114</v>
      </c>
      <c r="B7535" t="s">
        <v>139</v>
      </c>
      <c r="C7535">
        <v>1</v>
      </c>
      <c r="D7535">
        <v>11.95</v>
      </c>
      <c r="E7535">
        <v>10</v>
      </c>
      <c r="F7535" t="s">
        <v>150</v>
      </c>
    </row>
    <row r="7536" spans="1:6" x14ac:dyDescent="0.3">
      <c r="A7536" t="s">
        <v>114</v>
      </c>
      <c r="B7536" t="s">
        <v>137</v>
      </c>
      <c r="C7536">
        <v>3</v>
      </c>
      <c r="D7536">
        <v>2.99</v>
      </c>
      <c r="E7536">
        <v>4</v>
      </c>
      <c r="F7536" t="s">
        <v>146</v>
      </c>
    </row>
    <row r="7537" spans="1:6" x14ac:dyDescent="0.3">
      <c r="A7537" t="s">
        <v>114</v>
      </c>
      <c r="B7537" t="s">
        <v>152</v>
      </c>
      <c r="C7537">
        <v>1</v>
      </c>
      <c r="D7537">
        <v>379.99</v>
      </c>
      <c r="E7537">
        <v>1</v>
      </c>
      <c r="F7537" t="s">
        <v>133</v>
      </c>
    </row>
    <row r="7538" spans="1:6" x14ac:dyDescent="0.3">
      <c r="A7538" t="s">
        <v>114</v>
      </c>
      <c r="B7538" t="s">
        <v>145</v>
      </c>
      <c r="C7538">
        <v>1</v>
      </c>
      <c r="D7538">
        <v>3.84</v>
      </c>
      <c r="E7538">
        <v>7</v>
      </c>
      <c r="F7538" t="s">
        <v>129</v>
      </c>
    </row>
    <row r="7539" spans="1:6" x14ac:dyDescent="0.3">
      <c r="A7539" t="s">
        <v>114</v>
      </c>
      <c r="B7539" t="s">
        <v>139</v>
      </c>
      <c r="C7539">
        <v>1</v>
      </c>
      <c r="D7539">
        <v>11.95</v>
      </c>
      <c r="E7539">
        <v>10</v>
      </c>
      <c r="F7539" t="s">
        <v>150</v>
      </c>
    </row>
    <row r="7540" spans="1:6" x14ac:dyDescent="0.3">
      <c r="A7540" t="s">
        <v>114</v>
      </c>
      <c r="B7540" t="s">
        <v>148</v>
      </c>
      <c r="C7540">
        <v>1</v>
      </c>
      <c r="D7540">
        <v>600</v>
      </c>
      <c r="E7540">
        <v>10</v>
      </c>
      <c r="F7540" t="s">
        <v>135</v>
      </c>
    </row>
    <row r="7541" spans="1:6" x14ac:dyDescent="0.3">
      <c r="A7541" t="s">
        <v>114</v>
      </c>
      <c r="B7541" t="s">
        <v>145</v>
      </c>
      <c r="C7541">
        <v>2</v>
      </c>
      <c r="D7541">
        <v>3.84</v>
      </c>
      <c r="E7541">
        <v>3</v>
      </c>
      <c r="F7541" t="s">
        <v>136</v>
      </c>
    </row>
    <row r="7542" spans="1:6" x14ac:dyDescent="0.3">
      <c r="A7542" t="s">
        <v>114</v>
      </c>
      <c r="B7542" t="s">
        <v>145</v>
      </c>
      <c r="C7542">
        <v>1</v>
      </c>
      <c r="D7542">
        <v>3.84</v>
      </c>
      <c r="E7542">
        <v>8</v>
      </c>
      <c r="F7542" t="s">
        <v>129</v>
      </c>
    </row>
    <row r="7543" spans="1:6" x14ac:dyDescent="0.3">
      <c r="A7543" t="s">
        <v>114</v>
      </c>
      <c r="B7543" t="s">
        <v>139</v>
      </c>
      <c r="C7543">
        <v>1</v>
      </c>
      <c r="D7543">
        <v>11.95</v>
      </c>
      <c r="E7543">
        <v>6</v>
      </c>
      <c r="F7543" t="s">
        <v>136</v>
      </c>
    </row>
    <row r="7544" spans="1:6" x14ac:dyDescent="0.3">
      <c r="A7544" t="s">
        <v>114</v>
      </c>
      <c r="B7544" t="s">
        <v>132</v>
      </c>
      <c r="C7544">
        <v>1</v>
      </c>
      <c r="D7544">
        <v>11.99</v>
      </c>
      <c r="E7544">
        <v>3</v>
      </c>
      <c r="F7544" t="s">
        <v>146</v>
      </c>
    </row>
    <row r="7545" spans="1:6" x14ac:dyDescent="0.3">
      <c r="A7545" t="s">
        <v>114</v>
      </c>
      <c r="B7545" t="s">
        <v>139</v>
      </c>
      <c r="C7545">
        <v>1</v>
      </c>
      <c r="D7545">
        <v>11.95</v>
      </c>
      <c r="E7545">
        <v>4</v>
      </c>
      <c r="F7545" t="s">
        <v>133</v>
      </c>
    </row>
    <row r="7546" spans="1:6" x14ac:dyDescent="0.3">
      <c r="A7546" t="s">
        <v>114</v>
      </c>
      <c r="B7546" t="s">
        <v>137</v>
      </c>
      <c r="C7546">
        <v>1</v>
      </c>
      <c r="D7546">
        <v>2.99</v>
      </c>
      <c r="E7546">
        <v>10</v>
      </c>
      <c r="F7546" t="s">
        <v>149</v>
      </c>
    </row>
    <row r="7547" spans="1:6" x14ac:dyDescent="0.3">
      <c r="A7547" t="s">
        <v>114</v>
      </c>
      <c r="B7547" t="s">
        <v>153</v>
      </c>
      <c r="C7547">
        <v>1</v>
      </c>
      <c r="D7547">
        <v>999.99</v>
      </c>
      <c r="E7547">
        <v>7</v>
      </c>
      <c r="F7547" t="s">
        <v>146</v>
      </c>
    </row>
    <row r="7548" spans="1:6" x14ac:dyDescent="0.3">
      <c r="A7548" t="s">
        <v>114</v>
      </c>
      <c r="B7548" t="s">
        <v>130</v>
      </c>
      <c r="C7548">
        <v>1</v>
      </c>
      <c r="D7548">
        <v>14.95</v>
      </c>
      <c r="E7548">
        <v>2</v>
      </c>
      <c r="F7548" t="s">
        <v>149</v>
      </c>
    </row>
    <row r="7549" spans="1:6" x14ac:dyDescent="0.3">
      <c r="A7549" t="s">
        <v>114</v>
      </c>
      <c r="B7549" t="s">
        <v>128</v>
      </c>
      <c r="C7549">
        <v>1</v>
      </c>
      <c r="D7549">
        <v>700</v>
      </c>
      <c r="E7549">
        <v>6</v>
      </c>
      <c r="F7549" t="s">
        <v>150</v>
      </c>
    </row>
    <row r="7550" spans="1:6" x14ac:dyDescent="0.3">
      <c r="A7550" t="s">
        <v>114</v>
      </c>
      <c r="B7550" t="s">
        <v>130</v>
      </c>
      <c r="C7550">
        <v>1</v>
      </c>
      <c r="D7550">
        <v>14.95</v>
      </c>
      <c r="E7550">
        <v>1</v>
      </c>
      <c r="F7550" t="s">
        <v>150</v>
      </c>
    </row>
    <row r="7551" spans="1:6" x14ac:dyDescent="0.3">
      <c r="A7551" t="s">
        <v>114</v>
      </c>
      <c r="B7551" t="s">
        <v>143</v>
      </c>
      <c r="C7551">
        <v>1</v>
      </c>
      <c r="D7551">
        <v>300</v>
      </c>
      <c r="E7551">
        <v>4</v>
      </c>
      <c r="F7551" t="s">
        <v>149</v>
      </c>
    </row>
    <row r="7552" spans="1:6" x14ac:dyDescent="0.3">
      <c r="A7552" t="s">
        <v>114</v>
      </c>
      <c r="B7552" t="s">
        <v>140</v>
      </c>
      <c r="C7552">
        <v>1</v>
      </c>
      <c r="D7552">
        <v>99.99</v>
      </c>
      <c r="E7552">
        <v>6</v>
      </c>
      <c r="F7552" t="s">
        <v>147</v>
      </c>
    </row>
    <row r="7553" spans="1:6" x14ac:dyDescent="0.3">
      <c r="A7553" t="s">
        <v>114</v>
      </c>
      <c r="B7553" t="s">
        <v>130</v>
      </c>
      <c r="C7553">
        <v>1</v>
      </c>
      <c r="D7553">
        <v>14.95</v>
      </c>
      <c r="E7553">
        <v>10</v>
      </c>
      <c r="F7553" t="s">
        <v>149</v>
      </c>
    </row>
    <row r="7554" spans="1:6" x14ac:dyDescent="0.3">
      <c r="A7554" t="s">
        <v>114</v>
      </c>
      <c r="B7554" t="s">
        <v>152</v>
      </c>
      <c r="C7554">
        <v>1</v>
      </c>
      <c r="D7554">
        <v>379.99</v>
      </c>
      <c r="E7554">
        <v>2</v>
      </c>
      <c r="F7554" t="s">
        <v>135</v>
      </c>
    </row>
    <row r="7555" spans="1:6" x14ac:dyDescent="0.3">
      <c r="A7555" t="s">
        <v>114</v>
      </c>
      <c r="B7555" t="s">
        <v>145</v>
      </c>
      <c r="C7555">
        <v>1</v>
      </c>
      <c r="D7555">
        <v>3.84</v>
      </c>
      <c r="E7555">
        <v>10</v>
      </c>
      <c r="F7555" t="s">
        <v>135</v>
      </c>
    </row>
    <row r="7556" spans="1:6" x14ac:dyDescent="0.3">
      <c r="A7556" t="s">
        <v>114</v>
      </c>
      <c r="B7556" t="s">
        <v>137</v>
      </c>
      <c r="C7556">
        <v>2</v>
      </c>
      <c r="D7556">
        <v>2.99</v>
      </c>
      <c r="E7556">
        <v>6</v>
      </c>
      <c r="F7556" t="s">
        <v>135</v>
      </c>
    </row>
    <row r="7557" spans="1:6" x14ac:dyDescent="0.3">
      <c r="A7557" t="s">
        <v>114</v>
      </c>
      <c r="B7557" t="s">
        <v>143</v>
      </c>
      <c r="C7557">
        <v>1</v>
      </c>
      <c r="D7557">
        <v>300</v>
      </c>
      <c r="E7557">
        <v>3</v>
      </c>
      <c r="F7557" t="s">
        <v>135</v>
      </c>
    </row>
    <row r="7558" spans="1:6" x14ac:dyDescent="0.3">
      <c r="A7558" t="s">
        <v>114</v>
      </c>
      <c r="B7558" t="s">
        <v>153</v>
      </c>
      <c r="C7558">
        <v>1</v>
      </c>
      <c r="D7558">
        <v>999.99</v>
      </c>
      <c r="E7558">
        <v>4</v>
      </c>
      <c r="F7558" t="s">
        <v>135</v>
      </c>
    </row>
    <row r="7559" spans="1:6" x14ac:dyDescent="0.3">
      <c r="A7559" t="s">
        <v>114</v>
      </c>
      <c r="B7559" t="s">
        <v>139</v>
      </c>
      <c r="C7559">
        <v>2</v>
      </c>
      <c r="D7559">
        <v>11.95</v>
      </c>
      <c r="E7559">
        <v>6</v>
      </c>
      <c r="F7559" t="s">
        <v>149</v>
      </c>
    </row>
    <row r="7560" spans="1:6" x14ac:dyDescent="0.3">
      <c r="A7560" t="s">
        <v>114</v>
      </c>
      <c r="B7560" t="s">
        <v>139</v>
      </c>
      <c r="C7560">
        <v>1</v>
      </c>
      <c r="D7560">
        <v>11.95</v>
      </c>
      <c r="E7560">
        <v>3</v>
      </c>
      <c r="F7560" t="s">
        <v>133</v>
      </c>
    </row>
    <row r="7561" spans="1:6" x14ac:dyDescent="0.3">
      <c r="A7561" t="s">
        <v>114</v>
      </c>
      <c r="B7561" t="s">
        <v>141</v>
      </c>
      <c r="C7561">
        <v>1</v>
      </c>
      <c r="D7561">
        <v>150</v>
      </c>
      <c r="E7561">
        <v>7</v>
      </c>
      <c r="F7561" t="s">
        <v>131</v>
      </c>
    </row>
    <row r="7562" spans="1:6" x14ac:dyDescent="0.3">
      <c r="A7562" t="s">
        <v>114</v>
      </c>
      <c r="B7562" t="s">
        <v>145</v>
      </c>
      <c r="C7562">
        <v>1</v>
      </c>
      <c r="D7562">
        <v>3.84</v>
      </c>
      <c r="E7562">
        <v>6</v>
      </c>
      <c r="F7562" t="s">
        <v>150</v>
      </c>
    </row>
    <row r="7563" spans="1:6" x14ac:dyDescent="0.3">
      <c r="A7563" t="s">
        <v>114</v>
      </c>
      <c r="B7563" t="s">
        <v>145</v>
      </c>
      <c r="C7563">
        <v>1</v>
      </c>
      <c r="D7563">
        <v>3.84</v>
      </c>
      <c r="E7563">
        <v>4</v>
      </c>
      <c r="F7563" t="s">
        <v>150</v>
      </c>
    </row>
    <row r="7564" spans="1:6" x14ac:dyDescent="0.3">
      <c r="A7564" t="s">
        <v>114</v>
      </c>
      <c r="B7564" t="s">
        <v>153</v>
      </c>
      <c r="C7564">
        <v>1</v>
      </c>
      <c r="D7564">
        <v>999.99</v>
      </c>
      <c r="E7564">
        <v>2</v>
      </c>
      <c r="F7564" t="s">
        <v>131</v>
      </c>
    </row>
    <row r="7565" spans="1:6" x14ac:dyDescent="0.3">
      <c r="A7565" t="s">
        <v>114</v>
      </c>
      <c r="B7565" t="s">
        <v>139</v>
      </c>
      <c r="C7565">
        <v>1</v>
      </c>
      <c r="D7565">
        <v>11.95</v>
      </c>
      <c r="E7565">
        <v>8</v>
      </c>
      <c r="F7565" t="s">
        <v>149</v>
      </c>
    </row>
    <row r="7566" spans="1:6" x14ac:dyDescent="0.3">
      <c r="A7566" t="s">
        <v>114</v>
      </c>
      <c r="B7566" t="s">
        <v>141</v>
      </c>
      <c r="C7566">
        <v>1</v>
      </c>
      <c r="D7566">
        <v>150</v>
      </c>
      <c r="E7566">
        <v>4</v>
      </c>
      <c r="F7566" t="s">
        <v>135</v>
      </c>
    </row>
    <row r="7567" spans="1:6" x14ac:dyDescent="0.3">
      <c r="A7567" t="s">
        <v>114</v>
      </c>
      <c r="B7567" t="s">
        <v>141</v>
      </c>
      <c r="C7567">
        <v>1</v>
      </c>
      <c r="D7567">
        <v>150</v>
      </c>
      <c r="E7567">
        <v>5</v>
      </c>
      <c r="F7567" t="s">
        <v>135</v>
      </c>
    </row>
    <row r="7568" spans="1:6" x14ac:dyDescent="0.3">
      <c r="A7568" t="s">
        <v>114</v>
      </c>
      <c r="B7568" t="s">
        <v>134</v>
      </c>
      <c r="C7568">
        <v>1</v>
      </c>
      <c r="D7568">
        <v>149.99</v>
      </c>
      <c r="E7568">
        <v>8</v>
      </c>
      <c r="F7568" t="s">
        <v>129</v>
      </c>
    </row>
    <row r="7569" spans="1:6" x14ac:dyDescent="0.3">
      <c r="A7569" t="s">
        <v>114</v>
      </c>
      <c r="B7569" t="s">
        <v>130</v>
      </c>
      <c r="C7569">
        <v>1</v>
      </c>
      <c r="D7569">
        <v>14.95</v>
      </c>
      <c r="E7569">
        <v>6</v>
      </c>
      <c r="F7569" t="s">
        <v>149</v>
      </c>
    </row>
    <row r="7570" spans="1:6" x14ac:dyDescent="0.3">
      <c r="A7570" t="s">
        <v>114</v>
      </c>
      <c r="B7570" t="s">
        <v>139</v>
      </c>
      <c r="C7570">
        <v>1</v>
      </c>
      <c r="D7570">
        <v>11.95</v>
      </c>
      <c r="E7570">
        <v>3</v>
      </c>
      <c r="F7570" t="s">
        <v>133</v>
      </c>
    </row>
    <row r="7571" spans="1:6" x14ac:dyDescent="0.3">
      <c r="A7571" t="s">
        <v>114</v>
      </c>
      <c r="B7571" t="s">
        <v>145</v>
      </c>
      <c r="C7571">
        <v>1</v>
      </c>
      <c r="D7571">
        <v>3.84</v>
      </c>
      <c r="E7571">
        <v>2</v>
      </c>
      <c r="F7571" t="s">
        <v>129</v>
      </c>
    </row>
    <row r="7572" spans="1:6" x14ac:dyDescent="0.3">
      <c r="A7572" t="s">
        <v>114</v>
      </c>
      <c r="B7572" t="s">
        <v>130</v>
      </c>
      <c r="C7572">
        <v>1</v>
      </c>
      <c r="D7572">
        <v>14.95</v>
      </c>
      <c r="E7572">
        <v>9</v>
      </c>
      <c r="F7572" t="s">
        <v>150</v>
      </c>
    </row>
    <row r="7573" spans="1:6" x14ac:dyDescent="0.3">
      <c r="A7573" t="s">
        <v>114</v>
      </c>
      <c r="B7573" t="s">
        <v>139</v>
      </c>
      <c r="C7573">
        <v>1</v>
      </c>
      <c r="D7573">
        <v>11.95</v>
      </c>
      <c r="E7573">
        <v>2</v>
      </c>
      <c r="F7573" t="s">
        <v>150</v>
      </c>
    </row>
    <row r="7574" spans="1:6" x14ac:dyDescent="0.3">
      <c r="A7574" t="s">
        <v>114</v>
      </c>
      <c r="B7574" t="s">
        <v>130</v>
      </c>
      <c r="C7574">
        <v>1</v>
      </c>
      <c r="D7574">
        <v>14.95</v>
      </c>
      <c r="E7574">
        <v>10</v>
      </c>
      <c r="F7574" t="s">
        <v>149</v>
      </c>
    </row>
    <row r="7575" spans="1:6" x14ac:dyDescent="0.3">
      <c r="A7575" t="s">
        <v>114</v>
      </c>
      <c r="B7575" t="s">
        <v>139</v>
      </c>
      <c r="C7575">
        <v>1</v>
      </c>
      <c r="D7575">
        <v>11.95</v>
      </c>
      <c r="E7575">
        <v>5</v>
      </c>
      <c r="F7575" t="s">
        <v>135</v>
      </c>
    </row>
    <row r="7576" spans="1:6" x14ac:dyDescent="0.3">
      <c r="A7576" t="s">
        <v>114</v>
      </c>
      <c r="B7576" t="s">
        <v>132</v>
      </c>
      <c r="C7576">
        <v>1</v>
      </c>
      <c r="D7576">
        <v>11.99</v>
      </c>
      <c r="E7576">
        <v>10</v>
      </c>
      <c r="F7576" t="s">
        <v>150</v>
      </c>
    </row>
    <row r="7577" spans="1:6" x14ac:dyDescent="0.3">
      <c r="A7577" t="s">
        <v>114</v>
      </c>
      <c r="B7577" t="s">
        <v>138</v>
      </c>
      <c r="C7577">
        <v>1</v>
      </c>
      <c r="D7577">
        <v>389.99</v>
      </c>
      <c r="E7577">
        <v>9</v>
      </c>
      <c r="F7577" t="s">
        <v>147</v>
      </c>
    </row>
    <row r="7578" spans="1:6" x14ac:dyDescent="0.3">
      <c r="A7578" t="s">
        <v>114</v>
      </c>
      <c r="B7578" t="s">
        <v>145</v>
      </c>
      <c r="C7578">
        <v>3</v>
      </c>
      <c r="D7578">
        <v>3.84</v>
      </c>
      <c r="E7578">
        <v>5</v>
      </c>
      <c r="F7578" t="s">
        <v>146</v>
      </c>
    </row>
    <row r="7579" spans="1:6" x14ac:dyDescent="0.3">
      <c r="A7579" t="s">
        <v>114</v>
      </c>
      <c r="B7579" t="s">
        <v>130</v>
      </c>
      <c r="C7579">
        <v>3</v>
      </c>
      <c r="D7579">
        <v>14.95</v>
      </c>
      <c r="E7579">
        <v>4</v>
      </c>
      <c r="F7579" t="s">
        <v>146</v>
      </c>
    </row>
    <row r="7580" spans="1:6" x14ac:dyDescent="0.3">
      <c r="A7580" t="s">
        <v>114</v>
      </c>
      <c r="B7580" t="s">
        <v>128</v>
      </c>
      <c r="C7580">
        <v>1</v>
      </c>
      <c r="D7580">
        <v>700</v>
      </c>
      <c r="E7580">
        <v>6</v>
      </c>
      <c r="F7580" t="s">
        <v>146</v>
      </c>
    </row>
    <row r="7581" spans="1:6" x14ac:dyDescent="0.3">
      <c r="A7581" t="s">
        <v>114</v>
      </c>
      <c r="B7581" t="s">
        <v>137</v>
      </c>
      <c r="C7581">
        <v>1</v>
      </c>
      <c r="D7581">
        <v>2.99</v>
      </c>
      <c r="E7581">
        <v>2</v>
      </c>
      <c r="F7581" t="s">
        <v>149</v>
      </c>
    </row>
    <row r="7582" spans="1:6" x14ac:dyDescent="0.3">
      <c r="A7582" t="s">
        <v>114</v>
      </c>
      <c r="B7582" t="s">
        <v>130</v>
      </c>
      <c r="C7582">
        <v>1</v>
      </c>
      <c r="D7582">
        <v>14.95</v>
      </c>
      <c r="E7582">
        <v>8</v>
      </c>
      <c r="F7582" t="s">
        <v>133</v>
      </c>
    </row>
    <row r="7583" spans="1:6" x14ac:dyDescent="0.3">
      <c r="A7583" t="s">
        <v>114</v>
      </c>
      <c r="B7583" t="s">
        <v>130</v>
      </c>
      <c r="C7583">
        <v>1</v>
      </c>
      <c r="D7583">
        <v>14.95</v>
      </c>
      <c r="E7583">
        <v>3</v>
      </c>
      <c r="F7583" t="s">
        <v>150</v>
      </c>
    </row>
    <row r="7584" spans="1:6" x14ac:dyDescent="0.3">
      <c r="A7584" t="s">
        <v>114</v>
      </c>
      <c r="B7584" t="s">
        <v>132</v>
      </c>
      <c r="C7584">
        <v>1</v>
      </c>
      <c r="D7584">
        <v>11.99</v>
      </c>
      <c r="E7584">
        <v>6</v>
      </c>
      <c r="F7584" t="s">
        <v>131</v>
      </c>
    </row>
    <row r="7585" spans="1:6" x14ac:dyDescent="0.3">
      <c r="A7585" t="s">
        <v>114</v>
      </c>
      <c r="B7585" t="s">
        <v>138</v>
      </c>
      <c r="C7585">
        <v>1</v>
      </c>
      <c r="D7585">
        <v>389.99</v>
      </c>
      <c r="E7585">
        <v>2</v>
      </c>
      <c r="F7585" t="s">
        <v>129</v>
      </c>
    </row>
    <row r="7586" spans="1:6" x14ac:dyDescent="0.3">
      <c r="A7586" t="s">
        <v>114</v>
      </c>
      <c r="B7586" t="s">
        <v>139</v>
      </c>
      <c r="C7586">
        <v>1</v>
      </c>
      <c r="D7586">
        <v>11.95</v>
      </c>
      <c r="E7586">
        <v>8</v>
      </c>
      <c r="F7586" t="s">
        <v>135</v>
      </c>
    </row>
    <row r="7587" spans="1:6" x14ac:dyDescent="0.3">
      <c r="A7587" t="s">
        <v>114</v>
      </c>
      <c r="B7587" t="s">
        <v>152</v>
      </c>
      <c r="C7587">
        <v>1</v>
      </c>
      <c r="D7587">
        <v>379.99</v>
      </c>
      <c r="E7587">
        <v>4</v>
      </c>
      <c r="F7587" t="s">
        <v>129</v>
      </c>
    </row>
    <row r="7588" spans="1:6" x14ac:dyDescent="0.3">
      <c r="A7588" t="s">
        <v>114</v>
      </c>
      <c r="B7588" t="s">
        <v>138</v>
      </c>
      <c r="C7588">
        <v>1</v>
      </c>
      <c r="D7588">
        <v>389.99</v>
      </c>
      <c r="E7588">
        <v>1</v>
      </c>
      <c r="F7588" t="s">
        <v>150</v>
      </c>
    </row>
    <row r="7589" spans="1:6" x14ac:dyDescent="0.3">
      <c r="A7589" t="s">
        <v>114</v>
      </c>
      <c r="B7589" t="s">
        <v>145</v>
      </c>
      <c r="C7589">
        <v>2</v>
      </c>
      <c r="D7589">
        <v>3.84</v>
      </c>
      <c r="E7589">
        <v>7</v>
      </c>
      <c r="F7589" t="s">
        <v>135</v>
      </c>
    </row>
    <row r="7590" spans="1:6" x14ac:dyDescent="0.3">
      <c r="A7590" t="s">
        <v>114</v>
      </c>
      <c r="B7590" t="s">
        <v>145</v>
      </c>
      <c r="C7590">
        <v>3</v>
      </c>
      <c r="D7590">
        <v>3.84</v>
      </c>
      <c r="E7590">
        <v>8</v>
      </c>
      <c r="F7590" t="s">
        <v>133</v>
      </c>
    </row>
    <row r="7591" spans="1:6" x14ac:dyDescent="0.3">
      <c r="A7591" t="s">
        <v>114</v>
      </c>
      <c r="B7591" t="s">
        <v>139</v>
      </c>
      <c r="C7591">
        <v>1</v>
      </c>
      <c r="D7591">
        <v>11.95</v>
      </c>
      <c r="E7591">
        <v>2</v>
      </c>
      <c r="F7591" t="s">
        <v>133</v>
      </c>
    </row>
    <row r="7592" spans="1:6" x14ac:dyDescent="0.3">
      <c r="A7592" t="s">
        <v>114</v>
      </c>
      <c r="B7592" t="s">
        <v>141</v>
      </c>
      <c r="C7592">
        <v>1</v>
      </c>
      <c r="D7592">
        <v>150</v>
      </c>
      <c r="E7592">
        <v>9</v>
      </c>
      <c r="F7592" t="s">
        <v>133</v>
      </c>
    </row>
    <row r="7593" spans="1:6" x14ac:dyDescent="0.3">
      <c r="A7593" t="s">
        <v>114</v>
      </c>
      <c r="B7593" t="s">
        <v>148</v>
      </c>
      <c r="C7593">
        <v>1</v>
      </c>
      <c r="D7593">
        <v>600</v>
      </c>
      <c r="E7593">
        <v>3</v>
      </c>
      <c r="F7593" t="s">
        <v>136</v>
      </c>
    </row>
    <row r="7594" spans="1:6" x14ac:dyDescent="0.3">
      <c r="A7594" t="s">
        <v>114</v>
      </c>
      <c r="B7594" t="s">
        <v>132</v>
      </c>
      <c r="C7594">
        <v>1</v>
      </c>
      <c r="D7594">
        <v>11.99</v>
      </c>
      <c r="E7594">
        <v>4</v>
      </c>
      <c r="F7594" t="s">
        <v>150</v>
      </c>
    </row>
    <row r="7595" spans="1:6" x14ac:dyDescent="0.3">
      <c r="A7595" t="s">
        <v>114</v>
      </c>
      <c r="B7595" t="s">
        <v>139</v>
      </c>
      <c r="C7595">
        <v>1</v>
      </c>
      <c r="D7595">
        <v>11.95</v>
      </c>
      <c r="E7595">
        <v>2</v>
      </c>
      <c r="F7595" t="s">
        <v>133</v>
      </c>
    </row>
    <row r="7596" spans="1:6" x14ac:dyDescent="0.3">
      <c r="A7596" t="s">
        <v>114</v>
      </c>
      <c r="B7596" t="s">
        <v>151</v>
      </c>
      <c r="C7596">
        <v>1</v>
      </c>
      <c r="D7596">
        <v>109.99</v>
      </c>
      <c r="E7596">
        <v>7</v>
      </c>
      <c r="F7596" t="s">
        <v>146</v>
      </c>
    </row>
    <row r="7597" spans="1:6" x14ac:dyDescent="0.3">
      <c r="A7597" t="s">
        <v>114</v>
      </c>
      <c r="B7597" t="s">
        <v>137</v>
      </c>
      <c r="C7597">
        <v>1</v>
      </c>
      <c r="D7597">
        <v>2.99</v>
      </c>
      <c r="E7597">
        <v>10</v>
      </c>
      <c r="F7597" t="s">
        <v>133</v>
      </c>
    </row>
    <row r="7598" spans="1:6" x14ac:dyDescent="0.3">
      <c r="A7598" t="s">
        <v>114</v>
      </c>
      <c r="B7598" t="s">
        <v>128</v>
      </c>
      <c r="C7598">
        <v>1</v>
      </c>
      <c r="D7598">
        <v>700</v>
      </c>
      <c r="E7598">
        <v>1</v>
      </c>
      <c r="F7598" t="s">
        <v>129</v>
      </c>
    </row>
    <row r="7599" spans="1:6" x14ac:dyDescent="0.3">
      <c r="A7599" t="s">
        <v>114</v>
      </c>
      <c r="B7599" t="s">
        <v>141</v>
      </c>
      <c r="C7599">
        <v>1</v>
      </c>
      <c r="D7599">
        <v>150</v>
      </c>
      <c r="E7599">
        <v>4</v>
      </c>
      <c r="F7599" t="s">
        <v>133</v>
      </c>
    </row>
    <row r="7600" spans="1:6" x14ac:dyDescent="0.3">
      <c r="A7600" t="s">
        <v>114</v>
      </c>
      <c r="B7600" t="s">
        <v>145</v>
      </c>
      <c r="C7600">
        <v>1</v>
      </c>
      <c r="D7600">
        <v>3.84</v>
      </c>
      <c r="E7600">
        <v>6</v>
      </c>
      <c r="F7600" t="s">
        <v>149</v>
      </c>
    </row>
    <row r="7601" spans="1:6" x14ac:dyDescent="0.3">
      <c r="A7601" t="s">
        <v>114</v>
      </c>
      <c r="B7601" t="s">
        <v>130</v>
      </c>
      <c r="C7601">
        <v>1</v>
      </c>
      <c r="D7601">
        <v>14.95</v>
      </c>
      <c r="E7601">
        <v>4</v>
      </c>
      <c r="F7601" t="s">
        <v>149</v>
      </c>
    </row>
    <row r="7602" spans="1:6" x14ac:dyDescent="0.3">
      <c r="A7602" t="s">
        <v>114</v>
      </c>
      <c r="B7602" t="s">
        <v>132</v>
      </c>
      <c r="C7602">
        <v>1</v>
      </c>
      <c r="D7602">
        <v>11.99</v>
      </c>
      <c r="E7602">
        <v>5</v>
      </c>
      <c r="F7602" t="s">
        <v>131</v>
      </c>
    </row>
    <row r="7603" spans="1:6" x14ac:dyDescent="0.3">
      <c r="A7603" t="s">
        <v>114</v>
      </c>
      <c r="B7603" t="s">
        <v>137</v>
      </c>
      <c r="C7603">
        <v>2</v>
      </c>
      <c r="D7603">
        <v>2.99</v>
      </c>
      <c r="E7603">
        <v>10</v>
      </c>
      <c r="F7603" t="s">
        <v>133</v>
      </c>
    </row>
    <row r="7604" spans="1:6" x14ac:dyDescent="0.3">
      <c r="A7604" t="s">
        <v>114</v>
      </c>
      <c r="B7604" t="s">
        <v>141</v>
      </c>
      <c r="C7604">
        <v>1</v>
      </c>
      <c r="D7604">
        <v>150</v>
      </c>
      <c r="E7604">
        <v>8</v>
      </c>
      <c r="F7604" t="s">
        <v>147</v>
      </c>
    </row>
    <row r="7605" spans="1:6" x14ac:dyDescent="0.3">
      <c r="A7605" t="s">
        <v>114</v>
      </c>
      <c r="B7605" t="s">
        <v>130</v>
      </c>
      <c r="C7605">
        <v>1</v>
      </c>
      <c r="D7605">
        <v>14.95</v>
      </c>
      <c r="E7605">
        <v>10</v>
      </c>
      <c r="F7605" t="s">
        <v>129</v>
      </c>
    </row>
    <row r="7606" spans="1:6" x14ac:dyDescent="0.3">
      <c r="A7606" t="s">
        <v>114</v>
      </c>
      <c r="B7606" t="s">
        <v>139</v>
      </c>
      <c r="C7606">
        <v>1</v>
      </c>
      <c r="D7606">
        <v>11.95</v>
      </c>
      <c r="E7606">
        <v>8</v>
      </c>
      <c r="F7606" t="s">
        <v>135</v>
      </c>
    </row>
    <row r="7607" spans="1:6" x14ac:dyDescent="0.3">
      <c r="A7607" t="s">
        <v>114</v>
      </c>
      <c r="B7607" t="s">
        <v>141</v>
      </c>
      <c r="C7607">
        <v>1</v>
      </c>
      <c r="D7607">
        <v>150</v>
      </c>
      <c r="E7607">
        <v>1</v>
      </c>
      <c r="F7607" t="s">
        <v>150</v>
      </c>
    </row>
    <row r="7608" spans="1:6" x14ac:dyDescent="0.3">
      <c r="A7608" t="s">
        <v>114</v>
      </c>
      <c r="B7608" t="s">
        <v>132</v>
      </c>
      <c r="C7608">
        <v>1</v>
      </c>
      <c r="D7608">
        <v>11.99</v>
      </c>
      <c r="E7608">
        <v>1</v>
      </c>
      <c r="F7608" t="s">
        <v>136</v>
      </c>
    </row>
    <row r="7609" spans="1:6" x14ac:dyDescent="0.3">
      <c r="A7609" t="s">
        <v>114</v>
      </c>
      <c r="B7609" t="s">
        <v>145</v>
      </c>
      <c r="C7609">
        <v>1</v>
      </c>
      <c r="D7609">
        <v>3.84</v>
      </c>
      <c r="E7609">
        <v>5</v>
      </c>
      <c r="F7609" t="s">
        <v>147</v>
      </c>
    </row>
    <row r="7610" spans="1:6" x14ac:dyDescent="0.3">
      <c r="A7610" t="s">
        <v>114</v>
      </c>
      <c r="B7610" t="s">
        <v>137</v>
      </c>
      <c r="C7610">
        <v>1</v>
      </c>
      <c r="D7610">
        <v>2.99</v>
      </c>
      <c r="E7610">
        <v>3</v>
      </c>
      <c r="F7610" t="s">
        <v>149</v>
      </c>
    </row>
    <row r="7611" spans="1:6" x14ac:dyDescent="0.3">
      <c r="A7611" t="s">
        <v>114</v>
      </c>
      <c r="B7611" t="s">
        <v>139</v>
      </c>
      <c r="C7611">
        <v>1</v>
      </c>
      <c r="D7611">
        <v>11.95</v>
      </c>
      <c r="E7611">
        <v>8</v>
      </c>
      <c r="F7611" t="s">
        <v>136</v>
      </c>
    </row>
    <row r="7612" spans="1:6" x14ac:dyDescent="0.3">
      <c r="A7612" t="s">
        <v>114</v>
      </c>
      <c r="B7612" t="s">
        <v>132</v>
      </c>
      <c r="C7612">
        <v>1</v>
      </c>
      <c r="D7612">
        <v>11.99</v>
      </c>
      <c r="E7612">
        <v>7</v>
      </c>
      <c r="F7612" t="s">
        <v>147</v>
      </c>
    </row>
    <row r="7613" spans="1:6" x14ac:dyDescent="0.3">
      <c r="A7613" t="s">
        <v>114</v>
      </c>
      <c r="B7613" t="s">
        <v>130</v>
      </c>
      <c r="C7613">
        <v>1</v>
      </c>
      <c r="D7613">
        <v>14.95</v>
      </c>
      <c r="E7613">
        <v>1</v>
      </c>
      <c r="F7613" t="s">
        <v>136</v>
      </c>
    </row>
    <row r="7614" spans="1:6" x14ac:dyDescent="0.3">
      <c r="A7614" t="s">
        <v>114</v>
      </c>
      <c r="B7614" t="s">
        <v>140</v>
      </c>
      <c r="C7614">
        <v>1</v>
      </c>
      <c r="D7614">
        <v>99.99</v>
      </c>
      <c r="E7614">
        <v>10</v>
      </c>
      <c r="F7614" t="s">
        <v>131</v>
      </c>
    </row>
    <row r="7615" spans="1:6" x14ac:dyDescent="0.3">
      <c r="A7615" t="s">
        <v>114</v>
      </c>
      <c r="B7615" t="s">
        <v>139</v>
      </c>
      <c r="C7615">
        <v>1</v>
      </c>
      <c r="D7615">
        <v>11.95</v>
      </c>
      <c r="E7615">
        <v>6</v>
      </c>
      <c r="F7615" t="s">
        <v>150</v>
      </c>
    </row>
    <row r="7616" spans="1:6" x14ac:dyDescent="0.3">
      <c r="A7616" t="s">
        <v>114</v>
      </c>
      <c r="B7616" t="s">
        <v>138</v>
      </c>
      <c r="C7616">
        <v>1</v>
      </c>
      <c r="D7616">
        <v>389.99</v>
      </c>
      <c r="E7616">
        <v>10</v>
      </c>
      <c r="F7616" t="s">
        <v>129</v>
      </c>
    </row>
    <row r="7617" spans="1:6" x14ac:dyDescent="0.3">
      <c r="A7617" t="s">
        <v>114</v>
      </c>
      <c r="B7617" t="s">
        <v>141</v>
      </c>
      <c r="C7617">
        <v>1</v>
      </c>
      <c r="D7617">
        <v>150</v>
      </c>
      <c r="E7617">
        <v>3</v>
      </c>
      <c r="F7617" t="s">
        <v>147</v>
      </c>
    </row>
    <row r="7618" spans="1:6" x14ac:dyDescent="0.3">
      <c r="A7618" t="s">
        <v>114</v>
      </c>
      <c r="B7618" t="s">
        <v>139</v>
      </c>
      <c r="C7618">
        <v>1</v>
      </c>
      <c r="D7618">
        <v>11.95</v>
      </c>
      <c r="E7618">
        <v>3</v>
      </c>
      <c r="F7618" t="s">
        <v>133</v>
      </c>
    </row>
    <row r="7619" spans="1:6" x14ac:dyDescent="0.3">
      <c r="A7619" t="s">
        <v>114</v>
      </c>
      <c r="B7619" t="s">
        <v>145</v>
      </c>
      <c r="C7619">
        <v>2</v>
      </c>
      <c r="D7619">
        <v>3.84</v>
      </c>
      <c r="E7619">
        <v>8</v>
      </c>
      <c r="F7619" t="s">
        <v>133</v>
      </c>
    </row>
    <row r="7620" spans="1:6" x14ac:dyDescent="0.3">
      <c r="A7620" t="s">
        <v>114</v>
      </c>
      <c r="B7620" t="s">
        <v>137</v>
      </c>
      <c r="C7620">
        <v>1</v>
      </c>
      <c r="D7620">
        <v>2.99</v>
      </c>
      <c r="E7620">
        <v>9</v>
      </c>
      <c r="F7620" t="s">
        <v>135</v>
      </c>
    </row>
    <row r="7621" spans="1:6" x14ac:dyDescent="0.3">
      <c r="A7621" t="s">
        <v>114</v>
      </c>
      <c r="B7621" t="s">
        <v>130</v>
      </c>
      <c r="C7621">
        <v>1</v>
      </c>
      <c r="D7621">
        <v>14.95</v>
      </c>
      <c r="E7621">
        <v>9</v>
      </c>
      <c r="F7621" t="s">
        <v>149</v>
      </c>
    </row>
    <row r="7622" spans="1:6" x14ac:dyDescent="0.3">
      <c r="A7622" t="s">
        <v>114</v>
      </c>
      <c r="B7622" t="s">
        <v>145</v>
      </c>
      <c r="C7622">
        <v>2</v>
      </c>
      <c r="D7622">
        <v>3.84</v>
      </c>
      <c r="E7622">
        <v>7</v>
      </c>
      <c r="F7622" t="s">
        <v>129</v>
      </c>
    </row>
    <row r="7623" spans="1:6" x14ac:dyDescent="0.3">
      <c r="A7623" t="s">
        <v>114</v>
      </c>
      <c r="B7623" t="s">
        <v>140</v>
      </c>
      <c r="C7623">
        <v>1</v>
      </c>
      <c r="D7623">
        <v>99.99</v>
      </c>
      <c r="E7623">
        <v>10</v>
      </c>
      <c r="F7623" t="s">
        <v>129</v>
      </c>
    </row>
    <row r="7624" spans="1:6" x14ac:dyDescent="0.3">
      <c r="A7624" t="s">
        <v>114</v>
      </c>
      <c r="B7624" t="s">
        <v>141</v>
      </c>
      <c r="C7624">
        <v>1</v>
      </c>
      <c r="D7624">
        <v>150</v>
      </c>
      <c r="E7624">
        <v>3</v>
      </c>
      <c r="F7624" t="s">
        <v>136</v>
      </c>
    </row>
    <row r="7625" spans="1:6" x14ac:dyDescent="0.3">
      <c r="A7625" t="s">
        <v>114</v>
      </c>
      <c r="B7625" t="s">
        <v>132</v>
      </c>
      <c r="C7625">
        <v>1</v>
      </c>
      <c r="D7625">
        <v>11.99</v>
      </c>
      <c r="E7625">
        <v>4</v>
      </c>
      <c r="F7625" t="s">
        <v>136</v>
      </c>
    </row>
    <row r="7626" spans="1:6" x14ac:dyDescent="0.3">
      <c r="A7626" t="s">
        <v>114</v>
      </c>
      <c r="B7626" t="s">
        <v>138</v>
      </c>
      <c r="C7626">
        <v>1</v>
      </c>
      <c r="D7626">
        <v>389.99</v>
      </c>
      <c r="E7626">
        <v>7</v>
      </c>
      <c r="F7626" t="s">
        <v>131</v>
      </c>
    </row>
    <row r="7627" spans="1:6" x14ac:dyDescent="0.3">
      <c r="A7627" t="s">
        <v>114</v>
      </c>
      <c r="B7627" t="s">
        <v>130</v>
      </c>
      <c r="C7627">
        <v>1</v>
      </c>
      <c r="D7627">
        <v>14.95</v>
      </c>
      <c r="E7627">
        <v>10</v>
      </c>
      <c r="F7627" t="s">
        <v>129</v>
      </c>
    </row>
    <row r="7628" spans="1:6" x14ac:dyDescent="0.3">
      <c r="A7628" t="s">
        <v>114</v>
      </c>
      <c r="B7628" t="s">
        <v>141</v>
      </c>
      <c r="C7628">
        <v>1</v>
      </c>
      <c r="D7628">
        <v>150</v>
      </c>
      <c r="E7628">
        <v>4</v>
      </c>
      <c r="F7628" t="s">
        <v>149</v>
      </c>
    </row>
    <row r="7629" spans="1:6" x14ac:dyDescent="0.3">
      <c r="A7629" t="s">
        <v>114</v>
      </c>
      <c r="B7629" t="s">
        <v>140</v>
      </c>
      <c r="C7629">
        <v>1</v>
      </c>
      <c r="D7629">
        <v>99.99</v>
      </c>
      <c r="E7629">
        <v>8</v>
      </c>
      <c r="F7629" t="s">
        <v>149</v>
      </c>
    </row>
    <row r="7630" spans="1:6" x14ac:dyDescent="0.3">
      <c r="A7630" t="s">
        <v>114</v>
      </c>
      <c r="B7630" t="s">
        <v>137</v>
      </c>
      <c r="C7630">
        <v>1</v>
      </c>
      <c r="D7630">
        <v>2.99</v>
      </c>
      <c r="E7630">
        <v>7</v>
      </c>
      <c r="F7630" t="s">
        <v>129</v>
      </c>
    </row>
    <row r="7631" spans="1:6" x14ac:dyDescent="0.3">
      <c r="A7631" t="s">
        <v>114</v>
      </c>
      <c r="B7631" t="s">
        <v>141</v>
      </c>
      <c r="C7631">
        <v>1</v>
      </c>
      <c r="D7631">
        <v>150</v>
      </c>
      <c r="E7631">
        <v>9</v>
      </c>
      <c r="F7631" t="s">
        <v>135</v>
      </c>
    </row>
    <row r="7632" spans="1:6" x14ac:dyDescent="0.3">
      <c r="A7632" t="s">
        <v>114</v>
      </c>
      <c r="B7632" t="s">
        <v>137</v>
      </c>
      <c r="C7632">
        <v>1</v>
      </c>
      <c r="D7632">
        <v>2.99</v>
      </c>
      <c r="E7632">
        <v>6</v>
      </c>
      <c r="F7632" t="s">
        <v>150</v>
      </c>
    </row>
    <row r="7633" spans="1:6" x14ac:dyDescent="0.3">
      <c r="A7633" t="s">
        <v>114</v>
      </c>
      <c r="B7633" t="s">
        <v>141</v>
      </c>
      <c r="C7633">
        <v>1</v>
      </c>
      <c r="D7633">
        <v>150</v>
      </c>
      <c r="E7633">
        <v>2</v>
      </c>
      <c r="F7633" t="s">
        <v>149</v>
      </c>
    </row>
    <row r="7634" spans="1:6" x14ac:dyDescent="0.3">
      <c r="A7634" t="s">
        <v>114</v>
      </c>
      <c r="B7634" t="s">
        <v>128</v>
      </c>
      <c r="C7634">
        <v>1</v>
      </c>
      <c r="D7634">
        <v>700</v>
      </c>
      <c r="E7634">
        <v>3</v>
      </c>
      <c r="F7634" t="s">
        <v>146</v>
      </c>
    </row>
    <row r="7635" spans="1:6" x14ac:dyDescent="0.3">
      <c r="A7635" t="s">
        <v>114</v>
      </c>
      <c r="B7635" t="s">
        <v>138</v>
      </c>
      <c r="C7635">
        <v>1</v>
      </c>
      <c r="D7635">
        <v>389.99</v>
      </c>
      <c r="E7635">
        <v>8</v>
      </c>
      <c r="F7635" t="s">
        <v>149</v>
      </c>
    </row>
    <row r="7636" spans="1:6" x14ac:dyDescent="0.3">
      <c r="A7636" t="s">
        <v>114</v>
      </c>
      <c r="B7636" t="s">
        <v>132</v>
      </c>
      <c r="C7636">
        <v>1</v>
      </c>
      <c r="D7636">
        <v>11.99</v>
      </c>
      <c r="E7636">
        <v>6</v>
      </c>
      <c r="F7636" t="s">
        <v>133</v>
      </c>
    </row>
    <row r="7637" spans="1:6" x14ac:dyDescent="0.3">
      <c r="A7637" t="s">
        <v>114</v>
      </c>
      <c r="B7637" t="s">
        <v>128</v>
      </c>
      <c r="C7637">
        <v>1</v>
      </c>
      <c r="D7637">
        <v>700</v>
      </c>
      <c r="E7637">
        <v>9</v>
      </c>
      <c r="F7637" t="s">
        <v>150</v>
      </c>
    </row>
    <row r="7638" spans="1:6" x14ac:dyDescent="0.3">
      <c r="A7638" t="s">
        <v>114</v>
      </c>
      <c r="B7638" t="s">
        <v>139</v>
      </c>
      <c r="C7638">
        <v>1</v>
      </c>
      <c r="D7638">
        <v>11.95</v>
      </c>
      <c r="E7638">
        <v>2</v>
      </c>
      <c r="F7638" t="s">
        <v>149</v>
      </c>
    </row>
    <row r="7639" spans="1:6" x14ac:dyDescent="0.3">
      <c r="A7639" t="s">
        <v>114</v>
      </c>
      <c r="B7639" t="s">
        <v>137</v>
      </c>
      <c r="C7639">
        <v>1</v>
      </c>
      <c r="D7639">
        <v>2.99</v>
      </c>
      <c r="E7639">
        <v>3</v>
      </c>
      <c r="F7639" t="s">
        <v>136</v>
      </c>
    </row>
    <row r="7640" spans="1:6" x14ac:dyDescent="0.3">
      <c r="A7640" t="s">
        <v>114</v>
      </c>
      <c r="B7640" t="s">
        <v>130</v>
      </c>
      <c r="C7640">
        <v>2</v>
      </c>
      <c r="D7640">
        <v>14.95</v>
      </c>
      <c r="E7640">
        <v>4</v>
      </c>
      <c r="F7640" t="s">
        <v>129</v>
      </c>
    </row>
    <row r="7641" spans="1:6" x14ac:dyDescent="0.3">
      <c r="A7641" t="s">
        <v>114</v>
      </c>
      <c r="B7641" t="s">
        <v>132</v>
      </c>
      <c r="C7641">
        <v>1</v>
      </c>
      <c r="D7641">
        <v>11.99</v>
      </c>
      <c r="E7641">
        <v>4</v>
      </c>
      <c r="F7641" t="s">
        <v>136</v>
      </c>
    </row>
    <row r="7642" spans="1:6" x14ac:dyDescent="0.3">
      <c r="A7642" t="s">
        <v>114</v>
      </c>
      <c r="B7642" t="s">
        <v>137</v>
      </c>
      <c r="C7642">
        <v>1</v>
      </c>
      <c r="D7642">
        <v>2.99</v>
      </c>
      <c r="E7642">
        <v>9</v>
      </c>
      <c r="F7642" t="s">
        <v>147</v>
      </c>
    </row>
    <row r="7643" spans="1:6" x14ac:dyDescent="0.3">
      <c r="A7643" t="s">
        <v>114</v>
      </c>
      <c r="B7643" t="s">
        <v>132</v>
      </c>
      <c r="C7643">
        <v>1</v>
      </c>
      <c r="D7643">
        <v>11.99</v>
      </c>
      <c r="E7643">
        <v>3</v>
      </c>
      <c r="F7643" t="s">
        <v>129</v>
      </c>
    </row>
    <row r="7644" spans="1:6" x14ac:dyDescent="0.3">
      <c r="A7644" t="s">
        <v>114</v>
      </c>
      <c r="B7644" t="s">
        <v>130</v>
      </c>
      <c r="C7644">
        <v>1</v>
      </c>
      <c r="D7644">
        <v>14.95</v>
      </c>
      <c r="E7644">
        <v>7</v>
      </c>
      <c r="F7644" t="s">
        <v>129</v>
      </c>
    </row>
    <row r="7645" spans="1:6" x14ac:dyDescent="0.3">
      <c r="A7645" t="s">
        <v>114</v>
      </c>
      <c r="B7645" t="s">
        <v>137</v>
      </c>
      <c r="C7645">
        <v>2</v>
      </c>
      <c r="D7645">
        <v>2.99</v>
      </c>
      <c r="E7645">
        <v>1</v>
      </c>
      <c r="F7645" t="s">
        <v>150</v>
      </c>
    </row>
    <row r="7646" spans="1:6" x14ac:dyDescent="0.3">
      <c r="A7646" t="s">
        <v>114</v>
      </c>
      <c r="B7646" t="s">
        <v>139</v>
      </c>
      <c r="C7646">
        <v>1</v>
      </c>
      <c r="D7646">
        <v>11.95</v>
      </c>
      <c r="E7646">
        <v>6</v>
      </c>
      <c r="F7646" t="s">
        <v>135</v>
      </c>
    </row>
    <row r="7647" spans="1:6" x14ac:dyDescent="0.3">
      <c r="A7647" t="s">
        <v>114</v>
      </c>
      <c r="B7647" t="s">
        <v>151</v>
      </c>
      <c r="C7647">
        <v>1</v>
      </c>
      <c r="D7647">
        <v>109.99</v>
      </c>
      <c r="E7647">
        <v>2</v>
      </c>
      <c r="F7647" t="s">
        <v>149</v>
      </c>
    </row>
    <row r="7648" spans="1:6" x14ac:dyDescent="0.3">
      <c r="A7648" t="s">
        <v>114</v>
      </c>
      <c r="B7648" t="s">
        <v>145</v>
      </c>
      <c r="C7648">
        <v>1</v>
      </c>
      <c r="D7648">
        <v>3.84</v>
      </c>
      <c r="E7648">
        <v>3</v>
      </c>
      <c r="F7648" t="s">
        <v>147</v>
      </c>
    </row>
    <row r="7649" spans="1:6" x14ac:dyDescent="0.3">
      <c r="A7649" t="s">
        <v>114</v>
      </c>
      <c r="B7649" t="s">
        <v>141</v>
      </c>
      <c r="C7649">
        <v>1</v>
      </c>
      <c r="D7649">
        <v>150</v>
      </c>
      <c r="E7649">
        <v>3</v>
      </c>
      <c r="F7649" t="s">
        <v>131</v>
      </c>
    </row>
    <row r="7650" spans="1:6" x14ac:dyDescent="0.3">
      <c r="A7650" t="s">
        <v>114</v>
      </c>
      <c r="B7650" t="s">
        <v>140</v>
      </c>
      <c r="C7650">
        <v>1</v>
      </c>
      <c r="D7650">
        <v>99.99</v>
      </c>
      <c r="E7650">
        <v>5</v>
      </c>
      <c r="F7650" t="s">
        <v>136</v>
      </c>
    </row>
    <row r="7651" spans="1:6" x14ac:dyDescent="0.3">
      <c r="A7651" t="s">
        <v>114</v>
      </c>
      <c r="B7651" t="s">
        <v>139</v>
      </c>
      <c r="C7651">
        <v>1</v>
      </c>
      <c r="D7651">
        <v>11.95</v>
      </c>
      <c r="E7651">
        <v>4</v>
      </c>
      <c r="F7651" t="s">
        <v>129</v>
      </c>
    </row>
    <row r="7652" spans="1:6" x14ac:dyDescent="0.3">
      <c r="A7652" t="s">
        <v>114</v>
      </c>
      <c r="B7652" t="s">
        <v>145</v>
      </c>
      <c r="C7652">
        <v>1</v>
      </c>
      <c r="D7652">
        <v>3.84</v>
      </c>
      <c r="E7652">
        <v>2</v>
      </c>
      <c r="F7652" t="s">
        <v>129</v>
      </c>
    </row>
    <row r="7653" spans="1:6" x14ac:dyDescent="0.3">
      <c r="A7653" t="s">
        <v>114</v>
      </c>
      <c r="B7653" t="s">
        <v>152</v>
      </c>
      <c r="C7653">
        <v>1</v>
      </c>
      <c r="D7653">
        <v>379.99</v>
      </c>
      <c r="E7653">
        <v>1</v>
      </c>
      <c r="F7653" t="s">
        <v>150</v>
      </c>
    </row>
    <row r="7654" spans="1:6" x14ac:dyDescent="0.3">
      <c r="A7654" t="s">
        <v>114</v>
      </c>
      <c r="B7654" t="s">
        <v>137</v>
      </c>
      <c r="C7654">
        <v>1</v>
      </c>
      <c r="D7654">
        <v>2.99</v>
      </c>
      <c r="E7654">
        <v>3</v>
      </c>
      <c r="F7654" t="s">
        <v>149</v>
      </c>
    </row>
    <row r="7655" spans="1:6" x14ac:dyDescent="0.3">
      <c r="A7655" t="s">
        <v>114</v>
      </c>
      <c r="B7655" t="s">
        <v>132</v>
      </c>
      <c r="C7655">
        <v>1</v>
      </c>
      <c r="D7655">
        <v>11.99</v>
      </c>
      <c r="E7655">
        <v>6</v>
      </c>
      <c r="F7655" t="s">
        <v>133</v>
      </c>
    </row>
    <row r="7656" spans="1:6" x14ac:dyDescent="0.3">
      <c r="A7656" t="s">
        <v>114</v>
      </c>
      <c r="B7656" t="s">
        <v>153</v>
      </c>
      <c r="C7656">
        <v>1</v>
      </c>
      <c r="D7656">
        <v>999.99</v>
      </c>
      <c r="E7656">
        <v>6</v>
      </c>
      <c r="F7656" t="s">
        <v>146</v>
      </c>
    </row>
    <row r="7657" spans="1:6" x14ac:dyDescent="0.3">
      <c r="A7657" t="s">
        <v>114</v>
      </c>
      <c r="B7657" t="s">
        <v>137</v>
      </c>
      <c r="C7657">
        <v>2</v>
      </c>
      <c r="D7657">
        <v>2.99</v>
      </c>
      <c r="E7657">
        <v>8</v>
      </c>
      <c r="F7657" t="s">
        <v>149</v>
      </c>
    </row>
    <row r="7658" spans="1:6" x14ac:dyDescent="0.3">
      <c r="A7658" t="s">
        <v>114</v>
      </c>
      <c r="B7658" t="s">
        <v>137</v>
      </c>
      <c r="C7658">
        <v>1</v>
      </c>
      <c r="D7658">
        <v>2.99</v>
      </c>
      <c r="E7658">
        <v>4</v>
      </c>
      <c r="F7658" t="s">
        <v>129</v>
      </c>
    </row>
    <row r="7659" spans="1:6" x14ac:dyDescent="0.3">
      <c r="A7659" t="s">
        <v>114</v>
      </c>
      <c r="B7659" t="s">
        <v>145</v>
      </c>
      <c r="C7659">
        <v>1</v>
      </c>
      <c r="D7659">
        <v>3.84</v>
      </c>
      <c r="E7659">
        <v>1</v>
      </c>
      <c r="F7659" t="s">
        <v>129</v>
      </c>
    </row>
    <row r="7660" spans="1:6" x14ac:dyDescent="0.3">
      <c r="A7660" t="s">
        <v>114</v>
      </c>
      <c r="B7660" t="s">
        <v>152</v>
      </c>
      <c r="C7660">
        <v>1</v>
      </c>
      <c r="D7660">
        <v>379.99</v>
      </c>
      <c r="E7660">
        <v>7</v>
      </c>
      <c r="F7660" t="s">
        <v>133</v>
      </c>
    </row>
    <row r="7661" spans="1:6" x14ac:dyDescent="0.3">
      <c r="A7661" t="s">
        <v>114</v>
      </c>
      <c r="B7661" t="s">
        <v>141</v>
      </c>
      <c r="C7661">
        <v>1</v>
      </c>
      <c r="D7661">
        <v>150</v>
      </c>
      <c r="E7661">
        <v>5</v>
      </c>
      <c r="F7661" t="s">
        <v>129</v>
      </c>
    </row>
    <row r="7662" spans="1:6" x14ac:dyDescent="0.3">
      <c r="A7662" t="s">
        <v>114</v>
      </c>
      <c r="B7662" t="s">
        <v>137</v>
      </c>
      <c r="C7662">
        <v>1</v>
      </c>
      <c r="D7662">
        <v>2.99</v>
      </c>
      <c r="E7662">
        <v>6</v>
      </c>
      <c r="F7662" t="s">
        <v>147</v>
      </c>
    </row>
    <row r="7663" spans="1:6" x14ac:dyDescent="0.3">
      <c r="A7663" t="s">
        <v>114</v>
      </c>
      <c r="B7663" t="s">
        <v>132</v>
      </c>
      <c r="C7663">
        <v>1</v>
      </c>
      <c r="D7663">
        <v>11.99</v>
      </c>
      <c r="E7663">
        <v>1</v>
      </c>
      <c r="F7663" t="s">
        <v>133</v>
      </c>
    </row>
    <row r="7664" spans="1:6" x14ac:dyDescent="0.3">
      <c r="A7664" t="s">
        <v>114</v>
      </c>
      <c r="B7664" t="s">
        <v>145</v>
      </c>
      <c r="C7664">
        <v>1</v>
      </c>
      <c r="D7664">
        <v>3.84</v>
      </c>
      <c r="E7664">
        <v>2</v>
      </c>
      <c r="F7664" t="s">
        <v>131</v>
      </c>
    </row>
    <row r="7665" spans="1:6" x14ac:dyDescent="0.3">
      <c r="A7665" t="s">
        <v>114</v>
      </c>
      <c r="B7665" t="s">
        <v>132</v>
      </c>
      <c r="C7665">
        <v>1</v>
      </c>
      <c r="D7665">
        <v>11.99</v>
      </c>
      <c r="E7665">
        <v>1</v>
      </c>
      <c r="F7665" t="s">
        <v>146</v>
      </c>
    </row>
    <row r="7666" spans="1:6" x14ac:dyDescent="0.3">
      <c r="A7666" t="s">
        <v>114</v>
      </c>
      <c r="B7666" t="s">
        <v>137</v>
      </c>
      <c r="C7666">
        <v>2</v>
      </c>
      <c r="D7666">
        <v>2.99</v>
      </c>
      <c r="E7666">
        <v>9</v>
      </c>
      <c r="F7666" t="s">
        <v>149</v>
      </c>
    </row>
    <row r="7667" spans="1:6" x14ac:dyDescent="0.3">
      <c r="A7667" t="s">
        <v>114</v>
      </c>
      <c r="B7667" t="s">
        <v>134</v>
      </c>
      <c r="C7667">
        <v>1</v>
      </c>
      <c r="D7667">
        <v>149.99</v>
      </c>
      <c r="E7667">
        <v>2</v>
      </c>
      <c r="F7667" t="s">
        <v>133</v>
      </c>
    </row>
    <row r="7668" spans="1:6" x14ac:dyDescent="0.3">
      <c r="A7668" t="s">
        <v>114</v>
      </c>
      <c r="B7668" t="s">
        <v>137</v>
      </c>
      <c r="C7668">
        <v>2</v>
      </c>
      <c r="D7668">
        <v>2.99</v>
      </c>
      <c r="E7668">
        <v>5</v>
      </c>
      <c r="F7668" t="s">
        <v>146</v>
      </c>
    </row>
    <row r="7669" spans="1:6" x14ac:dyDescent="0.3">
      <c r="A7669" t="s">
        <v>114</v>
      </c>
      <c r="B7669" t="s">
        <v>153</v>
      </c>
      <c r="C7669">
        <v>1</v>
      </c>
      <c r="D7669">
        <v>999.99</v>
      </c>
      <c r="E7669">
        <v>7</v>
      </c>
      <c r="F7669" t="s">
        <v>147</v>
      </c>
    </row>
    <row r="7670" spans="1:6" x14ac:dyDescent="0.3">
      <c r="A7670" t="s">
        <v>114</v>
      </c>
      <c r="B7670" t="s">
        <v>137</v>
      </c>
      <c r="C7670">
        <v>1</v>
      </c>
      <c r="D7670">
        <v>2.99</v>
      </c>
      <c r="E7670">
        <v>8</v>
      </c>
      <c r="F7670" t="s">
        <v>147</v>
      </c>
    </row>
    <row r="7671" spans="1:6" x14ac:dyDescent="0.3">
      <c r="A7671" t="s">
        <v>114</v>
      </c>
      <c r="B7671" t="s">
        <v>140</v>
      </c>
      <c r="C7671">
        <v>1</v>
      </c>
      <c r="D7671">
        <v>99.99</v>
      </c>
      <c r="E7671">
        <v>4</v>
      </c>
      <c r="F7671" t="s">
        <v>131</v>
      </c>
    </row>
    <row r="7672" spans="1:6" x14ac:dyDescent="0.3">
      <c r="A7672" t="s">
        <v>114</v>
      </c>
      <c r="B7672" t="s">
        <v>141</v>
      </c>
      <c r="C7672">
        <v>1</v>
      </c>
      <c r="D7672">
        <v>150</v>
      </c>
      <c r="E7672">
        <v>2</v>
      </c>
      <c r="F7672" t="s">
        <v>133</v>
      </c>
    </row>
    <row r="7673" spans="1:6" x14ac:dyDescent="0.3">
      <c r="A7673" t="s">
        <v>114</v>
      </c>
      <c r="B7673" t="s">
        <v>130</v>
      </c>
      <c r="C7673">
        <v>1</v>
      </c>
      <c r="D7673">
        <v>14.95</v>
      </c>
      <c r="E7673">
        <v>10</v>
      </c>
      <c r="F7673" t="s">
        <v>131</v>
      </c>
    </row>
    <row r="7674" spans="1:6" x14ac:dyDescent="0.3">
      <c r="A7674" t="s">
        <v>114</v>
      </c>
      <c r="B7674" t="s">
        <v>148</v>
      </c>
      <c r="C7674">
        <v>1</v>
      </c>
      <c r="D7674">
        <v>600</v>
      </c>
      <c r="E7674">
        <v>8</v>
      </c>
      <c r="F7674" t="s">
        <v>135</v>
      </c>
    </row>
    <row r="7675" spans="1:6" x14ac:dyDescent="0.3">
      <c r="A7675" t="s">
        <v>114</v>
      </c>
      <c r="B7675" t="s">
        <v>144</v>
      </c>
      <c r="C7675">
        <v>1</v>
      </c>
      <c r="D7675">
        <v>400</v>
      </c>
      <c r="E7675">
        <v>3</v>
      </c>
      <c r="F7675" t="s">
        <v>149</v>
      </c>
    </row>
    <row r="7676" spans="1:6" x14ac:dyDescent="0.3">
      <c r="A7676" t="s">
        <v>114</v>
      </c>
      <c r="B7676" t="s">
        <v>151</v>
      </c>
      <c r="C7676">
        <v>1</v>
      </c>
      <c r="D7676">
        <v>109.99</v>
      </c>
      <c r="E7676">
        <v>2</v>
      </c>
      <c r="F7676" t="s">
        <v>135</v>
      </c>
    </row>
    <row r="7677" spans="1:6" x14ac:dyDescent="0.3">
      <c r="A7677" t="s">
        <v>114</v>
      </c>
      <c r="B7677" t="s">
        <v>130</v>
      </c>
      <c r="C7677">
        <v>1</v>
      </c>
      <c r="D7677">
        <v>14.95</v>
      </c>
      <c r="E7677">
        <v>6</v>
      </c>
      <c r="F7677" t="s">
        <v>133</v>
      </c>
    </row>
    <row r="7678" spans="1:6" x14ac:dyDescent="0.3">
      <c r="A7678" t="s">
        <v>114</v>
      </c>
      <c r="B7678" t="s">
        <v>137</v>
      </c>
      <c r="C7678">
        <v>1</v>
      </c>
      <c r="D7678">
        <v>2.99</v>
      </c>
      <c r="E7678">
        <v>6</v>
      </c>
      <c r="F7678" t="s">
        <v>129</v>
      </c>
    </row>
    <row r="7679" spans="1:6" x14ac:dyDescent="0.3">
      <c r="A7679" t="s">
        <v>114</v>
      </c>
      <c r="B7679" t="s">
        <v>145</v>
      </c>
      <c r="C7679">
        <v>1</v>
      </c>
      <c r="D7679">
        <v>3.84</v>
      </c>
      <c r="E7679">
        <v>9</v>
      </c>
      <c r="F7679" t="s">
        <v>135</v>
      </c>
    </row>
    <row r="7680" spans="1:6" x14ac:dyDescent="0.3">
      <c r="A7680" t="s">
        <v>114</v>
      </c>
      <c r="B7680" t="s">
        <v>138</v>
      </c>
      <c r="C7680">
        <v>1</v>
      </c>
      <c r="D7680">
        <v>389.99</v>
      </c>
      <c r="E7680">
        <v>3</v>
      </c>
      <c r="F7680" t="s">
        <v>135</v>
      </c>
    </row>
    <row r="7681" spans="1:6" x14ac:dyDescent="0.3">
      <c r="A7681" t="s">
        <v>114</v>
      </c>
      <c r="B7681" t="s">
        <v>137</v>
      </c>
      <c r="C7681">
        <v>1</v>
      </c>
      <c r="D7681">
        <v>2.99</v>
      </c>
      <c r="E7681">
        <v>9</v>
      </c>
      <c r="F7681" t="s">
        <v>150</v>
      </c>
    </row>
    <row r="7682" spans="1:6" x14ac:dyDescent="0.3">
      <c r="A7682" t="s">
        <v>114</v>
      </c>
      <c r="B7682" t="s">
        <v>134</v>
      </c>
      <c r="C7682">
        <v>1</v>
      </c>
      <c r="D7682">
        <v>149.99</v>
      </c>
      <c r="E7682">
        <v>2</v>
      </c>
      <c r="F7682" t="s">
        <v>147</v>
      </c>
    </row>
    <row r="7683" spans="1:6" x14ac:dyDescent="0.3">
      <c r="A7683" t="s">
        <v>114</v>
      </c>
      <c r="B7683" t="s">
        <v>141</v>
      </c>
      <c r="C7683">
        <v>1</v>
      </c>
      <c r="D7683">
        <v>150</v>
      </c>
      <c r="E7683">
        <v>10</v>
      </c>
      <c r="F7683" t="s">
        <v>135</v>
      </c>
    </row>
    <row r="7684" spans="1:6" x14ac:dyDescent="0.3">
      <c r="A7684" t="s">
        <v>114</v>
      </c>
      <c r="B7684" t="s">
        <v>145</v>
      </c>
      <c r="C7684">
        <v>1</v>
      </c>
      <c r="D7684">
        <v>3.84</v>
      </c>
      <c r="E7684">
        <v>1</v>
      </c>
      <c r="F7684" t="s">
        <v>131</v>
      </c>
    </row>
    <row r="7685" spans="1:6" x14ac:dyDescent="0.3">
      <c r="A7685" t="s">
        <v>114</v>
      </c>
      <c r="B7685" t="s">
        <v>128</v>
      </c>
      <c r="C7685">
        <v>1</v>
      </c>
      <c r="D7685">
        <v>700</v>
      </c>
      <c r="E7685">
        <v>8</v>
      </c>
      <c r="F7685" t="s">
        <v>150</v>
      </c>
    </row>
    <row r="7686" spans="1:6" x14ac:dyDescent="0.3">
      <c r="A7686" t="s">
        <v>114</v>
      </c>
      <c r="B7686" t="s">
        <v>140</v>
      </c>
      <c r="C7686">
        <v>1</v>
      </c>
      <c r="D7686">
        <v>99.99</v>
      </c>
      <c r="E7686">
        <v>10</v>
      </c>
      <c r="F7686" t="s">
        <v>136</v>
      </c>
    </row>
    <row r="7687" spans="1:6" x14ac:dyDescent="0.3">
      <c r="A7687" t="s">
        <v>114</v>
      </c>
      <c r="B7687" t="s">
        <v>141</v>
      </c>
      <c r="C7687">
        <v>1</v>
      </c>
      <c r="D7687">
        <v>150</v>
      </c>
      <c r="E7687">
        <v>4</v>
      </c>
      <c r="F7687" t="s">
        <v>135</v>
      </c>
    </row>
    <row r="7688" spans="1:6" x14ac:dyDescent="0.3">
      <c r="A7688" t="s">
        <v>114</v>
      </c>
      <c r="B7688" t="s">
        <v>140</v>
      </c>
      <c r="C7688">
        <v>1</v>
      </c>
      <c r="D7688">
        <v>99.99</v>
      </c>
      <c r="E7688">
        <v>3</v>
      </c>
      <c r="F7688" t="s">
        <v>133</v>
      </c>
    </row>
    <row r="7689" spans="1:6" x14ac:dyDescent="0.3">
      <c r="A7689" t="s">
        <v>114</v>
      </c>
      <c r="B7689" t="s">
        <v>137</v>
      </c>
      <c r="C7689">
        <v>1</v>
      </c>
      <c r="D7689">
        <v>2.99</v>
      </c>
      <c r="E7689">
        <v>8</v>
      </c>
      <c r="F7689" t="s">
        <v>146</v>
      </c>
    </row>
    <row r="7690" spans="1:6" x14ac:dyDescent="0.3">
      <c r="A7690" t="s">
        <v>114</v>
      </c>
      <c r="B7690" t="s">
        <v>132</v>
      </c>
      <c r="C7690">
        <v>2</v>
      </c>
      <c r="D7690">
        <v>11.99</v>
      </c>
      <c r="E7690">
        <v>7</v>
      </c>
      <c r="F7690" t="s">
        <v>129</v>
      </c>
    </row>
    <row r="7691" spans="1:6" x14ac:dyDescent="0.3">
      <c r="A7691" t="s">
        <v>114</v>
      </c>
      <c r="B7691" t="s">
        <v>132</v>
      </c>
      <c r="C7691">
        <v>1</v>
      </c>
      <c r="D7691">
        <v>11.99</v>
      </c>
      <c r="E7691">
        <v>10</v>
      </c>
      <c r="F7691" t="s">
        <v>133</v>
      </c>
    </row>
    <row r="7692" spans="1:6" x14ac:dyDescent="0.3">
      <c r="A7692" t="s">
        <v>114</v>
      </c>
      <c r="B7692" t="s">
        <v>130</v>
      </c>
      <c r="C7692">
        <v>1</v>
      </c>
      <c r="D7692">
        <v>14.95</v>
      </c>
      <c r="E7692">
        <v>8</v>
      </c>
      <c r="F7692" t="s">
        <v>135</v>
      </c>
    </row>
    <row r="7693" spans="1:6" x14ac:dyDescent="0.3">
      <c r="A7693" t="s">
        <v>114</v>
      </c>
      <c r="B7693" t="s">
        <v>145</v>
      </c>
      <c r="C7693">
        <v>1</v>
      </c>
      <c r="D7693">
        <v>3.84</v>
      </c>
      <c r="E7693">
        <v>9</v>
      </c>
      <c r="F7693" t="s">
        <v>135</v>
      </c>
    </row>
    <row r="7694" spans="1:6" x14ac:dyDescent="0.3">
      <c r="A7694" t="s">
        <v>114</v>
      </c>
      <c r="B7694" t="s">
        <v>130</v>
      </c>
      <c r="C7694">
        <v>2</v>
      </c>
      <c r="D7694">
        <v>14.95</v>
      </c>
      <c r="E7694">
        <v>2</v>
      </c>
      <c r="F7694" t="s">
        <v>133</v>
      </c>
    </row>
    <row r="7695" spans="1:6" x14ac:dyDescent="0.3">
      <c r="A7695" t="s">
        <v>114</v>
      </c>
      <c r="B7695" t="s">
        <v>137</v>
      </c>
      <c r="C7695">
        <v>1</v>
      </c>
      <c r="D7695">
        <v>2.99</v>
      </c>
      <c r="E7695">
        <v>10</v>
      </c>
      <c r="F7695" t="s">
        <v>135</v>
      </c>
    </row>
    <row r="7696" spans="1:6" x14ac:dyDescent="0.3">
      <c r="A7696" t="s">
        <v>114</v>
      </c>
      <c r="B7696" t="s">
        <v>137</v>
      </c>
      <c r="C7696">
        <v>1</v>
      </c>
      <c r="D7696">
        <v>2.99</v>
      </c>
      <c r="E7696">
        <v>1</v>
      </c>
      <c r="F7696" t="s">
        <v>131</v>
      </c>
    </row>
    <row r="7697" spans="1:6" x14ac:dyDescent="0.3">
      <c r="A7697" t="s">
        <v>114</v>
      </c>
      <c r="B7697" t="s">
        <v>141</v>
      </c>
      <c r="C7697">
        <v>1</v>
      </c>
      <c r="D7697">
        <v>150</v>
      </c>
      <c r="E7697">
        <v>4</v>
      </c>
      <c r="F7697" t="s">
        <v>131</v>
      </c>
    </row>
    <row r="7698" spans="1:6" x14ac:dyDescent="0.3">
      <c r="A7698" t="s">
        <v>114</v>
      </c>
      <c r="B7698" t="s">
        <v>139</v>
      </c>
      <c r="C7698">
        <v>1</v>
      </c>
      <c r="D7698">
        <v>11.95</v>
      </c>
      <c r="E7698">
        <v>10</v>
      </c>
      <c r="F7698" t="s">
        <v>135</v>
      </c>
    </row>
    <row r="7699" spans="1:6" x14ac:dyDescent="0.3">
      <c r="A7699" t="s">
        <v>114</v>
      </c>
      <c r="B7699" t="s">
        <v>152</v>
      </c>
      <c r="C7699">
        <v>1</v>
      </c>
      <c r="D7699">
        <v>379.99</v>
      </c>
      <c r="E7699">
        <v>5</v>
      </c>
      <c r="F7699" t="s">
        <v>129</v>
      </c>
    </row>
    <row r="7700" spans="1:6" x14ac:dyDescent="0.3">
      <c r="A7700" t="s">
        <v>114</v>
      </c>
      <c r="B7700" t="s">
        <v>137</v>
      </c>
      <c r="C7700">
        <v>1</v>
      </c>
      <c r="D7700">
        <v>2.99</v>
      </c>
      <c r="E7700">
        <v>7</v>
      </c>
      <c r="F7700" t="s">
        <v>135</v>
      </c>
    </row>
    <row r="7701" spans="1:6" x14ac:dyDescent="0.3">
      <c r="A7701" t="s">
        <v>114</v>
      </c>
      <c r="B7701" t="s">
        <v>139</v>
      </c>
      <c r="C7701">
        <v>1</v>
      </c>
      <c r="D7701">
        <v>11.95</v>
      </c>
      <c r="E7701">
        <v>2</v>
      </c>
      <c r="F7701" t="s">
        <v>149</v>
      </c>
    </row>
    <row r="7702" spans="1:6" x14ac:dyDescent="0.3">
      <c r="A7702" t="s">
        <v>114</v>
      </c>
      <c r="B7702" t="s">
        <v>128</v>
      </c>
      <c r="C7702">
        <v>1</v>
      </c>
      <c r="D7702">
        <v>700</v>
      </c>
      <c r="E7702">
        <v>10</v>
      </c>
      <c r="F7702" t="s">
        <v>135</v>
      </c>
    </row>
    <row r="7703" spans="1:6" x14ac:dyDescent="0.3">
      <c r="A7703" t="s">
        <v>114</v>
      </c>
      <c r="B7703" t="s">
        <v>140</v>
      </c>
      <c r="C7703">
        <v>1</v>
      </c>
      <c r="D7703">
        <v>99.99</v>
      </c>
      <c r="E7703">
        <v>9</v>
      </c>
      <c r="F7703" t="s">
        <v>129</v>
      </c>
    </row>
    <row r="7704" spans="1:6" x14ac:dyDescent="0.3">
      <c r="A7704" t="s">
        <v>114</v>
      </c>
      <c r="B7704" t="s">
        <v>138</v>
      </c>
      <c r="C7704">
        <v>1</v>
      </c>
      <c r="D7704">
        <v>389.99</v>
      </c>
      <c r="E7704">
        <v>6</v>
      </c>
      <c r="F7704" t="s">
        <v>149</v>
      </c>
    </row>
    <row r="7705" spans="1:6" x14ac:dyDescent="0.3">
      <c r="A7705" t="s">
        <v>114</v>
      </c>
      <c r="B7705" t="s">
        <v>141</v>
      </c>
      <c r="C7705">
        <v>1</v>
      </c>
      <c r="D7705">
        <v>150</v>
      </c>
      <c r="E7705">
        <v>1</v>
      </c>
      <c r="F7705" t="s">
        <v>149</v>
      </c>
    </row>
    <row r="7706" spans="1:6" x14ac:dyDescent="0.3">
      <c r="A7706" t="s">
        <v>114</v>
      </c>
      <c r="B7706" t="s">
        <v>142</v>
      </c>
      <c r="C7706">
        <v>1</v>
      </c>
      <c r="D7706">
        <v>1700</v>
      </c>
      <c r="E7706">
        <v>4</v>
      </c>
      <c r="F7706" t="s">
        <v>133</v>
      </c>
    </row>
    <row r="7707" spans="1:6" x14ac:dyDescent="0.3">
      <c r="A7707" t="s">
        <v>114</v>
      </c>
      <c r="B7707" t="s">
        <v>128</v>
      </c>
      <c r="C7707">
        <v>1</v>
      </c>
      <c r="D7707">
        <v>700</v>
      </c>
      <c r="E7707">
        <v>9</v>
      </c>
      <c r="F7707" t="s">
        <v>129</v>
      </c>
    </row>
    <row r="7708" spans="1:6" x14ac:dyDescent="0.3">
      <c r="A7708" t="s">
        <v>114</v>
      </c>
      <c r="B7708" t="s">
        <v>148</v>
      </c>
      <c r="C7708">
        <v>1</v>
      </c>
      <c r="D7708">
        <v>600</v>
      </c>
      <c r="E7708">
        <v>6</v>
      </c>
      <c r="F7708" t="s">
        <v>131</v>
      </c>
    </row>
    <row r="7709" spans="1:6" x14ac:dyDescent="0.3">
      <c r="A7709" t="s">
        <v>114</v>
      </c>
      <c r="B7709" t="s">
        <v>137</v>
      </c>
      <c r="C7709">
        <v>1</v>
      </c>
      <c r="D7709">
        <v>2.99</v>
      </c>
      <c r="E7709">
        <v>9</v>
      </c>
      <c r="F7709" t="s">
        <v>146</v>
      </c>
    </row>
    <row r="7710" spans="1:6" x14ac:dyDescent="0.3">
      <c r="A7710" t="s">
        <v>114</v>
      </c>
      <c r="B7710" t="s">
        <v>139</v>
      </c>
      <c r="C7710">
        <v>1</v>
      </c>
      <c r="D7710">
        <v>11.95</v>
      </c>
      <c r="E7710">
        <v>4</v>
      </c>
      <c r="F7710" t="s">
        <v>149</v>
      </c>
    </row>
    <row r="7711" spans="1:6" x14ac:dyDescent="0.3">
      <c r="A7711" t="s">
        <v>114</v>
      </c>
      <c r="B7711" t="s">
        <v>139</v>
      </c>
      <c r="C7711">
        <v>1</v>
      </c>
      <c r="D7711">
        <v>11.95</v>
      </c>
      <c r="E7711">
        <v>2</v>
      </c>
      <c r="F7711" t="s">
        <v>133</v>
      </c>
    </row>
    <row r="7712" spans="1:6" x14ac:dyDescent="0.3">
      <c r="A7712" t="s">
        <v>114</v>
      </c>
      <c r="B7712" t="s">
        <v>152</v>
      </c>
      <c r="C7712">
        <v>1</v>
      </c>
      <c r="D7712">
        <v>379.99</v>
      </c>
      <c r="E7712">
        <v>2</v>
      </c>
      <c r="F7712" t="s">
        <v>135</v>
      </c>
    </row>
    <row r="7713" spans="1:6" x14ac:dyDescent="0.3">
      <c r="A7713" t="s">
        <v>114</v>
      </c>
      <c r="B7713" t="s">
        <v>141</v>
      </c>
      <c r="C7713">
        <v>1</v>
      </c>
      <c r="D7713">
        <v>150</v>
      </c>
      <c r="E7713">
        <v>2</v>
      </c>
      <c r="F7713" t="s">
        <v>147</v>
      </c>
    </row>
    <row r="7714" spans="1:6" x14ac:dyDescent="0.3">
      <c r="A7714" t="s">
        <v>114</v>
      </c>
      <c r="B7714" t="s">
        <v>132</v>
      </c>
      <c r="C7714">
        <v>1</v>
      </c>
      <c r="D7714">
        <v>11.99</v>
      </c>
      <c r="E7714">
        <v>3</v>
      </c>
      <c r="F7714" t="s">
        <v>149</v>
      </c>
    </row>
    <row r="7715" spans="1:6" x14ac:dyDescent="0.3">
      <c r="A7715" t="s">
        <v>114</v>
      </c>
      <c r="B7715" t="s">
        <v>145</v>
      </c>
      <c r="C7715">
        <v>1</v>
      </c>
      <c r="D7715">
        <v>3.84</v>
      </c>
      <c r="E7715">
        <v>2</v>
      </c>
      <c r="F7715" t="s">
        <v>135</v>
      </c>
    </row>
    <row r="7716" spans="1:6" x14ac:dyDescent="0.3">
      <c r="A7716" t="s">
        <v>114</v>
      </c>
      <c r="B7716" t="s">
        <v>141</v>
      </c>
      <c r="C7716">
        <v>1</v>
      </c>
      <c r="D7716">
        <v>150</v>
      </c>
      <c r="E7716">
        <v>9</v>
      </c>
      <c r="F7716" t="s">
        <v>133</v>
      </c>
    </row>
    <row r="7717" spans="1:6" x14ac:dyDescent="0.3">
      <c r="A7717" t="s">
        <v>114</v>
      </c>
      <c r="B7717" t="s">
        <v>139</v>
      </c>
      <c r="C7717">
        <v>2</v>
      </c>
      <c r="D7717">
        <v>11.95</v>
      </c>
      <c r="E7717">
        <v>6</v>
      </c>
      <c r="F7717" t="s">
        <v>133</v>
      </c>
    </row>
    <row r="7718" spans="1:6" x14ac:dyDescent="0.3">
      <c r="A7718" t="s">
        <v>114</v>
      </c>
      <c r="B7718" t="s">
        <v>139</v>
      </c>
      <c r="C7718">
        <v>1</v>
      </c>
      <c r="D7718">
        <v>11.95</v>
      </c>
      <c r="E7718">
        <v>8</v>
      </c>
      <c r="F7718" t="s">
        <v>133</v>
      </c>
    </row>
    <row r="7719" spans="1:6" x14ac:dyDescent="0.3">
      <c r="A7719" t="s">
        <v>114</v>
      </c>
      <c r="B7719" t="s">
        <v>141</v>
      </c>
      <c r="C7719">
        <v>1</v>
      </c>
      <c r="D7719">
        <v>150</v>
      </c>
      <c r="E7719">
        <v>7</v>
      </c>
      <c r="F7719" t="s">
        <v>136</v>
      </c>
    </row>
    <row r="7720" spans="1:6" x14ac:dyDescent="0.3">
      <c r="A7720" t="s">
        <v>114</v>
      </c>
      <c r="B7720" t="s">
        <v>137</v>
      </c>
      <c r="C7720">
        <v>1</v>
      </c>
      <c r="D7720">
        <v>2.99</v>
      </c>
      <c r="E7720">
        <v>3</v>
      </c>
      <c r="F7720" t="s">
        <v>129</v>
      </c>
    </row>
    <row r="7721" spans="1:6" x14ac:dyDescent="0.3">
      <c r="A7721" t="s">
        <v>114</v>
      </c>
      <c r="B7721" t="s">
        <v>141</v>
      </c>
      <c r="C7721">
        <v>1</v>
      </c>
      <c r="D7721">
        <v>150</v>
      </c>
      <c r="E7721">
        <v>8</v>
      </c>
      <c r="F7721" t="s">
        <v>133</v>
      </c>
    </row>
    <row r="7722" spans="1:6" x14ac:dyDescent="0.3">
      <c r="A7722" t="s">
        <v>114</v>
      </c>
      <c r="B7722" t="s">
        <v>139</v>
      </c>
      <c r="C7722">
        <v>1</v>
      </c>
      <c r="D7722">
        <v>11.95</v>
      </c>
      <c r="E7722">
        <v>9</v>
      </c>
      <c r="F7722" t="s">
        <v>135</v>
      </c>
    </row>
    <row r="7723" spans="1:6" x14ac:dyDescent="0.3">
      <c r="A7723" t="s">
        <v>114</v>
      </c>
      <c r="B7723" t="s">
        <v>137</v>
      </c>
      <c r="C7723">
        <v>2</v>
      </c>
      <c r="D7723">
        <v>2.99</v>
      </c>
      <c r="E7723">
        <v>10</v>
      </c>
      <c r="F7723" t="s">
        <v>147</v>
      </c>
    </row>
    <row r="7724" spans="1:6" x14ac:dyDescent="0.3">
      <c r="A7724" t="s">
        <v>114</v>
      </c>
      <c r="B7724" t="s">
        <v>141</v>
      </c>
      <c r="C7724">
        <v>1</v>
      </c>
      <c r="D7724">
        <v>150</v>
      </c>
      <c r="E7724">
        <v>3</v>
      </c>
      <c r="F7724" t="s">
        <v>129</v>
      </c>
    </row>
    <row r="7725" spans="1:6" x14ac:dyDescent="0.3">
      <c r="A7725" t="s">
        <v>114</v>
      </c>
      <c r="B7725" t="s">
        <v>139</v>
      </c>
      <c r="C7725">
        <v>1</v>
      </c>
      <c r="D7725">
        <v>11.95</v>
      </c>
      <c r="E7725">
        <v>5</v>
      </c>
      <c r="F7725" t="s">
        <v>149</v>
      </c>
    </row>
    <row r="7726" spans="1:6" x14ac:dyDescent="0.3">
      <c r="A7726" t="s">
        <v>114</v>
      </c>
      <c r="B7726" t="s">
        <v>130</v>
      </c>
      <c r="C7726">
        <v>1</v>
      </c>
      <c r="D7726">
        <v>14.95</v>
      </c>
      <c r="E7726">
        <v>1</v>
      </c>
      <c r="F7726" t="s">
        <v>149</v>
      </c>
    </row>
    <row r="7727" spans="1:6" x14ac:dyDescent="0.3">
      <c r="A7727" t="s">
        <v>114</v>
      </c>
      <c r="B7727" t="s">
        <v>141</v>
      </c>
      <c r="C7727">
        <v>1</v>
      </c>
      <c r="D7727">
        <v>150</v>
      </c>
      <c r="E7727">
        <v>1</v>
      </c>
      <c r="F7727" t="s">
        <v>136</v>
      </c>
    </row>
    <row r="7728" spans="1:6" x14ac:dyDescent="0.3">
      <c r="A7728" t="s">
        <v>114</v>
      </c>
      <c r="B7728" t="s">
        <v>145</v>
      </c>
      <c r="C7728">
        <v>1</v>
      </c>
      <c r="D7728">
        <v>3.84</v>
      </c>
      <c r="E7728">
        <v>5</v>
      </c>
      <c r="F7728" t="s">
        <v>136</v>
      </c>
    </row>
    <row r="7729" spans="1:6" x14ac:dyDescent="0.3">
      <c r="A7729" t="s">
        <v>114</v>
      </c>
      <c r="B7729" t="s">
        <v>132</v>
      </c>
      <c r="C7729">
        <v>1</v>
      </c>
      <c r="D7729">
        <v>11.99</v>
      </c>
      <c r="E7729">
        <v>3</v>
      </c>
      <c r="F7729" t="s">
        <v>133</v>
      </c>
    </row>
    <row r="7730" spans="1:6" x14ac:dyDescent="0.3">
      <c r="A7730" t="s">
        <v>114</v>
      </c>
      <c r="B7730" t="s">
        <v>152</v>
      </c>
      <c r="C7730">
        <v>1</v>
      </c>
      <c r="D7730">
        <v>379.99</v>
      </c>
      <c r="E7730">
        <v>5</v>
      </c>
      <c r="F7730" t="s">
        <v>135</v>
      </c>
    </row>
    <row r="7731" spans="1:6" x14ac:dyDescent="0.3">
      <c r="A7731" t="s">
        <v>114</v>
      </c>
      <c r="B7731" t="s">
        <v>139</v>
      </c>
      <c r="C7731">
        <v>1</v>
      </c>
      <c r="D7731">
        <v>11.95</v>
      </c>
      <c r="E7731">
        <v>3</v>
      </c>
      <c r="F7731" t="s">
        <v>129</v>
      </c>
    </row>
    <row r="7732" spans="1:6" x14ac:dyDescent="0.3">
      <c r="A7732" t="s">
        <v>114</v>
      </c>
      <c r="B7732" t="s">
        <v>132</v>
      </c>
      <c r="C7732">
        <v>1</v>
      </c>
      <c r="D7732">
        <v>11.99</v>
      </c>
      <c r="E7732">
        <v>3</v>
      </c>
      <c r="F7732" t="s">
        <v>150</v>
      </c>
    </row>
    <row r="7733" spans="1:6" x14ac:dyDescent="0.3">
      <c r="A7733" t="s">
        <v>114</v>
      </c>
      <c r="B7733" t="s">
        <v>141</v>
      </c>
      <c r="C7733">
        <v>1</v>
      </c>
      <c r="D7733">
        <v>150</v>
      </c>
      <c r="E7733">
        <v>5</v>
      </c>
      <c r="F7733" t="s">
        <v>150</v>
      </c>
    </row>
    <row r="7734" spans="1:6" x14ac:dyDescent="0.3">
      <c r="A7734" t="s">
        <v>114</v>
      </c>
      <c r="B7734" t="s">
        <v>141</v>
      </c>
      <c r="C7734">
        <v>1</v>
      </c>
      <c r="D7734">
        <v>150</v>
      </c>
      <c r="E7734">
        <v>3</v>
      </c>
      <c r="F7734" t="s">
        <v>135</v>
      </c>
    </row>
    <row r="7735" spans="1:6" x14ac:dyDescent="0.3">
      <c r="A7735" t="s">
        <v>114</v>
      </c>
      <c r="B7735" t="s">
        <v>130</v>
      </c>
      <c r="C7735">
        <v>1</v>
      </c>
      <c r="D7735">
        <v>14.95</v>
      </c>
      <c r="E7735">
        <v>7</v>
      </c>
      <c r="F7735" t="s">
        <v>147</v>
      </c>
    </row>
    <row r="7736" spans="1:6" x14ac:dyDescent="0.3">
      <c r="A7736" t="s">
        <v>114</v>
      </c>
      <c r="B7736" t="s">
        <v>139</v>
      </c>
      <c r="C7736">
        <v>1</v>
      </c>
      <c r="D7736">
        <v>11.95</v>
      </c>
      <c r="E7736">
        <v>7</v>
      </c>
      <c r="F7736" t="s">
        <v>133</v>
      </c>
    </row>
    <row r="7737" spans="1:6" x14ac:dyDescent="0.3">
      <c r="A7737" t="s">
        <v>114</v>
      </c>
      <c r="B7737" t="s">
        <v>141</v>
      </c>
      <c r="C7737">
        <v>1</v>
      </c>
      <c r="D7737">
        <v>150</v>
      </c>
      <c r="E7737">
        <v>1</v>
      </c>
      <c r="F7737" t="s">
        <v>146</v>
      </c>
    </row>
    <row r="7738" spans="1:6" x14ac:dyDescent="0.3">
      <c r="A7738" t="s">
        <v>114</v>
      </c>
      <c r="B7738" t="s">
        <v>152</v>
      </c>
      <c r="C7738">
        <v>1</v>
      </c>
      <c r="D7738">
        <v>379.99</v>
      </c>
      <c r="E7738">
        <v>7</v>
      </c>
      <c r="F7738" t="s">
        <v>133</v>
      </c>
    </row>
    <row r="7739" spans="1:6" x14ac:dyDescent="0.3">
      <c r="A7739" t="s">
        <v>114</v>
      </c>
      <c r="B7739" t="s">
        <v>153</v>
      </c>
      <c r="C7739">
        <v>1</v>
      </c>
      <c r="D7739">
        <v>999.99</v>
      </c>
      <c r="E7739">
        <v>5</v>
      </c>
      <c r="F7739" t="s">
        <v>133</v>
      </c>
    </row>
    <row r="7740" spans="1:6" x14ac:dyDescent="0.3">
      <c r="A7740" t="s">
        <v>114</v>
      </c>
      <c r="B7740" t="s">
        <v>139</v>
      </c>
      <c r="C7740">
        <v>1</v>
      </c>
      <c r="D7740">
        <v>11.95</v>
      </c>
      <c r="E7740">
        <v>5</v>
      </c>
      <c r="F7740" t="s">
        <v>136</v>
      </c>
    </row>
    <row r="7741" spans="1:6" x14ac:dyDescent="0.3">
      <c r="A7741" t="s">
        <v>114</v>
      </c>
      <c r="B7741" t="s">
        <v>137</v>
      </c>
      <c r="C7741">
        <v>1</v>
      </c>
      <c r="D7741">
        <v>2.99</v>
      </c>
      <c r="E7741">
        <v>7</v>
      </c>
      <c r="F7741" t="s">
        <v>135</v>
      </c>
    </row>
    <row r="7742" spans="1:6" x14ac:dyDescent="0.3">
      <c r="A7742" t="s">
        <v>114</v>
      </c>
      <c r="B7742" t="s">
        <v>145</v>
      </c>
      <c r="C7742">
        <v>1</v>
      </c>
      <c r="D7742">
        <v>3.84</v>
      </c>
      <c r="E7742">
        <v>9</v>
      </c>
      <c r="F7742" t="s">
        <v>149</v>
      </c>
    </row>
    <row r="7743" spans="1:6" x14ac:dyDescent="0.3">
      <c r="A7743" t="s">
        <v>114</v>
      </c>
      <c r="B7743" t="s">
        <v>142</v>
      </c>
      <c r="C7743">
        <v>1</v>
      </c>
      <c r="D7743">
        <v>1700</v>
      </c>
      <c r="E7743">
        <v>3</v>
      </c>
      <c r="F7743" t="s">
        <v>135</v>
      </c>
    </row>
    <row r="7744" spans="1:6" x14ac:dyDescent="0.3">
      <c r="A7744" t="s">
        <v>114</v>
      </c>
      <c r="B7744" t="s">
        <v>141</v>
      </c>
      <c r="C7744">
        <v>1</v>
      </c>
      <c r="D7744">
        <v>150</v>
      </c>
      <c r="E7744">
        <v>3</v>
      </c>
      <c r="F7744" t="s">
        <v>133</v>
      </c>
    </row>
    <row r="7745" spans="1:6" x14ac:dyDescent="0.3">
      <c r="A7745" t="s">
        <v>114</v>
      </c>
      <c r="B7745" t="s">
        <v>140</v>
      </c>
      <c r="C7745">
        <v>1</v>
      </c>
      <c r="D7745">
        <v>99.99</v>
      </c>
      <c r="E7745">
        <v>1</v>
      </c>
      <c r="F7745" t="s">
        <v>129</v>
      </c>
    </row>
    <row r="7746" spans="1:6" x14ac:dyDescent="0.3">
      <c r="A7746" t="s">
        <v>114</v>
      </c>
      <c r="B7746" t="s">
        <v>130</v>
      </c>
      <c r="C7746">
        <v>1</v>
      </c>
      <c r="D7746">
        <v>14.95</v>
      </c>
      <c r="E7746">
        <v>7</v>
      </c>
      <c r="F7746" t="s">
        <v>149</v>
      </c>
    </row>
    <row r="7747" spans="1:6" x14ac:dyDescent="0.3">
      <c r="A7747" t="s">
        <v>114</v>
      </c>
      <c r="B7747" t="s">
        <v>145</v>
      </c>
      <c r="C7747">
        <v>1</v>
      </c>
      <c r="D7747">
        <v>3.84</v>
      </c>
      <c r="E7747">
        <v>4</v>
      </c>
      <c r="F7747" t="s">
        <v>149</v>
      </c>
    </row>
    <row r="7748" spans="1:6" x14ac:dyDescent="0.3">
      <c r="A7748" t="s">
        <v>114</v>
      </c>
      <c r="B7748" t="s">
        <v>140</v>
      </c>
      <c r="C7748">
        <v>1</v>
      </c>
      <c r="D7748">
        <v>99.99</v>
      </c>
      <c r="E7748">
        <v>10</v>
      </c>
      <c r="F7748" t="s">
        <v>147</v>
      </c>
    </row>
    <row r="7749" spans="1:6" x14ac:dyDescent="0.3">
      <c r="A7749" t="s">
        <v>114</v>
      </c>
      <c r="B7749" t="s">
        <v>132</v>
      </c>
      <c r="C7749">
        <v>1</v>
      </c>
      <c r="D7749">
        <v>11.99</v>
      </c>
      <c r="E7749">
        <v>1</v>
      </c>
      <c r="F7749" t="s">
        <v>149</v>
      </c>
    </row>
    <row r="7750" spans="1:6" x14ac:dyDescent="0.3">
      <c r="A7750" t="s">
        <v>114</v>
      </c>
      <c r="B7750" t="s">
        <v>143</v>
      </c>
      <c r="C7750">
        <v>1</v>
      </c>
      <c r="D7750">
        <v>300</v>
      </c>
      <c r="E7750">
        <v>3</v>
      </c>
      <c r="F7750" t="s">
        <v>136</v>
      </c>
    </row>
    <row r="7751" spans="1:6" x14ac:dyDescent="0.3">
      <c r="A7751" t="s">
        <v>114</v>
      </c>
      <c r="B7751" t="s">
        <v>141</v>
      </c>
      <c r="C7751">
        <v>1</v>
      </c>
      <c r="D7751">
        <v>150</v>
      </c>
      <c r="E7751">
        <v>4</v>
      </c>
      <c r="F7751" t="s">
        <v>133</v>
      </c>
    </row>
    <row r="7752" spans="1:6" x14ac:dyDescent="0.3">
      <c r="A7752" t="s">
        <v>114</v>
      </c>
      <c r="B7752" t="s">
        <v>139</v>
      </c>
      <c r="C7752">
        <v>1</v>
      </c>
      <c r="D7752">
        <v>11.95</v>
      </c>
      <c r="E7752">
        <v>3</v>
      </c>
      <c r="F7752" t="s">
        <v>129</v>
      </c>
    </row>
    <row r="7753" spans="1:6" x14ac:dyDescent="0.3">
      <c r="A7753" t="s">
        <v>114</v>
      </c>
      <c r="B7753" t="s">
        <v>137</v>
      </c>
      <c r="C7753">
        <v>1</v>
      </c>
      <c r="D7753">
        <v>2.99</v>
      </c>
      <c r="E7753">
        <v>5</v>
      </c>
      <c r="F7753" t="s">
        <v>133</v>
      </c>
    </row>
    <row r="7754" spans="1:6" x14ac:dyDescent="0.3">
      <c r="A7754" t="s">
        <v>114</v>
      </c>
      <c r="B7754" t="s">
        <v>134</v>
      </c>
      <c r="C7754">
        <v>1</v>
      </c>
      <c r="D7754">
        <v>149.99</v>
      </c>
      <c r="E7754">
        <v>5</v>
      </c>
      <c r="F7754" t="s">
        <v>131</v>
      </c>
    </row>
    <row r="7755" spans="1:6" x14ac:dyDescent="0.3">
      <c r="A7755" t="s">
        <v>114</v>
      </c>
      <c r="B7755" t="s">
        <v>139</v>
      </c>
      <c r="C7755">
        <v>1</v>
      </c>
      <c r="D7755">
        <v>11.95</v>
      </c>
      <c r="E7755">
        <v>5</v>
      </c>
      <c r="F7755" t="s">
        <v>133</v>
      </c>
    </row>
    <row r="7756" spans="1:6" x14ac:dyDescent="0.3">
      <c r="A7756" t="s">
        <v>114</v>
      </c>
      <c r="B7756" t="s">
        <v>137</v>
      </c>
      <c r="C7756">
        <v>3</v>
      </c>
      <c r="D7756">
        <v>2.99</v>
      </c>
      <c r="E7756">
        <v>5</v>
      </c>
      <c r="F7756" t="s">
        <v>150</v>
      </c>
    </row>
    <row r="7757" spans="1:6" x14ac:dyDescent="0.3">
      <c r="A7757" t="s">
        <v>114</v>
      </c>
      <c r="B7757" t="s">
        <v>141</v>
      </c>
      <c r="C7757">
        <v>1</v>
      </c>
      <c r="D7757">
        <v>150</v>
      </c>
      <c r="E7757">
        <v>6</v>
      </c>
      <c r="F7757" t="s">
        <v>133</v>
      </c>
    </row>
    <row r="7758" spans="1:6" x14ac:dyDescent="0.3">
      <c r="A7758" t="s">
        <v>114</v>
      </c>
      <c r="B7758" t="s">
        <v>132</v>
      </c>
      <c r="C7758">
        <v>1</v>
      </c>
      <c r="D7758">
        <v>11.99</v>
      </c>
      <c r="E7758">
        <v>3</v>
      </c>
      <c r="F7758" t="s">
        <v>135</v>
      </c>
    </row>
    <row r="7759" spans="1:6" x14ac:dyDescent="0.3">
      <c r="A7759" t="s">
        <v>114</v>
      </c>
      <c r="B7759" t="s">
        <v>142</v>
      </c>
      <c r="C7759">
        <v>1</v>
      </c>
      <c r="D7759">
        <v>1700</v>
      </c>
      <c r="E7759">
        <v>7</v>
      </c>
      <c r="F7759" t="s">
        <v>135</v>
      </c>
    </row>
    <row r="7760" spans="1:6" x14ac:dyDescent="0.3">
      <c r="A7760" t="s">
        <v>114</v>
      </c>
      <c r="B7760" t="s">
        <v>145</v>
      </c>
      <c r="C7760">
        <v>1</v>
      </c>
      <c r="D7760">
        <v>3.84</v>
      </c>
      <c r="E7760">
        <v>8</v>
      </c>
      <c r="F7760" t="s">
        <v>133</v>
      </c>
    </row>
    <row r="7761" spans="1:6" x14ac:dyDescent="0.3">
      <c r="A7761" t="s">
        <v>114</v>
      </c>
      <c r="B7761" t="s">
        <v>139</v>
      </c>
      <c r="C7761">
        <v>1</v>
      </c>
      <c r="D7761">
        <v>11.95</v>
      </c>
      <c r="E7761">
        <v>2</v>
      </c>
      <c r="F7761" t="s">
        <v>129</v>
      </c>
    </row>
    <row r="7762" spans="1:6" x14ac:dyDescent="0.3">
      <c r="A7762" t="s">
        <v>114</v>
      </c>
      <c r="B7762" t="s">
        <v>134</v>
      </c>
      <c r="C7762">
        <v>1</v>
      </c>
      <c r="D7762">
        <v>149.99</v>
      </c>
      <c r="E7762">
        <v>3</v>
      </c>
      <c r="F7762" t="s">
        <v>150</v>
      </c>
    </row>
    <row r="7763" spans="1:6" x14ac:dyDescent="0.3">
      <c r="A7763" t="s">
        <v>114</v>
      </c>
      <c r="B7763" t="s">
        <v>132</v>
      </c>
      <c r="C7763">
        <v>1</v>
      </c>
      <c r="D7763">
        <v>11.99</v>
      </c>
      <c r="E7763">
        <v>9</v>
      </c>
      <c r="F7763" t="s">
        <v>150</v>
      </c>
    </row>
    <row r="7764" spans="1:6" x14ac:dyDescent="0.3">
      <c r="A7764" t="s">
        <v>114</v>
      </c>
      <c r="B7764" t="s">
        <v>141</v>
      </c>
      <c r="C7764">
        <v>1</v>
      </c>
      <c r="D7764">
        <v>150</v>
      </c>
      <c r="E7764">
        <v>3</v>
      </c>
      <c r="F7764" t="s">
        <v>149</v>
      </c>
    </row>
    <row r="7765" spans="1:6" x14ac:dyDescent="0.3">
      <c r="A7765" t="s">
        <v>114</v>
      </c>
      <c r="B7765" t="s">
        <v>132</v>
      </c>
      <c r="C7765">
        <v>1</v>
      </c>
      <c r="D7765">
        <v>11.99</v>
      </c>
      <c r="E7765">
        <v>5</v>
      </c>
      <c r="F7765" t="s">
        <v>131</v>
      </c>
    </row>
    <row r="7766" spans="1:6" x14ac:dyDescent="0.3">
      <c r="A7766" t="s">
        <v>114</v>
      </c>
      <c r="B7766" t="s">
        <v>137</v>
      </c>
      <c r="C7766">
        <v>1</v>
      </c>
      <c r="D7766">
        <v>2.99</v>
      </c>
      <c r="E7766">
        <v>9</v>
      </c>
      <c r="F7766" t="s">
        <v>133</v>
      </c>
    </row>
    <row r="7767" spans="1:6" x14ac:dyDescent="0.3">
      <c r="A7767" t="s">
        <v>114</v>
      </c>
      <c r="B7767" t="s">
        <v>139</v>
      </c>
      <c r="C7767">
        <v>1</v>
      </c>
      <c r="D7767">
        <v>11.95</v>
      </c>
      <c r="E7767">
        <v>9</v>
      </c>
      <c r="F7767" t="s">
        <v>133</v>
      </c>
    </row>
    <row r="7768" spans="1:6" x14ac:dyDescent="0.3">
      <c r="A7768" t="s">
        <v>114</v>
      </c>
      <c r="B7768" t="s">
        <v>137</v>
      </c>
      <c r="C7768">
        <v>5</v>
      </c>
      <c r="D7768">
        <v>2.99</v>
      </c>
      <c r="E7768">
        <v>3</v>
      </c>
      <c r="F7768" t="s">
        <v>135</v>
      </c>
    </row>
    <row r="7769" spans="1:6" x14ac:dyDescent="0.3">
      <c r="A7769" t="s">
        <v>114</v>
      </c>
      <c r="B7769" t="s">
        <v>145</v>
      </c>
      <c r="C7769">
        <v>1</v>
      </c>
      <c r="D7769">
        <v>3.84</v>
      </c>
      <c r="E7769">
        <v>6</v>
      </c>
      <c r="F7769" t="s">
        <v>150</v>
      </c>
    </row>
    <row r="7770" spans="1:6" x14ac:dyDescent="0.3">
      <c r="A7770" t="s">
        <v>114</v>
      </c>
      <c r="B7770" t="s">
        <v>141</v>
      </c>
      <c r="C7770">
        <v>1</v>
      </c>
      <c r="D7770">
        <v>150</v>
      </c>
      <c r="E7770">
        <v>8</v>
      </c>
      <c r="F7770" t="s">
        <v>129</v>
      </c>
    </row>
    <row r="7771" spans="1:6" x14ac:dyDescent="0.3">
      <c r="A7771" t="s">
        <v>114</v>
      </c>
      <c r="B7771" t="s">
        <v>144</v>
      </c>
      <c r="C7771">
        <v>1</v>
      </c>
      <c r="D7771">
        <v>400</v>
      </c>
      <c r="E7771">
        <v>8</v>
      </c>
      <c r="F7771" t="s">
        <v>129</v>
      </c>
    </row>
    <row r="7772" spans="1:6" x14ac:dyDescent="0.3">
      <c r="A7772" t="s">
        <v>114</v>
      </c>
      <c r="B7772" t="s">
        <v>130</v>
      </c>
      <c r="C7772">
        <v>1</v>
      </c>
      <c r="D7772">
        <v>14.95</v>
      </c>
      <c r="E7772">
        <v>6</v>
      </c>
      <c r="F7772" t="s">
        <v>131</v>
      </c>
    </row>
    <row r="7773" spans="1:6" x14ac:dyDescent="0.3">
      <c r="A7773" t="s">
        <v>114</v>
      </c>
      <c r="B7773" t="s">
        <v>137</v>
      </c>
      <c r="C7773">
        <v>1</v>
      </c>
      <c r="D7773">
        <v>2.99</v>
      </c>
      <c r="E7773">
        <v>1</v>
      </c>
      <c r="F7773" t="s">
        <v>129</v>
      </c>
    </row>
    <row r="7774" spans="1:6" x14ac:dyDescent="0.3">
      <c r="A7774" t="s">
        <v>114</v>
      </c>
      <c r="B7774" t="s">
        <v>132</v>
      </c>
      <c r="C7774">
        <v>1</v>
      </c>
      <c r="D7774">
        <v>11.99</v>
      </c>
      <c r="E7774">
        <v>8</v>
      </c>
      <c r="F7774" t="s">
        <v>133</v>
      </c>
    </row>
    <row r="7775" spans="1:6" x14ac:dyDescent="0.3">
      <c r="A7775" t="s">
        <v>114</v>
      </c>
      <c r="B7775" t="s">
        <v>137</v>
      </c>
      <c r="C7775">
        <v>1</v>
      </c>
      <c r="D7775">
        <v>2.99</v>
      </c>
      <c r="E7775">
        <v>10</v>
      </c>
      <c r="F7775" t="s">
        <v>129</v>
      </c>
    </row>
    <row r="7776" spans="1:6" x14ac:dyDescent="0.3">
      <c r="A7776" t="s">
        <v>114</v>
      </c>
      <c r="B7776" t="s">
        <v>130</v>
      </c>
      <c r="C7776">
        <v>1</v>
      </c>
      <c r="D7776">
        <v>14.95</v>
      </c>
      <c r="E7776">
        <v>7</v>
      </c>
      <c r="F7776" t="s">
        <v>135</v>
      </c>
    </row>
    <row r="7777" spans="1:6" x14ac:dyDescent="0.3">
      <c r="A7777" t="s">
        <v>114</v>
      </c>
      <c r="B7777" t="s">
        <v>138</v>
      </c>
      <c r="C7777">
        <v>1</v>
      </c>
      <c r="D7777">
        <v>389.99</v>
      </c>
      <c r="E7777">
        <v>6</v>
      </c>
      <c r="F7777" t="s">
        <v>131</v>
      </c>
    </row>
    <row r="7778" spans="1:6" x14ac:dyDescent="0.3">
      <c r="A7778" t="s">
        <v>114</v>
      </c>
      <c r="B7778" t="s">
        <v>153</v>
      </c>
      <c r="C7778">
        <v>1</v>
      </c>
      <c r="D7778">
        <v>999.99</v>
      </c>
      <c r="E7778">
        <v>7</v>
      </c>
      <c r="F7778" t="s">
        <v>133</v>
      </c>
    </row>
    <row r="7779" spans="1:6" x14ac:dyDescent="0.3">
      <c r="A7779" t="s">
        <v>114</v>
      </c>
      <c r="B7779" t="s">
        <v>137</v>
      </c>
      <c r="C7779">
        <v>1</v>
      </c>
      <c r="D7779">
        <v>2.99</v>
      </c>
      <c r="E7779">
        <v>10</v>
      </c>
      <c r="F7779" t="s">
        <v>146</v>
      </c>
    </row>
    <row r="7780" spans="1:6" x14ac:dyDescent="0.3">
      <c r="A7780" t="s">
        <v>114</v>
      </c>
      <c r="B7780" t="s">
        <v>140</v>
      </c>
      <c r="C7780">
        <v>1</v>
      </c>
      <c r="D7780">
        <v>99.99</v>
      </c>
      <c r="E7780">
        <v>8</v>
      </c>
      <c r="F7780" t="s">
        <v>133</v>
      </c>
    </row>
    <row r="7781" spans="1:6" x14ac:dyDescent="0.3">
      <c r="A7781" t="s">
        <v>114</v>
      </c>
      <c r="B7781" t="s">
        <v>132</v>
      </c>
      <c r="C7781">
        <v>1</v>
      </c>
      <c r="D7781">
        <v>11.99</v>
      </c>
      <c r="E7781">
        <v>8</v>
      </c>
      <c r="F7781" t="s">
        <v>136</v>
      </c>
    </row>
    <row r="7782" spans="1:6" x14ac:dyDescent="0.3">
      <c r="A7782" t="s">
        <v>114</v>
      </c>
      <c r="B7782" t="s">
        <v>130</v>
      </c>
      <c r="C7782">
        <v>2</v>
      </c>
      <c r="D7782">
        <v>14.95</v>
      </c>
      <c r="E7782">
        <v>2</v>
      </c>
      <c r="F7782" t="s">
        <v>146</v>
      </c>
    </row>
    <row r="7783" spans="1:6" x14ac:dyDescent="0.3">
      <c r="A7783" t="s">
        <v>114</v>
      </c>
      <c r="B7783" t="s">
        <v>137</v>
      </c>
      <c r="C7783">
        <v>1</v>
      </c>
      <c r="D7783">
        <v>2.99</v>
      </c>
      <c r="E7783">
        <v>10</v>
      </c>
      <c r="F7783" t="s">
        <v>129</v>
      </c>
    </row>
    <row r="7784" spans="1:6" x14ac:dyDescent="0.3">
      <c r="A7784" t="s">
        <v>114</v>
      </c>
      <c r="B7784" t="s">
        <v>130</v>
      </c>
      <c r="C7784">
        <v>1</v>
      </c>
      <c r="D7784">
        <v>14.95</v>
      </c>
      <c r="E7784">
        <v>8</v>
      </c>
      <c r="F7784" t="s">
        <v>135</v>
      </c>
    </row>
    <row r="7785" spans="1:6" x14ac:dyDescent="0.3">
      <c r="A7785" t="s">
        <v>114</v>
      </c>
      <c r="B7785" t="s">
        <v>130</v>
      </c>
      <c r="C7785">
        <v>1</v>
      </c>
      <c r="D7785">
        <v>14.95</v>
      </c>
      <c r="E7785">
        <v>2</v>
      </c>
      <c r="F7785" t="s">
        <v>135</v>
      </c>
    </row>
    <row r="7786" spans="1:6" x14ac:dyDescent="0.3">
      <c r="A7786" t="s">
        <v>114</v>
      </c>
      <c r="B7786" t="s">
        <v>152</v>
      </c>
      <c r="C7786">
        <v>1</v>
      </c>
      <c r="D7786">
        <v>379.99</v>
      </c>
      <c r="E7786">
        <v>1</v>
      </c>
      <c r="F7786" t="s">
        <v>147</v>
      </c>
    </row>
    <row r="7787" spans="1:6" x14ac:dyDescent="0.3">
      <c r="A7787" t="s">
        <v>114</v>
      </c>
      <c r="B7787" t="s">
        <v>152</v>
      </c>
      <c r="C7787">
        <v>1</v>
      </c>
      <c r="D7787">
        <v>379.99</v>
      </c>
      <c r="E7787">
        <v>10</v>
      </c>
      <c r="F7787" t="s">
        <v>133</v>
      </c>
    </row>
    <row r="7788" spans="1:6" x14ac:dyDescent="0.3">
      <c r="A7788" t="s">
        <v>114</v>
      </c>
      <c r="B7788" t="s">
        <v>137</v>
      </c>
      <c r="C7788">
        <v>1</v>
      </c>
      <c r="D7788">
        <v>2.99</v>
      </c>
      <c r="E7788">
        <v>9</v>
      </c>
      <c r="F7788" t="s">
        <v>146</v>
      </c>
    </row>
    <row r="7789" spans="1:6" x14ac:dyDescent="0.3">
      <c r="A7789" t="s">
        <v>114</v>
      </c>
      <c r="B7789" t="s">
        <v>138</v>
      </c>
      <c r="C7789">
        <v>1</v>
      </c>
      <c r="D7789">
        <v>389.99</v>
      </c>
      <c r="E7789">
        <v>1</v>
      </c>
      <c r="F7789" t="s">
        <v>150</v>
      </c>
    </row>
    <row r="7790" spans="1:6" x14ac:dyDescent="0.3">
      <c r="A7790" t="s">
        <v>114</v>
      </c>
      <c r="B7790" t="s">
        <v>145</v>
      </c>
      <c r="C7790">
        <v>1</v>
      </c>
      <c r="D7790">
        <v>3.84</v>
      </c>
      <c r="E7790">
        <v>7</v>
      </c>
      <c r="F7790" t="s">
        <v>133</v>
      </c>
    </row>
    <row r="7791" spans="1:6" x14ac:dyDescent="0.3">
      <c r="A7791" t="s">
        <v>114</v>
      </c>
      <c r="B7791" t="s">
        <v>137</v>
      </c>
      <c r="C7791">
        <v>1</v>
      </c>
      <c r="D7791">
        <v>2.99</v>
      </c>
      <c r="E7791">
        <v>7</v>
      </c>
      <c r="F7791" t="s">
        <v>133</v>
      </c>
    </row>
    <row r="7792" spans="1:6" x14ac:dyDescent="0.3">
      <c r="A7792" t="s">
        <v>114</v>
      </c>
      <c r="B7792" t="s">
        <v>139</v>
      </c>
      <c r="C7792">
        <v>1</v>
      </c>
      <c r="D7792">
        <v>11.95</v>
      </c>
      <c r="E7792">
        <v>2</v>
      </c>
      <c r="F7792" t="s">
        <v>133</v>
      </c>
    </row>
    <row r="7793" spans="1:6" x14ac:dyDescent="0.3">
      <c r="A7793" t="s">
        <v>114</v>
      </c>
      <c r="B7793" t="s">
        <v>137</v>
      </c>
      <c r="C7793">
        <v>3</v>
      </c>
      <c r="D7793">
        <v>2.99</v>
      </c>
      <c r="E7793">
        <v>1</v>
      </c>
      <c r="F7793" t="s">
        <v>133</v>
      </c>
    </row>
    <row r="7794" spans="1:6" x14ac:dyDescent="0.3">
      <c r="A7794" t="s">
        <v>114</v>
      </c>
      <c r="B7794" t="s">
        <v>140</v>
      </c>
      <c r="C7794">
        <v>1</v>
      </c>
      <c r="D7794">
        <v>99.99</v>
      </c>
      <c r="E7794">
        <v>5</v>
      </c>
      <c r="F7794" t="s">
        <v>149</v>
      </c>
    </row>
    <row r="7795" spans="1:6" x14ac:dyDescent="0.3">
      <c r="A7795" t="s">
        <v>114</v>
      </c>
      <c r="B7795" t="s">
        <v>132</v>
      </c>
      <c r="C7795">
        <v>1</v>
      </c>
      <c r="D7795">
        <v>11.99</v>
      </c>
      <c r="E7795">
        <v>5</v>
      </c>
      <c r="F7795" t="s">
        <v>129</v>
      </c>
    </row>
    <row r="7796" spans="1:6" x14ac:dyDescent="0.3">
      <c r="A7796" t="s">
        <v>114</v>
      </c>
      <c r="B7796" t="s">
        <v>130</v>
      </c>
      <c r="C7796">
        <v>1</v>
      </c>
      <c r="D7796">
        <v>14.95</v>
      </c>
      <c r="E7796">
        <v>6</v>
      </c>
      <c r="F7796" t="s">
        <v>135</v>
      </c>
    </row>
    <row r="7797" spans="1:6" x14ac:dyDescent="0.3">
      <c r="A7797" t="s">
        <v>114</v>
      </c>
      <c r="B7797" t="s">
        <v>134</v>
      </c>
      <c r="C7797">
        <v>1</v>
      </c>
      <c r="D7797">
        <v>149.99</v>
      </c>
      <c r="E7797">
        <v>10</v>
      </c>
      <c r="F7797" t="s">
        <v>149</v>
      </c>
    </row>
    <row r="7798" spans="1:6" x14ac:dyDescent="0.3">
      <c r="A7798" t="s">
        <v>114</v>
      </c>
      <c r="B7798" t="s">
        <v>137</v>
      </c>
      <c r="C7798">
        <v>2</v>
      </c>
      <c r="D7798">
        <v>2.99</v>
      </c>
      <c r="E7798">
        <v>10</v>
      </c>
      <c r="F7798" t="s">
        <v>133</v>
      </c>
    </row>
    <row r="7799" spans="1:6" x14ac:dyDescent="0.3">
      <c r="A7799" t="s">
        <v>114</v>
      </c>
      <c r="B7799" t="s">
        <v>145</v>
      </c>
      <c r="C7799">
        <v>1</v>
      </c>
      <c r="D7799">
        <v>3.84</v>
      </c>
      <c r="E7799">
        <v>2</v>
      </c>
      <c r="F7799" t="s">
        <v>133</v>
      </c>
    </row>
    <row r="7800" spans="1:6" x14ac:dyDescent="0.3">
      <c r="A7800" t="s">
        <v>114</v>
      </c>
      <c r="B7800" t="s">
        <v>137</v>
      </c>
      <c r="C7800">
        <v>1</v>
      </c>
      <c r="D7800">
        <v>2.99</v>
      </c>
      <c r="E7800">
        <v>9</v>
      </c>
      <c r="F7800" t="s">
        <v>133</v>
      </c>
    </row>
    <row r="7801" spans="1:6" x14ac:dyDescent="0.3">
      <c r="A7801" t="s">
        <v>114</v>
      </c>
      <c r="B7801" t="s">
        <v>139</v>
      </c>
      <c r="C7801">
        <v>2</v>
      </c>
      <c r="D7801">
        <v>11.95</v>
      </c>
      <c r="E7801">
        <v>2</v>
      </c>
      <c r="F7801" t="s">
        <v>129</v>
      </c>
    </row>
    <row r="7802" spans="1:6" x14ac:dyDescent="0.3">
      <c r="A7802" t="s">
        <v>114</v>
      </c>
      <c r="B7802" t="s">
        <v>153</v>
      </c>
      <c r="C7802">
        <v>1</v>
      </c>
      <c r="D7802">
        <v>999.99</v>
      </c>
      <c r="E7802">
        <v>4</v>
      </c>
      <c r="F7802" t="s">
        <v>129</v>
      </c>
    </row>
    <row r="7803" spans="1:6" x14ac:dyDescent="0.3">
      <c r="A7803" t="s">
        <v>114</v>
      </c>
      <c r="B7803" t="s">
        <v>128</v>
      </c>
      <c r="C7803">
        <v>1</v>
      </c>
      <c r="D7803">
        <v>700</v>
      </c>
      <c r="E7803">
        <v>9</v>
      </c>
      <c r="F7803" t="s">
        <v>135</v>
      </c>
    </row>
    <row r="7804" spans="1:6" x14ac:dyDescent="0.3">
      <c r="A7804" t="s">
        <v>114</v>
      </c>
      <c r="B7804" t="s">
        <v>130</v>
      </c>
      <c r="C7804">
        <v>1</v>
      </c>
      <c r="D7804">
        <v>14.95</v>
      </c>
      <c r="E7804">
        <v>4</v>
      </c>
      <c r="F7804" t="s">
        <v>135</v>
      </c>
    </row>
    <row r="7805" spans="1:6" x14ac:dyDescent="0.3">
      <c r="A7805" t="s">
        <v>114</v>
      </c>
      <c r="B7805" t="s">
        <v>139</v>
      </c>
      <c r="C7805">
        <v>1</v>
      </c>
      <c r="D7805">
        <v>11.95</v>
      </c>
      <c r="E7805">
        <v>3</v>
      </c>
      <c r="F7805" t="s">
        <v>135</v>
      </c>
    </row>
    <row r="7806" spans="1:6" x14ac:dyDescent="0.3">
      <c r="A7806" t="s">
        <v>114</v>
      </c>
      <c r="B7806" t="s">
        <v>139</v>
      </c>
      <c r="C7806">
        <v>1</v>
      </c>
      <c r="D7806">
        <v>11.95</v>
      </c>
      <c r="E7806">
        <v>5</v>
      </c>
      <c r="F7806" t="s">
        <v>135</v>
      </c>
    </row>
    <row r="7807" spans="1:6" x14ac:dyDescent="0.3">
      <c r="A7807" t="s">
        <v>114</v>
      </c>
      <c r="B7807" t="s">
        <v>130</v>
      </c>
      <c r="C7807">
        <v>1</v>
      </c>
      <c r="D7807">
        <v>14.95</v>
      </c>
      <c r="E7807">
        <v>9</v>
      </c>
      <c r="F7807" t="s">
        <v>150</v>
      </c>
    </row>
    <row r="7808" spans="1:6" x14ac:dyDescent="0.3">
      <c r="A7808" t="s">
        <v>114</v>
      </c>
      <c r="B7808" t="s">
        <v>139</v>
      </c>
      <c r="C7808">
        <v>1</v>
      </c>
      <c r="D7808">
        <v>11.95</v>
      </c>
      <c r="E7808">
        <v>3</v>
      </c>
      <c r="F7808" t="s">
        <v>133</v>
      </c>
    </row>
    <row r="7809" spans="1:6" x14ac:dyDescent="0.3">
      <c r="A7809" t="s">
        <v>114</v>
      </c>
      <c r="B7809" t="s">
        <v>137</v>
      </c>
      <c r="C7809">
        <v>1</v>
      </c>
      <c r="D7809">
        <v>2.99</v>
      </c>
      <c r="E7809">
        <v>10</v>
      </c>
      <c r="F7809" t="s">
        <v>150</v>
      </c>
    </row>
    <row r="7810" spans="1:6" x14ac:dyDescent="0.3">
      <c r="A7810" t="s">
        <v>114</v>
      </c>
      <c r="B7810" t="s">
        <v>140</v>
      </c>
      <c r="C7810">
        <v>1</v>
      </c>
      <c r="D7810">
        <v>99.99</v>
      </c>
      <c r="E7810">
        <v>10</v>
      </c>
      <c r="F7810" t="s">
        <v>133</v>
      </c>
    </row>
    <row r="7811" spans="1:6" x14ac:dyDescent="0.3">
      <c r="A7811" t="s">
        <v>114</v>
      </c>
      <c r="B7811" t="s">
        <v>139</v>
      </c>
      <c r="C7811">
        <v>1</v>
      </c>
      <c r="D7811">
        <v>11.95</v>
      </c>
      <c r="E7811">
        <v>4</v>
      </c>
      <c r="F7811" t="s">
        <v>147</v>
      </c>
    </row>
    <row r="7812" spans="1:6" x14ac:dyDescent="0.3">
      <c r="A7812" t="s">
        <v>114</v>
      </c>
      <c r="B7812" t="s">
        <v>142</v>
      </c>
      <c r="C7812">
        <v>1</v>
      </c>
      <c r="D7812">
        <v>1700</v>
      </c>
      <c r="E7812">
        <v>10</v>
      </c>
      <c r="F7812" t="s">
        <v>129</v>
      </c>
    </row>
    <row r="7813" spans="1:6" x14ac:dyDescent="0.3">
      <c r="A7813" t="s">
        <v>114</v>
      </c>
      <c r="B7813" t="s">
        <v>134</v>
      </c>
      <c r="C7813">
        <v>1</v>
      </c>
      <c r="D7813">
        <v>149.99</v>
      </c>
      <c r="E7813">
        <v>5</v>
      </c>
      <c r="F7813" t="s">
        <v>149</v>
      </c>
    </row>
    <row r="7814" spans="1:6" x14ac:dyDescent="0.3">
      <c r="A7814" t="s">
        <v>114</v>
      </c>
      <c r="B7814" t="s">
        <v>141</v>
      </c>
      <c r="C7814">
        <v>1</v>
      </c>
      <c r="D7814">
        <v>150</v>
      </c>
      <c r="E7814">
        <v>6</v>
      </c>
      <c r="F7814" t="s">
        <v>133</v>
      </c>
    </row>
    <row r="7815" spans="1:6" x14ac:dyDescent="0.3">
      <c r="A7815" t="s">
        <v>114</v>
      </c>
      <c r="B7815" t="s">
        <v>139</v>
      </c>
      <c r="C7815">
        <v>1</v>
      </c>
      <c r="D7815">
        <v>11.95</v>
      </c>
      <c r="E7815">
        <v>6</v>
      </c>
      <c r="F7815" t="s">
        <v>131</v>
      </c>
    </row>
    <row r="7816" spans="1:6" x14ac:dyDescent="0.3">
      <c r="A7816" t="s">
        <v>114</v>
      </c>
      <c r="B7816" t="s">
        <v>138</v>
      </c>
      <c r="C7816">
        <v>1</v>
      </c>
      <c r="D7816">
        <v>389.99</v>
      </c>
      <c r="E7816">
        <v>7</v>
      </c>
      <c r="F7816" t="s">
        <v>149</v>
      </c>
    </row>
    <row r="7817" spans="1:6" x14ac:dyDescent="0.3">
      <c r="A7817" t="s">
        <v>114</v>
      </c>
      <c r="B7817" t="s">
        <v>132</v>
      </c>
      <c r="C7817">
        <v>1</v>
      </c>
      <c r="D7817">
        <v>11.99</v>
      </c>
      <c r="E7817">
        <v>9</v>
      </c>
      <c r="F7817" t="s">
        <v>150</v>
      </c>
    </row>
    <row r="7818" spans="1:6" x14ac:dyDescent="0.3">
      <c r="A7818" t="s">
        <v>114</v>
      </c>
      <c r="B7818" t="s">
        <v>152</v>
      </c>
      <c r="C7818">
        <v>1</v>
      </c>
      <c r="D7818">
        <v>379.99</v>
      </c>
      <c r="E7818">
        <v>8</v>
      </c>
      <c r="F7818" t="s">
        <v>131</v>
      </c>
    </row>
    <row r="7819" spans="1:6" x14ac:dyDescent="0.3">
      <c r="A7819" t="s">
        <v>114</v>
      </c>
      <c r="B7819" t="s">
        <v>132</v>
      </c>
      <c r="C7819">
        <v>1</v>
      </c>
      <c r="D7819">
        <v>11.99</v>
      </c>
      <c r="E7819">
        <v>2</v>
      </c>
      <c r="F7819" t="s">
        <v>135</v>
      </c>
    </row>
    <row r="7820" spans="1:6" x14ac:dyDescent="0.3">
      <c r="A7820" t="s">
        <v>114</v>
      </c>
      <c r="B7820" t="s">
        <v>153</v>
      </c>
      <c r="C7820">
        <v>1</v>
      </c>
      <c r="D7820">
        <v>999.99</v>
      </c>
      <c r="E7820">
        <v>6</v>
      </c>
      <c r="F7820" t="s">
        <v>147</v>
      </c>
    </row>
    <row r="7821" spans="1:6" x14ac:dyDescent="0.3">
      <c r="A7821" t="s">
        <v>114</v>
      </c>
      <c r="B7821" t="s">
        <v>132</v>
      </c>
      <c r="C7821">
        <v>1</v>
      </c>
      <c r="D7821">
        <v>11.99</v>
      </c>
      <c r="E7821">
        <v>3</v>
      </c>
      <c r="F7821" t="s">
        <v>149</v>
      </c>
    </row>
    <row r="7822" spans="1:6" x14ac:dyDescent="0.3">
      <c r="A7822" t="s">
        <v>114</v>
      </c>
      <c r="B7822" t="s">
        <v>151</v>
      </c>
      <c r="C7822">
        <v>1</v>
      </c>
      <c r="D7822">
        <v>109.99</v>
      </c>
      <c r="E7822">
        <v>9</v>
      </c>
      <c r="F7822" t="s">
        <v>133</v>
      </c>
    </row>
    <row r="7823" spans="1:6" x14ac:dyDescent="0.3">
      <c r="A7823" t="s">
        <v>114</v>
      </c>
      <c r="B7823" t="s">
        <v>145</v>
      </c>
      <c r="C7823">
        <v>2</v>
      </c>
      <c r="D7823">
        <v>3.84</v>
      </c>
      <c r="E7823">
        <v>3</v>
      </c>
      <c r="F7823" t="s">
        <v>150</v>
      </c>
    </row>
    <row r="7824" spans="1:6" x14ac:dyDescent="0.3">
      <c r="A7824" t="s">
        <v>114</v>
      </c>
      <c r="B7824" t="s">
        <v>145</v>
      </c>
      <c r="C7824">
        <v>2</v>
      </c>
      <c r="D7824">
        <v>3.84</v>
      </c>
      <c r="E7824">
        <v>10</v>
      </c>
      <c r="F7824" t="s">
        <v>146</v>
      </c>
    </row>
    <row r="7825" spans="1:6" x14ac:dyDescent="0.3">
      <c r="A7825" t="s">
        <v>114</v>
      </c>
      <c r="B7825" t="s">
        <v>145</v>
      </c>
      <c r="C7825">
        <v>4</v>
      </c>
      <c r="D7825">
        <v>3.84</v>
      </c>
      <c r="E7825">
        <v>1</v>
      </c>
      <c r="F7825" t="s">
        <v>133</v>
      </c>
    </row>
    <row r="7826" spans="1:6" x14ac:dyDescent="0.3">
      <c r="A7826" t="s">
        <v>114</v>
      </c>
      <c r="B7826" t="s">
        <v>132</v>
      </c>
      <c r="C7826">
        <v>1</v>
      </c>
      <c r="D7826">
        <v>11.99</v>
      </c>
      <c r="E7826">
        <v>6</v>
      </c>
      <c r="F7826" t="s">
        <v>149</v>
      </c>
    </row>
    <row r="7827" spans="1:6" x14ac:dyDescent="0.3">
      <c r="A7827" t="s">
        <v>172</v>
      </c>
      <c r="B7827" t="s">
        <v>139</v>
      </c>
      <c r="C7827">
        <v>1</v>
      </c>
      <c r="D7827">
        <v>11.95</v>
      </c>
      <c r="E7827">
        <v>10</v>
      </c>
      <c r="F7827" t="s">
        <v>135</v>
      </c>
    </row>
    <row r="7828" spans="1:6" x14ac:dyDescent="0.3">
      <c r="A7828" t="s">
        <v>172</v>
      </c>
      <c r="B7828" t="s">
        <v>148</v>
      </c>
      <c r="C7828">
        <v>1</v>
      </c>
      <c r="D7828">
        <v>600</v>
      </c>
      <c r="E7828">
        <v>6</v>
      </c>
      <c r="F7828" t="s">
        <v>135</v>
      </c>
    </row>
    <row r="7829" spans="1:6" x14ac:dyDescent="0.3">
      <c r="A7829" t="s">
        <v>172</v>
      </c>
      <c r="B7829" t="s">
        <v>130</v>
      </c>
      <c r="C7829">
        <v>2</v>
      </c>
      <c r="D7829">
        <v>14.95</v>
      </c>
      <c r="E7829">
        <v>4</v>
      </c>
      <c r="F7829" t="s">
        <v>135</v>
      </c>
    </row>
    <row r="7830" spans="1:6" x14ac:dyDescent="0.3">
      <c r="A7830" t="s">
        <v>172</v>
      </c>
      <c r="B7830" t="s">
        <v>142</v>
      </c>
      <c r="C7830">
        <v>1</v>
      </c>
      <c r="D7830">
        <v>1700</v>
      </c>
      <c r="E7830">
        <v>5</v>
      </c>
      <c r="F7830" t="s">
        <v>149</v>
      </c>
    </row>
    <row r="7831" spans="1:6" x14ac:dyDescent="0.3">
      <c r="A7831" t="s">
        <v>172</v>
      </c>
      <c r="B7831" t="s">
        <v>140</v>
      </c>
      <c r="C7831">
        <v>1</v>
      </c>
      <c r="D7831">
        <v>99.99</v>
      </c>
      <c r="E7831">
        <v>10</v>
      </c>
      <c r="F7831" t="s">
        <v>146</v>
      </c>
    </row>
    <row r="7832" spans="1:6" x14ac:dyDescent="0.3">
      <c r="A7832" t="s">
        <v>172</v>
      </c>
      <c r="B7832" t="s">
        <v>130</v>
      </c>
      <c r="C7832">
        <v>1</v>
      </c>
      <c r="D7832">
        <v>14.95</v>
      </c>
      <c r="E7832">
        <v>9</v>
      </c>
      <c r="F7832" t="s">
        <v>131</v>
      </c>
    </row>
    <row r="7833" spans="1:6" x14ac:dyDescent="0.3">
      <c r="A7833" t="s">
        <v>172</v>
      </c>
      <c r="B7833" t="s">
        <v>152</v>
      </c>
      <c r="C7833">
        <v>1</v>
      </c>
      <c r="D7833">
        <v>379.99</v>
      </c>
      <c r="E7833">
        <v>3</v>
      </c>
      <c r="F7833" t="s">
        <v>146</v>
      </c>
    </row>
    <row r="7834" spans="1:6" x14ac:dyDescent="0.3">
      <c r="A7834" t="s">
        <v>172</v>
      </c>
      <c r="B7834" t="s">
        <v>132</v>
      </c>
      <c r="C7834">
        <v>1</v>
      </c>
      <c r="D7834">
        <v>11.99</v>
      </c>
      <c r="E7834">
        <v>7</v>
      </c>
      <c r="F7834" t="s">
        <v>150</v>
      </c>
    </row>
    <row r="7835" spans="1:6" x14ac:dyDescent="0.3">
      <c r="A7835" t="s">
        <v>172</v>
      </c>
      <c r="B7835" t="s">
        <v>134</v>
      </c>
      <c r="C7835">
        <v>1</v>
      </c>
      <c r="D7835">
        <v>149.99</v>
      </c>
      <c r="E7835">
        <v>8</v>
      </c>
      <c r="F7835" t="s">
        <v>150</v>
      </c>
    </row>
    <row r="7836" spans="1:6" x14ac:dyDescent="0.3">
      <c r="A7836" t="s">
        <v>172</v>
      </c>
      <c r="B7836" t="s">
        <v>137</v>
      </c>
      <c r="C7836">
        <v>1</v>
      </c>
      <c r="D7836">
        <v>2.99</v>
      </c>
      <c r="E7836">
        <v>6</v>
      </c>
      <c r="F7836" t="s">
        <v>133</v>
      </c>
    </row>
    <row r="7837" spans="1:6" x14ac:dyDescent="0.3">
      <c r="A7837" t="s">
        <v>172</v>
      </c>
      <c r="B7837" t="s">
        <v>132</v>
      </c>
      <c r="C7837">
        <v>1</v>
      </c>
      <c r="D7837">
        <v>11.99</v>
      </c>
      <c r="E7837">
        <v>5</v>
      </c>
      <c r="F7837" t="s">
        <v>150</v>
      </c>
    </row>
    <row r="7838" spans="1:6" x14ac:dyDescent="0.3">
      <c r="A7838" t="s">
        <v>172</v>
      </c>
      <c r="B7838" t="s">
        <v>141</v>
      </c>
      <c r="C7838">
        <v>1</v>
      </c>
      <c r="D7838">
        <v>150</v>
      </c>
      <c r="E7838">
        <v>4</v>
      </c>
      <c r="F7838" t="s">
        <v>147</v>
      </c>
    </row>
    <row r="7839" spans="1:6" x14ac:dyDescent="0.3">
      <c r="A7839" t="s">
        <v>172</v>
      </c>
      <c r="B7839" t="s">
        <v>140</v>
      </c>
      <c r="C7839">
        <v>1</v>
      </c>
      <c r="D7839">
        <v>99.99</v>
      </c>
      <c r="E7839">
        <v>3</v>
      </c>
      <c r="F7839" t="s">
        <v>135</v>
      </c>
    </row>
    <row r="7840" spans="1:6" x14ac:dyDescent="0.3">
      <c r="A7840" t="s">
        <v>172</v>
      </c>
      <c r="B7840" t="s">
        <v>139</v>
      </c>
      <c r="C7840">
        <v>1</v>
      </c>
      <c r="D7840">
        <v>11.95</v>
      </c>
      <c r="E7840">
        <v>6</v>
      </c>
      <c r="F7840" t="s">
        <v>133</v>
      </c>
    </row>
    <row r="7841" spans="1:6" x14ac:dyDescent="0.3">
      <c r="A7841" t="s">
        <v>172</v>
      </c>
      <c r="B7841" t="s">
        <v>141</v>
      </c>
      <c r="C7841">
        <v>1</v>
      </c>
      <c r="D7841">
        <v>150</v>
      </c>
      <c r="E7841">
        <v>1</v>
      </c>
      <c r="F7841" t="s">
        <v>133</v>
      </c>
    </row>
    <row r="7842" spans="1:6" x14ac:dyDescent="0.3">
      <c r="A7842" t="s">
        <v>172</v>
      </c>
      <c r="B7842" t="s">
        <v>134</v>
      </c>
      <c r="C7842">
        <v>1</v>
      </c>
      <c r="D7842">
        <v>149.99</v>
      </c>
      <c r="E7842">
        <v>4</v>
      </c>
      <c r="F7842" t="s">
        <v>133</v>
      </c>
    </row>
    <row r="7843" spans="1:6" x14ac:dyDescent="0.3">
      <c r="A7843" t="s">
        <v>172</v>
      </c>
      <c r="B7843" t="s">
        <v>134</v>
      </c>
      <c r="C7843">
        <v>1</v>
      </c>
      <c r="D7843">
        <v>149.99</v>
      </c>
      <c r="E7843">
        <v>9</v>
      </c>
      <c r="F7843" t="s">
        <v>133</v>
      </c>
    </row>
    <row r="7844" spans="1:6" x14ac:dyDescent="0.3">
      <c r="A7844" t="s">
        <v>172</v>
      </c>
      <c r="B7844" t="s">
        <v>141</v>
      </c>
      <c r="C7844">
        <v>1</v>
      </c>
      <c r="D7844">
        <v>150</v>
      </c>
      <c r="E7844">
        <v>4</v>
      </c>
      <c r="F7844" t="s">
        <v>131</v>
      </c>
    </row>
    <row r="7845" spans="1:6" x14ac:dyDescent="0.3">
      <c r="A7845" t="s">
        <v>172</v>
      </c>
      <c r="B7845" t="s">
        <v>140</v>
      </c>
      <c r="C7845">
        <v>1</v>
      </c>
      <c r="D7845">
        <v>99.99</v>
      </c>
      <c r="E7845">
        <v>5</v>
      </c>
      <c r="F7845" t="s">
        <v>133</v>
      </c>
    </row>
    <row r="7846" spans="1:6" x14ac:dyDescent="0.3">
      <c r="A7846" t="s">
        <v>172</v>
      </c>
      <c r="B7846" t="s">
        <v>132</v>
      </c>
      <c r="C7846">
        <v>1</v>
      </c>
      <c r="D7846">
        <v>11.99</v>
      </c>
      <c r="E7846">
        <v>6</v>
      </c>
      <c r="F7846" t="s">
        <v>133</v>
      </c>
    </row>
    <row r="7847" spans="1:6" x14ac:dyDescent="0.3">
      <c r="A7847" t="s">
        <v>172</v>
      </c>
      <c r="B7847" t="s">
        <v>151</v>
      </c>
      <c r="C7847">
        <v>1</v>
      </c>
      <c r="D7847">
        <v>109.99</v>
      </c>
      <c r="E7847">
        <v>10</v>
      </c>
      <c r="F7847" t="s">
        <v>150</v>
      </c>
    </row>
    <row r="7848" spans="1:6" x14ac:dyDescent="0.3">
      <c r="A7848" t="s">
        <v>172</v>
      </c>
      <c r="B7848" t="s">
        <v>142</v>
      </c>
      <c r="C7848">
        <v>1</v>
      </c>
      <c r="D7848">
        <v>1700</v>
      </c>
      <c r="E7848">
        <v>1</v>
      </c>
      <c r="F7848" t="s">
        <v>129</v>
      </c>
    </row>
    <row r="7849" spans="1:6" x14ac:dyDescent="0.3">
      <c r="A7849" t="s">
        <v>172</v>
      </c>
      <c r="B7849" t="s">
        <v>140</v>
      </c>
      <c r="C7849">
        <v>1</v>
      </c>
      <c r="D7849">
        <v>99.99</v>
      </c>
      <c r="E7849">
        <v>4</v>
      </c>
      <c r="F7849" t="s">
        <v>129</v>
      </c>
    </row>
    <row r="7850" spans="1:6" x14ac:dyDescent="0.3">
      <c r="A7850" t="s">
        <v>172</v>
      </c>
      <c r="B7850" t="s">
        <v>130</v>
      </c>
      <c r="C7850">
        <v>1</v>
      </c>
      <c r="D7850">
        <v>14.95</v>
      </c>
      <c r="E7850">
        <v>2</v>
      </c>
      <c r="F7850" t="s">
        <v>133</v>
      </c>
    </row>
    <row r="7851" spans="1:6" x14ac:dyDescent="0.3">
      <c r="A7851" t="s">
        <v>172</v>
      </c>
      <c r="B7851" t="s">
        <v>137</v>
      </c>
      <c r="C7851">
        <v>3</v>
      </c>
      <c r="D7851">
        <v>2.99</v>
      </c>
      <c r="E7851">
        <v>3</v>
      </c>
      <c r="F7851" t="s">
        <v>133</v>
      </c>
    </row>
    <row r="7852" spans="1:6" x14ac:dyDescent="0.3">
      <c r="A7852" t="s">
        <v>172</v>
      </c>
      <c r="B7852" t="s">
        <v>139</v>
      </c>
      <c r="C7852">
        <v>1</v>
      </c>
      <c r="D7852">
        <v>11.95</v>
      </c>
      <c r="E7852">
        <v>3</v>
      </c>
      <c r="F7852" t="s">
        <v>135</v>
      </c>
    </row>
    <row r="7853" spans="1:6" x14ac:dyDescent="0.3">
      <c r="A7853" t="s">
        <v>172</v>
      </c>
      <c r="B7853" t="s">
        <v>132</v>
      </c>
      <c r="C7853">
        <v>1</v>
      </c>
      <c r="D7853">
        <v>11.99</v>
      </c>
      <c r="E7853">
        <v>7</v>
      </c>
      <c r="F7853" t="s">
        <v>146</v>
      </c>
    </row>
    <row r="7854" spans="1:6" x14ac:dyDescent="0.3">
      <c r="A7854" t="s">
        <v>172</v>
      </c>
      <c r="B7854" t="s">
        <v>139</v>
      </c>
      <c r="C7854">
        <v>1</v>
      </c>
      <c r="D7854">
        <v>11.95</v>
      </c>
      <c r="E7854">
        <v>4</v>
      </c>
      <c r="F7854" t="s">
        <v>135</v>
      </c>
    </row>
    <row r="7855" spans="1:6" x14ac:dyDescent="0.3">
      <c r="A7855" t="s">
        <v>172</v>
      </c>
      <c r="B7855" t="s">
        <v>130</v>
      </c>
      <c r="C7855">
        <v>1</v>
      </c>
      <c r="D7855">
        <v>14.95</v>
      </c>
      <c r="E7855">
        <v>7</v>
      </c>
      <c r="F7855" t="s">
        <v>131</v>
      </c>
    </row>
    <row r="7856" spans="1:6" x14ac:dyDescent="0.3">
      <c r="A7856" t="s">
        <v>172</v>
      </c>
      <c r="B7856" t="s">
        <v>148</v>
      </c>
      <c r="C7856">
        <v>1</v>
      </c>
      <c r="D7856">
        <v>600</v>
      </c>
      <c r="E7856">
        <v>3</v>
      </c>
      <c r="F7856" t="s">
        <v>129</v>
      </c>
    </row>
    <row r="7857" spans="1:6" x14ac:dyDescent="0.3">
      <c r="A7857" t="s">
        <v>172</v>
      </c>
      <c r="B7857" t="s">
        <v>132</v>
      </c>
      <c r="C7857">
        <v>1</v>
      </c>
      <c r="D7857">
        <v>11.99</v>
      </c>
      <c r="E7857">
        <v>8</v>
      </c>
      <c r="F7857" t="s">
        <v>133</v>
      </c>
    </row>
    <row r="7858" spans="1:6" x14ac:dyDescent="0.3">
      <c r="A7858" t="s">
        <v>172</v>
      </c>
      <c r="B7858" t="s">
        <v>141</v>
      </c>
      <c r="C7858">
        <v>1</v>
      </c>
      <c r="D7858">
        <v>150</v>
      </c>
      <c r="E7858">
        <v>6</v>
      </c>
      <c r="F7858" t="s">
        <v>133</v>
      </c>
    </row>
    <row r="7859" spans="1:6" x14ac:dyDescent="0.3">
      <c r="A7859" t="s">
        <v>172</v>
      </c>
      <c r="B7859" t="s">
        <v>141</v>
      </c>
      <c r="C7859">
        <v>1</v>
      </c>
      <c r="D7859">
        <v>150</v>
      </c>
      <c r="E7859">
        <v>10</v>
      </c>
      <c r="F7859" t="s">
        <v>149</v>
      </c>
    </row>
    <row r="7860" spans="1:6" x14ac:dyDescent="0.3">
      <c r="A7860" t="s">
        <v>172</v>
      </c>
      <c r="B7860" t="s">
        <v>132</v>
      </c>
      <c r="C7860">
        <v>1</v>
      </c>
      <c r="D7860">
        <v>11.99</v>
      </c>
      <c r="E7860">
        <v>10</v>
      </c>
      <c r="F7860" t="s">
        <v>133</v>
      </c>
    </row>
    <row r="7861" spans="1:6" x14ac:dyDescent="0.3">
      <c r="A7861" t="s">
        <v>172</v>
      </c>
      <c r="B7861" t="s">
        <v>145</v>
      </c>
      <c r="C7861">
        <v>1</v>
      </c>
      <c r="D7861">
        <v>3.84</v>
      </c>
      <c r="E7861">
        <v>9</v>
      </c>
      <c r="F7861" t="s">
        <v>131</v>
      </c>
    </row>
    <row r="7862" spans="1:6" x14ac:dyDescent="0.3">
      <c r="A7862" t="s">
        <v>172</v>
      </c>
      <c r="B7862" t="s">
        <v>137</v>
      </c>
      <c r="C7862">
        <v>1</v>
      </c>
      <c r="D7862">
        <v>2.99</v>
      </c>
      <c r="E7862">
        <v>3</v>
      </c>
      <c r="F7862" t="s">
        <v>146</v>
      </c>
    </row>
    <row r="7863" spans="1:6" x14ac:dyDescent="0.3">
      <c r="A7863" t="s">
        <v>172</v>
      </c>
      <c r="B7863" t="s">
        <v>139</v>
      </c>
      <c r="C7863">
        <v>1</v>
      </c>
      <c r="D7863">
        <v>11.95</v>
      </c>
      <c r="E7863">
        <v>10</v>
      </c>
      <c r="F7863" t="s">
        <v>149</v>
      </c>
    </row>
    <row r="7864" spans="1:6" x14ac:dyDescent="0.3">
      <c r="A7864" t="s">
        <v>172</v>
      </c>
      <c r="B7864" t="s">
        <v>145</v>
      </c>
      <c r="C7864">
        <v>1</v>
      </c>
      <c r="D7864">
        <v>3.84</v>
      </c>
      <c r="E7864">
        <v>1</v>
      </c>
      <c r="F7864" t="s">
        <v>147</v>
      </c>
    </row>
    <row r="7865" spans="1:6" x14ac:dyDescent="0.3">
      <c r="A7865" t="s">
        <v>172</v>
      </c>
      <c r="B7865" t="s">
        <v>141</v>
      </c>
      <c r="C7865">
        <v>1</v>
      </c>
      <c r="D7865">
        <v>150</v>
      </c>
      <c r="E7865">
        <v>10</v>
      </c>
      <c r="F7865" t="s">
        <v>150</v>
      </c>
    </row>
    <row r="7866" spans="1:6" x14ac:dyDescent="0.3">
      <c r="A7866" t="s">
        <v>172</v>
      </c>
      <c r="B7866" t="s">
        <v>148</v>
      </c>
      <c r="C7866">
        <v>1</v>
      </c>
      <c r="D7866">
        <v>600</v>
      </c>
      <c r="E7866">
        <v>3</v>
      </c>
      <c r="F7866" t="s">
        <v>146</v>
      </c>
    </row>
    <row r="7867" spans="1:6" x14ac:dyDescent="0.3">
      <c r="A7867" t="s">
        <v>172</v>
      </c>
      <c r="B7867" t="s">
        <v>128</v>
      </c>
      <c r="C7867">
        <v>1</v>
      </c>
      <c r="D7867">
        <v>700</v>
      </c>
      <c r="E7867">
        <v>1</v>
      </c>
      <c r="F7867" t="s">
        <v>136</v>
      </c>
    </row>
    <row r="7868" spans="1:6" x14ac:dyDescent="0.3">
      <c r="A7868" t="s">
        <v>172</v>
      </c>
      <c r="B7868" t="s">
        <v>132</v>
      </c>
      <c r="C7868">
        <v>1</v>
      </c>
      <c r="D7868">
        <v>11.99</v>
      </c>
      <c r="E7868">
        <v>4</v>
      </c>
      <c r="F7868" t="s">
        <v>136</v>
      </c>
    </row>
    <row r="7869" spans="1:6" x14ac:dyDescent="0.3">
      <c r="A7869" t="s">
        <v>172</v>
      </c>
      <c r="B7869" t="s">
        <v>153</v>
      </c>
      <c r="C7869">
        <v>1</v>
      </c>
      <c r="D7869">
        <v>999.99</v>
      </c>
      <c r="E7869">
        <v>3</v>
      </c>
      <c r="F7869" t="s">
        <v>133</v>
      </c>
    </row>
    <row r="7870" spans="1:6" x14ac:dyDescent="0.3">
      <c r="A7870" t="s">
        <v>172</v>
      </c>
      <c r="B7870" t="s">
        <v>140</v>
      </c>
      <c r="C7870">
        <v>1</v>
      </c>
      <c r="D7870">
        <v>99.99</v>
      </c>
      <c r="E7870">
        <v>6</v>
      </c>
      <c r="F7870" t="s">
        <v>147</v>
      </c>
    </row>
    <row r="7871" spans="1:6" x14ac:dyDescent="0.3">
      <c r="A7871" t="s">
        <v>172</v>
      </c>
      <c r="B7871" t="s">
        <v>139</v>
      </c>
      <c r="C7871">
        <v>1</v>
      </c>
      <c r="D7871">
        <v>11.95</v>
      </c>
      <c r="E7871">
        <v>2</v>
      </c>
      <c r="F7871" t="s">
        <v>149</v>
      </c>
    </row>
    <row r="7872" spans="1:6" x14ac:dyDescent="0.3">
      <c r="A7872" t="s">
        <v>172</v>
      </c>
      <c r="B7872" t="s">
        <v>132</v>
      </c>
      <c r="C7872">
        <v>1</v>
      </c>
      <c r="D7872">
        <v>11.99</v>
      </c>
      <c r="E7872">
        <v>7</v>
      </c>
      <c r="F7872" t="s">
        <v>133</v>
      </c>
    </row>
    <row r="7873" spans="1:6" x14ac:dyDescent="0.3">
      <c r="A7873" t="s">
        <v>172</v>
      </c>
      <c r="B7873" t="s">
        <v>134</v>
      </c>
      <c r="C7873">
        <v>1</v>
      </c>
      <c r="D7873">
        <v>149.99</v>
      </c>
      <c r="E7873">
        <v>8</v>
      </c>
      <c r="F7873" t="s">
        <v>133</v>
      </c>
    </row>
    <row r="7874" spans="1:6" x14ac:dyDescent="0.3">
      <c r="A7874" t="s">
        <v>172</v>
      </c>
      <c r="B7874" t="s">
        <v>132</v>
      </c>
      <c r="C7874">
        <v>1</v>
      </c>
      <c r="D7874">
        <v>11.99</v>
      </c>
      <c r="E7874">
        <v>1</v>
      </c>
      <c r="F7874" t="s">
        <v>136</v>
      </c>
    </row>
    <row r="7875" spans="1:6" x14ac:dyDescent="0.3">
      <c r="A7875" t="s">
        <v>172</v>
      </c>
      <c r="B7875" t="s">
        <v>130</v>
      </c>
      <c r="C7875">
        <v>1</v>
      </c>
      <c r="D7875">
        <v>14.95</v>
      </c>
      <c r="E7875">
        <v>7</v>
      </c>
      <c r="F7875" t="s">
        <v>136</v>
      </c>
    </row>
    <row r="7876" spans="1:6" x14ac:dyDescent="0.3">
      <c r="A7876" t="s">
        <v>172</v>
      </c>
      <c r="B7876" t="s">
        <v>151</v>
      </c>
      <c r="C7876">
        <v>1</v>
      </c>
      <c r="D7876">
        <v>109.99</v>
      </c>
      <c r="E7876">
        <v>5</v>
      </c>
      <c r="F7876" t="s">
        <v>149</v>
      </c>
    </row>
    <row r="7877" spans="1:6" x14ac:dyDescent="0.3">
      <c r="A7877" t="s">
        <v>172</v>
      </c>
      <c r="B7877" t="s">
        <v>130</v>
      </c>
      <c r="C7877">
        <v>1</v>
      </c>
      <c r="D7877">
        <v>14.95</v>
      </c>
      <c r="E7877">
        <v>5</v>
      </c>
      <c r="F7877" t="s">
        <v>135</v>
      </c>
    </row>
    <row r="7878" spans="1:6" x14ac:dyDescent="0.3">
      <c r="A7878" t="s">
        <v>172</v>
      </c>
      <c r="B7878" t="s">
        <v>140</v>
      </c>
      <c r="C7878">
        <v>1</v>
      </c>
      <c r="D7878">
        <v>99.99</v>
      </c>
      <c r="E7878">
        <v>1</v>
      </c>
      <c r="F7878" t="s">
        <v>133</v>
      </c>
    </row>
    <row r="7879" spans="1:6" x14ac:dyDescent="0.3">
      <c r="A7879" t="s">
        <v>172</v>
      </c>
      <c r="B7879" t="s">
        <v>141</v>
      </c>
      <c r="C7879">
        <v>1</v>
      </c>
      <c r="D7879">
        <v>150</v>
      </c>
      <c r="E7879">
        <v>1</v>
      </c>
      <c r="F7879" t="s">
        <v>150</v>
      </c>
    </row>
    <row r="7880" spans="1:6" x14ac:dyDescent="0.3">
      <c r="A7880" t="s">
        <v>172</v>
      </c>
      <c r="B7880" t="s">
        <v>145</v>
      </c>
      <c r="C7880">
        <v>1</v>
      </c>
      <c r="D7880">
        <v>3.84</v>
      </c>
      <c r="E7880">
        <v>8</v>
      </c>
      <c r="F7880" t="s">
        <v>129</v>
      </c>
    </row>
    <row r="7881" spans="1:6" x14ac:dyDescent="0.3">
      <c r="A7881" t="s">
        <v>172</v>
      </c>
      <c r="B7881" t="s">
        <v>138</v>
      </c>
      <c r="C7881">
        <v>1</v>
      </c>
      <c r="D7881">
        <v>389.99</v>
      </c>
      <c r="E7881">
        <v>4</v>
      </c>
      <c r="F7881" t="s">
        <v>133</v>
      </c>
    </row>
    <row r="7882" spans="1:6" x14ac:dyDescent="0.3">
      <c r="A7882" t="s">
        <v>172</v>
      </c>
      <c r="B7882" t="s">
        <v>139</v>
      </c>
      <c r="C7882">
        <v>1</v>
      </c>
      <c r="D7882">
        <v>11.95</v>
      </c>
      <c r="E7882">
        <v>3</v>
      </c>
      <c r="F7882" t="s">
        <v>135</v>
      </c>
    </row>
    <row r="7883" spans="1:6" x14ac:dyDescent="0.3">
      <c r="A7883" t="s">
        <v>172</v>
      </c>
      <c r="B7883" t="s">
        <v>139</v>
      </c>
      <c r="C7883">
        <v>1</v>
      </c>
      <c r="D7883">
        <v>11.95</v>
      </c>
      <c r="E7883">
        <v>10</v>
      </c>
      <c r="F7883" t="s">
        <v>147</v>
      </c>
    </row>
    <row r="7884" spans="1:6" x14ac:dyDescent="0.3">
      <c r="A7884" t="s">
        <v>172</v>
      </c>
      <c r="B7884" t="s">
        <v>139</v>
      </c>
      <c r="C7884">
        <v>1</v>
      </c>
      <c r="D7884">
        <v>11.95</v>
      </c>
      <c r="E7884">
        <v>7</v>
      </c>
      <c r="F7884" t="s">
        <v>150</v>
      </c>
    </row>
    <row r="7885" spans="1:6" x14ac:dyDescent="0.3">
      <c r="A7885" t="s">
        <v>172</v>
      </c>
      <c r="B7885" t="s">
        <v>132</v>
      </c>
      <c r="C7885">
        <v>1</v>
      </c>
      <c r="D7885">
        <v>11.99</v>
      </c>
      <c r="E7885">
        <v>2</v>
      </c>
      <c r="F7885" t="s">
        <v>133</v>
      </c>
    </row>
    <row r="7886" spans="1:6" x14ac:dyDescent="0.3">
      <c r="A7886" t="s">
        <v>172</v>
      </c>
      <c r="B7886" t="s">
        <v>148</v>
      </c>
      <c r="C7886">
        <v>1</v>
      </c>
      <c r="D7886">
        <v>600</v>
      </c>
      <c r="E7886">
        <v>4</v>
      </c>
      <c r="F7886" t="s">
        <v>131</v>
      </c>
    </row>
    <row r="7887" spans="1:6" x14ac:dyDescent="0.3">
      <c r="A7887" t="s">
        <v>172</v>
      </c>
      <c r="B7887" t="s">
        <v>137</v>
      </c>
      <c r="C7887">
        <v>2</v>
      </c>
      <c r="D7887">
        <v>2.99</v>
      </c>
      <c r="E7887">
        <v>8</v>
      </c>
      <c r="F7887" t="s">
        <v>150</v>
      </c>
    </row>
    <row r="7888" spans="1:6" x14ac:dyDescent="0.3">
      <c r="A7888" t="s">
        <v>172</v>
      </c>
      <c r="B7888" t="s">
        <v>141</v>
      </c>
      <c r="C7888">
        <v>1</v>
      </c>
      <c r="D7888">
        <v>150</v>
      </c>
      <c r="E7888">
        <v>10</v>
      </c>
      <c r="F7888" t="s">
        <v>129</v>
      </c>
    </row>
    <row r="7889" spans="1:6" x14ac:dyDescent="0.3">
      <c r="A7889" t="s">
        <v>172</v>
      </c>
      <c r="B7889" t="s">
        <v>137</v>
      </c>
      <c r="C7889">
        <v>1</v>
      </c>
      <c r="D7889">
        <v>2.99</v>
      </c>
      <c r="E7889">
        <v>10</v>
      </c>
      <c r="F7889" t="s">
        <v>131</v>
      </c>
    </row>
    <row r="7890" spans="1:6" x14ac:dyDescent="0.3">
      <c r="A7890" t="s">
        <v>172</v>
      </c>
      <c r="B7890" t="s">
        <v>154</v>
      </c>
      <c r="C7890">
        <v>1</v>
      </c>
      <c r="D7890">
        <v>600</v>
      </c>
      <c r="E7890">
        <v>8</v>
      </c>
      <c r="F7890" t="s">
        <v>136</v>
      </c>
    </row>
    <row r="7891" spans="1:6" x14ac:dyDescent="0.3">
      <c r="A7891" t="s">
        <v>172</v>
      </c>
      <c r="B7891" t="s">
        <v>128</v>
      </c>
      <c r="C7891">
        <v>1</v>
      </c>
      <c r="D7891">
        <v>700</v>
      </c>
      <c r="E7891">
        <v>8</v>
      </c>
      <c r="F7891" t="s">
        <v>129</v>
      </c>
    </row>
    <row r="7892" spans="1:6" x14ac:dyDescent="0.3">
      <c r="A7892" t="s">
        <v>172</v>
      </c>
      <c r="B7892" t="s">
        <v>152</v>
      </c>
      <c r="C7892">
        <v>1</v>
      </c>
      <c r="D7892">
        <v>379.99</v>
      </c>
      <c r="E7892">
        <v>3</v>
      </c>
      <c r="F7892" t="s">
        <v>133</v>
      </c>
    </row>
    <row r="7893" spans="1:6" x14ac:dyDescent="0.3">
      <c r="A7893" t="s">
        <v>172</v>
      </c>
      <c r="B7893" t="s">
        <v>130</v>
      </c>
      <c r="C7893">
        <v>1</v>
      </c>
      <c r="D7893">
        <v>14.95</v>
      </c>
      <c r="E7893">
        <v>4</v>
      </c>
      <c r="F7893" t="s">
        <v>149</v>
      </c>
    </row>
    <row r="7894" spans="1:6" x14ac:dyDescent="0.3">
      <c r="A7894" t="s">
        <v>172</v>
      </c>
      <c r="B7894" t="s">
        <v>128</v>
      </c>
      <c r="C7894">
        <v>1</v>
      </c>
      <c r="D7894">
        <v>700</v>
      </c>
      <c r="E7894">
        <v>9</v>
      </c>
      <c r="F7894" t="s">
        <v>150</v>
      </c>
    </row>
    <row r="7895" spans="1:6" x14ac:dyDescent="0.3">
      <c r="A7895" t="s">
        <v>172</v>
      </c>
      <c r="B7895" t="s">
        <v>153</v>
      </c>
      <c r="C7895">
        <v>1</v>
      </c>
      <c r="D7895">
        <v>999.99</v>
      </c>
      <c r="E7895">
        <v>7</v>
      </c>
      <c r="F7895" t="s">
        <v>146</v>
      </c>
    </row>
    <row r="7896" spans="1:6" x14ac:dyDescent="0.3">
      <c r="A7896" t="s">
        <v>172</v>
      </c>
      <c r="B7896" t="s">
        <v>132</v>
      </c>
      <c r="C7896">
        <v>1</v>
      </c>
      <c r="D7896">
        <v>11.99</v>
      </c>
      <c r="E7896">
        <v>7</v>
      </c>
      <c r="F7896" t="s">
        <v>150</v>
      </c>
    </row>
    <row r="7897" spans="1:6" x14ac:dyDescent="0.3">
      <c r="A7897" t="s">
        <v>172</v>
      </c>
      <c r="B7897" t="s">
        <v>132</v>
      </c>
      <c r="C7897">
        <v>1</v>
      </c>
      <c r="D7897">
        <v>11.99</v>
      </c>
      <c r="E7897">
        <v>10</v>
      </c>
      <c r="F7897" t="s">
        <v>135</v>
      </c>
    </row>
    <row r="7898" spans="1:6" x14ac:dyDescent="0.3">
      <c r="A7898" t="s">
        <v>172</v>
      </c>
      <c r="B7898" t="s">
        <v>138</v>
      </c>
      <c r="C7898">
        <v>1</v>
      </c>
      <c r="D7898">
        <v>389.99</v>
      </c>
      <c r="E7898">
        <v>5</v>
      </c>
      <c r="F7898" t="s">
        <v>135</v>
      </c>
    </row>
    <row r="7899" spans="1:6" x14ac:dyDescent="0.3">
      <c r="A7899" t="s">
        <v>172</v>
      </c>
      <c r="B7899" t="s">
        <v>137</v>
      </c>
      <c r="C7899">
        <v>1</v>
      </c>
      <c r="D7899">
        <v>2.99</v>
      </c>
      <c r="E7899">
        <v>4</v>
      </c>
      <c r="F7899" t="s">
        <v>129</v>
      </c>
    </row>
    <row r="7900" spans="1:6" x14ac:dyDescent="0.3">
      <c r="A7900" t="s">
        <v>172</v>
      </c>
      <c r="B7900" t="s">
        <v>130</v>
      </c>
      <c r="C7900">
        <v>1</v>
      </c>
      <c r="D7900">
        <v>14.95</v>
      </c>
      <c r="E7900">
        <v>2</v>
      </c>
      <c r="F7900" t="s">
        <v>133</v>
      </c>
    </row>
    <row r="7901" spans="1:6" x14ac:dyDescent="0.3">
      <c r="A7901" t="s">
        <v>172</v>
      </c>
      <c r="B7901" t="s">
        <v>137</v>
      </c>
      <c r="C7901">
        <v>3</v>
      </c>
      <c r="D7901">
        <v>2.99</v>
      </c>
      <c r="E7901">
        <v>3</v>
      </c>
      <c r="F7901" t="s">
        <v>135</v>
      </c>
    </row>
    <row r="7902" spans="1:6" x14ac:dyDescent="0.3">
      <c r="A7902" t="s">
        <v>172</v>
      </c>
      <c r="B7902" t="s">
        <v>137</v>
      </c>
      <c r="C7902">
        <v>1</v>
      </c>
      <c r="D7902">
        <v>2.99</v>
      </c>
      <c r="E7902">
        <v>9</v>
      </c>
      <c r="F7902" t="s">
        <v>135</v>
      </c>
    </row>
    <row r="7903" spans="1:6" x14ac:dyDescent="0.3">
      <c r="A7903" t="s">
        <v>172</v>
      </c>
      <c r="B7903" t="s">
        <v>148</v>
      </c>
      <c r="C7903">
        <v>1</v>
      </c>
      <c r="D7903">
        <v>600</v>
      </c>
      <c r="E7903">
        <v>7</v>
      </c>
      <c r="F7903" t="s">
        <v>147</v>
      </c>
    </row>
    <row r="7904" spans="1:6" x14ac:dyDescent="0.3">
      <c r="A7904" t="s">
        <v>172</v>
      </c>
      <c r="B7904" t="s">
        <v>132</v>
      </c>
      <c r="C7904">
        <v>1</v>
      </c>
      <c r="D7904">
        <v>11.99</v>
      </c>
      <c r="E7904">
        <v>6</v>
      </c>
      <c r="F7904" t="s">
        <v>149</v>
      </c>
    </row>
    <row r="7905" spans="1:6" x14ac:dyDescent="0.3">
      <c r="A7905" t="s">
        <v>172</v>
      </c>
      <c r="B7905" t="s">
        <v>155</v>
      </c>
      <c r="C7905">
        <v>1</v>
      </c>
      <c r="D7905">
        <v>600</v>
      </c>
      <c r="E7905">
        <v>10</v>
      </c>
      <c r="F7905" t="s">
        <v>133</v>
      </c>
    </row>
    <row r="7906" spans="1:6" x14ac:dyDescent="0.3">
      <c r="A7906" t="s">
        <v>172</v>
      </c>
      <c r="B7906" t="s">
        <v>145</v>
      </c>
      <c r="C7906">
        <v>1</v>
      </c>
      <c r="D7906">
        <v>3.84</v>
      </c>
      <c r="E7906">
        <v>10</v>
      </c>
      <c r="F7906" t="s">
        <v>146</v>
      </c>
    </row>
    <row r="7907" spans="1:6" x14ac:dyDescent="0.3">
      <c r="A7907" t="s">
        <v>172</v>
      </c>
      <c r="B7907" t="s">
        <v>141</v>
      </c>
      <c r="C7907">
        <v>1</v>
      </c>
      <c r="D7907">
        <v>150</v>
      </c>
      <c r="E7907">
        <v>1</v>
      </c>
      <c r="F7907" t="s">
        <v>147</v>
      </c>
    </row>
    <row r="7908" spans="1:6" x14ac:dyDescent="0.3">
      <c r="A7908" t="s">
        <v>172</v>
      </c>
      <c r="B7908" t="s">
        <v>132</v>
      </c>
      <c r="C7908">
        <v>1</v>
      </c>
      <c r="D7908">
        <v>11.99</v>
      </c>
      <c r="E7908">
        <v>6</v>
      </c>
      <c r="F7908" t="s">
        <v>133</v>
      </c>
    </row>
    <row r="7909" spans="1:6" x14ac:dyDescent="0.3">
      <c r="A7909" t="s">
        <v>172</v>
      </c>
      <c r="B7909" t="s">
        <v>141</v>
      </c>
      <c r="C7909">
        <v>1</v>
      </c>
      <c r="D7909">
        <v>150</v>
      </c>
      <c r="E7909">
        <v>3</v>
      </c>
      <c r="F7909" t="s">
        <v>129</v>
      </c>
    </row>
    <row r="7910" spans="1:6" x14ac:dyDescent="0.3">
      <c r="A7910" t="s">
        <v>172</v>
      </c>
      <c r="B7910" t="s">
        <v>143</v>
      </c>
      <c r="C7910">
        <v>1</v>
      </c>
      <c r="D7910">
        <v>300</v>
      </c>
      <c r="E7910">
        <v>8</v>
      </c>
      <c r="F7910" t="s">
        <v>146</v>
      </c>
    </row>
    <row r="7911" spans="1:6" x14ac:dyDescent="0.3">
      <c r="A7911" t="s">
        <v>172</v>
      </c>
      <c r="B7911" t="s">
        <v>142</v>
      </c>
      <c r="C7911">
        <v>1</v>
      </c>
      <c r="D7911">
        <v>1700</v>
      </c>
      <c r="E7911">
        <v>7</v>
      </c>
      <c r="F7911" t="s">
        <v>149</v>
      </c>
    </row>
    <row r="7912" spans="1:6" x14ac:dyDescent="0.3">
      <c r="A7912" t="s">
        <v>172</v>
      </c>
      <c r="B7912" t="s">
        <v>132</v>
      </c>
      <c r="C7912">
        <v>1</v>
      </c>
      <c r="D7912">
        <v>11.99</v>
      </c>
      <c r="E7912">
        <v>8</v>
      </c>
      <c r="F7912" t="s">
        <v>131</v>
      </c>
    </row>
    <row r="7913" spans="1:6" x14ac:dyDescent="0.3">
      <c r="A7913" t="s">
        <v>172</v>
      </c>
      <c r="B7913" t="s">
        <v>151</v>
      </c>
      <c r="C7913">
        <v>1</v>
      </c>
      <c r="D7913">
        <v>109.99</v>
      </c>
      <c r="E7913">
        <v>4</v>
      </c>
      <c r="F7913" t="s">
        <v>149</v>
      </c>
    </row>
    <row r="7914" spans="1:6" x14ac:dyDescent="0.3">
      <c r="A7914" t="s">
        <v>172</v>
      </c>
      <c r="B7914" t="s">
        <v>143</v>
      </c>
      <c r="C7914">
        <v>1</v>
      </c>
      <c r="D7914">
        <v>300</v>
      </c>
      <c r="E7914">
        <v>8</v>
      </c>
      <c r="F7914" t="s">
        <v>131</v>
      </c>
    </row>
    <row r="7915" spans="1:6" x14ac:dyDescent="0.3">
      <c r="A7915" t="s">
        <v>172</v>
      </c>
      <c r="B7915" t="s">
        <v>148</v>
      </c>
      <c r="C7915">
        <v>1</v>
      </c>
      <c r="D7915">
        <v>600</v>
      </c>
      <c r="E7915">
        <v>3</v>
      </c>
      <c r="F7915" t="s">
        <v>135</v>
      </c>
    </row>
    <row r="7916" spans="1:6" x14ac:dyDescent="0.3">
      <c r="A7916" t="s">
        <v>172</v>
      </c>
      <c r="B7916" t="s">
        <v>139</v>
      </c>
      <c r="C7916">
        <v>2</v>
      </c>
      <c r="D7916">
        <v>11.95</v>
      </c>
      <c r="E7916">
        <v>10</v>
      </c>
      <c r="F7916" t="s">
        <v>149</v>
      </c>
    </row>
    <row r="7917" spans="1:6" x14ac:dyDescent="0.3">
      <c r="A7917" t="s">
        <v>172</v>
      </c>
      <c r="B7917" t="s">
        <v>128</v>
      </c>
      <c r="C7917">
        <v>1</v>
      </c>
      <c r="D7917">
        <v>700</v>
      </c>
      <c r="E7917">
        <v>9</v>
      </c>
      <c r="F7917" t="s">
        <v>135</v>
      </c>
    </row>
    <row r="7918" spans="1:6" x14ac:dyDescent="0.3">
      <c r="A7918" t="s">
        <v>172</v>
      </c>
      <c r="B7918" t="s">
        <v>145</v>
      </c>
      <c r="C7918">
        <v>1</v>
      </c>
      <c r="D7918">
        <v>3.84</v>
      </c>
      <c r="E7918">
        <v>2</v>
      </c>
      <c r="F7918" t="s">
        <v>129</v>
      </c>
    </row>
    <row r="7919" spans="1:6" x14ac:dyDescent="0.3">
      <c r="A7919" t="s">
        <v>172</v>
      </c>
      <c r="B7919" t="s">
        <v>139</v>
      </c>
      <c r="C7919">
        <v>1</v>
      </c>
      <c r="D7919">
        <v>11.95</v>
      </c>
      <c r="E7919">
        <v>8</v>
      </c>
      <c r="F7919" t="s">
        <v>146</v>
      </c>
    </row>
    <row r="7920" spans="1:6" x14ac:dyDescent="0.3">
      <c r="A7920" t="s">
        <v>172</v>
      </c>
      <c r="B7920" t="s">
        <v>130</v>
      </c>
      <c r="C7920">
        <v>1</v>
      </c>
      <c r="D7920">
        <v>14.95</v>
      </c>
      <c r="E7920">
        <v>6</v>
      </c>
      <c r="F7920" t="s">
        <v>136</v>
      </c>
    </row>
    <row r="7921" spans="1:6" x14ac:dyDescent="0.3">
      <c r="A7921" t="s">
        <v>172</v>
      </c>
      <c r="B7921" t="s">
        <v>132</v>
      </c>
      <c r="C7921">
        <v>1</v>
      </c>
      <c r="D7921">
        <v>11.99</v>
      </c>
      <c r="E7921">
        <v>2</v>
      </c>
      <c r="F7921" t="s">
        <v>131</v>
      </c>
    </row>
    <row r="7922" spans="1:6" x14ac:dyDescent="0.3">
      <c r="A7922" t="s">
        <v>172</v>
      </c>
      <c r="B7922" t="s">
        <v>139</v>
      </c>
      <c r="C7922">
        <v>1</v>
      </c>
      <c r="D7922">
        <v>11.95</v>
      </c>
      <c r="E7922">
        <v>2</v>
      </c>
      <c r="F7922" t="s">
        <v>150</v>
      </c>
    </row>
    <row r="7923" spans="1:6" x14ac:dyDescent="0.3">
      <c r="A7923" t="s">
        <v>172</v>
      </c>
      <c r="B7923" t="s">
        <v>130</v>
      </c>
      <c r="C7923">
        <v>1</v>
      </c>
      <c r="D7923">
        <v>14.95</v>
      </c>
      <c r="E7923">
        <v>2</v>
      </c>
      <c r="F7923" t="s">
        <v>149</v>
      </c>
    </row>
    <row r="7924" spans="1:6" x14ac:dyDescent="0.3">
      <c r="A7924" t="s">
        <v>172</v>
      </c>
      <c r="B7924" t="s">
        <v>137</v>
      </c>
      <c r="C7924">
        <v>4</v>
      </c>
      <c r="D7924">
        <v>2.99</v>
      </c>
      <c r="E7924">
        <v>2</v>
      </c>
      <c r="F7924" t="s">
        <v>149</v>
      </c>
    </row>
    <row r="7925" spans="1:6" x14ac:dyDescent="0.3">
      <c r="A7925" t="s">
        <v>172</v>
      </c>
      <c r="B7925" t="s">
        <v>148</v>
      </c>
      <c r="C7925">
        <v>1</v>
      </c>
      <c r="D7925">
        <v>600</v>
      </c>
      <c r="E7925">
        <v>8</v>
      </c>
      <c r="F7925" t="s">
        <v>133</v>
      </c>
    </row>
    <row r="7926" spans="1:6" x14ac:dyDescent="0.3">
      <c r="A7926" t="s">
        <v>172</v>
      </c>
      <c r="B7926" t="s">
        <v>130</v>
      </c>
      <c r="C7926">
        <v>1</v>
      </c>
      <c r="D7926">
        <v>14.95</v>
      </c>
      <c r="E7926">
        <v>4</v>
      </c>
      <c r="F7926" t="s">
        <v>136</v>
      </c>
    </row>
    <row r="7927" spans="1:6" x14ac:dyDescent="0.3">
      <c r="A7927" t="s">
        <v>172</v>
      </c>
      <c r="B7927" t="s">
        <v>128</v>
      </c>
      <c r="C7927">
        <v>1</v>
      </c>
      <c r="D7927">
        <v>700</v>
      </c>
      <c r="E7927">
        <v>5</v>
      </c>
      <c r="F7927" t="s">
        <v>136</v>
      </c>
    </row>
    <row r="7928" spans="1:6" x14ac:dyDescent="0.3">
      <c r="A7928" t="s">
        <v>172</v>
      </c>
      <c r="B7928" t="s">
        <v>145</v>
      </c>
      <c r="C7928">
        <v>1</v>
      </c>
      <c r="D7928">
        <v>3.84</v>
      </c>
      <c r="E7928">
        <v>4</v>
      </c>
      <c r="F7928" t="s">
        <v>133</v>
      </c>
    </row>
    <row r="7929" spans="1:6" x14ac:dyDescent="0.3">
      <c r="A7929" t="s">
        <v>172</v>
      </c>
      <c r="B7929" t="s">
        <v>139</v>
      </c>
      <c r="C7929">
        <v>1</v>
      </c>
      <c r="D7929">
        <v>11.95</v>
      </c>
      <c r="E7929">
        <v>5</v>
      </c>
      <c r="F7929" t="s">
        <v>135</v>
      </c>
    </row>
    <row r="7930" spans="1:6" x14ac:dyDescent="0.3">
      <c r="A7930" t="s">
        <v>172</v>
      </c>
      <c r="B7930" t="s">
        <v>132</v>
      </c>
      <c r="C7930">
        <v>1</v>
      </c>
      <c r="D7930">
        <v>11.99</v>
      </c>
      <c r="E7930">
        <v>4</v>
      </c>
      <c r="F7930" t="s">
        <v>135</v>
      </c>
    </row>
    <row r="7931" spans="1:6" x14ac:dyDescent="0.3">
      <c r="A7931" t="s">
        <v>172</v>
      </c>
      <c r="B7931" t="s">
        <v>141</v>
      </c>
      <c r="C7931">
        <v>1</v>
      </c>
      <c r="D7931">
        <v>150</v>
      </c>
      <c r="E7931">
        <v>3</v>
      </c>
      <c r="F7931" t="s">
        <v>146</v>
      </c>
    </row>
    <row r="7932" spans="1:6" x14ac:dyDescent="0.3">
      <c r="A7932" t="s">
        <v>172</v>
      </c>
      <c r="B7932" t="s">
        <v>139</v>
      </c>
      <c r="C7932">
        <v>1</v>
      </c>
      <c r="D7932">
        <v>11.95</v>
      </c>
      <c r="E7932">
        <v>7</v>
      </c>
      <c r="F7932" t="s">
        <v>147</v>
      </c>
    </row>
    <row r="7933" spans="1:6" x14ac:dyDescent="0.3">
      <c r="A7933" t="s">
        <v>172</v>
      </c>
      <c r="B7933" t="s">
        <v>139</v>
      </c>
      <c r="C7933">
        <v>1</v>
      </c>
      <c r="D7933">
        <v>11.95</v>
      </c>
      <c r="E7933">
        <v>7</v>
      </c>
      <c r="F7933" t="s">
        <v>131</v>
      </c>
    </row>
    <row r="7934" spans="1:6" x14ac:dyDescent="0.3">
      <c r="A7934" t="s">
        <v>172</v>
      </c>
      <c r="B7934" t="s">
        <v>139</v>
      </c>
      <c r="C7934">
        <v>1</v>
      </c>
      <c r="D7934">
        <v>11.95</v>
      </c>
      <c r="E7934">
        <v>8</v>
      </c>
      <c r="F7934" t="s">
        <v>150</v>
      </c>
    </row>
    <row r="7935" spans="1:6" x14ac:dyDescent="0.3">
      <c r="A7935" t="s">
        <v>172</v>
      </c>
      <c r="B7935" t="s">
        <v>145</v>
      </c>
      <c r="C7935">
        <v>2</v>
      </c>
      <c r="D7935">
        <v>3.84</v>
      </c>
      <c r="E7935">
        <v>5</v>
      </c>
      <c r="F7935" t="s">
        <v>133</v>
      </c>
    </row>
    <row r="7936" spans="1:6" x14ac:dyDescent="0.3">
      <c r="A7936" t="s">
        <v>172</v>
      </c>
      <c r="B7936" t="s">
        <v>137</v>
      </c>
      <c r="C7936">
        <v>1</v>
      </c>
      <c r="D7936">
        <v>2.99</v>
      </c>
      <c r="E7936">
        <v>10</v>
      </c>
      <c r="F7936" t="s">
        <v>133</v>
      </c>
    </row>
    <row r="7937" spans="1:6" x14ac:dyDescent="0.3">
      <c r="A7937" t="s">
        <v>172</v>
      </c>
      <c r="B7937" t="s">
        <v>145</v>
      </c>
      <c r="C7937">
        <v>1</v>
      </c>
      <c r="D7937">
        <v>3.84</v>
      </c>
      <c r="E7937">
        <v>2</v>
      </c>
      <c r="F7937" t="s">
        <v>136</v>
      </c>
    </row>
    <row r="7938" spans="1:6" x14ac:dyDescent="0.3">
      <c r="A7938" t="s">
        <v>172</v>
      </c>
      <c r="B7938" t="s">
        <v>139</v>
      </c>
      <c r="C7938">
        <v>1</v>
      </c>
      <c r="D7938">
        <v>11.95</v>
      </c>
      <c r="E7938">
        <v>6</v>
      </c>
      <c r="F7938" t="s">
        <v>146</v>
      </c>
    </row>
    <row r="7939" spans="1:6" x14ac:dyDescent="0.3">
      <c r="A7939" t="s">
        <v>172</v>
      </c>
      <c r="B7939" t="s">
        <v>140</v>
      </c>
      <c r="C7939">
        <v>1</v>
      </c>
      <c r="D7939">
        <v>99.99</v>
      </c>
      <c r="E7939">
        <v>10</v>
      </c>
      <c r="F7939" t="s">
        <v>133</v>
      </c>
    </row>
    <row r="7940" spans="1:6" x14ac:dyDescent="0.3">
      <c r="A7940" t="s">
        <v>172</v>
      </c>
      <c r="B7940" t="s">
        <v>152</v>
      </c>
      <c r="C7940">
        <v>1</v>
      </c>
      <c r="D7940">
        <v>379.99</v>
      </c>
      <c r="E7940">
        <v>9</v>
      </c>
      <c r="F7940" t="s">
        <v>133</v>
      </c>
    </row>
    <row r="7941" spans="1:6" x14ac:dyDescent="0.3">
      <c r="A7941" t="s">
        <v>172</v>
      </c>
      <c r="B7941" t="s">
        <v>145</v>
      </c>
      <c r="C7941">
        <v>2</v>
      </c>
      <c r="D7941">
        <v>3.84</v>
      </c>
      <c r="E7941">
        <v>4</v>
      </c>
      <c r="F7941" t="s">
        <v>133</v>
      </c>
    </row>
    <row r="7942" spans="1:6" x14ac:dyDescent="0.3">
      <c r="A7942" t="s">
        <v>172</v>
      </c>
      <c r="B7942" t="s">
        <v>152</v>
      </c>
      <c r="C7942">
        <v>1</v>
      </c>
      <c r="D7942">
        <v>379.99</v>
      </c>
      <c r="E7942">
        <v>3</v>
      </c>
      <c r="F7942" t="s">
        <v>135</v>
      </c>
    </row>
    <row r="7943" spans="1:6" x14ac:dyDescent="0.3">
      <c r="A7943" t="s">
        <v>172</v>
      </c>
      <c r="B7943" t="s">
        <v>132</v>
      </c>
      <c r="C7943">
        <v>1</v>
      </c>
      <c r="D7943">
        <v>11.99</v>
      </c>
      <c r="E7943">
        <v>2</v>
      </c>
      <c r="F7943" t="s">
        <v>129</v>
      </c>
    </row>
    <row r="7944" spans="1:6" x14ac:dyDescent="0.3">
      <c r="A7944" t="s">
        <v>172</v>
      </c>
      <c r="B7944" t="s">
        <v>139</v>
      </c>
      <c r="C7944">
        <v>1</v>
      </c>
      <c r="D7944">
        <v>11.95</v>
      </c>
      <c r="E7944">
        <v>10</v>
      </c>
      <c r="F7944" t="s">
        <v>149</v>
      </c>
    </row>
    <row r="7945" spans="1:6" x14ac:dyDescent="0.3">
      <c r="A7945" t="s">
        <v>172</v>
      </c>
      <c r="B7945" t="s">
        <v>145</v>
      </c>
      <c r="C7945">
        <v>2</v>
      </c>
      <c r="D7945">
        <v>3.84</v>
      </c>
      <c r="E7945">
        <v>1</v>
      </c>
      <c r="F7945" t="s">
        <v>146</v>
      </c>
    </row>
    <row r="7946" spans="1:6" x14ac:dyDescent="0.3">
      <c r="A7946" t="s">
        <v>172</v>
      </c>
      <c r="B7946" t="s">
        <v>142</v>
      </c>
      <c r="C7946">
        <v>1</v>
      </c>
      <c r="D7946">
        <v>1700</v>
      </c>
      <c r="E7946">
        <v>1</v>
      </c>
      <c r="F7946" t="s">
        <v>131</v>
      </c>
    </row>
    <row r="7947" spans="1:6" x14ac:dyDescent="0.3">
      <c r="A7947" t="s">
        <v>172</v>
      </c>
      <c r="B7947" t="s">
        <v>139</v>
      </c>
      <c r="C7947">
        <v>1</v>
      </c>
      <c r="D7947">
        <v>11.95</v>
      </c>
      <c r="E7947">
        <v>3</v>
      </c>
      <c r="F7947" t="s">
        <v>133</v>
      </c>
    </row>
    <row r="7948" spans="1:6" x14ac:dyDescent="0.3">
      <c r="A7948" t="s">
        <v>172</v>
      </c>
      <c r="B7948" t="s">
        <v>151</v>
      </c>
      <c r="C7948">
        <v>1</v>
      </c>
      <c r="D7948">
        <v>109.99</v>
      </c>
      <c r="E7948">
        <v>10</v>
      </c>
      <c r="F7948" t="s">
        <v>149</v>
      </c>
    </row>
    <row r="7949" spans="1:6" x14ac:dyDescent="0.3">
      <c r="A7949" t="s">
        <v>172</v>
      </c>
      <c r="B7949" t="s">
        <v>134</v>
      </c>
      <c r="C7949">
        <v>1</v>
      </c>
      <c r="D7949">
        <v>149.99</v>
      </c>
      <c r="E7949">
        <v>1</v>
      </c>
      <c r="F7949" t="s">
        <v>129</v>
      </c>
    </row>
    <row r="7950" spans="1:6" x14ac:dyDescent="0.3">
      <c r="A7950" t="s">
        <v>172</v>
      </c>
      <c r="B7950" t="s">
        <v>143</v>
      </c>
      <c r="C7950">
        <v>1</v>
      </c>
      <c r="D7950">
        <v>300</v>
      </c>
      <c r="E7950">
        <v>6</v>
      </c>
      <c r="F7950" t="s">
        <v>129</v>
      </c>
    </row>
    <row r="7951" spans="1:6" x14ac:dyDescent="0.3">
      <c r="A7951" t="s">
        <v>172</v>
      </c>
      <c r="B7951" t="s">
        <v>137</v>
      </c>
      <c r="C7951">
        <v>1</v>
      </c>
      <c r="D7951">
        <v>2.99</v>
      </c>
      <c r="E7951">
        <v>6</v>
      </c>
      <c r="F7951" t="s">
        <v>129</v>
      </c>
    </row>
    <row r="7952" spans="1:6" x14ac:dyDescent="0.3">
      <c r="A7952" t="s">
        <v>172</v>
      </c>
      <c r="B7952" t="s">
        <v>140</v>
      </c>
      <c r="C7952">
        <v>1</v>
      </c>
      <c r="D7952">
        <v>99.99</v>
      </c>
      <c r="E7952">
        <v>1</v>
      </c>
      <c r="F7952" t="s">
        <v>129</v>
      </c>
    </row>
    <row r="7953" spans="1:6" x14ac:dyDescent="0.3">
      <c r="A7953" t="s">
        <v>172</v>
      </c>
      <c r="B7953" t="s">
        <v>132</v>
      </c>
      <c r="C7953">
        <v>1</v>
      </c>
      <c r="D7953">
        <v>11.99</v>
      </c>
      <c r="E7953">
        <v>4</v>
      </c>
      <c r="F7953" t="s">
        <v>131</v>
      </c>
    </row>
    <row r="7954" spans="1:6" x14ac:dyDescent="0.3">
      <c r="A7954" t="s">
        <v>172</v>
      </c>
      <c r="B7954" t="s">
        <v>128</v>
      </c>
      <c r="C7954">
        <v>1</v>
      </c>
      <c r="D7954">
        <v>700</v>
      </c>
      <c r="E7954">
        <v>7</v>
      </c>
      <c r="F7954" t="s">
        <v>149</v>
      </c>
    </row>
    <row r="7955" spans="1:6" x14ac:dyDescent="0.3">
      <c r="A7955" t="s">
        <v>172</v>
      </c>
      <c r="B7955" t="s">
        <v>141</v>
      </c>
      <c r="C7955">
        <v>1</v>
      </c>
      <c r="D7955">
        <v>150</v>
      </c>
      <c r="E7955">
        <v>10</v>
      </c>
      <c r="F7955" t="s">
        <v>133</v>
      </c>
    </row>
    <row r="7956" spans="1:6" x14ac:dyDescent="0.3">
      <c r="A7956" t="s">
        <v>172</v>
      </c>
      <c r="B7956" t="s">
        <v>132</v>
      </c>
      <c r="C7956">
        <v>1</v>
      </c>
      <c r="D7956">
        <v>11.99</v>
      </c>
      <c r="E7956">
        <v>3</v>
      </c>
      <c r="F7956" t="s">
        <v>150</v>
      </c>
    </row>
    <row r="7957" spans="1:6" x14ac:dyDescent="0.3">
      <c r="A7957" t="s">
        <v>172</v>
      </c>
      <c r="B7957" t="s">
        <v>139</v>
      </c>
      <c r="C7957">
        <v>1</v>
      </c>
      <c r="D7957">
        <v>11.95</v>
      </c>
      <c r="E7957">
        <v>10</v>
      </c>
      <c r="F7957" t="s">
        <v>150</v>
      </c>
    </row>
    <row r="7958" spans="1:6" x14ac:dyDescent="0.3">
      <c r="A7958" t="s">
        <v>172</v>
      </c>
      <c r="B7958" t="s">
        <v>152</v>
      </c>
      <c r="C7958">
        <v>1</v>
      </c>
      <c r="D7958">
        <v>379.99</v>
      </c>
      <c r="E7958">
        <v>5</v>
      </c>
      <c r="F7958" t="s">
        <v>149</v>
      </c>
    </row>
    <row r="7959" spans="1:6" x14ac:dyDescent="0.3">
      <c r="A7959" t="s">
        <v>172</v>
      </c>
      <c r="B7959" t="s">
        <v>152</v>
      </c>
      <c r="C7959">
        <v>1</v>
      </c>
      <c r="D7959">
        <v>379.99</v>
      </c>
      <c r="E7959">
        <v>10</v>
      </c>
      <c r="F7959" t="s">
        <v>147</v>
      </c>
    </row>
    <row r="7960" spans="1:6" x14ac:dyDescent="0.3">
      <c r="A7960" t="s">
        <v>172</v>
      </c>
      <c r="B7960" t="s">
        <v>132</v>
      </c>
      <c r="C7960">
        <v>1</v>
      </c>
      <c r="D7960">
        <v>11.99</v>
      </c>
      <c r="E7960">
        <v>10</v>
      </c>
      <c r="F7960" t="s">
        <v>129</v>
      </c>
    </row>
    <row r="7961" spans="1:6" x14ac:dyDescent="0.3">
      <c r="A7961" t="s">
        <v>172</v>
      </c>
      <c r="B7961" t="s">
        <v>141</v>
      </c>
      <c r="C7961">
        <v>1</v>
      </c>
      <c r="D7961">
        <v>150</v>
      </c>
      <c r="E7961">
        <v>4</v>
      </c>
      <c r="F7961" t="s">
        <v>133</v>
      </c>
    </row>
    <row r="7962" spans="1:6" x14ac:dyDescent="0.3">
      <c r="A7962" t="s">
        <v>172</v>
      </c>
      <c r="B7962" t="s">
        <v>132</v>
      </c>
      <c r="C7962">
        <v>1</v>
      </c>
      <c r="D7962">
        <v>11.99</v>
      </c>
      <c r="E7962">
        <v>3</v>
      </c>
      <c r="F7962" t="s">
        <v>131</v>
      </c>
    </row>
    <row r="7963" spans="1:6" x14ac:dyDescent="0.3">
      <c r="A7963" t="s">
        <v>172</v>
      </c>
      <c r="B7963" t="s">
        <v>141</v>
      </c>
      <c r="C7963">
        <v>1</v>
      </c>
      <c r="D7963">
        <v>150</v>
      </c>
      <c r="E7963">
        <v>4</v>
      </c>
      <c r="F7963" t="s">
        <v>136</v>
      </c>
    </row>
    <row r="7964" spans="1:6" x14ac:dyDescent="0.3">
      <c r="A7964" t="s">
        <v>172</v>
      </c>
      <c r="B7964" t="s">
        <v>141</v>
      </c>
      <c r="C7964">
        <v>1</v>
      </c>
      <c r="D7964">
        <v>150</v>
      </c>
      <c r="E7964">
        <v>2</v>
      </c>
      <c r="F7964" t="s">
        <v>146</v>
      </c>
    </row>
    <row r="7965" spans="1:6" x14ac:dyDescent="0.3">
      <c r="A7965" t="s">
        <v>172</v>
      </c>
      <c r="B7965" t="s">
        <v>130</v>
      </c>
      <c r="C7965">
        <v>1</v>
      </c>
      <c r="D7965">
        <v>14.95</v>
      </c>
      <c r="E7965">
        <v>10</v>
      </c>
      <c r="F7965" t="s">
        <v>129</v>
      </c>
    </row>
    <row r="7966" spans="1:6" x14ac:dyDescent="0.3">
      <c r="A7966" t="s">
        <v>172</v>
      </c>
      <c r="B7966" t="s">
        <v>140</v>
      </c>
      <c r="C7966">
        <v>1</v>
      </c>
      <c r="D7966">
        <v>99.99</v>
      </c>
      <c r="E7966">
        <v>5</v>
      </c>
      <c r="F7966" t="s">
        <v>146</v>
      </c>
    </row>
    <row r="7967" spans="1:6" x14ac:dyDescent="0.3">
      <c r="A7967" t="s">
        <v>172</v>
      </c>
      <c r="B7967" t="s">
        <v>141</v>
      </c>
      <c r="C7967">
        <v>1</v>
      </c>
      <c r="D7967">
        <v>150</v>
      </c>
      <c r="E7967">
        <v>2</v>
      </c>
      <c r="F7967" t="s">
        <v>129</v>
      </c>
    </row>
    <row r="7968" spans="1:6" x14ac:dyDescent="0.3">
      <c r="A7968" t="s">
        <v>172</v>
      </c>
      <c r="B7968" t="s">
        <v>137</v>
      </c>
      <c r="C7968">
        <v>4</v>
      </c>
      <c r="D7968">
        <v>2.99</v>
      </c>
      <c r="E7968">
        <v>8</v>
      </c>
      <c r="F7968" t="s">
        <v>149</v>
      </c>
    </row>
    <row r="7969" spans="1:6" x14ac:dyDescent="0.3">
      <c r="A7969" t="s">
        <v>172</v>
      </c>
      <c r="B7969" t="s">
        <v>132</v>
      </c>
      <c r="C7969">
        <v>1</v>
      </c>
      <c r="D7969">
        <v>11.99</v>
      </c>
      <c r="E7969">
        <v>5</v>
      </c>
      <c r="F7969" t="s">
        <v>135</v>
      </c>
    </row>
    <row r="7970" spans="1:6" x14ac:dyDescent="0.3">
      <c r="A7970" t="s">
        <v>172</v>
      </c>
      <c r="B7970" t="s">
        <v>132</v>
      </c>
      <c r="C7970">
        <v>1</v>
      </c>
      <c r="D7970">
        <v>11.99</v>
      </c>
      <c r="E7970">
        <v>8</v>
      </c>
      <c r="F7970" t="s">
        <v>150</v>
      </c>
    </row>
    <row r="7971" spans="1:6" x14ac:dyDescent="0.3">
      <c r="A7971" t="s">
        <v>172</v>
      </c>
      <c r="B7971" t="s">
        <v>128</v>
      </c>
      <c r="C7971">
        <v>1</v>
      </c>
      <c r="D7971">
        <v>700</v>
      </c>
      <c r="E7971">
        <v>10</v>
      </c>
      <c r="F7971" t="s">
        <v>135</v>
      </c>
    </row>
    <row r="7972" spans="1:6" x14ac:dyDescent="0.3">
      <c r="A7972" t="s">
        <v>172</v>
      </c>
      <c r="B7972" t="s">
        <v>130</v>
      </c>
      <c r="C7972">
        <v>1</v>
      </c>
      <c r="D7972">
        <v>14.95</v>
      </c>
      <c r="E7972">
        <v>7</v>
      </c>
      <c r="F7972" t="s">
        <v>135</v>
      </c>
    </row>
    <row r="7973" spans="1:6" x14ac:dyDescent="0.3">
      <c r="A7973" t="s">
        <v>172</v>
      </c>
      <c r="B7973" t="s">
        <v>145</v>
      </c>
      <c r="C7973">
        <v>1</v>
      </c>
      <c r="D7973">
        <v>3.84</v>
      </c>
      <c r="E7973">
        <v>1</v>
      </c>
      <c r="F7973" t="s">
        <v>135</v>
      </c>
    </row>
    <row r="7974" spans="1:6" x14ac:dyDescent="0.3">
      <c r="A7974" t="s">
        <v>172</v>
      </c>
      <c r="B7974" t="s">
        <v>143</v>
      </c>
      <c r="C7974">
        <v>1</v>
      </c>
      <c r="D7974">
        <v>300</v>
      </c>
      <c r="E7974">
        <v>8</v>
      </c>
      <c r="F7974" t="s">
        <v>129</v>
      </c>
    </row>
    <row r="7975" spans="1:6" x14ac:dyDescent="0.3">
      <c r="A7975" t="s">
        <v>172</v>
      </c>
      <c r="B7975" t="s">
        <v>140</v>
      </c>
      <c r="C7975">
        <v>1</v>
      </c>
      <c r="D7975">
        <v>99.99</v>
      </c>
      <c r="E7975">
        <v>5</v>
      </c>
      <c r="F7975" t="s">
        <v>149</v>
      </c>
    </row>
    <row r="7976" spans="1:6" x14ac:dyDescent="0.3">
      <c r="A7976" t="s">
        <v>172</v>
      </c>
      <c r="B7976" t="s">
        <v>145</v>
      </c>
      <c r="C7976">
        <v>1</v>
      </c>
      <c r="D7976">
        <v>3.84</v>
      </c>
      <c r="E7976">
        <v>5</v>
      </c>
      <c r="F7976" t="s">
        <v>147</v>
      </c>
    </row>
    <row r="7977" spans="1:6" x14ac:dyDescent="0.3">
      <c r="A7977" t="s">
        <v>172</v>
      </c>
      <c r="B7977" t="s">
        <v>137</v>
      </c>
      <c r="C7977">
        <v>2</v>
      </c>
      <c r="D7977">
        <v>2.99</v>
      </c>
      <c r="E7977">
        <v>1</v>
      </c>
      <c r="F7977" t="s">
        <v>135</v>
      </c>
    </row>
    <row r="7978" spans="1:6" x14ac:dyDescent="0.3">
      <c r="A7978" t="s">
        <v>172</v>
      </c>
      <c r="B7978" t="s">
        <v>139</v>
      </c>
      <c r="C7978">
        <v>1</v>
      </c>
      <c r="D7978">
        <v>11.95</v>
      </c>
      <c r="E7978">
        <v>1</v>
      </c>
      <c r="F7978" t="s">
        <v>136</v>
      </c>
    </row>
    <row r="7979" spans="1:6" x14ac:dyDescent="0.3">
      <c r="A7979" t="s">
        <v>172</v>
      </c>
      <c r="B7979" t="s">
        <v>141</v>
      </c>
      <c r="C7979">
        <v>1</v>
      </c>
      <c r="D7979">
        <v>150</v>
      </c>
      <c r="E7979">
        <v>2</v>
      </c>
      <c r="F7979" t="s">
        <v>136</v>
      </c>
    </row>
    <row r="7980" spans="1:6" x14ac:dyDescent="0.3">
      <c r="A7980" t="s">
        <v>172</v>
      </c>
      <c r="B7980" t="s">
        <v>132</v>
      </c>
      <c r="C7980">
        <v>1</v>
      </c>
      <c r="D7980">
        <v>11.99</v>
      </c>
      <c r="E7980">
        <v>7</v>
      </c>
      <c r="F7980" t="s">
        <v>135</v>
      </c>
    </row>
    <row r="7981" spans="1:6" x14ac:dyDescent="0.3">
      <c r="A7981" t="s">
        <v>172</v>
      </c>
      <c r="B7981" t="s">
        <v>141</v>
      </c>
      <c r="C7981">
        <v>1</v>
      </c>
      <c r="D7981">
        <v>150</v>
      </c>
      <c r="E7981">
        <v>3</v>
      </c>
      <c r="F7981" t="s">
        <v>135</v>
      </c>
    </row>
    <row r="7982" spans="1:6" x14ac:dyDescent="0.3">
      <c r="A7982" t="s">
        <v>172</v>
      </c>
      <c r="B7982" t="s">
        <v>139</v>
      </c>
      <c r="C7982">
        <v>1</v>
      </c>
      <c r="D7982">
        <v>11.95</v>
      </c>
      <c r="E7982">
        <v>4</v>
      </c>
      <c r="F7982" t="s">
        <v>135</v>
      </c>
    </row>
    <row r="7983" spans="1:6" x14ac:dyDescent="0.3">
      <c r="A7983" t="s">
        <v>172</v>
      </c>
      <c r="B7983" t="s">
        <v>134</v>
      </c>
      <c r="C7983">
        <v>1</v>
      </c>
      <c r="D7983">
        <v>149.99</v>
      </c>
      <c r="E7983">
        <v>1</v>
      </c>
      <c r="F7983" t="s">
        <v>136</v>
      </c>
    </row>
    <row r="7984" spans="1:6" x14ac:dyDescent="0.3">
      <c r="A7984" t="s">
        <v>172</v>
      </c>
      <c r="B7984" t="s">
        <v>132</v>
      </c>
      <c r="C7984">
        <v>1</v>
      </c>
      <c r="D7984">
        <v>11.99</v>
      </c>
      <c r="E7984">
        <v>6</v>
      </c>
      <c r="F7984" t="s">
        <v>149</v>
      </c>
    </row>
    <row r="7985" spans="1:6" x14ac:dyDescent="0.3">
      <c r="A7985" t="s">
        <v>172</v>
      </c>
      <c r="B7985" t="s">
        <v>132</v>
      </c>
      <c r="C7985">
        <v>1</v>
      </c>
      <c r="D7985">
        <v>11.99</v>
      </c>
      <c r="E7985">
        <v>7</v>
      </c>
      <c r="F7985" t="s">
        <v>146</v>
      </c>
    </row>
    <row r="7986" spans="1:6" x14ac:dyDescent="0.3">
      <c r="A7986" t="s">
        <v>172</v>
      </c>
      <c r="B7986" t="s">
        <v>139</v>
      </c>
      <c r="C7986">
        <v>1</v>
      </c>
      <c r="D7986">
        <v>11.95</v>
      </c>
      <c r="E7986">
        <v>2</v>
      </c>
      <c r="F7986" t="s">
        <v>131</v>
      </c>
    </row>
    <row r="7987" spans="1:6" x14ac:dyDescent="0.3">
      <c r="A7987" t="s">
        <v>172</v>
      </c>
      <c r="B7987" t="s">
        <v>137</v>
      </c>
      <c r="C7987">
        <v>1</v>
      </c>
      <c r="D7987">
        <v>2.99</v>
      </c>
      <c r="E7987">
        <v>9</v>
      </c>
      <c r="F7987" t="s">
        <v>129</v>
      </c>
    </row>
    <row r="7988" spans="1:6" x14ac:dyDescent="0.3">
      <c r="A7988" t="s">
        <v>172</v>
      </c>
      <c r="B7988" t="s">
        <v>141</v>
      </c>
      <c r="C7988">
        <v>1</v>
      </c>
      <c r="D7988">
        <v>150</v>
      </c>
      <c r="E7988">
        <v>2</v>
      </c>
      <c r="F7988" t="s">
        <v>129</v>
      </c>
    </row>
    <row r="7989" spans="1:6" x14ac:dyDescent="0.3">
      <c r="A7989" t="s">
        <v>172</v>
      </c>
      <c r="B7989" t="s">
        <v>132</v>
      </c>
      <c r="C7989">
        <v>1</v>
      </c>
      <c r="D7989">
        <v>11.99</v>
      </c>
      <c r="E7989">
        <v>7</v>
      </c>
      <c r="F7989" t="s">
        <v>133</v>
      </c>
    </row>
    <row r="7990" spans="1:6" x14ac:dyDescent="0.3">
      <c r="A7990" t="s">
        <v>172</v>
      </c>
      <c r="B7990" t="s">
        <v>143</v>
      </c>
      <c r="C7990">
        <v>1</v>
      </c>
      <c r="D7990">
        <v>300</v>
      </c>
      <c r="E7990">
        <v>1</v>
      </c>
      <c r="F7990" t="s">
        <v>131</v>
      </c>
    </row>
    <row r="7991" spans="1:6" x14ac:dyDescent="0.3">
      <c r="A7991" t="s">
        <v>172</v>
      </c>
      <c r="B7991" t="s">
        <v>145</v>
      </c>
      <c r="C7991">
        <v>1</v>
      </c>
      <c r="D7991">
        <v>3.84</v>
      </c>
      <c r="E7991">
        <v>1</v>
      </c>
      <c r="F7991" t="s">
        <v>135</v>
      </c>
    </row>
    <row r="7992" spans="1:6" x14ac:dyDescent="0.3">
      <c r="A7992" t="s">
        <v>172</v>
      </c>
      <c r="B7992" t="s">
        <v>137</v>
      </c>
      <c r="C7992">
        <v>3</v>
      </c>
      <c r="D7992">
        <v>2.99</v>
      </c>
      <c r="E7992">
        <v>3</v>
      </c>
      <c r="F7992" t="s">
        <v>149</v>
      </c>
    </row>
    <row r="7993" spans="1:6" x14ac:dyDescent="0.3">
      <c r="A7993" t="s">
        <v>172</v>
      </c>
      <c r="B7993" t="s">
        <v>141</v>
      </c>
      <c r="C7993">
        <v>1</v>
      </c>
      <c r="D7993">
        <v>150</v>
      </c>
      <c r="E7993">
        <v>10</v>
      </c>
      <c r="F7993" t="s">
        <v>131</v>
      </c>
    </row>
    <row r="7994" spans="1:6" x14ac:dyDescent="0.3">
      <c r="A7994" t="s">
        <v>172</v>
      </c>
      <c r="B7994" t="s">
        <v>137</v>
      </c>
      <c r="C7994">
        <v>1</v>
      </c>
      <c r="D7994">
        <v>2.99</v>
      </c>
      <c r="E7994">
        <v>5</v>
      </c>
      <c r="F7994" t="s">
        <v>129</v>
      </c>
    </row>
    <row r="7995" spans="1:6" x14ac:dyDescent="0.3">
      <c r="A7995" t="s">
        <v>172</v>
      </c>
      <c r="B7995" t="s">
        <v>137</v>
      </c>
      <c r="C7995">
        <v>1</v>
      </c>
      <c r="D7995">
        <v>2.99</v>
      </c>
      <c r="E7995">
        <v>9</v>
      </c>
      <c r="F7995" t="s">
        <v>133</v>
      </c>
    </row>
    <row r="7996" spans="1:6" x14ac:dyDescent="0.3">
      <c r="A7996" t="s">
        <v>172</v>
      </c>
      <c r="B7996" t="s">
        <v>141</v>
      </c>
      <c r="C7996">
        <v>1</v>
      </c>
      <c r="D7996">
        <v>150</v>
      </c>
      <c r="E7996">
        <v>9</v>
      </c>
      <c r="F7996" t="s">
        <v>135</v>
      </c>
    </row>
    <row r="7997" spans="1:6" x14ac:dyDescent="0.3">
      <c r="A7997" t="s">
        <v>172</v>
      </c>
      <c r="B7997" t="s">
        <v>132</v>
      </c>
      <c r="C7997">
        <v>1</v>
      </c>
      <c r="D7997">
        <v>11.99</v>
      </c>
      <c r="E7997">
        <v>10</v>
      </c>
      <c r="F7997" t="s">
        <v>150</v>
      </c>
    </row>
    <row r="7998" spans="1:6" x14ac:dyDescent="0.3">
      <c r="A7998" t="s">
        <v>172</v>
      </c>
      <c r="B7998" t="s">
        <v>141</v>
      </c>
      <c r="C7998">
        <v>1</v>
      </c>
      <c r="D7998">
        <v>150</v>
      </c>
      <c r="E7998">
        <v>10</v>
      </c>
      <c r="F7998" t="s">
        <v>131</v>
      </c>
    </row>
    <row r="7999" spans="1:6" x14ac:dyDescent="0.3">
      <c r="A7999" t="s">
        <v>172</v>
      </c>
      <c r="B7999" t="s">
        <v>141</v>
      </c>
      <c r="C7999">
        <v>1</v>
      </c>
      <c r="D7999">
        <v>150</v>
      </c>
      <c r="E7999">
        <v>3</v>
      </c>
      <c r="F7999" t="s">
        <v>136</v>
      </c>
    </row>
    <row r="8000" spans="1:6" x14ac:dyDescent="0.3">
      <c r="A8000" t="s">
        <v>172</v>
      </c>
      <c r="B8000" t="s">
        <v>152</v>
      </c>
      <c r="C8000">
        <v>1</v>
      </c>
      <c r="D8000">
        <v>379.99</v>
      </c>
      <c r="E8000">
        <v>6</v>
      </c>
      <c r="F8000" t="s">
        <v>147</v>
      </c>
    </row>
    <row r="8001" spans="1:6" x14ac:dyDescent="0.3">
      <c r="A8001" t="s">
        <v>172</v>
      </c>
      <c r="B8001" t="s">
        <v>130</v>
      </c>
      <c r="C8001">
        <v>1</v>
      </c>
      <c r="D8001">
        <v>14.95</v>
      </c>
      <c r="E8001">
        <v>5</v>
      </c>
      <c r="F8001" t="s">
        <v>146</v>
      </c>
    </row>
    <row r="8002" spans="1:6" x14ac:dyDescent="0.3">
      <c r="A8002" t="s">
        <v>172</v>
      </c>
      <c r="B8002" t="s">
        <v>141</v>
      </c>
      <c r="C8002">
        <v>1</v>
      </c>
      <c r="D8002">
        <v>150</v>
      </c>
      <c r="E8002">
        <v>5</v>
      </c>
      <c r="F8002" t="s">
        <v>133</v>
      </c>
    </row>
    <row r="8003" spans="1:6" x14ac:dyDescent="0.3">
      <c r="A8003" t="s">
        <v>172</v>
      </c>
      <c r="B8003" t="s">
        <v>145</v>
      </c>
      <c r="C8003">
        <v>2</v>
      </c>
      <c r="D8003">
        <v>3.84</v>
      </c>
      <c r="E8003">
        <v>2</v>
      </c>
      <c r="F8003" t="s">
        <v>129</v>
      </c>
    </row>
    <row r="8004" spans="1:6" x14ac:dyDescent="0.3">
      <c r="A8004" t="s">
        <v>172</v>
      </c>
      <c r="B8004" t="s">
        <v>137</v>
      </c>
      <c r="C8004">
        <v>1</v>
      </c>
      <c r="D8004">
        <v>2.99</v>
      </c>
      <c r="E8004">
        <v>1</v>
      </c>
      <c r="F8004" t="s">
        <v>131</v>
      </c>
    </row>
    <row r="8005" spans="1:6" x14ac:dyDescent="0.3">
      <c r="A8005" t="s">
        <v>172</v>
      </c>
      <c r="B8005" t="s">
        <v>139</v>
      </c>
      <c r="C8005">
        <v>1</v>
      </c>
      <c r="D8005">
        <v>11.95</v>
      </c>
      <c r="E8005">
        <v>9</v>
      </c>
      <c r="F8005" t="s">
        <v>133</v>
      </c>
    </row>
    <row r="8006" spans="1:6" x14ac:dyDescent="0.3">
      <c r="A8006" t="s">
        <v>172</v>
      </c>
      <c r="B8006" t="s">
        <v>138</v>
      </c>
      <c r="C8006">
        <v>1</v>
      </c>
      <c r="D8006">
        <v>389.99</v>
      </c>
      <c r="E8006">
        <v>2</v>
      </c>
      <c r="F8006" t="s">
        <v>133</v>
      </c>
    </row>
    <row r="8007" spans="1:6" x14ac:dyDescent="0.3">
      <c r="A8007" t="s">
        <v>172</v>
      </c>
      <c r="B8007" t="s">
        <v>142</v>
      </c>
      <c r="C8007">
        <v>1</v>
      </c>
      <c r="D8007">
        <v>1700</v>
      </c>
      <c r="E8007">
        <v>10</v>
      </c>
      <c r="F8007" t="s">
        <v>149</v>
      </c>
    </row>
    <row r="8008" spans="1:6" x14ac:dyDescent="0.3">
      <c r="A8008" t="s">
        <v>172</v>
      </c>
      <c r="B8008" t="s">
        <v>140</v>
      </c>
      <c r="C8008">
        <v>1</v>
      </c>
      <c r="D8008">
        <v>99.99</v>
      </c>
      <c r="E8008">
        <v>7</v>
      </c>
      <c r="F8008" t="s">
        <v>149</v>
      </c>
    </row>
    <row r="8009" spans="1:6" x14ac:dyDescent="0.3">
      <c r="A8009" t="s">
        <v>172</v>
      </c>
      <c r="B8009" t="s">
        <v>145</v>
      </c>
      <c r="C8009">
        <v>1</v>
      </c>
      <c r="D8009">
        <v>3.84</v>
      </c>
      <c r="E8009">
        <v>3</v>
      </c>
      <c r="F8009" t="s">
        <v>133</v>
      </c>
    </row>
    <row r="8010" spans="1:6" x14ac:dyDescent="0.3">
      <c r="A8010" t="s">
        <v>172</v>
      </c>
      <c r="B8010" t="s">
        <v>139</v>
      </c>
      <c r="C8010">
        <v>1</v>
      </c>
      <c r="D8010">
        <v>11.95</v>
      </c>
      <c r="E8010">
        <v>6</v>
      </c>
      <c r="F8010" t="s">
        <v>129</v>
      </c>
    </row>
    <row r="8011" spans="1:6" x14ac:dyDescent="0.3">
      <c r="A8011" t="s">
        <v>172</v>
      </c>
      <c r="B8011" t="s">
        <v>137</v>
      </c>
      <c r="C8011">
        <v>1</v>
      </c>
      <c r="D8011">
        <v>2.99</v>
      </c>
      <c r="E8011">
        <v>9</v>
      </c>
      <c r="F8011" t="s">
        <v>133</v>
      </c>
    </row>
    <row r="8012" spans="1:6" x14ac:dyDescent="0.3">
      <c r="A8012" t="s">
        <v>172</v>
      </c>
      <c r="B8012" t="s">
        <v>145</v>
      </c>
      <c r="C8012">
        <v>2</v>
      </c>
      <c r="D8012">
        <v>3.84</v>
      </c>
      <c r="E8012">
        <v>9</v>
      </c>
      <c r="F8012" t="s">
        <v>135</v>
      </c>
    </row>
    <row r="8013" spans="1:6" x14ac:dyDescent="0.3">
      <c r="A8013" t="s">
        <v>172</v>
      </c>
      <c r="B8013" t="s">
        <v>137</v>
      </c>
      <c r="C8013">
        <v>1</v>
      </c>
      <c r="D8013">
        <v>2.99</v>
      </c>
      <c r="E8013">
        <v>6</v>
      </c>
      <c r="F8013" t="s">
        <v>131</v>
      </c>
    </row>
    <row r="8014" spans="1:6" x14ac:dyDescent="0.3">
      <c r="A8014" t="s">
        <v>172</v>
      </c>
      <c r="B8014" t="s">
        <v>137</v>
      </c>
      <c r="C8014">
        <v>2</v>
      </c>
      <c r="D8014">
        <v>2.99</v>
      </c>
      <c r="E8014">
        <v>3</v>
      </c>
      <c r="F8014" t="s">
        <v>133</v>
      </c>
    </row>
    <row r="8015" spans="1:6" x14ac:dyDescent="0.3">
      <c r="A8015" t="s">
        <v>172</v>
      </c>
      <c r="B8015" t="s">
        <v>134</v>
      </c>
      <c r="C8015">
        <v>1</v>
      </c>
      <c r="D8015">
        <v>149.99</v>
      </c>
      <c r="E8015">
        <v>1</v>
      </c>
      <c r="F8015" t="s">
        <v>129</v>
      </c>
    </row>
    <row r="8016" spans="1:6" x14ac:dyDescent="0.3">
      <c r="A8016" t="s">
        <v>172</v>
      </c>
      <c r="B8016" t="s">
        <v>128</v>
      </c>
      <c r="C8016">
        <v>1</v>
      </c>
      <c r="D8016">
        <v>700</v>
      </c>
      <c r="E8016">
        <v>8</v>
      </c>
      <c r="F8016" t="s">
        <v>133</v>
      </c>
    </row>
    <row r="8017" spans="1:6" x14ac:dyDescent="0.3">
      <c r="A8017" t="s">
        <v>172</v>
      </c>
      <c r="B8017" t="s">
        <v>139</v>
      </c>
      <c r="C8017">
        <v>1</v>
      </c>
      <c r="D8017">
        <v>11.95</v>
      </c>
      <c r="E8017">
        <v>2</v>
      </c>
      <c r="F8017" t="s">
        <v>133</v>
      </c>
    </row>
    <row r="8018" spans="1:6" x14ac:dyDescent="0.3">
      <c r="A8018" t="s">
        <v>172</v>
      </c>
      <c r="B8018" t="s">
        <v>139</v>
      </c>
      <c r="C8018">
        <v>1</v>
      </c>
      <c r="D8018">
        <v>11.95</v>
      </c>
      <c r="E8018">
        <v>9</v>
      </c>
      <c r="F8018" t="s">
        <v>135</v>
      </c>
    </row>
    <row r="8019" spans="1:6" x14ac:dyDescent="0.3">
      <c r="A8019" t="s">
        <v>172</v>
      </c>
      <c r="B8019" t="s">
        <v>143</v>
      </c>
      <c r="C8019">
        <v>1</v>
      </c>
      <c r="D8019">
        <v>300</v>
      </c>
      <c r="E8019">
        <v>8</v>
      </c>
      <c r="F8019" t="s">
        <v>133</v>
      </c>
    </row>
    <row r="8020" spans="1:6" x14ac:dyDescent="0.3">
      <c r="A8020" t="s">
        <v>172</v>
      </c>
      <c r="B8020" t="s">
        <v>140</v>
      </c>
      <c r="C8020">
        <v>1</v>
      </c>
      <c r="D8020">
        <v>99.99</v>
      </c>
      <c r="E8020">
        <v>6</v>
      </c>
      <c r="F8020" t="s">
        <v>149</v>
      </c>
    </row>
    <row r="8021" spans="1:6" x14ac:dyDescent="0.3">
      <c r="A8021" t="s">
        <v>172</v>
      </c>
      <c r="B8021" t="s">
        <v>143</v>
      </c>
      <c r="C8021">
        <v>1</v>
      </c>
      <c r="D8021">
        <v>300</v>
      </c>
      <c r="E8021">
        <v>2</v>
      </c>
      <c r="F8021" t="s">
        <v>150</v>
      </c>
    </row>
    <row r="8022" spans="1:6" x14ac:dyDescent="0.3">
      <c r="A8022" t="s">
        <v>172</v>
      </c>
      <c r="B8022" t="s">
        <v>143</v>
      </c>
      <c r="C8022">
        <v>1</v>
      </c>
      <c r="D8022">
        <v>300</v>
      </c>
      <c r="E8022">
        <v>6</v>
      </c>
      <c r="F8022" t="s">
        <v>149</v>
      </c>
    </row>
    <row r="8023" spans="1:6" x14ac:dyDescent="0.3">
      <c r="A8023" t="s">
        <v>172</v>
      </c>
      <c r="B8023" t="s">
        <v>151</v>
      </c>
      <c r="C8023">
        <v>1</v>
      </c>
      <c r="D8023">
        <v>109.99</v>
      </c>
      <c r="E8023">
        <v>5</v>
      </c>
      <c r="F8023" t="s">
        <v>133</v>
      </c>
    </row>
    <row r="8024" spans="1:6" x14ac:dyDescent="0.3">
      <c r="A8024" t="s">
        <v>172</v>
      </c>
      <c r="B8024" t="s">
        <v>144</v>
      </c>
      <c r="C8024">
        <v>1</v>
      </c>
      <c r="D8024">
        <v>400</v>
      </c>
      <c r="E8024">
        <v>3</v>
      </c>
      <c r="F8024" t="s">
        <v>133</v>
      </c>
    </row>
    <row r="8025" spans="1:6" x14ac:dyDescent="0.3">
      <c r="A8025" t="s">
        <v>172</v>
      </c>
      <c r="B8025" t="s">
        <v>139</v>
      </c>
      <c r="C8025">
        <v>2</v>
      </c>
      <c r="D8025">
        <v>11.95</v>
      </c>
      <c r="E8025">
        <v>4</v>
      </c>
      <c r="F8025" t="s">
        <v>133</v>
      </c>
    </row>
    <row r="8026" spans="1:6" x14ac:dyDescent="0.3">
      <c r="A8026" t="s">
        <v>172</v>
      </c>
      <c r="B8026" t="s">
        <v>132</v>
      </c>
      <c r="C8026">
        <v>1</v>
      </c>
      <c r="D8026">
        <v>11.99</v>
      </c>
      <c r="E8026">
        <v>7</v>
      </c>
      <c r="F8026" t="s">
        <v>133</v>
      </c>
    </row>
    <row r="8027" spans="1:6" x14ac:dyDescent="0.3">
      <c r="A8027" t="s">
        <v>172</v>
      </c>
      <c r="B8027" t="s">
        <v>139</v>
      </c>
      <c r="C8027">
        <v>1</v>
      </c>
      <c r="D8027">
        <v>11.95</v>
      </c>
      <c r="E8027">
        <v>1</v>
      </c>
      <c r="F8027" t="s">
        <v>146</v>
      </c>
    </row>
    <row r="8028" spans="1:6" x14ac:dyDescent="0.3">
      <c r="A8028" t="s">
        <v>172</v>
      </c>
      <c r="B8028" t="s">
        <v>141</v>
      </c>
      <c r="C8028">
        <v>1</v>
      </c>
      <c r="D8028">
        <v>150</v>
      </c>
      <c r="E8028">
        <v>6</v>
      </c>
      <c r="F8028" t="s">
        <v>136</v>
      </c>
    </row>
    <row r="8029" spans="1:6" x14ac:dyDescent="0.3">
      <c r="A8029" t="s">
        <v>172</v>
      </c>
      <c r="B8029" t="s">
        <v>140</v>
      </c>
      <c r="C8029">
        <v>1</v>
      </c>
      <c r="D8029">
        <v>99.99</v>
      </c>
      <c r="E8029">
        <v>10</v>
      </c>
      <c r="F8029" t="s">
        <v>133</v>
      </c>
    </row>
    <row r="8030" spans="1:6" x14ac:dyDescent="0.3">
      <c r="A8030" t="s">
        <v>172</v>
      </c>
      <c r="B8030" t="s">
        <v>137</v>
      </c>
      <c r="C8030">
        <v>1</v>
      </c>
      <c r="D8030">
        <v>2.99</v>
      </c>
      <c r="E8030">
        <v>5</v>
      </c>
      <c r="F8030" t="s">
        <v>133</v>
      </c>
    </row>
    <row r="8031" spans="1:6" x14ac:dyDescent="0.3">
      <c r="A8031" t="s">
        <v>172</v>
      </c>
      <c r="B8031" t="s">
        <v>152</v>
      </c>
      <c r="C8031">
        <v>1</v>
      </c>
      <c r="D8031">
        <v>379.99</v>
      </c>
      <c r="E8031">
        <v>2</v>
      </c>
      <c r="F8031" t="s">
        <v>136</v>
      </c>
    </row>
    <row r="8032" spans="1:6" x14ac:dyDescent="0.3">
      <c r="A8032" t="s">
        <v>172</v>
      </c>
      <c r="B8032" t="s">
        <v>145</v>
      </c>
      <c r="C8032">
        <v>1</v>
      </c>
      <c r="D8032">
        <v>3.84</v>
      </c>
      <c r="E8032">
        <v>3</v>
      </c>
      <c r="F8032" t="s">
        <v>129</v>
      </c>
    </row>
    <row r="8033" spans="1:6" x14ac:dyDescent="0.3">
      <c r="A8033" t="s">
        <v>172</v>
      </c>
      <c r="B8033" t="s">
        <v>130</v>
      </c>
      <c r="C8033">
        <v>1</v>
      </c>
      <c r="D8033">
        <v>14.95</v>
      </c>
      <c r="E8033">
        <v>10</v>
      </c>
      <c r="F8033" t="s">
        <v>147</v>
      </c>
    </row>
    <row r="8034" spans="1:6" x14ac:dyDescent="0.3">
      <c r="A8034" t="s">
        <v>172</v>
      </c>
      <c r="B8034" t="s">
        <v>141</v>
      </c>
      <c r="C8034">
        <v>1</v>
      </c>
      <c r="D8034">
        <v>150</v>
      </c>
      <c r="E8034">
        <v>9</v>
      </c>
      <c r="F8034" t="s">
        <v>129</v>
      </c>
    </row>
    <row r="8035" spans="1:6" x14ac:dyDescent="0.3">
      <c r="A8035" t="s">
        <v>172</v>
      </c>
      <c r="B8035" t="s">
        <v>143</v>
      </c>
      <c r="C8035">
        <v>1</v>
      </c>
      <c r="D8035">
        <v>300</v>
      </c>
      <c r="E8035">
        <v>5</v>
      </c>
      <c r="F8035" t="s">
        <v>133</v>
      </c>
    </row>
    <row r="8036" spans="1:6" x14ac:dyDescent="0.3">
      <c r="A8036" t="s">
        <v>172</v>
      </c>
      <c r="B8036" t="s">
        <v>130</v>
      </c>
      <c r="C8036">
        <v>1</v>
      </c>
      <c r="D8036">
        <v>14.95</v>
      </c>
      <c r="E8036">
        <v>4</v>
      </c>
      <c r="F8036" t="s">
        <v>131</v>
      </c>
    </row>
    <row r="8037" spans="1:6" x14ac:dyDescent="0.3">
      <c r="A8037" t="s">
        <v>172</v>
      </c>
      <c r="B8037" t="s">
        <v>134</v>
      </c>
      <c r="C8037">
        <v>1</v>
      </c>
      <c r="D8037">
        <v>149.99</v>
      </c>
      <c r="E8037">
        <v>5</v>
      </c>
      <c r="F8037" t="s">
        <v>133</v>
      </c>
    </row>
    <row r="8038" spans="1:6" x14ac:dyDescent="0.3">
      <c r="A8038" t="s">
        <v>172</v>
      </c>
      <c r="B8038" t="s">
        <v>130</v>
      </c>
      <c r="C8038">
        <v>2</v>
      </c>
      <c r="D8038">
        <v>14.95</v>
      </c>
      <c r="E8038">
        <v>1</v>
      </c>
      <c r="F8038" t="s">
        <v>146</v>
      </c>
    </row>
    <row r="8039" spans="1:6" x14ac:dyDescent="0.3">
      <c r="A8039" t="s">
        <v>172</v>
      </c>
      <c r="B8039" t="s">
        <v>140</v>
      </c>
      <c r="C8039">
        <v>1</v>
      </c>
      <c r="D8039">
        <v>99.99</v>
      </c>
      <c r="E8039">
        <v>10</v>
      </c>
      <c r="F8039" t="s">
        <v>135</v>
      </c>
    </row>
    <row r="8040" spans="1:6" x14ac:dyDescent="0.3">
      <c r="A8040" t="s">
        <v>172</v>
      </c>
      <c r="B8040" t="s">
        <v>142</v>
      </c>
      <c r="C8040">
        <v>1</v>
      </c>
      <c r="D8040">
        <v>1700</v>
      </c>
      <c r="E8040">
        <v>10</v>
      </c>
      <c r="F8040" t="s">
        <v>149</v>
      </c>
    </row>
    <row r="8041" spans="1:6" x14ac:dyDescent="0.3">
      <c r="A8041" t="s">
        <v>172</v>
      </c>
      <c r="B8041" t="s">
        <v>134</v>
      </c>
      <c r="C8041">
        <v>1</v>
      </c>
      <c r="D8041">
        <v>149.99</v>
      </c>
      <c r="E8041">
        <v>1</v>
      </c>
      <c r="F8041" t="s">
        <v>135</v>
      </c>
    </row>
    <row r="8042" spans="1:6" x14ac:dyDescent="0.3">
      <c r="A8042" t="s">
        <v>172</v>
      </c>
      <c r="B8042" t="s">
        <v>141</v>
      </c>
      <c r="C8042">
        <v>1</v>
      </c>
      <c r="D8042">
        <v>150</v>
      </c>
      <c r="E8042">
        <v>8</v>
      </c>
      <c r="F8042" t="s">
        <v>135</v>
      </c>
    </row>
    <row r="8043" spans="1:6" x14ac:dyDescent="0.3">
      <c r="A8043" t="s">
        <v>172</v>
      </c>
      <c r="B8043" t="s">
        <v>151</v>
      </c>
      <c r="C8043">
        <v>1</v>
      </c>
      <c r="D8043">
        <v>109.99</v>
      </c>
      <c r="E8043">
        <v>3</v>
      </c>
      <c r="F8043" t="s">
        <v>129</v>
      </c>
    </row>
    <row r="8044" spans="1:6" x14ac:dyDescent="0.3">
      <c r="A8044" t="s">
        <v>172</v>
      </c>
      <c r="B8044" t="s">
        <v>139</v>
      </c>
      <c r="C8044">
        <v>1</v>
      </c>
      <c r="D8044">
        <v>11.95</v>
      </c>
      <c r="E8044">
        <v>6</v>
      </c>
      <c r="F8044" t="s">
        <v>131</v>
      </c>
    </row>
    <row r="8045" spans="1:6" x14ac:dyDescent="0.3">
      <c r="A8045" t="s">
        <v>172</v>
      </c>
      <c r="B8045" t="s">
        <v>139</v>
      </c>
      <c r="C8045">
        <v>1</v>
      </c>
      <c r="D8045">
        <v>11.95</v>
      </c>
      <c r="E8045">
        <v>4</v>
      </c>
      <c r="F8045" t="s">
        <v>133</v>
      </c>
    </row>
    <row r="8046" spans="1:6" x14ac:dyDescent="0.3">
      <c r="A8046" t="s">
        <v>172</v>
      </c>
      <c r="B8046" t="s">
        <v>128</v>
      </c>
      <c r="C8046">
        <v>1</v>
      </c>
      <c r="D8046">
        <v>700</v>
      </c>
      <c r="E8046">
        <v>10</v>
      </c>
      <c r="F8046" t="s">
        <v>133</v>
      </c>
    </row>
    <row r="8047" spans="1:6" x14ac:dyDescent="0.3">
      <c r="A8047" t="s">
        <v>172</v>
      </c>
      <c r="B8047" t="s">
        <v>132</v>
      </c>
      <c r="C8047">
        <v>1</v>
      </c>
      <c r="D8047">
        <v>11.99</v>
      </c>
      <c r="E8047">
        <v>2</v>
      </c>
      <c r="F8047" t="s">
        <v>133</v>
      </c>
    </row>
    <row r="8048" spans="1:6" x14ac:dyDescent="0.3">
      <c r="A8048" t="s">
        <v>172</v>
      </c>
      <c r="B8048" t="s">
        <v>137</v>
      </c>
      <c r="C8048">
        <v>1</v>
      </c>
      <c r="D8048">
        <v>2.99</v>
      </c>
      <c r="E8048">
        <v>9</v>
      </c>
      <c r="F8048" t="s">
        <v>129</v>
      </c>
    </row>
    <row r="8049" spans="1:6" x14ac:dyDescent="0.3">
      <c r="A8049" t="s">
        <v>172</v>
      </c>
      <c r="B8049" t="s">
        <v>132</v>
      </c>
      <c r="C8049">
        <v>1</v>
      </c>
      <c r="D8049">
        <v>11.99</v>
      </c>
      <c r="E8049">
        <v>4</v>
      </c>
      <c r="F8049" t="s">
        <v>129</v>
      </c>
    </row>
    <row r="8050" spans="1:6" x14ac:dyDescent="0.3">
      <c r="A8050" t="s">
        <v>172</v>
      </c>
      <c r="B8050" t="s">
        <v>145</v>
      </c>
      <c r="C8050">
        <v>1</v>
      </c>
      <c r="D8050">
        <v>3.84</v>
      </c>
      <c r="E8050">
        <v>3</v>
      </c>
      <c r="F8050" t="s">
        <v>129</v>
      </c>
    </row>
    <row r="8051" spans="1:6" x14ac:dyDescent="0.3">
      <c r="A8051" t="s">
        <v>172</v>
      </c>
      <c r="B8051" t="s">
        <v>141</v>
      </c>
      <c r="C8051">
        <v>1</v>
      </c>
      <c r="D8051">
        <v>150</v>
      </c>
      <c r="E8051">
        <v>9</v>
      </c>
      <c r="F8051" t="s">
        <v>133</v>
      </c>
    </row>
    <row r="8052" spans="1:6" x14ac:dyDescent="0.3">
      <c r="A8052" t="s">
        <v>172</v>
      </c>
      <c r="B8052" t="s">
        <v>142</v>
      </c>
      <c r="C8052">
        <v>1</v>
      </c>
      <c r="D8052">
        <v>1700</v>
      </c>
      <c r="E8052">
        <v>2</v>
      </c>
      <c r="F8052" t="s">
        <v>149</v>
      </c>
    </row>
    <row r="8053" spans="1:6" x14ac:dyDescent="0.3">
      <c r="A8053" t="s">
        <v>172</v>
      </c>
      <c r="B8053" t="s">
        <v>140</v>
      </c>
      <c r="C8053">
        <v>1</v>
      </c>
      <c r="D8053">
        <v>99.99</v>
      </c>
      <c r="E8053">
        <v>6</v>
      </c>
      <c r="F8053" t="s">
        <v>136</v>
      </c>
    </row>
    <row r="8054" spans="1:6" x14ac:dyDescent="0.3">
      <c r="A8054" t="s">
        <v>172</v>
      </c>
      <c r="B8054" t="s">
        <v>152</v>
      </c>
      <c r="C8054">
        <v>1</v>
      </c>
      <c r="D8054">
        <v>379.99</v>
      </c>
      <c r="E8054">
        <v>6</v>
      </c>
      <c r="F8054" t="s">
        <v>136</v>
      </c>
    </row>
    <row r="8055" spans="1:6" x14ac:dyDescent="0.3">
      <c r="A8055" t="s">
        <v>172</v>
      </c>
      <c r="B8055" t="s">
        <v>140</v>
      </c>
      <c r="C8055">
        <v>1</v>
      </c>
      <c r="D8055">
        <v>99.99</v>
      </c>
      <c r="E8055">
        <v>1</v>
      </c>
      <c r="F8055" t="s">
        <v>149</v>
      </c>
    </row>
    <row r="8056" spans="1:6" x14ac:dyDescent="0.3">
      <c r="A8056" t="s">
        <v>172</v>
      </c>
      <c r="B8056" t="s">
        <v>139</v>
      </c>
      <c r="C8056">
        <v>1</v>
      </c>
      <c r="D8056">
        <v>11.95</v>
      </c>
      <c r="E8056">
        <v>6</v>
      </c>
      <c r="F8056" t="s">
        <v>149</v>
      </c>
    </row>
    <row r="8057" spans="1:6" x14ac:dyDescent="0.3">
      <c r="A8057" t="s">
        <v>172</v>
      </c>
      <c r="B8057" t="s">
        <v>140</v>
      </c>
      <c r="C8057">
        <v>1</v>
      </c>
      <c r="D8057">
        <v>99.99</v>
      </c>
      <c r="E8057">
        <v>3</v>
      </c>
      <c r="F8057" t="s">
        <v>133</v>
      </c>
    </row>
    <row r="8058" spans="1:6" x14ac:dyDescent="0.3">
      <c r="A8058" t="s">
        <v>172</v>
      </c>
      <c r="B8058" t="s">
        <v>130</v>
      </c>
      <c r="C8058">
        <v>1</v>
      </c>
      <c r="D8058">
        <v>14.95</v>
      </c>
      <c r="E8058">
        <v>9</v>
      </c>
      <c r="F8058" t="s">
        <v>135</v>
      </c>
    </row>
    <row r="8059" spans="1:6" x14ac:dyDescent="0.3">
      <c r="A8059" t="s">
        <v>172</v>
      </c>
      <c r="B8059" t="s">
        <v>140</v>
      </c>
      <c r="C8059">
        <v>1</v>
      </c>
      <c r="D8059">
        <v>99.99</v>
      </c>
      <c r="E8059">
        <v>3</v>
      </c>
      <c r="F8059" t="s">
        <v>131</v>
      </c>
    </row>
    <row r="8060" spans="1:6" x14ac:dyDescent="0.3">
      <c r="A8060" t="s">
        <v>172</v>
      </c>
      <c r="B8060" t="s">
        <v>128</v>
      </c>
      <c r="C8060">
        <v>1</v>
      </c>
      <c r="D8060">
        <v>700</v>
      </c>
      <c r="E8060">
        <v>5</v>
      </c>
      <c r="F8060" t="s">
        <v>133</v>
      </c>
    </row>
    <row r="8061" spans="1:6" x14ac:dyDescent="0.3">
      <c r="A8061" t="s">
        <v>172</v>
      </c>
      <c r="B8061" t="s">
        <v>130</v>
      </c>
      <c r="C8061">
        <v>1</v>
      </c>
      <c r="D8061">
        <v>14.95</v>
      </c>
      <c r="E8061">
        <v>6</v>
      </c>
      <c r="F8061" t="s">
        <v>133</v>
      </c>
    </row>
    <row r="8062" spans="1:6" x14ac:dyDescent="0.3">
      <c r="A8062" t="s">
        <v>172</v>
      </c>
      <c r="B8062" t="s">
        <v>148</v>
      </c>
      <c r="C8062">
        <v>1</v>
      </c>
      <c r="D8062">
        <v>600</v>
      </c>
      <c r="E8062">
        <v>6</v>
      </c>
      <c r="F8062" t="s">
        <v>133</v>
      </c>
    </row>
    <row r="8063" spans="1:6" x14ac:dyDescent="0.3">
      <c r="A8063" t="s">
        <v>172</v>
      </c>
      <c r="B8063" t="s">
        <v>143</v>
      </c>
      <c r="C8063">
        <v>1</v>
      </c>
      <c r="D8063">
        <v>300</v>
      </c>
      <c r="E8063">
        <v>8</v>
      </c>
      <c r="F8063" t="s">
        <v>146</v>
      </c>
    </row>
    <row r="8064" spans="1:6" x14ac:dyDescent="0.3">
      <c r="A8064" t="s">
        <v>172</v>
      </c>
      <c r="B8064" t="s">
        <v>137</v>
      </c>
      <c r="C8064">
        <v>1</v>
      </c>
      <c r="D8064">
        <v>2.99</v>
      </c>
      <c r="E8064">
        <v>8</v>
      </c>
      <c r="F8064" t="s">
        <v>135</v>
      </c>
    </row>
    <row r="8065" spans="1:6" x14ac:dyDescent="0.3">
      <c r="A8065" t="s">
        <v>172</v>
      </c>
      <c r="B8065" t="s">
        <v>128</v>
      </c>
      <c r="C8065">
        <v>1</v>
      </c>
      <c r="D8065">
        <v>700</v>
      </c>
      <c r="E8065">
        <v>1</v>
      </c>
      <c r="F8065" t="s">
        <v>133</v>
      </c>
    </row>
    <row r="8066" spans="1:6" x14ac:dyDescent="0.3">
      <c r="A8066" t="s">
        <v>172</v>
      </c>
      <c r="B8066" t="s">
        <v>130</v>
      </c>
      <c r="C8066">
        <v>2</v>
      </c>
      <c r="D8066">
        <v>14.95</v>
      </c>
      <c r="E8066">
        <v>8</v>
      </c>
      <c r="F8066" t="s">
        <v>133</v>
      </c>
    </row>
    <row r="8067" spans="1:6" x14ac:dyDescent="0.3">
      <c r="A8067" t="s">
        <v>172</v>
      </c>
      <c r="B8067" t="s">
        <v>130</v>
      </c>
      <c r="C8067">
        <v>1</v>
      </c>
      <c r="D8067">
        <v>14.95</v>
      </c>
      <c r="E8067">
        <v>6</v>
      </c>
      <c r="F8067" t="s">
        <v>129</v>
      </c>
    </row>
    <row r="8068" spans="1:6" x14ac:dyDescent="0.3">
      <c r="A8068" t="s">
        <v>172</v>
      </c>
      <c r="B8068" t="s">
        <v>132</v>
      </c>
      <c r="C8068">
        <v>1</v>
      </c>
      <c r="D8068">
        <v>11.99</v>
      </c>
      <c r="E8068">
        <v>7</v>
      </c>
      <c r="F8068" t="s">
        <v>147</v>
      </c>
    </row>
    <row r="8069" spans="1:6" x14ac:dyDescent="0.3">
      <c r="A8069" t="s">
        <v>172</v>
      </c>
      <c r="B8069" t="s">
        <v>145</v>
      </c>
      <c r="C8069">
        <v>1</v>
      </c>
      <c r="D8069">
        <v>3.84</v>
      </c>
      <c r="E8069">
        <v>3</v>
      </c>
      <c r="F8069" t="s">
        <v>149</v>
      </c>
    </row>
    <row r="8070" spans="1:6" x14ac:dyDescent="0.3">
      <c r="A8070" t="s">
        <v>172</v>
      </c>
      <c r="B8070" t="s">
        <v>134</v>
      </c>
      <c r="C8070">
        <v>1</v>
      </c>
      <c r="D8070">
        <v>149.99</v>
      </c>
      <c r="E8070">
        <v>7</v>
      </c>
      <c r="F8070" t="s">
        <v>150</v>
      </c>
    </row>
    <row r="8071" spans="1:6" x14ac:dyDescent="0.3">
      <c r="A8071" t="s">
        <v>172</v>
      </c>
      <c r="B8071" t="s">
        <v>139</v>
      </c>
      <c r="C8071">
        <v>1</v>
      </c>
      <c r="D8071">
        <v>11.95</v>
      </c>
      <c r="E8071">
        <v>6</v>
      </c>
      <c r="F8071" t="s">
        <v>129</v>
      </c>
    </row>
    <row r="8072" spans="1:6" x14ac:dyDescent="0.3">
      <c r="A8072" t="s">
        <v>172</v>
      </c>
      <c r="B8072" t="s">
        <v>141</v>
      </c>
      <c r="C8072">
        <v>1</v>
      </c>
      <c r="D8072">
        <v>150</v>
      </c>
      <c r="E8072">
        <v>6</v>
      </c>
      <c r="F8072" t="s">
        <v>133</v>
      </c>
    </row>
    <row r="8073" spans="1:6" x14ac:dyDescent="0.3">
      <c r="A8073" t="s">
        <v>172</v>
      </c>
      <c r="B8073" t="s">
        <v>130</v>
      </c>
      <c r="C8073">
        <v>1</v>
      </c>
      <c r="D8073">
        <v>14.95</v>
      </c>
      <c r="E8073">
        <v>6</v>
      </c>
      <c r="F8073" t="s">
        <v>149</v>
      </c>
    </row>
    <row r="8074" spans="1:6" x14ac:dyDescent="0.3">
      <c r="A8074" t="s">
        <v>172</v>
      </c>
      <c r="B8074" t="s">
        <v>139</v>
      </c>
      <c r="C8074">
        <v>1</v>
      </c>
      <c r="D8074">
        <v>11.95</v>
      </c>
      <c r="E8074">
        <v>4</v>
      </c>
      <c r="F8074" t="s">
        <v>135</v>
      </c>
    </row>
    <row r="8075" spans="1:6" x14ac:dyDescent="0.3">
      <c r="A8075" t="s">
        <v>172</v>
      </c>
      <c r="B8075" t="s">
        <v>132</v>
      </c>
      <c r="C8075">
        <v>2</v>
      </c>
      <c r="D8075">
        <v>11.99</v>
      </c>
      <c r="E8075">
        <v>8</v>
      </c>
      <c r="F8075" t="s">
        <v>133</v>
      </c>
    </row>
    <row r="8076" spans="1:6" x14ac:dyDescent="0.3">
      <c r="A8076" t="s">
        <v>172</v>
      </c>
      <c r="B8076" t="s">
        <v>137</v>
      </c>
      <c r="C8076">
        <v>3</v>
      </c>
      <c r="D8076">
        <v>2.99</v>
      </c>
      <c r="E8076">
        <v>7</v>
      </c>
      <c r="F8076" t="s">
        <v>150</v>
      </c>
    </row>
    <row r="8077" spans="1:6" x14ac:dyDescent="0.3">
      <c r="A8077" t="s">
        <v>172</v>
      </c>
      <c r="B8077" t="s">
        <v>144</v>
      </c>
      <c r="C8077">
        <v>1</v>
      </c>
      <c r="D8077">
        <v>400</v>
      </c>
      <c r="E8077">
        <v>6</v>
      </c>
      <c r="F8077" t="s">
        <v>129</v>
      </c>
    </row>
    <row r="8078" spans="1:6" x14ac:dyDescent="0.3">
      <c r="A8078" t="s">
        <v>172</v>
      </c>
      <c r="B8078" t="s">
        <v>148</v>
      </c>
      <c r="C8078">
        <v>1</v>
      </c>
      <c r="D8078">
        <v>600</v>
      </c>
      <c r="E8078">
        <v>6</v>
      </c>
      <c r="F8078" t="s">
        <v>149</v>
      </c>
    </row>
    <row r="8079" spans="1:6" x14ac:dyDescent="0.3">
      <c r="A8079" t="s">
        <v>172</v>
      </c>
      <c r="B8079" t="s">
        <v>139</v>
      </c>
      <c r="C8079">
        <v>1</v>
      </c>
      <c r="D8079">
        <v>11.95</v>
      </c>
      <c r="E8079">
        <v>6</v>
      </c>
      <c r="F8079" t="s">
        <v>149</v>
      </c>
    </row>
    <row r="8080" spans="1:6" x14ac:dyDescent="0.3">
      <c r="A8080" t="s">
        <v>172</v>
      </c>
      <c r="B8080" t="s">
        <v>145</v>
      </c>
      <c r="C8080">
        <v>1</v>
      </c>
      <c r="D8080">
        <v>3.84</v>
      </c>
      <c r="E8080">
        <v>7</v>
      </c>
      <c r="F8080" t="s">
        <v>150</v>
      </c>
    </row>
    <row r="8081" spans="1:6" x14ac:dyDescent="0.3">
      <c r="A8081" t="s">
        <v>172</v>
      </c>
      <c r="B8081" t="s">
        <v>153</v>
      </c>
      <c r="C8081">
        <v>1</v>
      </c>
      <c r="D8081">
        <v>999.99</v>
      </c>
      <c r="E8081">
        <v>6</v>
      </c>
      <c r="F8081" t="s">
        <v>135</v>
      </c>
    </row>
    <row r="8082" spans="1:6" x14ac:dyDescent="0.3">
      <c r="A8082" t="s">
        <v>172</v>
      </c>
      <c r="B8082" t="s">
        <v>137</v>
      </c>
      <c r="C8082">
        <v>1</v>
      </c>
      <c r="D8082">
        <v>2.99</v>
      </c>
      <c r="E8082">
        <v>7</v>
      </c>
      <c r="F8082" t="s">
        <v>129</v>
      </c>
    </row>
    <row r="8083" spans="1:6" x14ac:dyDescent="0.3">
      <c r="A8083" t="s">
        <v>172</v>
      </c>
      <c r="B8083" t="s">
        <v>128</v>
      </c>
      <c r="C8083">
        <v>1</v>
      </c>
      <c r="D8083">
        <v>700</v>
      </c>
      <c r="E8083">
        <v>2</v>
      </c>
      <c r="F8083" t="s">
        <v>135</v>
      </c>
    </row>
    <row r="8084" spans="1:6" x14ac:dyDescent="0.3">
      <c r="A8084" t="s">
        <v>172</v>
      </c>
      <c r="B8084" t="s">
        <v>130</v>
      </c>
      <c r="C8084">
        <v>1</v>
      </c>
      <c r="D8084">
        <v>14.95</v>
      </c>
      <c r="E8084">
        <v>5</v>
      </c>
      <c r="F8084" t="s">
        <v>147</v>
      </c>
    </row>
    <row r="8085" spans="1:6" x14ac:dyDescent="0.3">
      <c r="A8085" t="s">
        <v>172</v>
      </c>
      <c r="B8085" t="s">
        <v>145</v>
      </c>
      <c r="C8085">
        <v>1</v>
      </c>
      <c r="D8085">
        <v>3.84</v>
      </c>
      <c r="E8085">
        <v>10</v>
      </c>
      <c r="F8085" t="s">
        <v>133</v>
      </c>
    </row>
    <row r="8086" spans="1:6" x14ac:dyDescent="0.3">
      <c r="A8086" t="s">
        <v>172</v>
      </c>
      <c r="B8086" t="s">
        <v>140</v>
      </c>
      <c r="C8086">
        <v>1</v>
      </c>
      <c r="D8086">
        <v>99.99</v>
      </c>
      <c r="E8086">
        <v>10</v>
      </c>
      <c r="F8086" t="s">
        <v>131</v>
      </c>
    </row>
    <row r="8087" spans="1:6" x14ac:dyDescent="0.3">
      <c r="A8087" t="s">
        <v>172</v>
      </c>
      <c r="B8087" t="s">
        <v>145</v>
      </c>
      <c r="C8087">
        <v>1</v>
      </c>
      <c r="D8087">
        <v>3.84</v>
      </c>
      <c r="E8087">
        <v>2</v>
      </c>
      <c r="F8087" t="s">
        <v>129</v>
      </c>
    </row>
    <row r="8088" spans="1:6" x14ac:dyDescent="0.3">
      <c r="A8088" t="s">
        <v>172</v>
      </c>
      <c r="B8088" t="s">
        <v>142</v>
      </c>
      <c r="C8088">
        <v>1</v>
      </c>
      <c r="D8088">
        <v>1700</v>
      </c>
      <c r="E8088">
        <v>5</v>
      </c>
      <c r="F8088" t="s">
        <v>133</v>
      </c>
    </row>
    <row r="8089" spans="1:6" x14ac:dyDescent="0.3">
      <c r="A8089" t="s">
        <v>172</v>
      </c>
      <c r="B8089" t="s">
        <v>134</v>
      </c>
      <c r="C8089">
        <v>1</v>
      </c>
      <c r="D8089">
        <v>149.99</v>
      </c>
      <c r="E8089">
        <v>2</v>
      </c>
      <c r="F8089" t="s">
        <v>147</v>
      </c>
    </row>
    <row r="8090" spans="1:6" x14ac:dyDescent="0.3">
      <c r="A8090" t="s">
        <v>172</v>
      </c>
      <c r="B8090" t="s">
        <v>140</v>
      </c>
      <c r="C8090">
        <v>1</v>
      </c>
      <c r="D8090">
        <v>99.99</v>
      </c>
      <c r="E8090">
        <v>5</v>
      </c>
      <c r="F8090" t="s">
        <v>150</v>
      </c>
    </row>
    <row r="8091" spans="1:6" x14ac:dyDescent="0.3">
      <c r="A8091" t="s">
        <v>172</v>
      </c>
      <c r="B8091" t="s">
        <v>138</v>
      </c>
      <c r="C8091">
        <v>1</v>
      </c>
      <c r="D8091">
        <v>389.99</v>
      </c>
      <c r="E8091">
        <v>5</v>
      </c>
      <c r="F8091" t="s">
        <v>150</v>
      </c>
    </row>
    <row r="8092" spans="1:6" x14ac:dyDescent="0.3">
      <c r="A8092" t="s">
        <v>172</v>
      </c>
      <c r="B8092" t="s">
        <v>137</v>
      </c>
      <c r="C8092">
        <v>1</v>
      </c>
      <c r="D8092">
        <v>2.99</v>
      </c>
      <c r="E8092">
        <v>6</v>
      </c>
      <c r="F8092" t="s">
        <v>135</v>
      </c>
    </row>
    <row r="8093" spans="1:6" x14ac:dyDescent="0.3">
      <c r="A8093" t="s">
        <v>172</v>
      </c>
      <c r="B8093" t="s">
        <v>137</v>
      </c>
      <c r="C8093">
        <v>2</v>
      </c>
      <c r="D8093">
        <v>2.99</v>
      </c>
      <c r="E8093">
        <v>5</v>
      </c>
      <c r="F8093" t="s">
        <v>131</v>
      </c>
    </row>
    <row r="8094" spans="1:6" x14ac:dyDescent="0.3">
      <c r="A8094" t="s">
        <v>172</v>
      </c>
      <c r="B8094" t="s">
        <v>134</v>
      </c>
      <c r="C8094">
        <v>1</v>
      </c>
      <c r="D8094">
        <v>149.99</v>
      </c>
      <c r="E8094">
        <v>5</v>
      </c>
      <c r="F8094" t="s">
        <v>133</v>
      </c>
    </row>
    <row r="8095" spans="1:6" x14ac:dyDescent="0.3">
      <c r="A8095" t="s">
        <v>172</v>
      </c>
      <c r="B8095" t="s">
        <v>153</v>
      </c>
      <c r="C8095">
        <v>1</v>
      </c>
      <c r="D8095">
        <v>999.99</v>
      </c>
      <c r="E8095">
        <v>4</v>
      </c>
      <c r="F8095" t="s">
        <v>146</v>
      </c>
    </row>
    <row r="8096" spans="1:6" x14ac:dyDescent="0.3">
      <c r="A8096" t="s">
        <v>172</v>
      </c>
      <c r="B8096" t="s">
        <v>153</v>
      </c>
      <c r="C8096">
        <v>1</v>
      </c>
      <c r="D8096">
        <v>999.99</v>
      </c>
      <c r="E8096">
        <v>9</v>
      </c>
      <c r="F8096" t="s">
        <v>149</v>
      </c>
    </row>
    <row r="8097" spans="1:6" x14ac:dyDescent="0.3">
      <c r="A8097" t="s">
        <v>172</v>
      </c>
      <c r="B8097" t="s">
        <v>145</v>
      </c>
      <c r="C8097">
        <v>1</v>
      </c>
      <c r="D8097">
        <v>3.84</v>
      </c>
      <c r="E8097">
        <v>4</v>
      </c>
      <c r="F8097" t="s">
        <v>135</v>
      </c>
    </row>
    <row r="8098" spans="1:6" x14ac:dyDescent="0.3">
      <c r="A8098" t="s">
        <v>172</v>
      </c>
      <c r="B8098" t="s">
        <v>139</v>
      </c>
      <c r="C8098">
        <v>1</v>
      </c>
      <c r="D8098">
        <v>11.95</v>
      </c>
      <c r="E8098">
        <v>10</v>
      </c>
      <c r="F8098" t="s">
        <v>136</v>
      </c>
    </row>
    <row r="8099" spans="1:6" x14ac:dyDescent="0.3">
      <c r="A8099" t="s">
        <v>172</v>
      </c>
      <c r="B8099" t="s">
        <v>132</v>
      </c>
      <c r="C8099">
        <v>1</v>
      </c>
      <c r="D8099">
        <v>11.99</v>
      </c>
      <c r="E8099">
        <v>5</v>
      </c>
      <c r="F8099" t="s">
        <v>135</v>
      </c>
    </row>
    <row r="8100" spans="1:6" x14ac:dyDescent="0.3">
      <c r="A8100" t="s">
        <v>172</v>
      </c>
      <c r="B8100" t="s">
        <v>137</v>
      </c>
      <c r="C8100">
        <v>1</v>
      </c>
      <c r="D8100">
        <v>2.99</v>
      </c>
      <c r="E8100">
        <v>8</v>
      </c>
      <c r="F8100" t="s">
        <v>133</v>
      </c>
    </row>
    <row r="8101" spans="1:6" x14ac:dyDescent="0.3">
      <c r="A8101" t="s">
        <v>172</v>
      </c>
      <c r="B8101" t="s">
        <v>130</v>
      </c>
      <c r="C8101">
        <v>1</v>
      </c>
      <c r="D8101">
        <v>14.95</v>
      </c>
      <c r="E8101">
        <v>10</v>
      </c>
      <c r="F8101" t="s">
        <v>133</v>
      </c>
    </row>
    <row r="8102" spans="1:6" x14ac:dyDescent="0.3">
      <c r="A8102" t="s">
        <v>172</v>
      </c>
      <c r="B8102" t="s">
        <v>137</v>
      </c>
      <c r="C8102">
        <v>1</v>
      </c>
      <c r="D8102">
        <v>2.99</v>
      </c>
      <c r="E8102">
        <v>10</v>
      </c>
      <c r="F8102" t="s">
        <v>135</v>
      </c>
    </row>
    <row r="8103" spans="1:6" x14ac:dyDescent="0.3">
      <c r="A8103" t="s">
        <v>172</v>
      </c>
      <c r="B8103" t="s">
        <v>143</v>
      </c>
      <c r="C8103">
        <v>1</v>
      </c>
      <c r="D8103">
        <v>300</v>
      </c>
      <c r="E8103">
        <v>9</v>
      </c>
      <c r="F8103" t="s">
        <v>129</v>
      </c>
    </row>
    <row r="8104" spans="1:6" x14ac:dyDescent="0.3">
      <c r="A8104" t="s">
        <v>172</v>
      </c>
      <c r="B8104" t="s">
        <v>139</v>
      </c>
      <c r="C8104">
        <v>1</v>
      </c>
      <c r="D8104">
        <v>11.95</v>
      </c>
      <c r="E8104">
        <v>2</v>
      </c>
      <c r="F8104" t="s">
        <v>129</v>
      </c>
    </row>
    <row r="8105" spans="1:6" x14ac:dyDescent="0.3">
      <c r="A8105" t="s">
        <v>172</v>
      </c>
      <c r="B8105" t="s">
        <v>139</v>
      </c>
      <c r="C8105">
        <v>1</v>
      </c>
      <c r="D8105">
        <v>11.95</v>
      </c>
      <c r="E8105">
        <v>3</v>
      </c>
      <c r="F8105" t="s">
        <v>129</v>
      </c>
    </row>
    <row r="8106" spans="1:6" x14ac:dyDescent="0.3">
      <c r="A8106" t="s">
        <v>172</v>
      </c>
      <c r="B8106" t="s">
        <v>141</v>
      </c>
      <c r="C8106">
        <v>1</v>
      </c>
      <c r="D8106">
        <v>150</v>
      </c>
      <c r="E8106">
        <v>2</v>
      </c>
      <c r="F8106" t="s">
        <v>146</v>
      </c>
    </row>
    <row r="8107" spans="1:6" x14ac:dyDescent="0.3">
      <c r="A8107" t="s">
        <v>172</v>
      </c>
      <c r="B8107" t="s">
        <v>130</v>
      </c>
      <c r="C8107">
        <v>1</v>
      </c>
      <c r="D8107">
        <v>14.95</v>
      </c>
      <c r="E8107">
        <v>5</v>
      </c>
      <c r="F8107" t="s">
        <v>135</v>
      </c>
    </row>
    <row r="8108" spans="1:6" x14ac:dyDescent="0.3">
      <c r="A8108" t="s">
        <v>172</v>
      </c>
      <c r="B8108" t="s">
        <v>145</v>
      </c>
      <c r="C8108">
        <v>1</v>
      </c>
      <c r="D8108">
        <v>3.84</v>
      </c>
      <c r="E8108">
        <v>1</v>
      </c>
      <c r="F8108" t="s">
        <v>146</v>
      </c>
    </row>
    <row r="8109" spans="1:6" x14ac:dyDescent="0.3">
      <c r="A8109" t="s">
        <v>172</v>
      </c>
      <c r="B8109" t="s">
        <v>155</v>
      </c>
      <c r="C8109">
        <v>1</v>
      </c>
      <c r="D8109">
        <v>600</v>
      </c>
      <c r="E8109">
        <v>5</v>
      </c>
      <c r="F8109" t="s">
        <v>133</v>
      </c>
    </row>
    <row r="8110" spans="1:6" x14ac:dyDescent="0.3">
      <c r="A8110" t="s">
        <v>172</v>
      </c>
      <c r="B8110" t="s">
        <v>132</v>
      </c>
      <c r="C8110">
        <v>1</v>
      </c>
      <c r="D8110">
        <v>11.99</v>
      </c>
      <c r="E8110">
        <v>6</v>
      </c>
      <c r="F8110" t="s">
        <v>149</v>
      </c>
    </row>
    <row r="8111" spans="1:6" x14ac:dyDescent="0.3">
      <c r="A8111" t="s">
        <v>172</v>
      </c>
      <c r="B8111" t="s">
        <v>132</v>
      </c>
      <c r="C8111">
        <v>1</v>
      </c>
      <c r="D8111">
        <v>11.99</v>
      </c>
      <c r="E8111">
        <v>6</v>
      </c>
      <c r="F8111" t="s">
        <v>133</v>
      </c>
    </row>
    <row r="8112" spans="1:6" x14ac:dyDescent="0.3">
      <c r="A8112" t="s">
        <v>172</v>
      </c>
      <c r="B8112" t="s">
        <v>130</v>
      </c>
      <c r="C8112">
        <v>3</v>
      </c>
      <c r="D8112">
        <v>14.95</v>
      </c>
      <c r="E8112">
        <v>8</v>
      </c>
      <c r="F8112" t="s">
        <v>135</v>
      </c>
    </row>
    <row r="8113" spans="1:6" x14ac:dyDescent="0.3">
      <c r="A8113" t="s">
        <v>172</v>
      </c>
      <c r="B8113" t="s">
        <v>132</v>
      </c>
      <c r="C8113">
        <v>1</v>
      </c>
      <c r="D8113">
        <v>11.99</v>
      </c>
      <c r="E8113">
        <v>4</v>
      </c>
      <c r="F8113" t="s">
        <v>135</v>
      </c>
    </row>
    <row r="8114" spans="1:6" x14ac:dyDescent="0.3">
      <c r="A8114" t="s">
        <v>172</v>
      </c>
      <c r="B8114" t="s">
        <v>141</v>
      </c>
      <c r="C8114">
        <v>1</v>
      </c>
      <c r="D8114">
        <v>150</v>
      </c>
      <c r="E8114">
        <v>6</v>
      </c>
      <c r="F8114" t="s">
        <v>133</v>
      </c>
    </row>
    <row r="8115" spans="1:6" x14ac:dyDescent="0.3">
      <c r="A8115" t="s">
        <v>172</v>
      </c>
      <c r="B8115" t="s">
        <v>134</v>
      </c>
      <c r="C8115">
        <v>1</v>
      </c>
      <c r="D8115">
        <v>149.99</v>
      </c>
      <c r="E8115">
        <v>7</v>
      </c>
      <c r="F8115" t="s">
        <v>136</v>
      </c>
    </row>
    <row r="8116" spans="1:6" x14ac:dyDescent="0.3">
      <c r="A8116" t="s">
        <v>172</v>
      </c>
      <c r="B8116" t="s">
        <v>132</v>
      </c>
      <c r="C8116">
        <v>1</v>
      </c>
      <c r="D8116">
        <v>11.99</v>
      </c>
      <c r="E8116">
        <v>7</v>
      </c>
      <c r="F8116" t="s">
        <v>149</v>
      </c>
    </row>
    <row r="8117" spans="1:6" x14ac:dyDescent="0.3">
      <c r="A8117" t="s">
        <v>172</v>
      </c>
      <c r="B8117" t="s">
        <v>137</v>
      </c>
      <c r="C8117">
        <v>1</v>
      </c>
      <c r="D8117">
        <v>2.99</v>
      </c>
      <c r="E8117">
        <v>7</v>
      </c>
      <c r="F8117" t="s">
        <v>133</v>
      </c>
    </row>
    <row r="8118" spans="1:6" x14ac:dyDescent="0.3">
      <c r="A8118" t="s">
        <v>172</v>
      </c>
      <c r="B8118" t="s">
        <v>153</v>
      </c>
      <c r="C8118">
        <v>1</v>
      </c>
      <c r="D8118">
        <v>999.99</v>
      </c>
      <c r="E8118">
        <v>4</v>
      </c>
      <c r="F8118" t="s">
        <v>133</v>
      </c>
    </row>
    <row r="8119" spans="1:6" x14ac:dyDescent="0.3">
      <c r="A8119" t="s">
        <v>172</v>
      </c>
      <c r="B8119" t="s">
        <v>145</v>
      </c>
      <c r="C8119">
        <v>1</v>
      </c>
      <c r="D8119">
        <v>3.84</v>
      </c>
      <c r="E8119">
        <v>2</v>
      </c>
      <c r="F8119" t="s">
        <v>149</v>
      </c>
    </row>
    <row r="8120" spans="1:6" x14ac:dyDescent="0.3">
      <c r="A8120" t="s">
        <v>172</v>
      </c>
      <c r="B8120" t="s">
        <v>141</v>
      </c>
      <c r="C8120">
        <v>1</v>
      </c>
      <c r="D8120">
        <v>150</v>
      </c>
      <c r="E8120">
        <v>10</v>
      </c>
      <c r="F8120" t="s">
        <v>149</v>
      </c>
    </row>
    <row r="8121" spans="1:6" x14ac:dyDescent="0.3">
      <c r="A8121" t="s">
        <v>172</v>
      </c>
      <c r="B8121" t="s">
        <v>139</v>
      </c>
      <c r="C8121">
        <v>2</v>
      </c>
      <c r="D8121">
        <v>11.95</v>
      </c>
      <c r="E8121">
        <v>5</v>
      </c>
      <c r="F8121" t="s">
        <v>133</v>
      </c>
    </row>
    <row r="8122" spans="1:6" x14ac:dyDescent="0.3">
      <c r="A8122" t="s">
        <v>172</v>
      </c>
      <c r="B8122" t="s">
        <v>153</v>
      </c>
      <c r="C8122">
        <v>1</v>
      </c>
      <c r="D8122">
        <v>999.99</v>
      </c>
      <c r="E8122">
        <v>10</v>
      </c>
      <c r="F8122" t="s">
        <v>135</v>
      </c>
    </row>
    <row r="8123" spans="1:6" x14ac:dyDescent="0.3">
      <c r="A8123" t="s">
        <v>172</v>
      </c>
      <c r="B8123" t="s">
        <v>139</v>
      </c>
      <c r="C8123">
        <v>1</v>
      </c>
      <c r="D8123">
        <v>11.95</v>
      </c>
      <c r="E8123">
        <v>4</v>
      </c>
      <c r="F8123" t="s">
        <v>133</v>
      </c>
    </row>
    <row r="8124" spans="1:6" x14ac:dyDescent="0.3">
      <c r="A8124" t="s">
        <v>172</v>
      </c>
      <c r="B8124" t="s">
        <v>130</v>
      </c>
      <c r="C8124">
        <v>1</v>
      </c>
      <c r="D8124">
        <v>14.95</v>
      </c>
      <c r="E8124">
        <v>1</v>
      </c>
      <c r="F8124" t="s">
        <v>147</v>
      </c>
    </row>
    <row r="8125" spans="1:6" x14ac:dyDescent="0.3">
      <c r="A8125" t="s">
        <v>172</v>
      </c>
      <c r="B8125" t="s">
        <v>139</v>
      </c>
      <c r="C8125">
        <v>1</v>
      </c>
      <c r="D8125">
        <v>11.95</v>
      </c>
      <c r="E8125">
        <v>10</v>
      </c>
      <c r="F8125" t="s">
        <v>129</v>
      </c>
    </row>
    <row r="8126" spans="1:6" x14ac:dyDescent="0.3">
      <c r="A8126" t="s">
        <v>172</v>
      </c>
      <c r="B8126" t="s">
        <v>130</v>
      </c>
      <c r="C8126">
        <v>1</v>
      </c>
      <c r="D8126">
        <v>14.95</v>
      </c>
      <c r="E8126">
        <v>9</v>
      </c>
      <c r="F8126" t="s">
        <v>133</v>
      </c>
    </row>
    <row r="8127" spans="1:6" x14ac:dyDescent="0.3">
      <c r="A8127" t="s">
        <v>172</v>
      </c>
      <c r="B8127" t="s">
        <v>153</v>
      </c>
      <c r="C8127">
        <v>1</v>
      </c>
      <c r="D8127">
        <v>999.99</v>
      </c>
      <c r="E8127">
        <v>10</v>
      </c>
      <c r="F8127" t="s">
        <v>146</v>
      </c>
    </row>
    <row r="8128" spans="1:6" x14ac:dyDescent="0.3">
      <c r="A8128" t="s">
        <v>172</v>
      </c>
      <c r="B8128" t="s">
        <v>145</v>
      </c>
      <c r="C8128">
        <v>1</v>
      </c>
      <c r="D8128">
        <v>3.84</v>
      </c>
      <c r="E8128">
        <v>2</v>
      </c>
      <c r="F8128" t="s">
        <v>136</v>
      </c>
    </row>
    <row r="8129" spans="1:6" x14ac:dyDescent="0.3">
      <c r="A8129" t="s">
        <v>172</v>
      </c>
      <c r="B8129" t="s">
        <v>137</v>
      </c>
      <c r="C8129">
        <v>1</v>
      </c>
      <c r="D8129">
        <v>2.99</v>
      </c>
      <c r="E8129">
        <v>5</v>
      </c>
      <c r="F8129" t="s">
        <v>133</v>
      </c>
    </row>
    <row r="8130" spans="1:6" x14ac:dyDescent="0.3">
      <c r="A8130" t="s">
        <v>172</v>
      </c>
      <c r="B8130" t="s">
        <v>137</v>
      </c>
      <c r="C8130">
        <v>1</v>
      </c>
      <c r="D8130">
        <v>2.99</v>
      </c>
      <c r="E8130">
        <v>2</v>
      </c>
      <c r="F8130" t="s">
        <v>136</v>
      </c>
    </row>
    <row r="8131" spans="1:6" x14ac:dyDescent="0.3">
      <c r="A8131" t="s">
        <v>172</v>
      </c>
      <c r="B8131" t="s">
        <v>145</v>
      </c>
      <c r="C8131">
        <v>1</v>
      </c>
      <c r="D8131">
        <v>3.84</v>
      </c>
      <c r="E8131">
        <v>7</v>
      </c>
      <c r="F8131" t="s">
        <v>133</v>
      </c>
    </row>
    <row r="8132" spans="1:6" x14ac:dyDescent="0.3">
      <c r="A8132" t="s">
        <v>172</v>
      </c>
      <c r="B8132" t="s">
        <v>138</v>
      </c>
      <c r="C8132">
        <v>1</v>
      </c>
      <c r="D8132">
        <v>389.99</v>
      </c>
      <c r="E8132">
        <v>9</v>
      </c>
      <c r="F8132" t="s">
        <v>131</v>
      </c>
    </row>
    <row r="8133" spans="1:6" x14ac:dyDescent="0.3">
      <c r="A8133" t="s">
        <v>172</v>
      </c>
      <c r="B8133" t="s">
        <v>139</v>
      </c>
      <c r="C8133">
        <v>1</v>
      </c>
      <c r="D8133">
        <v>11.95</v>
      </c>
      <c r="E8133">
        <v>5</v>
      </c>
      <c r="F8133" t="s">
        <v>133</v>
      </c>
    </row>
    <row r="8134" spans="1:6" x14ac:dyDescent="0.3">
      <c r="A8134" t="s">
        <v>172</v>
      </c>
      <c r="B8134" t="s">
        <v>132</v>
      </c>
      <c r="C8134">
        <v>1</v>
      </c>
      <c r="D8134">
        <v>11.99</v>
      </c>
      <c r="E8134">
        <v>10</v>
      </c>
      <c r="F8134" t="s">
        <v>136</v>
      </c>
    </row>
    <row r="8135" spans="1:6" x14ac:dyDescent="0.3">
      <c r="A8135" t="s">
        <v>172</v>
      </c>
      <c r="B8135" t="s">
        <v>137</v>
      </c>
      <c r="C8135">
        <v>1</v>
      </c>
      <c r="D8135">
        <v>2.99</v>
      </c>
      <c r="E8135">
        <v>10</v>
      </c>
      <c r="F8135" t="s">
        <v>149</v>
      </c>
    </row>
    <row r="8136" spans="1:6" x14ac:dyDescent="0.3">
      <c r="A8136" t="s">
        <v>172</v>
      </c>
      <c r="B8136" t="s">
        <v>139</v>
      </c>
      <c r="C8136">
        <v>1</v>
      </c>
      <c r="D8136">
        <v>11.95</v>
      </c>
      <c r="E8136">
        <v>8</v>
      </c>
      <c r="F8136" t="s">
        <v>136</v>
      </c>
    </row>
    <row r="8137" spans="1:6" x14ac:dyDescent="0.3">
      <c r="A8137" t="s">
        <v>172</v>
      </c>
      <c r="B8137" t="s">
        <v>132</v>
      </c>
      <c r="C8137">
        <v>1</v>
      </c>
      <c r="D8137">
        <v>11.99</v>
      </c>
      <c r="E8137">
        <v>6</v>
      </c>
      <c r="F8137" t="s">
        <v>131</v>
      </c>
    </row>
    <row r="8138" spans="1:6" x14ac:dyDescent="0.3">
      <c r="A8138" t="s">
        <v>172</v>
      </c>
      <c r="B8138" t="s">
        <v>132</v>
      </c>
      <c r="C8138">
        <v>1</v>
      </c>
      <c r="D8138">
        <v>11.99</v>
      </c>
      <c r="E8138">
        <v>2</v>
      </c>
      <c r="F8138" t="s">
        <v>136</v>
      </c>
    </row>
    <row r="8139" spans="1:6" x14ac:dyDescent="0.3">
      <c r="A8139" t="s">
        <v>172</v>
      </c>
      <c r="B8139" t="s">
        <v>145</v>
      </c>
      <c r="C8139">
        <v>1</v>
      </c>
      <c r="D8139">
        <v>3.84</v>
      </c>
      <c r="E8139">
        <v>8</v>
      </c>
      <c r="F8139" t="s">
        <v>129</v>
      </c>
    </row>
    <row r="8140" spans="1:6" x14ac:dyDescent="0.3">
      <c r="A8140" t="s">
        <v>172</v>
      </c>
      <c r="B8140" t="s">
        <v>142</v>
      </c>
      <c r="C8140">
        <v>1</v>
      </c>
      <c r="D8140">
        <v>1700</v>
      </c>
      <c r="E8140">
        <v>5</v>
      </c>
      <c r="F8140" t="s">
        <v>135</v>
      </c>
    </row>
    <row r="8141" spans="1:6" x14ac:dyDescent="0.3">
      <c r="A8141" t="s">
        <v>172</v>
      </c>
      <c r="B8141" t="s">
        <v>145</v>
      </c>
      <c r="C8141">
        <v>1</v>
      </c>
      <c r="D8141">
        <v>3.84</v>
      </c>
      <c r="E8141">
        <v>4</v>
      </c>
      <c r="F8141" t="s">
        <v>133</v>
      </c>
    </row>
    <row r="8142" spans="1:6" x14ac:dyDescent="0.3">
      <c r="A8142" t="s">
        <v>172</v>
      </c>
      <c r="B8142" t="s">
        <v>130</v>
      </c>
      <c r="C8142">
        <v>1</v>
      </c>
      <c r="D8142">
        <v>14.95</v>
      </c>
      <c r="E8142">
        <v>6</v>
      </c>
      <c r="F8142" t="s">
        <v>146</v>
      </c>
    </row>
    <row r="8143" spans="1:6" x14ac:dyDescent="0.3">
      <c r="A8143" t="s">
        <v>172</v>
      </c>
      <c r="B8143" t="s">
        <v>140</v>
      </c>
      <c r="C8143">
        <v>1</v>
      </c>
      <c r="D8143">
        <v>99.99</v>
      </c>
      <c r="E8143">
        <v>10</v>
      </c>
      <c r="F8143" t="s">
        <v>133</v>
      </c>
    </row>
    <row r="8144" spans="1:6" x14ac:dyDescent="0.3">
      <c r="A8144" t="s">
        <v>172</v>
      </c>
      <c r="B8144" t="s">
        <v>137</v>
      </c>
      <c r="C8144">
        <v>1</v>
      </c>
      <c r="D8144">
        <v>2.99</v>
      </c>
      <c r="E8144">
        <v>8</v>
      </c>
      <c r="F8144" t="s">
        <v>136</v>
      </c>
    </row>
    <row r="8145" spans="1:6" x14ac:dyDescent="0.3">
      <c r="A8145" t="s">
        <v>172</v>
      </c>
      <c r="B8145" t="s">
        <v>139</v>
      </c>
      <c r="C8145">
        <v>1</v>
      </c>
      <c r="D8145">
        <v>11.95</v>
      </c>
      <c r="E8145">
        <v>2</v>
      </c>
      <c r="F8145" t="s">
        <v>133</v>
      </c>
    </row>
    <row r="8146" spans="1:6" x14ac:dyDescent="0.3">
      <c r="A8146" t="s">
        <v>172</v>
      </c>
      <c r="B8146" t="s">
        <v>130</v>
      </c>
      <c r="C8146">
        <v>1</v>
      </c>
      <c r="D8146">
        <v>14.95</v>
      </c>
      <c r="E8146">
        <v>10</v>
      </c>
      <c r="F8146" t="s">
        <v>149</v>
      </c>
    </row>
    <row r="8147" spans="1:6" x14ac:dyDescent="0.3">
      <c r="A8147" t="s">
        <v>172</v>
      </c>
      <c r="B8147" t="s">
        <v>132</v>
      </c>
      <c r="C8147">
        <v>2</v>
      </c>
      <c r="D8147">
        <v>11.99</v>
      </c>
      <c r="E8147">
        <v>4</v>
      </c>
      <c r="F8147" t="s">
        <v>150</v>
      </c>
    </row>
    <row r="8148" spans="1:6" x14ac:dyDescent="0.3">
      <c r="A8148" t="s">
        <v>172</v>
      </c>
      <c r="B8148" t="s">
        <v>137</v>
      </c>
      <c r="C8148">
        <v>1</v>
      </c>
      <c r="D8148">
        <v>2.99</v>
      </c>
      <c r="E8148">
        <v>9</v>
      </c>
      <c r="F8148" t="s">
        <v>131</v>
      </c>
    </row>
    <row r="8149" spans="1:6" x14ac:dyDescent="0.3">
      <c r="A8149" t="s">
        <v>172</v>
      </c>
      <c r="B8149" t="s">
        <v>130</v>
      </c>
      <c r="C8149">
        <v>1</v>
      </c>
      <c r="D8149">
        <v>14.95</v>
      </c>
      <c r="E8149">
        <v>2</v>
      </c>
      <c r="F8149" t="s">
        <v>149</v>
      </c>
    </row>
    <row r="8150" spans="1:6" x14ac:dyDescent="0.3">
      <c r="A8150" t="s">
        <v>172</v>
      </c>
      <c r="B8150" t="s">
        <v>140</v>
      </c>
      <c r="C8150">
        <v>1</v>
      </c>
      <c r="D8150">
        <v>99.99</v>
      </c>
      <c r="E8150">
        <v>6</v>
      </c>
      <c r="F8150" t="s">
        <v>135</v>
      </c>
    </row>
    <row r="8151" spans="1:6" x14ac:dyDescent="0.3">
      <c r="A8151" t="s">
        <v>172</v>
      </c>
      <c r="B8151" t="s">
        <v>138</v>
      </c>
      <c r="C8151">
        <v>1</v>
      </c>
      <c r="D8151">
        <v>389.99</v>
      </c>
      <c r="E8151">
        <v>10</v>
      </c>
      <c r="F8151" t="s">
        <v>133</v>
      </c>
    </row>
    <row r="8152" spans="1:6" x14ac:dyDescent="0.3">
      <c r="A8152" t="s">
        <v>172</v>
      </c>
      <c r="B8152" t="s">
        <v>140</v>
      </c>
      <c r="C8152">
        <v>1</v>
      </c>
      <c r="D8152">
        <v>99.99</v>
      </c>
      <c r="E8152">
        <v>7</v>
      </c>
      <c r="F8152" t="s">
        <v>146</v>
      </c>
    </row>
    <row r="8153" spans="1:6" x14ac:dyDescent="0.3">
      <c r="A8153" t="s">
        <v>172</v>
      </c>
      <c r="B8153" t="s">
        <v>141</v>
      </c>
      <c r="C8153">
        <v>1</v>
      </c>
      <c r="D8153">
        <v>150</v>
      </c>
      <c r="E8153">
        <v>9</v>
      </c>
      <c r="F8153" t="s">
        <v>135</v>
      </c>
    </row>
    <row r="8154" spans="1:6" x14ac:dyDescent="0.3">
      <c r="A8154" t="s">
        <v>172</v>
      </c>
      <c r="B8154" t="s">
        <v>132</v>
      </c>
      <c r="C8154">
        <v>1</v>
      </c>
      <c r="D8154">
        <v>11.99</v>
      </c>
      <c r="E8154">
        <v>7</v>
      </c>
      <c r="F8154" t="s">
        <v>147</v>
      </c>
    </row>
    <row r="8155" spans="1:6" x14ac:dyDescent="0.3">
      <c r="A8155" t="s">
        <v>172</v>
      </c>
      <c r="B8155" t="s">
        <v>137</v>
      </c>
      <c r="C8155">
        <v>1</v>
      </c>
      <c r="D8155">
        <v>2.99</v>
      </c>
      <c r="E8155">
        <v>3</v>
      </c>
      <c r="F8155" t="s">
        <v>131</v>
      </c>
    </row>
    <row r="8156" spans="1:6" x14ac:dyDescent="0.3">
      <c r="A8156" t="s">
        <v>172</v>
      </c>
      <c r="B8156" t="s">
        <v>130</v>
      </c>
      <c r="C8156">
        <v>1</v>
      </c>
      <c r="D8156">
        <v>14.95</v>
      </c>
      <c r="E8156">
        <v>7</v>
      </c>
      <c r="F8156" t="s">
        <v>149</v>
      </c>
    </row>
    <row r="8157" spans="1:6" x14ac:dyDescent="0.3">
      <c r="A8157" t="s">
        <v>172</v>
      </c>
      <c r="B8157" t="s">
        <v>145</v>
      </c>
      <c r="C8157">
        <v>1</v>
      </c>
      <c r="D8157">
        <v>3.84</v>
      </c>
      <c r="E8157">
        <v>6</v>
      </c>
      <c r="F8157" t="s">
        <v>135</v>
      </c>
    </row>
    <row r="8158" spans="1:6" x14ac:dyDescent="0.3">
      <c r="A8158" t="s">
        <v>172</v>
      </c>
      <c r="B8158" t="s">
        <v>143</v>
      </c>
      <c r="C8158">
        <v>1</v>
      </c>
      <c r="D8158">
        <v>300</v>
      </c>
      <c r="E8158">
        <v>4</v>
      </c>
      <c r="F8158" t="s">
        <v>135</v>
      </c>
    </row>
    <row r="8159" spans="1:6" x14ac:dyDescent="0.3">
      <c r="A8159" t="s">
        <v>172</v>
      </c>
      <c r="B8159" t="s">
        <v>152</v>
      </c>
      <c r="C8159">
        <v>1</v>
      </c>
      <c r="D8159">
        <v>379.99</v>
      </c>
      <c r="E8159">
        <v>7</v>
      </c>
      <c r="F8159" t="s">
        <v>147</v>
      </c>
    </row>
    <row r="8160" spans="1:6" x14ac:dyDescent="0.3">
      <c r="A8160" t="s">
        <v>172</v>
      </c>
      <c r="B8160" t="s">
        <v>145</v>
      </c>
      <c r="C8160">
        <v>1</v>
      </c>
      <c r="D8160">
        <v>3.84</v>
      </c>
      <c r="E8160">
        <v>1</v>
      </c>
      <c r="F8160" t="s">
        <v>135</v>
      </c>
    </row>
    <row r="8161" spans="1:6" x14ac:dyDescent="0.3">
      <c r="A8161" t="s">
        <v>172</v>
      </c>
      <c r="B8161" t="s">
        <v>148</v>
      </c>
      <c r="C8161">
        <v>1</v>
      </c>
      <c r="D8161">
        <v>600</v>
      </c>
      <c r="E8161">
        <v>3</v>
      </c>
      <c r="F8161" t="s">
        <v>147</v>
      </c>
    </row>
    <row r="8162" spans="1:6" x14ac:dyDescent="0.3">
      <c r="A8162" t="s">
        <v>172</v>
      </c>
      <c r="B8162" t="s">
        <v>145</v>
      </c>
      <c r="C8162">
        <v>1</v>
      </c>
      <c r="D8162">
        <v>3.84</v>
      </c>
      <c r="E8162">
        <v>8</v>
      </c>
      <c r="F8162" t="s">
        <v>146</v>
      </c>
    </row>
    <row r="8163" spans="1:6" x14ac:dyDescent="0.3">
      <c r="A8163" t="s">
        <v>172</v>
      </c>
      <c r="B8163" t="s">
        <v>139</v>
      </c>
      <c r="C8163">
        <v>1</v>
      </c>
      <c r="D8163">
        <v>11.95</v>
      </c>
      <c r="E8163">
        <v>4</v>
      </c>
      <c r="F8163" t="s">
        <v>133</v>
      </c>
    </row>
    <row r="8164" spans="1:6" x14ac:dyDescent="0.3">
      <c r="A8164" t="s">
        <v>172</v>
      </c>
      <c r="B8164" t="s">
        <v>138</v>
      </c>
      <c r="C8164">
        <v>1</v>
      </c>
      <c r="D8164">
        <v>389.99</v>
      </c>
      <c r="E8164">
        <v>6</v>
      </c>
      <c r="F8164" t="s">
        <v>133</v>
      </c>
    </row>
    <row r="8165" spans="1:6" x14ac:dyDescent="0.3">
      <c r="A8165" t="s">
        <v>172</v>
      </c>
      <c r="B8165" t="s">
        <v>145</v>
      </c>
      <c r="C8165">
        <v>1</v>
      </c>
      <c r="D8165">
        <v>3.84</v>
      </c>
      <c r="E8165">
        <v>4</v>
      </c>
      <c r="F8165" t="s">
        <v>133</v>
      </c>
    </row>
    <row r="8166" spans="1:6" x14ac:dyDescent="0.3">
      <c r="A8166" t="s">
        <v>172</v>
      </c>
      <c r="B8166" t="s">
        <v>138</v>
      </c>
      <c r="C8166">
        <v>1</v>
      </c>
      <c r="D8166">
        <v>389.99</v>
      </c>
      <c r="E8166">
        <v>10</v>
      </c>
      <c r="F8166" t="s">
        <v>131</v>
      </c>
    </row>
    <row r="8167" spans="1:6" x14ac:dyDescent="0.3">
      <c r="A8167" t="s">
        <v>172</v>
      </c>
      <c r="B8167" t="s">
        <v>130</v>
      </c>
      <c r="C8167">
        <v>1</v>
      </c>
      <c r="D8167">
        <v>14.95</v>
      </c>
      <c r="E8167">
        <v>3</v>
      </c>
      <c r="F8167" t="s">
        <v>131</v>
      </c>
    </row>
    <row r="8168" spans="1:6" x14ac:dyDescent="0.3">
      <c r="A8168" t="s">
        <v>172</v>
      </c>
      <c r="B8168" t="s">
        <v>151</v>
      </c>
      <c r="C8168">
        <v>1</v>
      </c>
      <c r="D8168">
        <v>109.99</v>
      </c>
      <c r="E8168">
        <v>4</v>
      </c>
      <c r="F8168" t="s">
        <v>150</v>
      </c>
    </row>
    <row r="8169" spans="1:6" x14ac:dyDescent="0.3">
      <c r="A8169" t="s">
        <v>172</v>
      </c>
      <c r="B8169" t="s">
        <v>140</v>
      </c>
      <c r="C8169">
        <v>1</v>
      </c>
      <c r="D8169">
        <v>99.99</v>
      </c>
      <c r="E8169">
        <v>2</v>
      </c>
      <c r="F8169" t="s">
        <v>136</v>
      </c>
    </row>
    <row r="8170" spans="1:6" x14ac:dyDescent="0.3">
      <c r="A8170" t="s">
        <v>172</v>
      </c>
      <c r="B8170" t="s">
        <v>130</v>
      </c>
      <c r="C8170">
        <v>1</v>
      </c>
      <c r="D8170">
        <v>14.95</v>
      </c>
      <c r="E8170">
        <v>9</v>
      </c>
      <c r="F8170" t="s">
        <v>129</v>
      </c>
    </row>
    <row r="8171" spans="1:6" x14ac:dyDescent="0.3">
      <c r="A8171" t="s">
        <v>172</v>
      </c>
      <c r="B8171" t="s">
        <v>132</v>
      </c>
      <c r="C8171">
        <v>1</v>
      </c>
      <c r="D8171">
        <v>11.99</v>
      </c>
      <c r="E8171">
        <v>5</v>
      </c>
      <c r="F8171" t="s">
        <v>133</v>
      </c>
    </row>
    <row r="8172" spans="1:6" x14ac:dyDescent="0.3">
      <c r="A8172" t="s">
        <v>172</v>
      </c>
      <c r="B8172" t="s">
        <v>140</v>
      </c>
      <c r="C8172">
        <v>1</v>
      </c>
      <c r="D8172">
        <v>99.99</v>
      </c>
      <c r="E8172">
        <v>6</v>
      </c>
      <c r="F8172" t="s">
        <v>133</v>
      </c>
    </row>
    <row r="8173" spans="1:6" x14ac:dyDescent="0.3">
      <c r="A8173" t="s">
        <v>172</v>
      </c>
      <c r="B8173" t="s">
        <v>148</v>
      </c>
      <c r="C8173">
        <v>1</v>
      </c>
      <c r="D8173">
        <v>600</v>
      </c>
      <c r="E8173">
        <v>7</v>
      </c>
      <c r="F8173" t="s">
        <v>133</v>
      </c>
    </row>
    <row r="8174" spans="1:6" x14ac:dyDescent="0.3">
      <c r="A8174" t="s">
        <v>172</v>
      </c>
      <c r="B8174" t="s">
        <v>139</v>
      </c>
      <c r="C8174">
        <v>1</v>
      </c>
      <c r="D8174">
        <v>11.95</v>
      </c>
      <c r="E8174">
        <v>10</v>
      </c>
      <c r="F8174" t="s">
        <v>135</v>
      </c>
    </row>
    <row r="8175" spans="1:6" x14ac:dyDescent="0.3">
      <c r="A8175" t="s">
        <v>172</v>
      </c>
      <c r="B8175" t="s">
        <v>141</v>
      </c>
      <c r="C8175">
        <v>1</v>
      </c>
      <c r="D8175">
        <v>150</v>
      </c>
      <c r="E8175">
        <v>4</v>
      </c>
      <c r="F8175" t="s">
        <v>146</v>
      </c>
    </row>
    <row r="8176" spans="1:6" x14ac:dyDescent="0.3">
      <c r="A8176" t="s">
        <v>172</v>
      </c>
      <c r="B8176" t="s">
        <v>153</v>
      </c>
      <c r="C8176">
        <v>1</v>
      </c>
      <c r="D8176">
        <v>999.99</v>
      </c>
      <c r="E8176">
        <v>3</v>
      </c>
      <c r="F8176" t="s">
        <v>147</v>
      </c>
    </row>
    <row r="8177" spans="1:6" x14ac:dyDescent="0.3">
      <c r="A8177" t="s">
        <v>172</v>
      </c>
      <c r="B8177" t="s">
        <v>137</v>
      </c>
      <c r="C8177">
        <v>2</v>
      </c>
      <c r="D8177">
        <v>2.99</v>
      </c>
      <c r="E8177">
        <v>4</v>
      </c>
      <c r="F8177" t="s">
        <v>133</v>
      </c>
    </row>
    <row r="8178" spans="1:6" x14ac:dyDescent="0.3">
      <c r="A8178" t="s">
        <v>172</v>
      </c>
      <c r="B8178" t="s">
        <v>132</v>
      </c>
      <c r="C8178">
        <v>1</v>
      </c>
      <c r="D8178">
        <v>11.99</v>
      </c>
      <c r="E8178">
        <v>4</v>
      </c>
      <c r="F8178" t="s">
        <v>129</v>
      </c>
    </row>
    <row r="8179" spans="1:6" x14ac:dyDescent="0.3">
      <c r="A8179" t="s">
        <v>172</v>
      </c>
      <c r="B8179" t="s">
        <v>138</v>
      </c>
      <c r="C8179">
        <v>1</v>
      </c>
      <c r="D8179">
        <v>389.99</v>
      </c>
      <c r="E8179">
        <v>1</v>
      </c>
      <c r="F8179" t="s">
        <v>150</v>
      </c>
    </row>
    <row r="8180" spans="1:6" x14ac:dyDescent="0.3">
      <c r="A8180" t="s">
        <v>172</v>
      </c>
      <c r="B8180" t="s">
        <v>130</v>
      </c>
      <c r="C8180">
        <v>1</v>
      </c>
      <c r="D8180">
        <v>14.95</v>
      </c>
      <c r="E8180">
        <v>7</v>
      </c>
      <c r="F8180" t="s">
        <v>133</v>
      </c>
    </row>
    <row r="8181" spans="1:6" x14ac:dyDescent="0.3">
      <c r="A8181" t="s">
        <v>172</v>
      </c>
      <c r="B8181" t="s">
        <v>132</v>
      </c>
      <c r="C8181">
        <v>1</v>
      </c>
      <c r="D8181">
        <v>11.99</v>
      </c>
      <c r="E8181">
        <v>9</v>
      </c>
      <c r="F8181" t="s">
        <v>133</v>
      </c>
    </row>
    <row r="8182" spans="1:6" x14ac:dyDescent="0.3">
      <c r="A8182" t="s">
        <v>172</v>
      </c>
      <c r="B8182" t="s">
        <v>130</v>
      </c>
      <c r="C8182">
        <v>1</v>
      </c>
      <c r="D8182">
        <v>14.95</v>
      </c>
      <c r="E8182">
        <v>3</v>
      </c>
      <c r="F8182" t="s">
        <v>131</v>
      </c>
    </row>
    <row r="8183" spans="1:6" x14ac:dyDescent="0.3">
      <c r="A8183" t="s">
        <v>172</v>
      </c>
      <c r="B8183" t="s">
        <v>139</v>
      </c>
      <c r="C8183">
        <v>1</v>
      </c>
      <c r="D8183">
        <v>11.95</v>
      </c>
      <c r="E8183">
        <v>2</v>
      </c>
      <c r="F8183" t="s">
        <v>136</v>
      </c>
    </row>
    <row r="8184" spans="1:6" x14ac:dyDescent="0.3">
      <c r="A8184" t="s">
        <v>172</v>
      </c>
      <c r="B8184" t="s">
        <v>151</v>
      </c>
      <c r="C8184">
        <v>1</v>
      </c>
      <c r="D8184">
        <v>109.99</v>
      </c>
      <c r="E8184">
        <v>8</v>
      </c>
      <c r="F8184" t="s">
        <v>133</v>
      </c>
    </row>
    <row r="8185" spans="1:6" x14ac:dyDescent="0.3">
      <c r="A8185" t="s">
        <v>172</v>
      </c>
      <c r="B8185" t="s">
        <v>148</v>
      </c>
      <c r="C8185">
        <v>1</v>
      </c>
      <c r="D8185">
        <v>600</v>
      </c>
      <c r="E8185">
        <v>6</v>
      </c>
      <c r="F8185" t="s">
        <v>135</v>
      </c>
    </row>
    <row r="8186" spans="1:6" x14ac:dyDescent="0.3">
      <c r="A8186" t="s">
        <v>172</v>
      </c>
      <c r="B8186" t="s">
        <v>152</v>
      </c>
      <c r="C8186">
        <v>1</v>
      </c>
      <c r="D8186">
        <v>379.99</v>
      </c>
      <c r="E8186">
        <v>9</v>
      </c>
      <c r="F8186" t="s">
        <v>150</v>
      </c>
    </row>
    <row r="8187" spans="1:6" x14ac:dyDescent="0.3">
      <c r="A8187" t="s">
        <v>172</v>
      </c>
      <c r="B8187" t="s">
        <v>139</v>
      </c>
      <c r="C8187">
        <v>1</v>
      </c>
      <c r="D8187">
        <v>11.95</v>
      </c>
      <c r="E8187">
        <v>6</v>
      </c>
      <c r="F8187" t="s">
        <v>149</v>
      </c>
    </row>
    <row r="8188" spans="1:6" x14ac:dyDescent="0.3">
      <c r="A8188" t="s">
        <v>172</v>
      </c>
      <c r="B8188" t="s">
        <v>141</v>
      </c>
      <c r="C8188">
        <v>1</v>
      </c>
      <c r="D8188">
        <v>150</v>
      </c>
      <c r="E8188">
        <v>5</v>
      </c>
      <c r="F8188" t="s">
        <v>133</v>
      </c>
    </row>
    <row r="8189" spans="1:6" x14ac:dyDescent="0.3">
      <c r="A8189" t="s">
        <v>172</v>
      </c>
      <c r="B8189" t="s">
        <v>128</v>
      </c>
      <c r="C8189">
        <v>1</v>
      </c>
      <c r="D8189">
        <v>700</v>
      </c>
      <c r="E8189">
        <v>3</v>
      </c>
      <c r="F8189" t="s">
        <v>133</v>
      </c>
    </row>
    <row r="8190" spans="1:6" x14ac:dyDescent="0.3">
      <c r="A8190" t="s">
        <v>172</v>
      </c>
      <c r="B8190" t="s">
        <v>139</v>
      </c>
      <c r="C8190">
        <v>1</v>
      </c>
      <c r="D8190">
        <v>11.95</v>
      </c>
      <c r="E8190">
        <v>6</v>
      </c>
      <c r="F8190" t="s">
        <v>147</v>
      </c>
    </row>
    <row r="8191" spans="1:6" x14ac:dyDescent="0.3">
      <c r="A8191" t="s">
        <v>172</v>
      </c>
      <c r="B8191" t="s">
        <v>132</v>
      </c>
      <c r="C8191">
        <v>1</v>
      </c>
      <c r="D8191">
        <v>11.99</v>
      </c>
      <c r="E8191">
        <v>7</v>
      </c>
      <c r="F8191" t="s">
        <v>131</v>
      </c>
    </row>
    <row r="8192" spans="1:6" x14ac:dyDescent="0.3">
      <c r="A8192" t="s">
        <v>172</v>
      </c>
      <c r="B8192" t="s">
        <v>141</v>
      </c>
      <c r="C8192">
        <v>1</v>
      </c>
      <c r="D8192">
        <v>150</v>
      </c>
      <c r="E8192">
        <v>8</v>
      </c>
      <c r="F8192" t="s">
        <v>131</v>
      </c>
    </row>
    <row r="8193" spans="1:6" x14ac:dyDescent="0.3">
      <c r="A8193" t="s">
        <v>172</v>
      </c>
      <c r="B8193" t="s">
        <v>148</v>
      </c>
      <c r="C8193">
        <v>1</v>
      </c>
      <c r="D8193">
        <v>600</v>
      </c>
      <c r="E8193">
        <v>4</v>
      </c>
      <c r="F8193" t="s">
        <v>133</v>
      </c>
    </row>
    <row r="8194" spans="1:6" x14ac:dyDescent="0.3">
      <c r="A8194" t="s">
        <v>172</v>
      </c>
      <c r="B8194" t="s">
        <v>142</v>
      </c>
      <c r="C8194">
        <v>1</v>
      </c>
      <c r="D8194">
        <v>1700</v>
      </c>
      <c r="E8194">
        <v>10</v>
      </c>
      <c r="F8194" t="s">
        <v>135</v>
      </c>
    </row>
    <row r="8195" spans="1:6" x14ac:dyDescent="0.3">
      <c r="A8195" t="s">
        <v>172</v>
      </c>
      <c r="B8195" t="s">
        <v>142</v>
      </c>
      <c r="C8195">
        <v>1</v>
      </c>
      <c r="D8195">
        <v>1700</v>
      </c>
      <c r="E8195">
        <v>5</v>
      </c>
      <c r="F8195" t="s">
        <v>149</v>
      </c>
    </row>
    <row r="8196" spans="1:6" x14ac:dyDescent="0.3">
      <c r="A8196" t="s">
        <v>172</v>
      </c>
      <c r="B8196" t="s">
        <v>139</v>
      </c>
      <c r="C8196">
        <v>1</v>
      </c>
      <c r="D8196">
        <v>11.95</v>
      </c>
      <c r="E8196">
        <v>10</v>
      </c>
      <c r="F8196" t="s">
        <v>131</v>
      </c>
    </row>
    <row r="8197" spans="1:6" x14ac:dyDescent="0.3">
      <c r="A8197" t="s">
        <v>172</v>
      </c>
      <c r="B8197" t="s">
        <v>145</v>
      </c>
      <c r="C8197">
        <v>1</v>
      </c>
      <c r="D8197">
        <v>3.84</v>
      </c>
      <c r="E8197">
        <v>10</v>
      </c>
      <c r="F8197" t="s">
        <v>146</v>
      </c>
    </row>
    <row r="8198" spans="1:6" x14ac:dyDescent="0.3">
      <c r="A8198" t="s">
        <v>172</v>
      </c>
      <c r="B8198" t="s">
        <v>134</v>
      </c>
      <c r="C8198">
        <v>1</v>
      </c>
      <c r="D8198">
        <v>149.99</v>
      </c>
      <c r="E8198">
        <v>5</v>
      </c>
      <c r="F8198" t="s">
        <v>150</v>
      </c>
    </row>
    <row r="8199" spans="1:6" x14ac:dyDescent="0.3">
      <c r="A8199" t="s">
        <v>172</v>
      </c>
      <c r="B8199" t="s">
        <v>145</v>
      </c>
      <c r="C8199">
        <v>1</v>
      </c>
      <c r="D8199">
        <v>3.84</v>
      </c>
      <c r="E8199">
        <v>6</v>
      </c>
      <c r="F8199" t="s">
        <v>133</v>
      </c>
    </row>
    <row r="8200" spans="1:6" x14ac:dyDescent="0.3">
      <c r="A8200" t="s">
        <v>172</v>
      </c>
      <c r="B8200" t="s">
        <v>141</v>
      </c>
      <c r="C8200">
        <v>1</v>
      </c>
      <c r="D8200">
        <v>150</v>
      </c>
      <c r="E8200">
        <v>5</v>
      </c>
      <c r="F8200" t="s">
        <v>150</v>
      </c>
    </row>
    <row r="8201" spans="1:6" x14ac:dyDescent="0.3">
      <c r="A8201" t="s">
        <v>172</v>
      </c>
      <c r="B8201" t="s">
        <v>137</v>
      </c>
      <c r="C8201">
        <v>2</v>
      </c>
      <c r="D8201">
        <v>2.99</v>
      </c>
      <c r="E8201">
        <v>8</v>
      </c>
      <c r="F8201" t="s">
        <v>149</v>
      </c>
    </row>
    <row r="8202" spans="1:6" x14ac:dyDescent="0.3">
      <c r="A8202" t="s">
        <v>172</v>
      </c>
      <c r="B8202" t="s">
        <v>152</v>
      </c>
      <c r="C8202">
        <v>1</v>
      </c>
      <c r="D8202">
        <v>379.99</v>
      </c>
      <c r="E8202">
        <v>8</v>
      </c>
      <c r="F8202" t="s">
        <v>131</v>
      </c>
    </row>
    <row r="8203" spans="1:6" x14ac:dyDescent="0.3">
      <c r="A8203" t="s">
        <v>172</v>
      </c>
      <c r="B8203" t="s">
        <v>132</v>
      </c>
      <c r="C8203">
        <v>1</v>
      </c>
      <c r="D8203">
        <v>11.99</v>
      </c>
      <c r="E8203">
        <v>8</v>
      </c>
      <c r="F8203" t="s">
        <v>147</v>
      </c>
    </row>
    <row r="8204" spans="1:6" x14ac:dyDescent="0.3">
      <c r="A8204" t="s">
        <v>172</v>
      </c>
      <c r="B8204" t="s">
        <v>145</v>
      </c>
      <c r="C8204">
        <v>1</v>
      </c>
      <c r="D8204">
        <v>3.84</v>
      </c>
      <c r="E8204">
        <v>1</v>
      </c>
      <c r="F8204" t="s">
        <v>135</v>
      </c>
    </row>
    <row r="8205" spans="1:6" x14ac:dyDescent="0.3">
      <c r="A8205" t="s">
        <v>172</v>
      </c>
      <c r="B8205" t="s">
        <v>141</v>
      </c>
      <c r="C8205">
        <v>1</v>
      </c>
      <c r="D8205">
        <v>150</v>
      </c>
      <c r="E8205">
        <v>9</v>
      </c>
      <c r="F8205" t="s">
        <v>135</v>
      </c>
    </row>
    <row r="8206" spans="1:6" x14ac:dyDescent="0.3">
      <c r="A8206" t="s">
        <v>172</v>
      </c>
      <c r="B8206" t="s">
        <v>141</v>
      </c>
      <c r="C8206">
        <v>1</v>
      </c>
      <c r="D8206">
        <v>150</v>
      </c>
      <c r="E8206">
        <v>8</v>
      </c>
      <c r="F8206" t="s">
        <v>135</v>
      </c>
    </row>
    <row r="8207" spans="1:6" x14ac:dyDescent="0.3">
      <c r="A8207" t="s">
        <v>172</v>
      </c>
      <c r="B8207" t="s">
        <v>144</v>
      </c>
      <c r="C8207">
        <v>1</v>
      </c>
      <c r="D8207">
        <v>400</v>
      </c>
      <c r="E8207">
        <v>7</v>
      </c>
      <c r="F8207" t="s">
        <v>149</v>
      </c>
    </row>
    <row r="8208" spans="1:6" x14ac:dyDescent="0.3">
      <c r="A8208" t="s">
        <v>172</v>
      </c>
      <c r="B8208" t="s">
        <v>138</v>
      </c>
      <c r="C8208">
        <v>1</v>
      </c>
      <c r="D8208">
        <v>389.99</v>
      </c>
      <c r="E8208">
        <v>2</v>
      </c>
      <c r="F8208" t="s">
        <v>131</v>
      </c>
    </row>
    <row r="8209" spans="1:6" x14ac:dyDescent="0.3">
      <c r="A8209" t="s">
        <v>172</v>
      </c>
      <c r="B8209" t="s">
        <v>140</v>
      </c>
      <c r="C8209">
        <v>1</v>
      </c>
      <c r="D8209">
        <v>99.99</v>
      </c>
      <c r="E8209">
        <v>8</v>
      </c>
      <c r="F8209" t="s">
        <v>147</v>
      </c>
    </row>
    <row r="8210" spans="1:6" x14ac:dyDescent="0.3">
      <c r="A8210" t="s">
        <v>172</v>
      </c>
      <c r="B8210" t="s">
        <v>145</v>
      </c>
      <c r="C8210">
        <v>4</v>
      </c>
      <c r="D8210">
        <v>3.84</v>
      </c>
      <c r="E8210">
        <v>10</v>
      </c>
      <c r="F8210" t="s">
        <v>150</v>
      </c>
    </row>
    <row r="8211" spans="1:6" x14ac:dyDescent="0.3">
      <c r="A8211" t="s">
        <v>172</v>
      </c>
      <c r="B8211" t="s">
        <v>137</v>
      </c>
      <c r="C8211">
        <v>2</v>
      </c>
      <c r="D8211">
        <v>2.99</v>
      </c>
      <c r="E8211">
        <v>2</v>
      </c>
      <c r="F8211" t="s">
        <v>149</v>
      </c>
    </row>
    <row r="8212" spans="1:6" x14ac:dyDescent="0.3">
      <c r="A8212" t="s">
        <v>172</v>
      </c>
      <c r="B8212" t="s">
        <v>137</v>
      </c>
      <c r="C8212">
        <v>1</v>
      </c>
      <c r="D8212">
        <v>2.99</v>
      </c>
      <c r="E8212">
        <v>3</v>
      </c>
      <c r="F8212" t="s">
        <v>136</v>
      </c>
    </row>
    <row r="8213" spans="1:6" x14ac:dyDescent="0.3">
      <c r="A8213" t="s">
        <v>172</v>
      </c>
      <c r="B8213" t="s">
        <v>140</v>
      </c>
      <c r="C8213">
        <v>1</v>
      </c>
      <c r="D8213">
        <v>99.99</v>
      </c>
      <c r="E8213">
        <v>8</v>
      </c>
      <c r="F8213" t="s">
        <v>150</v>
      </c>
    </row>
    <row r="8214" spans="1:6" x14ac:dyDescent="0.3">
      <c r="A8214" t="s">
        <v>172</v>
      </c>
      <c r="B8214" t="s">
        <v>139</v>
      </c>
      <c r="C8214">
        <v>1</v>
      </c>
      <c r="D8214">
        <v>11.95</v>
      </c>
      <c r="E8214">
        <v>8</v>
      </c>
      <c r="F8214" t="s">
        <v>149</v>
      </c>
    </row>
    <row r="8215" spans="1:6" x14ac:dyDescent="0.3">
      <c r="A8215" t="s">
        <v>172</v>
      </c>
      <c r="B8215" t="s">
        <v>141</v>
      </c>
      <c r="C8215">
        <v>1</v>
      </c>
      <c r="D8215">
        <v>150</v>
      </c>
      <c r="E8215">
        <v>8</v>
      </c>
      <c r="F8215" t="s">
        <v>133</v>
      </c>
    </row>
    <row r="8216" spans="1:6" x14ac:dyDescent="0.3">
      <c r="A8216" t="s">
        <v>172</v>
      </c>
      <c r="B8216" t="s">
        <v>139</v>
      </c>
      <c r="C8216">
        <v>1</v>
      </c>
      <c r="D8216">
        <v>11.95</v>
      </c>
      <c r="E8216">
        <v>8</v>
      </c>
      <c r="F8216" t="s">
        <v>149</v>
      </c>
    </row>
    <row r="8217" spans="1:6" x14ac:dyDescent="0.3">
      <c r="A8217" t="s">
        <v>172</v>
      </c>
      <c r="B8217" t="s">
        <v>142</v>
      </c>
      <c r="C8217">
        <v>1</v>
      </c>
      <c r="D8217">
        <v>1700</v>
      </c>
      <c r="E8217">
        <v>1</v>
      </c>
      <c r="F8217" t="s">
        <v>129</v>
      </c>
    </row>
    <row r="8218" spans="1:6" x14ac:dyDescent="0.3">
      <c r="A8218" t="s">
        <v>172</v>
      </c>
      <c r="B8218" t="s">
        <v>144</v>
      </c>
      <c r="C8218">
        <v>1</v>
      </c>
      <c r="D8218">
        <v>400</v>
      </c>
      <c r="E8218">
        <v>1</v>
      </c>
      <c r="F8218" t="s">
        <v>147</v>
      </c>
    </row>
    <row r="8219" spans="1:6" x14ac:dyDescent="0.3">
      <c r="A8219" t="s">
        <v>172</v>
      </c>
      <c r="B8219" t="s">
        <v>134</v>
      </c>
      <c r="C8219">
        <v>1</v>
      </c>
      <c r="D8219">
        <v>149.99</v>
      </c>
      <c r="E8219">
        <v>7</v>
      </c>
      <c r="F8219" t="s">
        <v>135</v>
      </c>
    </row>
    <row r="8220" spans="1:6" x14ac:dyDescent="0.3">
      <c r="A8220" t="s">
        <v>172</v>
      </c>
      <c r="B8220" t="s">
        <v>145</v>
      </c>
      <c r="C8220">
        <v>1</v>
      </c>
      <c r="D8220">
        <v>3.84</v>
      </c>
      <c r="E8220">
        <v>6</v>
      </c>
      <c r="F8220" t="s">
        <v>149</v>
      </c>
    </row>
    <row r="8221" spans="1:6" x14ac:dyDescent="0.3">
      <c r="A8221" t="s">
        <v>172</v>
      </c>
      <c r="B8221" t="s">
        <v>139</v>
      </c>
      <c r="C8221">
        <v>1</v>
      </c>
      <c r="D8221">
        <v>11.95</v>
      </c>
      <c r="E8221">
        <v>8</v>
      </c>
      <c r="F8221" t="s">
        <v>147</v>
      </c>
    </row>
    <row r="8222" spans="1:6" x14ac:dyDescent="0.3">
      <c r="A8222" t="s">
        <v>172</v>
      </c>
      <c r="B8222" t="s">
        <v>130</v>
      </c>
      <c r="C8222">
        <v>1</v>
      </c>
      <c r="D8222">
        <v>14.95</v>
      </c>
      <c r="E8222">
        <v>10</v>
      </c>
      <c r="F8222" t="s">
        <v>146</v>
      </c>
    </row>
    <row r="8223" spans="1:6" x14ac:dyDescent="0.3">
      <c r="A8223" t="s">
        <v>172</v>
      </c>
      <c r="B8223" t="s">
        <v>141</v>
      </c>
      <c r="C8223">
        <v>1</v>
      </c>
      <c r="D8223">
        <v>150</v>
      </c>
      <c r="E8223">
        <v>1</v>
      </c>
      <c r="F8223" t="s">
        <v>135</v>
      </c>
    </row>
    <row r="8224" spans="1:6" x14ac:dyDescent="0.3">
      <c r="A8224" t="s">
        <v>172</v>
      </c>
      <c r="B8224" t="s">
        <v>139</v>
      </c>
      <c r="C8224">
        <v>1</v>
      </c>
      <c r="D8224">
        <v>11.95</v>
      </c>
      <c r="E8224">
        <v>6</v>
      </c>
      <c r="F8224" t="s">
        <v>136</v>
      </c>
    </row>
    <row r="8225" spans="1:6" x14ac:dyDescent="0.3">
      <c r="A8225" t="s">
        <v>172</v>
      </c>
      <c r="B8225" t="s">
        <v>152</v>
      </c>
      <c r="C8225">
        <v>1</v>
      </c>
      <c r="D8225">
        <v>379.99</v>
      </c>
      <c r="E8225">
        <v>8</v>
      </c>
      <c r="F8225" t="s">
        <v>136</v>
      </c>
    </row>
  </sheetData>
  <mergeCells count="3">
    <mergeCell ref="A1:A2"/>
    <mergeCell ref="B1:I2"/>
    <mergeCell ref="I7:J7"/>
  </mergeCells>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269CF-3102-4FAF-9C83-A36BBCEF333E}">
  <dimension ref="A1:Q4251"/>
  <sheetViews>
    <sheetView showGridLines="0" workbookViewId="0">
      <selection sqref="A1:A2"/>
    </sheetView>
  </sheetViews>
  <sheetFormatPr defaultRowHeight="14.4" x14ac:dyDescent="0.3"/>
  <cols>
    <col min="1" max="1" width="16.77734375" customWidth="1"/>
    <col min="2" max="2" width="9" customWidth="1"/>
    <col min="3" max="3" width="12.6640625" customWidth="1"/>
    <col min="7" max="7" width="15.21875" customWidth="1"/>
    <col min="8" max="8" width="21.21875" customWidth="1"/>
    <col min="9" max="9" width="17.5546875" customWidth="1"/>
    <col min="13" max="13" width="12.5546875" bestFit="1" customWidth="1"/>
    <col min="14" max="14" width="11.6640625" bestFit="1" customWidth="1"/>
    <col min="15" max="15" width="10.109375" bestFit="1" customWidth="1"/>
    <col min="16" max="16" width="11.77734375" bestFit="1" customWidth="1"/>
    <col min="17" max="17" width="10.5546875" bestFit="1" customWidth="1"/>
    <col min="18" max="18" width="10.109375" bestFit="1" customWidth="1"/>
    <col min="19" max="19" width="9.44140625" bestFit="1" customWidth="1"/>
    <col min="20" max="20" width="13.5546875" bestFit="1" customWidth="1"/>
    <col min="21" max="21" width="15.77734375" bestFit="1" customWidth="1"/>
    <col min="22" max="22" width="8.44140625" bestFit="1" customWidth="1"/>
    <col min="23" max="23" width="9.44140625" bestFit="1" customWidth="1"/>
    <col min="24" max="24" width="6.77734375" bestFit="1" customWidth="1"/>
    <col min="25" max="25" width="5" bestFit="1" customWidth="1"/>
    <col min="26" max="26" width="15.109375" bestFit="1" customWidth="1"/>
    <col min="27" max="27" width="10.77734375" bestFit="1" customWidth="1"/>
    <col min="28" max="444" width="15.5546875" bestFit="1" customWidth="1"/>
    <col min="445" max="445" width="10.77734375" bestFit="1" customWidth="1"/>
  </cols>
  <sheetData>
    <row r="1" spans="1:17" x14ac:dyDescent="0.3">
      <c r="A1" s="125" t="s">
        <v>242</v>
      </c>
      <c r="B1" s="127" t="s">
        <v>243</v>
      </c>
      <c r="C1" s="127"/>
      <c r="D1" s="127"/>
      <c r="E1" s="127"/>
      <c r="F1" s="127"/>
      <c r="G1" s="127"/>
      <c r="H1" s="127"/>
      <c r="I1" s="127"/>
      <c r="J1" s="127"/>
      <c r="K1" s="127"/>
      <c r="L1" s="127"/>
      <c r="M1" s="127"/>
      <c r="N1" s="128"/>
    </row>
    <row r="2" spans="1:17" ht="15" thickBot="1" x14ac:dyDescent="0.35">
      <c r="A2" s="126"/>
      <c r="B2" s="129"/>
      <c r="C2" s="129"/>
      <c r="D2" s="129"/>
      <c r="E2" s="129"/>
      <c r="F2" s="129"/>
      <c r="G2" s="129"/>
      <c r="H2" s="129"/>
      <c r="I2" s="129"/>
      <c r="J2" s="129"/>
      <c r="K2" s="129"/>
      <c r="L2" s="129"/>
      <c r="M2" s="129"/>
      <c r="N2" s="130"/>
    </row>
    <row r="3" spans="1:17" ht="15" thickBot="1" x14ac:dyDescent="0.35">
      <c r="A3" t="s">
        <v>187</v>
      </c>
      <c r="B3" t="s">
        <v>188</v>
      </c>
      <c r="C3" t="s">
        <v>189</v>
      </c>
      <c r="D3" t="s">
        <v>190</v>
      </c>
      <c r="E3" t="s">
        <v>191</v>
      </c>
      <c r="F3" t="s">
        <v>192</v>
      </c>
      <c r="G3" t="s">
        <v>193</v>
      </c>
      <c r="H3" t="s">
        <v>194</v>
      </c>
      <c r="I3" t="s">
        <v>195</v>
      </c>
      <c r="J3" t="s">
        <v>196</v>
      </c>
      <c r="L3" s="100"/>
      <c r="M3" s="100"/>
      <c r="N3" s="100"/>
      <c r="O3" s="100"/>
      <c r="P3" s="100"/>
      <c r="Q3" s="100"/>
    </row>
    <row r="4" spans="1:17" x14ac:dyDescent="0.3">
      <c r="A4" t="s">
        <v>197</v>
      </c>
      <c r="B4" t="s">
        <v>198</v>
      </c>
      <c r="C4" t="s">
        <v>199</v>
      </c>
      <c r="D4">
        <v>107</v>
      </c>
      <c r="E4">
        <v>176</v>
      </c>
      <c r="F4">
        <v>292</v>
      </c>
      <c r="G4">
        <v>69</v>
      </c>
      <c r="H4" t="s">
        <v>200</v>
      </c>
      <c r="I4" t="s">
        <v>201</v>
      </c>
      <c r="J4" t="s">
        <v>202</v>
      </c>
      <c r="L4" s="80" t="s">
        <v>23</v>
      </c>
      <c r="M4" s="124" t="s">
        <v>244</v>
      </c>
      <c r="N4" s="124"/>
      <c r="O4" s="124"/>
      <c r="P4" s="124"/>
    </row>
    <row r="5" spans="1:17" x14ac:dyDescent="0.3">
      <c r="A5" t="s">
        <v>197</v>
      </c>
      <c r="B5" t="s">
        <v>198</v>
      </c>
      <c r="C5" t="s">
        <v>199</v>
      </c>
      <c r="D5">
        <v>75</v>
      </c>
      <c r="E5">
        <v>135</v>
      </c>
      <c r="F5">
        <v>225</v>
      </c>
      <c r="G5">
        <v>60</v>
      </c>
      <c r="H5" t="s">
        <v>200</v>
      </c>
      <c r="I5" t="s">
        <v>201</v>
      </c>
      <c r="J5" t="s">
        <v>202</v>
      </c>
      <c r="L5" s="78" t="s">
        <v>63</v>
      </c>
    </row>
    <row r="6" spans="1:17" x14ac:dyDescent="0.3">
      <c r="A6" t="s">
        <v>197</v>
      </c>
      <c r="B6" t="s">
        <v>198</v>
      </c>
      <c r="C6" t="s">
        <v>199</v>
      </c>
      <c r="D6">
        <v>122</v>
      </c>
      <c r="E6">
        <v>195</v>
      </c>
      <c r="F6">
        <v>325</v>
      </c>
      <c r="G6">
        <v>73</v>
      </c>
      <c r="H6" t="s">
        <v>200</v>
      </c>
      <c r="I6" t="s">
        <v>201</v>
      </c>
      <c r="J6" t="s">
        <v>202</v>
      </c>
      <c r="M6" t="s">
        <v>245</v>
      </c>
    </row>
    <row r="7" spans="1:17" x14ac:dyDescent="0.3">
      <c r="A7" t="s">
        <v>197</v>
      </c>
      <c r="B7" t="s">
        <v>198</v>
      </c>
      <c r="C7" t="s">
        <v>199</v>
      </c>
      <c r="D7">
        <v>105</v>
      </c>
      <c r="E7">
        <v>174</v>
      </c>
      <c r="F7">
        <v>289</v>
      </c>
      <c r="G7">
        <v>69</v>
      </c>
      <c r="H7" t="s">
        <v>200</v>
      </c>
      <c r="I7" t="s">
        <v>201</v>
      </c>
      <c r="J7" t="s">
        <v>202</v>
      </c>
      <c r="M7">
        <v>819811</v>
      </c>
    </row>
    <row r="8" spans="1:17" ht="15" thickBot="1" x14ac:dyDescent="0.35">
      <c r="A8" t="s">
        <v>197</v>
      </c>
      <c r="B8" t="s">
        <v>198</v>
      </c>
      <c r="C8" t="s">
        <v>199</v>
      </c>
      <c r="D8">
        <v>104</v>
      </c>
      <c r="E8">
        <v>135</v>
      </c>
      <c r="F8">
        <v>223</v>
      </c>
      <c r="G8">
        <v>56</v>
      </c>
      <c r="H8" t="s">
        <v>200</v>
      </c>
      <c r="I8" t="s">
        <v>201</v>
      </c>
      <c r="J8" t="s">
        <v>202</v>
      </c>
      <c r="L8" s="100"/>
      <c r="M8" s="100"/>
      <c r="N8" s="100"/>
      <c r="O8" s="100"/>
      <c r="P8" s="100"/>
      <c r="Q8" s="100"/>
    </row>
    <row r="9" spans="1:17" x14ac:dyDescent="0.3">
      <c r="A9" t="s">
        <v>197</v>
      </c>
      <c r="B9" t="s">
        <v>198</v>
      </c>
      <c r="C9" t="s">
        <v>199</v>
      </c>
      <c r="D9">
        <v>104</v>
      </c>
      <c r="E9">
        <v>135</v>
      </c>
      <c r="F9">
        <v>223</v>
      </c>
      <c r="G9">
        <v>56</v>
      </c>
      <c r="H9" t="s">
        <v>200</v>
      </c>
      <c r="I9" t="s">
        <v>201</v>
      </c>
      <c r="J9" t="s">
        <v>202</v>
      </c>
      <c r="L9" s="80" t="s">
        <v>28</v>
      </c>
      <c r="M9" s="124" t="s">
        <v>246</v>
      </c>
      <c r="N9" s="124"/>
      <c r="O9" s="124"/>
      <c r="P9" s="124"/>
    </row>
    <row r="10" spans="1:17" x14ac:dyDescent="0.3">
      <c r="A10" t="s">
        <v>197</v>
      </c>
      <c r="B10" t="s">
        <v>198</v>
      </c>
      <c r="C10" t="s">
        <v>199</v>
      </c>
      <c r="D10">
        <v>135</v>
      </c>
      <c r="E10">
        <v>155</v>
      </c>
      <c r="F10">
        <v>275</v>
      </c>
      <c r="G10">
        <v>64</v>
      </c>
      <c r="H10" t="s">
        <v>200</v>
      </c>
      <c r="I10" t="s">
        <v>201</v>
      </c>
      <c r="J10" t="s">
        <v>202</v>
      </c>
      <c r="L10" s="78" t="s">
        <v>63</v>
      </c>
    </row>
    <row r="11" spans="1:17" x14ac:dyDescent="0.3">
      <c r="A11" t="s">
        <v>197</v>
      </c>
      <c r="B11" t="s">
        <v>198</v>
      </c>
      <c r="C11" t="s">
        <v>199</v>
      </c>
      <c r="D11">
        <v>171</v>
      </c>
      <c r="E11">
        <v>188</v>
      </c>
      <c r="F11">
        <v>334</v>
      </c>
      <c r="G11">
        <v>73</v>
      </c>
      <c r="H11" t="s">
        <v>200</v>
      </c>
      <c r="I11" t="s">
        <v>201</v>
      </c>
      <c r="J11" t="s">
        <v>202</v>
      </c>
    </row>
    <row r="12" spans="1:17" x14ac:dyDescent="0.3">
      <c r="A12" t="s">
        <v>197</v>
      </c>
      <c r="B12" t="s">
        <v>198</v>
      </c>
      <c r="C12" t="s">
        <v>199</v>
      </c>
      <c r="D12">
        <v>181</v>
      </c>
      <c r="E12">
        <v>195</v>
      </c>
      <c r="F12">
        <v>346</v>
      </c>
      <c r="G12">
        <v>73</v>
      </c>
      <c r="H12" t="s">
        <v>200</v>
      </c>
      <c r="I12" t="s">
        <v>201</v>
      </c>
      <c r="J12" t="s">
        <v>202</v>
      </c>
    </row>
    <row r="13" spans="1:17" x14ac:dyDescent="0.3">
      <c r="A13" t="s">
        <v>197</v>
      </c>
      <c r="B13" t="s">
        <v>198</v>
      </c>
      <c r="C13" t="s">
        <v>199</v>
      </c>
      <c r="D13">
        <v>15</v>
      </c>
      <c r="E13">
        <v>31</v>
      </c>
      <c r="F13">
        <v>51</v>
      </c>
      <c r="G13">
        <v>16</v>
      </c>
      <c r="H13" t="s">
        <v>203</v>
      </c>
      <c r="I13" t="s">
        <v>204</v>
      </c>
      <c r="J13" t="s">
        <v>202</v>
      </c>
    </row>
    <row r="14" spans="1:17" x14ac:dyDescent="0.3">
      <c r="A14" t="s">
        <v>197</v>
      </c>
      <c r="B14" t="s">
        <v>198</v>
      </c>
      <c r="C14" t="s">
        <v>199</v>
      </c>
      <c r="D14">
        <v>33</v>
      </c>
      <c r="E14">
        <v>54</v>
      </c>
      <c r="F14">
        <v>90</v>
      </c>
      <c r="G14">
        <v>21</v>
      </c>
      <c r="H14" t="s">
        <v>203</v>
      </c>
      <c r="I14" t="s">
        <v>204</v>
      </c>
      <c r="J14" t="s">
        <v>202</v>
      </c>
      <c r="M14" s="75" t="s">
        <v>182</v>
      </c>
      <c r="N14" t="s">
        <v>247</v>
      </c>
    </row>
    <row r="15" spans="1:17" x14ac:dyDescent="0.3">
      <c r="A15" t="s">
        <v>197</v>
      </c>
      <c r="B15" t="s">
        <v>198</v>
      </c>
      <c r="C15" t="s">
        <v>199</v>
      </c>
      <c r="D15">
        <v>17</v>
      </c>
      <c r="E15">
        <v>28</v>
      </c>
      <c r="F15">
        <v>47</v>
      </c>
      <c r="G15">
        <v>15</v>
      </c>
      <c r="H15" t="s">
        <v>203</v>
      </c>
      <c r="I15" t="s">
        <v>204</v>
      </c>
      <c r="J15" t="s">
        <v>202</v>
      </c>
      <c r="M15" s="76" t="s">
        <v>201</v>
      </c>
      <c r="N15">
        <v>912</v>
      </c>
    </row>
    <row r="16" spans="1:17" x14ac:dyDescent="0.3">
      <c r="A16" t="s">
        <v>197</v>
      </c>
      <c r="B16" t="s">
        <v>198</v>
      </c>
      <c r="C16" t="s">
        <v>199</v>
      </c>
      <c r="D16">
        <v>27</v>
      </c>
      <c r="E16">
        <v>36</v>
      </c>
      <c r="F16">
        <v>64</v>
      </c>
      <c r="G16">
        <v>18</v>
      </c>
      <c r="H16" t="s">
        <v>203</v>
      </c>
      <c r="I16" t="s">
        <v>204</v>
      </c>
      <c r="J16" t="s">
        <v>202</v>
      </c>
      <c r="M16" s="76" t="s">
        <v>183</v>
      </c>
      <c r="N16">
        <v>912</v>
      </c>
    </row>
    <row r="17" spans="1:17" ht="15" thickBot="1" x14ac:dyDescent="0.35">
      <c r="A17" t="s">
        <v>197</v>
      </c>
      <c r="B17" t="s">
        <v>198</v>
      </c>
      <c r="C17" t="s">
        <v>199</v>
      </c>
      <c r="D17">
        <v>49</v>
      </c>
      <c r="E17">
        <v>54</v>
      </c>
      <c r="F17">
        <v>96</v>
      </c>
      <c r="G17">
        <v>21</v>
      </c>
      <c r="H17" t="s">
        <v>203</v>
      </c>
      <c r="I17" t="s">
        <v>204</v>
      </c>
      <c r="J17" t="s">
        <v>202</v>
      </c>
      <c r="L17" s="100"/>
      <c r="M17" s="100"/>
      <c r="N17" s="100"/>
      <c r="O17" s="100"/>
      <c r="P17" s="100"/>
      <c r="Q17" s="100"/>
    </row>
    <row r="18" spans="1:17" x14ac:dyDescent="0.3">
      <c r="A18" t="s">
        <v>197</v>
      </c>
      <c r="B18" t="s">
        <v>198</v>
      </c>
      <c r="C18" t="s">
        <v>199</v>
      </c>
      <c r="D18">
        <v>-2</v>
      </c>
      <c r="E18">
        <v>75</v>
      </c>
      <c r="F18">
        <v>128</v>
      </c>
      <c r="G18">
        <v>77</v>
      </c>
      <c r="H18" t="s">
        <v>205</v>
      </c>
      <c r="I18" t="s">
        <v>206</v>
      </c>
      <c r="J18" t="s">
        <v>202</v>
      </c>
      <c r="L18" s="80" t="s">
        <v>30</v>
      </c>
      <c r="M18" s="124" t="s">
        <v>248</v>
      </c>
      <c r="N18" s="124"/>
      <c r="O18" s="124"/>
    </row>
    <row r="19" spans="1:17" x14ac:dyDescent="0.3">
      <c r="A19" t="s">
        <v>197</v>
      </c>
      <c r="B19" t="s">
        <v>198</v>
      </c>
      <c r="C19" t="s">
        <v>199</v>
      </c>
      <c r="D19">
        <v>1</v>
      </c>
      <c r="E19">
        <v>84</v>
      </c>
      <c r="F19">
        <v>144</v>
      </c>
      <c r="G19">
        <v>83</v>
      </c>
      <c r="H19" t="s">
        <v>205</v>
      </c>
      <c r="I19" t="s">
        <v>206</v>
      </c>
      <c r="J19" t="s">
        <v>202</v>
      </c>
      <c r="L19" s="78" t="s">
        <v>63</v>
      </c>
    </row>
    <row r="20" spans="1:17" x14ac:dyDescent="0.3">
      <c r="A20" t="s">
        <v>197</v>
      </c>
      <c r="B20" t="s">
        <v>198</v>
      </c>
      <c r="C20" t="s">
        <v>199</v>
      </c>
      <c r="D20">
        <v>2</v>
      </c>
      <c r="E20">
        <v>86</v>
      </c>
      <c r="F20">
        <v>147</v>
      </c>
      <c r="G20">
        <v>84</v>
      </c>
      <c r="H20" t="s">
        <v>205</v>
      </c>
      <c r="I20" t="s">
        <v>206</v>
      </c>
      <c r="J20" t="s">
        <v>202</v>
      </c>
    </row>
    <row r="21" spans="1:17" x14ac:dyDescent="0.3">
      <c r="A21" t="s">
        <v>197</v>
      </c>
      <c r="B21" t="s">
        <v>198</v>
      </c>
      <c r="C21" t="s">
        <v>199</v>
      </c>
      <c r="D21">
        <v>11</v>
      </c>
      <c r="E21">
        <v>105</v>
      </c>
      <c r="F21">
        <v>201</v>
      </c>
      <c r="G21">
        <v>103</v>
      </c>
      <c r="H21" t="s">
        <v>205</v>
      </c>
      <c r="I21" t="s">
        <v>206</v>
      </c>
      <c r="J21" t="s">
        <v>202</v>
      </c>
    </row>
    <row r="22" spans="1:17" x14ac:dyDescent="0.3">
      <c r="A22" t="s">
        <v>197</v>
      </c>
      <c r="B22" t="s">
        <v>198</v>
      </c>
      <c r="C22" t="s">
        <v>199</v>
      </c>
      <c r="D22">
        <v>4</v>
      </c>
      <c r="E22">
        <v>90</v>
      </c>
      <c r="F22">
        <v>165</v>
      </c>
      <c r="G22">
        <v>87</v>
      </c>
      <c r="H22" t="s">
        <v>205</v>
      </c>
      <c r="I22" t="s">
        <v>206</v>
      </c>
      <c r="J22" t="s">
        <v>202</v>
      </c>
      <c r="M22" s="75" t="s">
        <v>182</v>
      </c>
      <c r="N22" t="s">
        <v>249</v>
      </c>
    </row>
    <row r="23" spans="1:17" x14ac:dyDescent="0.3">
      <c r="A23" t="s">
        <v>197</v>
      </c>
      <c r="B23" t="s">
        <v>198</v>
      </c>
      <c r="C23" t="s">
        <v>199</v>
      </c>
      <c r="D23">
        <v>0</v>
      </c>
      <c r="E23">
        <v>87</v>
      </c>
      <c r="F23">
        <v>160</v>
      </c>
      <c r="G23">
        <v>87</v>
      </c>
      <c r="H23" t="s">
        <v>205</v>
      </c>
      <c r="I23" t="s">
        <v>206</v>
      </c>
      <c r="J23" t="s">
        <v>202</v>
      </c>
      <c r="M23" s="76" t="s">
        <v>241</v>
      </c>
      <c r="N23">
        <v>17</v>
      </c>
    </row>
    <row r="24" spans="1:17" x14ac:dyDescent="0.3">
      <c r="A24" t="s">
        <v>197</v>
      </c>
      <c r="B24" t="s">
        <v>198</v>
      </c>
      <c r="C24" t="s">
        <v>199</v>
      </c>
      <c r="D24">
        <v>0</v>
      </c>
      <c r="E24">
        <v>87</v>
      </c>
      <c r="F24">
        <v>160</v>
      </c>
      <c r="G24">
        <v>87</v>
      </c>
      <c r="H24" t="s">
        <v>205</v>
      </c>
      <c r="I24" t="s">
        <v>206</v>
      </c>
      <c r="J24" t="s">
        <v>202</v>
      </c>
      <c r="M24" s="76" t="s">
        <v>183</v>
      </c>
      <c r="N24">
        <v>17</v>
      </c>
    </row>
    <row r="25" spans="1:17" ht="15" thickBot="1" x14ac:dyDescent="0.35">
      <c r="A25" t="s">
        <v>197</v>
      </c>
      <c r="B25" t="s">
        <v>198</v>
      </c>
      <c r="C25" t="s">
        <v>199</v>
      </c>
      <c r="D25">
        <v>4</v>
      </c>
      <c r="E25">
        <v>90</v>
      </c>
      <c r="F25">
        <v>153</v>
      </c>
      <c r="G25">
        <v>81</v>
      </c>
      <c r="H25" t="s">
        <v>205</v>
      </c>
      <c r="I25" t="s">
        <v>206</v>
      </c>
      <c r="J25" t="s">
        <v>202</v>
      </c>
      <c r="L25" s="100"/>
      <c r="M25" s="100"/>
      <c r="N25" s="100"/>
      <c r="O25" s="100"/>
      <c r="P25" s="100"/>
      <c r="Q25" s="100"/>
    </row>
    <row r="26" spans="1:17" x14ac:dyDescent="0.3">
      <c r="A26" t="s">
        <v>197</v>
      </c>
      <c r="B26" t="s">
        <v>198</v>
      </c>
      <c r="C26" t="s">
        <v>199</v>
      </c>
      <c r="D26">
        <v>3</v>
      </c>
      <c r="E26">
        <v>87</v>
      </c>
      <c r="F26">
        <v>159</v>
      </c>
      <c r="G26">
        <v>85</v>
      </c>
      <c r="H26" t="s">
        <v>205</v>
      </c>
      <c r="I26" t="s">
        <v>206</v>
      </c>
      <c r="J26" t="s">
        <v>202</v>
      </c>
      <c r="L26" s="80" t="s">
        <v>32</v>
      </c>
      <c r="M26" s="124" t="s">
        <v>250</v>
      </c>
      <c r="N26" s="124"/>
      <c r="O26" s="124"/>
      <c r="P26" s="124"/>
    </row>
    <row r="27" spans="1:17" x14ac:dyDescent="0.3">
      <c r="A27" t="s">
        <v>197</v>
      </c>
      <c r="B27" t="s">
        <v>198</v>
      </c>
      <c r="C27" t="s">
        <v>199</v>
      </c>
      <c r="D27">
        <v>-3</v>
      </c>
      <c r="E27">
        <v>76</v>
      </c>
      <c r="F27">
        <v>140</v>
      </c>
      <c r="G27">
        <v>78</v>
      </c>
      <c r="H27" t="s">
        <v>205</v>
      </c>
      <c r="I27" t="s">
        <v>206</v>
      </c>
      <c r="J27" t="s">
        <v>202</v>
      </c>
      <c r="L27" s="78" t="s">
        <v>63</v>
      </c>
    </row>
    <row r="28" spans="1:17" x14ac:dyDescent="0.3">
      <c r="A28" t="s">
        <v>197</v>
      </c>
      <c r="B28" t="s">
        <v>198</v>
      </c>
      <c r="C28" t="s">
        <v>199</v>
      </c>
      <c r="D28">
        <v>29</v>
      </c>
      <c r="E28">
        <v>75</v>
      </c>
      <c r="F28">
        <v>130</v>
      </c>
      <c r="G28">
        <v>46</v>
      </c>
      <c r="H28" t="s">
        <v>205</v>
      </c>
      <c r="I28" t="s">
        <v>207</v>
      </c>
      <c r="J28" t="s">
        <v>208</v>
      </c>
    </row>
    <row r="29" spans="1:17" x14ac:dyDescent="0.3">
      <c r="A29" t="s">
        <v>197</v>
      </c>
      <c r="B29" t="s">
        <v>198</v>
      </c>
      <c r="C29" t="s">
        <v>199</v>
      </c>
      <c r="D29">
        <v>22</v>
      </c>
      <c r="E29">
        <v>65</v>
      </c>
      <c r="F29">
        <v>113</v>
      </c>
      <c r="G29">
        <v>43</v>
      </c>
      <c r="H29" t="s">
        <v>205</v>
      </c>
      <c r="I29" t="s">
        <v>207</v>
      </c>
      <c r="J29" t="s">
        <v>208</v>
      </c>
    </row>
    <row r="30" spans="1:17" x14ac:dyDescent="0.3">
      <c r="A30" t="s">
        <v>197</v>
      </c>
      <c r="B30" t="s">
        <v>198</v>
      </c>
      <c r="C30" t="s">
        <v>199</v>
      </c>
      <c r="D30">
        <v>16</v>
      </c>
      <c r="E30">
        <v>57</v>
      </c>
      <c r="F30">
        <v>100</v>
      </c>
      <c r="G30">
        <v>41</v>
      </c>
      <c r="H30" t="s">
        <v>205</v>
      </c>
      <c r="I30" t="s">
        <v>207</v>
      </c>
      <c r="J30" t="s">
        <v>208</v>
      </c>
      <c r="M30" s="75" t="s">
        <v>182</v>
      </c>
      <c r="N30" t="s">
        <v>245</v>
      </c>
    </row>
    <row r="31" spans="1:17" x14ac:dyDescent="0.3">
      <c r="A31" t="s">
        <v>197</v>
      </c>
      <c r="B31" t="s">
        <v>198</v>
      </c>
      <c r="C31" t="s">
        <v>199</v>
      </c>
      <c r="D31">
        <v>16</v>
      </c>
      <c r="E31">
        <v>56</v>
      </c>
      <c r="F31">
        <v>98</v>
      </c>
      <c r="G31">
        <v>40</v>
      </c>
      <c r="H31" t="s">
        <v>205</v>
      </c>
      <c r="I31" t="s">
        <v>207</v>
      </c>
      <c r="J31" t="s">
        <v>208</v>
      </c>
      <c r="M31" s="76" t="s">
        <v>224</v>
      </c>
      <c r="N31">
        <v>70852</v>
      </c>
    </row>
    <row r="32" spans="1:17" x14ac:dyDescent="0.3">
      <c r="A32" t="s">
        <v>197</v>
      </c>
      <c r="B32" t="s">
        <v>198</v>
      </c>
      <c r="C32" t="s">
        <v>199</v>
      </c>
      <c r="D32">
        <v>47</v>
      </c>
      <c r="E32">
        <v>75</v>
      </c>
      <c r="F32">
        <v>145</v>
      </c>
      <c r="G32">
        <v>47</v>
      </c>
      <c r="H32" t="s">
        <v>205</v>
      </c>
      <c r="I32" t="s">
        <v>207</v>
      </c>
      <c r="J32" t="s">
        <v>208</v>
      </c>
      <c r="M32" s="76" t="s">
        <v>183</v>
      </c>
      <c r="N32">
        <v>70852</v>
      </c>
    </row>
    <row r="33" spans="1:10" x14ac:dyDescent="0.3">
      <c r="A33" t="s">
        <v>197</v>
      </c>
      <c r="B33" t="s">
        <v>198</v>
      </c>
      <c r="C33" t="s">
        <v>199</v>
      </c>
      <c r="D33">
        <v>39</v>
      </c>
      <c r="E33">
        <v>71</v>
      </c>
      <c r="F33">
        <v>132</v>
      </c>
      <c r="G33">
        <v>45</v>
      </c>
      <c r="H33" t="s">
        <v>205</v>
      </c>
      <c r="I33" t="s">
        <v>207</v>
      </c>
      <c r="J33" t="s">
        <v>208</v>
      </c>
    </row>
    <row r="34" spans="1:10" x14ac:dyDescent="0.3">
      <c r="A34" t="s">
        <v>197</v>
      </c>
      <c r="B34" t="s">
        <v>198</v>
      </c>
      <c r="C34" t="s">
        <v>199</v>
      </c>
      <c r="D34">
        <v>22</v>
      </c>
      <c r="E34">
        <v>56</v>
      </c>
      <c r="F34">
        <v>97</v>
      </c>
      <c r="G34">
        <v>37</v>
      </c>
      <c r="H34" t="s">
        <v>205</v>
      </c>
      <c r="I34" t="s">
        <v>207</v>
      </c>
      <c r="J34" t="s">
        <v>208</v>
      </c>
    </row>
    <row r="35" spans="1:10" x14ac:dyDescent="0.3">
      <c r="A35" t="s">
        <v>197</v>
      </c>
      <c r="B35" t="s">
        <v>198</v>
      </c>
      <c r="C35" t="s">
        <v>199</v>
      </c>
      <c r="D35">
        <v>31</v>
      </c>
      <c r="E35">
        <v>64</v>
      </c>
      <c r="F35">
        <v>118</v>
      </c>
      <c r="G35">
        <v>43</v>
      </c>
      <c r="H35" t="s">
        <v>205</v>
      </c>
      <c r="I35" t="s">
        <v>207</v>
      </c>
      <c r="J35" t="s">
        <v>208</v>
      </c>
    </row>
    <row r="36" spans="1:10" x14ac:dyDescent="0.3">
      <c r="A36" t="s">
        <v>197</v>
      </c>
      <c r="B36" t="s">
        <v>198</v>
      </c>
      <c r="C36" t="s">
        <v>199</v>
      </c>
      <c r="D36">
        <v>39</v>
      </c>
      <c r="E36">
        <v>71</v>
      </c>
      <c r="F36">
        <v>132</v>
      </c>
      <c r="G36">
        <v>45</v>
      </c>
      <c r="H36" t="s">
        <v>205</v>
      </c>
      <c r="I36" t="s">
        <v>207</v>
      </c>
      <c r="J36" t="s">
        <v>208</v>
      </c>
    </row>
    <row r="37" spans="1:10" x14ac:dyDescent="0.3">
      <c r="A37" t="s">
        <v>197</v>
      </c>
      <c r="B37" t="s">
        <v>198</v>
      </c>
      <c r="C37" t="s">
        <v>199</v>
      </c>
      <c r="D37">
        <v>31</v>
      </c>
      <c r="E37">
        <v>65</v>
      </c>
      <c r="F37">
        <v>121</v>
      </c>
      <c r="G37">
        <v>44</v>
      </c>
      <c r="H37" t="s">
        <v>205</v>
      </c>
      <c r="I37" t="s">
        <v>207</v>
      </c>
      <c r="J37" t="s">
        <v>208</v>
      </c>
    </row>
    <row r="38" spans="1:10" x14ac:dyDescent="0.3">
      <c r="A38" t="s">
        <v>197</v>
      </c>
      <c r="B38" t="s">
        <v>198</v>
      </c>
      <c r="C38" t="s">
        <v>199</v>
      </c>
      <c r="D38">
        <v>39</v>
      </c>
      <c r="E38">
        <v>104</v>
      </c>
      <c r="F38">
        <v>189</v>
      </c>
      <c r="G38">
        <v>65</v>
      </c>
      <c r="H38" t="s">
        <v>209</v>
      </c>
      <c r="I38" t="s">
        <v>210</v>
      </c>
      <c r="J38" t="s">
        <v>208</v>
      </c>
    </row>
    <row r="39" spans="1:10" x14ac:dyDescent="0.3">
      <c r="A39" t="s">
        <v>197</v>
      </c>
      <c r="B39" t="s">
        <v>198</v>
      </c>
      <c r="C39" t="s">
        <v>199</v>
      </c>
      <c r="D39">
        <v>32</v>
      </c>
      <c r="E39">
        <v>93</v>
      </c>
      <c r="F39">
        <v>169</v>
      </c>
      <c r="G39">
        <v>61</v>
      </c>
      <c r="H39" t="s">
        <v>209</v>
      </c>
      <c r="I39" t="s">
        <v>210</v>
      </c>
      <c r="J39" t="s">
        <v>208</v>
      </c>
    </row>
    <row r="40" spans="1:10" x14ac:dyDescent="0.3">
      <c r="A40" t="s">
        <v>197</v>
      </c>
      <c r="B40" t="s">
        <v>198</v>
      </c>
      <c r="C40" t="s">
        <v>199</v>
      </c>
      <c r="D40">
        <v>50</v>
      </c>
      <c r="E40">
        <v>98</v>
      </c>
      <c r="F40">
        <v>190</v>
      </c>
      <c r="G40">
        <v>64</v>
      </c>
      <c r="H40" t="s">
        <v>209</v>
      </c>
      <c r="I40" t="s">
        <v>210</v>
      </c>
      <c r="J40" t="s">
        <v>208</v>
      </c>
    </row>
    <row r="41" spans="1:10" x14ac:dyDescent="0.3">
      <c r="A41" t="s">
        <v>197</v>
      </c>
      <c r="B41" t="s">
        <v>198</v>
      </c>
      <c r="C41" t="s">
        <v>199</v>
      </c>
      <c r="D41">
        <v>36</v>
      </c>
      <c r="E41">
        <v>83</v>
      </c>
      <c r="F41">
        <v>160</v>
      </c>
      <c r="G41">
        <v>59</v>
      </c>
      <c r="H41" t="s">
        <v>209</v>
      </c>
      <c r="I41" t="s">
        <v>210</v>
      </c>
      <c r="J41" t="s">
        <v>208</v>
      </c>
    </row>
    <row r="42" spans="1:10" x14ac:dyDescent="0.3">
      <c r="A42" t="s">
        <v>197</v>
      </c>
      <c r="B42" t="s">
        <v>198</v>
      </c>
      <c r="C42" t="s">
        <v>199</v>
      </c>
      <c r="D42">
        <v>50</v>
      </c>
      <c r="E42">
        <v>98</v>
      </c>
      <c r="F42">
        <v>189</v>
      </c>
      <c r="G42">
        <v>64</v>
      </c>
      <c r="H42" t="s">
        <v>209</v>
      </c>
      <c r="I42" t="s">
        <v>210</v>
      </c>
      <c r="J42" t="s">
        <v>208</v>
      </c>
    </row>
    <row r="43" spans="1:10" x14ac:dyDescent="0.3">
      <c r="A43" t="s">
        <v>197</v>
      </c>
      <c r="B43" t="s">
        <v>198</v>
      </c>
      <c r="C43" t="s">
        <v>199</v>
      </c>
      <c r="D43">
        <v>46</v>
      </c>
      <c r="E43">
        <v>89</v>
      </c>
      <c r="F43">
        <v>163</v>
      </c>
      <c r="G43">
        <v>43</v>
      </c>
      <c r="H43" t="s">
        <v>209</v>
      </c>
      <c r="I43" t="s">
        <v>211</v>
      </c>
      <c r="J43" t="s">
        <v>208</v>
      </c>
    </row>
    <row r="44" spans="1:10" x14ac:dyDescent="0.3">
      <c r="A44" t="s">
        <v>197</v>
      </c>
      <c r="B44" t="s">
        <v>198</v>
      </c>
      <c r="C44" t="s">
        <v>199</v>
      </c>
      <c r="D44">
        <v>68</v>
      </c>
      <c r="E44">
        <v>90</v>
      </c>
      <c r="F44">
        <v>176</v>
      </c>
      <c r="G44">
        <v>44</v>
      </c>
      <c r="H44" t="s">
        <v>209</v>
      </c>
      <c r="I44" t="s">
        <v>211</v>
      </c>
      <c r="J44" t="s">
        <v>208</v>
      </c>
    </row>
    <row r="45" spans="1:10" x14ac:dyDescent="0.3">
      <c r="A45" t="s">
        <v>197</v>
      </c>
      <c r="B45" t="s">
        <v>198</v>
      </c>
      <c r="C45" t="s">
        <v>199</v>
      </c>
      <c r="D45">
        <v>52</v>
      </c>
      <c r="E45">
        <v>80</v>
      </c>
      <c r="F45">
        <v>147</v>
      </c>
      <c r="G45">
        <v>39</v>
      </c>
      <c r="H45" t="s">
        <v>209</v>
      </c>
      <c r="I45" t="s">
        <v>211</v>
      </c>
      <c r="J45" t="s">
        <v>208</v>
      </c>
    </row>
    <row r="46" spans="1:10" x14ac:dyDescent="0.3">
      <c r="A46" t="s">
        <v>197</v>
      </c>
      <c r="B46" t="s">
        <v>198</v>
      </c>
      <c r="C46" t="s">
        <v>199</v>
      </c>
      <c r="D46">
        <v>49</v>
      </c>
      <c r="E46">
        <v>74</v>
      </c>
      <c r="F46">
        <v>145</v>
      </c>
      <c r="G46">
        <v>41</v>
      </c>
      <c r="H46" t="s">
        <v>209</v>
      </c>
      <c r="I46" t="s">
        <v>211</v>
      </c>
      <c r="J46" t="s">
        <v>208</v>
      </c>
    </row>
    <row r="47" spans="1:10" x14ac:dyDescent="0.3">
      <c r="A47" t="s">
        <v>197</v>
      </c>
      <c r="B47" t="s">
        <v>198</v>
      </c>
      <c r="C47" t="s">
        <v>199</v>
      </c>
      <c r="D47">
        <v>52</v>
      </c>
      <c r="E47">
        <v>77</v>
      </c>
      <c r="F47">
        <v>151</v>
      </c>
      <c r="G47">
        <v>42</v>
      </c>
      <c r="H47" t="s">
        <v>209</v>
      </c>
      <c r="I47" t="s">
        <v>211</v>
      </c>
      <c r="J47" t="s">
        <v>208</v>
      </c>
    </row>
    <row r="48" spans="1:10" x14ac:dyDescent="0.3">
      <c r="A48" t="s">
        <v>197</v>
      </c>
      <c r="B48" t="s">
        <v>198</v>
      </c>
      <c r="C48" t="s">
        <v>199</v>
      </c>
      <c r="D48">
        <v>53</v>
      </c>
      <c r="E48">
        <v>76</v>
      </c>
      <c r="F48">
        <v>148</v>
      </c>
      <c r="G48">
        <v>40</v>
      </c>
      <c r="H48" t="s">
        <v>209</v>
      </c>
      <c r="I48" t="s">
        <v>211</v>
      </c>
      <c r="J48" t="s">
        <v>208</v>
      </c>
    </row>
    <row r="49" spans="1:10" x14ac:dyDescent="0.3">
      <c r="A49" t="s">
        <v>197</v>
      </c>
      <c r="B49" t="s">
        <v>198</v>
      </c>
      <c r="C49" t="s">
        <v>199</v>
      </c>
      <c r="D49">
        <v>43</v>
      </c>
      <c r="E49">
        <v>68</v>
      </c>
      <c r="F49">
        <v>115</v>
      </c>
      <c r="G49">
        <v>25</v>
      </c>
      <c r="H49" t="s">
        <v>203</v>
      </c>
      <c r="I49" t="s">
        <v>212</v>
      </c>
      <c r="J49" t="s">
        <v>202</v>
      </c>
    </row>
    <row r="50" spans="1:10" x14ac:dyDescent="0.3">
      <c r="A50" t="s">
        <v>197</v>
      </c>
      <c r="B50" t="s">
        <v>198</v>
      </c>
      <c r="C50" t="s">
        <v>199</v>
      </c>
      <c r="D50">
        <v>32</v>
      </c>
      <c r="E50">
        <v>52</v>
      </c>
      <c r="F50">
        <v>87</v>
      </c>
      <c r="G50">
        <v>20</v>
      </c>
      <c r="H50" t="s">
        <v>203</v>
      </c>
      <c r="I50" t="s">
        <v>212</v>
      </c>
      <c r="J50" t="s">
        <v>202</v>
      </c>
    </row>
    <row r="51" spans="1:10" x14ac:dyDescent="0.3">
      <c r="A51" t="s">
        <v>197</v>
      </c>
      <c r="B51" t="s">
        <v>198</v>
      </c>
      <c r="C51" t="s">
        <v>199</v>
      </c>
      <c r="D51">
        <v>28</v>
      </c>
      <c r="E51">
        <v>49</v>
      </c>
      <c r="F51">
        <v>83</v>
      </c>
      <c r="G51">
        <v>21</v>
      </c>
      <c r="H51" t="s">
        <v>203</v>
      </c>
      <c r="I51" t="s">
        <v>212</v>
      </c>
      <c r="J51" t="s">
        <v>202</v>
      </c>
    </row>
    <row r="52" spans="1:10" x14ac:dyDescent="0.3">
      <c r="A52" t="s">
        <v>197</v>
      </c>
      <c r="B52" t="s">
        <v>198</v>
      </c>
      <c r="C52" t="s">
        <v>199</v>
      </c>
      <c r="D52">
        <v>41</v>
      </c>
      <c r="E52">
        <v>64</v>
      </c>
      <c r="F52">
        <v>108</v>
      </c>
      <c r="G52">
        <v>23</v>
      </c>
      <c r="H52" t="s">
        <v>203</v>
      </c>
      <c r="I52" t="s">
        <v>212</v>
      </c>
      <c r="J52" t="s">
        <v>202</v>
      </c>
    </row>
    <row r="53" spans="1:10" x14ac:dyDescent="0.3">
      <c r="A53" t="s">
        <v>197</v>
      </c>
      <c r="B53" t="s">
        <v>198</v>
      </c>
      <c r="C53" t="s">
        <v>199</v>
      </c>
      <c r="D53">
        <v>46</v>
      </c>
      <c r="E53">
        <v>55</v>
      </c>
      <c r="F53">
        <v>91</v>
      </c>
      <c r="G53">
        <v>20</v>
      </c>
      <c r="H53" t="s">
        <v>203</v>
      </c>
      <c r="I53" t="s">
        <v>212</v>
      </c>
      <c r="J53" t="s">
        <v>202</v>
      </c>
    </row>
    <row r="54" spans="1:10" x14ac:dyDescent="0.3">
      <c r="A54" t="s">
        <v>213</v>
      </c>
      <c r="B54" t="s">
        <v>214</v>
      </c>
      <c r="C54" t="s">
        <v>199</v>
      </c>
      <c r="D54">
        <v>38</v>
      </c>
      <c r="E54">
        <v>77</v>
      </c>
      <c r="F54">
        <v>130</v>
      </c>
      <c r="G54">
        <v>39</v>
      </c>
      <c r="H54" t="s">
        <v>200</v>
      </c>
      <c r="I54" t="s">
        <v>201</v>
      </c>
      <c r="J54" t="s">
        <v>202</v>
      </c>
    </row>
    <row r="55" spans="1:10" x14ac:dyDescent="0.3">
      <c r="A55" t="s">
        <v>213</v>
      </c>
      <c r="B55" t="s">
        <v>214</v>
      </c>
      <c r="C55" t="s">
        <v>199</v>
      </c>
      <c r="D55">
        <v>48</v>
      </c>
      <c r="E55">
        <v>89</v>
      </c>
      <c r="F55">
        <v>150</v>
      </c>
      <c r="G55">
        <v>41</v>
      </c>
      <c r="H55" t="s">
        <v>200</v>
      </c>
      <c r="I55" t="s">
        <v>201</v>
      </c>
      <c r="J55" t="s">
        <v>202</v>
      </c>
    </row>
    <row r="56" spans="1:10" x14ac:dyDescent="0.3">
      <c r="A56" t="s">
        <v>213</v>
      </c>
      <c r="B56" t="s">
        <v>214</v>
      </c>
      <c r="C56" t="s">
        <v>199</v>
      </c>
      <c r="D56">
        <v>56</v>
      </c>
      <c r="E56">
        <v>99</v>
      </c>
      <c r="F56">
        <v>167</v>
      </c>
      <c r="G56">
        <v>43</v>
      </c>
      <c r="H56" t="s">
        <v>200</v>
      </c>
      <c r="I56" t="s">
        <v>201</v>
      </c>
      <c r="J56" t="s">
        <v>202</v>
      </c>
    </row>
    <row r="57" spans="1:10" x14ac:dyDescent="0.3">
      <c r="A57" t="s">
        <v>213</v>
      </c>
      <c r="B57" t="s">
        <v>214</v>
      </c>
      <c r="C57" t="s">
        <v>199</v>
      </c>
      <c r="D57">
        <v>59</v>
      </c>
      <c r="E57">
        <v>77</v>
      </c>
      <c r="F57">
        <v>145</v>
      </c>
      <c r="G57">
        <v>41</v>
      </c>
      <c r="H57" t="s">
        <v>200</v>
      </c>
      <c r="I57" t="s">
        <v>201</v>
      </c>
      <c r="J57" t="s">
        <v>202</v>
      </c>
    </row>
    <row r="58" spans="1:10" x14ac:dyDescent="0.3">
      <c r="A58" t="s">
        <v>213</v>
      </c>
      <c r="B58" t="s">
        <v>214</v>
      </c>
      <c r="C58" t="s">
        <v>199</v>
      </c>
      <c r="D58">
        <v>80</v>
      </c>
      <c r="E58">
        <v>100</v>
      </c>
      <c r="F58">
        <v>180</v>
      </c>
      <c r="G58">
        <v>46</v>
      </c>
      <c r="H58" t="s">
        <v>200</v>
      </c>
      <c r="I58" t="s">
        <v>201</v>
      </c>
      <c r="J58" t="s">
        <v>202</v>
      </c>
    </row>
    <row r="59" spans="1:10" x14ac:dyDescent="0.3">
      <c r="A59" t="s">
        <v>213</v>
      </c>
      <c r="B59" t="s">
        <v>214</v>
      </c>
      <c r="C59" t="s">
        <v>199</v>
      </c>
      <c r="D59">
        <v>91</v>
      </c>
      <c r="E59">
        <v>114</v>
      </c>
      <c r="F59">
        <v>191</v>
      </c>
      <c r="G59">
        <v>45</v>
      </c>
      <c r="H59" t="s">
        <v>200</v>
      </c>
      <c r="I59" t="s">
        <v>201</v>
      </c>
      <c r="J59" t="s">
        <v>202</v>
      </c>
    </row>
    <row r="60" spans="1:10" x14ac:dyDescent="0.3">
      <c r="A60" t="s">
        <v>213</v>
      </c>
      <c r="B60" t="s">
        <v>214</v>
      </c>
      <c r="C60" t="s">
        <v>199</v>
      </c>
      <c r="D60">
        <v>15</v>
      </c>
      <c r="E60">
        <v>128</v>
      </c>
      <c r="F60">
        <v>220</v>
      </c>
      <c r="G60">
        <v>113</v>
      </c>
      <c r="H60" t="s">
        <v>200</v>
      </c>
      <c r="I60" t="s">
        <v>215</v>
      </c>
      <c r="J60" t="s">
        <v>208</v>
      </c>
    </row>
    <row r="61" spans="1:10" x14ac:dyDescent="0.3">
      <c r="A61" t="s">
        <v>213</v>
      </c>
      <c r="B61" t="s">
        <v>214</v>
      </c>
      <c r="C61" t="s">
        <v>199</v>
      </c>
      <c r="D61">
        <v>16</v>
      </c>
      <c r="E61">
        <v>132</v>
      </c>
      <c r="F61">
        <v>227</v>
      </c>
      <c r="G61">
        <v>116</v>
      </c>
      <c r="H61" t="s">
        <v>200</v>
      </c>
      <c r="I61" t="s">
        <v>215</v>
      </c>
      <c r="J61" t="s">
        <v>208</v>
      </c>
    </row>
    <row r="62" spans="1:10" x14ac:dyDescent="0.3">
      <c r="A62" t="s">
        <v>213</v>
      </c>
      <c r="B62" t="s">
        <v>214</v>
      </c>
      <c r="C62" t="s">
        <v>199</v>
      </c>
      <c r="D62">
        <v>17</v>
      </c>
      <c r="E62">
        <v>132</v>
      </c>
      <c r="F62">
        <v>227</v>
      </c>
      <c r="G62">
        <v>115</v>
      </c>
      <c r="H62" t="s">
        <v>200</v>
      </c>
      <c r="I62" t="s">
        <v>215</v>
      </c>
      <c r="J62" t="s">
        <v>208</v>
      </c>
    </row>
    <row r="63" spans="1:10" x14ac:dyDescent="0.3">
      <c r="A63" t="s">
        <v>213</v>
      </c>
      <c r="B63" t="s">
        <v>214</v>
      </c>
      <c r="C63" t="s">
        <v>199</v>
      </c>
      <c r="D63">
        <v>24</v>
      </c>
      <c r="E63">
        <v>154</v>
      </c>
      <c r="F63">
        <v>264</v>
      </c>
      <c r="G63">
        <v>130</v>
      </c>
      <c r="H63" t="s">
        <v>200</v>
      </c>
      <c r="I63" t="s">
        <v>215</v>
      </c>
      <c r="J63" t="s">
        <v>208</v>
      </c>
    </row>
    <row r="64" spans="1:10" x14ac:dyDescent="0.3">
      <c r="A64" t="s">
        <v>213</v>
      </c>
      <c r="B64" t="s">
        <v>214</v>
      </c>
      <c r="C64" t="s">
        <v>199</v>
      </c>
      <c r="D64">
        <v>34</v>
      </c>
      <c r="E64">
        <v>184</v>
      </c>
      <c r="F64">
        <v>317</v>
      </c>
      <c r="G64">
        <v>150</v>
      </c>
      <c r="H64" t="s">
        <v>200</v>
      </c>
      <c r="I64" t="s">
        <v>215</v>
      </c>
      <c r="J64" t="s">
        <v>208</v>
      </c>
    </row>
    <row r="65" spans="1:10" x14ac:dyDescent="0.3">
      <c r="A65" t="s">
        <v>213</v>
      </c>
      <c r="B65" t="s">
        <v>214</v>
      </c>
      <c r="C65" t="s">
        <v>199</v>
      </c>
      <c r="D65">
        <v>24</v>
      </c>
      <c r="E65">
        <v>132</v>
      </c>
      <c r="F65">
        <v>242</v>
      </c>
      <c r="G65">
        <v>116</v>
      </c>
      <c r="H65" t="s">
        <v>200</v>
      </c>
      <c r="I65" t="s">
        <v>215</v>
      </c>
      <c r="J65" t="s">
        <v>208</v>
      </c>
    </row>
    <row r="66" spans="1:10" x14ac:dyDescent="0.3">
      <c r="A66" t="s">
        <v>213</v>
      </c>
      <c r="B66" t="s">
        <v>214</v>
      </c>
      <c r="C66" t="s">
        <v>199</v>
      </c>
      <c r="D66">
        <v>33</v>
      </c>
      <c r="E66">
        <v>154</v>
      </c>
      <c r="F66">
        <v>262</v>
      </c>
      <c r="G66">
        <v>121</v>
      </c>
      <c r="H66" t="s">
        <v>200</v>
      </c>
      <c r="I66" t="s">
        <v>215</v>
      </c>
      <c r="J66" t="s">
        <v>208</v>
      </c>
    </row>
    <row r="67" spans="1:10" x14ac:dyDescent="0.3">
      <c r="A67" t="s">
        <v>213</v>
      </c>
      <c r="B67" t="s">
        <v>214</v>
      </c>
      <c r="C67" t="s">
        <v>199</v>
      </c>
      <c r="D67">
        <v>43</v>
      </c>
      <c r="E67">
        <v>173</v>
      </c>
      <c r="F67">
        <v>294</v>
      </c>
      <c r="G67">
        <v>132</v>
      </c>
      <c r="H67" t="s">
        <v>200</v>
      </c>
      <c r="I67" t="s">
        <v>215</v>
      </c>
      <c r="J67" t="s">
        <v>208</v>
      </c>
    </row>
    <row r="68" spans="1:10" x14ac:dyDescent="0.3">
      <c r="A68" t="s">
        <v>213</v>
      </c>
      <c r="B68" t="s">
        <v>214</v>
      </c>
      <c r="C68" t="s">
        <v>199</v>
      </c>
      <c r="D68">
        <v>24</v>
      </c>
      <c r="E68">
        <v>130</v>
      </c>
      <c r="F68">
        <v>238</v>
      </c>
      <c r="G68">
        <v>114</v>
      </c>
      <c r="H68" t="s">
        <v>200</v>
      </c>
      <c r="I68" t="s">
        <v>215</v>
      </c>
      <c r="J68" t="s">
        <v>208</v>
      </c>
    </row>
    <row r="69" spans="1:10" x14ac:dyDescent="0.3">
      <c r="A69" t="s">
        <v>213</v>
      </c>
      <c r="B69" t="s">
        <v>214</v>
      </c>
      <c r="C69" t="s">
        <v>199</v>
      </c>
      <c r="D69">
        <v>25</v>
      </c>
      <c r="E69">
        <v>134</v>
      </c>
      <c r="F69">
        <v>245</v>
      </c>
      <c r="G69">
        <v>117</v>
      </c>
      <c r="H69" t="s">
        <v>200</v>
      </c>
      <c r="I69" t="s">
        <v>215</v>
      </c>
      <c r="J69" t="s">
        <v>208</v>
      </c>
    </row>
    <row r="70" spans="1:10" x14ac:dyDescent="0.3">
      <c r="A70" t="s">
        <v>213</v>
      </c>
      <c r="B70" t="s">
        <v>214</v>
      </c>
      <c r="C70" t="s">
        <v>199</v>
      </c>
      <c r="D70">
        <v>30</v>
      </c>
      <c r="E70">
        <v>145</v>
      </c>
      <c r="F70">
        <v>266</v>
      </c>
      <c r="G70">
        <v>125</v>
      </c>
      <c r="H70" t="s">
        <v>200</v>
      </c>
      <c r="I70" t="s">
        <v>215</v>
      </c>
      <c r="J70" t="s">
        <v>208</v>
      </c>
    </row>
    <row r="71" spans="1:10" x14ac:dyDescent="0.3">
      <c r="A71" t="s">
        <v>213</v>
      </c>
      <c r="B71" t="s">
        <v>214</v>
      </c>
      <c r="C71" t="s">
        <v>199</v>
      </c>
      <c r="D71">
        <v>0</v>
      </c>
      <c r="E71">
        <v>87</v>
      </c>
      <c r="F71">
        <v>150</v>
      </c>
      <c r="G71">
        <v>87</v>
      </c>
      <c r="H71" t="s">
        <v>203</v>
      </c>
      <c r="I71" t="s">
        <v>204</v>
      </c>
      <c r="J71" t="s">
        <v>202</v>
      </c>
    </row>
    <row r="72" spans="1:10" x14ac:dyDescent="0.3">
      <c r="A72" t="s">
        <v>213</v>
      </c>
      <c r="B72" t="s">
        <v>214</v>
      </c>
      <c r="C72" t="s">
        <v>199</v>
      </c>
      <c r="D72">
        <v>-8</v>
      </c>
      <c r="E72">
        <v>61</v>
      </c>
      <c r="F72">
        <v>105</v>
      </c>
      <c r="G72">
        <v>69</v>
      </c>
      <c r="H72" t="s">
        <v>203</v>
      </c>
      <c r="I72" t="s">
        <v>204</v>
      </c>
      <c r="J72" t="s">
        <v>202</v>
      </c>
    </row>
    <row r="73" spans="1:10" x14ac:dyDescent="0.3">
      <c r="A73" t="s">
        <v>213</v>
      </c>
      <c r="B73" t="s">
        <v>214</v>
      </c>
      <c r="C73" t="s">
        <v>199</v>
      </c>
      <c r="D73">
        <v>0</v>
      </c>
      <c r="E73">
        <v>84</v>
      </c>
      <c r="F73">
        <v>144</v>
      </c>
      <c r="G73">
        <v>84</v>
      </c>
      <c r="H73" t="s">
        <v>203</v>
      </c>
      <c r="I73" t="s">
        <v>204</v>
      </c>
      <c r="J73" t="s">
        <v>202</v>
      </c>
    </row>
    <row r="74" spans="1:10" x14ac:dyDescent="0.3">
      <c r="A74" t="s">
        <v>213</v>
      </c>
      <c r="B74" t="s">
        <v>214</v>
      </c>
      <c r="C74" t="s">
        <v>199</v>
      </c>
      <c r="D74">
        <v>1</v>
      </c>
      <c r="E74">
        <v>86</v>
      </c>
      <c r="F74">
        <v>147</v>
      </c>
      <c r="G74">
        <v>85</v>
      </c>
      <c r="H74" t="s">
        <v>203</v>
      </c>
      <c r="I74" t="s">
        <v>204</v>
      </c>
      <c r="J74" t="s">
        <v>202</v>
      </c>
    </row>
    <row r="75" spans="1:10" x14ac:dyDescent="0.3">
      <c r="A75" t="s">
        <v>213</v>
      </c>
      <c r="B75" t="s">
        <v>214</v>
      </c>
      <c r="C75" t="s">
        <v>199</v>
      </c>
      <c r="D75">
        <v>0</v>
      </c>
      <c r="E75">
        <v>87</v>
      </c>
      <c r="F75">
        <v>160</v>
      </c>
      <c r="G75">
        <v>87</v>
      </c>
      <c r="H75" t="s">
        <v>203</v>
      </c>
      <c r="I75" t="s">
        <v>204</v>
      </c>
      <c r="J75" t="s">
        <v>202</v>
      </c>
    </row>
    <row r="76" spans="1:10" x14ac:dyDescent="0.3">
      <c r="A76" t="s">
        <v>213</v>
      </c>
      <c r="B76" t="s">
        <v>214</v>
      </c>
      <c r="C76" t="s">
        <v>199</v>
      </c>
      <c r="D76">
        <v>3</v>
      </c>
      <c r="E76">
        <v>90</v>
      </c>
      <c r="F76">
        <v>153</v>
      </c>
      <c r="G76">
        <v>82</v>
      </c>
      <c r="H76" t="s">
        <v>203</v>
      </c>
      <c r="I76" t="s">
        <v>204</v>
      </c>
      <c r="J76" t="s">
        <v>202</v>
      </c>
    </row>
    <row r="77" spans="1:10" x14ac:dyDescent="0.3">
      <c r="A77" t="s">
        <v>213</v>
      </c>
      <c r="B77" t="s">
        <v>214</v>
      </c>
      <c r="C77" t="s">
        <v>199</v>
      </c>
      <c r="D77">
        <v>3</v>
      </c>
      <c r="E77">
        <v>87</v>
      </c>
      <c r="F77">
        <v>159</v>
      </c>
      <c r="G77">
        <v>85</v>
      </c>
      <c r="H77" t="s">
        <v>203</v>
      </c>
      <c r="I77" t="s">
        <v>204</v>
      </c>
      <c r="J77" t="s">
        <v>202</v>
      </c>
    </row>
    <row r="78" spans="1:10" x14ac:dyDescent="0.3">
      <c r="A78" t="s">
        <v>213</v>
      </c>
      <c r="B78" t="s">
        <v>214</v>
      </c>
      <c r="C78" t="s">
        <v>199</v>
      </c>
      <c r="D78">
        <v>0</v>
      </c>
      <c r="E78">
        <v>84</v>
      </c>
      <c r="F78">
        <v>153</v>
      </c>
      <c r="G78">
        <v>84</v>
      </c>
      <c r="H78" t="s">
        <v>203</v>
      </c>
      <c r="I78" t="s">
        <v>204</v>
      </c>
      <c r="J78" t="s">
        <v>202</v>
      </c>
    </row>
    <row r="79" spans="1:10" x14ac:dyDescent="0.3">
      <c r="A79" t="s">
        <v>213</v>
      </c>
      <c r="B79" t="s">
        <v>214</v>
      </c>
      <c r="C79" t="s">
        <v>199</v>
      </c>
      <c r="D79">
        <v>16</v>
      </c>
      <c r="E79">
        <v>72</v>
      </c>
      <c r="F79">
        <v>130</v>
      </c>
      <c r="G79">
        <v>56</v>
      </c>
      <c r="H79" t="s">
        <v>205</v>
      </c>
      <c r="I79" t="s">
        <v>206</v>
      </c>
      <c r="J79" t="s">
        <v>202</v>
      </c>
    </row>
    <row r="80" spans="1:10" x14ac:dyDescent="0.3">
      <c r="A80" t="s">
        <v>213</v>
      </c>
      <c r="B80" t="s">
        <v>214</v>
      </c>
      <c r="C80" t="s">
        <v>199</v>
      </c>
      <c r="D80">
        <v>18</v>
      </c>
      <c r="E80">
        <v>74</v>
      </c>
      <c r="F80">
        <v>133</v>
      </c>
      <c r="G80">
        <v>56</v>
      </c>
      <c r="H80" t="s">
        <v>205</v>
      </c>
      <c r="I80" t="s">
        <v>206</v>
      </c>
      <c r="J80" t="s">
        <v>202</v>
      </c>
    </row>
    <row r="81" spans="1:10" x14ac:dyDescent="0.3">
      <c r="A81" t="s">
        <v>213</v>
      </c>
      <c r="B81" t="s">
        <v>214</v>
      </c>
      <c r="C81" t="s">
        <v>199</v>
      </c>
      <c r="D81">
        <v>20</v>
      </c>
      <c r="E81">
        <v>66</v>
      </c>
      <c r="F81">
        <v>134</v>
      </c>
      <c r="G81">
        <v>56</v>
      </c>
      <c r="H81" t="s">
        <v>205</v>
      </c>
      <c r="I81" t="s">
        <v>206</v>
      </c>
      <c r="J81" t="s">
        <v>202</v>
      </c>
    </row>
    <row r="82" spans="1:10" x14ac:dyDescent="0.3">
      <c r="A82" t="s">
        <v>213</v>
      </c>
      <c r="B82" t="s">
        <v>214</v>
      </c>
      <c r="C82" t="s">
        <v>199</v>
      </c>
      <c r="D82">
        <v>18</v>
      </c>
      <c r="E82">
        <v>65</v>
      </c>
      <c r="F82">
        <v>126</v>
      </c>
      <c r="G82">
        <v>53</v>
      </c>
      <c r="H82" t="s">
        <v>205</v>
      </c>
      <c r="I82" t="s">
        <v>206</v>
      </c>
      <c r="J82" t="s">
        <v>202</v>
      </c>
    </row>
    <row r="83" spans="1:10" x14ac:dyDescent="0.3">
      <c r="A83" t="s">
        <v>213</v>
      </c>
      <c r="B83" t="s">
        <v>214</v>
      </c>
      <c r="C83" t="s">
        <v>199</v>
      </c>
      <c r="D83">
        <v>22</v>
      </c>
      <c r="E83">
        <v>70</v>
      </c>
      <c r="F83">
        <v>135</v>
      </c>
      <c r="G83">
        <v>55</v>
      </c>
      <c r="H83" t="s">
        <v>205</v>
      </c>
      <c r="I83" t="s">
        <v>206</v>
      </c>
      <c r="J83" t="s">
        <v>202</v>
      </c>
    </row>
    <row r="84" spans="1:10" x14ac:dyDescent="0.3">
      <c r="A84" t="s">
        <v>213</v>
      </c>
      <c r="B84" t="s">
        <v>214</v>
      </c>
      <c r="C84" t="s">
        <v>199</v>
      </c>
      <c r="D84">
        <v>19</v>
      </c>
      <c r="E84">
        <v>67</v>
      </c>
      <c r="F84">
        <v>129</v>
      </c>
      <c r="G84">
        <v>54</v>
      </c>
      <c r="H84" t="s">
        <v>205</v>
      </c>
      <c r="I84" t="s">
        <v>206</v>
      </c>
      <c r="J84" t="s">
        <v>202</v>
      </c>
    </row>
    <row r="85" spans="1:10" x14ac:dyDescent="0.3">
      <c r="A85" t="s">
        <v>213</v>
      </c>
      <c r="B85" t="s">
        <v>214</v>
      </c>
      <c r="C85" t="s">
        <v>199</v>
      </c>
      <c r="D85">
        <v>39</v>
      </c>
      <c r="E85">
        <v>81</v>
      </c>
      <c r="F85">
        <v>150</v>
      </c>
      <c r="G85">
        <v>42</v>
      </c>
      <c r="H85" t="s">
        <v>205</v>
      </c>
      <c r="I85" t="s">
        <v>207</v>
      </c>
      <c r="J85" t="s">
        <v>208</v>
      </c>
    </row>
    <row r="86" spans="1:10" x14ac:dyDescent="0.3">
      <c r="A86" t="s">
        <v>213</v>
      </c>
      <c r="B86" t="s">
        <v>214</v>
      </c>
      <c r="C86" t="s">
        <v>199</v>
      </c>
      <c r="D86">
        <v>39</v>
      </c>
      <c r="E86">
        <v>82</v>
      </c>
      <c r="F86">
        <v>151</v>
      </c>
      <c r="G86">
        <v>43</v>
      </c>
      <c r="H86" t="s">
        <v>205</v>
      </c>
      <c r="I86" t="s">
        <v>207</v>
      </c>
      <c r="J86" t="s">
        <v>208</v>
      </c>
    </row>
    <row r="87" spans="1:10" x14ac:dyDescent="0.3">
      <c r="A87" t="s">
        <v>213</v>
      </c>
      <c r="B87" t="s">
        <v>214</v>
      </c>
      <c r="C87" t="s">
        <v>199</v>
      </c>
      <c r="D87">
        <v>47</v>
      </c>
      <c r="E87">
        <v>92</v>
      </c>
      <c r="F87">
        <v>170</v>
      </c>
      <c r="G87">
        <v>45</v>
      </c>
      <c r="H87" t="s">
        <v>205</v>
      </c>
      <c r="I87" t="s">
        <v>207</v>
      </c>
      <c r="J87" t="s">
        <v>208</v>
      </c>
    </row>
    <row r="88" spans="1:10" x14ac:dyDescent="0.3">
      <c r="A88" t="s">
        <v>213</v>
      </c>
      <c r="B88" t="s">
        <v>214</v>
      </c>
      <c r="C88" t="s">
        <v>199</v>
      </c>
      <c r="D88">
        <v>71</v>
      </c>
      <c r="E88">
        <v>123</v>
      </c>
      <c r="F88">
        <v>226</v>
      </c>
      <c r="G88">
        <v>52</v>
      </c>
      <c r="H88" t="s">
        <v>205</v>
      </c>
      <c r="I88" t="s">
        <v>207</v>
      </c>
      <c r="J88" t="s">
        <v>208</v>
      </c>
    </row>
    <row r="89" spans="1:10" x14ac:dyDescent="0.3">
      <c r="A89" t="s">
        <v>213</v>
      </c>
      <c r="B89" t="s">
        <v>214</v>
      </c>
      <c r="C89" t="s">
        <v>199</v>
      </c>
      <c r="D89">
        <v>53</v>
      </c>
      <c r="E89">
        <v>99</v>
      </c>
      <c r="F89">
        <v>182</v>
      </c>
      <c r="G89">
        <v>46</v>
      </c>
      <c r="H89" t="s">
        <v>205</v>
      </c>
      <c r="I89" t="s">
        <v>207</v>
      </c>
      <c r="J89" t="s">
        <v>208</v>
      </c>
    </row>
    <row r="90" spans="1:10" x14ac:dyDescent="0.3">
      <c r="A90" t="s">
        <v>213</v>
      </c>
      <c r="B90" t="s">
        <v>214</v>
      </c>
      <c r="C90" t="s">
        <v>199</v>
      </c>
      <c r="D90">
        <v>45</v>
      </c>
      <c r="E90">
        <v>89</v>
      </c>
      <c r="F90">
        <v>164</v>
      </c>
      <c r="G90">
        <v>44</v>
      </c>
      <c r="H90" t="s">
        <v>205</v>
      </c>
      <c r="I90" t="s">
        <v>207</v>
      </c>
      <c r="J90" t="s">
        <v>208</v>
      </c>
    </row>
    <row r="91" spans="1:10" x14ac:dyDescent="0.3">
      <c r="A91" t="s">
        <v>213</v>
      </c>
      <c r="B91" t="s">
        <v>214</v>
      </c>
      <c r="C91" t="s">
        <v>199</v>
      </c>
      <c r="D91">
        <v>59</v>
      </c>
      <c r="E91">
        <v>84</v>
      </c>
      <c r="F91">
        <v>165</v>
      </c>
      <c r="G91">
        <v>44</v>
      </c>
      <c r="H91" t="s">
        <v>205</v>
      </c>
      <c r="I91" t="s">
        <v>207</v>
      </c>
      <c r="J91" t="s">
        <v>208</v>
      </c>
    </row>
    <row r="92" spans="1:10" x14ac:dyDescent="0.3">
      <c r="A92" t="s">
        <v>213</v>
      </c>
      <c r="B92" t="s">
        <v>214</v>
      </c>
      <c r="C92" t="s">
        <v>199</v>
      </c>
      <c r="D92">
        <v>58</v>
      </c>
      <c r="E92">
        <v>82</v>
      </c>
      <c r="F92">
        <v>161</v>
      </c>
      <c r="G92">
        <v>43</v>
      </c>
      <c r="H92" t="s">
        <v>205</v>
      </c>
      <c r="I92" t="s">
        <v>207</v>
      </c>
      <c r="J92" t="s">
        <v>208</v>
      </c>
    </row>
    <row r="93" spans="1:10" x14ac:dyDescent="0.3">
      <c r="A93" t="s">
        <v>213</v>
      </c>
      <c r="B93" t="s">
        <v>214</v>
      </c>
      <c r="C93" t="s">
        <v>199</v>
      </c>
      <c r="D93">
        <v>65</v>
      </c>
      <c r="E93">
        <v>92</v>
      </c>
      <c r="F93">
        <v>168</v>
      </c>
      <c r="G93">
        <v>42</v>
      </c>
      <c r="H93" t="s">
        <v>205</v>
      </c>
      <c r="I93" t="s">
        <v>207</v>
      </c>
      <c r="J93" t="s">
        <v>208</v>
      </c>
    </row>
    <row r="94" spans="1:10" x14ac:dyDescent="0.3">
      <c r="A94" t="s">
        <v>213</v>
      </c>
      <c r="B94" t="s">
        <v>214</v>
      </c>
      <c r="C94" t="s">
        <v>199</v>
      </c>
      <c r="D94">
        <v>79</v>
      </c>
      <c r="E94">
        <v>99</v>
      </c>
      <c r="F94">
        <v>194</v>
      </c>
      <c r="G94">
        <v>46</v>
      </c>
      <c r="H94" t="s">
        <v>205</v>
      </c>
      <c r="I94" t="s">
        <v>207</v>
      </c>
      <c r="J94" t="s">
        <v>208</v>
      </c>
    </row>
    <row r="95" spans="1:10" x14ac:dyDescent="0.3">
      <c r="A95" t="s">
        <v>213</v>
      </c>
      <c r="B95" t="s">
        <v>214</v>
      </c>
      <c r="C95" t="s">
        <v>199</v>
      </c>
      <c r="D95">
        <v>115</v>
      </c>
      <c r="E95">
        <v>186</v>
      </c>
      <c r="F95">
        <v>310</v>
      </c>
      <c r="G95">
        <v>71</v>
      </c>
      <c r="H95" t="s">
        <v>209</v>
      </c>
      <c r="I95" t="s">
        <v>216</v>
      </c>
      <c r="J95" t="s">
        <v>208</v>
      </c>
    </row>
    <row r="96" spans="1:10" x14ac:dyDescent="0.3">
      <c r="A96" t="s">
        <v>213</v>
      </c>
      <c r="B96" t="s">
        <v>214</v>
      </c>
      <c r="C96" t="s">
        <v>199</v>
      </c>
      <c r="D96">
        <v>121</v>
      </c>
      <c r="E96">
        <v>195</v>
      </c>
      <c r="F96">
        <v>325</v>
      </c>
      <c r="G96">
        <v>74</v>
      </c>
      <c r="H96" t="s">
        <v>209</v>
      </c>
      <c r="I96" t="s">
        <v>216</v>
      </c>
      <c r="J96" t="s">
        <v>208</v>
      </c>
    </row>
    <row r="97" spans="1:10" x14ac:dyDescent="0.3">
      <c r="A97" t="s">
        <v>213</v>
      </c>
      <c r="B97" t="s">
        <v>214</v>
      </c>
      <c r="C97" t="s">
        <v>199</v>
      </c>
      <c r="D97">
        <v>115</v>
      </c>
      <c r="E97">
        <v>186</v>
      </c>
      <c r="F97">
        <v>309</v>
      </c>
      <c r="G97">
        <v>71</v>
      </c>
      <c r="H97" t="s">
        <v>209</v>
      </c>
      <c r="I97" t="s">
        <v>216</v>
      </c>
      <c r="J97" t="s">
        <v>208</v>
      </c>
    </row>
    <row r="98" spans="1:10" x14ac:dyDescent="0.3">
      <c r="A98" t="s">
        <v>213</v>
      </c>
      <c r="B98" t="s">
        <v>214</v>
      </c>
      <c r="C98" t="s">
        <v>199</v>
      </c>
      <c r="D98">
        <v>98</v>
      </c>
      <c r="E98">
        <v>165</v>
      </c>
      <c r="F98">
        <v>275</v>
      </c>
      <c r="G98">
        <v>67</v>
      </c>
      <c r="H98" t="s">
        <v>209</v>
      </c>
      <c r="I98" t="s">
        <v>216</v>
      </c>
      <c r="J98" t="s">
        <v>208</v>
      </c>
    </row>
    <row r="99" spans="1:10" x14ac:dyDescent="0.3">
      <c r="A99" t="s">
        <v>213</v>
      </c>
      <c r="B99" t="s">
        <v>214</v>
      </c>
      <c r="C99" t="s">
        <v>199</v>
      </c>
      <c r="D99">
        <v>79</v>
      </c>
      <c r="E99">
        <v>140</v>
      </c>
      <c r="F99">
        <v>232</v>
      </c>
      <c r="G99">
        <v>61</v>
      </c>
      <c r="H99" t="s">
        <v>209</v>
      </c>
      <c r="I99" t="s">
        <v>216</v>
      </c>
      <c r="J99" t="s">
        <v>208</v>
      </c>
    </row>
    <row r="100" spans="1:10" x14ac:dyDescent="0.3">
      <c r="A100" t="s">
        <v>213</v>
      </c>
      <c r="B100" t="s">
        <v>214</v>
      </c>
      <c r="C100" t="s">
        <v>199</v>
      </c>
      <c r="D100">
        <v>115</v>
      </c>
      <c r="E100">
        <v>188</v>
      </c>
      <c r="F100">
        <v>313</v>
      </c>
      <c r="G100">
        <v>73</v>
      </c>
      <c r="H100" t="s">
        <v>209</v>
      </c>
      <c r="I100" t="s">
        <v>216</v>
      </c>
      <c r="J100" t="s">
        <v>208</v>
      </c>
    </row>
    <row r="101" spans="1:10" x14ac:dyDescent="0.3">
      <c r="A101" t="s">
        <v>213</v>
      </c>
      <c r="B101" t="s">
        <v>214</v>
      </c>
      <c r="C101" t="s">
        <v>199</v>
      </c>
      <c r="D101">
        <v>122</v>
      </c>
      <c r="E101">
        <v>195</v>
      </c>
      <c r="F101">
        <v>325</v>
      </c>
      <c r="G101">
        <v>73</v>
      </c>
      <c r="H101" t="s">
        <v>209</v>
      </c>
      <c r="I101" t="s">
        <v>216</v>
      </c>
      <c r="J101" t="s">
        <v>208</v>
      </c>
    </row>
    <row r="102" spans="1:10" x14ac:dyDescent="0.3">
      <c r="A102" t="s">
        <v>213</v>
      </c>
      <c r="B102" t="s">
        <v>214</v>
      </c>
      <c r="C102" t="s">
        <v>199</v>
      </c>
      <c r="D102">
        <v>180</v>
      </c>
      <c r="E102">
        <v>195</v>
      </c>
      <c r="F102">
        <v>346</v>
      </c>
      <c r="G102">
        <v>74</v>
      </c>
      <c r="H102" t="s">
        <v>209</v>
      </c>
      <c r="I102" t="s">
        <v>216</v>
      </c>
      <c r="J102" t="s">
        <v>208</v>
      </c>
    </row>
    <row r="103" spans="1:10" x14ac:dyDescent="0.3">
      <c r="A103" t="s">
        <v>213</v>
      </c>
      <c r="B103" t="s">
        <v>214</v>
      </c>
      <c r="C103" t="s">
        <v>199</v>
      </c>
      <c r="D103">
        <v>157</v>
      </c>
      <c r="E103">
        <v>176</v>
      </c>
      <c r="F103">
        <v>311</v>
      </c>
      <c r="G103">
        <v>70</v>
      </c>
      <c r="H103" t="s">
        <v>209</v>
      </c>
      <c r="I103" t="s">
        <v>216</v>
      </c>
      <c r="J103" t="s">
        <v>208</v>
      </c>
    </row>
    <row r="104" spans="1:10" x14ac:dyDescent="0.3">
      <c r="A104" t="s">
        <v>213</v>
      </c>
      <c r="B104" t="s">
        <v>214</v>
      </c>
      <c r="C104" t="s">
        <v>199</v>
      </c>
      <c r="D104">
        <v>181</v>
      </c>
      <c r="E104">
        <v>195</v>
      </c>
      <c r="F104">
        <v>346</v>
      </c>
      <c r="G104">
        <v>73</v>
      </c>
      <c r="H104" t="s">
        <v>209</v>
      </c>
      <c r="I104" t="s">
        <v>216</v>
      </c>
      <c r="J104" t="s">
        <v>208</v>
      </c>
    </row>
    <row r="105" spans="1:10" x14ac:dyDescent="0.3">
      <c r="A105" t="s">
        <v>213</v>
      </c>
      <c r="B105" t="s">
        <v>214</v>
      </c>
      <c r="C105" t="s">
        <v>199</v>
      </c>
      <c r="D105">
        <v>36</v>
      </c>
      <c r="E105">
        <v>59</v>
      </c>
      <c r="F105">
        <v>99</v>
      </c>
      <c r="G105">
        <v>23</v>
      </c>
      <c r="H105" t="s">
        <v>209</v>
      </c>
      <c r="I105" t="s">
        <v>210</v>
      </c>
      <c r="J105" t="s">
        <v>208</v>
      </c>
    </row>
    <row r="106" spans="1:10" x14ac:dyDescent="0.3">
      <c r="A106" t="s">
        <v>213</v>
      </c>
      <c r="B106" t="s">
        <v>214</v>
      </c>
      <c r="C106" t="s">
        <v>199</v>
      </c>
      <c r="D106">
        <v>50</v>
      </c>
      <c r="E106">
        <v>59</v>
      </c>
      <c r="F106">
        <v>98</v>
      </c>
      <c r="G106">
        <v>21</v>
      </c>
      <c r="H106" t="s">
        <v>209</v>
      </c>
      <c r="I106" t="s">
        <v>210</v>
      </c>
      <c r="J106" t="s">
        <v>208</v>
      </c>
    </row>
    <row r="107" spans="1:10" x14ac:dyDescent="0.3">
      <c r="A107" t="s">
        <v>213</v>
      </c>
      <c r="B107" t="s">
        <v>214</v>
      </c>
      <c r="C107" t="s">
        <v>199</v>
      </c>
      <c r="D107">
        <v>62</v>
      </c>
      <c r="E107">
        <v>105</v>
      </c>
      <c r="F107">
        <v>167</v>
      </c>
      <c r="G107">
        <v>43</v>
      </c>
      <c r="H107" t="s">
        <v>203</v>
      </c>
      <c r="I107" t="s">
        <v>212</v>
      </c>
      <c r="J107" t="s">
        <v>202</v>
      </c>
    </row>
    <row r="108" spans="1:10" x14ac:dyDescent="0.3">
      <c r="A108" t="s">
        <v>213</v>
      </c>
      <c r="B108" t="s">
        <v>214</v>
      </c>
      <c r="C108" t="s">
        <v>199</v>
      </c>
      <c r="D108">
        <v>57</v>
      </c>
      <c r="E108">
        <v>99</v>
      </c>
      <c r="F108">
        <v>159</v>
      </c>
      <c r="G108">
        <v>42</v>
      </c>
      <c r="H108" t="s">
        <v>203</v>
      </c>
      <c r="I108" t="s">
        <v>212</v>
      </c>
      <c r="J108" t="s">
        <v>202</v>
      </c>
    </row>
    <row r="109" spans="1:10" x14ac:dyDescent="0.3">
      <c r="A109" t="s">
        <v>213</v>
      </c>
      <c r="B109" t="s">
        <v>214</v>
      </c>
      <c r="C109" t="s">
        <v>199</v>
      </c>
      <c r="D109">
        <v>98</v>
      </c>
      <c r="E109">
        <v>109</v>
      </c>
      <c r="F109">
        <v>185</v>
      </c>
      <c r="G109">
        <v>43</v>
      </c>
      <c r="H109" t="s">
        <v>203</v>
      </c>
      <c r="I109" t="s">
        <v>212</v>
      </c>
      <c r="J109" t="s">
        <v>202</v>
      </c>
    </row>
    <row r="110" spans="1:10" x14ac:dyDescent="0.3">
      <c r="A110" t="s">
        <v>213</v>
      </c>
      <c r="B110" t="s">
        <v>214</v>
      </c>
      <c r="C110" t="s">
        <v>199</v>
      </c>
      <c r="D110">
        <v>57</v>
      </c>
      <c r="E110">
        <v>78</v>
      </c>
      <c r="F110">
        <v>124</v>
      </c>
      <c r="G110">
        <v>34</v>
      </c>
      <c r="H110" t="s">
        <v>203</v>
      </c>
      <c r="I110" t="s">
        <v>212</v>
      </c>
      <c r="J110" t="s">
        <v>202</v>
      </c>
    </row>
    <row r="111" spans="1:10" x14ac:dyDescent="0.3">
      <c r="A111" t="s">
        <v>213</v>
      </c>
      <c r="B111" t="s">
        <v>214</v>
      </c>
      <c r="C111" t="s">
        <v>199</v>
      </c>
      <c r="D111">
        <v>80</v>
      </c>
      <c r="E111">
        <v>94</v>
      </c>
      <c r="F111">
        <v>161</v>
      </c>
      <c r="G111">
        <v>40</v>
      </c>
      <c r="H111" t="s">
        <v>203</v>
      </c>
      <c r="I111" t="s">
        <v>212</v>
      </c>
      <c r="J111" t="s">
        <v>202</v>
      </c>
    </row>
    <row r="112" spans="1:10" x14ac:dyDescent="0.3">
      <c r="A112" t="s">
        <v>213</v>
      </c>
      <c r="B112" t="s">
        <v>214</v>
      </c>
      <c r="C112" t="s">
        <v>199</v>
      </c>
      <c r="D112">
        <v>41</v>
      </c>
      <c r="E112">
        <v>81</v>
      </c>
      <c r="F112">
        <v>137</v>
      </c>
      <c r="G112">
        <v>40</v>
      </c>
      <c r="H112" t="s">
        <v>203</v>
      </c>
      <c r="I112" t="s">
        <v>217</v>
      </c>
      <c r="J112" t="s">
        <v>202</v>
      </c>
    </row>
    <row r="113" spans="1:10" x14ac:dyDescent="0.3">
      <c r="A113" t="s">
        <v>213</v>
      </c>
      <c r="B113" t="s">
        <v>214</v>
      </c>
      <c r="C113" t="s">
        <v>199</v>
      </c>
      <c r="D113">
        <v>24</v>
      </c>
      <c r="E113">
        <v>59</v>
      </c>
      <c r="F113">
        <v>99</v>
      </c>
      <c r="G113">
        <v>35</v>
      </c>
      <c r="H113" t="s">
        <v>203</v>
      </c>
      <c r="I113" t="s">
        <v>217</v>
      </c>
      <c r="J113" t="s">
        <v>202</v>
      </c>
    </row>
    <row r="114" spans="1:10" x14ac:dyDescent="0.3">
      <c r="A114" t="s">
        <v>213</v>
      </c>
      <c r="B114" t="s">
        <v>214</v>
      </c>
      <c r="C114" t="s">
        <v>199</v>
      </c>
      <c r="D114">
        <v>20</v>
      </c>
      <c r="E114">
        <v>54</v>
      </c>
      <c r="F114">
        <v>90</v>
      </c>
      <c r="G114">
        <v>34</v>
      </c>
      <c r="H114" t="s">
        <v>203</v>
      </c>
      <c r="I114" t="s">
        <v>217</v>
      </c>
      <c r="J114" t="s">
        <v>202</v>
      </c>
    </row>
    <row r="115" spans="1:10" x14ac:dyDescent="0.3">
      <c r="A115" t="s">
        <v>213</v>
      </c>
      <c r="B115" t="s">
        <v>214</v>
      </c>
      <c r="C115" t="s">
        <v>199</v>
      </c>
      <c r="D115">
        <v>34</v>
      </c>
      <c r="E115">
        <v>71</v>
      </c>
      <c r="F115">
        <v>120</v>
      </c>
      <c r="G115">
        <v>37</v>
      </c>
      <c r="H115" t="s">
        <v>203</v>
      </c>
      <c r="I115" t="s">
        <v>217</v>
      </c>
      <c r="J115" t="s">
        <v>202</v>
      </c>
    </row>
    <row r="116" spans="1:10" x14ac:dyDescent="0.3">
      <c r="A116" t="s">
        <v>213</v>
      </c>
      <c r="B116" t="s">
        <v>214</v>
      </c>
      <c r="C116" t="s">
        <v>199</v>
      </c>
      <c r="D116">
        <v>75</v>
      </c>
      <c r="E116">
        <v>89</v>
      </c>
      <c r="F116">
        <v>168</v>
      </c>
      <c r="G116">
        <v>43</v>
      </c>
      <c r="H116" t="s">
        <v>203</v>
      </c>
      <c r="I116" t="s">
        <v>217</v>
      </c>
      <c r="J116" t="s">
        <v>202</v>
      </c>
    </row>
    <row r="117" spans="1:10" x14ac:dyDescent="0.3">
      <c r="A117" t="s">
        <v>213</v>
      </c>
      <c r="B117" t="s">
        <v>214</v>
      </c>
      <c r="C117" t="s">
        <v>199</v>
      </c>
      <c r="D117">
        <v>56</v>
      </c>
      <c r="E117">
        <v>77</v>
      </c>
      <c r="F117">
        <v>137</v>
      </c>
      <c r="G117">
        <v>39</v>
      </c>
      <c r="H117" t="s">
        <v>203</v>
      </c>
      <c r="I117" t="s">
        <v>217</v>
      </c>
      <c r="J117" t="s">
        <v>202</v>
      </c>
    </row>
    <row r="118" spans="1:10" x14ac:dyDescent="0.3">
      <c r="A118" t="s">
        <v>213</v>
      </c>
      <c r="B118" t="s">
        <v>214</v>
      </c>
      <c r="C118" t="s">
        <v>199</v>
      </c>
      <c r="D118">
        <v>45</v>
      </c>
      <c r="E118">
        <v>68</v>
      </c>
      <c r="F118">
        <v>121</v>
      </c>
      <c r="G118">
        <v>38</v>
      </c>
      <c r="H118" t="s">
        <v>203</v>
      </c>
      <c r="I118" t="s">
        <v>217</v>
      </c>
      <c r="J118" t="s">
        <v>202</v>
      </c>
    </row>
    <row r="119" spans="1:10" x14ac:dyDescent="0.3">
      <c r="A119" t="s">
        <v>213</v>
      </c>
      <c r="B119" t="s">
        <v>214</v>
      </c>
      <c r="C119" t="s">
        <v>199</v>
      </c>
      <c r="D119">
        <v>33</v>
      </c>
      <c r="E119">
        <v>59</v>
      </c>
      <c r="F119">
        <v>98</v>
      </c>
      <c r="G119">
        <v>33</v>
      </c>
      <c r="H119" t="s">
        <v>203</v>
      </c>
      <c r="I119" t="s">
        <v>217</v>
      </c>
      <c r="J119" t="s">
        <v>202</v>
      </c>
    </row>
    <row r="120" spans="1:10" x14ac:dyDescent="0.3">
      <c r="A120" t="s">
        <v>213</v>
      </c>
      <c r="B120" t="s">
        <v>214</v>
      </c>
      <c r="C120" t="s">
        <v>199</v>
      </c>
      <c r="D120">
        <v>28</v>
      </c>
      <c r="E120">
        <v>54</v>
      </c>
      <c r="F120">
        <v>89</v>
      </c>
      <c r="G120">
        <v>32</v>
      </c>
      <c r="H120" t="s">
        <v>203</v>
      </c>
      <c r="I120" t="s">
        <v>217</v>
      </c>
      <c r="J120" t="s">
        <v>202</v>
      </c>
    </row>
    <row r="121" spans="1:10" x14ac:dyDescent="0.3">
      <c r="A121" t="s">
        <v>213</v>
      </c>
      <c r="B121" t="s">
        <v>214</v>
      </c>
      <c r="C121" t="s">
        <v>199</v>
      </c>
      <c r="D121">
        <v>50</v>
      </c>
      <c r="E121">
        <v>71</v>
      </c>
      <c r="F121">
        <v>128</v>
      </c>
      <c r="G121">
        <v>37</v>
      </c>
      <c r="H121" t="s">
        <v>203</v>
      </c>
      <c r="I121" t="s">
        <v>217</v>
      </c>
      <c r="J121" t="s">
        <v>202</v>
      </c>
    </row>
    <row r="122" spans="1:10" x14ac:dyDescent="0.3">
      <c r="A122" t="s">
        <v>213</v>
      </c>
      <c r="B122" t="s">
        <v>214</v>
      </c>
      <c r="C122" t="s">
        <v>199</v>
      </c>
      <c r="D122">
        <v>32</v>
      </c>
      <c r="E122">
        <v>58</v>
      </c>
      <c r="F122">
        <v>103</v>
      </c>
      <c r="G122">
        <v>26</v>
      </c>
      <c r="H122" t="s">
        <v>205</v>
      </c>
      <c r="I122" t="s">
        <v>218</v>
      </c>
      <c r="J122" t="s">
        <v>202</v>
      </c>
    </row>
    <row r="123" spans="1:10" x14ac:dyDescent="0.3">
      <c r="A123" t="s">
        <v>213</v>
      </c>
      <c r="B123" t="s">
        <v>214</v>
      </c>
      <c r="C123" t="s">
        <v>199</v>
      </c>
      <c r="D123">
        <v>34</v>
      </c>
      <c r="E123">
        <v>62</v>
      </c>
      <c r="F123">
        <v>110</v>
      </c>
      <c r="G123">
        <v>28</v>
      </c>
      <c r="H123" t="s">
        <v>205</v>
      </c>
      <c r="I123" t="s">
        <v>218</v>
      </c>
      <c r="J123" t="s">
        <v>202</v>
      </c>
    </row>
    <row r="124" spans="1:10" x14ac:dyDescent="0.3">
      <c r="A124" t="s">
        <v>213</v>
      </c>
      <c r="B124" t="s">
        <v>214</v>
      </c>
      <c r="C124" t="s">
        <v>199</v>
      </c>
      <c r="D124">
        <v>34</v>
      </c>
      <c r="E124">
        <v>62</v>
      </c>
      <c r="F124">
        <v>110</v>
      </c>
      <c r="G124">
        <v>28</v>
      </c>
      <c r="H124" t="s">
        <v>205</v>
      </c>
      <c r="I124" t="s">
        <v>218</v>
      </c>
      <c r="J124" t="s">
        <v>202</v>
      </c>
    </row>
    <row r="125" spans="1:10" x14ac:dyDescent="0.3">
      <c r="A125" t="s">
        <v>213</v>
      </c>
      <c r="B125" t="s">
        <v>214</v>
      </c>
      <c r="C125" t="s">
        <v>199</v>
      </c>
      <c r="D125">
        <v>36</v>
      </c>
      <c r="E125">
        <v>65</v>
      </c>
      <c r="F125">
        <v>115</v>
      </c>
      <c r="G125">
        <v>29</v>
      </c>
      <c r="H125" t="s">
        <v>205</v>
      </c>
      <c r="I125" t="s">
        <v>218</v>
      </c>
      <c r="J125" t="s">
        <v>202</v>
      </c>
    </row>
    <row r="126" spans="1:10" x14ac:dyDescent="0.3">
      <c r="A126" t="s">
        <v>213</v>
      </c>
      <c r="B126" t="s">
        <v>214</v>
      </c>
      <c r="C126" t="s">
        <v>199</v>
      </c>
      <c r="D126">
        <v>17</v>
      </c>
      <c r="E126">
        <v>39</v>
      </c>
      <c r="F126">
        <v>69</v>
      </c>
      <c r="G126">
        <v>22</v>
      </c>
      <c r="H126" t="s">
        <v>205</v>
      </c>
      <c r="I126" t="s">
        <v>218</v>
      </c>
      <c r="J126" t="s">
        <v>202</v>
      </c>
    </row>
    <row r="127" spans="1:10" x14ac:dyDescent="0.3">
      <c r="A127" t="s">
        <v>213</v>
      </c>
      <c r="B127" t="s">
        <v>214</v>
      </c>
      <c r="C127" t="s">
        <v>199</v>
      </c>
      <c r="D127">
        <v>21</v>
      </c>
      <c r="E127">
        <v>43</v>
      </c>
      <c r="F127">
        <v>76</v>
      </c>
      <c r="G127">
        <v>22</v>
      </c>
      <c r="H127" t="s">
        <v>205</v>
      </c>
      <c r="I127" t="s">
        <v>218</v>
      </c>
      <c r="J127" t="s">
        <v>202</v>
      </c>
    </row>
    <row r="128" spans="1:10" x14ac:dyDescent="0.3">
      <c r="A128" t="s">
        <v>213</v>
      </c>
      <c r="B128" t="s">
        <v>214</v>
      </c>
      <c r="C128" t="s">
        <v>199</v>
      </c>
      <c r="D128">
        <v>10</v>
      </c>
      <c r="E128">
        <v>29</v>
      </c>
      <c r="F128">
        <v>51</v>
      </c>
      <c r="G128">
        <v>19</v>
      </c>
      <c r="H128" t="s">
        <v>205</v>
      </c>
      <c r="I128" t="s">
        <v>218</v>
      </c>
      <c r="J128" t="s">
        <v>202</v>
      </c>
    </row>
    <row r="129" spans="1:10" x14ac:dyDescent="0.3">
      <c r="A129" t="s">
        <v>213</v>
      </c>
      <c r="B129" t="s">
        <v>214</v>
      </c>
      <c r="C129" t="s">
        <v>199</v>
      </c>
      <c r="D129">
        <v>55</v>
      </c>
      <c r="E129">
        <v>62</v>
      </c>
      <c r="F129">
        <v>123</v>
      </c>
      <c r="G129">
        <v>28</v>
      </c>
      <c r="H129" t="s">
        <v>205</v>
      </c>
      <c r="I129" t="s">
        <v>218</v>
      </c>
      <c r="J129" t="s">
        <v>202</v>
      </c>
    </row>
    <row r="130" spans="1:10" x14ac:dyDescent="0.3">
      <c r="A130" t="s">
        <v>213</v>
      </c>
      <c r="B130" t="s">
        <v>214</v>
      </c>
      <c r="C130" t="s">
        <v>199</v>
      </c>
      <c r="D130">
        <v>47</v>
      </c>
      <c r="E130">
        <v>62</v>
      </c>
      <c r="F130">
        <v>109</v>
      </c>
      <c r="G130">
        <v>26</v>
      </c>
      <c r="H130" t="s">
        <v>205</v>
      </c>
      <c r="I130" t="s">
        <v>218</v>
      </c>
      <c r="J130" t="s">
        <v>202</v>
      </c>
    </row>
    <row r="131" spans="1:10" x14ac:dyDescent="0.3">
      <c r="A131" t="s">
        <v>213</v>
      </c>
      <c r="B131" t="s">
        <v>214</v>
      </c>
      <c r="C131" t="s">
        <v>199</v>
      </c>
      <c r="D131">
        <v>50</v>
      </c>
      <c r="E131">
        <v>65</v>
      </c>
      <c r="F131">
        <v>114</v>
      </c>
      <c r="G131">
        <v>27</v>
      </c>
      <c r="H131" t="s">
        <v>205</v>
      </c>
      <c r="I131" t="s">
        <v>218</v>
      </c>
      <c r="J131" t="s">
        <v>202</v>
      </c>
    </row>
    <row r="132" spans="1:10" x14ac:dyDescent="0.3">
      <c r="A132" t="s">
        <v>213</v>
      </c>
      <c r="B132" t="s">
        <v>214</v>
      </c>
      <c r="C132" t="s">
        <v>199</v>
      </c>
      <c r="D132">
        <v>15</v>
      </c>
      <c r="E132">
        <v>29</v>
      </c>
      <c r="F132">
        <v>54</v>
      </c>
      <c r="G132">
        <v>19</v>
      </c>
      <c r="H132" t="s">
        <v>205</v>
      </c>
      <c r="I132" t="s">
        <v>218</v>
      </c>
      <c r="J132" t="s">
        <v>202</v>
      </c>
    </row>
    <row r="133" spans="1:10" x14ac:dyDescent="0.3">
      <c r="A133" t="s">
        <v>213</v>
      </c>
      <c r="B133" t="s">
        <v>214</v>
      </c>
      <c r="C133" t="s">
        <v>199</v>
      </c>
      <c r="D133">
        <v>19</v>
      </c>
      <c r="E133">
        <v>32</v>
      </c>
      <c r="F133">
        <v>60</v>
      </c>
      <c r="G133">
        <v>19</v>
      </c>
      <c r="H133" t="s">
        <v>205</v>
      </c>
      <c r="I133" t="s">
        <v>218</v>
      </c>
      <c r="J133" t="s">
        <v>202</v>
      </c>
    </row>
    <row r="134" spans="1:10" x14ac:dyDescent="0.3">
      <c r="A134" t="s">
        <v>219</v>
      </c>
      <c r="B134" t="s">
        <v>214</v>
      </c>
      <c r="C134" t="s">
        <v>220</v>
      </c>
      <c r="D134">
        <v>-84</v>
      </c>
      <c r="E134">
        <v>-21</v>
      </c>
      <c r="F134">
        <v>106</v>
      </c>
      <c r="G134">
        <v>63</v>
      </c>
      <c r="H134" t="s">
        <v>200</v>
      </c>
      <c r="I134" t="s">
        <v>221</v>
      </c>
      <c r="J134" t="s">
        <v>202</v>
      </c>
    </row>
    <row r="135" spans="1:10" x14ac:dyDescent="0.3">
      <c r="A135" t="s">
        <v>219</v>
      </c>
      <c r="B135" t="s">
        <v>214</v>
      </c>
      <c r="C135" t="s">
        <v>220</v>
      </c>
      <c r="D135">
        <v>-138</v>
      </c>
      <c r="E135">
        <v>-67</v>
      </c>
      <c r="F135">
        <v>87</v>
      </c>
      <c r="G135">
        <v>71</v>
      </c>
      <c r="H135" t="s">
        <v>200</v>
      </c>
      <c r="I135" t="s">
        <v>221</v>
      </c>
      <c r="J135" t="s">
        <v>202</v>
      </c>
    </row>
    <row r="136" spans="1:10" x14ac:dyDescent="0.3">
      <c r="A136" t="s">
        <v>219</v>
      </c>
      <c r="B136" t="s">
        <v>214</v>
      </c>
      <c r="C136" t="s">
        <v>220</v>
      </c>
      <c r="D136">
        <v>-3</v>
      </c>
      <c r="E136">
        <v>50</v>
      </c>
      <c r="F136">
        <v>162</v>
      </c>
      <c r="G136">
        <v>55</v>
      </c>
      <c r="H136" t="s">
        <v>200</v>
      </c>
      <c r="I136" t="s">
        <v>221</v>
      </c>
      <c r="J136" t="s">
        <v>202</v>
      </c>
    </row>
    <row r="137" spans="1:10" x14ac:dyDescent="0.3">
      <c r="A137" t="s">
        <v>219</v>
      </c>
      <c r="B137" t="s">
        <v>214</v>
      </c>
      <c r="C137" t="s">
        <v>220</v>
      </c>
      <c r="D137">
        <v>-131</v>
      </c>
      <c r="E137">
        <v>-25</v>
      </c>
      <c r="F137">
        <v>109</v>
      </c>
      <c r="G137">
        <v>63</v>
      </c>
      <c r="H137" t="s">
        <v>200</v>
      </c>
      <c r="I137" t="s">
        <v>221</v>
      </c>
      <c r="J137" t="s">
        <v>202</v>
      </c>
    </row>
    <row r="138" spans="1:10" x14ac:dyDescent="0.3">
      <c r="A138" t="s">
        <v>219</v>
      </c>
      <c r="B138" t="s">
        <v>214</v>
      </c>
      <c r="C138" t="s">
        <v>220</v>
      </c>
      <c r="D138">
        <v>276</v>
      </c>
      <c r="E138">
        <v>428</v>
      </c>
      <c r="F138">
        <v>712</v>
      </c>
      <c r="G138">
        <v>152</v>
      </c>
      <c r="H138" t="s">
        <v>200</v>
      </c>
      <c r="I138" t="s">
        <v>201</v>
      </c>
      <c r="J138" t="s">
        <v>202</v>
      </c>
    </row>
    <row r="139" spans="1:10" x14ac:dyDescent="0.3">
      <c r="A139" t="s">
        <v>219</v>
      </c>
      <c r="B139" t="s">
        <v>214</v>
      </c>
      <c r="C139" t="s">
        <v>220</v>
      </c>
      <c r="D139">
        <v>410</v>
      </c>
      <c r="E139">
        <v>428</v>
      </c>
      <c r="F139">
        <v>759</v>
      </c>
      <c r="G139">
        <v>152</v>
      </c>
      <c r="H139" t="s">
        <v>200</v>
      </c>
      <c r="I139" t="s">
        <v>201</v>
      </c>
      <c r="J139" t="s">
        <v>202</v>
      </c>
    </row>
    <row r="140" spans="1:10" x14ac:dyDescent="0.3">
      <c r="A140" t="s">
        <v>219</v>
      </c>
      <c r="B140" t="s">
        <v>214</v>
      </c>
      <c r="C140" t="s">
        <v>220</v>
      </c>
      <c r="D140">
        <v>88</v>
      </c>
      <c r="E140">
        <v>114</v>
      </c>
      <c r="F140">
        <v>201</v>
      </c>
      <c r="G140">
        <v>55</v>
      </c>
      <c r="H140" t="s">
        <v>203</v>
      </c>
      <c r="I140" t="s">
        <v>204</v>
      </c>
      <c r="J140" t="s">
        <v>202</v>
      </c>
    </row>
    <row r="141" spans="1:10" x14ac:dyDescent="0.3">
      <c r="A141" t="s">
        <v>219</v>
      </c>
      <c r="B141" t="s">
        <v>214</v>
      </c>
      <c r="C141" t="s">
        <v>220</v>
      </c>
      <c r="D141">
        <v>25</v>
      </c>
      <c r="E141">
        <v>168</v>
      </c>
      <c r="F141">
        <v>289</v>
      </c>
      <c r="G141">
        <v>143</v>
      </c>
      <c r="H141" t="s">
        <v>205</v>
      </c>
      <c r="I141" t="s">
        <v>206</v>
      </c>
      <c r="J141" t="s">
        <v>202</v>
      </c>
    </row>
    <row r="142" spans="1:10" x14ac:dyDescent="0.3">
      <c r="A142" t="s">
        <v>219</v>
      </c>
      <c r="B142" t="s">
        <v>214</v>
      </c>
      <c r="C142" t="s">
        <v>220</v>
      </c>
      <c r="D142">
        <v>216</v>
      </c>
      <c r="E142">
        <v>329</v>
      </c>
      <c r="F142">
        <v>576</v>
      </c>
      <c r="G142">
        <v>113</v>
      </c>
      <c r="H142" t="s">
        <v>205</v>
      </c>
      <c r="I142" t="s">
        <v>207</v>
      </c>
      <c r="J142" t="s">
        <v>208</v>
      </c>
    </row>
    <row r="143" spans="1:10" x14ac:dyDescent="0.3">
      <c r="A143" t="s">
        <v>219</v>
      </c>
      <c r="B143" t="s">
        <v>214</v>
      </c>
      <c r="C143" t="s">
        <v>220</v>
      </c>
      <c r="D143">
        <v>321</v>
      </c>
      <c r="E143">
        <v>329</v>
      </c>
      <c r="F143">
        <v>614</v>
      </c>
      <c r="G143">
        <v>113</v>
      </c>
      <c r="H143" t="s">
        <v>205</v>
      </c>
      <c r="I143" t="s">
        <v>207</v>
      </c>
      <c r="J143" t="s">
        <v>208</v>
      </c>
    </row>
    <row r="144" spans="1:10" x14ac:dyDescent="0.3">
      <c r="A144" t="s">
        <v>219</v>
      </c>
      <c r="B144" t="s">
        <v>214</v>
      </c>
      <c r="C144" t="s">
        <v>220</v>
      </c>
      <c r="D144">
        <v>148</v>
      </c>
      <c r="E144">
        <v>137</v>
      </c>
      <c r="F144">
        <v>247</v>
      </c>
      <c r="G144">
        <v>37</v>
      </c>
      <c r="H144" t="s">
        <v>209</v>
      </c>
      <c r="I144" t="s">
        <v>216</v>
      </c>
      <c r="J144" t="s">
        <v>208</v>
      </c>
    </row>
    <row r="145" spans="1:10" x14ac:dyDescent="0.3">
      <c r="A145" t="s">
        <v>219</v>
      </c>
      <c r="B145" t="s">
        <v>214</v>
      </c>
      <c r="C145" t="s">
        <v>220</v>
      </c>
      <c r="D145">
        <v>196</v>
      </c>
      <c r="E145">
        <v>295</v>
      </c>
      <c r="F145">
        <v>546</v>
      </c>
      <c r="G145">
        <v>99</v>
      </c>
      <c r="H145" t="s">
        <v>209</v>
      </c>
      <c r="I145" t="s">
        <v>210</v>
      </c>
      <c r="J145" t="s">
        <v>208</v>
      </c>
    </row>
    <row r="146" spans="1:10" x14ac:dyDescent="0.3">
      <c r="A146" t="s">
        <v>219</v>
      </c>
      <c r="B146" t="s">
        <v>214</v>
      </c>
      <c r="C146" t="s">
        <v>220</v>
      </c>
      <c r="D146">
        <v>291</v>
      </c>
      <c r="E146">
        <v>295</v>
      </c>
      <c r="F146">
        <v>582</v>
      </c>
      <c r="G146">
        <v>99</v>
      </c>
      <c r="H146" t="s">
        <v>209</v>
      </c>
      <c r="I146" t="s">
        <v>210</v>
      </c>
      <c r="J146" t="s">
        <v>208</v>
      </c>
    </row>
    <row r="147" spans="1:10" x14ac:dyDescent="0.3">
      <c r="A147" t="s">
        <v>219</v>
      </c>
      <c r="B147" t="s">
        <v>214</v>
      </c>
      <c r="C147" t="s">
        <v>220</v>
      </c>
      <c r="D147">
        <v>26</v>
      </c>
      <c r="E147">
        <v>51</v>
      </c>
      <c r="F147">
        <v>90</v>
      </c>
      <c r="G147">
        <v>25</v>
      </c>
      <c r="H147" t="s">
        <v>209</v>
      </c>
      <c r="I147" t="s">
        <v>211</v>
      </c>
      <c r="J147" t="s">
        <v>208</v>
      </c>
    </row>
    <row r="148" spans="1:10" x14ac:dyDescent="0.3">
      <c r="A148" t="s">
        <v>219</v>
      </c>
      <c r="B148" t="s">
        <v>214</v>
      </c>
      <c r="C148" t="s">
        <v>220</v>
      </c>
      <c r="D148">
        <v>120</v>
      </c>
      <c r="E148">
        <v>163</v>
      </c>
      <c r="F148">
        <v>276</v>
      </c>
      <c r="G148">
        <v>43</v>
      </c>
      <c r="H148" t="s">
        <v>203</v>
      </c>
      <c r="I148" t="s">
        <v>212</v>
      </c>
      <c r="J148" t="s">
        <v>202</v>
      </c>
    </row>
    <row r="149" spans="1:10" x14ac:dyDescent="0.3">
      <c r="A149" t="s">
        <v>219</v>
      </c>
      <c r="B149" t="s">
        <v>214</v>
      </c>
      <c r="C149" t="s">
        <v>220</v>
      </c>
      <c r="D149">
        <v>79</v>
      </c>
      <c r="E149">
        <v>111</v>
      </c>
      <c r="F149">
        <v>187</v>
      </c>
      <c r="G149">
        <v>32</v>
      </c>
      <c r="H149" t="s">
        <v>203</v>
      </c>
      <c r="I149" t="s">
        <v>217</v>
      </c>
      <c r="J149" t="s">
        <v>202</v>
      </c>
    </row>
    <row r="150" spans="1:10" x14ac:dyDescent="0.3">
      <c r="A150" t="s">
        <v>222</v>
      </c>
      <c r="B150" t="s">
        <v>223</v>
      </c>
      <c r="C150" t="s">
        <v>220</v>
      </c>
      <c r="D150">
        <v>192</v>
      </c>
      <c r="E150">
        <v>288</v>
      </c>
      <c r="F150">
        <v>532</v>
      </c>
      <c r="G150">
        <v>96</v>
      </c>
      <c r="H150" t="s">
        <v>200</v>
      </c>
      <c r="I150" t="s">
        <v>201</v>
      </c>
      <c r="J150" t="s">
        <v>202</v>
      </c>
    </row>
    <row r="151" spans="1:10" x14ac:dyDescent="0.3">
      <c r="A151" t="s">
        <v>222</v>
      </c>
      <c r="B151" t="s">
        <v>223</v>
      </c>
      <c r="C151" t="s">
        <v>220</v>
      </c>
      <c r="D151">
        <v>112</v>
      </c>
      <c r="E151">
        <v>152</v>
      </c>
      <c r="F151">
        <v>256</v>
      </c>
      <c r="G151">
        <v>40</v>
      </c>
      <c r="H151" t="s">
        <v>205</v>
      </c>
      <c r="I151" t="s">
        <v>206</v>
      </c>
      <c r="J151" t="s">
        <v>202</v>
      </c>
    </row>
    <row r="152" spans="1:10" x14ac:dyDescent="0.3">
      <c r="A152" t="s">
        <v>222</v>
      </c>
      <c r="B152" t="s">
        <v>223</v>
      </c>
      <c r="C152" t="s">
        <v>220</v>
      </c>
      <c r="D152">
        <v>133</v>
      </c>
      <c r="E152">
        <v>179</v>
      </c>
      <c r="F152">
        <v>302</v>
      </c>
      <c r="G152">
        <v>46</v>
      </c>
      <c r="H152" t="s">
        <v>205</v>
      </c>
      <c r="I152" t="s">
        <v>206</v>
      </c>
      <c r="J152" t="s">
        <v>202</v>
      </c>
    </row>
    <row r="153" spans="1:10" x14ac:dyDescent="0.3">
      <c r="A153" t="s">
        <v>222</v>
      </c>
      <c r="B153" t="s">
        <v>223</v>
      </c>
      <c r="C153" t="s">
        <v>220</v>
      </c>
      <c r="D153">
        <v>184</v>
      </c>
      <c r="E153">
        <v>178</v>
      </c>
      <c r="F153">
        <v>298</v>
      </c>
      <c r="G153">
        <v>42</v>
      </c>
      <c r="H153" t="s">
        <v>205</v>
      </c>
      <c r="I153" t="s">
        <v>206</v>
      </c>
      <c r="J153" t="s">
        <v>202</v>
      </c>
    </row>
    <row r="154" spans="1:10" x14ac:dyDescent="0.3">
      <c r="A154" t="s">
        <v>222</v>
      </c>
      <c r="B154" t="s">
        <v>223</v>
      </c>
      <c r="C154" t="s">
        <v>220</v>
      </c>
      <c r="D154">
        <v>48</v>
      </c>
      <c r="E154">
        <v>73</v>
      </c>
      <c r="F154">
        <v>123</v>
      </c>
      <c r="G154">
        <v>25</v>
      </c>
      <c r="H154" t="s">
        <v>205</v>
      </c>
      <c r="I154" t="s">
        <v>207</v>
      </c>
      <c r="J154" t="s">
        <v>208</v>
      </c>
    </row>
    <row r="155" spans="1:10" x14ac:dyDescent="0.3">
      <c r="A155" t="s">
        <v>222</v>
      </c>
      <c r="B155" t="s">
        <v>223</v>
      </c>
      <c r="C155" t="s">
        <v>220</v>
      </c>
      <c r="D155">
        <v>26</v>
      </c>
      <c r="E155">
        <v>51</v>
      </c>
      <c r="F155">
        <v>84</v>
      </c>
      <c r="G155">
        <v>30</v>
      </c>
      <c r="H155" t="s">
        <v>209</v>
      </c>
      <c r="I155" t="s">
        <v>210</v>
      </c>
      <c r="J155" t="s">
        <v>208</v>
      </c>
    </row>
    <row r="156" spans="1:10" x14ac:dyDescent="0.3">
      <c r="A156" t="s">
        <v>224</v>
      </c>
      <c r="B156" t="s">
        <v>198</v>
      </c>
      <c r="C156" t="s">
        <v>220</v>
      </c>
      <c r="D156">
        <v>83</v>
      </c>
      <c r="E156">
        <v>117</v>
      </c>
      <c r="F156">
        <v>198</v>
      </c>
      <c r="G156">
        <v>34</v>
      </c>
      <c r="H156" t="s">
        <v>203</v>
      </c>
      <c r="I156" t="s">
        <v>204</v>
      </c>
      <c r="J156" t="s">
        <v>202</v>
      </c>
    </row>
    <row r="157" spans="1:10" x14ac:dyDescent="0.3">
      <c r="A157" t="s">
        <v>224</v>
      </c>
      <c r="B157" t="s">
        <v>198</v>
      </c>
      <c r="C157" t="s">
        <v>220</v>
      </c>
      <c r="D157">
        <v>84</v>
      </c>
      <c r="E157">
        <v>80</v>
      </c>
      <c r="F157">
        <v>150</v>
      </c>
      <c r="G157">
        <v>27</v>
      </c>
      <c r="H157" t="s">
        <v>203</v>
      </c>
      <c r="I157" t="s">
        <v>204</v>
      </c>
      <c r="J157" t="s">
        <v>202</v>
      </c>
    </row>
    <row r="158" spans="1:10" x14ac:dyDescent="0.3">
      <c r="A158" t="s">
        <v>224</v>
      </c>
      <c r="B158" t="s">
        <v>198</v>
      </c>
      <c r="C158" t="s">
        <v>220</v>
      </c>
      <c r="D158">
        <v>123</v>
      </c>
      <c r="E158">
        <v>124</v>
      </c>
      <c r="F158">
        <v>208</v>
      </c>
      <c r="G158">
        <v>33</v>
      </c>
      <c r="H158" t="s">
        <v>203</v>
      </c>
      <c r="I158" t="s">
        <v>204</v>
      </c>
      <c r="J158" t="s">
        <v>202</v>
      </c>
    </row>
    <row r="159" spans="1:10" x14ac:dyDescent="0.3">
      <c r="A159" t="s">
        <v>224</v>
      </c>
      <c r="B159" t="s">
        <v>198</v>
      </c>
      <c r="C159" t="s">
        <v>220</v>
      </c>
      <c r="D159">
        <v>-224</v>
      </c>
      <c r="E159">
        <v>-69</v>
      </c>
      <c r="F159">
        <v>66</v>
      </c>
      <c r="G159">
        <v>155</v>
      </c>
      <c r="H159" t="s">
        <v>205</v>
      </c>
      <c r="I159" t="s">
        <v>206</v>
      </c>
      <c r="J159" t="s">
        <v>202</v>
      </c>
    </row>
    <row r="160" spans="1:10" x14ac:dyDescent="0.3">
      <c r="A160" t="s">
        <v>224</v>
      </c>
      <c r="B160" t="s">
        <v>198</v>
      </c>
      <c r="C160" t="s">
        <v>220</v>
      </c>
      <c r="D160">
        <v>-304</v>
      </c>
      <c r="E160">
        <v>-59</v>
      </c>
      <c r="F160">
        <v>70</v>
      </c>
      <c r="G160">
        <v>146</v>
      </c>
      <c r="H160" t="s">
        <v>205</v>
      </c>
      <c r="I160" t="s">
        <v>206</v>
      </c>
      <c r="J160" t="s">
        <v>202</v>
      </c>
    </row>
    <row r="161" spans="1:10" x14ac:dyDescent="0.3">
      <c r="A161" t="s">
        <v>224</v>
      </c>
      <c r="B161" t="s">
        <v>198</v>
      </c>
      <c r="C161" t="s">
        <v>220</v>
      </c>
      <c r="D161">
        <v>-392</v>
      </c>
      <c r="E161">
        <v>-95</v>
      </c>
      <c r="F161">
        <v>77</v>
      </c>
      <c r="G161">
        <v>176</v>
      </c>
      <c r="H161" t="s">
        <v>205</v>
      </c>
      <c r="I161" t="s">
        <v>206</v>
      </c>
      <c r="J161" t="s">
        <v>202</v>
      </c>
    </row>
    <row r="162" spans="1:10" x14ac:dyDescent="0.3">
      <c r="A162" t="s">
        <v>224</v>
      </c>
      <c r="B162" t="s">
        <v>198</v>
      </c>
      <c r="C162" t="s">
        <v>220</v>
      </c>
      <c r="D162">
        <v>316</v>
      </c>
      <c r="E162">
        <v>369</v>
      </c>
      <c r="F162">
        <v>647</v>
      </c>
      <c r="G162">
        <v>130</v>
      </c>
      <c r="H162" t="s">
        <v>209</v>
      </c>
      <c r="I162" t="s">
        <v>210</v>
      </c>
      <c r="J162" t="s">
        <v>208</v>
      </c>
    </row>
    <row r="163" spans="1:10" x14ac:dyDescent="0.3">
      <c r="A163" t="s">
        <v>224</v>
      </c>
      <c r="B163" t="s">
        <v>198</v>
      </c>
      <c r="C163" t="s">
        <v>220</v>
      </c>
      <c r="D163">
        <v>-238</v>
      </c>
      <c r="E163">
        <v>-139</v>
      </c>
      <c r="F163">
        <v>112</v>
      </c>
      <c r="G163">
        <v>99</v>
      </c>
      <c r="H163" t="s">
        <v>209</v>
      </c>
      <c r="I163" t="s">
        <v>211</v>
      </c>
      <c r="J163" t="s">
        <v>208</v>
      </c>
    </row>
    <row r="164" spans="1:10" x14ac:dyDescent="0.3">
      <c r="A164" t="s">
        <v>224</v>
      </c>
      <c r="B164" t="s">
        <v>198</v>
      </c>
      <c r="C164" t="s">
        <v>220</v>
      </c>
      <c r="D164">
        <v>138</v>
      </c>
      <c r="E164">
        <v>185</v>
      </c>
      <c r="F164">
        <v>312</v>
      </c>
      <c r="G164">
        <v>47</v>
      </c>
      <c r="H164" t="s">
        <v>203</v>
      </c>
      <c r="I164" t="s">
        <v>212</v>
      </c>
      <c r="J164" t="s">
        <v>202</v>
      </c>
    </row>
    <row r="165" spans="1:10" x14ac:dyDescent="0.3">
      <c r="A165" t="s">
        <v>224</v>
      </c>
      <c r="B165" t="s">
        <v>198</v>
      </c>
      <c r="C165" t="s">
        <v>220</v>
      </c>
      <c r="D165">
        <v>190</v>
      </c>
      <c r="E165">
        <v>185</v>
      </c>
      <c r="F165">
        <v>309</v>
      </c>
      <c r="G165">
        <v>44</v>
      </c>
      <c r="H165" t="s">
        <v>203</v>
      </c>
      <c r="I165" t="s">
        <v>212</v>
      </c>
      <c r="J165" t="s">
        <v>202</v>
      </c>
    </row>
    <row r="166" spans="1:10" x14ac:dyDescent="0.3">
      <c r="A166" t="s">
        <v>224</v>
      </c>
      <c r="B166" t="s">
        <v>198</v>
      </c>
      <c r="C166" t="s">
        <v>220</v>
      </c>
      <c r="D166">
        <v>187</v>
      </c>
      <c r="E166">
        <v>283</v>
      </c>
      <c r="F166">
        <v>543</v>
      </c>
      <c r="G166">
        <v>96</v>
      </c>
      <c r="H166" t="s">
        <v>205</v>
      </c>
      <c r="I166" t="s">
        <v>225</v>
      </c>
      <c r="J166" t="s">
        <v>202</v>
      </c>
    </row>
    <row r="167" spans="1:10" x14ac:dyDescent="0.3">
      <c r="A167" t="s">
        <v>224</v>
      </c>
      <c r="B167" t="s">
        <v>198</v>
      </c>
      <c r="C167" t="s">
        <v>220</v>
      </c>
      <c r="D167">
        <v>646</v>
      </c>
      <c r="E167">
        <v>526</v>
      </c>
      <c r="F167">
        <v>815</v>
      </c>
      <c r="G167">
        <v>91</v>
      </c>
      <c r="H167" t="s">
        <v>205</v>
      </c>
      <c r="I167" t="s">
        <v>225</v>
      </c>
      <c r="J167" t="s">
        <v>202</v>
      </c>
    </row>
    <row r="168" spans="1:10" x14ac:dyDescent="0.3">
      <c r="A168" t="s">
        <v>219</v>
      </c>
      <c r="B168" t="s">
        <v>214</v>
      </c>
      <c r="C168" t="s">
        <v>220</v>
      </c>
      <c r="D168">
        <v>364</v>
      </c>
      <c r="E168">
        <v>387</v>
      </c>
      <c r="F168">
        <v>687</v>
      </c>
      <c r="G168">
        <v>142</v>
      </c>
      <c r="H168" t="s">
        <v>200</v>
      </c>
      <c r="I168" t="s">
        <v>201</v>
      </c>
      <c r="J168" t="s">
        <v>202</v>
      </c>
    </row>
    <row r="169" spans="1:10" x14ac:dyDescent="0.3">
      <c r="A169" t="s">
        <v>219</v>
      </c>
      <c r="B169" t="s">
        <v>214</v>
      </c>
      <c r="C169" t="s">
        <v>220</v>
      </c>
      <c r="D169">
        <v>508</v>
      </c>
      <c r="E169">
        <v>546</v>
      </c>
      <c r="F169">
        <v>902</v>
      </c>
      <c r="G169">
        <v>166</v>
      </c>
      <c r="H169" t="s">
        <v>200</v>
      </c>
      <c r="I169" t="s">
        <v>201</v>
      </c>
      <c r="J169" t="s">
        <v>202</v>
      </c>
    </row>
    <row r="170" spans="1:10" x14ac:dyDescent="0.3">
      <c r="A170" t="s">
        <v>219</v>
      </c>
      <c r="B170" t="s">
        <v>214</v>
      </c>
      <c r="C170" t="s">
        <v>220</v>
      </c>
      <c r="D170">
        <v>349</v>
      </c>
      <c r="E170">
        <v>374</v>
      </c>
      <c r="F170">
        <v>664</v>
      </c>
      <c r="G170">
        <v>139</v>
      </c>
      <c r="H170" t="s">
        <v>200</v>
      </c>
      <c r="I170" t="s">
        <v>201</v>
      </c>
      <c r="J170" t="s">
        <v>202</v>
      </c>
    </row>
    <row r="171" spans="1:10" x14ac:dyDescent="0.3">
      <c r="A171" t="s">
        <v>219</v>
      </c>
      <c r="B171" t="s">
        <v>214</v>
      </c>
      <c r="C171" t="s">
        <v>220</v>
      </c>
      <c r="D171">
        <v>47</v>
      </c>
      <c r="E171">
        <v>101</v>
      </c>
      <c r="F171">
        <v>168</v>
      </c>
      <c r="G171">
        <v>54</v>
      </c>
      <c r="H171" t="s">
        <v>203</v>
      </c>
      <c r="I171" t="s">
        <v>204</v>
      </c>
      <c r="J171" t="s">
        <v>202</v>
      </c>
    </row>
    <row r="172" spans="1:10" x14ac:dyDescent="0.3">
      <c r="A172" t="s">
        <v>219</v>
      </c>
      <c r="B172" t="s">
        <v>214</v>
      </c>
      <c r="C172" t="s">
        <v>220</v>
      </c>
      <c r="D172">
        <v>203</v>
      </c>
      <c r="E172">
        <v>312</v>
      </c>
      <c r="F172">
        <v>546</v>
      </c>
      <c r="G172">
        <v>109</v>
      </c>
      <c r="H172" t="s">
        <v>205</v>
      </c>
      <c r="I172" t="s">
        <v>207</v>
      </c>
      <c r="J172" t="s">
        <v>208</v>
      </c>
    </row>
    <row r="173" spans="1:10" x14ac:dyDescent="0.3">
      <c r="A173" t="s">
        <v>219</v>
      </c>
      <c r="B173" t="s">
        <v>214</v>
      </c>
      <c r="C173" t="s">
        <v>220</v>
      </c>
      <c r="D173">
        <v>220</v>
      </c>
      <c r="E173">
        <v>336</v>
      </c>
      <c r="F173">
        <v>589</v>
      </c>
      <c r="G173">
        <v>116</v>
      </c>
      <c r="H173" t="s">
        <v>205</v>
      </c>
      <c r="I173" t="s">
        <v>207</v>
      </c>
      <c r="J173" t="s">
        <v>208</v>
      </c>
    </row>
    <row r="174" spans="1:10" x14ac:dyDescent="0.3">
      <c r="A174" t="s">
        <v>219</v>
      </c>
      <c r="B174" t="s">
        <v>214</v>
      </c>
      <c r="C174" t="s">
        <v>220</v>
      </c>
      <c r="D174">
        <v>292</v>
      </c>
      <c r="E174">
        <v>304</v>
      </c>
      <c r="F174">
        <v>567</v>
      </c>
      <c r="G174">
        <v>107</v>
      </c>
      <c r="H174" t="s">
        <v>205</v>
      </c>
      <c r="I174" t="s">
        <v>207</v>
      </c>
      <c r="J174" t="s">
        <v>208</v>
      </c>
    </row>
    <row r="175" spans="1:10" x14ac:dyDescent="0.3">
      <c r="A175" t="s">
        <v>219</v>
      </c>
      <c r="B175" t="s">
        <v>214</v>
      </c>
      <c r="C175" t="s">
        <v>220</v>
      </c>
      <c r="D175">
        <v>84</v>
      </c>
      <c r="E175">
        <v>117</v>
      </c>
      <c r="F175">
        <v>198</v>
      </c>
      <c r="G175">
        <v>33</v>
      </c>
      <c r="H175" t="s">
        <v>209</v>
      </c>
      <c r="I175" t="s">
        <v>216</v>
      </c>
      <c r="J175" t="s">
        <v>208</v>
      </c>
    </row>
    <row r="176" spans="1:10" x14ac:dyDescent="0.3">
      <c r="A176" t="s">
        <v>219</v>
      </c>
      <c r="B176" t="s">
        <v>214</v>
      </c>
      <c r="C176" t="s">
        <v>220</v>
      </c>
      <c r="D176">
        <v>165</v>
      </c>
      <c r="E176">
        <v>253</v>
      </c>
      <c r="F176">
        <v>467</v>
      </c>
      <c r="G176">
        <v>88</v>
      </c>
      <c r="H176" t="s">
        <v>209</v>
      </c>
      <c r="I176" t="s">
        <v>210</v>
      </c>
      <c r="J176" t="s">
        <v>208</v>
      </c>
    </row>
    <row r="177" spans="1:10" x14ac:dyDescent="0.3">
      <c r="A177" t="s">
        <v>219</v>
      </c>
      <c r="B177" t="s">
        <v>214</v>
      </c>
      <c r="C177" t="s">
        <v>220</v>
      </c>
      <c r="D177">
        <v>174</v>
      </c>
      <c r="E177">
        <v>265</v>
      </c>
      <c r="F177">
        <v>490</v>
      </c>
      <c r="G177">
        <v>91</v>
      </c>
      <c r="H177" t="s">
        <v>209</v>
      </c>
      <c r="I177" t="s">
        <v>210</v>
      </c>
      <c r="J177" t="s">
        <v>208</v>
      </c>
    </row>
    <row r="178" spans="1:10" x14ac:dyDescent="0.3">
      <c r="A178" t="s">
        <v>219</v>
      </c>
      <c r="B178" t="s">
        <v>214</v>
      </c>
      <c r="C178" t="s">
        <v>220</v>
      </c>
      <c r="D178">
        <v>52</v>
      </c>
      <c r="E178">
        <v>68</v>
      </c>
      <c r="F178">
        <v>119</v>
      </c>
      <c r="G178">
        <v>28</v>
      </c>
      <c r="H178" t="s">
        <v>209</v>
      </c>
      <c r="I178" t="s">
        <v>211</v>
      </c>
      <c r="J178" t="s">
        <v>208</v>
      </c>
    </row>
    <row r="179" spans="1:10" x14ac:dyDescent="0.3">
      <c r="A179" t="s">
        <v>219</v>
      </c>
      <c r="B179" t="s">
        <v>214</v>
      </c>
      <c r="C179" t="s">
        <v>220</v>
      </c>
      <c r="D179">
        <v>128</v>
      </c>
      <c r="E179">
        <v>172</v>
      </c>
      <c r="F179">
        <v>290</v>
      </c>
      <c r="G179">
        <v>44</v>
      </c>
      <c r="H179" t="s">
        <v>203</v>
      </c>
      <c r="I179" t="s">
        <v>212</v>
      </c>
      <c r="J179" t="s">
        <v>202</v>
      </c>
    </row>
    <row r="180" spans="1:10" x14ac:dyDescent="0.3">
      <c r="A180" t="s">
        <v>219</v>
      </c>
      <c r="B180" t="s">
        <v>214</v>
      </c>
      <c r="C180" t="s">
        <v>220</v>
      </c>
      <c r="D180">
        <v>230</v>
      </c>
      <c r="E180">
        <v>266</v>
      </c>
      <c r="F180">
        <v>527</v>
      </c>
      <c r="G180">
        <v>92</v>
      </c>
      <c r="H180" t="s">
        <v>205</v>
      </c>
      <c r="I180" t="s">
        <v>218</v>
      </c>
      <c r="J180" t="s">
        <v>202</v>
      </c>
    </row>
    <row r="181" spans="1:10" x14ac:dyDescent="0.3">
      <c r="A181" t="s">
        <v>219</v>
      </c>
      <c r="B181" t="s">
        <v>214</v>
      </c>
      <c r="C181" t="s">
        <v>220</v>
      </c>
      <c r="D181">
        <v>230</v>
      </c>
      <c r="E181">
        <v>266</v>
      </c>
      <c r="F181">
        <v>527</v>
      </c>
      <c r="G181">
        <v>92</v>
      </c>
      <c r="H181" t="s">
        <v>205</v>
      </c>
      <c r="I181" t="s">
        <v>218</v>
      </c>
      <c r="J181" t="s">
        <v>202</v>
      </c>
    </row>
    <row r="182" spans="1:10" x14ac:dyDescent="0.3">
      <c r="A182" t="s">
        <v>222</v>
      </c>
      <c r="B182" t="s">
        <v>223</v>
      </c>
      <c r="C182" t="s">
        <v>220</v>
      </c>
      <c r="D182">
        <v>197</v>
      </c>
      <c r="E182">
        <v>295</v>
      </c>
      <c r="F182">
        <v>546</v>
      </c>
      <c r="G182">
        <v>98</v>
      </c>
      <c r="H182" t="s">
        <v>200</v>
      </c>
      <c r="I182" t="s">
        <v>201</v>
      </c>
      <c r="J182" t="s">
        <v>202</v>
      </c>
    </row>
    <row r="183" spans="1:10" x14ac:dyDescent="0.3">
      <c r="A183" t="s">
        <v>222</v>
      </c>
      <c r="B183" t="s">
        <v>223</v>
      </c>
      <c r="C183" t="s">
        <v>220</v>
      </c>
      <c r="D183">
        <v>70</v>
      </c>
      <c r="E183">
        <v>109</v>
      </c>
      <c r="F183">
        <v>193</v>
      </c>
      <c r="G183">
        <v>39</v>
      </c>
      <c r="H183" t="s">
        <v>200</v>
      </c>
      <c r="I183" t="s">
        <v>215</v>
      </c>
      <c r="J183" t="s">
        <v>208</v>
      </c>
    </row>
    <row r="184" spans="1:10" x14ac:dyDescent="0.3">
      <c r="A184" t="s">
        <v>222</v>
      </c>
      <c r="B184" t="s">
        <v>223</v>
      </c>
      <c r="C184" t="s">
        <v>220</v>
      </c>
      <c r="D184">
        <v>26</v>
      </c>
      <c r="E184">
        <v>51</v>
      </c>
      <c r="F184">
        <v>90</v>
      </c>
      <c r="G184">
        <v>25</v>
      </c>
      <c r="H184" t="s">
        <v>200</v>
      </c>
      <c r="I184" t="s">
        <v>215</v>
      </c>
      <c r="J184" t="s">
        <v>208</v>
      </c>
    </row>
    <row r="185" spans="1:10" x14ac:dyDescent="0.3">
      <c r="A185" t="s">
        <v>222</v>
      </c>
      <c r="B185" t="s">
        <v>223</v>
      </c>
      <c r="C185" t="s">
        <v>220</v>
      </c>
      <c r="D185">
        <v>52</v>
      </c>
      <c r="E185">
        <v>79</v>
      </c>
      <c r="F185">
        <v>133</v>
      </c>
      <c r="G185">
        <v>27</v>
      </c>
      <c r="H185" t="s">
        <v>205</v>
      </c>
      <c r="I185" t="s">
        <v>207</v>
      </c>
      <c r="J185" t="s">
        <v>208</v>
      </c>
    </row>
    <row r="186" spans="1:10" x14ac:dyDescent="0.3">
      <c r="A186" t="s">
        <v>222</v>
      </c>
      <c r="B186" t="s">
        <v>223</v>
      </c>
      <c r="C186" t="s">
        <v>220</v>
      </c>
      <c r="D186">
        <v>119</v>
      </c>
      <c r="E186">
        <v>112</v>
      </c>
      <c r="F186">
        <v>201</v>
      </c>
      <c r="G186">
        <v>32</v>
      </c>
      <c r="H186" t="s">
        <v>205</v>
      </c>
      <c r="I186" t="s">
        <v>207</v>
      </c>
      <c r="J186" t="s">
        <v>208</v>
      </c>
    </row>
    <row r="187" spans="1:10" x14ac:dyDescent="0.3">
      <c r="A187" t="s">
        <v>222</v>
      </c>
      <c r="B187" t="s">
        <v>223</v>
      </c>
      <c r="C187" t="s">
        <v>220</v>
      </c>
      <c r="D187">
        <v>33</v>
      </c>
      <c r="E187">
        <v>80</v>
      </c>
      <c r="F187">
        <v>140</v>
      </c>
      <c r="G187">
        <v>47</v>
      </c>
      <c r="H187" t="s">
        <v>209</v>
      </c>
      <c r="I187" t="s">
        <v>216</v>
      </c>
      <c r="J187" t="s">
        <v>208</v>
      </c>
    </row>
    <row r="188" spans="1:10" x14ac:dyDescent="0.3">
      <c r="A188" t="s">
        <v>222</v>
      </c>
      <c r="B188" t="s">
        <v>223</v>
      </c>
      <c r="C188" t="s">
        <v>220</v>
      </c>
      <c r="D188">
        <v>31</v>
      </c>
      <c r="E188">
        <v>77</v>
      </c>
      <c r="F188">
        <v>134</v>
      </c>
      <c r="G188">
        <v>46</v>
      </c>
      <c r="H188" t="s">
        <v>209</v>
      </c>
      <c r="I188" t="s">
        <v>216</v>
      </c>
      <c r="J188" t="s">
        <v>208</v>
      </c>
    </row>
    <row r="189" spans="1:10" x14ac:dyDescent="0.3">
      <c r="A189" t="s">
        <v>222</v>
      </c>
      <c r="B189" t="s">
        <v>223</v>
      </c>
      <c r="C189" t="s">
        <v>220</v>
      </c>
      <c r="D189">
        <v>28</v>
      </c>
      <c r="E189">
        <v>63</v>
      </c>
      <c r="F189">
        <v>109</v>
      </c>
      <c r="G189">
        <v>40</v>
      </c>
      <c r="H189" t="s">
        <v>209</v>
      </c>
      <c r="I189" t="s">
        <v>216</v>
      </c>
      <c r="J189" t="s">
        <v>208</v>
      </c>
    </row>
    <row r="190" spans="1:10" x14ac:dyDescent="0.3">
      <c r="A190" t="s">
        <v>222</v>
      </c>
      <c r="B190" t="s">
        <v>223</v>
      </c>
      <c r="C190" t="s">
        <v>220</v>
      </c>
      <c r="D190">
        <v>24</v>
      </c>
      <c r="E190">
        <v>60</v>
      </c>
      <c r="F190">
        <v>101</v>
      </c>
      <c r="G190">
        <v>36</v>
      </c>
      <c r="H190" t="s">
        <v>209</v>
      </c>
      <c r="I190" t="s">
        <v>210</v>
      </c>
      <c r="J190" t="s">
        <v>208</v>
      </c>
    </row>
    <row r="191" spans="1:10" x14ac:dyDescent="0.3">
      <c r="A191" t="s">
        <v>226</v>
      </c>
      <c r="B191" t="s">
        <v>227</v>
      </c>
      <c r="C191" t="s">
        <v>220</v>
      </c>
      <c r="D191">
        <v>37</v>
      </c>
      <c r="E191">
        <v>71</v>
      </c>
      <c r="F191">
        <v>122</v>
      </c>
      <c r="G191">
        <v>41</v>
      </c>
      <c r="H191" t="s">
        <v>200</v>
      </c>
      <c r="I191" t="s">
        <v>221</v>
      </c>
      <c r="J191" t="s">
        <v>202</v>
      </c>
    </row>
    <row r="192" spans="1:10" x14ac:dyDescent="0.3">
      <c r="A192" t="s">
        <v>226</v>
      </c>
      <c r="B192" t="s">
        <v>227</v>
      </c>
      <c r="C192" t="s">
        <v>220</v>
      </c>
      <c r="D192">
        <v>42</v>
      </c>
      <c r="E192">
        <v>72</v>
      </c>
      <c r="F192">
        <v>133</v>
      </c>
      <c r="G192">
        <v>44</v>
      </c>
      <c r="H192" t="s">
        <v>200</v>
      </c>
      <c r="I192" t="s">
        <v>221</v>
      </c>
      <c r="J192" t="s">
        <v>202</v>
      </c>
    </row>
    <row r="193" spans="1:10" x14ac:dyDescent="0.3">
      <c r="A193" t="s">
        <v>226</v>
      </c>
      <c r="B193" t="s">
        <v>227</v>
      </c>
      <c r="C193" t="s">
        <v>220</v>
      </c>
      <c r="D193">
        <v>-5</v>
      </c>
      <c r="E193">
        <v>71</v>
      </c>
      <c r="F193">
        <v>122</v>
      </c>
      <c r="G193">
        <v>76</v>
      </c>
      <c r="H193" t="s">
        <v>200</v>
      </c>
      <c r="I193" t="s">
        <v>215</v>
      </c>
      <c r="J193" t="s">
        <v>208</v>
      </c>
    </row>
    <row r="194" spans="1:10" x14ac:dyDescent="0.3">
      <c r="A194" t="s">
        <v>226</v>
      </c>
      <c r="B194" t="s">
        <v>227</v>
      </c>
      <c r="C194" t="s">
        <v>220</v>
      </c>
      <c r="D194">
        <v>81</v>
      </c>
      <c r="E194">
        <v>146</v>
      </c>
      <c r="F194">
        <v>291</v>
      </c>
      <c r="G194">
        <v>65</v>
      </c>
      <c r="H194" t="s">
        <v>205</v>
      </c>
      <c r="I194" t="s">
        <v>206</v>
      </c>
      <c r="J194" t="s">
        <v>202</v>
      </c>
    </row>
    <row r="195" spans="1:10" x14ac:dyDescent="0.3">
      <c r="A195" t="s">
        <v>226</v>
      </c>
      <c r="B195" t="s">
        <v>227</v>
      </c>
      <c r="C195" t="s">
        <v>220</v>
      </c>
      <c r="D195">
        <v>138</v>
      </c>
      <c r="E195">
        <v>163</v>
      </c>
      <c r="F195">
        <v>346</v>
      </c>
      <c r="G195">
        <v>70</v>
      </c>
      <c r="H195" t="s">
        <v>205</v>
      </c>
      <c r="I195" t="s">
        <v>206</v>
      </c>
      <c r="J195" t="s">
        <v>202</v>
      </c>
    </row>
    <row r="196" spans="1:10" x14ac:dyDescent="0.3">
      <c r="A196" t="s">
        <v>226</v>
      </c>
      <c r="B196" t="s">
        <v>227</v>
      </c>
      <c r="C196" t="s">
        <v>220</v>
      </c>
      <c r="D196">
        <v>116</v>
      </c>
      <c r="E196">
        <v>149</v>
      </c>
      <c r="F196">
        <v>295</v>
      </c>
      <c r="G196">
        <v>60</v>
      </c>
      <c r="H196" t="s">
        <v>205</v>
      </c>
      <c r="I196" t="s">
        <v>206</v>
      </c>
      <c r="J196" t="s">
        <v>202</v>
      </c>
    </row>
    <row r="197" spans="1:10" x14ac:dyDescent="0.3">
      <c r="A197" t="s">
        <v>226</v>
      </c>
      <c r="B197" t="s">
        <v>227</v>
      </c>
      <c r="C197" t="s">
        <v>220</v>
      </c>
      <c r="D197">
        <v>112</v>
      </c>
      <c r="E197">
        <v>146</v>
      </c>
      <c r="F197">
        <v>288</v>
      </c>
      <c r="G197">
        <v>60</v>
      </c>
      <c r="H197" t="s">
        <v>205</v>
      </c>
      <c r="I197" t="s">
        <v>206</v>
      </c>
      <c r="J197" t="s">
        <v>202</v>
      </c>
    </row>
    <row r="198" spans="1:10" x14ac:dyDescent="0.3">
      <c r="A198" t="s">
        <v>226</v>
      </c>
      <c r="B198" t="s">
        <v>227</v>
      </c>
      <c r="C198" t="s">
        <v>220</v>
      </c>
      <c r="D198">
        <v>15</v>
      </c>
      <c r="E198">
        <v>65</v>
      </c>
      <c r="F198">
        <v>117</v>
      </c>
      <c r="G198">
        <v>50</v>
      </c>
      <c r="H198" t="s">
        <v>205</v>
      </c>
      <c r="I198" t="s">
        <v>207</v>
      </c>
      <c r="J198" t="s">
        <v>208</v>
      </c>
    </row>
    <row r="199" spans="1:10" x14ac:dyDescent="0.3">
      <c r="A199" t="s">
        <v>226</v>
      </c>
      <c r="B199" t="s">
        <v>227</v>
      </c>
      <c r="C199" t="s">
        <v>220</v>
      </c>
      <c r="D199">
        <v>11</v>
      </c>
      <c r="E199">
        <v>60</v>
      </c>
      <c r="F199">
        <v>108</v>
      </c>
      <c r="G199">
        <v>48</v>
      </c>
      <c r="H199" t="s">
        <v>205</v>
      </c>
      <c r="I199" t="s">
        <v>207</v>
      </c>
      <c r="J199" t="s">
        <v>208</v>
      </c>
    </row>
    <row r="200" spans="1:10" x14ac:dyDescent="0.3">
      <c r="A200" t="s">
        <v>226</v>
      </c>
      <c r="B200" t="s">
        <v>227</v>
      </c>
      <c r="C200" t="s">
        <v>220</v>
      </c>
      <c r="D200">
        <v>16</v>
      </c>
      <c r="E200">
        <v>32</v>
      </c>
      <c r="F200">
        <v>53</v>
      </c>
      <c r="G200">
        <v>16</v>
      </c>
      <c r="H200" t="s">
        <v>209</v>
      </c>
      <c r="I200" t="s">
        <v>216</v>
      </c>
      <c r="J200" t="s">
        <v>208</v>
      </c>
    </row>
    <row r="201" spans="1:10" x14ac:dyDescent="0.3">
      <c r="A201" t="s">
        <v>226</v>
      </c>
      <c r="B201" t="s">
        <v>227</v>
      </c>
      <c r="C201" t="s">
        <v>220</v>
      </c>
      <c r="D201">
        <v>12</v>
      </c>
      <c r="E201">
        <v>26</v>
      </c>
      <c r="F201">
        <v>44</v>
      </c>
      <c r="G201">
        <v>16</v>
      </c>
      <c r="H201" t="s">
        <v>209</v>
      </c>
      <c r="I201" t="s">
        <v>216</v>
      </c>
      <c r="J201" t="s">
        <v>208</v>
      </c>
    </row>
    <row r="202" spans="1:10" x14ac:dyDescent="0.3">
      <c r="A202" t="s">
        <v>226</v>
      </c>
      <c r="B202" t="s">
        <v>227</v>
      </c>
      <c r="C202" t="s">
        <v>220</v>
      </c>
      <c r="D202">
        <v>67</v>
      </c>
      <c r="E202">
        <v>116</v>
      </c>
      <c r="F202">
        <v>200</v>
      </c>
      <c r="G202">
        <v>49</v>
      </c>
      <c r="H202" t="s">
        <v>203</v>
      </c>
      <c r="I202" t="s">
        <v>217</v>
      </c>
      <c r="J202" t="s">
        <v>202</v>
      </c>
    </row>
    <row r="203" spans="1:10" x14ac:dyDescent="0.3">
      <c r="A203" t="s">
        <v>228</v>
      </c>
      <c r="B203" t="s">
        <v>227</v>
      </c>
      <c r="C203" t="s">
        <v>220</v>
      </c>
      <c r="D203">
        <v>111</v>
      </c>
      <c r="E203">
        <v>201</v>
      </c>
      <c r="F203">
        <v>345</v>
      </c>
      <c r="G203">
        <v>90</v>
      </c>
      <c r="H203" t="s">
        <v>200</v>
      </c>
      <c r="I203" t="s">
        <v>201</v>
      </c>
      <c r="J203" t="s">
        <v>202</v>
      </c>
    </row>
    <row r="204" spans="1:10" x14ac:dyDescent="0.3">
      <c r="A204" t="s">
        <v>228</v>
      </c>
      <c r="B204" t="s">
        <v>227</v>
      </c>
      <c r="C204" t="s">
        <v>220</v>
      </c>
      <c r="D204">
        <v>119</v>
      </c>
      <c r="E204">
        <v>213</v>
      </c>
      <c r="F204">
        <v>367</v>
      </c>
      <c r="G204">
        <v>94</v>
      </c>
      <c r="H204" t="s">
        <v>200</v>
      </c>
      <c r="I204" t="s">
        <v>201</v>
      </c>
      <c r="J204" t="s">
        <v>202</v>
      </c>
    </row>
    <row r="205" spans="1:10" x14ac:dyDescent="0.3">
      <c r="A205" t="s">
        <v>228</v>
      </c>
      <c r="B205" t="s">
        <v>227</v>
      </c>
      <c r="C205" t="s">
        <v>220</v>
      </c>
      <c r="D205">
        <v>156</v>
      </c>
      <c r="E205">
        <v>265</v>
      </c>
      <c r="F205">
        <v>456</v>
      </c>
      <c r="G205">
        <v>109</v>
      </c>
      <c r="H205" t="s">
        <v>200</v>
      </c>
      <c r="I205" t="s">
        <v>201</v>
      </c>
      <c r="J205" t="s">
        <v>202</v>
      </c>
    </row>
    <row r="206" spans="1:10" x14ac:dyDescent="0.3">
      <c r="A206" t="s">
        <v>228</v>
      </c>
      <c r="B206" t="s">
        <v>227</v>
      </c>
      <c r="C206" t="s">
        <v>220</v>
      </c>
      <c r="D206">
        <v>150</v>
      </c>
      <c r="E206">
        <v>222</v>
      </c>
      <c r="F206">
        <v>376</v>
      </c>
      <c r="G206">
        <v>72</v>
      </c>
      <c r="H206" t="s">
        <v>200</v>
      </c>
      <c r="I206" t="s">
        <v>215</v>
      </c>
      <c r="J206" t="s">
        <v>208</v>
      </c>
    </row>
    <row r="207" spans="1:10" x14ac:dyDescent="0.3">
      <c r="A207" t="s">
        <v>228</v>
      </c>
      <c r="B207" t="s">
        <v>227</v>
      </c>
      <c r="C207" t="s">
        <v>220</v>
      </c>
      <c r="D207">
        <v>136</v>
      </c>
      <c r="E207">
        <v>139</v>
      </c>
      <c r="F207">
        <v>262</v>
      </c>
      <c r="G207">
        <v>55</v>
      </c>
      <c r="H207" t="s">
        <v>200</v>
      </c>
      <c r="I207" t="s">
        <v>215</v>
      </c>
      <c r="J207" t="s">
        <v>208</v>
      </c>
    </row>
    <row r="208" spans="1:10" x14ac:dyDescent="0.3">
      <c r="A208" t="s">
        <v>228</v>
      </c>
      <c r="B208" t="s">
        <v>227</v>
      </c>
      <c r="C208" t="s">
        <v>220</v>
      </c>
      <c r="D208">
        <v>220</v>
      </c>
      <c r="E208">
        <v>335</v>
      </c>
      <c r="F208">
        <v>587</v>
      </c>
      <c r="G208">
        <v>115</v>
      </c>
      <c r="H208" t="s">
        <v>205</v>
      </c>
      <c r="I208" t="s">
        <v>206</v>
      </c>
      <c r="J208" t="s">
        <v>202</v>
      </c>
    </row>
    <row r="209" spans="1:10" x14ac:dyDescent="0.3">
      <c r="A209" t="s">
        <v>228</v>
      </c>
      <c r="B209" t="s">
        <v>227</v>
      </c>
      <c r="C209" t="s">
        <v>220</v>
      </c>
      <c r="D209">
        <v>313</v>
      </c>
      <c r="E209">
        <v>324</v>
      </c>
      <c r="F209">
        <v>604</v>
      </c>
      <c r="G209">
        <v>113</v>
      </c>
      <c r="H209" t="s">
        <v>205</v>
      </c>
      <c r="I209" t="s">
        <v>206</v>
      </c>
      <c r="J209" t="s">
        <v>202</v>
      </c>
    </row>
    <row r="210" spans="1:10" x14ac:dyDescent="0.3">
      <c r="A210" t="s">
        <v>228</v>
      </c>
      <c r="B210" t="s">
        <v>227</v>
      </c>
      <c r="C210" t="s">
        <v>220</v>
      </c>
      <c r="D210">
        <v>149</v>
      </c>
      <c r="E210">
        <v>239</v>
      </c>
      <c r="F210">
        <v>478</v>
      </c>
      <c r="G210">
        <v>90</v>
      </c>
      <c r="H210" t="s">
        <v>205</v>
      </c>
      <c r="I210" t="s">
        <v>207</v>
      </c>
      <c r="J210" t="s">
        <v>208</v>
      </c>
    </row>
    <row r="211" spans="1:10" x14ac:dyDescent="0.3">
      <c r="A211" t="s">
        <v>228</v>
      </c>
      <c r="B211" t="s">
        <v>227</v>
      </c>
      <c r="C211" t="s">
        <v>220</v>
      </c>
      <c r="D211">
        <v>68</v>
      </c>
      <c r="E211">
        <v>107</v>
      </c>
      <c r="F211">
        <v>190</v>
      </c>
      <c r="G211">
        <v>39</v>
      </c>
      <c r="H211" t="s">
        <v>209</v>
      </c>
      <c r="I211" t="s">
        <v>210</v>
      </c>
      <c r="J211" t="s">
        <v>208</v>
      </c>
    </row>
    <row r="212" spans="1:10" x14ac:dyDescent="0.3">
      <c r="A212" t="s">
        <v>228</v>
      </c>
      <c r="B212" t="s">
        <v>227</v>
      </c>
      <c r="C212" t="s">
        <v>220</v>
      </c>
      <c r="D212">
        <v>53</v>
      </c>
      <c r="E212">
        <v>80</v>
      </c>
      <c r="F212">
        <v>134</v>
      </c>
      <c r="G212">
        <v>27</v>
      </c>
      <c r="H212" t="s">
        <v>203</v>
      </c>
      <c r="I212" t="s">
        <v>212</v>
      </c>
      <c r="J212" t="s">
        <v>202</v>
      </c>
    </row>
    <row r="213" spans="1:10" x14ac:dyDescent="0.3">
      <c r="A213" t="s">
        <v>228</v>
      </c>
      <c r="B213" t="s">
        <v>227</v>
      </c>
      <c r="C213" t="s">
        <v>220</v>
      </c>
      <c r="D213">
        <v>105</v>
      </c>
      <c r="E213">
        <v>145</v>
      </c>
      <c r="F213">
        <v>245</v>
      </c>
      <c r="G213">
        <v>40</v>
      </c>
      <c r="H213" t="s">
        <v>203</v>
      </c>
      <c r="I213" t="s">
        <v>212</v>
      </c>
      <c r="J213" t="s">
        <v>202</v>
      </c>
    </row>
    <row r="214" spans="1:10" x14ac:dyDescent="0.3">
      <c r="A214" t="s">
        <v>228</v>
      </c>
      <c r="B214" t="s">
        <v>227</v>
      </c>
      <c r="C214" t="s">
        <v>220</v>
      </c>
      <c r="D214">
        <v>78</v>
      </c>
      <c r="E214">
        <v>111</v>
      </c>
      <c r="F214">
        <v>187</v>
      </c>
      <c r="G214">
        <v>33</v>
      </c>
      <c r="H214" t="s">
        <v>203</v>
      </c>
      <c r="I214" t="s">
        <v>212</v>
      </c>
      <c r="J214" t="s">
        <v>202</v>
      </c>
    </row>
    <row r="215" spans="1:10" x14ac:dyDescent="0.3">
      <c r="A215" t="s">
        <v>228</v>
      </c>
      <c r="B215" t="s">
        <v>227</v>
      </c>
      <c r="C215" t="s">
        <v>220</v>
      </c>
      <c r="D215">
        <v>83</v>
      </c>
      <c r="E215">
        <v>80</v>
      </c>
      <c r="F215">
        <v>150</v>
      </c>
      <c r="G215">
        <v>28</v>
      </c>
      <c r="H215" t="s">
        <v>203</v>
      </c>
      <c r="I215" t="s">
        <v>212</v>
      </c>
      <c r="J215" t="s">
        <v>202</v>
      </c>
    </row>
    <row r="216" spans="1:10" x14ac:dyDescent="0.3">
      <c r="A216" t="s">
        <v>228</v>
      </c>
      <c r="B216" t="s">
        <v>227</v>
      </c>
      <c r="C216" t="s">
        <v>220</v>
      </c>
      <c r="D216">
        <v>225</v>
      </c>
      <c r="E216">
        <v>271</v>
      </c>
      <c r="F216">
        <v>463</v>
      </c>
      <c r="G216">
        <v>100</v>
      </c>
      <c r="H216" t="s">
        <v>200</v>
      </c>
      <c r="I216" t="s">
        <v>201</v>
      </c>
      <c r="J216" t="s">
        <v>202</v>
      </c>
    </row>
    <row r="217" spans="1:10" x14ac:dyDescent="0.3">
      <c r="A217" t="s">
        <v>228</v>
      </c>
      <c r="B217" t="s">
        <v>227</v>
      </c>
      <c r="C217" t="s">
        <v>220</v>
      </c>
      <c r="D217">
        <v>259</v>
      </c>
      <c r="E217">
        <v>387</v>
      </c>
      <c r="F217">
        <v>678</v>
      </c>
      <c r="G217">
        <v>128</v>
      </c>
      <c r="H217" t="s">
        <v>205</v>
      </c>
      <c r="I217" t="s">
        <v>206</v>
      </c>
      <c r="J217" t="s">
        <v>202</v>
      </c>
    </row>
    <row r="218" spans="1:10" x14ac:dyDescent="0.3">
      <c r="A218" t="s">
        <v>228</v>
      </c>
      <c r="B218" t="s">
        <v>227</v>
      </c>
      <c r="C218" t="s">
        <v>220</v>
      </c>
      <c r="D218">
        <v>196</v>
      </c>
      <c r="E218">
        <v>304</v>
      </c>
      <c r="F218">
        <v>532</v>
      </c>
      <c r="G218">
        <v>108</v>
      </c>
      <c r="H218" t="s">
        <v>205</v>
      </c>
      <c r="I218" t="s">
        <v>206</v>
      </c>
      <c r="J218" t="s">
        <v>202</v>
      </c>
    </row>
    <row r="219" spans="1:10" x14ac:dyDescent="0.3">
      <c r="A219" t="s">
        <v>228</v>
      </c>
      <c r="B219" t="s">
        <v>227</v>
      </c>
      <c r="C219" t="s">
        <v>220</v>
      </c>
      <c r="D219">
        <v>91</v>
      </c>
      <c r="E219">
        <v>126</v>
      </c>
      <c r="F219">
        <v>213</v>
      </c>
      <c r="G219">
        <v>35</v>
      </c>
      <c r="H219" t="s">
        <v>209</v>
      </c>
      <c r="I219" t="s">
        <v>216</v>
      </c>
      <c r="J219" t="s">
        <v>208</v>
      </c>
    </row>
    <row r="220" spans="1:10" x14ac:dyDescent="0.3">
      <c r="A220" t="s">
        <v>228</v>
      </c>
      <c r="B220" t="s">
        <v>227</v>
      </c>
      <c r="C220" t="s">
        <v>220</v>
      </c>
      <c r="D220">
        <v>95</v>
      </c>
      <c r="E220">
        <v>132</v>
      </c>
      <c r="F220">
        <v>223</v>
      </c>
      <c r="G220">
        <v>37</v>
      </c>
      <c r="H220" t="s">
        <v>209</v>
      </c>
      <c r="I220" t="s">
        <v>216</v>
      </c>
      <c r="J220" t="s">
        <v>208</v>
      </c>
    </row>
    <row r="221" spans="1:10" x14ac:dyDescent="0.3">
      <c r="A221" t="s">
        <v>228</v>
      </c>
      <c r="B221" t="s">
        <v>227</v>
      </c>
      <c r="C221" t="s">
        <v>220</v>
      </c>
      <c r="D221">
        <v>62</v>
      </c>
      <c r="E221">
        <v>100</v>
      </c>
      <c r="F221">
        <v>178</v>
      </c>
      <c r="G221">
        <v>38</v>
      </c>
      <c r="H221" t="s">
        <v>209</v>
      </c>
      <c r="I221" t="s">
        <v>210</v>
      </c>
      <c r="J221" t="s">
        <v>208</v>
      </c>
    </row>
    <row r="222" spans="1:10" x14ac:dyDescent="0.3">
      <c r="A222" t="s">
        <v>228</v>
      </c>
      <c r="B222" t="s">
        <v>227</v>
      </c>
      <c r="C222" t="s">
        <v>220</v>
      </c>
      <c r="D222">
        <v>157</v>
      </c>
      <c r="E222">
        <v>139</v>
      </c>
      <c r="F222">
        <v>262</v>
      </c>
      <c r="G222">
        <v>40</v>
      </c>
      <c r="H222" t="s">
        <v>209</v>
      </c>
      <c r="I222" t="s">
        <v>211</v>
      </c>
      <c r="J222" t="s">
        <v>208</v>
      </c>
    </row>
    <row r="223" spans="1:10" x14ac:dyDescent="0.3">
      <c r="A223" t="s">
        <v>229</v>
      </c>
      <c r="B223" t="s">
        <v>223</v>
      </c>
      <c r="C223" t="s">
        <v>199</v>
      </c>
      <c r="D223">
        <v>30</v>
      </c>
      <c r="E223">
        <v>51</v>
      </c>
      <c r="F223">
        <v>85</v>
      </c>
      <c r="G223">
        <v>21</v>
      </c>
      <c r="H223" t="s">
        <v>200</v>
      </c>
      <c r="I223" t="s">
        <v>201</v>
      </c>
      <c r="J223" t="s">
        <v>202</v>
      </c>
    </row>
    <row r="224" spans="1:10" x14ac:dyDescent="0.3">
      <c r="A224" t="s">
        <v>229</v>
      </c>
      <c r="B224" t="s">
        <v>223</v>
      </c>
      <c r="C224" t="s">
        <v>199</v>
      </c>
      <c r="D224">
        <v>29</v>
      </c>
      <c r="E224">
        <v>49</v>
      </c>
      <c r="F224">
        <v>82</v>
      </c>
      <c r="G224">
        <v>20</v>
      </c>
      <c r="H224" t="s">
        <v>200</v>
      </c>
      <c r="I224" t="s">
        <v>201</v>
      </c>
      <c r="J224" t="s">
        <v>202</v>
      </c>
    </row>
    <row r="225" spans="1:10" x14ac:dyDescent="0.3">
      <c r="A225" t="s">
        <v>229</v>
      </c>
      <c r="B225" t="s">
        <v>223</v>
      </c>
      <c r="C225" t="s">
        <v>199</v>
      </c>
      <c r="D225">
        <v>47</v>
      </c>
      <c r="E225">
        <v>71</v>
      </c>
      <c r="F225">
        <v>119</v>
      </c>
      <c r="G225">
        <v>24</v>
      </c>
      <c r="H225" t="s">
        <v>200</v>
      </c>
      <c r="I225" t="s">
        <v>201</v>
      </c>
      <c r="J225" t="s">
        <v>202</v>
      </c>
    </row>
    <row r="226" spans="1:10" x14ac:dyDescent="0.3">
      <c r="A226" t="s">
        <v>229</v>
      </c>
      <c r="B226" t="s">
        <v>223</v>
      </c>
      <c r="C226" t="s">
        <v>199</v>
      </c>
      <c r="D226">
        <v>44</v>
      </c>
      <c r="E226">
        <v>68</v>
      </c>
      <c r="F226">
        <v>115</v>
      </c>
      <c r="G226">
        <v>24</v>
      </c>
      <c r="H226" t="s">
        <v>200</v>
      </c>
      <c r="I226" t="s">
        <v>201</v>
      </c>
      <c r="J226" t="s">
        <v>202</v>
      </c>
    </row>
    <row r="227" spans="1:10" x14ac:dyDescent="0.3">
      <c r="A227" t="s">
        <v>229</v>
      </c>
      <c r="B227" t="s">
        <v>223</v>
      </c>
      <c r="C227" t="s">
        <v>199</v>
      </c>
      <c r="D227">
        <v>45</v>
      </c>
      <c r="E227">
        <v>51</v>
      </c>
      <c r="F227">
        <v>92</v>
      </c>
      <c r="G227">
        <v>21</v>
      </c>
      <c r="H227" t="s">
        <v>200</v>
      </c>
      <c r="I227" t="s">
        <v>201</v>
      </c>
      <c r="J227" t="s">
        <v>202</v>
      </c>
    </row>
    <row r="228" spans="1:10" x14ac:dyDescent="0.3">
      <c r="A228" t="s">
        <v>229</v>
      </c>
      <c r="B228" t="s">
        <v>223</v>
      </c>
      <c r="C228" t="s">
        <v>199</v>
      </c>
      <c r="D228">
        <v>55</v>
      </c>
      <c r="E228">
        <v>64</v>
      </c>
      <c r="F228">
        <v>106</v>
      </c>
      <c r="G228">
        <v>22</v>
      </c>
      <c r="H228" t="s">
        <v>200</v>
      </c>
      <c r="I228" t="s">
        <v>201</v>
      </c>
      <c r="J228" t="s">
        <v>202</v>
      </c>
    </row>
    <row r="229" spans="1:10" x14ac:dyDescent="0.3">
      <c r="A229" t="s">
        <v>229</v>
      </c>
      <c r="B229" t="s">
        <v>223</v>
      </c>
      <c r="C229" t="s">
        <v>199</v>
      </c>
      <c r="D229">
        <v>45</v>
      </c>
      <c r="E229">
        <v>70</v>
      </c>
      <c r="F229">
        <v>118</v>
      </c>
      <c r="G229">
        <v>25</v>
      </c>
      <c r="H229" t="s">
        <v>200</v>
      </c>
      <c r="I229" t="s">
        <v>215</v>
      </c>
      <c r="J229" t="s">
        <v>208</v>
      </c>
    </row>
    <row r="230" spans="1:10" x14ac:dyDescent="0.3">
      <c r="A230" t="s">
        <v>229</v>
      </c>
      <c r="B230" t="s">
        <v>223</v>
      </c>
      <c r="C230" t="s">
        <v>199</v>
      </c>
      <c r="D230">
        <v>31</v>
      </c>
      <c r="E230">
        <v>51</v>
      </c>
      <c r="F230">
        <v>85</v>
      </c>
      <c r="G230">
        <v>20</v>
      </c>
      <c r="H230" t="s">
        <v>200</v>
      </c>
      <c r="I230" t="s">
        <v>215</v>
      </c>
      <c r="J230" t="s">
        <v>208</v>
      </c>
    </row>
    <row r="231" spans="1:10" x14ac:dyDescent="0.3">
      <c r="A231" t="s">
        <v>229</v>
      </c>
      <c r="B231" t="s">
        <v>223</v>
      </c>
      <c r="C231" t="s">
        <v>199</v>
      </c>
      <c r="D231">
        <v>80</v>
      </c>
      <c r="E231">
        <v>85</v>
      </c>
      <c r="F231">
        <v>143</v>
      </c>
      <c r="G231">
        <v>25</v>
      </c>
      <c r="H231" t="s">
        <v>200</v>
      </c>
      <c r="I231" t="s">
        <v>215</v>
      </c>
      <c r="J231" t="s">
        <v>208</v>
      </c>
    </row>
    <row r="232" spans="1:10" x14ac:dyDescent="0.3">
      <c r="A232" t="s">
        <v>229</v>
      </c>
      <c r="B232" t="s">
        <v>223</v>
      </c>
      <c r="C232" t="s">
        <v>199</v>
      </c>
      <c r="D232">
        <v>45</v>
      </c>
      <c r="E232">
        <v>84</v>
      </c>
      <c r="F232">
        <v>133</v>
      </c>
      <c r="G232">
        <v>39</v>
      </c>
      <c r="H232" t="s">
        <v>205</v>
      </c>
      <c r="I232" t="s">
        <v>206</v>
      </c>
      <c r="J232" t="s">
        <v>202</v>
      </c>
    </row>
    <row r="233" spans="1:10" x14ac:dyDescent="0.3">
      <c r="A233" t="s">
        <v>229</v>
      </c>
      <c r="B233" t="s">
        <v>223</v>
      </c>
      <c r="C233" t="s">
        <v>199</v>
      </c>
      <c r="D233">
        <v>44</v>
      </c>
      <c r="E233">
        <v>82</v>
      </c>
      <c r="F233">
        <v>130</v>
      </c>
      <c r="G233">
        <v>38</v>
      </c>
      <c r="H233" t="s">
        <v>205</v>
      </c>
      <c r="I233" t="s">
        <v>206</v>
      </c>
      <c r="J233" t="s">
        <v>202</v>
      </c>
    </row>
    <row r="234" spans="1:10" x14ac:dyDescent="0.3">
      <c r="A234" t="s">
        <v>229</v>
      </c>
      <c r="B234" t="s">
        <v>223</v>
      </c>
      <c r="C234" t="s">
        <v>199</v>
      </c>
      <c r="D234">
        <v>41</v>
      </c>
      <c r="E234">
        <v>78</v>
      </c>
      <c r="F234">
        <v>125</v>
      </c>
      <c r="G234">
        <v>37</v>
      </c>
      <c r="H234" t="s">
        <v>205</v>
      </c>
      <c r="I234" t="s">
        <v>206</v>
      </c>
      <c r="J234" t="s">
        <v>202</v>
      </c>
    </row>
    <row r="235" spans="1:10" x14ac:dyDescent="0.3">
      <c r="A235" t="s">
        <v>229</v>
      </c>
      <c r="B235" t="s">
        <v>223</v>
      </c>
      <c r="C235" t="s">
        <v>199</v>
      </c>
      <c r="D235">
        <v>30</v>
      </c>
      <c r="E235">
        <v>65</v>
      </c>
      <c r="F235">
        <v>104</v>
      </c>
      <c r="G235">
        <v>35</v>
      </c>
      <c r="H235" t="s">
        <v>205</v>
      </c>
      <c r="I235" t="s">
        <v>206</v>
      </c>
      <c r="J235" t="s">
        <v>202</v>
      </c>
    </row>
    <row r="236" spans="1:10" x14ac:dyDescent="0.3">
      <c r="A236" t="s">
        <v>229</v>
      </c>
      <c r="B236" t="s">
        <v>223</v>
      </c>
      <c r="C236" t="s">
        <v>199</v>
      </c>
      <c r="D236">
        <v>49</v>
      </c>
      <c r="E236">
        <v>88</v>
      </c>
      <c r="F236">
        <v>141</v>
      </c>
      <c r="G236">
        <v>39</v>
      </c>
      <c r="H236" t="s">
        <v>205</v>
      </c>
      <c r="I236" t="s">
        <v>206</v>
      </c>
      <c r="J236" t="s">
        <v>202</v>
      </c>
    </row>
    <row r="237" spans="1:10" x14ac:dyDescent="0.3">
      <c r="A237" t="s">
        <v>229</v>
      </c>
      <c r="B237" t="s">
        <v>223</v>
      </c>
      <c r="C237" t="s">
        <v>199</v>
      </c>
      <c r="D237">
        <v>109</v>
      </c>
      <c r="E237">
        <v>113</v>
      </c>
      <c r="F237">
        <v>201</v>
      </c>
      <c r="G237">
        <v>45</v>
      </c>
      <c r="H237" t="s">
        <v>205</v>
      </c>
      <c r="I237" t="s">
        <v>206</v>
      </c>
      <c r="J237" t="s">
        <v>202</v>
      </c>
    </row>
    <row r="238" spans="1:10" x14ac:dyDescent="0.3">
      <c r="A238" t="s">
        <v>229</v>
      </c>
      <c r="B238" t="s">
        <v>223</v>
      </c>
      <c r="C238" t="s">
        <v>199</v>
      </c>
      <c r="D238">
        <v>96</v>
      </c>
      <c r="E238">
        <v>109</v>
      </c>
      <c r="F238">
        <v>185</v>
      </c>
      <c r="G238">
        <v>44</v>
      </c>
      <c r="H238" t="s">
        <v>205</v>
      </c>
      <c r="I238" t="s">
        <v>206</v>
      </c>
      <c r="J238" t="s">
        <v>202</v>
      </c>
    </row>
    <row r="239" spans="1:10" x14ac:dyDescent="0.3">
      <c r="A239" t="s">
        <v>229</v>
      </c>
      <c r="B239" t="s">
        <v>223</v>
      </c>
      <c r="C239" t="s">
        <v>199</v>
      </c>
      <c r="D239">
        <v>86</v>
      </c>
      <c r="E239">
        <v>99</v>
      </c>
      <c r="F239">
        <v>169</v>
      </c>
      <c r="G239">
        <v>41</v>
      </c>
      <c r="H239" t="s">
        <v>205</v>
      </c>
      <c r="I239" t="s">
        <v>206</v>
      </c>
      <c r="J239" t="s">
        <v>202</v>
      </c>
    </row>
    <row r="240" spans="1:10" x14ac:dyDescent="0.3">
      <c r="A240" t="s">
        <v>229</v>
      </c>
      <c r="B240" t="s">
        <v>223</v>
      </c>
      <c r="C240" t="s">
        <v>199</v>
      </c>
      <c r="D240">
        <v>46</v>
      </c>
      <c r="E240">
        <v>66</v>
      </c>
      <c r="F240">
        <v>114</v>
      </c>
      <c r="G240">
        <v>35</v>
      </c>
      <c r="H240" t="s">
        <v>205</v>
      </c>
      <c r="I240" t="s">
        <v>206</v>
      </c>
      <c r="J240" t="s">
        <v>202</v>
      </c>
    </row>
    <row r="241" spans="1:10" x14ac:dyDescent="0.3">
      <c r="A241" t="s">
        <v>229</v>
      </c>
      <c r="B241" t="s">
        <v>223</v>
      </c>
      <c r="C241" t="s">
        <v>199</v>
      </c>
      <c r="D241">
        <v>31</v>
      </c>
      <c r="E241">
        <v>68</v>
      </c>
      <c r="F241">
        <v>114</v>
      </c>
      <c r="G241">
        <v>37</v>
      </c>
      <c r="H241" t="s">
        <v>205</v>
      </c>
      <c r="I241" t="s">
        <v>207</v>
      </c>
      <c r="J241" t="s">
        <v>208</v>
      </c>
    </row>
    <row r="242" spans="1:10" x14ac:dyDescent="0.3">
      <c r="A242" t="s">
        <v>229</v>
      </c>
      <c r="B242" t="s">
        <v>223</v>
      </c>
      <c r="C242" t="s">
        <v>199</v>
      </c>
      <c r="D242">
        <v>21</v>
      </c>
      <c r="E242">
        <v>54</v>
      </c>
      <c r="F242">
        <v>90</v>
      </c>
      <c r="G242">
        <v>33</v>
      </c>
      <c r="H242" t="s">
        <v>205</v>
      </c>
      <c r="I242" t="s">
        <v>207</v>
      </c>
      <c r="J242" t="s">
        <v>208</v>
      </c>
    </row>
    <row r="243" spans="1:10" x14ac:dyDescent="0.3">
      <c r="A243" t="s">
        <v>229</v>
      </c>
      <c r="B243" t="s">
        <v>223</v>
      </c>
      <c r="C243" t="s">
        <v>199</v>
      </c>
      <c r="D243">
        <v>34</v>
      </c>
      <c r="E243">
        <v>71</v>
      </c>
      <c r="F243">
        <v>120</v>
      </c>
      <c r="G243">
        <v>37</v>
      </c>
      <c r="H243" t="s">
        <v>205</v>
      </c>
      <c r="I243" t="s">
        <v>207</v>
      </c>
      <c r="J243" t="s">
        <v>208</v>
      </c>
    </row>
    <row r="244" spans="1:10" x14ac:dyDescent="0.3">
      <c r="A244" t="s">
        <v>229</v>
      </c>
      <c r="B244" t="s">
        <v>223</v>
      </c>
      <c r="C244" t="s">
        <v>199</v>
      </c>
      <c r="D244">
        <v>27</v>
      </c>
      <c r="E244">
        <v>63</v>
      </c>
      <c r="F244">
        <v>106</v>
      </c>
      <c r="G244">
        <v>36</v>
      </c>
      <c r="H244" t="s">
        <v>205</v>
      </c>
      <c r="I244" t="s">
        <v>207</v>
      </c>
      <c r="J244" t="s">
        <v>208</v>
      </c>
    </row>
    <row r="245" spans="1:10" x14ac:dyDescent="0.3">
      <c r="A245" t="s">
        <v>229</v>
      </c>
      <c r="B245" t="s">
        <v>223</v>
      </c>
      <c r="C245" t="s">
        <v>199</v>
      </c>
      <c r="D245">
        <v>39</v>
      </c>
      <c r="E245">
        <v>65</v>
      </c>
      <c r="F245">
        <v>109</v>
      </c>
      <c r="G245">
        <v>34</v>
      </c>
      <c r="H245" t="s">
        <v>205</v>
      </c>
      <c r="I245" t="s">
        <v>207</v>
      </c>
      <c r="J245" t="s">
        <v>208</v>
      </c>
    </row>
    <row r="246" spans="1:10" x14ac:dyDescent="0.3">
      <c r="A246" t="s">
        <v>229</v>
      </c>
      <c r="B246" t="s">
        <v>223</v>
      </c>
      <c r="C246" t="s">
        <v>199</v>
      </c>
      <c r="D246">
        <v>32</v>
      </c>
      <c r="E246">
        <v>59</v>
      </c>
      <c r="F246">
        <v>98</v>
      </c>
      <c r="G246">
        <v>33</v>
      </c>
      <c r="H246" t="s">
        <v>205</v>
      </c>
      <c r="I246" t="s">
        <v>207</v>
      </c>
      <c r="J246" t="s">
        <v>208</v>
      </c>
    </row>
    <row r="247" spans="1:10" x14ac:dyDescent="0.3">
      <c r="A247" t="s">
        <v>229</v>
      </c>
      <c r="B247" t="s">
        <v>223</v>
      </c>
      <c r="C247" t="s">
        <v>199</v>
      </c>
      <c r="D247">
        <v>29</v>
      </c>
      <c r="E247">
        <v>54</v>
      </c>
      <c r="F247">
        <v>89</v>
      </c>
      <c r="G247">
        <v>31</v>
      </c>
      <c r="H247" t="s">
        <v>205</v>
      </c>
      <c r="I247" t="s">
        <v>207</v>
      </c>
      <c r="J247" t="s">
        <v>208</v>
      </c>
    </row>
    <row r="248" spans="1:10" x14ac:dyDescent="0.3">
      <c r="A248" t="s">
        <v>229</v>
      </c>
      <c r="B248" t="s">
        <v>223</v>
      </c>
      <c r="C248" t="s">
        <v>199</v>
      </c>
      <c r="D248">
        <v>36</v>
      </c>
      <c r="E248">
        <v>63</v>
      </c>
      <c r="F248">
        <v>111</v>
      </c>
      <c r="G248">
        <v>27</v>
      </c>
      <c r="H248" t="s">
        <v>209</v>
      </c>
      <c r="I248" t="s">
        <v>216</v>
      </c>
      <c r="J248" t="s">
        <v>208</v>
      </c>
    </row>
    <row r="249" spans="1:10" x14ac:dyDescent="0.3">
      <c r="A249" t="s">
        <v>229</v>
      </c>
      <c r="B249" t="s">
        <v>223</v>
      </c>
      <c r="C249" t="s">
        <v>199</v>
      </c>
      <c r="D249">
        <v>87</v>
      </c>
      <c r="E249">
        <v>133</v>
      </c>
      <c r="F249">
        <v>236</v>
      </c>
      <c r="G249">
        <v>46</v>
      </c>
      <c r="H249" t="s">
        <v>209</v>
      </c>
      <c r="I249" t="s">
        <v>216</v>
      </c>
      <c r="J249" t="s">
        <v>208</v>
      </c>
    </row>
    <row r="250" spans="1:10" x14ac:dyDescent="0.3">
      <c r="A250" t="s">
        <v>229</v>
      </c>
      <c r="B250" t="s">
        <v>223</v>
      </c>
      <c r="C250" t="s">
        <v>199</v>
      </c>
      <c r="D250">
        <v>77</v>
      </c>
      <c r="E250">
        <v>120</v>
      </c>
      <c r="F250">
        <v>214</v>
      </c>
      <c r="G250">
        <v>43</v>
      </c>
      <c r="H250" t="s">
        <v>209</v>
      </c>
      <c r="I250" t="s">
        <v>216</v>
      </c>
      <c r="J250" t="s">
        <v>208</v>
      </c>
    </row>
    <row r="251" spans="1:10" x14ac:dyDescent="0.3">
      <c r="A251" t="s">
        <v>229</v>
      </c>
      <c r="B251" t="s">
        <v>223</v>
      </c>
      <c r="C251" t="s">
        <v>199</v>
      </c>
      <c r="D251">
        <v>42</v>
      </c>
      <c r="E251">
        <v>107</v>
      </c>
      <c r="F251">
        <v>193</v>
      </c>
      <c r="G251">
        <v>65</v>
      </c>
      <c r="H251" t="s">
        <v>209</v>
      </c>
      <c r="I251" t="s">
        <v>210</v>
      </c>
      <c r="J251" t="s">
        <v>208</v>
      </c>
    </row>
    <row r="252" spans="1:10" x14ac:dyDescent="0.3">
      <c r="A252" t="s">
        <v>229</v>
      </c>
      <c r="B252" t="s">
        <v>223</v>
      </c>
      <c r="C252" t="s">
        <v>199</v>
      </c>
      <c r="D252">
        <v>25</v>
      </c>
      <c r="E252">
        <v>83</v>
      </c>
      <c r="F252">
        <v>150</v>
      </c>
      <c r="G252">
        <v>58</v>
      </c>
      <c r="H252" t="s">
        <v>209</v>
      </c>
      <c r="I252" t="s">
        <v>210</v>
      </c>
      <c r="J252" t="s">
        <v>208</v>
      </c>
    </row>
    <row r="253" spans="1:10" x14ac:dyDescent="0.3">
      <c r="A253" t="s">
        <v>229</v>
      </c>
      <c r="B253" t="s">
        <v>223</v>
      </c>
      <c r="C253" t="s">
        <v>199</v>
      </c>
      <c r="D253">
        <v>39</v>
      </c>
      <c r="E253">
        <v>88</v>
      </c>
      <c r="F253">
        <v>159</v>
      </c>
      <c r="G253">
        <v>56</v>
      </c>
      <c r="H253" t="s">
        <v>209</v>
      </c>
      <c r="I253" t="s">
        <v>210</v>
      </c>
      <c r="J253" t="s">
        <v>208</v>
      </c>
    </row>
    <row r="254" spans="1:10" x14ac:dyDescent="0.3">
      <c r="A254" t="s">
        <v>229</v>
      </c>
      <c r="B254" t="s">
        <v>223</v>
      </c>
      <c r="C254" t="s">
        <v>199</v>
      </c>
      <c r="D254">
        <v>50</v>
      </c>
      <c r="E254">
        <v>98</v>
      </c>
      <c r="F254">
        <v>189</v>
      </c>
      <c r="G254">
        <v>64</v>
      </c>
      <c r="H254" t="s">
        <v>209</v>
      </c>
      <c r="I254" t="s">
        <v>210</v>
      </c>
      <c r="J254" t="s">
        <v>208</v>
      </c>
    </row>
    <row r="255" spans="1:10" x14ac:dyDescent="0.3">
      <c r="A255" t="s">
        <v>229</v>
      </c>
      <c r="B255" t="s">
        <v>223</v>
      </c>
      <c r="C255" t="s">
        <v>199</v>
      </c>
      <c r="D255">
        <v>1</v>
      </c>
      <c r="E255">
        <v>87</v>
      </c>
      <c r="F255">
        <v>160</v>
      </c>
      <c r="G255">
        <v>86</v>
      </c>
      <c r="H255" t="s">
        <v>205</v>
      </c>
      <c r="I255" t="s">
        <v>218</v>
      </c>
      <c r="J255" t="s">
        <v>202</v>
      </c>
    </row>
    <row r="256" spans="1:10" x14ac:dyDescent="0.3">
      <c r="A256" t="s">
        <v>229</v>
      </c>
      <c r="B256" t="s">
        <v>223</v>
      </c>
      <c r="C256" t="s">
        <v>199</v>
      </c>
      <c r="D256">
        <v>-4</v>
      </c>
      <c r="E256">
        <v>75</v>
      </c>
      <c r="F256">
        <v>127</v>
      </c>
      <c r="G256">
        <v>73</v>
      </c>
      <c r="H256" t="s">
        <v>205</v>
      </c>
      <c r="I256" t="s">
        <v>218</v>
      </c>
      <c r="J256" t="s">
        <v>202</v>
      </c>
    </row>
    <row r="257" spans="1:10" x14ac:dyDescent="0.3">
      <c r="A257" t="s">
        <v>229</v>
      </c>
      <c r="B257" t="s">
        <v>223</v>
      </c>
      <c r="C257" t="s">
        <v>199</v>
      </c>
      <c r="D257">
        <v>-8</v>
      </c>
      <c r="E257">
        <v>66</v>
      </c>
      <c r="F257">
        <v>112</v>
      </c>
      <c r="G257">
        <v>67</v>
      </c>
      <c r="H257" t="s">
        <v>205</v>
      </c>
      <c r="I257" t="s">
        <v>218</v>
      </c>
      <c r="J257" t="s">
        <v>202</v>
      </c>
    </row>
    <row r="258" spans="1:10" x14ac:dyDescent="0.3">
      <c r="A258" t="s">
        <v>229</v>
      </c>
      <c r="B258" t="s">
        <v>223</v>
      </c>
      <c r="C258" t="s">
        <v>199</v>
      </c>
      <c r="D258">
        <v>-4</v>
      </c>
      <c r="E258">
        <v>76</v>
      </c>
      <c r="F258">
        <v>140</v>
      </c>
      <c r="G258">
        <v>79</v>
      </c>
      <c r="H258" t="s">
        <v>205</v>
      </c>
      <c r="I258" t="s">
        <v>218</v>
      </c>
      <c r="J258" t="s">
        <v>202</v>
      </c>
    </row>
    <row r="259" spans="1:10" x14ac:dyDescent="0.3">
      <c r="A259" t="s">
        <v>226</v>
      </c>
      <c r="B259" t="s">
        <v>227</v>
      </c>
      <c r="C259" t="s">
        <v>220</v>
      </c>
      <c r="D259">
        <v>19</v>
      </c>
      <c r="E259">
        <v>62</v>
      </c>
      <c r="F259">
        <v>108</v>
      </c>
      <c r="G259">
        <v>43</v>
      </c>
      <c r="H259" t="s">
        <v>200</v>
      </c>
      <c r="I259" t="s">
        <v>221</v>
      </c>
      <c r="J259" t="s">
        <v>202</v>
      </c>
    </row>
    <row r="260" spans="1:10" x14ac:dyDescent="0.3">
      <c r="A260" t="s">
        <v>226</v>
      </c>
      <c r="B260" t="s">
        <v>227</v>
      </c>
      <c r="C260" t="s">
        <v>220</v>
      </c>
      <c r="D260">
        <v>49</v>
      </c>
      <c r="E260">
        <v>79</v>
      </c>
      <c r="F260">
        <v>147</v>
      </c>
      <c r="G260">
        <v>46</v>
      </c>
      <c r="H260" t="s">
        <v>200</v>
      </c>
      <c r="I260" t="s">
        <v>221</v>
      </c>
      <c r="J260" t="s">
        <v>202</v>
      </c>
    </row>
    <row r="261" spans="1:10" x14ac:dyDescent="0.3">
      <c r="A261" t="s">
        <v>226</v>
      </c>
      <c r="B261" t="s">
        <v>227</v>
      </c>
      <c r="C261" t="s">
        <v>220</v>
      </c>
      <c r="D261">
        <v>43</v>
      </c>
      <c r="E261">
        <v>73</v>
      </c>
      <c r="F261">
        <v>135</v>
      </c>
      <c r="G261">
        <v>44</v>
      </c>
      <c r="H261" t="s">
        <v>200</v>
      </c>
      <c r="I261" t="s">
        <v>221</v>
      </c>
      <c r="J261" t="s">
        <v>202</v>
      </c>
    </row>
    <row r="262" spans="1:10" x14ac:dyDescent="0.3">
      <c r="A262" t="s">
        <v>226</v>
      </c>
      <c r="B262" t="s">
        <v>227</v>
      </c>
      <c r="C262" t="s">
        <v>220</v>
      </c>
      <c r="D262">
        <v>19</v>
      </c>
      <c r="E262">
        <v>51</v>
      </c>
      <c r="F262">
        <v>85</v>
      </c>
      <c r="G262">
        <v>32</v>
      </c>
      <c r="H262" t="s">
        <v>200</v>
      </c>
      <c r="I262" t="s">
        <v>201</v>
      </c>
      <c r="J262" t="s">
        <v>202</v>
      </c>
    </row>
    <row r="263" spans="1:10" x14ac:dyDescent="0.3">
      <c r="A263" t="s">
        <v>226</v>
      </c>
      <c r="B263" t="s">
        <v>227</v>
      </c>
      <c r="C263" t="s">
        <v>220</v>
      </c>
      <c r="D263">
        <v>33</v>
      </c>
      <c r="E263">
        <v>61</v>
      </c>
      <c r="F263">
        <v>102</v>
      </c>
      <c r="G263">
        <v>34</v>
      </c>
      <c r="H263" t="s">
        <v>200</v>
      </c>
      <c r="I263" t="s">
        <v>201</v>
      </c>
      <c r="J263" t="s">
        <v>202</v>
      </c>
    </row>
    <row r="264" spans="1:10" x14ac:dyDescent="0.3">
      <c r="A264" t="s">
        <v>226</v>
      </c>
      <c r="B264" t="s">
        <v>227</v>
      </c>
      <c r="C264" t="s">
        <v>220</v>
      </c>
      <c r="D264">
        <v>26</v>
      </c>
      <c r="E264">
        <v>55</v>
      </c>
      <c r="F264">
        <v>92</v>
      </c>
      <c r="G264">
        <v>33</v>
      </c>
      <c r="H264" t="s">
        <v>200</v>
      </c>
      <c r="I264" t="s">
        <v>201</v>
      </c>
      <c r="J264" t="s">
        <v>202</v>
      </c>
    </row>
    <row r="265" spans="1:10" x14ac:dyDescent="0.3">
      <c r="A265" t="s">
        <v>226</v>
      </c>
      <c r="B265" t="s">
        <v>227</v>
      </c>
      <c r="C265" t="s">
        <v>220</v>
      </c>
      <c r="D265">
        <v>25</v>
      </c>
      <c r="E265">
        <v>51</v>
      </c>
      <c r="F265">
        <v>84</v>
      </c>
      <c r="G265">
        <v>31</v>
      </c>
      <c r="H265" t="s">
        <v>200</v>
      </c>
      <c r="I265" t="s">
        <v>201</v>
      </c>
      <c r="J265" t="s">
        <v>202</v>
      </c>
    </row>
    <row r="266" spans="1:10" x14ac:dyDescent="0.3">
      <c r="A266" t="s">
        <v>226</v>
      </c>
      <c r="B266" t="s">
        <v>227</v>
      </c>
      <c r="C266" t="s">
        <v>220</v>
      </c>
      <c r="D266">
        <v>47</v>
      </c>
      <c r="E266">
        <v>68</v>
      </c>
      <c r="F266">
        <v>121</v>
      </c>
      <c r="G266">
        <v>36</v>
      </c>
      <c r="H266" t="s">
        <v>200</v>
      </c>
      <c r="I266" t="s">
        <v>201</v>
      </c>
      <c r="J266" t="s">
        <v>202</v>
      </c>
    </row>
    <row r="267" spans="1:10" x14ac:dyDescent="0.3">
      <c r="A267" t="s">
        <v>226</v>
      </c>
      <c r="B267" t="s">
        <v>227</v>
      </c>
      <c r="C267" t="s">
        <v>220</v>
      </c>
      <c r="D267">
        <v>-3</v>
      </c>
      <c r="E267">
        <v>74</v>
      </c>
      <c r="F267">
        <v>126</v>
      </c>
      <c r="G267">
        <v>77</v>
      </c>
      <c r="H267" t="s">
        <v>200</v>
      </c>
      <c r="I267" t="s">
        <v>215</v>
      </c>
      <c r="J267" t="s">
        <v>208</v>
      </c>
    </row>
    <row r="268" spans="1:10" x14ac:dyDescent="0.3">
      <c r="A268" t="s">
        <v>226</v>
      </c>
      <c r="B268" t="s">
        <v>227</v>
      </c>
      <c r="C268" t="s">
        <v>220</v>
      </c>
      <c r="D268">
        <v>-3</v>
      </c>
      <c r="E268">
        <v>75</v>
      </c>
      <c r="F268">
        <v>127</v>
      </c>
      <c r="G268">
        <v>72</v>
      </c>
      <c r="H268" t="s">
        <v>200</v>
      </c>
      <c r="I268" t="s">
        <v>215</v>
      </c>
      <c r="J268" t="s">
        <v>208</v>
      </c>
    </row>
    <row r="269" spans="1:10" x14ac:dyDescent="0.3">
      <c r="A269" t="s">
        <v>226</v>
      </c>
      <c r="B269" t="s">
        <v>227</v>
      </c>
      <c r="C269" t="s">
        <v>220</v>
      </c>
      <c r="D269">
        <v>-8</v>
      </c>
      <c r="E269">
        <v>63</v>
      </c>
      <c r="F269">
        <v>106</v>
      </c>
      <c r="G269">
        <v>64</v>
      </c>
      <c r="H269" t="s">
        <v>200</v>
      </c>
      <c r="I269" t="s">
        <v>215</v>
      </c>
      <c r="J269" t="s">
        <v>208</v>
      </c>
    </row>
    <row r="270" spans="1:10" x14ac:dyDescent="0.3">
      <c r="A270" t="s">
        <v>226</v>
      </c>
      <c r="B270" t="s">
        <v>227</v>
      </c>
      <c r="C270" t="s">
        <v>220</v>
      </c>
      <c r="D270">
        <v>-7</v>
      </c>
      <c r="E270">
        <v>71</v>
      </c>
      <c r="F270">
        <v>130</v>
      </c>
      <c r="G270">
        <v>76</v>
      </c>
      <c r="H270" t="s">
        <v>200</v>
      </c>
      <c r="I270" t="s">
        <v>215</v>
      </c>
      <c r="J270" t="s">
        <v>208</v>
      </c>
    </row>
    <row r="271" spans="1:10" x14ac:dyDescent="0.3">
      <c r="A271" t="s">
        <v>226</v>
      </c>
      <c r="B271" t="s">
        <v>227</v>
      </c>
      <c r="C271" t="s">
        <v>220</v>
      </c>
      <c r="D271">
        <v>98</v>
      </c>
      <c r="E271">
        <v>170</v>
      </c>
      <c r="F271">
        <v>340</v>
      </c>
      <c r="G271">
        <v>72</v>
      </c>
      <c r="H271" t="s">
        <v>205</v>
      </c>
      <c r="I271" t="s">
        <v>206</v>
      </c>
      <c r="J271" t="s">
        <v>202</v>
      </c>
    </row>
    <row r="272" spans="1:10" x14ac:dyDescent="0.3">
      <c r="A272" t="s">
        <v>226</v>
      </c>
      <c r="B272" t="s">
        <v>227</v>
      </c>
      <c r="C272" t="s">
        <v>220</v>
      </c>
      <c r="D272">
        <v>154</v>
      </c>
      <c r="E272">
        <v>171</v>
      </c>
      <c r="F272">
        <v>382</v>
      </c>
      <c r="G272">
        <v>76</v>
      </c>
      <c r="H272" t="s">
        <v>205</v>
      </c>
      <c r="I272" t="s">
        <v>206</v>
      </c>
      <c r="J272" t="s">
        <v>202</v>
      </c>
    </row>
    <row r="273" spans="1:10" x14ac:dyDescent="0.3">
      <c r="A273" t="s">
        <v>226</v>
      </c>
      <c r="B273" t="s">
        <v>227</v>
      </c>
      <c r="C273" t="s">
        <v>220</v>
      </c>
      <c r="D273">
        <v>159</v>
      </c>
      <c r="E273">
        <v>182</v>
      </c>
      <c r="F273">
        <v>387</v>
      </c>
      <c r="G273">
        <v>75</v>
      </c>
      <c r="H273" t="s">
        <v>205</v>
      </c>
      <c r="I273" t="s">
        <v>206</v>
      </c>
      <c r="J273" t="s">
        <v>202</v>
      </c>
    </row>
    <row r="274" spans="1:10" x14ac:dyDescent="0.3">
      <c r="A274" t="s">
        <v>226</v>
      </c>
      <c r="B274" t="s">
        <v>227</v>
      </c>
      <c r="C274" t="s">
        <v>220</v>
      </c>
      <c r="D274">
        <v>15</v>
      </c>
      <c r="E274">
        <v>71</v>
      </c>
      <c r="F274">
        <v>129</v>
      </c>
      <c r="G274">
        <v>56</v>
      </c>
      <c r="H274" t="s">
        <v>205</v>
      </c>
      <c r="I274" t="s">
        <v>207</v>
      </c>
      <c r="J274" t="s">
        <v>208</v>
      </c>
    </row>
    <row r="275" spans="1:10" x14ac:dyDescent="0.3">
      <c r="A275" t="s">
        <v>226</v>
      </c>
      <c r="B275" t="s">
        <v>227</v>
      </c>
      <c r="C275" t="s">
        <v>220</v>
      </c>
      <c r="D275">
        <v>15</v>
      </c>
      <c r="E275">
        <v>32</v>
      </c>
      <c r="F275">
        <v>53</v>
      </c>
      <c r="G275">
        <v>17</v>
      </c>
      <c r="H275" t="s">
        <v>209</v>
      </c>
      <c r="I275" t="s">
        <v>216</v>
      </c>
      <c r="J275" t="s">
        <v>208</v>
      </c>
    </row>
    <row r="276" spans="1:10" x14ac:dyDescent="0.3">
      <c r="A276" t="s">
        <v>226</v>
      </c>
      <c r="B276" t="s">
        <v>227</v>
      </c>
      <c r="C276" t="s">
        <v>220</v>
      </c>
      <c r="D276">
        <v>22</v>
      </c>
      <c r="E276">
        <v>32</v>
      </c>
      <c r="F276">
        <v>56</v>
      </c>
      <c r="G276">
        <v>17</v>
      </c>
      <c r="H276" t="s">
        <v>209</v>
      </c>
      <c r="I276" t="s">
        <v>216</v>
      </c>
      <c r="J276" t="s">
        <v>208</v>
      </c>
    </row>
    <row r="277" spans="1:10" x14ac:dyDescent="0.3">
      <c r="A277" t="s">
        <v>226</v>
      </c>
      <c r="B277" t="s">
        <v>227</v>
      </c>
      <c r="C277" t="s">
        <v>220</v>
      </c>
      <c r="D277">
        <v>24</v>
      </c>
      <c r="E277">
        <v>32</v>
      </c>
      <c r="F277">
        <v>56</v>
      </c>
      <c r="G277">
        <v>16</v>
      </c>
      <c r="H277" t="s">
        <v>209</v>
      </c>
      <c r="I277" t="s">
        <v>216</v>
      </c>
      <c r="J277" t="s">
        <v>208</v>
      </c>
    </row>
    <row r="278" spans="1:10" x14ac:dyDescent="0.3">
      <c r="A278" t="s">
        <v>226</v>
      </c>
      <c r="B278" t="s">
        <v>227</v>
      </c>
      <c r="C278" t="s">
        <v>220</v>
      </c>
      <c r="D278">
        <v>79</v>
      </c>
      <c r="E278">
        <v>141</v>
      </c>
      <c r="F278">
        <v>235</v>
      </c>
      <c r="G278">
        <v>62</v>
      </c>
      <c r="H278" t="s">
        <v>203</v>
      </c>
      <c r="I278" t="s">
        <v>212</v>
      </c>
      <c r="J278" t="s">
        <v>202</v>
      </c>
    </row>
    <row r="279" spans="1:10" x14ac:dyDescent="0.3">
      <c r="A279" t="s">
        <v>226</v>
      </c>
      <c r="B279" t="s">
        <v>227</v>
      </c>
      <c r="C279" t="s">
        <v>220</v>
      </c>
      <c r="D279">
        <v>103</v>
      </c>
      <c r="E279">
        <v>172</v>
      </c>
      <c r="F279">
        <v>286</v>
      </c>
      <c r="G279">
        <v>69</v>
      </c>
      <c r="H279" t="s">
        <v>203</v>
      </c>
      <c r="I279" t="s">
        <v>212</v>
      </c>
      <c r="J279" t="s">
        <v>202</v>
      </c>
    </row>
    <row r="280" spans="1:10" x14ac:dyDescent="0.3">
      <c r="A280" t="s">
        <v>226</v>
      </c>
      <c r="B280" t="s">
        <v>227</v>
      </c>
      <c r="C280" t="s">
        <v>220</v>
      </c>
      <c r="D280">
        <v>65</v>
      </c>
      <c r="E280">
        <v>123</v>
      </c>
      <c r="F280">
        <v>205</v>
      </c>
      <c r="G280">
        <v>58</v>
      </c>
      <c r="H280" t="s">
        <v>203</v>
      </c>
      <c r="I280" t="s">
        <v>212</v>
      </c>
      <c r="J280" t="s">
        <v>202</v>
      </c>
    </row>
    <row r="281" spans="1:10" x14ac:dyDescent="0.3">
      <c r="A281" t="s">
        <v>226</v>
      </c>
      <c r="B281" t="s">
        <v>227</v>
      </c>
      <c r="C281" t="s">
        <v>220</v>
      </c>
      <c r="D281">
        <v>144</v>
      </c>
      <c r="E281">
        <v>155</v>
      </c>
      <c r="F281">
        <v>285</v>
      </c>
      <c r="G281">
        <v>58</v>
      </c>
      <c r="H281" t="s">
        <v>203</v>
      </c>
      <c r="I281" t="s">
        <v>217</v>
      </c>
      <c r="J281" t="s">
        <v>202</v>
      </c>
    </row>
    <row r="282" spans="1:10" x14ac:dyDescent="0.3">
      <c r="A282" t="s">
        <v>226</v>
      </c>
      <c r="B282" t="s">
        <v>227</v>
      </c>
      <c r="C282" t="s">
        <v>220</v>
      </c>
      <c r="D282">
        <v>120</v>
      </c>
      <c r="E282">
        <v>134</v>
      </c>
      <c r="F282">
        <v>245</v>
      </c>
      <c r="G282">
        <v>53</v>
      </c>
      <c r="H282" t="s">
        <v>203</v>
      </c>
      <c r="I282" t="s">
        <v>217</v>
      </c>
      <c r="J282" t="s">
        <v>202</v>
      </c>
    </row>
    <row r="283" spans="1:10" x14ac:dyDescent="0.3">
      <c r="A283" t="s">
        <v>230</v>
      </c>
      <c r="B283" t="s">
        <v>198</v>
      </c>
      <c r="C283" t="s">
        <v>220</v>
      </c>
      <c r="D283">
        <v>52</v>
      </c>
      <c r="E283">
        <v>77</v>
      </c>
      <c r="F283">
        <v>130</v>
      </c>
      <c r="G283">
        <v>25</v>
      </c>
      <c r="H283" t="s">
        <v>203</v>
      </c>
      <c r="I283" t="s">
        <v>204</v>
      </c>
      <c r="J283" t="s">
        <v>202</v>
      </c>
    </row>
    <row r="284" spans="1:10" x14ac:dyDescent="0.3">
      <c r="A284" t="s">
        <v>230</v>
      </c>
      <c r="B284" t="s">
        <v>198</v>
      </c>
      <c r="C284" t="s">
        <v>220</v>
      </c>
      <c r="D284">
        <v>44</v>
      </c>
      <c r="E284">
        <v>48</v>
      </c>
      <c r="F284">
        <v>91</v>
      </c>
      <c r="G284">
        <v>21</v>
      </c>
      <c r="H284" t="s">
        <v>203</v>
      </c>
      <c r="I284" t="s">
        <v>204</v>
      </c>
      <c r="J284" t="s">
        <v>202</v>
      </c>
    </row>
    <row r="285" spans="1:10" x14ac:dyDescent="0.3">
      <c r="A285" t="s">
        <v>230</v>
      </c>
      <c r="B285" t="s">
        <v>198</v>
      </c>
      <c r="C285" t="s">
        <v>220</v>
      </c>
      <c r="D285">
        <v>80</v>
      </c>
      <c r="E285">
        <v>85</v>
      </c>
      <c r="F285">
        <v>143</v>
      </c>
      <c r="G285">
        <v>25</v>
      </c>
      <c r="H285" t="s">
        <v>203</v>
      </c>
      <c r="I285" t="s">
        <v>204</v>
      </c>
      <c r="J285" t="s">
        <v>202</v>
      </c>
    </row>
    <row r="286" spans="1:10" x14ac:dyDescent="0.3">
      <c r="A286" t="s">
        <v>230</v>
      </c>
      <c r="B286" t="s">
        <v>198</v>
      </c>
      <c r="C286" t="s">
        <v>220</v>
      </c>
      <c r="D286">
        <v>80</v>
      </c>
      <c r="E286">
        <v>85</v>
      </c>
      <c r="F286">
        <v>143</v>
      </c>
      <c r="G286">
        <v>25</v>
      </c>
      <c r="H286" t="s">
        <v>203</v>
      </c>
      <c r="I286" t="s">
        <v>204</v>
      </c>
      <c r="J286" t="s">
        <v>202</v>
      </c>
    </row>
    <row r="287" spans="1:10" x14ac:dyDescent="0.3">
      <c r="A287" t="s">
        <v>230</v>
      </c>
      <c r="B287" t="s">
        <v>198</v>
      </c>
      <c r="C287" t="s">
        <v>220</v>
      </c>
      <c r="D287">
        <v>9</v>
      </c>
      <c r="E287">
        <v>111</v>
      </c>
      <c r="F287">
        <v>190</v>
      </c>
      <c r="G287">
        <v>102</v>
      </c>
      <c r="H287" t="s">
        <v>205</v>
      </c>
      <c r="I287" t="s">
        <v>206</v>
      </c>
      <c r="J287" t="s">
        <v>202</v>
      </c>
    </row>
    <row r="288" spans="1:10" x14ac:dyDescent="0.3">
      <c r="A288" t="s">
        <v>230</v>
      </c>
      <c r="B288" t="s">
        <v>198</v>
      </c>
      <c r="C288" t="s">
        <v>220</v>
      </c>
      <c r="D288">
        <v>18</v>
      </c>
      <c r="E288">
        <v>134</v>
      </c>
      <c r="F288">
        <v>230</v>
      </c>
      <c r="G288">
        <v>116</v>
      </c>
      <c r="H288" t="s">
        <v>205</v>
      </c>
      <c r="I288" t="s">
        <v>206</v>
      </c>
      <c r="J288" t="s">
        <v>202</v>
      </c>
    </row>
    <row r="289" spans="1:10" x14ac:dyDescent="0.3">
      <c r="A289" t="s">
        <v>230</v>
      </c>
      <c r="B289" t="s">
        <v>198</v>
      </c>
      <c r="C289" t="s">
        <v>220</v>
      </c>
      <c r="D289">
        <v>14</v>
      </c>
      <c r="E289">
        <v>111</v>
      </c>
      <c r="F289">
        <v>213</v>
      </c>
      <c r="G289">
        <v>107</v>
      </c>
      <c r="H289" t="s">
        <v>205</v>
      </c>
      <c r="I289" t="s">
        <v>206</v>
      </c>
      <c r="J289" t="s">
        <v>202</v>
      </c>
    </row>
    <row r="290" spans="1:10" x14ac:dyDescent="0.3">
      <c r="A290" t="s">
        <v>230</v>
      </c>
      <c r="B290" t="s">
        <v>198</v>
      </c>
      <c r="C290" t="s">
        <v>220</v>
      </c>
      <c r="D290">
        <v>44</v>
      </c>
      <c r="E290">
        <v>173</v>
      </c>
      <c r="F290">
        <v>294</v>
      </c>
      <c r="G290">
        <v>131</v>
      </c>
      <c r="H290" t="s">
        <v>205</v>
      </c>
      <c r="I290" t="s">
        <v>206</v>
      </c>
      <c r="J290" t="s">
        <v>202</v>
      </c>
    </row>
    <row r="291" spans="1:10" x14ac:dyDescent="0.3">
      <c r="A291" t="s">
        <v>230</v>
      </c>
      <c r="B291" t="s">
        <v>198</v>
      </c>
      <c r="C291" t="s">
        <v>220</v>
      </c>
      <c r="D291">
        <v>60</v>
      </c>
      <c r="E291">
        <v>116</v>
      </c>
      <c r="F291">
        <v>202</v>
      </c>
      <c r="G291">
        <v>56</v>
      </c>
      <c r="H291" t="s">
        <v>205</v>
      </c>
      <c r="I291" t="s">
        <v>207</v>
      </c>
      <c r="J291" t="s">
        <v>208</v>
      </c>
    </row>
    <row r="292" spans="1:10" x14ac:dyDescent="0.3">
      <c r="A292" t="s">
        <v>230</v>
      </c>
      <c r="B292" t="s">
        <v>198</v>
      </c>
      <c r="C292" t="s">
        <v>220</v>
      </c>
      <c r="D292">
        <v>48</v>
      </c>
      <c r="E292">
        <v>62</v>
      </c>
      <c r="F292">
        <v>109</v>
      </c>
      <c r="G292">
        <v>25</v>
      </c>
      <c r="H292" t="s">
        <v>209</v>
      </c>
      <c r="I292" t="s">
        <v>216</v>
      </c>
      <c r="J292" t="s">
        <v>208</v>
      </c>
    </row>
    <row r="293" spans="1:10" x14ac:dyDescent="0.3">
      <c r="A293" t="s">
        <v>230</v>
      </c>
      <c r="B293" t="s">
        <v>198</v>
      </c>
      <c r="C293" t="s">
        <v>220</v>
      </c>
      <c r="D293">
        <v>13</v>
      </c>
      <c r="E293">
        <v>66</v>
      </c>
      <c r="F293">
        <v>120</v>
      </c>
      <c r="G293">
        <v>53</v>
      </c>
      <c r="H293" t="s">
        <v>209</v>
      </c>
      <c r="I293" t="s">
        <v>210</v>
      </c>
      <c r="J293" t="s">
        <v>208</v>
      </c>
    </row>
    <row r="294" spans="1:10" x14ac:dyDescent="0.3">
      <c r="A294" t="s">
        <v>230</v>
      </c>
      <c r="B294" t="s">
        <v>198</v>
      </c>
      <c r="C294" t="s">
        <v>220</v>
      </c>
      <c r="D294">
        <v>47</v>
      </c>
      <c r="E294">
        <v>92</v>
      </c>
      <c r="F294">
        <v>170</v>
      </c>
      <c r="G294">
        <v>45</v>
      </c>
      <c r="H294" t="s">
        <v>209</v>
      </c>
      <c r="I294" t="s">
        <v>211</v>
      </c>
      <c r="J294" t="s">
        <v>208</v>
      </c>
    </row>
    <row r="295" spans="1:10" x14ac:dyDescent="0.3">
      <c r="A295" t="s">
        <v>230</v>
      </c>
      <c r="B295" t="s">
        <v>198</v>
      </c>
      <c r="C295" t="s">
        <v>220</v>
      </c>
      <c r="D295">
        <v>76</v>
      </c>
      <c r="E295">
        <v>103</v>
      </c>
      <c r="F295">
        <v>187</v>
      </c>
      <c r="G295">
        <v>45</v>
      </c>
      <c r="H295" t="s">
        <v>209</v>
      </c>
      <c r="I295" t="s">
        <v>211</v>
      </c>
      <c r="J295" t="s">
        <v>208</v>
      </c>
    </row>
    <row r="296" spans="1:10" x14ac:dyDescent="0.3">
      <c r="A296" t="s">
        <v>230</v>
      </c>
      <c r="B296" t="s">
        <v>198</v>
      </c>
      <c r="C296" t="s">
        <v>220</v>
      </c>
      <c r="D296">
        <v>44</v>
      </c>
      <c r="E296">
        <v>48</v>
      </c>
      <c r="F296">
        <v>90</v>
      </c>
      <c r="G296">
        <v>21</v>
      </c>
      <c r="H296" t="s">
        <v>203</v>
      </c>
      <c r="I296" t="s">
        <v>212</v>
      </c>
      <c r="J296" t="s">
        <v>202</v>
      </c>
    </row>
    <row r="297" spans="1:10" x14ac:dyDescent="0.3">
      <c r="A297" t="s">
        <v>230</v>
      </c>
      <c r="B297" t="s">
        <v>198</v>
      </c>
      <c r="C297" t="s">
        <v>220</v>
      </c>
      <c r="D297">
        <v>52</v>
      </c>
      <c r="E297">
        <v>62</v>
      </c>
      <c r="F297">
        <v>104</v>
      </c>
      <c r="G297">
        <v>22</v>
      </c>
      <c r="H297" t="s">
        <v>203</v>
      </c>
      <c r="I297" t="s">
        <v>212</v>
      </c>
      <c r="J297" t="s">
        <v>202</v>
      </c>
    </row>
    <row r="298" spans="1:10" x14ac:dyDescent="0.3">
      <c r="A298" t="s">
        <v>213</v>
      </c>
      <c r="B298" t="s">
        <v>214</v>
      </c>
      <c r="C298" t="s">
        <v>199</v>
      </c>
      <c r="D298">
        <v>58</v>
      </c>
      <c r="E298">
        <v>104</v>
      </c>
      <c r="F298">
        <v>175</v>
      </c>
      <c r="G298">
        <v>46</v>
      </c>
      <c r="H298" t="s">
        <v>200</v>
      </c>
      <c r="I298" t="s">
        <v>201</v>
      </c>
      <c r="J298" t="s">
        <v>202</v>
      </c>
    </row>
    <row r="299" spans="1:10" x14ac:dyDescent="0.3">
      <c r="A299" t="s">
        <v>213</v>
      </c>
      <c r="B299" t="s">
        <v>214</v>
      </c>
      <c r="C299" t="s">
        <v>199</v>
      </c>
      <c r="D299">
        <v>58</v>
      </c>
      <c r="E299">
        <v>104</v>
      </c>
      <c r="F299">
        <v>176</v>
      </c>
      <c r="G299">
        <v>46</v>
      </c>
      <c r="H299" t="s">
        <v>200</v>
      </c>
      <c r="I299" t="s">
        <v>201</v>
      </c>
      <c r="J299" t="s">
        <v>202</v>
      </c>
    </row>
    <row r="300" spans="1:10" x14ac:dyDescent="0.3">
      <c r="A300" t="s">
        <v>213</v>
      </c>
      <c r="B300" t="s">
        <v>214</v>
      </c>
      <c r="C300" t="s">
        <v>199</v>
      </c>
      <c r="D300">
        <v>80</v>
      </c>
      <c r="E300">
        <v>104</v>
      </c>
      <c r="F300">
        <v>173</v>
      </c>
      <c r="G300">
        <v>43</v>
      </c>
      <c r="H300" t="s">
        <v>200</v>
      </c>
      <c r="I300" t="s">
        <v>201</v>
      </c>
      <c r="J300" t="s">
        <v>202</v>
      </c>
    </row>
    <row r="301" spans="1:10" x14ac:dyDescent="0.3">
      <c r="A301" t="s">
        <v>213</v>
      </c>
      <c r="B301" t="s">
        <v>214</v>
      </c>
      <c r="C301" t="s">
        <v>199</v>
      </c>
      <c r="D301">
        <v>104</v>
      </c>
      <c r="E301">
        <v>125</v>
      </c>
      <c r="F301">
        <v>209</v>
      </c>
      <c r="G301">
        <v>46</v>
      </c>
      <c r="H301" t="s">
        <v>200</v>
      </c>
      <c r="I301" t="s">
        <v>201</v>
      </c>
      <c r="J301" t="s">
        <v>202</v>
      </c>
    </row>
    <row r="302" spans="1:10" x14ac:dyDescent="0.3">
      <c r="A302" t="s">
        <v>213</v>
      </c>
      <c r="B302" t="s">
        <v>214</v>
      </c>
      <c r="C302" t="s">
        <v>199</v>
      </c>
      <c r="D302">
        <v>74</v>
      </c>
      <c r="E302">
        <v>93</v>
      </c>
      <c r="F302">
        <v>166</v>
      </c>
      <c r="G302">
        <v>43</v>
      </c>
      <c r="H302" t="s">
        <v>200</v>
      </c>
      <c r="I302" t="s">
        <v>201</v>
      </c>
      <c r="J302" t="s">
        <v>202</v>
      </c>
    </row>
    <row r="303" spans="1:10" x14ac:dyDescent="0.3">
      <c r="A303" t="s">
        <v>213</v>
      </c>
      <c r="B303" t="s">
        <v>214</v>
      </c>
      <c r="C303" t="s">
        <v>199</v>
      </c>
      <c r="D303">
        <v>16</v>
      </c>
      <c r="E303">
        <v>129</v>
      </c>
      <c r="F303">
        <v>221</v>
      </c>
      <c r="G303">
        <v>113</v>
      </c>
      <c r="H303" t="s">
        <v>200</v>
      </c>
      <c r="I303" t="s">
        <v>215</v>
      </c>
      <c r="J303" t="s">
        <v>208</v>
      </c>
    </row>
    <row r="304" spans="1:10" x14ac:dyDescent="0.3">
      <c r="A304" t="s">
        <v>213</v>
      </c>
      <c r="B304" t="s">
        <v>214</v>
      </c>
      <c r="C304" t="s">
        <v>199</v>
      </c>
      <c r="D304">
        <v>16</v>
      </c>
      <c r="E304">
        <v>130</v>
      </c>
      <c r="F304">
        <v>224</v>
      </c>
      <c r="G304">
        <v>114</v>
      </c>
      <c r="H304" t="s">
        <v>200</v>
      </c>
      <c r="I304" t="s">
        <v>215</v>
      </c>
      <c r="J304" t="s">
        <v>208</v>
      </c>
    </row>
    <row r="305" spans="1:10" x14ac:dyDescent="0.3">
      <c r="A305" t="s">
        <v>213</v>
      </c>
      <c r="B305" t="s">
        <v>214</v>
      </c>
      <c r="C305" t="s">
        <v>199</v>
      </c>
      <c r="D305">
        <v>22</v>
      </c>
      <c r="E305">
        <v>128</v>
      </c>
      <c r="F305">
        <v>234</v>
      </c>
      <c r="G305">
        <v>113</v>
      </c>
      <c r="H305" t="s">
        <v>200</v>
      </c>
      <c r="I305" t="s">
        <v>215</v>
      </c>
      <c r="J305" t="s">
        <v>208</v>
      </c>
    </row>
    <row r="306" spans="1:10" x14ac:dyDescent="0.3">
      <c r="A306" t="s">
        <v>213</v>
      </c>
      <c r="B306" t="s">
        <v>214</v>
      </c>
      <c r="C306" t="s">
        <v>199</v>
      </c>
      <c r="D306">
        <v>22</v>
      </c>
      <c r="E306">
        <v>129</v>
      </c>
      <c r="F306">
        <v>219</v>
      </c>
      <c r="G306">
        <v>105</v>
      </c>
      <c r="H306" t="s">
        <v>200</v>
      </c>
      <c r="I306" t="s">
        <v>215</v>
      </c>
      <c r="J306" t="s">
        <v>208</v>
      </c>
    </row>
    <row r="307" spans="1:10" x14ac:dyDescent="0.3">
      <c r="A307" t="s">
        <v>213</v>
      </c>
      <c r="B307" t="s">
        <v>214</v>
      </c>
      <c r="C307" t="s">
        <v>199</v>
      </c>
      <c r="D307">
        <v>3</v>
      </c>
      <c r="E307">
        <v>90</v>
      </c>
      <c r="F307">
        <v>155</v>
      </c>
      <c r="G307">
        <v>87</v>
      </c>
      <c r="H307" t="s">
        <v>203</v>
      </c>
      <c r="I307" t="s">
        <v>204</v>
      </c>
      <c r="J307" t="s">
        <v>202</v>
      </c>
    </row>
    <row r="308" spans="1:10" x14ac:dyDescent="0.3">
      <c r="A308" t="s">
        <v>213</v>
      </c>
      <c r="B308" t="s">
        <v>214</v>
      </c>
      <c r="C308" t="s">
        <v>199</v>
      </c>
      <c r="D308">
        <v>0</v>
      </c>
      <c r="E308">
        <v>87</v>
      </c>
      <c r="F308">
        <v>150</v>
      </c>
      <c r="G308">
        <v>87</v>
      </c>
      <c r="H308" t="s">
        <v>203</v>
      </c>
      <c r="I308" t="s">
        <v>204</v>
      </c>
      <c r="J308" t="s">
        <v>202</v>
      </c>
    </row>
    <row r="309" spans="1:10" x14ac:dyDescent="0.3">
      <c r="A309" t="s">
        <v>213</v>
      </c>
      <c r="B309" t="s">
        <v>214</v>
      </c>
      <c r="C309" t="s">
        <v>199</v>
      </c>
      <c r="D309">
        <v>-5</v>
      </c>
      <c r="E309">
        <v>66</v>
      </c>
      <c r="F309">
        <v>113</v>
      </c>
      <c r="G309">
        <v>71</v>
      </c>
      <c r="H309" t="s">
        <v>203</v>
      </c>
      <c r="I309" t="s">
        <v>204</v>
      </c>
      <c r="J309" t="s">
        <v>202</v>
      </c>
    </row>
    <row r="310" spans="1:10" x14ac:dyDescent="0.3">
      <c r="A310" t="s">
        <v>213</v>
      </c>
      <c r="B310" t="s">
        <v>214</v>
      </c>
      <c r="C310" t="s">
        <v>199</v>
      </c>
      <c r="D310">
        <v>-11</v>
      </c>
      <c r="E310">
        <v>61</v>
      </c>
      <c r="F310">
        <v>104</v>
      </c>
      <c r="G310">
        <v>64</v>
      </c>
      <c r="H310" t="s">
        <v>203</v>
      </c>
      <c r="I310" t="s">
        <v>204</v>
      </c>
      <c r="J310" t="s">
        <v>202</v>
      </c>
    </row>
    <row r="311" spans="1:10" x14ac:dyDescent="0.3">
      <c r="A311" t="s">
        <v>213</v>
      </c>
      <c r="B311" t="s">
        <v>214</v>
      </c>
      <c r="C311" t="s">
        <v>199</v>
      </c>
      <c r="D311">
        <v>13</v>
      </c>
      <c r="E311">
        <v>66</v>
      </c>
      <c r="F311">
        <v>120</v>
      </c>
      <c r="G311">
        <v>53</v>
      </c>
      <c r="H311" t="s">
        <v>205</v>
      </c>
      <c r="I311" t="s">
        <v>206</v>
      </c>
      <c r="J311" t="s">
        <v>202</v>
      </c>
    </row>
    <row r="312" spans="1:10" x14ac:dyDescent="0.3">
      <c r="A312" t="s">
        <v>213</v>
      </c>
      <c r="B312" t="s">
        <v>214</v>
      </c>
      <c r="C312" t="s">
        <v>199</v>
      </c>
      <c r="D312">
        <v>12</v>
      </c>
      <c r="E312">
        <v>65</v>
      </c>
      <c r="F312">
        <v>118</v>
      </c>
      <c r="G312">
        <v>53</v>
      </c>
      <c r="H312" t="s">
        <v>205</v>
      </c>
      <c r="I312" t="s">
        <v>206</v>
      </c>
      <c r="J312" t="s">
        <v>202</v>
      </c>
    </row>
    <row r="313" spans="1:10" x14ac:dyDescent="0.3">
      <c r="A313" t="s">
        <v>213</v>
      </c>
      <c r="B313" t="s">
        <v>214</v>
      </c>
      <c r="C313" t="s">
        <v>199</v>
      </c>
      <c r="D313">
        <v>12</v>
      </c>
      <c r="E313">
        <v>66</v>
      </c>
      <c r="F313">
        <v>120</v>
      </c>
      <c r="G313">
        <v>54</v>
      </c>
      <c r="H313" t="s">
        <v>205</v>
      </c>
      <c r="I313" t="s">
        <v>206</v>
      </c>
      <c r="J313" t="s">
        <v>202</v>
      </c>
    </row>
    <row r="314" spans="1:10" x14ac:dyDescent="0.3">
      <c r="A314" t="s">
        <v>213</v>
      </c>
      <c r="B314" t="s">
        <v>214</v>
      </c>
      <c r="C314" t="s">
        <v>199</v>
      </c>
      <c r="D314">
        <v>15</v>
      </c>
      <c r="E314">
        <v>70</v>
      </c>
      <c r="F314">
        <v>127</v>
      </c>
      <c r="G314">
        <v>55</v>
      </c>
      <c r="H314" t="s">
        <v>205</v>
      </c>
      <c r="I314" t="s">
        <v>206</v>
      </c>
      <c r="J314" t="s">
        <v>202</v>
      </c>
    </row>
    <row r="315" spans="1:10" x14ac:dyDescent="0.3">
      <c r="A315" t="s">
        <v>213</v>
      </c>
      <c r="B315" t="s">
        <v>214</v>
      </c>
      <c r="C315" t="s">
        <v>199</v>
      </c>
      <c r="D315">
        <v>23</v>
      </c>
      <c r="E315">
        <v>82</v>
      </c>
      <c r="F315">
        <v>149</v>
      </c>
      <c r="G315">
        <v>59</v>
      </c>
      <c r="H315" t="s">
        <v>205</v>
      </c>
      <c r="I315" t="s">
        <v>206</v>
      </c>
      <c r="J315" t="s">
        <v>202</v>
      </c>
    </row>
    <row r="316" spans="1:10" x14ac:dyDescent="0.3">
      <c r="A316" t="s">
        <v>213</v>
      </c>
      <c r="B316" t="s">
        <v>214</v>
      </c>
      <c r="C316" t="s">
        <v>199</v>
      </c>
      <c r="D316">
        <v>16</v>
      </c>
      <c r="E316">
        <v>70</v>
      </c>
      <c r="F316">
        <v>126</v>
      </c>
      <c r="G316">
        <v>54</v>
      </c>
      <c r="H316" t="s">
        <v>205</v>
      </c>
      <c r="I316" t="s">
        <v>206</v>
      </c>
      <c r="J316" t="s">
        <v>202</v>
      </c>
    </row>
    <row r="317" spans="1:10" x14ac:dyDescent="0.3">
      <c r="A317" t="s">
        <v>213</v>
      </c>
      <c r="B317" t="s">
        <v>214</v>
      </c>
      <c r="C317" t="s">
        <v>199</v>
      </c>
      <c r="D317">
        <v>49</v>
      </c>
      <c r="E317">
        <v>96</v>
      </c>
      <c r="F317">
        <v>177</v>
      </c>
      <c r="G317">
        <v>47</v>
      </c>
      <c r="H317" t="s">
        <v>205</v>
      </c>
      <c r="I317" t="s">
        <v>207</v>
      </c>
      <c r="J317" t="s">
        <v>208</v>
      </c>
    </row>
    <row r="318" spans="1:10" x14ac:dyDescent="0.3">
      <c r="A318" t="s">
        <v>213</v>
      </c>
      <c r="B318" t="s">
        <v>214</v>
      </c>
      <c r="C318" t="s">
        <v>199</v>
      </c>
      <c r="D318">
        <v>56</v>
      </c>
      <c r="E318">
        <v>103</v>
      </c>
      <c r="F318">
        <v>189</v>
      </c>
      <c r="G318">
        <v>47</v>
      </c>
      <c r="H318" t="s">
        <v>205</v>
      </c>
      <c r="I318" t="s">
        <v>207</v>
      </c>
      <c r="J318" t="s">
        <v>208</v>
      </c>
    </row>
    <row r="319" spans="1:10" x14ac:dyDescent="0.3">
      <c r="A319" t="s">
        <v>213</v>
      </c>
      <c r="B319" t="s">
        <v>214</v>
      </c>
      <c r="C319" t="s">
        <v>199</v>
      </c>
      <c r="D319">
        <v>48</v>
      </c>
      <c r="E319">
        <v>94</v>
      </c>
      <c r="F319">
        <v>174</v>
      </c>
      <c r="G319">
        <v>46</v>
      </c>
      <c r="H319" t="s">
        <v>205</v>
      </c>
      <c r="I319" t="s">
        <v>207</v>
      </c>
      <c r="J319" t="s">
        <v>208</v>
      </c>
    </row>
    <row r="320" spans="1:10" x14ac:dyDescent="0.3">
      <c r="A320" t="s">
        <v>213</v>
      </c>
      <c r="B320" t="s">
        <v>214</v>
      </c>
      <c r="C320" t="s">
        <v>199</v>
      </c>
      <c r="D320">
        <v>51</v>
      </c>
      <c r="E320">
        <v>96</v>
      </c>
      <c r="F320">
        <v>176</v>
      </c>
      <c r="G320">
        <v>45</v>
      </c>
      <c r="H320" t="s">
        <v>205</v>
      </c>
      <c r="I320" t="s">
        <v>207</v>
      </c>
      <c r="J320" t="s">
        <v>208</v>
      </c>
    </row>
    <row r="321" spans="1:10" x14ac:dyDescent="0.3">
      <c r="A321" t="s">
        <v>213</v>
      </c>
      <c r="B321" t="s">
        <v>214</v>
      </c>
      <c r="C321" t="s">
        <v>199</v>
      </c>
      <c r="D321">
        <v>106</v>
      </c>
      <c r="E321">
        <v>176</v>
      </c>
      <c r="F321">
        <v>292</v>
      </c>
      <c r="G321">
        <v>70</v>
      </c>
      <c r="H321" t="s">
        <v>209</v>
      </c>
      <c r="I321" t="s">
        <v>216</v>
      </c>
      <c r="J321" t="s">
        <v>208</v>
      </c>
    </row>
    <row r="322" spans="1:10" x14ac:dyDescent="0.3">
      <c r="A322" t="s">
        <v>213</v>
      </c>
      <c r="B322" t="s">
        <v>214</v>
      </c>
      <c r="C322" t="s">
        <v>199</v>
      </c>
      <c r="D322">
        <v>91</v>
      </c>
      <c r="E322">
        <v>155</v>
      </c>
      <c r="F322">
        <v>258</v>
      </c>
      <c r="G322">
        <v>64</v>
      </c>
      <c r="H322" t="s">
        <v>209</v>
      </c>
      <c r="I322" t="s">
        <v>216</v>
      </c>
      <c r="J322" t="s">
        <v>208</v>
      </c>
    </row>
    <row r="323" spans="1:10" x14ac:dyDescent="0.3">
      <c r="A323" t="s">
        <v>213</v>
      </c>
      <c r="B323" t="s">
        <v>214</v>
      </c>
      <c r="C323" t="s">
        <v>199</v>
      </c>
      <c r="D323">
        <v>109</v>
      </c>
      <c r="E323">
        <v>140</v>
      </c>
      <c r="F323">
        <v>230</v>
      </c>
      <c r="G323">
        <v>57</v>
      </c>
      <c r="H323" t="s">
        <v>209</v>
      </c>
      <c r="I323" t="s">
        <v>216</v>
      </c>
      <c r="J323" t="s">
        <v>208</v>
      </c>
    </row>
    <row r="324" spans="1:10" x14ac:dyDescent="0.3">
      <c r="A324" t="s">
        <v>213</v>
      </c>
      <c r="B324" t="s">
        <v>214</v>
      </c>
      <c r="C324" t="s">
        <v>199</v>
      </c>
      <c r="D324">
        <v>104</v>
      </c>
      <c r="E324">
        <v>135</v>
      </c>
      <c r="F324">
        <v>223</v>
      </c>
      <c r="G324">
        <v>56</v>
      </c>
      <c r="H324" t="s">
        <v>209</v>
      </c>
      <c r="I324" t="s">
        <v>216</v>
      </c>
      <c r="J324" t="s">
        <v>208</v>
      </c>
    </row>
    <row r="325" spans="1:10" x14ac:dyDescent="0.3">
      <c r="A325" t="s">
        <v>213</v>
      </c>
      <c r="B325" t="s">
        <v>214</v>
      </c>
      <c r="C325" t="s">
        <v>199</v>
      </c>
      <c r="D325">
        <v>156</v>
      </c>
      <c r="E325">
        <v>174</v>
      </c>
      <c r="F325">
        <v>308</v>
      </c>
      <c r="G325">
        <v>69</v>
      </c>
      <c r="H325" t="s">
        <v>209</v>
      </c>
      <c r="I325" t="s">
        <v>216</v>
      </c>
      <c r="J325" t="s">
        <v>208</v>
      </c>
    </row>
    <row r="326" spans="1:10" x14ac:dyDescent="0.3">
      <c r="A326" t="s">
        <v>213</v>
      </c>
      <c r="B326" t="s">
        <v>214</v>
      </c>
      <c r="C326" t="s">
        <v>199</v>
      </c>
      <c r="D326">
        <v>45</v>
      </c>
      <c r="E326">
        <v>70</v>
      </c>
      <c r="F326">
        <v>118</v>
      </c>
      <c r="G326">
        <v>25</v>
      </c>
      <c r="H326" t="s">
        <v>209</v>
      </c>
      <c r="I326" t="s">
        <v>210</v>
      </c>
      <c r="J326" t="s">
        <v>208</v>
      </c>
    </row>
    <row r="327" spans="1:10" x14ac:dyDescent="0.3">
      <c r="A327" t="s">
        <v>213</v>
      </c>
      <c r="B327" t="s">
        <v>214</v>
      </c>
      <c r="C327" t="s">
        <v>199</v>
      </c>
      <c r="D327">
        <v>55</v>
      </c>
      <c r="E327">
        <v>64</v>
      </c>
      <c r="F327">
        <v>106</v>
      </c>
      <c r="G327">
        <v>22</v>
      </c>
      <c r="H327" t="s">
        <v>209</v>
      </c>
      <c r="I327" t="s">
        <v>210</v>
      </c>
      <c r="J327" t="s">
        <v>208</v>
      </c>
    </row>
    <row r="328" spans="1:10" x14ac:dyDescent="0.3">
      <c r="A328" t="s">
        <v>213</v>
      </c>
      <c r="B328" t="s">
        <v>214</v>
      </c>
      <c r="C328" t="s">
        <v>199</v>
      </c>
      <c r="D328">
        <v>65</v>
      </c>
      <c r="E328">
        <v>68</v>
      </c>
      <c r="F328">
        <v>123</v>
      </c>
      <c r="G328">
        <v>24</v>
      </c>
      <c r="H328" t="s">
        <v>209</v>
      </c>
      <c r="I328" t="s">
        <v>210</v>
      </c>
      <c r="J328" t="s">
        <v>208</v>
      </c>
    </row>
    <row r="329" spans="1:10" x14ac:dyDescent="0.3">
      <c r="A329" t="s">
        <v>213</v>
      </c>
      <c r="B329" t="s">
        <v>214</v>
      </c>
      <c r="C329" t="s">
        <v>199</v>
      </c>
      <c r="D329">
        <v>45</v>
      </c>
      <c r="E329">
        <v>84</v>
      </c>
      <c r="F329">
        <v>133</v>
      </c>
      <c r="G329">
        <v>39</v>
      </c>
      <c r="H329" t="s">
        <v>203</v>
      </c>
      <c r="I329" t="s">
        <v>212</v>
      </c>
      <c r="J329" t="s">
        <v>202</v>
      </c>
    </row>
    <row r="330" spans="1:10" x14ac:dyDescent="0.3">
      <c r="A330" t="s">
        <v>213</v>
      </c>
      <c r="B330" t="s">
        <v>214</v>
      </c>
      <c r="C330" t="s">
        <v>199</v>
      </c>
      <c r="D330">
        <v>42</v>
      </c>
      <c r="E330">
        <v>79</v>
      </c>
      <c r="F330">
        <v>126</v>
      </c>
      <c r="G330">
        <v>37</v>
      </c>
      <c r="H330" t="s">
        <v>203</v>
      </c>
      <c r="I330" t="s">
        <v>212</v>
      </c>
      <c r="J330" t="s">
        <v>202</v>
      </c>
    </row>
    <row r="331" spans="1:10" x14ac:dyDescent="0.3">
      <c r="A331" t="s">
        <v>213</v>
      </c>
      <c r="B331" t="s">
        <v>214</v>
      </c>
      <c r="C331" t="s">
        <v>199</v>
      </c>
      <c r="D331">
        <v>109</v>
      </c>
      <c r="E331">
        <v>113</v>
      </c>
      <c r="F331">
        <v>201</v>
      </c>
      <c r="G331">
        <v>45</v>
      </c>
      <c r="H331" t="s">
        <v>203</v>
      </c>
      <c r="I331" t="s">
        <v>212</v>
      </c>
      <c r="J331" t="s">
        <v>202</v>
      </c>
    </row>
    <row r="332" spans="1:10" x14ac:dyDescent="0.3">
      <c r="A332" t="s">
        <v>213</v>
      </c>
      <c r="B332" t="s">
        <v>214</v>
      </c>
      <c r="C332" t="s">
        <v>199</v>
      </c>
      <c r="D332">
        <v>67</v>
      </c>
      <c r="E332">
        <v>84</v>
      </c>
      <c r="F332">
        <v>142</v>
      </c>
      <c r="G332">
        <v>39</v>
      </c>
      <c r="H332" t="s">
        <v>203</v>
      </c>
      <c r="I332" t="s">
        <v>212</v>
      </c>
      <c r="J332" t="s">
        <v>202</v>
      </c>
    </row>
    <row r="333" spans="1:10" x14ac:dyDescent="0.3">
      <c r="A333" t="s">
        <v>213</v>
      </c>
      <c r="B333" t="s">
        <v>214</v>
      </c>
      <c r="C333" t="s">
        <v>199</v>
      </c>
      <c r="D333">
        <v>45</v>
      </c>
      <c r="E333">
        <v>66</v>
      </c>
      <c r="F333">
        <v>114</v>
      </c>
      <c r="G333">
        <v>36</v>
      </c>
      <c r="H333" t="s">
        <v>203</v>
      </c>
      <c r="I333" t="s">
        <v>212</v>
      </c>
      <c r="J333" t="s">
        <v>202</v>
      </c>
    </row>
    <row r="334" spans="1:10" x14ac:dyDescent="0.3">
      <c r="A334" t="s">
        <v>213</v>
      </c>
      <c r="B334" t="s">
        <v>214</v>
      </c>
      <c r="C334" t="s">
        <v>199</v>
      </c>
      <c r="D334">
        <v>48</v>
      </c>
      <c r="E334">
        <v>89</v>
      </c>
      <c r="F334">
        <v>150</v>
      </c>
      <c r="G334">
        <v>41</v>
      </c>
      <c r="H334" t="s">
        <v>203</v>
      </c>
      <c r="I334" t="s">
        <v>217</v>
      </c>
      <c r="J334" t="s">
        <v>202</v>
      </c>
    </row>
    <row r="335" spans="1:10" x14ac:dyDescent="0.3">
      <c r="A335" t="s">
        <v>213</v>
      </c>
      <c r="B335" t="s">
        <v>214</v>
      </c>
      <c r="C335" t="s">
        <v>199</v>
      </c>
      <c r="D335">
        <v>38</v>
      </c>
      <c r="E335">
        <v>77</v>
      </c>
      <c r="F335">
        <v>129</v>
      </c>
      <c r="G335">
        <v>39</v>
      </c>
      <c r="H335" t="s">
        <v>203</v>
      </c>
      <c r="I335" t="s">
        <v>217</v>
      </c>
      <c r="J335" t="s">
        <v>202</v>
      </c>
    </row>
    <row r="336" spans="1:10" x14ac:dyDescent="0.3">
      <c r="A336" t="s">
        <v>213</v>
      </c>
      <c r="B336" t="s">
        <v>214</v>
      </c>
      <c r="C336" t="s">
        <v>199</v>
      </c>
      <c r="D336">
        <v>30</v>
      </c>
      <c r="E336">
        <v>68</v>
      </c>
      <c r="F336">
        <v>114</v>
      </c>
      <c r="G336">
        <v>38</v>
      </c>
      <c r="H336" t="s">
        <v>203</v>
      </c>
      <c r="I336" t="s">
        <v>217</v>
      </c>
      <c r="J336" t="s">
        <v>202</v>
      </c>
    </row>
    <row r="337" spans="1:10" x14ac:dyDescent="0.3">
      <c r="A337" t="s">
        <v>213</v>
      </c>
      <c r="B337" t="s">
        <v>214</v>
      </c>
      <c r="C337" t="s">
        <v>199</v>
      </c>
      <c r="D337">
        <v>42</v>
      </c>
      <c r="E337">
        <v>63</v>
      </c>
      <c r="F337">
        <v>113</v>
      </c>
      <c r="G337">
        <v>35</v>
      </c>
      <c r="H337" t="s">
        <v>203</v>
      </c>
      <c r="I337" t="s">
        <v>217</v>
      </c>
      <c r="J337" t="s">
        <v>202</v>
      </c>
    </row>
    <row r="338" spans="1:10" x14ac:dyDescent="0.3">
      <c r="A338" t="s">
        <v>213</v>
      </c>
      <c r="B338" t="s">
        <v>214</v>
      </c>
      <c r="C338" t="s">
        <v>199</v>
      </c>
      <c r="D338">
        <v>35</v>
      </c>
      <c r="E338">
        <v>63</v>
      </c>
      <c r="F338">
        <v>112</v>
      </c>
      <c r="G338">
        <v>28</v>
      </c>
      <c r="H338" t="s">
        <v>205</v>
      </c>
      <c r="I338" t="s">
        <v>218</v>
      </c>
      <c r="J338" t="s">
        <v>202</v>
      </c>
    </row>
    <row r="339" spans="1:10" x14ac:dyDescent="0.3">
      <c r="A339" t="s">
        <v>213</v>
      </c>
      <c r="B339" t="s">
        <v>214</v>
      </c>
      <c r="C339" t="s">
        <v>199</v>
      </c>
      <c r="D339">
        <v>11</v>
      </c>
      <c r="E339">
        <v>30</v>
      </c>
      <c r="F339">
        <v>52</v>
      </c>
      <c r="G339">
        <v>19</v>
      </c>
      <c r="H339" t="s">
        <v>205</v>
      </c>
      <c r="I339" t="s">
        <v>218</v>
      </c>
      <c r="J339" t="s">
        <v>202</v>
      </c>
    </row>
    <row r="340" spans="1:10" x14ac:dyDescent="0.3">
      <c r="A340" t="s">
        <v>213</v>
      </c>
      <c r="B340" t="s">
        <v>214</v>
      </c>
      <c r="C340" t="s">
        <v>199</v>
      </c>
      <c r="D340">
        <v>13</v>
      </c>
      <c r="E340">
        <v>32</v>
      </c>
      <c r="F340">
        <v>56</v>
      </c>
      <c r="G340">
        <v>19</v>
      </c>
      <c r="H340" t="s">
        <v>205</v>
      </c>
      <c r="I340" t="s">
        <v>218</v>
      </c>
      <c r="J340" t="s">
        <v>202</v>
      </c>
    </row>
    <row r="341" spans="1:10" x14ac:dyDescent="0.3">
      <c r="A341" t="s">
        <v>213</v>
      </c>
      <c r="B341" t="s">
        <v>214</v>
      </c>
      <c r="C341" t="s">
        <v>199</v>
      </c>
      <c r="D341">
        <v>52</v>
      </c>
      <c r="E341">
        <v>62</v>
      </c>
      <c r="F341">
        <v>117</v>
      </c>
      <c r="G341">
        <v>27</v>
      </c>
      <c r="H341" t="s">
        <v>205</v>
      </c>
      <c r="I341" t="s">
        <v>218</v>
      </c>
      <c r="J341" t="s">
        <v>202</v>
      </c>
    </row>
    <row r="342" spans="1:10" x14ac:dyDescent="0.3">
      <c r="A342" t="s">
        <v>222</v>
      </c>
      <c r="B342" t="s">
        <v>223</v>
      </c>
      <c r="C342" t="s">
        <v>220</v>
      </c>
      <c r="D342">
        <v>112</v>
      </c>
      <c r="E342">
        <v>152</v>
      </c>
      <c r="F342">
        <v>256</v>
      </c>
      <c r="G342">
        <v>40</v>
      </c>
      <c r="H342" t="s">
        <v>205</v>
      </c>
      <c r="I342" t="s">
        <v>206</v>
      </c>
      <c r="J342" t="s">
        <v>202</v>
      </c>
    </row>
    <row r="343" spans="1:10" x14ac:dyDescent="0.3">
      <c r="A343" t="s">
        <v>222</v>
      </c>
      <c r="B343" t="s">
        <v>223</v>
      </c>
      <c r="C343" t="s">
        <v>220</v>
      </c>
      <c r="D343">
        <v>197</v>
      </c>
      <c r="E343">
        <v>179</v>
      </c>
      <c r="F343">
        <v>322</v>
      </c>
      <c r="G343">
        <v>46</v>
      </c>
      <c r="H343" t="s">
        <v>205</v>
      </c>
      <c r="I343" t="s">
        <v>206</v>
      </c>
      <c r="J343" t="s">
        <v>202</v>
      </c>
    </row>
    <row r="344" spans="1:10" x14ac:dyDescent="0.3">
      <c r="A344" t="s">
        <v>222</v>
      </c>
      <c r="B344" t="s">
        <v>223</v>
      </c>
      <c r="C344" t="s">
        <v>220</v>
      </c>
      <c r="D344">
        <v>121</v>
      </c>
      <c r="E344">
        <v>124</v>
      </c>
      <c r="F344">
        <v>208</v>
      </c>
      <c r="G344">
        <v>33</v>
      </c>
      <c r="H344" t="s">
        <v>205</v>
      </c>
      <c r="I344" t="s">
        <v>207</v>
      </c>
      <c r="J344" t="s">
        <v>208</v>
      </c>
    </row>
    <row r="345" spans="1:10" x14ac:dyDescent="0.3">
      <c r="A345" t="s">
        <v>222</v>
      </c>
      <c r="B345" t="s">
        <v>223</v>
      </c>
      <c r="C345" t="s">
        <v>220</v>
      </c>
      <c r="D345">
        <v>135</v>
      </c>
      <c r="E345">
        <v>136</v>
      </c>
      <c r="F345">
        <v>228</v>
      </c>
      <c r="G345">
        <v>35</v>
      </c>
      <c r="H345" t="s">
        <v>205</v>
      </c>
      <c r="I345" t="s">
        <v>207</v>
      </c>
      <c r="J345" t="s">
        <v>208</v>
      </c>
    </row>
    <row r="346" spans="1:10" x14ac:dyDescent="0.3">
      <c r="A346" t="s">
        <v>222</v>
      </c>
      <c r="B346" t="s">
        <v>223</v>
      </c>
      <c r="C346" t="s">
        <v>220</v>
      </c>
      <c r="D346">
        <v>71</v>
      </c>
      <c r="E346">
        <v>73</v>
      </c>
      <c r="F346">
        <v>131</v>
      </c>
      <c r="G346">
        <v>25</v>
      </c>
      <c r="H346" t="s">
        <v>205</v>
      </c>
      <c r="I346" t="s">
        <v>207</v>
      </c>
      <c r="J346" t="s">
        <v>208</v>
      </c>
    </row>
    <row r="347" spans="1:10" x14ac:dyDescent="0.3">
      <c r="A347" t="s">
        <v>222</v>
      </c>
      <c r="B347" t="s">
        <v>223</v>
      </c>
      <c r="C347" t="s">
        <v>220</v>
      </c>
      <c r="D347">
        <v>42</v>
      </c>
      <c r="E347">
        <v>83</v>
      </c>
      <c r="F347">
        <v>140</v>
      </c>
      <c r="G347">
        <v>41</v>
      </c>
      <c r="H347" t="s">
        <v>209</v>
      </c>
      <c r="I347" t="s">
        <v>210</v>
      </c>
      <c r="J347" t="s">
        <v>208</v>
      </c>
    </row>
    <row r="348" spans="1:10" x14ac:dyDescent="0.3">
      <c r="A348" t="s">
        <v>222</v>
      </c>
      <c r="B348" t="s">
        <v>223</v>
      </c>
      <c r="C348" t="s">
        <v>220</v>
      </c>
      <c r="D348">
        <v>65</v>
      </c>
      <c r="E348">
        <v>83</v>
      </c>
      <c r="F348">
        <v>157</v>
      </c>
      <c r="G348">
        <v>43</v>
      </c>
      <c r="H348" t="s">
        <v>209</v>
      </c>
      <c r="I348" t="s">
        <v>210</v>
      </c>
      <c r="J348" t="s">
        <v>208</v>
      </c>
    </row>
    <row r="349" spans="1:10" x14ac:dyDescent="0.3">
      <c r="A349" t="s">
        <v>222</v>
      </c>
      <c r="B349" t="s">
        <v>223</v>
      </c>
      <c r="C349" t="s">
        <v>220</v>
      </c>
      <c r="D349">
        <v>35</v>
      </c>
      <c r="E349">
        <v>61</v>
      </c>
      <c r="F349">
        <v>102</v>
      </c>
      <c r="G349">
        <v>33</v>
      </c>
      <c r="H349" t="s">
        <v>209</v>
      </c>
      <c r="I349" t="s">
        <v>210</v>
      </c>
      <c r="J349" t="s">
        <v>208</v>
      </c>
    </row>
    <row r="350" spans="1:10" x14ac:dyDescent="0.3">
      <c r="A350" t="s">
        <v>222</v>
      </c>
      <c r="B350" t="s">
        <v>223</v>
      </c>
      <c r="C350" t="s">
        <v>220</v>
      </c>
      <c r="D350">
        <v>26</v>
      </c>
      <c r="E350">
        <v>51</v>
      </c>
      <c r="F350">
        <v>84</v>
      </c>
      <c r="G350">
        <v>30</v>
      </c>
      <c r="H350" t="s">
        <v>209</v>
      </c>
      <c r="I350" t="s">
        <v>210</v>
      </c>
      <c r="J350" t="s">
        <v>208</v>
      </c>
    </row>
    <row r="351" spans="1:10" x14ac:dyDescent="0.3">
      <c r="A351" t="s">
        <v>222</v>
      </c>
      <c r="B351" t="s">
        <v>223</v>
      </c>
      <c r="C351" t="s">
        <v>220</v>
      </c>
      <c r="D351">
        <v>44</v>
      </c>
      <c r="E351">
        <v>96</v>
      </c>
      <c r="F351">
        <v>160</v>
      </c>
      <c r="G351">
        <v>52</v>
      </c>
      <c r="H351" t="s">
        <v>205</v>
      </c>
      <c r="I351" t="s">
        <v>218</v>
      </c>
      <c r="J351" t="s">
        <v>202</v>
      </c>
    </row>
    <row r="352" spans="1:10" x14ac:dyDescent="0.3">
      <c r="A352" t="s">
        <v>231</v>
      </c>
      <c r="B352" t="s">
        <v>227</v>
      </c>
      <c r="C352" t="s">
        <v>199</v>
      </c>
      <c r="D352">
        <v>13</v>
      </c>
      <c r="E352">
        <v>66</v>
      </c>
      <c r="F352">
        <v>120</v>
      </c>
      <c r="G352">
        <v>53</v>
      </c>
      <c r="H352" t="s">
        <v>200</v>
      </c>
      <c r="I352" t="s">
        <v>221</v>
      </c>
      <c r="J352" t="s">
        <v>202</v>
      </c>
    </row>
    <row r="353" spans="1:10" x14ac:dyDescent="0.3">
      <c r="A353" t="s">
        <v>231</v>
      </c>
      <c r="B353" t="s">
        <v>227</v>
      </c>
      <c r="C353" t="s">
        <v>199</v>
      </c>
      <c r="D353">
        <v>12</v>
      </c>
      <c r="E353">
        <v>65</v>
      </c>
      <c r="F353">
        <v>118</v>
      </c>
      <c r="G353">
        <v>53</v>
      </c>
      <c r="H353" t="s">
        <v>200</v>
      </c>
      <c r="I353" t="s">
        <v>221</v>
      </c>
      <c r="J353" t="s">
        <v>202</v>
      </c>
    </row>
    <row r="354" spans="1:10" x14ac:dyDescent="0.3">
      <c r="A354" t="s">
        <v>231</v>
      </c>
      <c r="B354" t="s">
        <v>227</v>
      </c>
      <c r="C354" t="s">
        <v>199</v>
      </c>
      <c r="D354">
        <v>13</v>
      </c>
      <c r="E354">
        <v>66</v>
      </c>
      <c r="F354">
        <v>120</v>
      </c>
      <c r="G354">
        <v>53</v>
      </c>
      <c r="H354" t="s">
        <v>200</v>
      </c>
      <c r="I354" t="s">
        <v>221</v>
      </c>
      <c r="J354" t="s">
        <v>202</v>
      </c>
    </row>
    <row r="355" spans="1:10" x14ac:dyDescent="0.3">
      <c r="A355" t="s">
        <v>231</v>
      </c>
      <c r="B355" t="s">
        <v>227</v>
      </c>
      <c r="C355" t="s">
        <v>199</v>
      </c>
      <c r="D355">
        <v>17</v>
      </c>
      <c r="E355">
        <v>72</v>
      </c>
      <c r="F355">
        <v>130</v>
      </c>
      <c r="G355">
        <v>55</v>
      </c>
      <c r="H355" t="s">
        <v>200</v>
      </c>
      <c r="I355" t="s">
        <v>221</v>
      </c>
      <c r="J355" t="s">
        <v>202</v>
      </c>
    </row>
    <row r="356" spans="1:10" x14ac:dyDescent="0.3">
      <c r="A356" t="s">
        <v>231</v>
      </c>
      <c r="B356" t="s">
        <v>227</v>
      </c>
      <c r="C356" t="s">
        <v>199</v>
      </c>
      <c r="D356">
        <v>14</v>
      </c>
      <c r="E356">
        <v>67</v>
      </c>
      <c r="F356">
        <v>121</v>
      </c>
      <c r="G356">
        <v>53</v>
      </c>
      <c r="H356" t="s">
        <v>200</v>
      </c>
      <c r="I356" t="s">
        <v>221</v>
      </c>
      <c r="J356" t="s">
        <v>202</v>
      </c>
    </row>
    <row r="357" spans="1:10" x14ac:dyDescent="0.3">
      <c r="A357" t="s">
        <v>231</v>
      </c>
      <c r="B357" t="s">
        <v>227</v>
      </c>
      <c r="C357" t="s">
        <v>199</v>
      </c>
      <c r="D357">
        <v>19</v>
      </c>
      <c r="E357">
        <v>66</v>
      </c>
      <c r="F357">
        <v>128</v>
      </c>
      <c r="G357">
        <v>53</v>
      </c>
      <c r="H357" t="s">
        <v>200</v>
      </c>
      <c r="I357" t="s">
        <v>221</v>
      </c>
      <c r="J357" t="s">
        <v>202</v>
      </c>
    </row>
    <row r="358" spans="1:10" x14ac:dyDescent="0.3">
      <c r="A358" t="s">
        <v>231</v>
      </c>
      <c r="B358" t="s">
        <v>227</v>
      </c>
      <c r="C358" t="s">
        <v>199</v>
      </c>
      <c r="D358">
        <v>25</v>
      </c>
      <c r="E358">
        <v>74</v>
      </c>
      <c r="F358">
        <v>132</v>
      </c>
      <c r="G358">
        <v>52</v>
      </c>
      <c r="H358" t="s">
        <v>200</v>
      </c>
      <c r="I358" t="s">
        <v>221</v>
      </c>
      <c r="J358" t="s">
        <v>202</v>
      </c>
    </row>
    <row r="359" spans="1:10" x14ac:dyDescent="0.3">
      <c r="A359" t="s">
        <v>231</v>
      </c>
      <c r="B359" t="s">
        <v>227</v>
      </c>
      <c r="C359" t="s">
        <v>199</v>
      </c>
      <c r="D359">
        <v>21</v>
      </c>
      <c r="E359">
        <v>67</v>
      </c>
      <c r="F359">
        <v>129</v>
      </c>
      <c r="G359">
        <v>53</v>
      </c>
      <c r="H359" t="s">
        <v>200</v>
      </c>
      <c r="I359" t="s">
        <v>221</v>
      </c>
      <c r="J359" t="s">
        <v>202</v>
      </c>
    </row>
    <row r="360" spans="1:10" x14ac:dyDescent="0.3">
      <c r="A360" t="s">
        <v>231</v>
      </c>
      <c r="B360" t="s">
        <v>227</v>
      </c>
      <c r="C360" t="s">
        <v>199</v>
      </c>
      <c r="D360">
        <v>9</v>
      </c>
      <c r="E360">
        <v>111</v>
      </c>
      <c r="F360">
        <v>190</v>
      </c>
      <c r="G360">
        <v>102</v>
      </c>
      <c r="H360" t="s">
        <v>200</v>
      </c>
      <c r="I360" t="s">
        <v>201</v>
      </c>
      <c r="J360" t="s">
        <v>202</v>
      </c>
    </row>
    <row r="361" spans="1:10" x14ac:dyDescent="0.3">
      <c r="A361" t="s">
        <v>231</v>
      </c>
      <c r="B361" t="s">
        <v>227</v>
      </c>
      <c r="C361" t="s">
        <v>199</v>
      </c>
      <c r="D361">
        <v>17</v>
      </c>
      <c r="E361">
        <v>132</v>
      </c>
      <c r="F361">
        <v>227</v>
      </c>
      <c r="G361">
        <v>115</v>
      </c>
      <c r="H361" t="s">
        <v>200</v>
      </c>
      <c r="I361" t="s">
        <v>201</v>
      </c>
      <c r="J361" t="s">
        <v>202</v>
      </c>
    </row>
    <row r="362" spans="1:10" x14ac:dyDescent="0.3">
      <c r="A362" t="s">
        <v>231</v>
      </c>
      <c r="B362" t="s">
        <v>227</v>
      </c>
      <c r="C362" t="s">
        <v>199</v>
      </c>
      <c r="D362">
        <v>17</v>
      </c>
      <c r="E362">
        <v>129</v>
      </c>
      <c r="F362">
        <v>221</v>
      </c>
      <c r="G362">
        <v>112</v>
      </c>
      <c r="H362" t="s">
        <v>200</v>
      </c>
      <c r="I362" t="s">
        <v>201</v>
      </c>
      <c r="J362" t="s">
        <v>202</v>
      </c>
    </row>
    <row r="363" spans="1:10" x14ac:dyDescent="0.3">
      <c r="A363" t="s">
        <v>231</v>
      </c>
      <c r="B363" t="s">
        <v>227</v>
      </c>
      <c r="C363" t="s">
        <v>199</v>
      </c>
      <c r="D363">
        <v>32</v>
      </c>
      <c r="E363">
        <v>173</v>
      </c>
      <c r="F363">
        <v>297</v>
      </c>
      <c r="G363">
        <v>141</v>
      </c>
      <c r="H363" t="s">
        <v>200</v>
      </c>
      <c r="I363" t="s">
        <v>201</v>
      </c>
      <c r="J363" t="s">
        <v>202</v>
      </c>
    </row>
    <row r="364" spans="1:10" x14ac:dyDescent="0.3">
      <c r="A364" t="s">
        <v>231</v>
      </c>
      <c r="B364" t="s">
        <v>227</v>
      </c>
      <c r="C364" t="s">
        <v>199</v>
      </c>
      <c r="D364">
        <v>16</v>
      </c>
      <c r="E364">
        <v>130</v>
      </c>
      <c r="F364">
        <v>224</v>
      </c>
      <c r="G364">
        <v>114</v>
      </c>
      <c r="H364" t="s">
        <v>200</v>
      </c>
      <c r="I364" t="s">
        <v>201</v>
      </c>
      <c r="J364" t="s">
        <v>202</v>
      </c>
    </row>
    <row r="365" spans="1:10" x14ac:dyDescent="0.3">
      <c r="A365" t="s">
        <v>231</v>
      </c>
      <c r="B365" t="s">
        <v>227</v>
      </c>
      <c r="C365" t="s">
        <v>199</v>
      </c>
      <c r="D365">
        <v>23</v>
      </c>
      <c r="E365">
        <v>129</v>
      </c>
      <c r="F365">
        <v>219</v>
      </c>
      <c r="G365">
        <v>104</v>
      </c>
      <c r="H365" t="s">
        <v>200</v>
      </c>
      <c r="I365" t="s">
        <v>201</v>
      </c>
      <c r="J365" t="s">
        <v>202</v>
      </c>
    </row>
    <row r="366" spans="1:10" x14ac:dyDescent="0.3">
      <c r="A366" t="s">
        <v>231</v>
      </c>
      <c r="B366" t="s">
        <v>227</v>
      </c>
      <c r="C366" t="s">
        <v>199</v>
      </c>
      <c r="D366">
        <v>33</v>
      </c>
      <c r="E366">
        <v>154</v>
      </c>
      <c r="F366">
        <v>262</v>
      </c>
      <c r="G366">
        <v>121</v>
      </c>
      <c r="H366" t="s">
        <v>200</v>
      </c>
      <c r="I366" t="s">
        <v>201</v>
      </c>
      <c r="J366" t="s">
        <v>202</v>
      </c>
    </row>
    <row r="367" spans="1:10" x14ac:dyDescent="0.3">
      <c r="A367" t="s">
        <v>231</v>
      </c>
      <c r="B367" t="s">
        <v>227</v>
      </c>
      <c r="C367" t="s">
        <v>199</v>
      </c>
      <c r="D367">
        <v>30</v>
      </c>
      <c r="E367">
        <v>145</v>
      </c>
      <c r="F367">
        <v>266</v>
      </c>
      <c r="G367">
        <v>125</v>
      </c>
      <c r="H367" t="s">
        <v>200</v>
      </c>
      <c r="I367" t="s">
        <v>201</v>
      </c>
      <c r="J367" t="s">
        <v>202</v>
      </c>
    </row>
    <row r="368" spans="1:10" x14ac:dyDescent="0.3">
      <c r="A368" t="s">
        <v>231</v>
      </c>
      <c r="B368" t="s">
        <v>227</v>
      </c>
      <c r="C368" t="s">
        <v>199</v>
      </c>
      <c r="D368">
        <v>58</v>
      </c>
      <c r="E368">
        <v>114</v>
      </c>
      <c r="F368">
        <v>199</v>
      </c>
      <c r="G368">
        <v>56</v>
      </c>
      <c r="H368" t="s">
        <v>200</v>
      </c>
      <c r="I368" t="s">
        <v>215</v>
      </c>
      <c r="J368" t="s">
        <v>208</v>
      </c>
    </row>
    <row r="369" spans="1:10" x14ac:dyDescent="0.3">
      <c r="A369" t="s">
        <v>231</v>
      </c>
      <c r="B369" t="s">
        <v>227</v>
      </c>
      <c r="C369" t="s">
        <v>199</v>
      </c>
      <c r="D369">
        <v>51</v>
      </c>
      <c r="E369">
        <v>103</v>
      </c>
      <c r="F369">
        <v>180</v>
      </c>
      <c r="G369">
        <v>52</v>
      </c>
      <c r="H369" t="s">
        <v>200</v>
      </c>
      <c r="I369" t="s">
        <v>215</v>
      </c>
      <c r="J369" t="s">
        <v>208</v>
      </c>
    </row>
    <row r="370" spans="1:10" x14ac:dyDescent="0.3">
      <c r="A370" t="s">
        <v>231</v>
      </c>
      <c r="B370" t="s">
        <v>227</v>
      </c>
      <c r="C370" t="s">
        <v>199</v>
      </c>
      <c r="D370">
        <v>74</v>
      </c>
      <c r="E370">
        <v>103</v>
      </c>
      <c r="F370">
        <v>192</v>
      </c>
      <c r="G370">
        <v>53</v>
      </c>
      <c r="H370" t="s">
        <v>200</v>
      </c>
      <c r="I370" t="s">
        <v>215</v>
      </c>
      <c r="J370" t="s">
        <v>208</v>
      </c>
    </row>
    <row r="371" spans="1:10" x14ac:dyDescent="0.3">
      <c r="A371" t="s">
        <v>231</v>
      </c>
      <c r="B371" t="s">
        <v>227</v>
      </c>
      <c r="C371" t="s">
        <v>199</v>
      </c>
      <c r="D371">
        <v>86</v>
      </c>
      <c r="E371">
        <v>112</v>
      </c>
      <c r="F371">
        <v>208</v>
      </c>
      <c r="G371">
        <v>54</v>
      </c>
      <c r="H371" t="s">
        <v>200</v>
      </c>
      <c r="I371" t="s">
        <v>215</v>
      </c>
      <c r="J371" t="s">
        <v>208</v>
      </c>
    </row>
    <row r="372" spans="1:10" x14ac:dyDescent="0.3">
      <c r="A372" t="s">
        <v>231</v>
      </c>
      <c r="B372" t="s">
        <v>227</v>
      </c>
      <c r="C372" t="s">
        <v>199</v>
      </c>
      <c r="D372">
        <v>87</v>
      </c>
      <c r="E372">
        <v>121</v>
      </c>
      <c r="F372">
        <v>210</v>
      </c>
      <c r="G372">
        <v>54</v>
      </c>
      <c r="H372" t="s">
        <v>200</v>
      </c>
      <c r="I372" t="s">
        <v>215</v>
      </c>
      <c r="J372" t="s">
        <v>208</v>
      </c>
    </row>
    <row r="373" spans="1:10" x14ac:dyDescent="0.3">
      <c r="A373" t="s">
        <v>231</v>
      </c>
      <c r="B373" t="s">
        <v>227</v>
      </c>
      <c r="C373" t="s">
        <v>199</v>
      </c>
      <c r="D373">
        <v>98</v>
      </c>
      <c r="E373">
        <v>130</v>
      </c>
      <c r="F373">
        <v>225</v>
      </c>
      <c r="G373">
        <v>55</v>
      </c>
      <c r="H373" t="s">
        <v>200</v>
      </c>
      <c r="I373" t="s">
        <v>215</v>
      </c>
      <c r="J373" t="s">
        <v>208</v>
      </c>
    </row>
    <row r="374" spans="1:10" x14ac:dyDescent="0.3">
      <c r="A374" t="s">
        <v>231</v>
      </c>
      <c r="B374" t="s">
        <v>227</v>
      </c>
      <c r="C374" t="s">
        <v>199</v>
      </c>
      <c r="D374">
        <v>50</v>
      </c>
      <c r="E374">
        <v>96</v>
      </c>
      <c r="F374">
        <v>177</v>
      </c>
      <c r="G374">
        <v>46</v>
      </c>
      <c r="H374" t="s">
        <v>205</v>
      </c>
      <c r="I374" t="s">
        <v>206</v>
      </c>
      <c r="J374" t="s">
        <v>202</v>
      </c>
    </row>
    <row r="375" spans="1:10" x14ac:dyDescent="0.3">
      <c r="A375" t="s">
        <v>231</v>
      </c>
      <c r="B375" t="s">
        <v>227</v>
      </c>
      <c r="C375" t="s">
        <v>199</v>
      </c>
      <c r="D375">
        <v>59</v>
      </c>
      <c r="E375">
        <v>81</v>
      </c>
      <c r="F375">
        <v>168</v>
      </c>
      <c r="G375">
        <v>45</v>
      </c>
      <c r="H375" t="s">
        <v>205</v>
      </c>
      <c r="I375" t="s">
        <v>206</v>
      </c>
      <c r="J375" t="s">
        <v>202</v>
      </c>
    </row>
    <row r="376" spans="1:10" x14ac:dyDescent="0.3">
      <c r="A376" t="s">
        <v>231</v>
      </c>
      <c r="B376" t="s">
        <v>227</v>
      </c>
      <c r="C376" t="s">
        <v>199</v>
      </c>
      <c r="D376">
        <v>62</v>
      </c>
      <c r="E376">
        <v>84</v>
      </c>
      <c r="F376">
        <v>164</v>
      </c>
      <c r="G376">
        <v>42</v>
      </c>
      <c r="H376" t="s">
        <v>205</v>
      </c>
      <c r="I376" t="s">
        <v>206</v>
      </c>
      <c r="J376" t="s">
        <v>202</v>
      </c>
    </row>
    <row r="377" spans="1:10" x14ac:dyDescent="0.3">
      <c r="A377" t="s">
        <v>231</v>
      </c>
      <c r="B377" t="s">
        <v>227</v>
      </c>
      <c r="C377" t="s">
        <v>199</v>
      </c>
      <c r="D377">
        <v>71</v>
      </c>
      <c r="E377">
        <v>94</v>
      </c>
      <c r="F377">
        <v>185</v>
      </c>
      <c r="G377">
        <v>46</v>
      </c>
      <c r="H377" t="s">
        <v>205</v>
      </c>
      <c r="I377" t="s">
        <v>206</v>
      </c>
      <c r="J377" t="s">
        <v>202</v>
      </c>
    </row>
    <row r="378" spans="1:10" x14ac:dyDescent="0.3">
      <c r="A378" t="s">
        <v>231</v>
      </c>
      <c r="B378" t="s">
        <v>227</v>
      </c>
      <c r="C378" t="s">
        <v>199</v>
      </c>
      <c r="D378">
        <v>74</v>
      </c>
      <c r="E378">
        <v>96</v>
      </c>
      <c r="F378">
        <v>188</v>
      </c>
      <c r="G378">
        <v>46</v>
      </c>
      <c r="H378" t="s">
        <v>205</v>
      </c>
      <c r="I378" t="s">
        <v>206</v>
      </c>
      <c r="J378" t="s">
        <v>202</v>
      </c>
    </row>
    <row r="379" spans="1:10" x14ac:dyDescent="0.3">
      <c r="A379" t="s">
        <v>231</v>
      </c>
      <c r="B379" t="s">
        <v>227</v>
      </c>
      <c r="C379" t="s">
        <v>199</v>
      </c>
      <c r="D379">
        <v>34</v>
      </c>
      <c r="E379">
        <v>62</v>
      </c>
      <c r="F379">
        <v>110</v>
      </c>
      <c r="G379">
        <v>28</v>
      </c>
      <c r="H379" t="s">
        <v>205</v>
      </c>
      <c r="I379" t="s">
        <v>207</v>
      </c>
      <c r="J379" t="s">
        <v>208</v>
      </c>
    </row>
    <row r="380" spans="1:10" x14ac:dyDescent="0.3">
      <c r="A380" t="s">
        <v>231</v>
      </c>
      <c r="B380" t="s">
        <v>227</v>
      </c>
      <c r="C380" t="s">
        <v>199</v>
      </c>
      <c r="D380">
        <v>35</v>
      </c>
      <c r="E380">
        <v>62</v>
      </c>
      <c r="F380">
        <v>110</v>
      </c>
      <c r="G380">
        <v>27</v>
      </c>
      <c r="H380" t="s">
        <v>205</v>
      </c>
      <c r="I380" t="s">
        <v>207</v>
      </c>
      <c r="J380" t="s">
        <v>208</v>
      </c>
    </row>
    <row r="381" spans="1:10" x14ac:dyDescent="0.3">
      <c r="A381" t="s">
        <v>231</v>
      </c>
      <c r="B381" t="s">
        <v>227</v>
      </c>
      <c r="C381" t="s">
        <v>199</v>
      </c>
      <c r="D381">
        <v>34</v>
      </c>
      <c r="E381">
        <v>62</v>
      </c>
      <c r="F381">
        <v>110</v>
      </c>
      <c r="G381">
        <v>28</v>
      </c>
      <c r="H381" t="s">
        <v>205</v>
      </c>
      <c r="I381" t="s">
        <v>207</v>
      </c>
      <c r="J381" t="s">
        <v>208</v>
      </c>
    </row>
    <row r="382" spans="1:10" x14ac:dyDescent="0.3">
      <c r="A382" t="s">
        <v>231</v>
      </c>
      <c r="B382" t="s">
        <v>227</v>
      </c>
      <c r="C382" t="s">
        <v>199</v>
      </c>
      <c r="D382">
        <v>18</v>
      </c>
      <c r="E382">
        <v>39</v>
      </c>
      <c r="F382">
        <v>69</v>
      </c>
      <c r="G382">
        <v>21</v>
      </c>
      <c r="H382" t="s">
        <v>205</v>
      </c>
      <c r="I382" t="s">
        <v>207</v>
      </c>
      <c r="J382" t="s">
        <v>208</v>
      </c>
    </row>
    <row r="383" spans="1:10" x14ac:dyDescent="0.3">
      <c r="A383" t="s">
        <v>231</v>
      </c>
      <c r="B383" t="s">
        <v>227</v>
      </c>
      <c r="C383" t="s">
        <v>199</v>
      </c>
      <c r="D383">
        <v>13</v>
      </c>
      <c r="E383">
        <v>32</v>
      </c>
      <c r="F383">
        <v>56</v>
      </c>
      <c r="G383">
        <v>19</v>
      </c>
      <c r="H383" t="s">
        <v>205</v>
      </c>
      <c r="I383" t="s">
        <v>207</v>
      </c>
      <c r="J383" t="s">
        <v>208</v>
      </c>
    </row>
    <row r="384" spans="1:10" x14ac:dyDescent="0.3">
      <c r="A384" t="s">
        <v>231</v>
      </c>
      <c r="B384" t="s">
        <v>227</v>
      </c>
      <c r="C384" t="s">
        <v>199</v>
      </c>
      <c r="D384">
        <v>50</v>
      </c>
      <c r="E384">
        <v>63</v>
      </c>
      <c r="F384">
        <v>119</v>
      </c>
      <c r="G384">
        <v>29</v>
      </c>
      <c r="H384" t="s">
        <v>205</v>
      </c>
      <c r="I384" t="s">
        <v>207</v>
      </c>
      <c r="J384" t="s">
        <v>208</v>
      </c>
    </row>
    <row r="385" spans="1:10" x14ac:dyDescent="0.3">
      <c r="A385" t="s">
        <v>231</v>
      </c>
      <c r="B385" t="s">
        <v>227</v>
      </c>
      <c r="C385" t="s">
        <v>199</v>
      </c>
      <c r="D385">
        <v>25</v>
      </c>
      <c r="E385">
        <v>39</v>
      </c>
      <c r="F385">
        <v>68</v>
      </c>
      <c r="G385">
        <v>20</v>
      </c>
      <c r="H385" t="s">
        <v>205</v>
      </c>
      <c r="I385" t="s">
        <v>207</v>
      </c>
      <c r="J385" t="s">
        <v>208</v>
      </c>
    </row>
    <row r="386" spans="1:10" x14ac:dyDescent="0.3">
      <c r="A386" t="s">
        <v>231</v>
      </c>
      <c r="B386" t="s">
        <v>227</v>
      </c>
      <c r="C386" t="s">
        <v>199</v>
      </c>
      <c r="D386">
        <v>15</v>
      </c>
      <c r="E386">
        <v>29</v>
      </c>
      <c r="F386">
        <v>54</v>
      </c>
      <c r="G386">
        <v>19</v>
      </c>
      <c r="H386" t="s">
        <v>205</v>
      </c>
      <c r="I386" t="s">
        <v>207</v>
      </c>
      <c r="J386" t="s">
        <v>208</v>
      </c>
    </row>
    <row r="387" spans="1:10" x14ac:dyDescent="0.3">
      <c r="A387" t="s">
        <v>231</v>
      </c>
      <c r="B387" t="s">
        <v>227</v>
      </c>
      <c r="C387" t="s">
        <v>199</v>
      </c>
      <c r="D387">
        <v>63</v>
      </c>
      <c r="E387">
        <v>105</v>
      </c>
      <c r="F387">
        <v>167</v>
      </c>
      <c r="G387">
        <v>42</v>
      </c>
      <c r="H387" t="s">
        <v>209</v>
      </c>
      <c r="I387" t="s">
        <v>216</v>
      </c>
      <c r="J387" t="s">
        <v>208</v>
      </c>
    </row>
    <row r="388" spans="1:10" x14ac:dyDescent="0.3">
      <c r="A388" t="s">
        <v>231</v>
      </c>
      <c r="B388" t="s">
        <v>227</v>
      </c>
      <c r="C388" t="s">
        <v>199</v>
      </c>
      <c r="D388">
        <v>46</v>
      </c>
      <c r="E388">
        <v>84</v>
      </c>
      <c r="F388">
        <v>133</v>
      </c>
      <c r="G388">
        <v>38</v>
      </c>
      <c r="H388" t="s">
        <v>209</v>
      </c>
      <c r="I388" t="s">
        <v>216</v>
      </c>
      <c r="J388" t="s">
        <v>208</v>
      </c>
    </row>
    <row r="389" spans="1:10" x14ac:dyDescent="0.3">
      <c r="A389" t="s">
        <v>231</v>
      </c>
      <c r="B389" t="s">
        <v>227</v>
      </c>
      <c r="C389" t="s">
        <v>199</v>
      </c>
      <c r="D389">
        <v>40</v>
      </c>
      <c r="E389">
        <v>65</v>
      </c>
      <c r="F389">
        <v>103</v>
      </c>
      <c r="G389">
        <v>33</v>
      </c>
      <c r="H389" t="s">
        <v>209</v>
      </c>
      <c r="I389" t="s">
        <v>216</v>
      </c>
      <c r="J389" t="s">
        <v>208</v>
      </c>
    </row>
    <row r="390" spans="1:10" x14ac:dyDescent="0.3">
      <c r="A390" t="s">
        <v>231</v>
      </c>
      <c r="B390" t="s">
        <v>227</v>
      </c>
      <c r="C390" t="s">
        <v>199</v>
      </c>
      <c r="D390">
        <v>79</v>
      </c>
      <c r="E390">
        <v>94</v>
      </c>
      <c r="F390">
        <v>161</v>
      </c>
      <c r="G390">
        <v>41</v>
      </c>
      <c r="H390" t="s">
        <v>209</v>
      </c>
      <c r="I390" t="s">
        <v>216</v>
      </c>
      <c r="J390" t="s">
        <v>208</v>
      </c>
    </row>
    <row r="391" spans="1:10" x14ac:dyDescent="0.3">
      <c r="A391" t="s">
        <v>231</v>
      </c>
      <c r="B391" t="s">
        <v>227</v>
      </c>
      <c r="C391" t="s">
        <v>199</v>
      </c>
      <c r="D391">
        <v>71</v>
      </c>
      <c r="E391">
        <v>88</v>
      </c>
      <c r="F391">
        <v>150</v>
      </c>
      <c r="G391">
        <v>40</v>
      </c>
      <c r="H391" t="s">
        <v>209</v>
      </c>
      <c r="I391" t="s">
        <v>216</v>
      </c>
      <c r="J391" t="s">
        <v>208</v>
      </c>
    </row>
    <row r="392" spans="1:10" x14ac:dyDescent="0.3">
      <c r="A392" t="s">
        <v>231</v>
      </c>
      <c r="B392" t="s">
        <v>227</v>
      </c>
      <c r="C392" t="s">
        <v>199</v>
      </c>
      <c r="D392">
        <v>43</v>
      </c>
      <c r="E392">
        <v>68</v>
      </c>
      <c r="F392">
        <v>115</v>
      </c>
      <c r="G392">
        <v>25</v>
      </c>
      <c r="H392" t="s">
        <v>209</v>
      </c>
      <c r="I392" t="s">
        <v>210</v>
      </c>
      <c r="J392" t="s">
        <v>208</v>
      </c>
    </row>
    <row r="393" spans="1:10" x14ac:dyDescent="0.3">
      <c r="A393" t="s">
        <v>231</v>
      </c>
      <c r="B393" t="s">
        <v>227</v>
      </c>
      <c r="C393" t="s">
        <v>199</v>
      </c>
      <c r="D393">
        <v>51</v>
      </c>
      <c r="E393">
        <v>77</v>
      </c>
      <c r="F393">
        <v>130</v>
      </c>
      <c r="G393">
        <v>26</v>
      </c>
      <c r="H393" t="s">
        <v>209</v>
      </c>
      <c r="I393" t="s">
        <v>210</v>
      </c>
      <c r="J393" t="s">
        <v>208</v>
      </c>
    </row>
    <row r="394" spans="1:10" x14ac:dyDescent="0.3">
      <c r="A394" t="s">
        <v>231</v>
      </c>
      <c r="B394" t="s">
        <v>227</v>
      </c>
      <c r="C394" t="s">
        <v>199</v>
      </c>
      <c r="D394">
        <v>58</v>
      </c>
      <c r="E394">
        <v>85</v>
      </c>
      <c r="F394">
        <v>144</v>
      </c>
      <c r="G394">
        <v>27</v>
      </c>
      <c r="H394" t="s">
        <v>209</v>
      </c>
      <c r="I394" t="s">
        <v>210</v>
      </c>
      <c r="J394" t="s">
        <v>208</v>
      </c>
    </row>
    <row r="395" spans="1:10" x14ac:dyDescent="0.3">
      <c r="A395" t="s">
        <v>231</v>
      </c>
      <c r="B395" t="s">
        <v>227</v>
      </c>
      <c r="C395" t="s">
        <v>199</v>
      </c>
      <c r="D395">
        <v>63</v>
      </c>
      <c r="E395">
        <v>91</v>
      </c>
      <c r="F395">
        <v>154</v>
      </c>
      <c r="G395">
        <v>28</v>
      </c>
      <c r="H395" t="s">
        <v>209</v>
      </c>
      <c r="I395" t="s">
        <v>210</v>
      </c>
      <c r="J395" t="s">
        <v>208</v>
      </c>
    </row>
    <row r="396" spans="1:10" x14ac:dyDescent="0.3">
      <c r="A396" t="s">
        <v>231</v>
      </c>
      <c r="B396" t="s">
        <v>227</v>
      </c>
      <c r="C396" t="s">
        <v>199</v>
      </c>
      <c r="D396">
        <v>45</v>
      </c>
      <c r="E396">
        <v>70</v>
      </c>
      <c r="F396">
        <v>118</v>
      </c>
      <c r="G396">
        <v>25</v>
      </c>
      <c r="H396" t="s">
        <v>209</v>
      </c>
      <c r="I396" t="s">
        <v>210</v>
      </c>
      <c r="J396" t="s">
        <v>208</v>
      </c>
    </row>
    <row r="397" spans="1:10" x14ac:dyDescent="0.3">
      <c r="A397" t="s">
        <v>231</v>
      </c>
      <c r="B397" t="s">
        <v>227</v>
      </c>
      <c r="C397" t="s">
        <v>199</v>
      </c>
      <c r="D397">
        <v>27</v>
      </c>
      <c r="E397">
        <v>47</v>
      </c>
      <c r="F397">
        <v>78</v>
      </c>
      <c r="G397">
        <v>20</v>
      </c>
      <c r="H397" t="s">
        <v>209</v>
      </c>
      <c r="I397" t="s">
        <v>210</v>
      </c>
      <c r="J397" t="s">
        <v>208</v>
      </c>
    </row>
    <row r="398" spans="1:10" x14ac:dyDescent="0.3">
      <c r="A398" t="s">
        <v>231</v>
      </c>
      <c r="B398" t="s">
        <v>227</v>
      </c>
      <c r="C398" t="s">
        <v>199</v>
      </c>
      <c r="D398">
        <v>70</v>
      </c>
      <c r="E398">
        <v>72</v>
      </c>
      <c r="F398">
        <v>129</v>
      </c>
      <c r="G398">
        <v>25</v>
      </c>
      <c r="H398" t="s">
        <v>209</v>
      </c>
      <c r="I398" t="s">
        <v>210</v>
      </c>
      <c r="J398" t="s">
        <v>208</v>
      </c>
    </row>
    <row r="399" spans="1:10" x14ac:dyDescent="0.3">
      <c r="A399" t="s">
        <v>231</v>
      </c>
      <c r="B399" t="s">
        <v>227</v>
      </c>
      <c r="C399" t="s">
        <v>199</v>
      </c>
      <c r="D399">
        <v>70</v>
      </c>
      <c r="E399">
        <v>77</v>
      </c>
      <c r="F399">
        <v>129</v>
      </c>
      <c r="G399">
        <v>24</v>
      </c>
      <c r="H399" t="s">
        <v>209</v>
      </c>
      <c r="I399" t="s">
        <v>210</v>
      </c>
      <c r="J399" t="s">
        <v>208</v>
      </c>
    </row>
    <row r="400" spans="1:10" x14ac:dyDescent="0.3">
      <c r="A400" t="s">
        <v>231</v>
      </c>
      <c r="B400" t="s">
        <v>227</v>
      </c>
      <c r="C400" t="s">
        <v>199</v>
      </c>
      <c r="D400">
        <v>80</v>
      </c>
      <c r="E400">
        <v>85</v>
      </c>
      <c r="F400">
        <v>143</v>
      </c>
      <c r="G400">
        <v>25</v>
      </c>
      <c r="H400" t="s">
        <v>209</v>
      </c>
      <c r="I400" t="s">
        <v>210</v>
      </c>
      <c r="J400" t="s">
        <v>208</v>
      </c>
    </row>
    <row r="401" spans="1:10" x14ac:dyDescent="0.3">
      <c r="A401" t="s">
        <v>231</v>
      </c>
      <c r="B401" t="s">
        <v>227</v>
      </c>
      <c r="C401" t="s">
        <v>199</v>
      </c>
      <c r="D401">
        <v>87</v>
      </c>
      <c r="E401">
        <v>91</v>
      </c>
      <c r="F401">
        <v>153</v>
      </c>
      <c r="G401">
        <v>26</v>
      </c>
      <c r="H401" t="s">
        <v>209</v>
      </c>
      <c r="I401" t="s">
        <v>210</v>
      </c>
      <c r="J401" t="s">
        <v>208</v>
      </c>
    </row>
    <row r="402" spans="1:10" x14ac:dyDescent="0.3">
      <c r="A402" t="s">
        <v>231</v>
      </c>
      <c r="B402" t="s">
        <v>227</v>
      </c>
      <c r="C402" t="s">
        <v>199</v>
      </c>
      <c r="D402">
        <v>67</v>
      </c>
      <c r="E402">
        <v>70</v>
      </c>
      <c r="F402">
        <v>126</v>
      </c>
      <c r="G402">
        <v>25</v>
      </c>
      <c r="H402" t="s">
        <v>209</v>
      </c>
      <c r="I402" t="s">
        <v>210</v>
      </c>
      <c r="J402" t="s">
        <v>208</v>
      </c>
    </row>
    <row r="403" spans="1:10" x14ac:dyDescent="0.3">
      <c r="A403" t="s">
        <v>231</v>
      </c>
      <c r="B403" t="s">
        <v>227</v>
      </c>
      <c r="C403" t="s">
        <v>199</v>
      </c>
      <c r="D403">
        <v>31</v>
      </c>
      <c r="E403">
        <v>68</v>
      </c>
      <c r="F403">
        <v>114</v>
      </c>
      <c r="G403">
        <v>37</v>
      </c>
      <c r="H403" t="s">
        <v>203</v>
      </c>
      <c r="I403" t="s">
        <v>212</v>
      </c>
      <c r="J403" t="s">
        <v>202</v>
      </c>
    </row>
    <row r="404" spans="1:10" x14ac:dyDescent="0.3">
      <c r="A404" t="s">
        <v>231</v>
      </c>
      <c r="B404" t="s">
        <v>227</v>
      </c>
      <c r="C404" t="s">
        <v>199</v>
      </c>
      <c r="D404">
        <v>30</v>
      </c>
      <c r="E404">
        <v>67</v>
      </c>
      <c r="F404">
        <v>113</v>
      </c>
      <c r="G404">
        <v>37</v>
      </c>
      <c r="H404" t="s">
        <v>203</v>
      </c>
      <c r="I404" t="s">
        <v>212</v>
      </c>
      <c r="J404" t="s">
        <v>202</v>
      </c>
    </row>
    <row r="405" spans="1:10" x14ac:dyDescent="0.3">
      <c r="A405" t="s">
        <v>231</v>
      </c>
      <c r="B405" t="s">
        <v>227</v>
      </c>
      <c r="C405" t="s">
        <v>199</v>
      </c>
      <c r="D405">
        <v>33</v>
      </c>
      <c r="E405">
        <v>71</v>
      </c>
      <c r="F405">
        <v>120</v>
      </c>
      <c r="G405">
        <v>38</v>
      </c>
      <c r="H405" t="s">
        <v>203</v>
      </c>
      <c r="I405" t="s">
        <v>212</v>
      </c>
      <c r="J405" t="s">
        <v>202</v>
      </c>
    </row>
    <row r="406" spans="1:10" x14ac:dyDescent="0.3">
      <c r="A406" t="s">
        <v>231</v>
      </c>
      <c r="B406" t="s">
        <v>227</v>
      </c>
      <c r="C406" t="s">
        <v>199</v>
      </c>
      <c r="D406">
        <v>28</v>
      </c>
      <c r="E406">
        <v>63</v>
      </c>
      <c r="F406">
        <v>106</v>
      </c>
      <c r="G406">
        <v>35</v>
      </c>
      <c r="H406" t="s">
        <v>203</v>
      </c>
      <c r="I406" t="s">
        <v>212</v>
      </c>
      <c r="J406" t="s">
        <v>202</v>
      </c>
    </row>
    <row r="407" spans="1:10" x14ac:dyDescent="0.3">
      <c r="A407" t="s">
        <v>231</v>
      </c>
      <c r="B407" t="s">
        <v>227</v>
      </c>
      <c r="C407" t="s">
        <v>199</v>
      </c>
      <c r="D407">
        <v>46</v>
      </c>
      <c r="E407">
        <v>68</v>
      </c>
      <c r="F407">
        <v>121</v>
      </c>
      <c r="G407">
        <v>37</v>
      </c>
      <c r="H407" t="s">
        <v>203</v>
      </c>
      <c r="I407" t="s">
        <v>212</v>
      </c>
      <c r="J407" t="s">
        <v>202</v>
      </c>
    </row>
    <row r="408" spans="1:10" x14ac:dyDescent="0.3">
      <c r="A408" t="s">
        <v>231</v>
      </c>
      <c r="B408" t="s">
        <v>227</v>
      </c>
      <c r="C408" t="s">
        <v>199</v>
      </c>
      <c r="D408">
        <v>33</v>
      </c>
      <c r="E408">
        <v>59</v>
      </c>
      <c r="F408">
        <v>98</v>
      </c>
      <c r="G408">
        <v>33</v>
      </c>
      <c r="H408" t="s">
        <v>203</v>
      </c>
      <c r="I408" t="s">
        <v>212</v>
      </c>
      <c r="J408" t="s">
        <v>202</v>
      </c>
    </row>
    <row r="409" spans="1:10" x14ac:dyDescent="0.3">
      <c r="A409" t="s">
        <v>231</v>
      </c>
      <c r="B409" t="s">
        <v>227</v>
      </c>
      <c r="C409" t="s">
        <v>199</v>
      </c>
      <c r="D409">
        <v>29</v>
      </c>
      <c r="E409">
        <v>54</v>
      </c>
      <c r="F409">
        <v>89</v>
      </c>
      <c r="G409">
        <v>31</v>
      </c>
      <c r="H409" t="s">
        <v>203</v>
      </c>
      <c r="I409" t="s">
        <v>212</v>
      </c>
      <c r="J409" t="s">
        <v>202</v>
      </c>
    </row>
    <row r="410" spans="1:10" x14ac:dyDescent="0.3">
      <c r="A410" t="s">
        <v>231</v>
      </c>
      <c r="B410" t="s">
        <v>227</v>
      </c>
      <c r="C410" t="s">
        <v>199</v>
      </c>
      <c r="D410">
        <v>45</v>
      </c>
      <c r="E410">
        <v>67</v>
      </c>
      <c r="F410">
        <v>120</v>
      </c>
      <c r="G410">
        <v>37</v>
      </c>
      <c r="H410" t="s">
        <v>203</v>
      </c>
      <c r="I410" t="s">
        <v>212</v>
      </c>
      <c r="J410" t="s">
        <v>202</v>
      </c>
    </row>
    <row r="411" spans="1:10" x14ac:dyDescent="0.3">
      <c r="A411" t="s">
        <v>231</v>
      </c>
      <c r="B411" t="s">
        <v>227</v>
      </c>
      <c r="C411" t="s">
        <v>199</v>
      </c>
      <c r="D411">
        <v>42</v>
      </c>
      <c r="E411">
        <v>63</v>
      </c>
      <c r="F411">
        <v>113</v>
      </c>
      <c r="G411">
        <v>35</v>
      </c>
      <c r="H411" t="s">
        <v>203</v>
      </c>
      <c r="I411" t="s">
        <v>212</v>
      </c>
      <c r="J411" t="s">
        <v>202</v>
      </c>
    </row>
    <row r="412" spans="1:10" x14ac:dyDescent="0.3">
      <c r="A412" t="s">
        <v>231</v>
      </c>
      <c r="B412" t="s">
        <v>227</v>
      </c>
      <c r="C412" t="s">
        <v>199</v>
      </c>
      <c r="D412">
        <v>7</v>
      </c>
      <c r="E412">
        <v>105</v>
      </c>
      <c r="F412">
        <v>180</v>
      </c>
      <c r="G412">
        <v>98</v>
      </c>
      <c r="H412" t="s">
        <v>203</v>
      </c>
      <c r="I412" t="s">
        <v>217</v>
      </c>
      <c r="J412" t="s">
        <v>202</v>
      </c>
    </row>
    <row r="413" spans="1:10" x14ac:dyDescent="0.3">
      <c r="A413" t="s">
        <v>231</v>
      </c>
      <c r="B413" t="s">
        <v>227</v>
      </c>
      <c r="C413" t="s">
        <v>199</v>
      </c>
      <c r="D413">
        <v>2</v>
      </c>
      <c r="E413">
        <v>90</v>
      </c>
      <c r="F413">
        <v>154</v>
      </c>
      <c r="G413">
        <v>88</v>
      </c>
      <c r="H413" t="s">
        <v>203</v>
      </c>
      <c r="I413" t="s">
        <v>217</v>
      </c>
      <c r="J413" t="s">
        <v>202</v>
      </c>
    </row>
    <row r="414" spans="1:10" x14ac:dyDescent="0.3">
      <c r="A414" t="s">
        <v>231</v>
      </c>
      <c r="B414" t="s">
        <v>227</v>
      </c>
      <c r="C414" t="s">
        <v>199</v>
      </c>
      <c r="D414">
        <v>11</v>
      </c>
      <c r="E414">
        <v>105</v>
      </c>
      <c r="F414">
        <v>201</v>
      </c>
      <c r="G414">
        <v>103</v>
      </c>
      <c r="H414" t="s">
        <v>203</v>
      </c>
      <c r="I414" t="s">
        <v>217</v>
      </c>
      <c r="J414" t="s">
        <v>202</v>
      </c>
    </row>
    <row r="415" spans="1:10" x14ac:dyDescent="0.3">
      <c r="A415" t="s">
        <v>231</v>
      </c>
      <c r="B415" t="s">
        <v>227</v>
      </c>
      <c r="C415" t="s">
        <v>199</v>
      </c>
      <c r="D415">
        <v>1</v>
      </c>
      <c r="E415">
        <v>87</v>
      </c>
      <c r="F415">
        <v>160</v>
      </c>
      <c r="G415">
        <v>86</v>
      </c>
      <c r="H415" t="s">
        <v>203</v>
      </c>
      <c r="I415" t="s">
        <v>217</v>
      </c>
      <c r="J415" t="s">
        <v>202</v>
      </c>
    </row>
    <row r="416" spans="1:10" x14ac:dyDescent="0.3">
      <c r="A416" t="s">
        <v>231</v>
      </c>
      <c r="B416" t="s">
        <v>227</v>
      </c>
      <c r="C416" t="s">
        <v>199</v>
      </c>
      <c r="D416">
        <v>0</v>
      </c>
      <c r="E416">
        <v>84</v>
      </c>
      <c r="F416">
        <v>153</v>
      </c>
      <c r="G416">
        <v>84</v>
      </c>
      <c r="H416" t="s">
        <v>203</v>
      </c>
      <c r="I416" t="s">
        <v>217</v>
      </c>
      <c r="J416" t="s">
        <v>202</v>
      </c>
    </row>
    <row r="417" spans="1:10" x14ac:dyDescent="0.3">
      <c r="A417" t="s">
        <v>231</v>
      </c>
      <c r="B417" t="s">
        <v>227</v>
      </c>
      <c r="C417" t="s">
        <v>199</v>
      </c>
      <c r="D417">
        <v>-4</v>
      </c>
      <c r="E417">
        <v>76</v>
      </c>
      <c r="F417">
        <v>140</v>
      </c>
      <c r="G417">
        <v>79</v>
      </c>
      <c r="H417" t="s">
        <v>203</v>
      </c>
      <c r="I417" t="s">
        <v>217</v>
      </c>
      <c r="J417" t="s">
        <v>202</v>
      </c>
    </row>
    <row r="418" spans="1:10" x14ac:dyDescent="0.3">
      <c r="A418" t="s">
        <v>222</v>
      </c>
      <c r="B418" t="s">
        <v>223</v>
      </c>
      <c r="C418" t="s">
        <v>220</v>
      </c>
      <c r="D418">
        <v>292</v>
      </c>
      <c r="E418">
        <v>295</v>
      </c>
      <c r="F418">
        <v>582</v>
      </c>
      <c r="G418">
        <v>98</v>
      </c>
      <c r="H418" t="s">
        <v>200</v>
      </c>
      <c r="I418" t="s">
        <v>201</v>
      </c>
      <c r="J418" t="s">
        <v>202</v>
      </c>
    </row>
    <row r="419" spans="1:10" x14ac:dyDescent="0.3">
      <c r="A419" t="s">
        <v>222</v>
      </c>
      <c r="B419" t="s">
        <v>223</v>
      </c>
      <c r="C419" t="s">
        <v>220</v>
      </c>
      <c r="D419">
        <v>94</v>
      </c>
      <c r="E419">
        <v>107</v>
      </c>
      <c r="F419">
        <v>188</v>
      </c>
      <c r="G419">
        <v>36</v>
      </c>
      <c r="H419" t="s">
        <v>200</v>
      </c>
      <c r="I419" t="s">
        <v>215</v>
      </c>
      <c r="J419" t="s">
        <v>208</v>
      </c>
    </row>
    <row r="420" spans="1:10" x14ac:dyDescent="0.3">
      <c r="A420" t="s">
        <v>222</v>
      </c>
      <c r="B420" t="s">
        <v>223</v>
      </c>
      <c r="C420" t="s">
        <v>220</v>
      </c>
      <c r="D420">
        <v>39</v>
      </c>
      <c r="E420">
        <v>51</v>
      </c>
      <c r="F420">
        <v>96</v>
      </c>
      <c r="G420">
        <v>25</v>
      </c>
      <c r="H420" t="s">
        <v>200</v>
      </c>
      <c r="I420" t="s">
        <v>215</v>
      </c>
      <c r="J420" t="s">
        <v>208</v>
      </c>
    </row>
    <row r="421" spans="1:10" x14ac:dyDescent="0.3">
      <c r="A421" t="s">
        <v>222</v>
      </c>
      <c r="B421" t="s">
        <v>223</v>
      </c>
      <c r="C421" t="s">
        <v>220</v>
      </c>
      <c r="D421">
        <v>120</v>
      </c>
      <c r="E421">
        <v>163</v>
      </c>
      <c r="F421">
        <v>276</v>
      </c>
      <c r="G421">
        <v>43</v>
      </c>
      <c r="H421" t="s">
        <v>205</v>
      </c>
      <c r="I421" t="s">
        <v>206</v>
      </c>
      <c r="J421" t="s">
        <v>202</v>
      </c>
    </row>
    <row r="422" spans="1:10" x14ac:dyDescent="0.3">
      <c r="A422" t="s">
        <v>222</v>
      </c>
      <c r="B422" t="s">
        <v>223</v>
      </c>
      <c r="C422" t="s">
        <v>220</v>
      </c>
      <c r="D422">
        <v>33</v>
      </c>
      <c r="E422">
        <v>80</v>
      </c>
      <c r="F422">
        <v>140</v>
      </c>
      <c r="G422">
        <v>47</v>
      </c>
      <c r="H422" t="s">
        <v>209</v>
      </c>
      <c r="I422" t="s">
        <v>216</v>
      </c>
      <c r="J422" t="s">
        <v>208</v>
      </c>
    </row>
    <row r="423" spans="1:10" x14ac:dyDescent="0.3">
      <c r="A423" t="s">
        <v>222</v>
      </c>
      <c r="B423" t="s">
        <v>223</v>
      </c>
      <c r="C423" t="s">
        <v>220</v>
      </c>
      <c r="D423">
        <v>51</v>
      </c>
      <c r="E423">
        <v>80</v>
      </c>
      <c r="F423">
        <v>157</v>
      </c>
      <c r="G423">
        <v>49</v>
      </c>
      <c r="H423" t="s">
        <v>209</v>
      </c>
      <c r="I423" t="s">
        <v>216</v>
      </c>
      <c r="J423" t="s">
        <v>208</v>
      </c>
    </row>
    <row r="424" spans="1:10" x14ac:dyDescent="0.3">
      <c r="A424" t="s">
        <v>222</v>
      </c>
      <c r="B424" t="s">
        <v>223</v>
      </c>
      <c r="C424" t="s">
        <v>220</v>
      </c>
      <c r="D424">
        <v>35</v>
      </c>
      <c r="E424">
        <v>72</v>
      </c>
      <c r="F424">
        <v>121</v>
      </c>
      <c r="G424">
        <v>37</v>
      </c>
      <c r="H424" t="s">
        <v>209</v>
      </c>
      <c r="I424" t="s">
        <v>210</v>
      </c>
      <c r="J424" t="s">
        <v>208</v>
      </c>
    </row>
    <row r="425" spans="1:10" x14ac:dyDescent="0.3">
      <c r="A425" t="s">
        <v>222</v>
      </c>
      <c r="B425" t="s">
        <v>223</v>
      </c>
      <c r="C425" t="s">
        <v>220</v>
      </c>
      <c r="D425">
        <v>19</v>
      </c>
      <c r="E425">
        <v>51</v>
      </c>
      <c r="F425">
        <v>85</v>
      </c>
      <c r="G425">
        <v>32</v>
      </c>
      <c r="H425" t="s">
        <v>209</v>
      </c>
      <c r="I425" t="s">
        <v>210</v>
      </c>
      <c r="J425" t="s">
        <v>208</v>
      </c>
    </row>
    <row r="426" spans="1:10" x14ac:dyDescent="0.3">
      <c r="A426" t="s">
        <v>222</v>
      </c>
      <c r="B426" t="s">
        <v>223</v>
      </c>
      <c r="C426" t="s">
        <v>220</v>
      </c>
      <c r="D426">
        <v>19</v>
      </c>
      <c r="E426">
        <v>51</v>
      </c>
      <c r="F426">
        <v>85</v>
      </c>
      <c r="G426">
        <v>32</v>
      </c>
      <c r="H426" t="s">
        <v>209</v>
      </c>
      <c r="I426" t="s">
        <v>210</v>
      </c>
      <c r="J426" t="s">
        <v>208</v>
      </c>
    </row>
    <row r="427" spans="1:10" x14ac:dyDescent="0.3">
      <c r="A427" t="s">
        <v>222</v>
      </c>
      <c r="B427" t="s">
        <v>223</v>
      </c>
      <c r="C427" t="s">
        <v>220</v>
      </c>
      <c r="D427">
        <v>40</v>
      </c>
      <c r="E427">
        <v>64</v>
      </c>
      <c r="F427">
        <v>114</v>
      </c>
      <c r="G427">
        <v>37</v>
      </c>
      <c r="H427" t="s">
        <v>209</v>
      </c>
      <c r="I427" t="s">
        <v>210</v>
      </c>
      <c r="J427" t="s">
        <v>208</v>
      </c>
    </row>
    <row r="428" spans="1:10" x14ac:dyDescent="0.3">
      <c r="A428" t="s">
        <v>222</v>
      </c>
      <c r="B428" t="s">
        <v>223</v>
      </c>
      <c r="C428" t="s">
        <v>220</v>
      </c>
      <c r="D428">
        <v>30</v>
      </c>
      <c r="E428">
        <v>79</v>
      </c>
      <c r="F428">
        <v>131</v>
      </c>
      <c r="G428">
        <v>49</v>
      </c>
      <c r="H428" t="s">
        <v>205</v>
      </c>
      <c r="I428" t="s">
        <v>218</v>
      </c>
      <c r="J428" t="s">
        <v>202</v>
      </c>
    </row>
    <row r="429" spans="1:10" x14ac:dyDescent="0.3">
      <c r="A429" t="s">
        <v>222</v>
      </c>
      <c r="B429" t="s">
        <v>223</v>
      </c>
      <c r="C429" t="s">
        <v>220</v>
      </c>
      <c r="D429">
        <v>46</v>
      </c>
      <c r="E429">
        <v>81</v>
      </c>
      <c r="F429">
        <v>134</v>
      </c>
      <c r="G429">
        <v>45</v>
      </c>
      <c r="H429" t="s">
        <v>205</v>
      </c>
      <c r="I429" t="s">
        <v>218</v>
      </c>
      <c r="J429" t="s">
        <v>202</v>
      </c>
    </row>
    <row r="430" spans="1:10" x14ac:dyDescent="0.3">
      <c r="A430" t="s">
        <v>232</v>
      </c>
      <c r="B430" t="s">
        <v>227</v>
      </c>
      <c r="C430" t="s">
        <v>220</v>
      </c>
      <c r="D430">
        <v>105</v>
      </c>
      <c r="E430">
        <v>144</v>
      </c>
      <c r="F430">
        <v>243</v>
      </c>
      <c r="G430">
        <v>39</v>
      </c>
      <c r="H430" t="s">
        <v>200</v>
      </c>
      <c r="I430" t="s">
        <v>221</v>
      </c>
      <c r="J430" t="s">
        <v>202</v>
      </c>
    </row>
    <row r="431" spans="1:10" x14ac:dyDescent="0.3">
      <c r="A431" t="s">
        <v>232</v>
      </c>
      <c r="B431" t="s">
        <v>227</v>
      </c>
      <c r="C431" t="s">
        <v>220</v>
      </c>
      <c r="D431">
        <v>134</v>
      </c>
      <c r="E431">
        <v>126</v>
      </c>
      <c r="F431">
        <v>227</v>
      </c>
      <c r="G431">
        <v>36</v>
      </c>
      <c r="H431" t="s">
        <v>200</v>
      </c>
      <c r="I431" t="s">
        <v>221</v>
      </c>
      <c r="J431" t="s">
        <v>202</v>
      </c>
    </row>
    <row r="432" spans="1:10" x14ac:dyDescent="0.3">
      <c r="A432" t="s">
        <v>232</v>
      </c>
      <c r="B432" t="s">
        <v>227</v>
      </c>
      <c r="C432" t="s">
        <v>220</v>
      </c>
      <c r="D432">
        <v>199</v>
      </c>
      <c r="E432">
        <v>179</v>
      </c>
      <c r="F432">
        <v>322</v>
      </c>
      <c r="G432">
        <v>45</v>
      </c>
      <c r="H432" t="s">
        <v>200</v>
      </c>
      <c r="I432" t="s">
        <v>221</v>
      </c>
      <c r="J432" t="s">
        <v>202</v>
      </c>
    </row>
    <row r="433" spans="1:10" x14ac:dyDescent="0.3">
      <c r="A433" t="s">
        <v>232</v>
      </c>
      <c r="B433" t="s">
        <v>227</v>
      </c>
      <c r="C433" t="s">
        <v>220</v>
      </c>
      <c r="D433">
        <v>68</v>
      </c>
      <c r="E433">
        <v>107</v>
      </c>
      <c r="F433">
        <v>190</v>
      </c>
      <c r="G433">
        <v>39</v>
      </c>
      <c r="H433" t="s">
        <v>200</v>
      </c>
      <c r="I433" t="s">
        <v>201</v>
      </c>
      <c r="J433" t="s">
        <v>202</v>
      </c>
    </row>
    <row r="434" spans="1:10" x14ac:dyDescent="0.3">
      <c r="A434" t="s">
        <v>232</v>
      </c>
      <c r="B434" t="s">
        <v>227</v>
      </c>
      <c r="C434" t="s">
        <v>220</v>
      </c>
      <c r="D434">
        <v>101</v>
      </c>
      <c r="E434">
        <v>107</v>
      </c>
      <c r="F434">
        <v>202</v>
      </c>
      <c r="G434">
        <v>39</v>
      </c>
      <c r="H434" t="s">
        <v>200</v>
      </c>
      <c r="I434" t="s">
        <v>201</v>
      </c>
      <c r="J434" t="s">
        <v>202</v>
      </c>
    </row>
    <row r="435" spans="1:10" x14ac:dyDescent="0.3">
      <c r="A435" t="s">
        <v>232</v>
      </c>
      <c r="B435" t="s">
        <v>227</v>
      </c>
      <c r="C435" t="s">
        <v>220</v>
      </c>
      <c r="D435">
        <v>98</v>
      </c>
      <c r="E435">
        <v>112</v>
      </c>
      <c r="F435">
        <v>197</v>
      </c>
      <c r="G435">
        <v>38</v>
      </c>
      <c r="H435" t="s">
        <v>200</v>
      </c>
      <c r="I435" t="s">
        <v>201</v>
      </c>
      <c r="J435" t="s">
        <v>202</v>
      </c>
    </row>
    <row r="436" spans="1:10" x14ac:dyDescent="0.3">
      <c r="A436" t="s">
        <v>232</v>
      </c>
      <c r="B436" t="s">
        <v>227</v>
      </c>
      <c r="C436" t="s">
        <v>220</v>
      </c>
      <c r="D436">
        <v>62</v>
      </c>
      <c r="E436">
        <v>74</v>
      </c>
      <c r="F436">
        <v>141</v>
      </c>
      <c r="G436">
        <v>32</v>
      </c>
      <c r="H436" t="s">
        <v>200</v>
      </c>
      <c r="I436" t="s">
        <v>201</v>
      </c>
      <c r="J436" t="s">
        <v>202</v>
      </c>
    </row>
    <row r="437" spans="1:10" x14ac:dyDescent="0.3">
      <c r="A437" t="s">
        <v>232</v>
      </c>
      <c r="B437" t="s">
        <v>227</v>
      </c>
      <c r="C437" t="s">
        <v>220</v>
      </c>
      <c r="D437">
        <v>40</v>
      </c>
      <c r="E437">
        <v>51</v>
      </c>
      <c r="F437">
        <v>96</v>
      </c>
      <c r="G437">
        <v>24</v>
      </c>
      <c r="H437" t="s">
        <v>200</v>
      </c>
      <c r="I437" t="s">
        <v>201</v>
      </c>
      <c r="J437" t="s">
        <v>202</v>
      </c>
    </row>
    <row r="438" spans="1:10" x14ac:dyDescent="0.3">
      <c r="A438" t="s">
        <v>232</v>
      </c>
      <c r="B438" t="s">
        <v>227</v>
      </c>
      <c r="C438" t="s">
        <v>220</v>
      </c>
      <c r="D438">
        <v>105</v>
      </c>
      <c r="E438">
        <v>145</v>
      </c>
      <c r="F438">
        <v>245</v>
      </c>
      <c r="G438">
        <v>40</v>
      </c>
      <c r="H438" t="s">
        <v>200</v>
      </c>
      <c r="I438" t="s">
        <v>215</v>
      </c>
      <c r="J438" t="s">
        <v>208</v>
      </c>
    </row>
    <row r="439" spans="1:10" x14ac:dyDescent="0.3">
      <c r="A439" t="s">
        <v>232</v>
      </c>
      <c r="B439" t="s">
        <v>227</v>
      </c>
      <c r="C439" t="s">
        <v>220</v>
      </c>
      <c r="D439">
        <v>147</v>
      </c>
      <c r="E439">
        <v>137</v>
      </c>
      <c r="F439">
        <v>247</v>
      </c>
      <c r="G439">
        <v>38</v>
      </c>
      <c r="H439" t="s">
        <v>200</v>
      </c>
      <c r="I439" t="s">
        <v>215</v>
      </c>
      <c r="J439" t="s">
        <v>208</v>
      </c>
    </row>
    <row r="440" spans="1:10" x14ac:dyDescent="0.3">
      <c r="A440" t="s">
        <v>232</v>
      </c>
      <c r="B440" t="s">
        <v>227</v>
      </c>
      <c r="C440" t="s">
        <v>220</v>
      </c>
      <c r="D440">
        <v>150</v>
      </c>
      <c r="E440">
        <v>139</v>
      </c>
      <c r="F440">
        <v>249</v>
      </c>
      <c r="G440">
        <v>38</v>
      </c>
      <c r="H440" t="s">
        <v>200</v>
      </c>
      <c r="I440" t="s">
        <v>215</v>
      </c>
      <c r="J440" t="s">
        <v>208</v>
      </c>
    </row>
    <row r="441" spans="1:10" x14ac:dyDescent="0.3">
      <c r="A441" t="s">
        <v>232</v>
      </c>
      <c r="B441" t="s">
        <v>227</v>
      </c>
      <c r="C441" t="s">
        <v>220</v>
      </c>
      <c r="D441">
        <v>156</v>
      </c>
      <c r="E441">
        <v>145</v>
      </c>
      <c r="F441">
        <v>261</v>
      </c>
      <c r="G441">
        <v>40</v>
      </c>
      <c r="H441" t="s">
        <v>200</v>
      </c>
      <c r="I441" t="s">
        <v>215</v>
      </c>
      <c r="J441" t="s">
        <v>208</v>
      </c>
    </row>
    <row r="442" spans="1:10" x14ac:dyDescent="0.3">
      <c r="A442" t="s">
        <v>232</v>
      </c>
      <c r="B442" t="s">
        <v>227</v>
      </c>
      <c r="C442" t="s">
        <v>220</v>
      </c>
      <c r="D442">
        <v>155</v>
      </c>
      <c r="E442">
        <v>152</v>
      </c>
      <c r="F442">
        <v>254</v>
      </c>
      <c r="G442">
        <v>37</v>
      </c>
      <c r="H442" t="s">
        <v>200</v>
      </c>
      <c r="I442" t="s">
        <v>215</v>
      </c>
      <c r="J442" t="s">
        <v>208</v>
      </c>
    </row>
    <row r="443" spans="1:10" x14ac:dyDescent="0.3">
      <c r="A443" t="s">
        <v>232</v>
      </c>
      <c r="B443" t="s">
        <v>227</v>
      </c>
      <c r="C443" t="s">
        <v>220</v>
      </c>
      <c r="D443">
        <v>192</v>
      </c>
      <c r="E443">
        <v>185</v>
      </c>
      <c r="F443">
        <v>309</v>
      </c>
      <c r="G443">
        <v>43</v>
      </c>
      <c r="H443" t="s">
        <v>200</v>
      </c>
      <c r="I443" t="s">
        <v>215</v>
      </c>
      <c r="J443" t="s">
        <v>208</v>
      </c>
    </row>
    <row r="444" spans="1:10" x14ac:dyDescent="0.3">
      <c r="A444" t="s">
        <v>232</v>
      </c>
      <c r="B444" t="s">
        <v>227</v>
      </c>
      <c r="C444" t="s">
        <v>220</v>
      </c>
      <c r="D444">
        <v>30</v>
      </c>
      <c r="E444">
        <v>56</v>
      </c>
      <c r="F444">
        <v>100</v>
      </c>
      <c r="G444">
        <v>26</v>
      </c>
      <c r="H444" t="s">
        <v>203</v>
      </c>
      <c r="I444" t="s">
        <v>204</v>
      </c>
      <c r="J444" t="s">
        <v>202</v>
      </c>
    </row>
    <row r="445" spans="1:10" x14ac:dyDescent="0.3">
      <c r="A445" t="s">
        <v>232</v>
      </c>
      <c r="B445" t="s">
        <v>227</v>
      </c>
      <c r="C445" t="s">
        <v>220</v>
      </c>
      <c r="D445">
        <v>32</v>
      </c>
      <c r="E445">
        <v>60</v>
      </c>
      <c r="F445">
        <v>106</v>
      </c>
      <c r="G445">
        <v>28</v>
      </c>
      <c r="H445" t="s">
        <v>203</v>
      </c>
      <c r="I445" t="s">
        <v>204</v>
      </c>
      <c r="J445" t="s">
        <v>202</v>
      </c>
    </row>
    <row r="446" spans="1:10" x14ac:dyDescent="0.3">
      <c r="A446" t="s">
        <v>232</v>
      </c>
      <c r="B446" t="s">
        <v>227</v>
      </c>
      <c r="C446" t="s">
        <v>220</v>
      </c>
      <c r="D446">
        <v>27</v>
      </c>
      <c r="E446">
        <v>53</v>
      </c>
      <c r="F446">
        <v>94</v>
      </c>
      <c r="G446">
        <v>26</v>
      </c>
      <c r="H446" t="s">
        <v>203</v>
      </c>
      <c r="I446" t="s">
        <v>204</v>
      </c>
      <c r="J446" t="s">
        <v>202</v>
      </c>
    </row>
    <row r="447" spans="1:10" x14ac:dyDescent="0.3">
      <c r="A447" t="s">
        <v>232</v>
      </c>
      <c r="B447" t="s">
        <v>227</v>
      </c>
      <c r="C447" t="s">
        <v>220</v>
      </c>
      <c r="D447">
        <v>47</v>
      </c>
      <c r="E447">
        <v>56</v>
      </c>
      <c r="F447">
        <v>112</v>
      </c>
      <c r="G447">
        <v>27</v>
      </c>
      <c r="H447" t="s">
        <v>203</v>
      </c>
      <c r="I447" t="s">
        <v>204</v>
      </c>
      <c r="J447" t="s">
        <v>202</v>
      </c>
    </row>
    <row r="448" spans="1:10" x14ac:dyDescent="0.3">
      <c r="A448" t="s">
        <v>232</v>
      </c>
      <c r="B448" t="s">
        <v>227</v>
      </c>
      <c r="C448" t="s">
        <v>220</v>
      </c>
      <c r="D448">
        <v>47</v>
      </c>
      <c r="E448">
        <v>60</v>
      </c>
      <c r="F448">
        <v>113</v>
      </c>
      <c r="G448">
        <v>28</v>
      </c>
      <c r="H448" t="s">
        <v>203</v>
      </c>
      <c r="I448" t="s">
        <v>204</v>
      </c>
      <c r="J448" t="s">
        <v>202</v>
      </c>
    </row>
    <row r="449" spans="1:10" x14ac:dyDescent="0.3">
      <c r="A449" t="s">
        <v>232</v>
      </c>
      <c r="B449" t="s">
        <v>227</v>
      </c>
      <c r="C449" t="s">
        <v>220</v>
      </c>
      <c r="D449">
        <v>54</v>
      </c>
      <c r="E449">
        <v>80</v>
      </c>
      <c r="F449">
        <v>134</v>
      </c>
      <c r="G449">
        <v>26</v>
      </c>
      <c r="H449" t="s">
        <v>205</v>
      </c>
      <c r="I449" t="s">
        <v>206</v>
      </c>
      <c r="J449" t="s">
        <v>202</v>
      </c>
    </row>
    <row r="450" spans="1:10" x14ac:dyDescent="0.3">
      <c r="A450" t="s">
        <v>232</v>
      </c>
      <c r="B450" t="s">
        <v>227</v>
      </c>
      <c r="C450" t="s">
        <v>220</v>
      </c>
      <c r="D450">
        <v>88</v>
      </c>
      <c r="E450">
        <v>124</v>
      </c>
      <c r="F450">
        <v>210</v>
      </c>
      <c r="G450">
        <v>36</v>
      </c>
      <c r="H450" t="s">
        <v>205</v>
      </c>
      <c r="I450" t="s">
        <v>206</v>
      </c>
      <c r="J450" t="s">
        <v>202</v>
      </c>
    </row>
    <row r="451" spans="1:10" x14ac:dyDescent="0.3">
      <c r="A451" t="s">
        <v>232</v>
      </c>
      <c r="B451" t="s">
        <v>227</v>
      </c>
      <c r="C451" t="s">
        <v>220</v>
      </c>
      <c r="D451">
        <v>98</v>
      </c>
      <c r="E451">
        <v>136</v>
      </c>
      <c r="F451">
        <v>230</v>
      </c>
      <c r="G451">
        <v>38</v>
      </c>
      <c r="H451" t="s">
        <v>205</v>
      </c>
      <c r="I451" t="s">
        <v>206</v>
      </c>
      <c r="J451" t="s">
        <v>202</v>
      </c>
    </row>
    <row r="452" spans="1:10" x14ac:dyDescent="0.3">
      <c r="A452" t="s">
        <v>232</v>
      </c>
      <c r="B452" t="s">
        <v>227</v>
      </c>
      <c r="C452" t="s">
        <v>220</v>
      </c>
      <c r="D452">
        <v>84</v>
      </c>
      <c r="E452">
        <v>118</v>
      </c>
      <c r="F452">
        <v>199</v>
      </c>
      <c r="G452">
        <v>34</v>
      </c>
      <c r="H452" t="s">
        <v>205</v>
      </c>
      <c r="I452" t="s">
        <v>206</v>
      </c>
      <c r="J452" t="s">
        <v>202</v>
      </c>
    </row>
    <row r="453" spans="1:10" x14ac:dyDescent="0.3">
      <c r="A453" t="s">
        <v>232</v>
      </c>
      <c r="B453" t="s">
        <v>227</v>
      </c>
      <c r="C453" t="s">
        <v>220</v>
      </c>
      <c r="D453">
        <v>79</v>
      </c>
      <c r="E453">
        <v>111</v>
      </c>
      <c r="F453">
        <v>187</v>
      </c>
      <c r="G453">
        <v>32</v>
      </c>
      <c r="H453" t="s">
        <v>205</v>
      </c>
      <c r="I453" t="s">
        <v>206</v>
      </c>
      <c r="J453" t="s">
        <v>202</v>
      </c>
    </row>
    <row r="454" spans="1:10" x14ac:dyDescent="0.3">
      <c r="A454" t="s">
        <v>232</v>
      </c>
      <c r="B454" t="s">
        <v>227</v>
      </c>
      <c r="C454" t="s">
        <v>220</v>
      </c>
      <c r="D454">
        <v>48</v>
      </c>
      <c r="E454">
        <v>73</v>
      </c>
      <c r="F454">
        <v>123</v>
      </c>
      <c r="G454">
        <v>25</v>
      </c>
      <c r="H454" t="s">
        <v>205</v>
      </c>
      <c r="I454" t="s">
        <v>206</v>
      </c>
      <c r="J454" t="s">
        <v>202</v>
      </c>
    </row>
    <row r="455" spans="1:10" x14ac:dyDescent="0.3">
      <c r="A455" t="s">
        <v>232</v>
      </c>
      <c r="B455" t="s">
        <v>227</v>
      </c>
      <c r="C455" t="s">
        <v>220</v>
      </c>
      <c r="D455">
        <v>119</v>
      </c>
      <c r="E455">
        <v>112</v>
      </c>
      <c r="F455">
        <v>201</v>
      </c>
      <c r="G455">
        <v>32</v>
      </c>
      <c r="H455" t="s">
        <v>205</v>
      </c>
      <c r="I455" t="s">
        <v>206</v>
      </c>
      <c r="J455" t="s">
        <v>202</v>
      </c>
    </row>
    <row r="456" spans="1:10" x14ac:dyDescent="0.3">
      <c r="A456" t="s">
        <v>232</v>
      </c>
      <c r="B456" t="s">
        <v>227</v>
      </c>
      <c r="C456" t="s">
        <v>220</v>
      </c>
      <c r="D456">
        <v>137</v>
      </c>
      <c r="E456">
        <v>136</v>
      </c>
      <c r="F456">
        <v>228</v>
      </c>
      <c r="G456">
        <v>34</v>
      </c>
      <c r="H456" t="s">
        <v>205</v>
      </c>
      <c r="I456" t="s">
        <v>206</v>
      </c>
      <c r="J456" t="s">
        <v>202</v>
      </c>
    </row>
    <row r="457" spans="1:10" x14ac:dyDescent="0.3">
      <c r="A457" t="s">
        <v>232</v>
      </c>
      <c r="B457" t="s">
        <v>227</v>
      </c>
      <c r="C457" t="s">
        <v>220</v>
      </c>
      <c r="D457">
        <v>71</v>
      </c>
      <c r="E457">
        <v>73</v>
      </c>
      <c r="F457">
        <v>131</v>
      </c>
      <c r="G457">
        <v>25</v>
      </c>
      <c r="H457" t="s">
        <v>205</v>
      </c>
      <c r="I457" t="s">
        <v>206</v>
      </c>
      <c r="J457" t="s">
        <v>202</v>
      </c>
    </row>
    <row r="458" spans="1:10" x14ac:dyDescent="0.3">
      <c r="A458" t="s">
        <v>232</v>
      </c>
      <c r="B458" t="s">
        <v>227</v>
      </c>
      <c r="C458" t="s">
        <v>220</v>
      </c>
      <c r="D458">
        <v>59</v>
      </c>
      <c r="E458">
        <v>114</v>
      </c>
      <c r="F458">
        <v>189</v>
      </c>
      <c r="G458">
        <v>55</v>
      </c>
      <c r="H458" t="s">
        <v>205</v>
      </c>
      <c r="I458" t="s">
        <v>207</v>
      </c>
      <c r="J458" t="s">
        <v>208</v>
      </c>
    </row>
    <row r="459" spans="1:10" x14ac:dyDescent="0.3">
      <c r="A459" t="s">
        <v>232</v>
      </c>
      <c r="B459" t="s">
        <v>227</v>
      </c>
      <c r="C459" t="s">
        <v>220</v>
      </c>
      <c r="D459">
        <v>44</v>
      </c>
      <c r="E459">
        <v>96</v>
      </c>
      <c r="F459">
        <v>160</v>
      </c>
      <c r="G459">
        <v>52</v>
      </c>
      <c r="H459" t="s">
        <v>205</v>
      </c>
      <c r="I459" t="s">
        <v>207</v>
      </c>
      <c r="J459" t="s">
        <v>208</v>
      </c>
    </row>
    <row r="460" spans="1:10" x14ac:dyDescent="0.3">
      <c r="A460" t="s">
        <v>232</v>
      </c>
      <c r="B460" t="s">
        <v>227</v>
      </c>
      <c r="C460" t="s">
        <v>220</v>
      </c>
      <c r="D460">
        <v>33</v>
      </c>
      <c r="E460">
        <v>81</v>
      </c>
      <c r="F460">
        <v>135</v>
      </c>
      <c r="G460">
        <v>48</v>
      </c>
      <c r="H460" t="s">
        <v>205</v>
      </c>
      <c r="I460" t="s">
        <v>207</v>
      </c>
      <c r="J460" t="s">
        <v>208</v>
      </c>
    </row>
    <row r="461" spans="1:10" x14ac:dyDescent="0.3">
      <c r="A461" t="s">
        <v>232</v>
      </c>
      <c r="B461" t="s">
        <v>227</v>
      </c>
      <c r="C461" t="s">
        <v>220</v>
      </c>
      <c r="D461">
        <v>31</v>
      </c>
      <c r="E461">
        <v>79</v>
      </c>
      <c r="F461">
        <v>131</v>
      </c>
      <c r="G461">
        <v>48</v>
      </c>
      <c r="H461" t="s">
        <v>205</v>
      </c>
      <c r="I461" t="s">
        <v>207</v>
      </c>
      <c r="J461" t="s">
        <v>208</v>
      </c>
    </row>
    <row r="462" spans="1:10" x14ac:dyDescent="0.3">
      <c r="A462" t="s">
        <v>232</v>
      </c>
      <c r="B462" t="s">
        <v>227</v>
      </c>
      <c r="C462" t="s">
        <v>220</v>
      </c>
      <c r="D462">
        <v>39</v>
      </c>
      <c r="E462">
        <v>90</v>
      </c>
      <c r="F462">
        <v>150</v>
      </c>
      <c r="G462">
        <v>51</v>
      </c>
      <c r="H462" t="s">
        <v>205</v>
      </c>
      <c r="I462" t="s">
        <v>207</v>
      </c>
      <c r="J462" t="s">
        <v>208</v>
      </c>
    </row>
    <row r="463" spans="1:10" x14ac:dyDescent="0.3">
      <c r="A463" t="s">
        <v>232</v>
      </c>
      <c r="B463" t="s">
        <v>227</v>
      </c>
      <c r="C463" t="s">
        <v>220</v>
      </c>
      <c r="D463">
        <v>56</v>
      </c>
      <c r="E463">
        <v>110</v>
      </c>
      <c r="F463">
        <v>182</v>
      </c>
      <c r="G463">
        <v>54</v>
      </c>
      <c r="H463" t="s">
        <v>205</v>
      </c>
      <c r="I463" t="s">
        <v>207</v>
      </c>
      <c r="J463" t="s">
        <v>208</v>
      </c>
    </row>
    <row r="464" spans="1:10" x14ac:dyDescent="0.3">
      <c r="A464" t="s">
        <v>232</v>
      </c>
      <c r="B464" t="s">
        <v>227</v>
      </c>
      <c r="C464" t="s">
        <v>220</v>
      </c>
      <c r="D464">
        <v>58</v>
      </c>
      <c r="E464">
        <v>114</v>
      </c>
      <c r="F464">
        <v>189</v>
      </c>
      <c r="G464">
        <v>56</v>
      </c>
      <c r="H464" t="s">
        <v>205</v>
      </c>
      <c r="I464" t="s">
        <v>207</v>
      </c>
      <c r="J464" t="s">
        <v>208</v>
      </c>
    </row>
    <row r="465" spans="1:10" x14ac:dyDescent="0.3">
      <c r="A465" t="s">
        <v>232</v>
      </c>
      <c r="B465" t="s">
        <v>227</v>
      </c>
      <c r="C465" t="s">
        <v>220</v>
      </c>
      <c r="D465">
        <v>71</v>
      </c>
      <c r="E465">
        <v>102</v>
      </c>
      <c r="F465">
        <v>181</v>
      </c>
      <c r="G465">
        <v>54</v>
      </c>
      <c r="H465" t="s">
        <v>205</v>
      </c>
      <c r="I465" t="s">
        <v>207</v>
      </c>
      <c r="J465" t="s">
        <v>208</v>
      </c>
    </row>
    <row r="466" spans="1:10" x14ac:dyDescent="0.3">
      <c r="A466" t="s">
        <v>232</v>
      </c>
      <c r="B466" t="s">
        <v>227</v>
      </c>
      <c r="C466" t="s">
        <v>220</v>
      </c>
      <c r="D466">
        <v>43</v>
      </c>
      <c r="E466">
        <v>79</v>
      </c>
      <c r="F466">
        <v>130</v>
      </c>
      <c r="G466">
        <v>45</v>
      </c>
      <c r="H466" t="s">
        <v>205</v>
      </c>
      <c r="I466" t="s">
        <v>207</v>
      </c>
      <c r="J466" t="s">
        <v>208</v>
      </c>
    </row>
    <row r="467" spans="1:10" x14ac:dyDescent="0.3">
      <c r="A467" t="s">
        <v>232</v>
      </c>
      <c r="B467" t="s">
        <v>227</v>
      </c>
      <c r="C467" t="s">
        <v>220</v>
      </c>
      <c r="D467">
        <v>94</v>
      </c>
      <c r="E467">
        <v>163</v>
      </c>
      <c r="F467">
        <v>325</v>
      </c>
      <c r="G467">
        <v>69</v>
      </c>
      <c r="H467" t="s">
        <v>209</v>
      </c>
      <c r="I467" t="s">
        <v>216</v>
      </c>
      <c r="J467" t="s">
        <v>208</v>
      </c>
    </row>
    <row r="468" spans="1:10" x14ac:dyDescent="0.3">
      <c r="A468" t="s">
        <v>232</v>
      </c>
      <c r="B468" t="s">
        <v>227</v>
      </c>
      <c r="C468" t="s">
        <v>220</v>
      </c>
      <c r="D468">
        <v>81</v>
      </c>
      <c r="E468">
        <v>146</v>
      </c>
      <c r="F468">
        <v>291</v>
      </c>
      <c r="G468">
        <v>65</v>
      </c>
      <c r="H468" t="s">
        <v>209</v>
      </c>
      <c r="I468" t="s">
        <v>216</v>
      </c>
      <c r="J468" t="s">
        <v>208</v>
      </c>
    </row>
    <row r="469" spans="1:10" x14ac:dyDescent="0.3">
      <c r="A469" t="s">
        <v>232</v>
      </c>
      <c r="B469" t="s">
        <v>227</v>
      </c>
      <c r="C469" t="s">
        <v>220</v>
      </c>
      <c r="D469">
        <v>82</v>
      </c>
      <c r="E469">
        <v>146</v>
      </c>
      <c r="F469">
        <v>291</v>
      </c>
      <c r="G469">
        <v>64</v>
      </c>
      <c r="H469" t="s">
        <v>209</v>
      </c>
      <c r="I469" t="s">
        <v>216</v>
      </c>
      <c r="J469" t="s">
        <v>208</v>
      </c>
    </row>
    <row r="470" spans="1:10" x14ac:dyDescent="0.3">
      <c r="A470" t="s">
        <v>232</v>
      </c>
      <c r="B470" t="s">
        <v>227</v>
      </c>
      <c r="C470" t="s">
        <v>220</v>
      </c>
      <c r="D470">
        <v>87</v>
      </c>
      <c r="E470">
        <v>153</v>
      </c>
      <c r="F470">
        <v>306</v>
      </c>
      <c r="G470">
        <v>66</v>
      </c>
      <c r="H470" t="s">
        <v>209</v>
      </c>
      <c r="I470" t="s">
        <v>216</v>
      </c>
      <c r="J470" t="s">
        <v>208</v>
      </c>
    </row>
    <row r="471" spans="1:10" x14ac:dyDescent="0.3">
      <c r="A471" t="s">
        <v>232</v>
      </c>
      <c r="B471" t="s">
        <v>227</v>
      </c>
      <c r="C471" t="s">
        <v>220</v>
      </c>
      <c r="D471">
        <v>129</v>
      </c>
      <c r="E471">
        <v>155</v>
      </c>
      <c r="F471">
        <v>330</v>
      </c>
      <c r="G471">
        <v>68</v>
      </c>
      <c r="H471" t="s">
        <v>209</v>
      </c>
      <c r="I471" t="s">
        <v>216</v>
      </c>
      <c r="J471" t="s">
        <v>208</v>
      </c>
    </row>
    <row r="472" spans="1:10" x14ac:dyDescent="0.3">
      <c r="A472" t="s">
        <v>232</v>
      </c>
      <c r="B472" t="s">
        <v>227</v>
      </c>
      <c r="C472" t="s">
        <v>220</v>
      </c>
      <c r="D472">
        <v>-5</v>
      </c>
      <c r="E472">
        <v>71</v>
      </c>
      <c r="F472">
        <v>122</v>
      </c>
      <c r="G472">
        <v>76</v>
      </c>
      <c r="H472" t="s">
        <v>209</v>
      </c>
      <c r="I472" t="s">
        <v>210</v>
      </c>
      <c r="J472" t="s">
        <v>208</v>
      </c>
    </row>
    <row r="473" spans="1:10" x14ac:dyDescent="0.3">
      <c r="A473" t="s">
        <v>232</v>
      </c>
      <c r="B473" t="s">
        <v>227</v>
      </c>
      <c r="C473" t="s">
        <v>220</v>
      </c>
      <c r="D473">
        <v>-4</v>
      </c>
      <c r="E473">
        <v>73</v>
      </c>
      <c r="F473">
        <v>125</v>
      </c>
      <c r="G473">
        <v>77</v>
      </c>
      <c r="H473" t="s">
        <v>209</v>
      </c>
      <c r="I473" t="s">
        <v>210</v>
      </c>
      <c r="J473" t="s">
        <v>208</v>
      </c>
    </row>
    <row r="474" spans="1:10" x14ac:dyDescent="0.3">
      <c r="A474" t="s">
        <v>232</v>
      </c>
      <c r="B474" t="s">
        <v>227</v>
      </c>
      <c r="C474" t="s">
        <v>220</v>
      </c>
      <c r="D474">
        <v>-6</v>
      </c>
      <c r="E474">
        <v>73</v>
      </c>
      <c r="F474">
        <v>133</v>
      </c>
      <c r="G474">
        <v>77</v>
      </c>
      <c r="H474" t="s">
        <v>209</v>
      </c>
      <c r="I474" t="s">
        <v>210</v>
      </c>
      <c r="J474" t="s">
        <v>208</v>
      </c>
    </row>
    <row r="475" spans="1:10" x14ac:dyDescent="0.3">
      <c r="A475" t="s">
        <v>232</v>
      </c>
      <c r="B475" t="s">
        <v>227</v>
      </c>
      <c r="C475" t="s">
        <v>220</v>
      </c>
      <c r="D475">
        <v>-10</v>
      </c>
      <c r="E475">
        <v>63</v>
      </c>
      <c r="F475">
        <v>106</v>
      </c>
      <c r="G475">
        <v>65</v>
      </c>
      <c r="H475" t="s">
        <v>209</v>
      </c>
      <c r="I475" t="s">
        <v>210</v>
      </c>
      <c r="J475" t="s">
        <v>208</v>
      </c>
    </row>
    <row r="476" spans="1:10" x14ac:dyDescent="0.3">
      <c r="A476" t="s">
        <v>232</v>
      </c>
      <c r="B476" t="s">
        <v>227</v>
      </c>
      <c r="C476" t="s">
        <v>220</v>
      </c>
      <c r="D476">
        <v>-14</v>
      </c>
      <c r="E476">
        <v>56</v>
      </c>
      <c r="F476">
        <v>94</v>
      </c>
      <c r="G476">
        <v>61</v>
      </c>
      <c r="H476" t="s">
        <v>209</v>
      </c>
      <c r="I476" t="s">
        <v>210</v>
      </c>
      <c r="J476" t="s">
        <v>208</v>
      </c>
    </row>
    <row r="477" spans="1:10" x14ac:dyDescent="0.3">
      <c r="A477" t="s">
        <v>232</v>
      </c>
      <c r="B477" t="s">
        <v>227</v>
      </c>
      <c r="C477" t="s">
        <v>220</v>
      </c>
      <c r="D477">
        <v>33</v>
      </c>
      <c r="E477">
        <v>80</v>
      </c>
      <c r="F477">
        <v>140</v>
      </c>
      <c r="G477">
        <v>47</v>
      </c>
      <c r="H477" t="s">
        <v>209</v>
      </c>
      <c r="I477" t="s">
        <v>211</v>
      </c>
      <c r="J477" t="s">
        <v>208</v>
      </c>
    </row>
    <row r="478" spans="1:10" x14ac:dyDescent="0.3">
      <c r="A478" t="s">
        <v>232</v>
      </c>
      <c r="B478" t="s">
        <v>227</v>
      </c>
      <c r="C478" t="s">
        <v>220</v>
      </c>
      <c r="D478">
        <v>20</v>
      </c>
      <c r="E478">
        <v>62</v>
      </c>
      <c r="F478">
        <v>108</v>
      </c>
      <c r="G478">
        <v>42</v>
      </c>
      <c r="H478" t="s">
        <v>209</v>
      </c>
      <c r="I478" t="s">
        <v>211</v>
      </c>
      <c r="J478" t="s">
        <v>208</v>
      </c>
    </row>
    <row r="479" spans="1:10" x14ac:dyDescent="0.3">
      <c r="A479" t="s">
        <v>232</v>
      </c>
      <c r="B479" t="s">
        <v>227</v>
      </c>
      <c r="C479" t="s">
        <v>220</v>
      </c>
      <c r="D479">
        <v>29</v>
      </c>
      <c r="E479">
        <v>73</v>
      </c>
      <c r="F479">
        <v>127</v>
      </c>
      <c r="G479">
        <v>44</v>
      </c>
      <c r="H479" t="s">
        <v>209</v>
      </c>
      <c r="I479" t="s">
        <v>211</v>
      </c>
      <c r="J479" t="s">
        <v>208</v>
      </c>
    </row>
    <row r="480" spans="1:10" x14ac:dyDescent="0.3">
      <c r="A480" t="s">
        <v>232</v>
      </c>
      <c r="B480" t="s">
        <v>227</v>
      </c>
      <c r="C480" t="s">
        <v>220</v>
      </c>
      <c r="D480">
        <v>28</v>
      </c>
      <c r="E480">
        <v>62</v>
      </c>
      <c r="F480">
        <v>107</v>
      </c>
      <c r="G480">
        <v>39</v>
      </c>
      <c r="H480" t="s">
        <v>209</v>
      </c>
      <c r="I480" t="s">
        <v>211</v>
      </c>
      <c r="J480" t="s">
        <v>208</v>
      </c>
    </row>
    <row r="481" spans="1:10" x14ac:dyDescent="0.3">
      <c r="A481" t="s">
        <v>232</v>
      </c>
      <c r="B481" t="s">
        <v>227</v>
      </c>
      <c r="C481" t="s">
        <v>220</v>
      </c>
      <c r="D481">
        <v>13</v>
      </c>
      <c r="E481">
        <v>67</v>
      </c>
      <c r="F481">
        <v>121</v>
      </c>
      <c r="G481">
        <v>54</v>
      </c>
      <c r="H481" t="s">
        <v>203</v>
      </c>
      <c r="I481" t="s">
        <v>212</v>
      </c>
      <c r="J481" t="s">
        <v>202</v>
      </c>
    </row>
    <row r="482" spans="1:10" x14ac:dyDescent="0.3">
      <c r="A482" t="s">
        <v>232</v>
      </c>
      <c r="B482" t="s">
        <v>227</v>
      </c>
      <c r="C482" t="s">
        <v>220</v>
      </c>
      <c r="D482">
        <v>13</v>
      </c>
      <c r="E482">
        <v>66</v>
      </c>
      <c r="F482">
        <v>120</v>
      </c>
      <c r="G482">
        <v>53</v>
      </c>
      <c r="H482" t="s">
        <v>203</v>
      </c>
      <c r="I482" t="s">
        <v>212</v>
      </c>
      <c r="J482" t="s">
        <v>202</v>
      </c>
    </row>
    <row r="483" spans="1:10" x14ac:dyDescent="0.3">
      <c r="A483" t="s">
        <v>232</v>
      </c>
      <c r="B483" t="s">
        <v>227</v>
      </c>
      <c r="C483" t="s">
        <v>220</v>
      </c>
      <c r="D483">
        <v>6</v>
      </c>
      <c r="E483">
        <v>57</v>
      </c>
      <c r="F483">
        <v>103</v>
      </c>
      <c r="G483">
        <v>51</v>
      </c>
      <c r="H483" t="s">
        <v>203</v>
      </c>
      <c r="I483" t="s">
        <v>212</v>
      </c>
      <c r="J483" t="s">
        <v>202</v>
      </c>
    </row>
    <row r="484" spans="1:10" x14ac:dyDescent="0.3">
      <c r="A484" t="s">
        <v>232</v>
      </c>
      <c r="B484" t="s">
        <v>227</v>
      </c>
      <c r="C484" t="s">
        <v>220</v>
      </c>
      <c r="D484">
        <v>9</v>
      </c>
      <c r="E484">
        <v>57</v>
      </c>
      <c r="F484">
        <v>110</v>
      </c>
      <c r="G484">
        <v>51</v>
      </c>
      <c r="H484" t="s">
        <v>203</v>
      </c>
      <c r="I484" t="s">
        <v>212</v>
      </c>
      <c r="J484" t="s">
        <v>202</v>
      </c>
    </row>
    <row r="485" spans="1:10" x14ac:dyDescent="0.3">
      <c r="A485" t="s">
        <v>232</v>
      </c>
      <c r="B485" t="s">
        <v>227</v>
      </c>
      <c r="C485" t="s">
        <v>220</v>
      </c>
      <c r="D485">
        <v>36</v>
      </c>
      <c r="E485">
        <v>76</v>
      </c>
      <c r="F485">
        <v>140</v>
      </c>
      <c r="G485">
        <v>40</v>
      </c>
      <c r="H485" t="s">
        <v>203</v>
      </c>
      <c r="I485" t="s">
        <v>217</v>
      </c>
      <c r="J485" t="s">
        <v>202</v>
      </c>
    </row>
    <row r="486" spans="1:10" x14ac:dyDescent="0.3">
      <c r="A486" t="s">
        <v>232</v>
      </c>
      <c r="B486" t="s">
        <v>227</v>
      </c>
      <c r="C486" t="s">
        <v>220</v>
      </c>
      <c r="D486">
        <v>32</v>
      </c>
      <c r="E486">
        <v>73</v>
      </c>
      <c r="F486">
        <v>135</v>
      </c>
      <c r="G486">
        <v>41</v>
      </c>
      <c r="H486" t="s">
        <v>203</v>
      </c>
      <c r="I486" t="s">
        <v>217</v>
      </c>
      <c r="J486" t="s">
        <v>202</v>
      </c>
    </row>
    <row r="487" spans="1:10" x14ac:dyDescent="0.3">
      <c r="A487" t="s">
        <v>232</v>
      </c>
      <c r="B487" t="s">
        <v>227</v>
      </c>
      <c r="C487" t="s">
        <v>220</v>
      </c>
      <c r="D487">
        <v>27</v>
      </c>
      <c r="E487">
        <v>66</v>
      </c>
      <c r="F487">
        <v>122</v>
      </c>
      <c r="G487">
        <v>39</v>
      </c>
      <c r="H487" t="s">
        <v>203</v>
      </c>
      <c r="I487" t="s">
        <v>217</v>
      </c>
      <c r="J487" t="s">
        <v>202</v>
      </c>
    </row>
    <row r="488" spans="1:10" x14ac:dyDescent="0.3">
      <c r="A488" t="s">
        <v>232</v>
      </c>
      <c r="B488" t="s">
        <v>227</v>
      </c>
      <c r="C488" t="s">
        <v>220</v>
      </c>
      <c r="D488">
        <v>27</v>
      </c>
      <c r="E488">
        <v>64</v>
      </c>
      <c r="F488">
        <v>118</v>
      </c>
      <c r="G488">
        <v>37</v>
      </c>
      <c r="H488" t="s">
        <v>203</v>
      </c>
      <c r="I488" t="s">
        <v>217</v>
      </c>
      <c r="J488" t="s">
        <v>202</v>
      </c>
    </row>
    <row r="489" spans="1:10" x14ac:dyDescent="0.3">
      <c r="A489" t="s">
        <v>232</v>
      </c>
      <c r="B489" t="s">
        <v>227</v>
      </c>
      <c r="C489" t="s">
        <v>220</v>
      </c>
      <c r="D489">
        <v>26</v>
      </c>
      <c r="E489">
        <v>63</v>
      </c>
      <c r="F489">
        <v>116</v>
      </c>
      <c r="G489">
        <v>37</v>
      </c>
      <c r="H489" t="s">
        <v>203</v>
      </c>
      <c r="I489" t="s">
        <v>217</v>
      </c>
      <c r="J489" t="s">
        <v>202</v>
      </c>
    </row>
    <row r="490" spans="1:10" x14ac:dyDescent="0.3">
      <c r="A490" t="s">
        <v>232</v>
      </c>
      <c r="B490" t="s">
        <v>227</v>
      </c>
      <c r="C490" t="s">
        <v>220</v>
      </c>
      <c r="D490">
        <v>50</v>
      </c>
      <c r="E490">
        <v>75</v>
      </c>
      <c r="F490">
        <v>147</v>
      </c>
      <c r="G490">
        <v>41</v>
      </c>
      <c r="H490" t="s">
        <v>203</v>
      </c>
      <c r="I490" t="s">
        <v>217</v>
      </c>
      <c r="J490" t="s">
        <v>202</v>
      </c>
    </row>
    <row r="491" spans="1:10" x14ac:dyDescent="0.3">
      <c r="A491" t="s">
        <v>232</v>
      </c>
      <c r="B491" t="s">
        <v>227</v>
      </c>
      <c r="C491" t="s">
        <v>220</v>
      </c>
      <c r="D491">
        <v>37</v>
      </c>
      <c r="E491">
        <v>66</v>
      </c>
      <c r="F491">
        <v>121</v>
      </c>
      <c r="G491">
        <v>36</v>
      </c>
      <c r="H491" t="s">
        <v>203</v>
      </c>
      <c r="I491" t="s">
        <v>217</v>
      </c>
      <c r="J491" t="s">
        <v>202</v>
      </c>
    </row>
    <row r="492" spans="1:10" x14ac:dyDescent="0.3">
      <c r="A492" t="s">
        <v>230</v>
      </c>
      <c r="B492" t="s">
        <v>198</v>
      </c>
      <c r="C492" t="s">
        <v>220</v>
      </c>
      <c r="D492">
        <v>73</v>
      </c>
      <c r="E492">
        <v>134</v>
      </c>
      <c r="F492">
        <v>222</v>
      </c>
      <c r="G492">
        <v>61</v>
      </c>
      <c r="H492" t="s">
        <v>200</v>
      </c>
      <c r="I492" t="s">
        <v>201</v>
      </c>
      <c r="J492" t="s">
        <v>202</v>
      </c>
    </row>
    <row r="493" spans="1:10" x14ac:dyDescent="0.3">
      <c r="A493" t="s">
        <v>230</v>
      </c>
      <c r="B493" t="s">
        <v>198</v>
      </c>
      <c r="C493" t="s">
        <v>220</v>
      </c>
      <c r="D493">
        <v>144</v>
      </c>
      <c r="E493">
        <v>172</v>
      </c>
      <c r="F493">
        <v>283</v>
      </c>
      <c r="G493">
        <v>63</v>
      </c>
      <c r="H493" t="s">
        <v>200</v>
      </c>
      <c r="I493" t="s">
        <v>201</v>
      </c>
      <c r="J493" t="s">
        <v>202</v>
      </c>
    </row>
    <row r="494" spans="1:10" x14ac:dyDescent="0.3">
      <c r="A494" t="s">
        <v>230</v>
      </c>
      <c r="B494" t="s">
        <v>198</v>
      </c>
      <c r="C494" t="s">
        <v>220</v>
      </c>
      <c r="D494">
        <v>71</v>
      </c>
      <c r="E494">
        <v>120</v>
      </c>
      <c r="F494">
        <v>206</v>
      </c>
      <c r="G494">
        <v>49</v>
      </c>
      <c r="H494" t="s">
        <v>200</v>
      </c>
      <c r="I494" t="s">
        <v>215</v>
      </c>
      <c r="J494" t="s">
        <v>208</v>
      </c>
    </row>
    <row r="495" spans="1:10" x14ac:dyDescent="0.3">
      <c r="A495" t="s">
        <v>230</v>
      </c>
      <c r="B495" t="s">
        <v>198</v>
      </c>
      <c r="C495" t="s">
        <v>220</v>
      </c>
      <c r="D495">
        <v>16</v>
      </c>
      <c r="E495">
        <v>128</v>
      </c>
      <c r="F495">
        <v>220</v>
      </c>
      <c r="G495">
        <v>112</v>
      </c>
      <c r="H495" t="s">
        <v>205</v>
      </c>
      <c r="I495" t="s">
        <v>206</v>
      </c>
      <c r="J495" t="s">
        <v>202</v>
      </c>
    </row>
    <row r="496" spans="1:10" x14ac:dyDescent="0.3">
      <c r="A496" t="s">
        <v>230</v>
      </c>
      <c r="B496" t="s">
        <v>198</v>
      </c>
      <c r="C496" t="s">
        <v>220</v>
      </c>
      <c r="D496">
        <v>21</v>
      </c>
      <c r="E496">
        <v>145</v>
      </c>
      <c r="F496">
        <v>250</v>
      </c>
      <c r="G496">
        <v>124</v>
      </c>
      <c r="H496" t="s">
        <v>205</v>
      </c>
      <c r="I496" t="s">
        <v>206</v>
      </c>
      <c r="J496" t="s">
        <v>202</v>
      </c>
    </row>
    <row r="497" spans="1:10" x14ac:dyDescent="0.3">
      <c r="A497" t="s">
        <v>230</v>
      </c>
      <c r="B497" t="s">
        <v>198</v>
      </c>
      <c r="C497" t="s">
        <v>220</v>
      </c>
      <c r="D497">
        <v>31</v>
      </c>
      <c r="E497">
        <v>145</v>
      </c>
      <c r="F497">
        <v>266</v>
      </c>
      <c r="G497">
        <v>124</v>
      </c>
      <c r="H497" t="s">
        <v>205</v>
      </c>
      <c r="I497" t="s">
        <v>206</v>
      </c>
      <c r="J497" t="s">
        <v>202</v>
      </c>
    </row>
    <row r="498" spans="1:10" x14ac:dyDescent="0.3">
      <c r="A498" t="s">
        <v>230</v>
      </c>
      <c r="B498" t="s">
        <v>198</v>
      </c>
      <c r="C498" t="s">
        <v>220</v>
      </c>
      <c r="D498">
        <v>78</v>
      </c>
      <c r="E498">
        <v>103</v>
      </c>
      <c r="F498">
        <v>201</v>
      </c>
      <c r="G498">
        <v>56</v>
      </c>
      <c r="H498" t="s">
        <v>205</v>
      </c>
      <c r="I498" t="s">
        <v>207</v>
      </c>
      <c r="J498" t="s">
        <v>208</v>
      </c>
    </row>
    <row r="499" spans="1:10" x14ac:dyDescent="0.3">
      <c r="A499" t="s">
        <v>230</v>
      </c>
      <c r="B499" t="s">
        <v>198</v>
      </c>
      <c r="C499" t="s">
        <v>220</v>
      </c>
      <c r="D499">
        <v>31</v>
      </c>
      <c r="E499">
        <v>58</v>
      </c>
      <c r="F499">
        <v>103</v>
      </c>
      <c r="G499">
        <v>27</v>
      </c>
      <c r="H499" t="s">
        <v>209</v>
      </c>
      <c r="I499" t="s">
        <v>216</v>
      </c>
      <c r="J499" t="s">
        <v>208</v>
      </c>
    </row>
    <row r="500" spans="1:10" x14ac:dyDescent="0.3">
      <c r="A500" t="s">
        <v>230</v>
      </c>
      <c r="B500" t="s">
        <v>198</v>
      </c>
      <c r="C500" t="s">
        <v>220</v>
      </c>
      <c r="D500">
        <v>15</v>
      </c>
      <c r="E500">
        <v>70</v>
      </c>
      <c r="F500">
        <v>127</v>
      </c>
      <c r="G500">
        <v>55</v>
      </c>
      <c r="H500" t="s">
        <v>209</v>
      </c>
      <c r="I500" t="s">
        <v>210</v>
      </c>
      <c r="J500" t="s">
        <v>208</v>
      </c>
    </row>
    <row r="501" spans="1:10" x14ac:dyDescent="0.3">
      <c r="A501" t="s">
        <v>230</v>
      </c>
      <c r="B501" t="s">
        <v>198</v>
      </c>
      <c r="C501" t="s">
        <v>220</v>
      </c>
      <c r="D501">
        <v>17</v>
      </c>
      <c r="E501">
        <v>72</v>
      </c>
      <c r="F501">
        <v>130</v>
      </c>
      <c r="G501">
        <v>55</v>
      </c>
      <c r="H501" t="s">
        <v>209</v>
      </c>
      <c r="I501" t="s">
        <v>210</v>
      </c>
      <c r="J501" t="s">
        <v>208</v>
      </c>
    </row>
    <row r="502" spans="1:10" x14ac:dyDescent="0.3">
      <c r="A502" t="s">
        <v>230</v>
      </c>
      <c r="B502" t="s">
        <v>198</v>
      </c>
      <c r="C502" t="s">
        <v>220</v>
      </c>
      <c r="D502">
        <v>20</v>
      </c>
      <c r="E502">
        <v>77</v>
      </c>
      <c r="F502">
        <v>140</v>
      </c>
      <c r="G502">
        <v>57</v>
      </c>
      <c r="H502" t="s">
        <v>209</v>
      </c>
      <c r="I502" t="s">
        <v>210</v>
      </c>
      <c r="J502" t="s">
        <v>208</v>
      </c>
    </row>
    <row r="503" spans="1:10" x14ac:dyDescent="0.3">
      <c r="A503" t="s">
        <v>230</v>
      </c>
      <c r="B503" t="s">
        <v>198</v>
      </c>
      <c r="C503" t="s">
        <v>220</v>
      </c>
      <c r="D503">
        <v>24</v>
      </c>
      <c r="E503">
        <v>82</v>
      </c>
      <c r="F503">
        <v>149</v>
      </c>
      <c r="G503">
        <v>58</v>
      </c>
      <c r="H503" t="s">
        <v>209</v>
      </c>
      <c r="I503" t="s">
        <v>210</v>
      </c>
      <c r="J503" t="s">
        <v>208</v>
      </c>
    </row>
    <row r="504" spans="1:10" x14ac:dyDescent="0.3">
      <c r="A504" t="s">
        <v>230</v>
      </c>
      <c r="B504" t="s">
        <v>198</v>
      </c>
      <c r="C504" t="s">
        <v>220</v>
      </c>
      <c r="D504">
        <v>36</v>
      </c>
      <c r="E504">
        <v>82</v>
      </c>
      <c r="F504">
        <v>159</v>
      </c>
      <c r="G504">
        <v>58</v>
      </c>
      <c r="H504" t="s">
        <v>209</v>
      </c>
      <c r="I504" t="s">
        <v>210</v>
      </c>
      <c r="J504" t="s">
        <v>208</v>
      </c>
    </row>
    <row r="505" spans="1:10" x14ac:dyDescent="0.3">
      <c r="A505" t="s">
        <v>230</v>
      </c>
      <c r="B505" t="s">
        <v>198</v>
      </c>
      <c r="C505" t="s">
        <v>220</v>
      </c>
      <c r="D505">
        <v>34</v>
      </c>
      <c r="E505">
        <v>80</v>
      </c>
      <c r="F505">
        <v>155</v>
      </c>
      <c r="G505">
        <v>57</v>
      </c>
      <c r="H505" t="s">
        <v>209</v>
      </c>
      <c r="I505" t="s">
        <v>210</v>
      </c>
      <c r="J505" t="s">
        <v>208</v>
      </c>
    </row>
    <row r="506" spans="1:10" x14ac:dyDescent="0.3">
      <c r="A506" t="s">
        <v>230</v>
      </c>
      <c r="B506" t="s">
        <v>198</v>
      </c>
      <c r="C506" t="s">
        <v>220</v>
      </c>
      <c r="D506">
        <v>49</v>
      </c>
      <c r="E506">
        <v>96</v>
      </c>
      <c r="F506">
        <v>177</v>
      </c>
      <c r="G506">
        <v>47</v>
      </c>
      <c r="H506" t="s">
        <v>209</v>
      </c>
      <c r="I506" t="s">
        <v>211</v>
      </c>
      <c r="J506" t="s">
        <v>208</v>
      </c>
    </row>
    <row r="507" spans="1:10" x14ac:dyDescent="0.3">
      <c r="A507" t="s">
        <v>230</v>
      </c>
      <c r="B507" t="s">
        <v>198</v>
      </c>
      <c r="C507" t="s">
        <v>220</v>
      </c>
      <c r="D507">
        <v>70</v>
      </c>
      <c r="E507">
        <v>123</v>
      </c>
      <c r="F507">
        <v>226</v>
      </c>
      <c r="G507">
        <v>53</v>
      </c>
      <c r="H507" t="s">
        <v>209</v>
      </c>
      <c r="I507" t="s">
        <v>211</v>
      </c>
      <c r="J507" t="s">
        <v>208</v>
      </c>
    </row>
    <row r="508" spans="1:10" x14ac:dyDescent="0.3">
      <c r="A508" t="s">
        <v>230</v>
      </c>
      <c r="B508" t="s">
        <v>198</v>
      </c>
      <c r="C508" t="s">
        <v>220</v>
      </c>
      <c r="D508">
        <v>48</v>
      </c>
      <c r="E508">
        <v>94</v>
      </c>
      <c r="F508">
        <v>174</v>
      </c>
      <c r="G508">
        <v>46</v>
      </c>
      <c r="H508" t="s">
        <v>209</v>
      </c>
      <c r="I508" t="s">
        <v>211</v>
      </c>
      <c r="J508" t="s">
        <v>208</v>
      </c>
    </row>
    <row r="509" spans="1:10" x14ac:dyDescent="0.3">
      <c r="A509" t="s">
        <v>228</v>
      </c>
      <c r="B509" t="s">
        <v>227</v>
      </c>
      <c r="C509" t="s">
        <v>220</v>
      </c>
      <c r="D509">
        <v>129</v>
      </c>
      <c r="E509">
        <v>225</v>
      </c>
      <c r="F509">
        <v>387</v>
      </c>
      <c r="G509">
        <v>96</v>
      </c>
      <c r="H509" t="s">
        <v>200</v>
      </c>
      <c r="I509" t="s">
        <v>201</v>
      </c>
      <c r="J509" t="s">
        <v>202</v>
      </c>
    </row>
    <row r="510" spans="1:10" x14ac:dyDescent="0.3">
      <c r="A510" t="s">
        <v>228</v>
      </c>
      <c r="B510" t="s">
        <v>227</v>
      </c>
      <c r="C510" t="s">
        <v>220</v>
      </c>
      <c r="D510">
        <v>87</v>
      </c>
      <c r="E510">
        <v>139</v>
      </c>
      <c r="F510">
        <v>234</v>
      </c>
      <c r="G510">
        <v>52</v>
      </c>
      <c r="H510" t="s">
        <v>200</v>
      </c>
      <c r="I510" t="s">
        <v>215</v>
      </c>
      <c r="J510" t="s">
        <v>208</v>
      </c>
    </row>
    <row r="511" spans="1:10" x14ac:dyDescent="0.3">
      <c r="A511" t="s">
        <v>228</v>
      </c>
      <c r="B511" t="s">
        <v>227</v>
      </c>
      <c r="C511" t="s">
        <v>220</v>
      </c>
      <c r="D511">
        <v>116</v>
      </c>
      <c r="E511">
        <v>178</v>
      </c>
      <c r="F511">
        <v>301</v>
      </c>
      <c r="G511">
        <v>62</v>
      </c>
      <c r="H511" t="s">
        <v>200</v>
      </c>
      <c r="I511" t="s">
        <v>215</v>
      </c>
      <c r="J511" t="s">
        <v>208</v>
      </c>
    </row>
    <row r="512" spans="1:10" x14ac:dyDescent="0.3">
      <c r="A512" t="s">
        <v>228</v>
      </c>
      <c r="B512" t="s">
        <v>227</v>
      </c>
      <c r="C512" t="s">
        <v>220</v>
      </c>
      <c r="D512">
        <v>207</v>
      </c>
      <c r="E512">
        <v>222</v>
      </c>
      <c r="F512">
        <v>373</v>
      </c>
      <c r="G512">
        <v>67</v>
      </c>
      <c r="H512" t="s">
        <v>200</v>
      </c>
      <c r="I512" t="s">
        <v>215</v>
      </c>
      <c r="J512" t="s">
        <v>208</v>
      </c>
    </row>
    <row r="513" spans="1:10" x14ac:dyDescent="0.3">
      <c r="A513" t="s">
        <v>228</v>
      </c>
      <c r="B513" t="s">
        <v>227</v>
      </c>
      <c r="C513" t="s">
        <v>220</v>
      </c>
      <c r="D513">
        <v>203</v>
      </c>
      <c r="E513">
        <v>312</v>
      </c>
      <c r="F513">
        <v>546</v>
      </c>
      <c r="G513">
        <v>109</v>
      </c>
      <c r="H513" t="s">
        <v>205</v>
      </c>
      <c r="I513" t="s">
        <v>206</v>
      </c>
      <c r="J513" t="s">
        <v>202</v>
      </c>
    </row>
    <row r="514" spans="1:10" x14ac:dyDescent="0.3">
      <c r="A514" t="s">
        <v>228</v>
      </c>
      <c r="B514" t="s">
        <v>227</v>
      </c>
      <c r="C514" t="s">
        <v>220</v>
      </c>
      <c r="D514">
        <v>326</v>
      </c>
      <c r="E514">
        <v>335</v>
      </c>
      <c r="F514">
        <v>626</v>
      </c>
      <c r="G514">
        <v>115</v>
      </c>
      <c r="H514" t="s">
        <v>205</v>
      </c>
      <c r="I514" t="s">
        <v>206</v>
      </c>
      <c r="J514" t="s">
        <v>202</v>
      </c>
    </row>
    <row r="515" spans="1:10" x14ac:dyDescent="0.3">
      <c r="A515" t="s">
        <v>228</v>
      </c>
      <c r="B515" t="s">
        <v>227</v>
      </c>
      <c r="C515" t="s">
        <v>220</v>
      </c>
      <c r="D515">
        <v>326</v>
      </c>
      <c r="E515">
        <v>336</v>
      </c>
      <c r="F515">
        <v>628</v>
      </c>
      <c r="G515">
        <v>116</v>
      </c>
      <c r="H515" t="s">
        <v>205</v>
      </c>
      <c r="I515" t="s">
        <v>206</v>
      </c>
      <c r="J515" t="s">
        <v>202</v>
      </c>
    </row>
    <row r="516" spans="1:10" x14ac:dyDescent="0.3">
      <c r="A516" t="s">
        <v>228</v>
      </c>
      <c r="B516" t="s">
        <v>227</v>
      </c>
      <c r="C516" t="s">
        <v>220</v>
      </c>
      <c r="D516">
        <v>226</v>
      </c>
      <c r="E516">
        <v>261</v>
      </c>
      <c r="F516">
        <v>516</v>
      </c>
      <c r="G516">
        <v>90</v>
      </c>
      <c r="H516" t="s">
        <v>205</v>
      </c>
      <c r="I516" t="s">
        <v>207</v>
      </c>
      <c r="J516" t="s">
        <v>208</v>
      </c>
    </row>
    <row r="517" spans="1:10" x14ac:dyDescent="0.3">
      <c r="A517" t="s">
        <v>228</v>
      </c>
      <c r="B517" t="s">
        <v>227</v>
      </c>
      <c r="C517" t="s">
        <v>220</v>
      </c>
      <c r="D517">
        <v>133</v>
      </c>
      <c r="E517">
        <v>179</v>
      </c>
      <c r="F517">
        <v>302</v>
      </c>
      <c r="G517">
        <v>46</v>
      </c>
      <c r="H517" t="s">
        <v>209</v>
      </c>
      <c r="I517" t="s">
        <v>216</v>
      </c>
      <c r="J517" t="s">
        <v>208</v>
      </c>
    </row>
    <row r="518" spans="1:10" x14ac:dyDescent="0.3">
      <c r="A518" t="s">
        <v>228</v>
      </c>
      <c r="B518" t="s">
        <v>227</v>
      </c>
      <c r="C518" t="s">
        <v>220</v>
      </c>
      <c r="D518">
        <v>133</v>
      </c>
      <c r="E518">
        <v>178</v>
      </c>
      <c r="F518">
        <v>301</v>
      </c>
      <c r="G518">
        <v>45</v>
      </c>
      <c r="H518" t="s">
        <v>209</v>
      </c>
      <c r="I518" t="s">
        <v>211</v>
      </c>
      <c r="J518" t="s">
        <v>208</v>
      </c>
    </row>
    <row r="519" spans="1:10" x14ac:dyDescent="0.3">
      <c r="A519" t="s">
        <v>228</v>
      </c>
      <c r="B519" t="s">
        <v>227</v>
      </c>
      <c r="C519" t="s">
        <v>220</v>
      </c>
      <c r="D519">
        <v>143</v>
      </c>
      <c r="E519">
        <v>191</v>
      </c>
      <c r="F519">
        <v>323</v>
      </c>
      <c r="G519">
        <v>48</v>
      </c>
      <c r="H519" t="s">
        <v>209</v>
      </c>
      <c r="I519" t="s">
        <v>211</v>
      </c>
      <c r="J519" t="s">
        <v>208</v>
      </c>
    </row>
    <row r="520" spans="1:10" x14ac:dyDescent="0.3">
      <c r="A520" t="s">
        <v>228</v>
      </c>
      <c r="B520" t="s">
        <v>227</v>
      </c>
      <c r="C520" t="s">
        <v>220</v>
      </c>
      <c r="D520">
        <v>151</v>
      </c>
      <c r="E520">
        <v>139</v>
      </c>
      <c r="F520">
        <v>249</v>
      </c>
      <c r="G520">
        <v>37</v>
      </c>
      <c r="H520" t="s">
        <v>209</v>
      </c>
      <c r="I520" t="s">
        <v>211</v>
      </c>
      <c r="J520" t="s">
        <v>208</v>
      </c>
    </row>
    <row r="521" spans="1:10" x14ac:dyDescent="0.3">
      <c r="A521" t="s">
        <v>228</v>
      </c>
      <c r="B521" t="s">
        <v>227</v>
      </c>
      <c r="C521" t="s">
        <v>220</v>
      </c>
      <c r="D521">
        <v>79</v>
      </c>
      <c r="E521">
        <v>112</v>
      </c>
      <c r="F521">
        <v>189</v>
      </c>
      <c r="G521">
        <v>33</v>
      </c>
      <c r="H521" t="s">
        <v>203</v>
      </c>
      <c r="I521" t="s">
        <v>212</v>
      </c>
      <c r="J521" t="s">
        <v>202</v>
      </c>
    </row>
    <row r="522" spans="1:10" x14ac:dyDescent="0.3">
      <c r="A522" t="s">
        <v>228</v>
      </c>
      <c r="B522" t="s">
        <v>227</v>
      </c>
      <c r="C522" t="s">
        <v>220</v>
      </c>
      <c r="D522">
        <v>53</v>
      </c>
      <c r="E522">
        <v>79</v>
      </c>
      <c r="F522">
        <v>133</v>
      </c>
      <c r="G522">
        <v>26</v>
      </c>
      <c r="H522" t="s">
        <v>203</v>
      </c>
      <c r="I522" t="s">
        <v>212</v>
      </c>
      <c r="J522" t="s">
        <v>202</v>
      </c>
    </row>
    <row r="523" spans="1:10" x14ac:dyDescent="0.3">
      <c r="A523" t="s">
        <v>228</v>
      </c>
      <c r="B523" t="s">
        <v>227</v>
      </c>
      <c r="C523" t="s">
        <v>220</v>
      </c>
      <c r="D523">
        <v>123</v>
      </c>
      <c r="E523">
        <v>117</v>
      </c>
      <c r="F523">
        <v>211</v>
      </c>
      <c r="G523">
        <v>34</v>
      </c>
      <c r="H523" t="s">
        <v>203</v>
      </c>
      <c r="I523" t="s">
        <v>212</v>
      </c>
      <c r="J523" t="s">
        <v>202</v>
      </c>
    </row>
    <row r="524" spans="1:10" x14ac:dyDescent="0.3">
      <c r="A524" t="s">
        <v>228</v>
      </c>
      <c r="B524" t="s">
        <v>227</v>
      </c>
      <c r="C524" t="s">
        <v>220</v>
      </c>
      <c r="D524">
        <v>46</v>
      </c>
      <c r="E524">
        <v>81</v>
      </c>
      <c r="F524">
        <v>134</v>
      </c>
      <c r="G524">
        <v>45</v>
      </c>
      <c r="H524" t="s">
        <v>203</v>
      </c>
      <c r="I524" t="s">
        <v>217</v>
      </c>
      <c r="J524" t="s">
        <v>202</v>
      </c>
    </row>
    <row r="525" spans="1:10" x14ac:dyDescent="0.3">
      <c r="A525" t="s">
        <v>228</v>
      </c>
      <c r="B525" t="s">
        <v>227</v>
      </c>
      <c r="C525" t="s">
        <v>220</v>
      </c>
      <c r="D525">
        <v>88</v>
      </c>
      <c r="E525">
        <v>114</v>
      </c>
      <c r="F525">
        <v>201</v>
      </c>
      <c r="G525">
        <v>55</v>
      </c>
      <c r="H525" t="s">
        <v>203</v>
      </c>
      <c r="I525" t="s">
        <v>217</v>
      </c>
      <c r="J525" t="s">
        <v>202</v>
      </c>
    </row>
    <row r="526" spans="1:10" x14ac:dyDescent="0.3">
      <c r="A526" t="s">
        <v>219</v>
      </c>
      <c r="B526" t="s">
        <v>214</v>
      </c>
      <c r="C526" t="s">
        <v>220</v>
      </c>
      <c r="D526">
        <v>-182</v>
      </c>
      <c r="E526">
        <v>-26</v>
      </c>
      <c r="F526">
        <v>132</v>
      </c>
      <c r="G526">
        <v>96</v>
      </c>
      <c r="H526" t="s">
        <v>200</v>
      </c>
      <c r="I526" t="s">
        <v>215</v>
      </c>
      <c r="J526" t="s">
        <v>208</v>
      </c>
    </row>
    <row r="527" spans="1:10" x14ac:dyDescent="0.3">
      <c r="A527" t="s">
        <v>219</v>
      </c>
      <c r="B527" t="s">
        <v>214</v>
      </c>
      <c r="C527" t="s">
        <v>220</v>
      </c>
      <c r="D527">
        <v>59</v>
      </c>
      <c r="E527">
        <v>96</v>
      </c>
      <c r="F527">
        <v>159</v>
      </c>
      <c r="G527">
        <v>49</v>
      </c>
      <c r="H527" t="s">
        <v>203</v>
      </c>
      <c r="I527" t="s">
        <v>204</v>
      </c>
      <c r="J527" t="s">
        <v>202</v>
      </c>
    </row>
    <row r="528" spans="1:10" x14ac:dyDescent="0.3">
      <c r="A528" t="s">
        <v>219</v>
      </c>
      <c r="B528" t="s">
        <v>214</v>
      </c>
      <c r="C528" t="s">
        <v>220</v>
      </c>
      <c r="D528">
        <v>317</v>
      </c>
      <c r="E528">
        <v>349</v>
      </c>
      <c r="F528">
        <v>607</v>
      </c>
      <c r="G528">
        <v>111</v>
      </c>
      <c r="H528" t="s">
        <v>205</v>
      </c>
      <c r="I528" t="s">
        <v>207</v>
      </c>
      <c r="J528" t="s">
        <v>208</v>
      </c>
    </row>
    <row r="529" spans="1:10" x14ac:dyDescent="0.3">
      <c r="A529" t="s">
        <v>219</v>
      </c>
      <c r="B529" t="s">
        <v>214</v>
      </c>
      <c r="C529" t="s">
        <v>220</v>
      </c>
      <c r="D529">
        <v>160</v>
      </c>
      <c r="E529">
        <v>245</v>
      </c>
      <c r="F529">
        <v>452</v>
      </c>
      <c r="G529">
        <v>85</v>
      </c>
      <c r="H529" t="s">
        <v>209</v>
      </c>
      <c r="I529" t="s">
        <v>210</v>
      </c>
      <c r="J529" t="s">
        <v>208</v>
      </c>
    </row>
    <row r="530" spans="1:10" x14ac:dyDescent="0.3">
      <c r="A530" t="s">
        <v>219</v>
      </c>
      <c r="B530" t="s">
        <v>214</v>
      </c>
      <c r="C530" t="s">
        <v>220</v>
      </c>
      <c r="D530">
        <v>38</v>
      </c>
      <c r="E530">
        <v>68</v>
      </c>
      <c r="F530">
        <v>120</v>
      </c>
      <c r="G530">
        <v>30</v>
      </c>
      <c r="H530" t="s">
        <v>209</v>
      </c>
      <c r="I530" t="s">
        <v>211</v>
      </c>
      <c r="J530" t="s">
        <v>208</v>
      </c>
    </row>
    <row r="531" spans="1:10" x14ac:dyDescent="0.3">
      <c r="A531" t="s">
        <v>219</v>
      </c>
      <c r="B531" t="s">
        <v>214</v>
      </c>
      <c r="C531" t="s">
        <v>220</v>
      </c>
      <c r="D531">
        <v>92</v>
      </c>
      <c r="E531">
        <v>107</v>
      </c>
      <c r="F531">
        <v>188</v>
      </c>
      <c r="G531">
        <v>37</v>
      </c>
      <c r="H531" t="s">
        <v>209</v>
      </c>
      <c r="I531" t="s">
        <v>211</v>
      </c>
      <c r="J531" t="s">
        <v>208</v>
      </c>
    </row>
    <row r="532" spans="1:10" x14ac:dyDescent="0.3">
      <c r="A532" t="s">
        <v>219</v>
      </c>
      <c r="B532" t="s">
        <v>214</v>
      </c>
      <c r="C532" t="s">
        <v>220</v>
      </c>
      <c r="D532">
        <v>111</v>
      </c>
      <c r="E532">
        <v>152</v>
      </c>
      <c r="F532">
        <v>256</v>
      </c>
      <c r="G532">
        <v>41</v>
      </c>
      <c r="H532" t="s">
        <v>203</v>
      </c>
      <c r="I532" t="s">
        <v>212</v>
      </c>
      <c r="J532" t="s">
        <v>202</v>
      </c>
    </row>
    <row r="533" spans="1:10" x14ac:dyDescent="0.3">
      <c r="A533" t="s">
        <v>219</v>
      </c>
      <c r="B533" t="s">
        <v>214</v>
      </c>
      <c r="C533" t="s">
        <v>220</v>
      </c>
      <c r="D533">
        <v>134</v>
      </c>
      <c r="E533">
        <v>179</v>
      </c>
      <c r="F533">
        <v>302</v>
      </c>
      <c r="G533">
        <v>45</v>
      </c>
      <c r="H533" t="s">
        <v>203</v>
      </c>
      <c r="I533" t="s">
        <v>212</v>
      </c>
      <c r="J533" t="s">
        <v>202</v>
      </c>
    </row>
    <row r="534" spans="1:10" x14ac:dyDescent="0.3">
      <c r="A534" t="s">
        <v>219</v>
      </c>
      <c r="B534" t="s">
        <v>214</v>
      </c>
      <c r="C534" t="s">
        <v>220</v>
      </c>
      <c r="D534">
        <v>199</v>
      </c>
      <c r="E534">
        <v>179</v>
      </c>
      <c r="F534">
        <v>322</v>
      </c>
      <c r="G534">
        <v>45</v>
      </c>
      <c r="H534" t="s">
        <v>203</v>
      </c>
      <c r="I534" t="s">
        <v>212</v>
      </c>
      <c r="J534" t="s">
        <v>202</v>
      </c>
    </row>
    <row r="535" spans="1:10" x14ac:dyDescent="0.3">
      <c r="A535" t="s">
        <v>219</v>
      </c>
      <c r="B535" t="s">
        <v>214</v>
      </c>
      <c r="C535" t="s">
        <v>220</v>
      </c>
      <c r="D535">
        <v>105</v>
      </c>
      <c r="E535">
        <v>145</v>
      </c>
      <c r="F535">
        <v>245</v>
      </c>
      <c r="G535">
        <v>40</v>
      </c>
      <c r="H535" t="s">
        <v>203</v>
      </c>
      <c r="I535" t="s">
        <v>217</v>
      </c>
      <c r="J535" t="s">
        <v>202</v>
      </c>
    </row>
    <row r="536" spans="1:10" x14ac:dyDescent="0.3">
      <c r="A536" t="s">
        <v>219</v>
      </c>
      <c r="B536" t="s">
        <v>214</v>
      </c>
      <c r="C536" t="s">
        <v>220</v>
      </c>
      <c r="D536">
        <v>221</v>
      </c>
      <c r="E536">
        <v>239</v>
      </c>
      <c r="F536">
        <v>509</v>
      </c>
      <c r="G536">
        <v>90</v>
      </c>
      <c r="H536" t="s">
        <v>205</v>
      </c>
      <c r="I536" t="s">
        <v>218</v>
      </c>
      <c r="J536" t="s">
        <v>202</v>
      </c>
    </row>
    <row r="537" spans="1:10" x14ac:dyDescent="0.3">
      <c r="A537" t="s">
        <v>219</v>
      </c>
      <c r="B537" t="s">
        <v>214</v>
      </c>
      <c r="C537" t="s">
        <v>220</v>
      </c>
      <c r="D537">
        <v>232</v>
      </c>
      <c r="E537">
        <v>249</v>
      </c>
      <c r="F537">
        <v>531</v>
      </c>
      <c r="G537">
        <v>93</v>
      </c>
      <c r="H537" t="s">
        <v>205</v>
      </c>
      <c r="I537" t="s">
        <v>218</v>
      </c>
      <c r="J537" t="s">
        <v>202</v>
      </c>
    </row>
    <row r="538" spans="1:10" x14ac:dyDescent="0.3">
      <c r="A538" t="s">
        <v>228</v>
      </c>
      <c r="B538" t="s">
        <v>227</v>
      </c>
      <c r="C538" t="s">
        <v>220</v>
      </c>
      <c r="D538">
        <v>115</v>
      </c>
      <c r="E538">
        <v>206</v>
      </c>
      <c r="F538">
        <v>354</v>
      </c>
      <c r="G538">
        <v>91</v>
      </c>
      <c r="H538" t="s">
        <v>200</v>
      </c>
      <c r="I538" t="s">
        <v>201</v>
      </c>
      <c r="J538" t="s">
        <v>202</v>
      </c>
    </row>
    <row r="539" spans="1:10" x14ac:dyDescent="0.3">
      <c r="A539" t="s">
        <v>228</v>
      </c>
      <c r="B539" t="s">
        <v>227</v>
      </c>
      <c r="C539" t="s">
        <v>220</v>
      </c>
      <c r="D539">
        <v>208</v>
      </c>
      <c r="E539">
        <v>329</v>
      </c>
      <c r="F539">
        <v>567</v>
      </c>
      <c r="G539">
        <v>121</v>
      </c>
      <c r="H539" t="s">
        <v>200</v>
      </c>
      <c r="I539" t="s">
        <v>201</v>
      </c>
      <c r="J539" t="s">
        <v>202</v>
      </c>
    </row>
    <row r="540" spans="1:10" x14ac:dyDescent="0.3">
      <c r="A540" t="s">
        <v>228</v>
      </c>
      <c r="B540" t="s">
        <v>227</v>
      </c>
      <c r="C540" t="s">
        <v>220</v>
      </c>
      <c r="D540">
        <v>171</v>
      </c>
      <c r="E540">
        <v>206</v>
      </c>
      <c r="F540">
        <v>377</v>
      </c>
      <c r="G540">
        <v>91</v>
      </c>
      <c r="H540" t="s">
        <v>200</v>
      </c>
      <c r="I540" t="s">
        <v>201</v>
      </c>
      <c r="J540" t="s">
        <v>202</v>
      </c>
    </row>
    <row r="541" spans="1:10" x14ac:dyDescent="0.3">
      <c r="A541" t="s">
        <v>228</v>
      </c>
      <c r="B541" t="s">
        <v>227</v>
      </c>
      <c r="C541" t="s">
        <v>220</v>
      </c>
      <c r="D541">
        <v>230</v>
      </c>
      <c r="E541">
        <v>278</v>
      </c>
      <c r="F541">
        <v>474</v>
      </c>
      <c r="G541">
        <v>103</v>
      </c>
      <c r="H541" t="s">
        <v>200</v>
      </c>
      <c r="I541" t="s">
        <v>201</v>
      </c>
      <c r="J541" t="s">
        <v>202</v>
      </c>
    </row>
    <row r="542" spans="1:10" x14ac:dyDescent="0.3">
      <c r="A542" t="s">
        <v>228</v>
      </c>
      <c r="B542" t="s">
        <v>227</v>
      </c>
      <c r="C542" t="s">
        <v>220</v>
      </c>
      <c r="D542">
        <v>288</v>
      </c>
      <c r="E542">
        <v>310</v>
      </c>
      <c r="F542">
        <v>569</v>
      </c>
      <c r="G542">
        <v>116</v>
      </c>
      <c r="H542" t="s">
        <v>200</v>
      </c>
      <c r="I542" t="s">
        <v>201</v>
      </c>
      <c r="J542" t="s">
        <v>202</v>
      </c>
    </row>
    <row r="543" spans="1:10" x14ac:dyDescent="0.3">
      <c r="A543" t="s">
        <v>228</v>
      </c>
      <c r="B543" t="s">
        <v>227</v>
      </c>
      <c r="C543" t="s">
        <v>220</v>
      </c>
      <c r="D543">
        <v>172</v>
      </c>
      <c r="E543">
        <v>178</v>
      </c>
      <c r="F543">
        <v>321</v>
      </c>
      <c r="G543">
        <v>62</v>
      </c>
      <c r="H543" t="s">
        <v>200</v>
      </c>
      <c r="I543" t="s">
        <v>215</v>
      </c>
      <c r="J543" t="s">
        <v>208</v>
      </c>
    </row>
    <row r="544" spans="1:10" x14ac:dyDescent="0.3">
      <c r="A544" t="s">
        <v>228</v>
      </c>
      <c r="B544" t="s">
        <v>227</v>
      </c>
      <c r="C544" t="s">
        <v>220</v>
      </c>
      <c r="D544">
        <v>181</v>
      </c>
      <c r="E544">
        <v>185</v>
      </c>
      <c r="F544">
        <v>332</v>
      </c>
      <c r="G544">
        <v>63</v>
      </c>
      <c r="H544" t="s">
        <v>200</v>
      </c>
      <c r="I544" t="s">
        <v>215</v>
      </c>
      <c r="J544" t="s">
        <v>208</v>
      </c>
    </row>
    <row r="545" spans="1:10" x14ac:dyDescent="0.3">
      <c r="A545" t="s">
        <v>228</v>
      </c>
      <c r="B545" t="s">
        <v>227</v>
      </c>
      <c r="C545" t="s">
        <v>220</v>
      </c>
      <c r="D545">
        <v>211</v>
      </c>
      <c r="E545">
        <v>324</v>
      </c>
      <c r="F545">
        <v>567</v>
      </c>
      <c r="G545">
        <v>113</v>
      </c>
      <c r="H545" t="s">
        <v>205</v>
      </c>
      <c r="I545" t="s">
        <v>206</v>
      </c>
      <c r="J545" t="s">
        <v>202</v>
      </c>
    </row>
    <row r="546" spans="1:10" x14ac:dyDescent="0.3">
      <c r="A546" t="s">
        <v>228</v>
      </c>
      <c r="B546" t="s">
        <v>227</v>
      </c>
      <c r="C546" t="s">
        <v>220</v>
      </c>
      <c r="D546">
        <v>241</v>
      </c>
      <c r="E546">
        <v>362</v>
      </c>
      <c r="F546">
        <v>634</v>
      </c>
      <c r="G546">
        <v>121</v>
      </c>
      <c r="H546" t="s">
        <v>205</v>
      </c>
      <c r="I546" t="s">
        <v>206</v>
      </c>
      <c r="J546" t="s">
        <v>202</v>
      </c>
    </row>
    <row r="547" spans="1:10" x14ac:dyDescent="0.3">
      <c r="A547" t="s">
        <v>228</v>
      </c>
      <c r="B547" t="s">
        <v>227</v>
      </c>
      <c r="C547" t="s">
        <v>220</v>
      </c>
      <c r="D547">
        <v>316</v>
      </c>
      <c r="E547">
        <v>312</v>
      </c>
      <c r="F547">
        <v>611</v>
      </c>
      <c r="G547">
        <v>114</v>
      </c>
      <c r="H547" t="s">
        <v>205</v>
      </c>
      <c r="I547" t="s">
        <v>206</v>
      </c>
      <c r="J547" t="s">
        <v>202</v>
      </c>
    </row>
    <row r="548" spans="1:10" x14ac:dyDescent="0.3">
      <c r="A548" t="s">
        <v>228</v>
      </c>
      <c r="B548" t="s">
        <v>227</v>
      </c>
      <c r="C548" t="s">
        <v>220</v>
      </c>
      <c r="D548">
        <v>332</v>
      </c>
      <c r="E548">
        <v>341</v>
      </c>
      <c r="F548">
        <v>637</v>
      </c>
      <c r="G548">
        <v>117</v>
      </c>
      <c r="H548" t="s">
        <v>205</v>
      </c>
      <c r="I548" t="s">
        <v>206</v>
      </c>
      <c r="J548" t="s">
        <v>202</v>
      </c>
    </row>
    <row r="549" spans="1:10" x14ac:dyDescent="0.3">
      <c r="A549" t="s">
        <v>228</v>
      </c>
      <c r="B549" t="s">
        <v>227</v>
      </c>
      <c r="C549" t="s">
        <v>220</v>
      </c>
      <c r="D549">
        <v>142</v>
      </c>
      <c r="E549">
        <v>229</v>
      </c>
      <c r="F549">
        <v>457</v>
      </c>
      <c r="G549">
        <v>87</v>
      </c>
      <c r="H549" t="s">
        <v>205</v>
      </c>
      <c r="I549" t="s">
        <v>207</v>
      </c>
      <c r="J549" t="s">
        <v>208</v>
      </c>
    </row>
    <row r="550" spans="1:10" x14ac:dyDescent="0.3">
      <c r="A550" t="s">
        <v>228</v>
      </c>
      <c r="B550" t="s">
        <v>227</v>
      </c>
      <c r="C550" t="s">
        <v>220</v>
      </c>
      <c r="D550">
        <v>164</v>
      </c>
      <c r="E550">
        <v>261</v>
      </c>
      <c r="F550">
        <v>521</v>
      </c>
      <c r="G550">
        <v>97</v>
      </c>
      <c r="H550" t="s">
        <v>205</v>
      </c>
      <c r="I550" t="s">
        <v>207</v>
      </c>
      <c r="J550" t="s">
        <v>208</v>
      </c>
    </row>
    <row r="551" spans="1:10" x14ac:dyDescent="0.3">
      <c r="A551" t="s">
        <v>228</v>
      </c>
      <c r="B551" t="s">
        <v>227</v>
      </c>
      <c r="C551" t="s">
        <v>220</v>
      </c>
      <c r="D551">
        <v>168</v>
      </c>
      <c r="E551">
        <v>266</v>
      </c>
      <c r="F551">
        <v>532</v>
      </c>
      <c r="G551">
        <v>98</v>
      </c>
      <c r="H551" t="s">
        <v>205</v>
      </c>
      <c r="I551" t="s">
        <v>207</v>
      </c>
      <c r="J551" t="s">
        <v>208</v>
      </c>
    </row>
    <row r="552" spans="1:10" x14ac:dyDescent="0.3">
      <c r="A552" t="s">
        <v>228</v>
      </c>
      <c r="B552" t="s">
        <v>227</v>
      </c>
      <c r="C552" t="s">
        <v>220</v>
      </c>
      <c r="D552">
        <v>155</v>
      </c>
      <c r="E552">
        <v>249</v>
      </c>
      <c r="F552">
        <v>498</v>
      </c>
      <c r="G552">
        <v>94</v>
      </c>
      <c r="H552" t="s">
        <v>205</v>
      </c>
      <c r="I552" t="s">
        <v>207</v>
      </c>
      <c r="J552" t="s">
        <v>208</v>
      </c>
    </row>
    <row r="553" spans="1:10" x14ac:dyDescent="0.3">
      <c r="A553" t="s">
        <v>228</v>
      </c>
      <c r="B553" t="s">
        <v>227</v>
      </c>
      <c r="C553" t="s">
        <v>220</v>
      </c>
      <c r="D553">
        <v>149</v>
      </c>
      <c r="E553">
        <v>239</v>
      </c>
      <c r="F553">
        <v>478</v>
      </c>
      <c r="G553">
        <v>90</v>
      </c>
      <c r="H553" t="s">
        <v>205</v>
      </c>
      <c r="I553" t="s">
        <v>207</v>
      </c>
      <c r="J553" t="s">
        <v>208</v>
      </c>
    </row>
    <row r="554" spans="1:10" x14ac:dyDescent="0.3">
      <c r="A554" t="s">
        <v>228</v>
      </c>
      <c r="B554" t="s">
        <v>227</v>
      </c>
      <c r="C554" t="s">
        <v>220</v>
      </c>
      <c r="D554">
        <v>95</v>
      </c>
      <c r="E554">
        <v>130</v>
      </c>
      <c r="F554">
        <v>219</v>
      </c>
      <c r="G554">
        <v>35</v>
      </c>
      <c r="H554" t="s">
        <v>209</v>
      </c>
      <c r="I554" t="s">
        <v>216</v>
      </c>
      <c r="J554" t="s">
        <v>208</v>
      </c>
    </row>
    <row r="555" spans="1:10" x14ac:dyDescent="0.3">
      <c r="A555" t="s">
        <v>228</v>
      </c>
      <c r="B555" t="s">
        <v>227</v>
      </c>
      <c r="C555" t="s">
        <v>220</v>
      </c>
      <c r="D555">
        <v>111</v>
      </c>
      <c r="E555">
        <v>152</v>
      </c>
      <c r="F555">
        <v>256</v>
      </c>
      <c r="G555">
        <v>41</v>
      </c>
      <c r="H555" t="s">
        <v>209</v>
      </c>
      <c r="I555" t="s">
        <v>216</v>
      </c>
      <c r="J555" t="s">
        <v>208</v>
      </c>
    </row>
    <row r="556" spans="1:10" x14ac:dyDescent="0.3">
      <c r="A556" t="s">
        <v>228</v>
      </c>
      <c r="B556" t="s">
        <v>227</v>
      </c>
      <c r="C556" t="s">
        <v>220</v>
      </c>
      <c r="D556">
        <v>127</v>
      </c>
      <c r="E556">
        <v>172</v>
      </c>
      <c r="F556">
        <v>290</v>
      </c>
      <c r="G556">
        <v>45</v>
      </c>
      <c r="H556" t="s">
        <v>209</v>
      </c>
      <c r="I556" t="s">
        <v>216</v>
      </c>
      <c r="J556" t="s">
        <v>208</v>
      </c>
    </row>
    <row r="557" spans="1:10" x14ac:dyDescent="0.3">
      <c r="A557" t="s">
        <v>228</v>
      </c>
      <c r="B557" t="s">
        <v>227</v>
      </c>
      <c r="C557" t="s">
        <v>220</v>
      </c>
      <c r="D557">
        <v>135</v>
      </c>
      <c r="E557">
        <v>126</v>
      </c>
      <c r="F557">
        <v>227</v>
      </c>
      <c r="G557">
        <v>35</v>
      </c>
      <c r="H557" t="s">
        <v>209</v>
      </c>
      <c r="I557" t="s">
        <v>216</v>
      </c>
      <c r="J557" t="s">
        <v>208</v>
      </c>
    </row>
    <row r="558" spans="1:10" x14ac:dyDescent="0.3">
      <c r="A558" t="s">
        <v>228</v>
      </c>
      <c r="B558" t="s">
        <v>227</v>
      </c>
      <c r="C558" t="s">
        <v>220</v>
      </c>
      <c r="D558">
        <v>197</v>
      </c>
      <c r="E558">
        <v>179</v>
      </c>
      <c r="F558">
        <v>322</v>
      </c>
      <c r="G558">
        <v>46</v>
      </c>
      <c r="H558" t="s">
        <v>209</v>
      </c>
      <c r="I558" t="s">
        <v>216</v>
      </c>
      <c r="J558" t="s">
        <v>208</v>
      </c>
    </row>
    <row r="559" spans="1:10" x14ac:dyDescent="0.3">
      <c r="A559" t="s">
        <v>228</v>
      </c>
      <c r="B559" t="s">
        <v>227</v>
      </c>
      <c r="C559" t="s">
        <v>220</v>
      </c>
      <c r="D559">
        <v>72</v>
      </c>
      <c r="E559">
        <v>112</v>
      </c>
      <c r="F559">
        <v>199</v>
      </c>
      <c r="G559">
        <v>40</v>
      </c>
      <c r="H559" t="s">
        <v>209</v>
      </c>
      <c r="I559" t="s">
        <v>210</v>
      </c>
      <c r="J559" t="s">
        <v>208</v>
      </c>
    </row>
    <row r="560" spans="1:10" x14ac:dyDescent="0.3">
      <c r="A560" t="s">
        <v>228</v>
      </c>
      <c r="B560" t="s">
        <v>227</v>
      </c>
      <c r="C560" t="s">
        <v>220</v>
      </c>
      <c r="D560">
        <v>54</v>
      </c>
      <c r="E560">
        <v>68</v>
      </c>
      <c r="F560">
        <v>119</v>
      </c>
      <c r="G560">
        <v>27</v>
      </c>
      <c r="H560" t="s">
        <v>209</v>
      </c>
      <c r="I560" t="s">
        <v>210</v>
      </c>
      <c r="J560" t="s">
        <v>208</v>
      </c>
    </row>
    <row r="561" spans="1:10" x14ac:dyDescent="0.3">
      <c r="A561" t="s">
        <v>228</v>
      </c>
      <c r="B561" t="s">
        <v>227</v>
      </c>
      <c r="C561" t="s">
        <v>220</v>
      </c>
      <c r="D561">
        <v>64</v>
      </c>
      <c r="E561">
        <v>74</v>
      </c>
      <c r="F561">
        <v>141</v>
      </c>
      <c r="G561">
        <v>31</v>
      </c>
      <c r="H561" t="s">
        <v>209</v>
      </c>
      <c r="I561" t="s">
        <v>210</v>
      </c>
      <c r="J561" t="s">
        <v>208</v>
      </c>
    </row>
    <row r="562" spans="1:10" x14ac:dyDescent="0.3">
      <c r="A562" t="s">
        <v>228</v>
      </c>
      <c r="B562" t="s">
        <v>227</v>
      </c>
      <c r="C562" t="s">
        <v>220</v>
      </c>
      <c r="D562">
        <v>40</v>
      </c>
      <c r="E562">
        <v>51</v>
      </c>
      <c r="F562">
        <v>96</v>
      </c>
      <c r="G562">
        <v>24</v>
      </c>
      <c r="H562" t="s">
        <v>209</v>
      </c>
      <c r="I562" t="s">
        <v>210</v>
      </c>
      <c r="J562" t="s">
        <v>208</v>
      </c>
    </row>
    <row r="563" spans="1:10" x14ac:dyDescent="0.3">
      <c r="A563" t="s">
        <v>228</v>
      </c>
      <c r="B563" t="s">
        <v>227</v>
      </c>
      <c r="C563" t="s">
        <v>220</v>
      </c>
      <c r="D563">
        <v>40</v>
      </c>
      <c r="E563">
        <v>52</v>
      </c>
      <c r="F563">
        <v>98</v>
      </c>
      <c r="G563">
        <v>25</v>
      </c>
      <c r="H563" t="s">
        <v>209</v>
      </c>
      <c r="I563" t="s">
        <v>210</v>
      </c>
      <c r="J563" t="s">
        <v>208</v>
      </c>
    </row>
    <row r="564" spans="1:10" x14ac:dyDescent="0.3">
      <c r="A564" t="s">
        <v>228</v>
      </c>
      <c r="B564" t="s">
        <v>227</v>
      </c>
      <c r="C564" t="s">
        <v>220</v>
      </c>
      <c r="D564">
        <v>43</v>
      </c>
      <c r="E564">
        <v>56</v>
      </c>
      <c r="F564">
        <v>106</v>
      </c>
      <c r="G564">
        <v>27</v>
      </c>
      <c r="H564" t="s">
        <v>209</v>
      </c>
      <c r="I564" t="s">
        <v>210</v>
      </c>
      <c r="J564" t="s">
        <v>208</v>
      </c>
    </row>
    <row r="565" spans="1:10" x14ac:dyDescent="0.3">
      <c r="A565" t="s">
        <v>228</v>
      </c>
      <c r="B565" t="s">
        <v>227</v>
      </c>
      <c r="C565" t="s">
        <v>220</v>
      </c>
      <c r="D565">
        <v>155</v>
      </c>
      <c r="E565">
        <v>152</v>
      </c>
      <c r="F565">
        <v>254</v>
      </c>
      <c r="G565">
        <v>37</v>
      </c>
      <c r="H565" t="s">
        <v>209</v>
      </c>
      <c r="I565" t="s">
        <v>211</v>
      </c>
      <c r="J565" t="s">
        <v>208</v>
      </c>
    </row>
    <row r="566" spans="1:10" x14ac:dyDescent="0.3">
      <c r="A566" t="s">
        <v>228</v>
      </c>
      <c r="B566" t="s">
        <v>227</v>
      </c>
      <c r="C566" t="s">
        <v>220</v>
      </c>
      <c r="D566">
        <v>192</v>
      </c>
      <c r="E566">
        <v>185</v>
      </c>
      <c r="F566">
        <v>309</v>
      </c>
      <c r="G566">
        <v>43</v>
      </c>
      <c r="H566" t="s">
        <v>209</v>
      </c>
      <c r="I566" t="s">
        <v>211</v>
      </c>
      <c r="J566" t="s">
        <v>208</v>
      </c>
    </row>
    <row r="567" spans="1:10" x14ac:dyDescent="0.3">
      <c r="A567" t="s">
        <v>228</v>
      </c>
      <c r="B567" t="s">
        <v>227</v>
      </c>
      <c r="C567" t="s">
        <v>220</v>
      </c>
      <c r="D567">
        <v>197</v>
      </c>
      <c r="E567">
        <v>191</v>
      </c>
      <c r="F567">
        <v>320</v>
      </c>
      <c r="G567">
        <v>45</v>
      </c>
      <c r="H567" t="s">
        <v>209</v>
      </c>
      <c r="I567" t="s">
        <v>211</v>
      </c>
      <c r="J567" t="s">
        <v>208</v>
      </c>
    </row>
    <row r="568" spans="1:10" x14ac:dyDescent="0.3">
      <c r="A568" t="s">
        <v>228</v>
      </c>
      <c r="B568" t="s">
        <v>227</v>
      </c>
      <c r="C568" t="s">
        <v>220</v>
      </c>
      <c r="D568">
        <v>131</v>
      </c>
      <c r="E568">
        <v>124</v>
      </c>
      <c r="F568">
        <v>224</v>
      </c>
      <c r="G568">
        <v>36</v>
      </c>
      <c r="H568" t="s">
        <v>209</v>
      </c>
      <c r="I568" t="s">
        <v>211</v>
      </c>
      <c r="J568" t="s">
        <v>208</v>
      </c>
    </row>
    <row r="569" spans="1:10" x14ac:dyDescent="0.3">
      <c r="A569" t="s">
        <v>228</v>
      </c>
      <c r="B569" t="s">
        <v>227</v>
      </c>
      <c r="C569" t="s">
        <v>220</v>
      </c>
      <c r="D569">
        <v>99</v>
      </c>
      <c r="E569">
        <v>136</v>
      </c>
      <c r="F569">
        <v>230</v>
      </c>
      <c r="G569">
        <v>37</v>
      </c>
      <c r="H569" t="s">
        <v>203</v>
      </c>
      <c r="I569" t="s">
        <v>212</v>
      </c>
      <c r="J569" t="s">
        <v>202</v>
      </c>
    </row>
    <row r="570" spans="1:10" x14ac:dyDescent="0.3">
      <c r="A570" t="s">
        <v>228</v>
      </c>
      <c r="B570" t="s">
        <v>227</v>
      </c>
      <c r="C570" t="s">
        <v>220</v>
      </c>
      <c r="D570">
        <v>137</v>
      </c>
      <c r="E570">
        <v>136</v>
      </c>
      <c r="F570">
        <v>228</v>
      </c>
      <c r="G570">
        <v>34</v>
      </c>
      <c r="H570" t="s">
        <v>203</v>
      </c>
      <c r="I570" t="s">
        <v>212</v>
      </c>
      <c r="J570" t="s">
        <v>202</v>
      </c>
    </row>
    <row r="571" spans="1:10" x14ac:dyDescent="0.3">
      <c r="A571" t="s">
        <v>228</v>
      </c>
      <c r="B571" t="s">
        <v>227</v>
      </c>
      <c r="C571" t="s">
        <v>220</v>
      </c>
      <c r="D571">
        <v>145</v>
      </c>
      <c r="E571">
        <v>145</v>
      </c>
      <c r="F571">
        <v>243</v>
      </c>
      <c r="G571">
        <v>37</v>
      </c>
      <c r="H571" t="s">
        <v>203</v>
      </c>
      <c r="I571" t="s">
        <v>212</v>
      </c>
      <c r="J571" t="s">
        <v>202</v>
      </c>
    </row>
    <row r="572" spans="1:10" x14ac:dyDescent="0.3">
      <c r="A572" t="s">
        <v>228</v>
      </c>
      <c r="B572" t="s">
        <v>227</v>
      </c>
      <c r="C572" t="s">
        <v>220</v>
      </c>
      <c r="D572">
        <v>33</v>
      </c>
      <c r="E572">
        <v>81</v>
      </c>
      <c r="F572">
        <v>135</v>
      </c>
      <c r="G572">
        <v>48</v>
      </c>
      <c r="H572" t="s">
        <v>203</v>
      </c>
      <c r="I572" t="s">
        <v>217</v>
      </c>
      <c r="J572" t="s">
        <v>202</v>
      </c>
    </row>
    <row r="573" spans="1:10" x14ac:dyDescent="0.3">
      <c r="A573" t="s">
        <v>228</v>
      </c>
      <c r="B573" t="s">
        <v>227</v>
      </c>
      <c r="C573" t="s">
        <v>220</v>
      </c>
      <c r="D573">
        <v>43</v>
      </c>
      <c r="E573">
        <v>79</v>
      </c>
      <c r="F573">
        <v>130</v>
      </c>
      <c r="G573">
        <v>45</v>
      </c>
      <c r="H573" t="s">
        <v>203</v>
      </c>
      <c r="I573" t="s">
        <v>217</v>
      </c>
      <c r="J573" t="s">
        <v>202</v>
      </c>
    </row>
    <row r="574" spans="1:10" x14ac:dyDescent="0.3">
      <c r="A574" t="s">
        <v>233</v>
      </c>
      <c r="B574" t="s">
        <v>227</v>
      </c>
      <c r="C574" t="s">
        <v>199</v>
      </c>
      <c r="D574">
        <v>42</v>
      </c>
      <c r="E574">
        <v>107</v>
      </c>
      <c r="F574">
        <v>193</v>
      </c>
      <c r="G574">
        <v>65</v>
      </c>
      <c r="H574" t="s">
        <v>200</v>
      </c>
      <c r="I574" t="s">
        <v>201</v>
      </c>
      <c r="J574" t="s">
        <v>202</v>
      </c>
    </row>
    <row r="575" spans="1:10" x14ac:dyDescent="0.3">
      <c r="A575" t="s">
        <v>233</v>
      </c>
      <c r="B575" t="s">
        <v>227</v>
      </c>
      <c r="C575" t="s">
        <v>199</v>
      </c>
      <c r="D575">
        <v>25</v>
      </c>
      <c r="E575">
        <v>83</v>
      </c>
      <c r="F575">
        <v>150</v>
      </c>
      <c r="G575">
        <v>58</v>
      </c>
      <c r="H575" t="s">
        <v>200</v>
      </c>
      <c r="I575" t="s">
        <v>201</v>
      </c>
      <c r="J575" t="s">
        <v>202</v>
      </c>
    </row>
    <row r="576" spans="1:10" x14ac:dyDescent="0.3">
      <c r="A576" t="s">
        <v>233</v>
      </c>
      <c r="B576" t="s">
        <v>227</v>
      </c>
      <c r="C576" t="s">
        <v>199</v>
      </c>
      <c r="D576">
        <v>61</v>
      </c>
      <c r="E576">
        <v>105</v>
      </c>
      <c r="F576">
        <v>213</v>
      </c>
      <c r="G576">
        <v>69</v>
      </c>
      <c r="H576" t="s">
        <v>200</v>
      </c>
      <c r="I576" t="s">
        <v>201</v>
      </c>
      <c r="J576" t="s">
        <v>202</v>
      </c>
    </row>
    <row r="577" spans="1:10" x14ac:dyDescent="0.3">
      <c r="A577" t="s">
        <v>233</v>
      </c>
      <c r="B577" t="s">
        <v>227</v>
      </c>
      <c r="C577" t="s">
        <v>199</v>
      </c>
      <c r="D577">
        <v>58</v>
      </c>
      <c r="E577">
        <v>104</v>
      </c>
      <c r="F577">
        <v>201</v>
      </c>
      <c r="G577">
        <v>65</v>
      </c>
      <c r="H577" t="s">
        <v>200</v>
      </c>
      <c r="I577" t="s">
        <v>201</v>
      </c>
      <c r="J577" t="s">
        <v>202</v>
      </c>
    </row>
    <row r="578" spans="1:10" x14ac:dyDescent="0.3">
      <c r="A578" t="s">
        <v>233</v>
      </c>
      <c r="B578" t="s">
        <v>227</v>
      </c>
      <c r="C578" t="s">
        <v>199</v>
      </c>
      <c r="D578">
        <v>43</v>
      </c>
      <c r="E578">
        <v>93</v>
      </c>
      <c r="F578">
        <v>167</v>
      </c>
      <c r="G578">
        <v>58</v>
      </c>
      <c r="H578" t="s">
        <v>200</v>
      </c>
      <c r="I578" t="s">
        <v>201</v>
      </c>
      <c r="J578" t="s">
        <v>202</v>
      </c>
    </row>
    <row r="579" spans="1:10" x14ac:dyDescent="0.3">
      <c r="A579" t="s">
        <v>233</v>
      </c>
      <c r="B579" t="s">
        <v>227</v>
      </c>
      <c r="C579" t="s">
        <v>199</v>
      </c>
      <c r="D579">
        <v>35</v>
      </c>
      <c r="E579">
        <v>77</v>
      </c>
      <c r="F579">
        <v>142</v>
      </c>
      <c r="G579">
        <v>42</v>
      </c>
      <c r="H579" t="s">
        <v>200</v>
      </c>
      <c r="I579" t="s">
        <v>215</v>
      </c>
      <c r="J579" t="s">
        <v>208</v>
      </c>
    </row>
    <row r="580" spans="1:10" x14ac:dyDescent="0.3">
      <c r="A580" t="s">
        <v>233</v>
      </c>
      <c r="B580" t="s">
        <v>227</v>
      </c>
      <c r="C580" t="s">
        <v>199</v>
      </c>
      <c r="D580">
        <v>32</v>
      </c>
      <c r="E580">
        <v>72</v>
      </c>
      <c r="F580">
        <v>132</v>
      </c>
      <c r="G580">
        <v>40</v>
      </c>
      <c r="H580" t="s">
        <v>200</v>
      </c>
      <c r="I580" t="s">
        <v>215</v>
      </c>
      <c r="J580" t="s">
        <v>208</v>
      </c>
    </row>
    <row r="581" spans="1:10" x14ac:dyDescent="0.3">
      <c r="A581" t="s">
        <v>233</v>
      </c>
      <c r="B581" t="s">
        <v>227</v>
      </c>
      <c r="C581" t="s">
        <v>199</v>
      </c>
      <c r="D581">
        <v>34</v>
      </c>
      <c r="E581">
        <v>74</v>
      </c>
      <c r="F581">
        <v>136</v>
      </c>
      <c r="G581">
        <v>40</v>
      </c>
      <c r="H581" t="s">
        <v>200</v>
      </c>
      <c r="I581" t="s">
        <v>215</v>
      </c>
      <c r="J581" t="s">
        <v>208</v>
      </c>
    </row>
    <row r="582" spans="1:10" x14ac:dyDescent="0.3">
      <c r="A582" t="s">
        <v>233</v>
      </c>
      <c r="B582" t="s">
        <v>227</v>
      </c>
      <c r="C582" t="s">
        <v>199</v>
      </c>
      <c r="D582">
        <v>38</v>
      </c>
      <c r="E582">
        <v>81</v>
      </c>
      <c r="F582">
        <v>150</v>
      </c>
      <c r="G582">
        <v>43</v>
      </c>
      <c r="H582" t="s">
        <v>200</v>
      </c>
      <c r="I582" t="s">
        <v>215</v>
      </c>
      <c r="J582" t="s">
        <v>208</v>
      </c>
    </row>
    <row r="583" spans="1:10" x14ac:dyDescent="0.3">
      <c r="A583" t="s">
        <v>233</v>
      </c>
      <c r="B583" t="s">
        <v>227</v>
      </c>
      <c r="C583" t="s">
        <v>199</v>
      </c>
      <c r="D583">
        <v>73</v>
      </c>
      <c r="E583">
        <v>92</v>
      </c>
      <c r="F583">
        <v>190</v>
      </c>
      <c r="G583">
        <v>47</v>
      </c>
      <c r="H583" t="s">
        <v>200</v>
      </c>
      <c r="I583" t="s">
        <v>215</v>
      </c>
      <c r="J583" t="s">
        <v>208</v>
      </c>
    </row>
    <row r="584" spans="1:10" x14ac:dyDescent="0.3">
      <c r="A584" t="s">
        <v>233</v>
      </c>
      <c r="B584" t="s">
        <v>227</v>
      </c>
      <c r="C584" t="s">
        <v>199</v>
      </c>
      <c r="D584">
        <v>67</v>
      </c>
      <c r="E584">
        <v>89</v>
      </c>
      <c r="F584">
        <v>174</v>
      </c>
      <c r="G584">
        <v>44</v>
      </c>
      <c r="H584" t="s">
        <v>200</v>
      </c>
      <c r="I584" t="s">
        <v>215</v>
      </c>
      <c r="J584" t="s">
        <v>208</v>
      </c>
    </row>
    <row r="585" spans="1:10" x14ac:dyDescent="0.3">
      <c r="A585" t="s">
        <v>233</v>
      </c>
      <c r="B585" t="s">
        <v>227</v>
      </c>
      <c r="C585" t="s">
        <v>199</v>
      </c>
      <c r="D585">
        <v>44</v>
      </c>
      <c r="E585">
        <v>72</v>
      </c>
      <c r="F585">
        <v>131</v>
      </c>
      <c r="G585">
        <v>37</v>
      </c>
      <c r="H585" t="s">
        <v>200</v>
      </c>
      <c r="I585" t="s">
        <v>215</v>
      </c>
      <c r="J585" t="s">
        <v>208</v>
      </c>
    </row>
    <row r="586" spans="1:10" x14ac:dyDescent="0.3">
      <c r="A586" t="s">
        <v>233</v>
      </c>
      <c r="B586" t="s">
        <v>227</v>
      </c>
      <c r="C586" t="s">
        <v>199</v>
      </c>
      <c r="D586">
        <v>-3</v>
      </c>
      <c r="E586">
        <v>43</v>
      </c>
      <c r="F586">
        <v>77</v>
      </c>
      <c r="G586">
        <v>46</v>
      </c>
      <c r="H586" t="s">
        <v>203</v>
      </c>
      <c r="I586" t="s">
        <v>204</v>
      </c>
      <c r="J586" t="s">
        <v>202</v>
      </c>
    </row>
    <row r="587" spans="1:10" x14ac:dyDescent="0.3">
      <c r="A587" t="s">
        <v>233</v>
      </c>
      <c r="B587" t="s">
        <v>227</v>
      </c>
      <c r="C587" t="s">
        <v>199</v>
      </c>
      <c r="D587">
        <v>-4</v>
      </c>
      <c r="E587">
        <v>41</v>
      </c>
      <c r="F587">
        <v>74</v>
      </c>
      <c r="G587">
        <v>45</v>
      </c>
      <c r="H587" t="s">
        <v>203</v>
      </c>
      <c r="I587" t="s">
        <v>204</v>
      </c>
      <c r="J587" t="s">
        <v>202</v>
      </c>
    </row>
    <row r="588" spans="1:10" x14ac:dyDescent="0.3">
      <c r="A588" t="s">
        <v>233</v>
      </c>
      <c r="B588" t="s">
        <v>227</v>
      </c>
      <c r="C588" t="s">
        <v>199</v>
      </c>
      <c r="D588">
        <v>-3</v>
      </c>
      <c r="E588">
        <v>44</v>
      </c>
      <c r="F588">
        <v>84</v>
      </c>
      <c r="G588">
        <v>46</v>
      </c>
      <c r="H588" t="s">
        <v>203</v>
      </c>
      <c r="I588" t="s">
        <v>204</v>
      </c>
      <c r="J588" t="s">
        <v>202</v>
      </c>
    </row>
    <row r="589" spans="1:10" x14ac:dyDescent="0.3">
      <c r="A589" t="s">
        <v>233</v>
      </c>
      <c r="B589" t="s">
        <v>227</v>
      </c>
      <c r="C589" t="s">
        <v>199</v>
      </c>
      <c r="D589">
        <v>-3</v>
      </c>
      <c r="E589">
        <v>45</v>
      </c>
      <c r="F589">
        <v>80</v>
      </c>
      <c r="G589">
        <v>44</v>
      </c>
      <c r="H589" t="s">
        <v>203</v>
      </c>
      <c r="I589" t="s">
        <v>204</v>
      </c>
      <c r="J589" t="s">
        <v>202</v>
      </c>
    </row>
    <row r="590" spans="1:10" x14ac:dyDescent="0.3">
      <c r="A590" t="s">
        <v>233</v>
      </c>
      <c r="B590" t="s">
        <v>227</v>
      </c>
      <c r="C590" t="s">
        <v>199</v>
      </c>
      <c r="D590">
        <v>3</v>
      </c>
      <c r="E590">
        <v>51</v>
      </c>
      <c r="F590">
        <v>97</v>
      </c>
      <c r="G590">
        <v>49</v>
      </c>
      <c r="H590" t="s">
        <v>203</v>
      </c>
      <c r="I590" t="s">
        <v>204</v>
      </c>
      <c r="J590" t="s">
        <v>202</v>
      </c>
    </row>
    <row r="591" spans="1:10" x14ac:dyDescent="0.3">
      <c r="A591" t="s">
        <v>233</v>
      </c>
      <c r="B591" t="s">
        <v>227</v>
      </c>
      <c r="C591" t="s">
        <v>199</v>
      </c>
      <c r="D591">
        <v>-4</v>
      </c>
      <c r="E591">
        <v>43</v>
      </c>
      <c r="F591">
        <v>82</v>
      </c>
      <c r="G591">
        <v>46</v>
      </c>
      <c r="H591" t="s">
        <v>203</v>
      </c>
      <c r="I591" t="s">
        <v>204</v>
      </c>
      <c r="J591" t="s">
        <v>202</v>
      </c>
    </row>
    <row r="592" spans="1:10" x14ac:dyDescent="0.3">
      <c r="A592" t="s">
        <v>233</v>
      </c>
      <c r="B592" t="s">
        <v>227</v>
      </c>
      <c r="C592" t="s">
        <v>199</v>
      </c>
      <c r="D592">
        <v>-6</v>
      </c>
      <c r="E592">
        <v>41</v>
      </c>
      <c r="F592">
        <v>79</v>
      </c>
      <c r="G592">
        <v>45</v>
      </c>
      <c r="H592" t="s">
        <v>203</v>
      </c>
      <c r="I592" t="s">
        <v>204</v>
      </c>
      <c r="J592" t="s">
        <v>202</v>
      </c>
    </row>
    <row r="593" spans="1:10" x14ac:dyDescent="0.3">
      <c r="A593" t="s">
        <v>233</v>
      </c>
      <c r="B593" t="s">
        <v>227</v>
      </c>
      <c r="C593" t="s">
        <v>199</v>
      </c>
      <c r="D593">
        <v>29</v>
      </c>
      <c r="E593">
        <v>49</v>
      </c>
      <c r="F593">
        <v>83</v>
      </c>
      <c r="G593">
        <v>20</v>
      </c>
      <c r="H593" t="s">
        <v>205</v>
      </c>
      <c r="I593" t="s">
        <v>206</v>
      </c>
      <c r="J593" t="s">
        <v>202</v>
      </c>
    </row>
    <row r="594" spans="1:10" x14ac:dyDescent="0.3">
      <c r="A594" t="s">
        <v>233</v>
      </c>
      <c r="B594" t="s">
        <v>227</v>
      </c>
      <c r="C594" t="s">
        <v>199</v>
      </c>
      <c r="D594">
        <v>36</v>
      </c>
      <c r="E594">
        <v>59</v>
      </c>
      <c r="F594">
        <v>99</v>
      </c>
      <c r="G594">
        <v>23</v>
      </c>
      <c r="H594" t="s">
        <v>205</v>
      </c>
      <c r="I594" t="s">
        <v>206</v>
      </c>
      <c r="J594" t="s">
        <v>202</v>
      </c>
    </row>
    <row r="595" spans="1:10" x14ac:dyDescent="0.3">
      <c r="A595" t="s">
        <v>233</v>
      </c>
      <c r="B595" t="s">
        <v>227</v>
      </c>
      <c r="C595" t="s">
        <v>199</v>
      </c>
      <c r="D595">
        <v>51</v>
      </c>
      <c r="E595">
        <v>78</v>
      </c>
      <c r="F595">
        <v>132</v>
      </c>
      <c r="G595">
        <v>27</v>
      </c>
      <c r="H595" t="s">
        <v>205</v>
      </c>
      <c r="I595" t="s">
        <v>206</v>
      </c>
      <c r="J595" t="s">
        <v>202</v>
      </c>
    </row>
    <row r="596" spans="1:10" x14ac:dyDescent="0.3">
      <c r="A596" t="s">
        <v>233</v>
      </c>
      <c r="B596" t="s">
        <v>227</v>
      </c>
      <c r="C596" t="s">
        <v>199</v>
      </c>
      <c r="D596">
        <v>48</v>
      </c>
      <c r="E596">
        <v>73</v>
      </c>
      <c r="F596">
        <v>123</v>
      </c>
      <c r="G596">
        <v>25</v>
      </c>
      <c r="H596" t="s">
        <v>205</v>
      </c>
      <c r="I596" t="s">
        <v>206</v>
      </c>
      <c r="J596" t="s">
        <v>202</v>
      </c>
    </row>
    <row r="597" spans="1:10" x14ac:dyDescent="0.3">
      <c r="A597" t="s">
        <v>233</v>
      </c>
      <c r="B597" t="s">
        <v>227</v>
      </c>
      <c r="C597" t="s">
        <v>199</v>
      </c>
      <c r="D597">
        <v>71</v>
      </c>
      <c r="E597">
        <v>73</v>
      </c>
      <c r="F597">
        <v>131</v>
      </c>
      <c r="G597">
        <v>25</v>
      </c>
      <c r="H597" t="s">
        <v>205</v>
      </c>
      <c r="I597" t="s">
        <v>206</v>
      </c>
      <c r="J597" t="s">
        <v>202</v>
      </c>
    </row>
    <row r="598" spans="1:10" x14ac:dyDescent="0.3">
      <c r="A598" t="s">
        <v>233</v>
      </c>
      <c r="B598" t="s">
        <v>227</v>
      </c>
      <c r="C598" t="s">
        <v>199</v>
      </c>
      <c r="D598">
        <v>64</v>
      </c>
      <c r="E598">
        <v>68</v>
      </c>
      <c r="F598">
        <v>123</v>
      </c>
      <c r="G598">
        <v>25</v>
      </c>
      <c r="H598" t="s">
        <v>205</v>
      </c>
      <c r="I598" t="s">
        <v>206</v>
      </c>
      <c r="J598" t="s">
        <v>202</v>
      </c>
    </row>
    <row r="599" spans="1:10" x14ac:dyDescent="0.3">
      <c r="A599" t="s">
        <v>233</v>
      </c>
      <c r="B599" t="s">
        <v>227</v>
      </c>
      <c r="C599" t="s">
        <v>199</v>
      </c>
      <c r="D599">
        <v>46</v>
      </c>
      <c r="E599">
        <v>55</v>
      </c>
      <c r="F599">
        <v>91</v>
      </c>
      <c r="G599">
        <v>20</v>
      </c>
      <c r="H599" t="s">
        <v>205</v>
      </c>
      <c r="I599" t="s">
        <v>206</v>
      </c>
      <c r="J599" t="s">
        <v>202</v>
      </c>
    </row>
    <row r="600" spans="1:10" x14ac:dyDescent="0.3">
      <c r="A600" t="s">
        <v>233</v>
      </c>
      <c r="B600" t="s">
        <v>227</v>
      </c>
      <c r="C600" t="s">
        <v>199</v>
      </c>
      <c r="D600">
        <v>35</v>
      </c>
      <c r="E600">
        <v>57</v>
      </c>
      <c r="F600">
        <v>96</v>
      </c>
      <c r="G600">
        <v>22</v>
      </c>
      <c r="H600" t="s">
        <v>205</v>
      </c>
      <c r="I600" t="s">
        <v>207</v>
      </c>
      <c r="J600" t="s">
        <v>208</v>
      </c>
    </row>
    <row r="601" spans="1:10" x14ac:dyDescent="0.3">
      <c r="A601" t="s">
        <v>233</v>
      </c>
      <c r="B601" t="s">
        <v>227</v>
      </c>
      <c r="C601" t="s">
        <v>199</v>
      </c>
      <c r="D601">
        <v>27</v>
      </c>
      <c r="E601">
        <v>48</v>
      </c>
      <c r="F601">
        <v>81</v>
      </c>
      <c r="G601">
        <v>21</v>
      </c>
      <c r="H601" t="s">
        <v>205</v>
      </c>
      <c r="I601" t="s">
        <v>207</v>
      </c>
      <c r="J601" t="s">
        <v>208</v>
      </c>
    </row>
    <row r="602" spans="1:10" x14ac:dyDescent="0.3">
      <c r="A602" t="s">
        <v>233</v>
      </c>
      <c r="B602" t="s">
        <v>227</v>
      </c>
      <c r="C602" t="s">
        <v>199</v>
      </c>
      <c r="D602">
        <v>27</v>
      </c>
      <c r="E602">
        <v>46</v>
      </c>
      <c r="F602">
        <v>77</v>
      </c>
      <c r="G602">
        <v>19</v>
      </c>
      <c r="H602" t="s">
        <v>205</v>
      </c>
      <c r="I602" t="s">
        <v>207</v>
      </c>
      <c r="J602" t="s">
        <v>208</v>
      </c>
    </row>
    <row r="603" spans="1:10" x14ac:dyDescent="0.3">
      <c r="A603" t="s">
        <v>233</v>
      </c>
      <c r="B603" t="s">
        <v>227</v>
      </c>
      <c r="C603" t="s">
        <v>199</v>
      </c>
      <c r="D603">
        <v>48</v>
      </c>
      <c r="E603">
        <v>57</v>
      </c>
      <c r="F603">
        <v>95</v>
      </c>
      <c r="G603">
        <v>20</v>
      </c>
      <c r="H603" t="s">
        <v>205</v>
      </c>
      <c r="I603" t="s">
        <v>207</v>
      </c>
      <c r="J603" t="s">
        <v>208</v>
      </c>
    </row>
    <row r="604" spans="1:10" x14ac:dyDescent="0.3">
      <c r="A604" t="s">
        <v>233</v>
      </c>
      <c r="B604" t="s">
        <v>227</v>
      </c>
      <c r="C604" t="s">
        <v>199</v>
      </c>
      <c r="D604">
        <v>40</v>
      </c>
      <c r="E604">
        <v>47</v>
      </c>
      <c r="F604">
        <v>84</v>
      </c>
      <c r="G604">
        <v>20</v>
      </c>
      <c r="H604" t="s">
        <v>205</v>
      </c>
      <c r="I604" t="s">
        <v>207</v>
      </c>
      <c r="J604" t="s">
        <v>208</v>
      </c>
    </row>
    <row r="605" spans="1:10" x14ac:dyDescent="0.3">
      <c r="A605" t="s">
        <v>233</v>
      </c>
      <c r="B605" t="s">
        <v>227</v>
      </c>
      <c r="C605" t="s">
        <v>199</v>
      </c>
      <c r="D605">
        <v>-6</v>
      </c>
      <c r="E605">
        <v>63</v>
      </c>
      <c r="F605">
        <v>107</v>
      </c>
      <c r="G605">
        <v>69</v>
      </c>
      <c r="H605" t="s">
        <v>209</v>
      </c>
      <c r="I605" t="s">
        <v>216</v>
      </c>
      <c r="J605" t="s">
        <v>208</v>
      </c>
    </row>
    <row r="606" spans="1:10" x14ac:dyDescent="0.3">
      <c r="A606" t="s">
        <v>233</v>
      </c>
      <c r="B606" t="s">
        <v>227</v>
      </c>
      <c r="C606" t="s">
        <v>199</v>
      </c>
      <c r="D606">
        <v>2</v>
      </c>
      <c r="E606">
        <v>88</v>
      </c>
      <c r="F606">
        <v>151</v>
      </c>
      <c r="G606">
        <v>86</v>
      </c>
      <c r="H606" t="s">
        <v>209</v>
      </c>
      <c r="I606" t="s">
        <v>216</v>
      </c>
      <c r="J606" t="s">
        <v>208</v>
      </c>
    </row>
    <row r="607" spans="1:10" x14ac:dyDescent="0.3">
      <c r="A607" t="s">
        <v>233</v>
      </c>
      <c r="B607" t="s">
        <v>227</v>
      </c>
      <c r="C607" t="s">
        <v>199</v>
      </c>
      <c r="D607">
        <v>-11</v>
      </c>
      <c r="E607">
        <v>61</v>
      </c>
      <c r="F607">
        <v>103</v>
      </c>
      <c r="G607">
        <v>64</v>
      </c>
      <c r="H607" t="s">
        <v>209</v>
      </c>
      <c r="I607" t="s">
        <v>216</v>
      </c>
      <c r="J607" t="s">
        <v>208</v>
      </c>
    </row>
    <row r="608" spans="1:10" x14ac:dyDescent="0.3">
      <c r="A608" t="s">
        <v>233</v>
      </c>
      <c r="B608" t="s">
        <v>227</v>
      </c>
      <c r="C608" t="s">
        <v>199</v>
      </c>
      <c r="D608">
        <v>-10</v>
      </c>
      <c r="E608">
        <v>62</v>
      </c>
      <c r="F608">
        <v>113</v>
      </c>
      <c r="G608">
        <v>69</v>
      </c>
      <c r="H608" t="s">
        <v>209</v>
      </c>
      <c r="I608" t="s">
        <v>216</v>
      </c>
      <c r="J608" t="s">
        <v>208</v>
      </c>
    </row>
    <row r="609" spans="1:10" x14ac:dyDescent="0.3">
      <c r="A609" t="s">
        <v>233</v>
      </c>
      <c r="B609" t="s">
        <v>227</v>
      </c>
      <c r="C609" t="s">
        <v>199</v>
      </c>
      <c r="D609">
        <v>-12</v>
      </c>
      <c r="E609">
        <v>62</v>
      </c>
      <c r="F609">
        <v>113</v>
      </c>
      <c r="G609">
        <v>70</v>
      </c>
      <c r="H609" t="s">
        <v>209</v>
      </c>
      <c r="I609" t="s">
        <v>216</v>
      </c>
      <c r="J609" t="s">
        <v>208</v>
      </c>
    </row>
    <row r="610" spans="1:10" x14ac:dyDescent="0.3">
      <c r="A610" t="s">
        <v>233</v>
      </c>
      <c r="B610" t="s">
        <v>227</v>
      </c>
      <c r="C610" t="s">
        <v>199</v>
      </c>
      <c r="D610">
        <v>-7</v>
      </c>
      <c r="E610">
        <v>69</v>
      </c>
      <c r="F610">
        <v>126</v>
      </c>
      <c r="G610">
        <v>74</v>
      </c>
      <c r="H610" t="s">
        <v>209</v>
      </c>
      <c r="I610" t="s">
        <v>216</v>
      </c>
      <c r="J610" t="s">
        <v>208</v>
      </c>
    </row>
    <row r="611" spans="1:10" x14ac:dyDescent="0.3">
      <c r="A611" t="s">
        <v>233</v>
      </c>
      <c r="B611" t="s">
        <v>227</v>
      </c>
      <c r="C611" t="s">
        <v>199</v>
      </c>
      <c r="D611">
        <v>-39</v>
      </c>
      <c r="E611">
        <v>11</v>
      </c>
      <c r="F611">
        <v>99</v>
      </c>
      <c r="G611">
        <v>50</v>
      </c>
      <c r="H611" t="s">
        <v>209</v>
      </c>
      <c r="I611" t="s">
        <v>210</v>
      </c>
      <c r="J611" t="s">
        <v>208</v>
      </c>
    </row>
    <row r="612" spans="1:10" x14ac:dyDescent="0.3">
      <c r="A612" t="s">
        <v>233</v>
      </c>
      <c r="B612" t="s">
        <v>227</v>
      </c>
      <c r="C612" t="s">
        <v>199</v>
      </c>
      <c r="D612">
        <v>-61</v>
      </c>
      <c r="E612">
        <v>11</v>
      </c>
      <c r="F612">
        <v>111</v>
      </c>
      <c r="G612">
        <v>52</v>
      </c>
      <c r="H612" t="s">
        <v>209</v>
      </c>
      <c r="I612" t="s">
        <v>210</v>
      </c>
      <c r="J612" t="s">
        <v>208</v>
      </c>
    </row>
    <row r="613" spans="1:10" x14ac:dyDescent="0.3">
      <c r="A613" t="s">
        <v>233</v>
      </c>
      <c r="B613" t="s">
        <v>227</v>
      </c>
      <c r="C613" t="s">
        <v>199</v>
      </c>
      <c r="D613">
        <v>-46</v>
      </c>
      <c r="E613">
        <v>25</v>
      </c>
      <c r="F613">
        <v>140</v>
      </c>
      <c r="G613">
        <v>54</v>
      </c>
      <c r="H613" t="s">
        <v>209</v>
      </c>
      <c r="I613" t="s">
        <v>210</v>
      </c>
      <c r="J613" t="s">
        <v>208</v>
      </c>
    </row>
    <row r="614" spans="1:10" x14ac:dyDescent="0.3">
      <c r="A614" t="s">
        <v>233</v>
      </c>
      <c r="B614" t="s">
        <v>227</v>
      </c>
      <c r="C614" t="s">
        <v>199</v>
      </c>
      <c r="D614">
        <v>-13</v>
      </c>
      <c r="E614">
        <v>40</v>
      </c>
      <c r="F614">
        <v>130</v>
      </c>
      <c r="G614">
        <v>49</v>
      </c>
      <c r="H614" t="s">
        <v>209</v>
      </c>
      <c r="I614" t="s">
        <v>210</v>
      </c>
      <c r="J614" t="s">
        <v>208</v>
      </c>
    </row>
    <row r="615" spans="1:10" x14ac:dyDescent="0.3">
      <c r="A615" t="s">
        <v>233</v>
      </c>
      <c r="B615" t="s">
        <v>227</v>
      </c>
      <c r="C615" t="s">
        <v>199</v>
      </c>
      <c r="D615">
        <v>9</v>
      </c>
      <c r="E615">
        <v>47</v>
      </c>
      <c r="F615">
        <v>82</v>
      </c>
      <c r="G615">
        <v>38</v>
      </c>
      <c r="H615" t="s">
        <v>203</v>
      </c>
      <c r="I615" t="s">
        <v>212</v>
      </c>
      <c r="J615" t="s">
        <v>202</v>
      </c>
    </row>
    <row r="616" spans="1:10" x14ac:dyDescent="0.3">
      <c r="A616" t="s">
        <v>233</v>
      </c>
      <c r="B616" t="s">
        <v>227</v>
      </c>
      <c r="C616" t="s">
        <v>199</v>
      </c>
      <c r="D616">
        <v>14</v>
      </c>
      <c r="E616">
        <v>53</v>
      </c>
      <c r="F616">
        <v>92</v>
      </c>
      <c r="G616">
        <v>39</v>
      </c>
      <c r="H616" t="s">
        <v>203</v>
      </c>
      <c r="I616" t="s">
        <v>212</v>
      </c>
      <c r="J616" t="s">
        <v>202</v>
      </c>
    </row>
    <row r="617" spans="1:10" x14ac:dyDescent="0.3">
      <c r="A617" t="s">
        <v>233</v>
      </c>
      <c r="B617" t="s">
        <v>227</v>
      </c>
      <c r="C617" t="s">
        <v>199</v>
      </c>
      <c r="D617">
        <v>13</v>
      </c>
      <c r="E617">
        <v>52</v>
      </c>
      <c r="F617">
        <v>91</v>
      </c>
      <c r="G617">
        <v>39</v>
      </c>
      <c r="H617" t="s">
        <v>203</v>
      </c>
      <c r="I617" t="s">
        <v>212</v>
      </c>
      <c r="J617" t="s">
        <v>202</v>
      </c>
    </row>
    <row r="618" spans="1:10" x14ac:dyDescent="0.3">
      <c r="A618" t="s">
        <v>233</v>
      </c>
      <c r="B618" t="s">
        <v>227</v>
      </c>
      <c r="C618" t="s">
        <v>199</v>
      </c>
      <c r="D618">
        <v>16</v>
      </c>
      <c r="E618">
        <v>49</v>
      </c>
      <c r="F618">
        <v>91</v>
      </c>
      <c r="G618">
        <v>38</v>
      </c>
      <c r="H618" t="s">
        <v>203</v>
      </c>
      <c r="I618" t="s">
        <v>212</v>
      </c>
      <c r="J618" t="s">
        <v>202</v>
      </c>
    </row>
    <row r="619" spans="1:10" x14ac:dyDescent="0.3">
      <c r="A619" t="s">
        <v>233</v>
      </c>
      <c r="B619" t="s">
        <v>227</v>
      </c>
      <c r="C619" t="s">
        <v>199</v>
      </c>
      <c r="D619">
        <v>23</v>
      </c>
      <c r="E619">
        <v>59</v>
      </c>
      <c r="F619">
        <v>102</v>
      </c>
      <c r="G619">
        <v>39</v>
      </c>
      <c r="H619" t="s">
        <v>203</v>
      </c>
      <c r="I619" t="s">
        <v>212</v>
      </c>
      <c r="J619" t="s">
        <v>202</v>
      </c>
    </row>
    <row r="620" spans="1:10" x14ac:dyDescent="0.3">
      <c r="A620" t="s">
        <v>233</v>
      </c>
      <c r="B620" t="s">
        <v>227</v>
      </c>
      <c r="C620" t="s">
        <v>199</v>
      </c>
      <c r="D620">
        <v>19</v>
      </c>
      <c r="E620">
        <v>53</v>
      </c>
      <c r="F620">
        <v>98</v>
      </c>
      <c r="G620">
        <v>40</v>
      </c>
      <c r="H620" t="s">
        <v>203</v>
      </c>
      <c r="I620" t="s">
        <v>212</v>
      </c>
      <c r="J620" t="s">
        <v>202</v>
      </c>
    </row>
    <row r="621" spans="1:10" x14ac:dyDescent="0.3">
      <c r="A621" t="s">
        <v>233</v>
      </c>
      <c r="B621" t="s">
        <v>227</v>
      </c>
      <c r="C621" t="s">
        <v>199</v>
      </c>
      <c r="D621">
        <v>16</v>
      </c>
      <c r="E621">
        <v>51</v>
      </c>
      <c r="F621">
        <v>95</v>
      </c>
      <c r="G621">
        <v>40</v>
      </c>
      <c r="H621" t="s">
        <v>203</v>
      </c>
      <c r="I621" t="s">
        <v>212</v>
      </c>
      <c r="J621" t="s">
        <v>202</v>
      </c>
    </row>
    <row r="622" spans="1:10" x14ac:dyDescent="0.3">
      <c r="A622" t="s">
        <v>233</v>
      </c>
      <c r="B622" t="s">
        <v>227</v>
      </c>
      <c r="C622" t="s">
        <v>199</v>
      </c>
      <c r="D622">
        <v>-7</v>
      </c>
      <c r="E622">
        <v>38</v>
      </c>
      <c r="F622">
        <v>68</v>
      </c>
      <c r="G622">
        <v>45</v>
      </c>
      <c r="H622" t="s">
        <v>203</v>
      </c>
      <c r="I622" t="s">
        <v>217</v>
      </c>
      <c r="J622" t="s">
        <v>202</v>
      </c>
    </row>
    <row r="623" spans="1:10" x14ac:dyDescent="0.3">
      <c r="A623" t="s">
        <v>233</v>
      </c>
      <c r="B623" t="s">
        <v>227</v>
      </c>
      <c r="C623" t="s">
        <v>199</v>
      </c>
      <c r="D623">
        <v>-9</v>
      </c>
      <c r="E623">
        <v>36</v>
      </c>
      <c r="F623">
        <v>65</v>
      </c>
      <c r="G623">
        <v>45</v>
      </c>
      <c r="H623" t="s">
        <v>203</v>
      </c>
      <c r="I623" t="s">
        <v>217</v>
      </c>
      <c r="J623" t="s">
        <v>202</v>
      </c>
    </row>
    <row r="624" spans="1:10" x14ac:dyDescent="0.3">
      <c r="A624" t="s">
        <v>233</v>
      </c>
      <c r="B624" t="s">
        <v>227</v>
      </c>
      <c r="C624" t="s">
        <v>199</v>
      </c>
      <c r="D624">
        <v>-4</v>
      </c>
      <c r="E624">
        <v>42</v>
      </c>
      <c r="F624">
        <v>76</v>
      </c>
      <c r="G624">
        <v>46</v>
      </c>
      <c r="H624" t="s">
        <v>203</v>
      </c>
      <c r="I624" t="s">
        <v>217</v>
      </c>
      <c r="J624" t="s">
        <v>202</v>
      </c>
    </row>
    <row r="625" spans="1:10" x14ac:dyDescent="0.3">
      <c r="A625" t="s">
        <v>233</v>
      </c>
      <c r="B625" t="s">
        <v>227</v>
      </c>
      <c r="C625" t="s">
        <v>199</v>
      </c>
      <c r="D625">
        <v>-12</v>
      </c>
      <c r="E625">
        <v>30</v>
      </c>
      <c r="F625">
        <v>54</v>
      </c>
      <c r="G625">
        <v>42</v>
      </c>
      <c r="H625" t="s">
        <v>203</v>
      </c>
      <c r="I625" t="s">
        <v>217</v>
      </c>
      <c r="J625" t="s">
        <v>202</v>
      </c>
    </row>
    <row r="626" spans="1:10" x14ac:dyDescent="0.3">
      <c r="A626" t="s">
        <v>233</v>
      </c>
      <c r="B626" t="s">
        <v>227</v>
      </c>
      <c r="C626" t="s">
        <v>199</v>
      </c>
      <c r="D626">
        <v>-12</v>
      </c>
      <c r="E626">
        <v>36</v>
      </c>
      <c r="F626">
        <v>64</v>
      </c>
      <c r="G626">
        <v>42</v>
      </c>
      <c r="H626" t="s">
        <v>203</v>
      </c>
      <c r="I626" t="s">
        <v>217</v>
      </c>
      <c r="J626" t="s">
        <v>202</v>
      </c>
    </row>
    <row r="627" spans="1:10" x14ac:dyDescent="0.3">
      <c r="A627" t="s">
        <v>224</v>
      </c>
      <c r="B627" t="s">
        <v>198</v>
      </c>
      <c r="C627" t="s">
        <v>220</v>
      </c>
      <c r="D627">
        <v>247</v>
      </c>
      <c r="E627">
        <v>390</v>
      </c>
      <c r="F627">
        <v>650</v>
      </c>
      <c r="G627">
        <v>143</v>
      </c>
      <c r="H627" t="s">
        <v>200</v>
      </c>
      <c r="I627" t="s">
        <v>201</v>
      </c>
      <c r="J627" t="s">
        <v>202</v>
      </c>
    </row>
    <row r="628" spans="1:10" x14ac:dyDescent="0.3">
      <c r="A628" t="s">
        <v>224</v>
      </c>
      <c r="B628" t="s">
        <v>198</v>
      </c>
      <c r="C628" t="s">
        <v>220</v>
      </c>
      <c r="D628">
        <v>402</v>
      </c>
      <c r="E628">
        <v>420</v>
      </c>
      <c r="F628">
        <v>745</v>
      </c>
      <c r="G628">
        <v>149</v>
      </c>
      <c r="H628" t="s">
        <v>200</v>
      </c>
      <c r="I628" t="s">
        <v>201</v>
      </c>
      <c r="J628" t="s">
        <v>202</v>
      </c>
    </row>
    <row r="629" spans="1:10" x14ac:dyDescent="0.3">
      <c r="A629" t="s">
        <v>224</v>
      </c>
      <c r="B629" t="s">
        <v>198</v>
      </c>
      <c r="C629" t="s">
        <v>220</v>
      </c>
      <c r="D629">
        <v>98</v>
      </c>
      <c r="E629">
        <v>136</v>
      </c>
      <c r="F629">
        <v>230</v>
      </c>
      <c r="G629">
        <v>38</v>
      </c>
      <c r="H629" t="s">
        <v>203</v>
      </c>
      <c r="I629" t="s">
        <v>204</v>
      </c>
      <c r="J629" t="s">
        <v>202</v>
      </c>
    </row>
    <row r="630" spans="1:10" x14ac:dyDescent="0.3">
      <c r="A630" t="s">
        <v>224</v>
      </c>
      <c r="B630" t="s">
        <v>198</v>
      </c>
      <c r="C630" t="s">
        <v>220</v>
      </c>
      <c r="D630">
        <v>-172</v>
      </c>
      <c r="E630">
        <v>-44</v>
      </c>
      <c r="F630">
        <v>61</v>
      </c>
      <c r="G630">
        <v>128</v>
      </c>
      <c r="H630" t="s">
        <v>205</v>
      </c>
      <c r="I630" t="s">
        <v>206</v>
      </c>
      <c r="J630" t="s">
        <v>202</v>
      </c>
    </row>
    <row r="631" spans="1:10" x14ac:dyDescent="0.3">
      <c r="A631" t="s">
        <v>224</v>
      </c>
      <c r="B631" t="s">
        <v>198</v>
      </c>
      <c r="C631" t="s">
        <v>220</v>
      </c>
      <c r="D631">
        <v>252</v>
      </c>
      <c r="E631">
        <v>386</v>
      </c>
      <c r="F631">
        <v>651</v>
      </c>
      <c r="G631">
        <v>134</v>
      </c>
      <c r="H631" t="s">
        <v>209</v>
      </c>
      <c r="I631" t="s">
        <v>210</v>
      </c>
      <c r="J631" t="s">
        <v>208</v>
      </c>
    </row>
    <row r="632" spans="1:10" x14ac:dyDescent="0.3">
      <c r="A632" t="s">
        <v>224</v>
      </c>
      <c r="B632" t="s">
        <v>198</v>
      </c>
      <c r="C632" t="s">
        <v>220</v>
      </c>
      <c r="D632">
        <v>363</v>
      </c>
      <c r="E632">
        <v>398</v>
      </c>
      <c r="F632">
        <v>663</v>
      </c>
      <c r="G632">
        <v>126</v>
      </c>
      <c r="H632" t="s">
        <v>209</v>
      </c>
      <c r="I632" t="s">
        <v>210</v>
      </c>
      <c r="J632" t="s">
        <v>208</v>
      </c>
    </row>
    <row r="633" spans="1:10" x14ac:dyDescent="0.3">
      <c r="A633" t="s">
        <v>224</v>
      </c>
      <c r="B633" t="s">
        <v>198</v>
      </c>
      <c r="C633" t="s">
        <v>220</v>
      </c>
      <c r="D633">
        <v>-131</v>
      </c>
      <c r="E633">
        <v>-37</v>
      </c>
      <c r="F633">
        <v>198</v>
      </c>
      <c r="G633">
        <v>94</v>
      </c>
      <c r="H633" t="s">
        <v>209</v>
      </c>
      <c r="I633" t="s">
        <v>211</v>
      </c>
      <c r="J633" t="s">
        <v>208</v>
      </c>
    </row>
    <row r="634" spans="1:10" x14ac:dyDescent="0.3">
      <c r="A634" t="s">
        <v>224</v>
      </c>
      <c r="B634" t="s">
        <v>198</v>
      </c>
      <c r="C634" t="s">
        <v>220</v>
      </c>
      <c r="D634">
        <v>-170</v>
      </c>
      <c r="E634">
        <v>-75</v>
      </c>
      <c r="F634">
        <v>164</v>
      </c>
      <c r="G634">
        <v>95</v>
      </c>
      <c r="H634" t="s">
        <v>209</v>
      </c>
      <c r="I634" t="s">
        <v>211</v>
      </c>
      <c r="J634" t="s">
        <v>208</v>
      </c>
    </row>
    <row r="635" spans="1:10" x14ac:dyDescent="0.3">
      <c r="A635" t="s">
        <v>224</v>
      </c>
      <c r="B635" t="s">
        <v>198</v>
      </c>
      <c r="C635" t="s">
        <v>220</v>
      </c>
      <c r="D635">
        <v>156</v>
      </c>
      <c r="E635">
        <v>145</v>
      </c>
      <c r="F635">
        <v>261</v>
      </c>
      <c r="G635">
        <v>40</v>
      </c>
      <c r="H635" t="s">
        <v>203</v>
      </c>
      <c r="I635" t="s">
        <v>212</v>
      </c>
      <c r="J635" t="s">
        <v>202</v>
      </c>
    </row>
    <row r="636" spans="1:10" x14ac:dyDescent="0.3">
      <c r="A636" t="s">
        <v>224</v>
      </c>
      <c r="B636" t="s">
        <v>198</v>
      </c>
      <c r="C636" t="s">
        <v>220</v>
      </c>
      <c r="D636">
        <v>91</v>
      </c>
      <c r="E636">
        <v>126</v>
      </c>
      <c r="F636">
        <v>213</v>
      </c>
      <c r="G636">
        <v>35</v>
      </c>
      <c r="H636" t="s">
        <v>203</v>
      </c>
      <c r="I636" t="s">
        <v>217</v>
      </c>
      <c r="J636" t="s">
        <v>202</v>
      </c>
    </row>
    <row r="637" spans="1:10" x14ac:dyDescent="0.3">
      <c r="A637" t="s">
        <v>224</v>
      </c>
      <c r="B637" t="s">
        <v>198</v>
      </c>
      <c r="C637" t="s">
        <v>220</v>
      </c>
      <c r="D637">
        <v>127</v>
      </c>
      <c r="E637">
        <v>172</v>
      </c>
      <c r="F637">
        <v>290</v>
      </c>
      <c r="G637">
        <v>45</v>
      </c>
      <c r="H637" t="s">
        <v>203</v>
      </c>
      <c r="I637" t="s">
        <v>217</v>
      </c>
      <c r="J637" t="s">
        <v>202</v>
      </c>
    </row>
    <row r="638" spans="1:10" x14ac:dyDescent="0.3">
      <c r="A638" t="s">
        <v>229</v>
      </c>
      <c r="B638" t="s">
        <v>223</v>
      </c>
      <c r="C638" t="s">
        <v>199</v>
      </c>
      <c r="D638">
        <v>36</v>
      </c>
      <c r="E638">
        <v>59</v>
      </c>
      <c r="F638">
        <v>99</v>
      </c>
      <c r="G638">
        <v>23</v>
      </c>
      <c r="H638" t="s">
        <v>200</v>
      </c>
      <c r="I638" t="s">
        <v>201</v>
      </c>
      <c r="J638" t="s">
        <v>202</v>
      </c>
    </row>
    <row r="639" spans="1:10" x14ac:dyDescent="0.3">
      <c r="A639" t="s">
        <v>229</v>
      </c>
      <c r="B639" t="s">
        <v>223</v>
      </c>
      <c r="C639" t="s">
        <v>199</v>
      </c>
      <c r="D639">
        <v>36</v>
      </c>
      <c r="E639">
        <v>59</v>
      </c>
      <c r="F639">
        <v>99</v>
      </c>
      <c r="G639">
        <v>23</v>
      </c>
      <c r="H639" t="s">
        <v>200</v>
      </c>
      <c r="I639" t="s">
        <v>201</v>
      </c>
      <c r="J639" t="s">
        <v>202</v>
      </c>
    </row>
    <row r="640" spans="1:10" x14ac:dyDescent="0.3">
      <c r="A640" t="s">
        <v>229</v>
      </c>
      <c r="B640" t="s">
        <v>223</v>
      </c>
      <c r="C640" t="s">
        <v>199</v>
      </c>
      <c r="D640">
        <v>46</v>
      </c>
      <c r="E640">
        <v>71</v>
      </c>
      <c r="F640">
        <v>119</v>
      </c>
      <c r="G640">
        <v>25</v>
      </c>
      <c r="H640" t="s">
        <v>200</v>
      </c>
      <c r="I640" t="s">
        <v>201</v>
      </c>
      <c r="J640" t="s">
        <v>202</v>
      </c>
    </row>
    <row r="641" spans="1:10" x14ac:dyDescent="0.3">
      <c r="A641" t="s">
        <v>229</v>
      </c>
      <c r="B641" t="s">
        <v>223</v>
      </c>
      <c r="C641" t="s">
        <v>199</v>
      </c>
      <c r="D641">
        <v>46</v>
      </c>
      <c r="E641">
        <v>71</v>
      </c>
      <c r="F641">
        <v>120</v>
      </c>
      <c r="G641">
        <v>25</v>
      </c>
      <c r="H641" t="s">
        <v>200</v>
      </c>
      <c r="I641" t="s">
        <v>201</v>
      </c>
      <c r="J641" t="s">
        <v>202</v>
      </c>
    </row>
    <row r="642" spans="1:10" x14ac:dyDescent="0.3">
      <c r="A642" t="s">
        <v>229</v>
      </c>
      <c r="B642" t="s">
        <v>223</v>
      </c>
      <c r="C642" t="s">
        <v>199</v>
      </c>
      <c r="D642">
        <v>50</v>
      </c>
      <c r="E642">
        <v>59</v>
      </c>
      <c r="F642">
        <v>98</v>
      </c>
      <c r="G642">
        <v>21</v>
      </c>
      <c r="H642" t="s">
        <v>200</v>
      </c>
      <c r="I642" t="s">
        <v>201</v>
      </c>
      <c r="J642" t="s">
        <v>202</v>
      </c>
    </row>
    <row r="643" spans="1:10" x14ac:dyDescent="0.3">
      <c r="A643" t="s">
        <v>229</v>
      </c>
      <c r="B643" t="s">
        <v>223</v>
      </c>
      <c r="C643" t="s">
        <v>199</v>
      </c>
      <c r="D643">
        <v>68</v>
      </c>
      <c r="E643">
        <v>71</v>
      </c>
      <c r="F643">
        <v>127</v>
      </c>
      <c r="G643">
        <v>25</v>
      </c>
      <c r="H643" t="s">
        <v>200</v>
      </c>
      <c r="I643" t="s">
        <v>201</v>
      </c>
      <c r="J643" t="s">
        <v>202</v>
      </c>
    </row>
    <row r="644" spans="1:10" x14ac:dyDescent="0.3">
      <c r="A644" t="s">
        <v>229</v>
      </c>
      <c r="B644" t="s">
        <v>223</v>
      </c>
      <c r="C644" t="s">
        <v>199</v>
      </c>
      <c r="D644">
        <v>65</v>
      </c>
      <c r="E644">
        <v>68</v>
      </c>
      <c r="F644">
        <v>123</v>
      </c>
      <c r="G644">
        <v>24</v>
      </c>
      <c r="H644" t="s">
        <v>200</v>
      </c>
      <c r="I644" t="s">
        <v>201</v>
      </c>
      <c r="J644" t="s">
        <v>202</v>
      </c>
    </row>
    <row r="645" spans="1:10" x14ac:dyDescent="0.3">
      <c r="A645" t="s">
        <v>229</v>
      </c>
      <c r="B645" t="s">
        <v>223</v>
      </c>
      <c r="C645" t="s">
        <v>199</v>
      </c>
      <c r="D645">
        <v>47</v>
      </c>
      <c r="E645">
        <v>72</v>
      </c>
      <c r="F645">
        <v>121</v>
      </c>
      <c r="G645">
        <v>25</v>
      </c>
      <c r="H645" t="s">
        <v>200</v>
      </c>
      <c r="I645" t="s">
        <v>215</v>
      </c>
      <c r="J645" t="s">
        <v>208</v>
      </c>
    </row>
    <row r="646" spans="1:10" x14ac:dyDescent="0.3">
      <c r="A646" t="s">
        <v>229</v>
      </c>
      <c r="B646" t="s">
        <v>223</v>
      </c>
      <c r="C646" t="s">
        <v>199</v>
      </c>
      <c r="D646">
        <v>48</v>
      </c>
      <c r="E646">
        <v>72</v>
      </c>
      <c r="F646">
        <v>121</v>
      </c>
      <c r="G646">
        <v>24</v>
      </c>
      <c r="H646" t="s">
        <v>200</v>
      </c>
      <c r="I646" t="s">
        <v>215</v>
      </c>
      <c r="J646" t="s">
        <v>208</v>
      </c>
    </row>
    <row r="647" spans="1:10" x14ac:dyDescent="0.3">
      <c r="A647" t="s">
        <v>229</v>
      </c>
      <c r="B647" t="s">
        <v>223</v>
      </c>
      <c r="C647" t="s">
        <v>199</v>
      </c>
      <c r="D647">
        <v>52</v>
      </c>
      <c r="E647">
        <v>77</v>
      </c>
      <c r="F647">
        <v>130</v>
      </c>
      <c r="G647">
        <v>25</v>
      </c>
      <c r="H647" t="s">
        <v>200</v>
      </c>
      <c r="I647" t="s">
        <v>215</v>
      </c>
      <c r="J647" t="s">
        <v>208</v>
      </c>
    </row>
    <row r="648" spans="1:10" x14ac:dyDescent="0.3">
      <c r="A648" t="s">
        <v>229</v>
      </c>
      <c r="B648" t="s">
        <v>223</v>
      </c>
      <c r="C648" t="s">
        <v>199</v>
      </c>
      <c r="D648">
        <v>58</v>
      </c>
      <c r="E648">
        <v>85</v>
      </c>
      <c r="F648">
        <v>144</v>
      </c>
      <c r="G648">
        <v>27</v>
      </c>
      <c r="H648" t="s">
        <v>200</v>
      </c>
      <c r="I648" t="s">
        <v>215</v>
      </c>
      <c r="J648" t="s">
        <v>208</v>
      </c>
    </row>
    <row r="649" spans="1:10" x14ac:dyDescent="0.3">
      <c r="A649" t="s">
        <v>229</v>
      </c>
      <c r="B649" t="s">
        <v>223</v>
      </c>
      <c r="C649" t="s">
        <v>199</v>
      </c>
      <c r="D649">
        <v>58</v>
      </c>
      <c r="E649">
        <v>85</v>
      </c>
      <c r="F649">
        <v>144</v>
      </c>
      <c r="G649">
        <v>27</v>
      </c>
      <c r="H649" t="s">
        <v>200</v>
      </c>
      <c r="I649" t="s">
        <v>215</v>
      </c>
      <c r="J649" t="s">
        <v>208</v>
      </c>
    </row>
    <row r="650" spans="1:10" x14ac:dyDescent="0.3">
      <c r="A650" t="s">
        <v>229</v>
      </c>
      <c r="B650" t="s">
        <v>223</v>
      </c>
      <c r="C650" t="s">
        <v>199</v>
      </c>
      <c r="D650">
        <v>44</v>
      </c>
      <c r="E650">
        <v>48</v>
      </c>
      <c r="F650">
        <v>91</v>
      </c>
      <c r="G650">
        <v>21</v>
      </c>
      <c r="H650" t="s">
        <v>200</v>
      </c>
      <c r="I650" t="s">
        <v>215</v>
      </c>
      <c r="J650" t="s">
        <v>208</v>
      </c>
    </row>
    <row r="651" spans="1:10" x14ac:dyDescent="0.3">
      <c r="A651" t="s">
        <v>229</v>
      </c>
      <c r="B651" t="s">
        <v>223</v>
      </c>
      <c r="C651" t="s">
        <v>199</v>
      </c>
      <c r="D651">
        <v>63</v>
      </c>
      <c r="E651">
        <v>105</v>
      </c>
      <c r="F651">
        <v>167</v>
      </c>
      <c r="G651">
        <v>42</v>
      </c>
      <c r="H651" t="s">
        <v>205</v>
      </c>
      <c r="I651" t="s">
        <v>206</v>
      </c>
      <c r="J651" t="s">
        <v>202</v>
      </c>
    </row>
    <row r="652" spans="1:10" x14ac:dyDescent="0.3">
      <c r="A652" t="s">
        <v>229</v>
      </c>
      <c r="B652" t="s">
        <v>223</v>
      </c>
      <c r="C652" t="s">
        <v>199</v>
      </c>
      <c r="D652">
        <v>67</v>
      </c>
      <c r="E652">
        <v>84</v>
      </c>
      <c r="F652">
        <v>142</v>
      </c>
      <c r="G652">
        <v>39</v>
      </c>
      <c r="H652" t="s">
        <v>205</v>
      </c>
      <c r="I652" t="s">
        <v>206</v>
      </c>
      <c r="J652" t="s">
        <v>202</v>
      </c>
    </row>
    <row r="653" spans="1:10" x14ac:dyDescent="0.3">
      <c r="A653" t="s">
        <v>229</v>
      </c>
      <c r="B653" t="s">
        <v>223</v>
      </c>
      <c r="C653" t="s">
        <v>199</v>
      </c>
      <c r="D653">
        <v>41</v>
      </c>
      <c r="E653">
        <v>65</v>
      </c>
      <c r="F653">
        <v>103</v>
      </c>
      <c r="G653">
        <v>33</v>
      </c>
      <c r="H653" t="s">
        <v>205</v>
      </c>
      <c r="I653" t="s">
        <v>206</v>
      </c>
      <c r="J653" t="s">
        <v>202</v>
      </c>
    </row>
    <row r="654" spans="1:10" x14ac:dyDescent="0.3">
      <c r="A654" t="s">
        <v>229</v>
      </c>
      <c r="B654" t="s">
        <v>223</v>
      </c>
      <c r="C654" t="s">
        <v>199</v>
      </c>
      <c r="D654">
        <v>57</v>
      </c>
      <c r="E654">
        <v>79</v>
      </c>
      <c r="F654">
        <v>125</v>
      </c>
      <c r="G654">
        <v>35</v>
      </c>
      <c r="H654" t="s">
        <v>205</v>
      </c>
      <c r="I654" t="s">
        <v>206</v>
      </c>
      <c r="J654" t="s">
        <v>202</v>
      </c>
    </row>
    <row r="655" spans="1:10" x14ac:dyDescent="0.3">
      <c r="A655" t="s">
        <v>229</v>
      </c>
      <c r="B655" t="s">
        <v>223</v>
      </c>
      <c r="C655" t="s">
        <v>199</v>
      </c>
      <c r="D655">
        <v>73</v>
      </c>
      <c r="E655">
        <v>88</v>
      </c>
      <c r="F655">
        <v>150</v>
      </c>
      <c r="G655">
        <v>39</v>
      </c>
      <c r="H655" t="s">
        <v>205</v>
      </c>
      <c r="I655" t="s">
        <v>206</v>
      </c>
      <c r="J655" t="s">
        <v>202</v>
      </c>
    </row>
    <row r="656" spans="1:10" x14ac:dyDescent="0.3">
      <c r="A656" t="s">
        <v>229</v>
      </c>
      <c r="B656" t="s">
        <v>223</v>
      </c>
      <c r="C656" t="s">
        <v>199</v>
      </c>
      <c r="D656">
        <v>28</v>
      </c>
      <c r="E656">
        <v>65</v>
      </c>
      <c r="F656">
        <v>110</v>
      </c>
      <c r="G656">
        <v>37</v>
      </c>
      <c r="H656" t="s">
        <v>205</v>
      </c>
      <c r="I656" t="s">
        <v>207</v>
      </c>
      <c r="J656" t="s">
        <v>208</v>
      </c>
    </row>
    <row r="657" spans="1:10" x14ac:dyDescent="0.3">
      <c r="A657" t="s">
        <v>229</v>
      </c>
      <c r="B657" t="s">
        <v>223</v>
      </c>
      <c r="C657" t="s">
        <v>199</v>
      </c>
      <c r="D657">
        <v>23</v>
      </c>
      <c r="E657">
        <v>59</v>
      </c>
      <c r="F657">
        <v>99</v>
      </c>
      <c r="G657">
        <v>36</v>
      </c>
      <c r="H657" t="s">
        <v>205</v>
      </c>
      <c r="I657" t="s">
        <v>207</v>
      </c>
      <c r="J657" t="s">
        <v>208</v>
      </c>
    </row>
    <row r="658" spans="1:10" x14ac:dyDescent="0.3">
      <c r="A658" t="s">
        <v>229</v>
      </c>
      <c r="B658" t="s">
        <v>223</v>
      </c>
      <c r="C658" t="s">
        <v>199</v>
      </c>
      <c r="D658">
        <v>30</v>
      </c>
      <c r="E658">
        <v>67</v>
      </c>
      <c r="F658">
        <v>113</v>
      </c>
      <c r="G658">
        <v>37</v>
      </c>
      <c r="H658" t="s">
        <v>205</v>
      </c>
      <c r="I658" t="s">
        <v>207</v>
      </c>
      <c r="J658" t="s">
        <v>208</v>
      </c>
    </row>
    <row r="659" spans="1:10" x14ac:dyDescent="0.3">
      <c r="A659" t="s">
        <v>229</v>
      </c>
      <c r="B659" t="s">
        <v>223</v>
      </c>
      <c r="C659" t="s">
        <v>199</v>
      </c>
      <c r="D659">
        <v>45</v>
      </c>
      <c r="E659">
        <v>67</v>
      </c>
      <c r="F659">
        <v>120</v>
      </c>
      <c r="G659">
        <v>37</v>
      </c>
      <c r="H659" t="s">
        <v>205</v>
      </c>
      <c r="I659" t="s">
        <v>207</v>
      </c>
      <c r="J659" t="s">
        <v>208</v>
      </c>
    </row>
    <row r="660" spans="1:10" x14ac:dyDescent="0.3">
      <c r="A660" t="s">
        <v>229</v>
      </c>
      <c r="B660" t="s">
        <v>223</v>
      </c>
      <c r="C660" t="s">
        <v>199</v>
      </c>
      <c r="D660">
        <v>40</v>
      </c>
      <c r="E660">
        <v>63</v>
      </c>
      <c r="F660">
        <v>113</v>
      </c>
      <c r="G660">
        <v>36</v>
      </c>
      <c r="H660" t="s">
        <v>205</v>
      </c>
      <c r="I660" t="s">
        <v>207</v>
      </c>
      <c r="J660" t="s">
        <v>208</v>
      </c>
    </row>
    <row r="661" spans="1:10" x14ac:dyDescent="0.3">
      <c r="A661" t="s">
        <v>229</v>
      </c>
      <c r="B661" t="s">
        <v>223</v>
      </c>
      <c r="C661" t="s">
        <v>199</v>
      </c>
      <c r="D661">
        <v>32</v>
      </c>
      <c r="E661">
        <v>60</v>
      </c>
      <c r="F661">
        <v>106</v>
      </c>
      <c r="G661">
        <v>28</v>
      </c>
      <c r="H661" t="s">
        <v>209</v>
      </c>
      <c r="I661" t="s">
        <v>216</v>
      </c>
      <c r="J661" t="s">
        <v>208</v>
      </c>
    </row>
    <row r="662" spans="1:10" x14ac:dyDescent="0.3">
      <c r="A662" t="s">
        <v>229</v>
      </c>
      <c r="B662" t="s">
        <v>223</v>
      </c>
      <c r="C662" t="s">
        <v>199</v>
      </c>
      <c r="D662">
        <v>55</v>
      </c>
      <c r="E662">
        <v>90</v>
      </c>
      <c r="F662">
        <v>159</v>
      </c>
      <c r="G662">
        <v>35</v>
      </c>
      <c r="H662" t="s">
        <v>209</v>
      </c>
      <c r="I662" t="s">
        <v>216</v>
      </c>
      <c r="J662" t="s">
        <v>208</v>
      </c>
    </row>
    <row r="663" spans="1:10" x14ac:dyDescent="0.3">
      <c r="A663" t="s">
        <v>229</v>
      </c>
      <c r="B663" t="s">
        <v>223</v>
      </c>
      <c r="C663" t="s">
        <v>199</v>
      </c>
      <c r="D663">
        <v>55</v>
      </c>
      <c r="E663">
        <v>63</v>
      </c>
      <c r="F663">
        <v>125</v>
      </c>
      <c r="G663">
        <v>29</v>
      </c>
      <c r="H663" t="s">
        <v>209</v>
      </c>
      <c r="I663" t="s">
        <v>216</v>
      </c>
      <c r="J663" t="s">
        <v>208</v>
      </c>
    </row>
    <row r="664" spans="1:10" x14ac:dyDescent="0.3">
      <c r="A664" t="s">
        <v>229</v>
      </c>
      <c r="B664" t="s">
        <v>223</v>
      </c>
      <c r="C664" t="s">
        <v>199</v>
      </c>
      <c r="D664">
        <v>52</v>
      </c>
      <c r="E664">
        <v>63</v>
      </c>
      <c r="F664">
        <v>119</v>
      </c>
      <c r="G664">
        <v>28</v>
      </c>
      <c r="H664" t="s">
        <v>209</v>
      </c>
      <c r="I664" t="s">
        <v>216</v>
      </c>
      <c r="J664" t="s">
        <v>208</v>
      </c>
    </row>
    <row r="665" spans="1:10" x14ac:dyDescent="0.3">
      <c r="A665" t="s">
        <v>229</v>
      </c>
      <c r="B665" t="s">
        <v>223</v>
      </c>
      <c r="C665" t="s">
        <v>199</v>
      </c>
      <c r="D665">
        <v>50</v>
      </c>
      <c r="E665">
        <v>62</v>
      </c>
      <c r="F665">
        <v>117</v>
      </c>
      <c r="G665">
        <v>28</v>
      </c>
      <c r="H665" t="s">
        <v>209</v>
      </c>
      <c r="I665" t="s">
        <v>216</v>
      </c>
      <c r="J665" t="s">
        <v>208</v>
      </c>
    </row>
    <row r="666" spans="1:10" x14ac:dyDescent="0.3">
      <c r="A666" t="s">
        <v>229</v>
      </c>
      <c r="B666" t="s">
        <v>223</v>
      </c>
      <c r="C666" t="s">
        <v>199</v>
      </c>
      <c r="D666">
        <v>129</v>
      </c>
      <c r="E666">
        <v>133</v>
      </c>
      <c r="F666">
        <v>251</v>
      </c>
      <c r="G666">
        <v>46</v>
      </c>
      <c r="H666" t="s">
        <v>209</v>
      </c>
      <c r="I666" t="s">
        <v>216</v>
      </c>
      <c r="J666" t="s">
        <v>208</v>
      </c>
    </row>
    <row r="667" spans="1:10" x14ac:dyDescent="0.3">
      <c r="A667" t="s">
        <v>229</v>
      </c>
      <c r="B667" t="s">
        <v>223</v>
      </c>
      <c r="C667" t="s">
        <v>199</v>
      </c>
      <c r="D667">
        <v>39</v>
      </c>
      <c r="E667">
        <v>104</v>
      </c>
      <c r="F667">
        <v>189</v>
      </c>
      <c r="G667">
        <v>65</v>
      </c>
      <c r="H667" t="s">
        <v>209</v>
      </c>
      <c r="I667" t="s">
        <v>210</v>
      </c>
      <c r="J667" t="s">
        <v>208</v>
      </c>
    </row>
    <row r="668" spans="1:10" x14ac:dyDescent="0.3">
      <c r="A668" t="s">
        <v>229</v>
      </c>
      <c r="B668" t="s">
        <v>223</v>
      </c>
      <c r="C668" t="s">
        <v>199</v>
      </c>
      <c r="D668">
        <v>32</v>
      </c>
      <c r="E668">
        <v>93</v>
      </c>
      <c r="F668">
        <v>169</v>
      </c>
      <c r="G668">
        <v>61</v>
      </c>
      <c r="H668" t="s">
        <v>209</v>
      </c>
      <c r="I668" t="s">
        <v>210</v>
      </c>
      <c r="J668" t="s">
        <v>208</v>
      </c>
    </row>
    <row r="669" spans="1:10" x14ac:dyDescent="0.3">
      <c r="A669" t="s">
        <v>229</v>
      </c>
      <c r="B669" t="s">
        <v>223</v>
      </c>
      <c r="C669" t="s">
        <v>199</v>
      </c>
      <c r="D669">
        <v>31</v>
      </c>
      <c r="E669">
        <v>93</v>
      </c>
      <c r="F669">
        <v>169</v>
      </c>
      <c r="G669">
        <v>62</v>
      </c>
      <c r="H669" t="s">
        <v>209</v>
      </c>
      <c r="I669" t="s">
        <v>210</v>
      </c>
      <c r="J669" t="s">
        <v>208</v>
      </c>
    </row>
    <row r="670" spans="1:10" x14ac:dyDescent="0.3">
      <c r="A670" t="s">
        <v>229</v>
      </c>
      <c r="B670" t="s">
        <v>223</v>
      </c>
      <c r="C670" t="s">
        <v>199</v>
      </c>
      <c r="D670">
        <v>62</v>
      </c>
      <c r="E670">
        <v>105</v>
      </c>
      <c r="F670">
        <v>213</v>
      </c>
      <c r="G670">
        <v>68</v>
      </c>
      <c r="H670" t="s">
        <v>209</v>
      </c>
      <c r="I670" t="s">
        <v>210</v>
      </c>
      <c r="J670" t="s">
        <v>208</v>
      </c>
    </row>
    <row r="671" spans="1:10" x14ac:dyDescent="0.3">
      <c r="A671" t="s">
        <v>229</v>
      </c>
      <c r="B671" t="s">
        <v>223</v>
      </c>
      <c r="C671" t="s">
        <v>199</v>
      </c>
      <c r="D671">
        <v>44</v>
      </c>
      <c r="E671">
        <v>93</v>
      </c>
      <c r="F671">
        <v>167</v>
      </c>
      <c r="G671">
        <v>57</v>
      </c>
      <c r="H671" t="s">
        <v>209</v>
      </c>
      <c r="I671" t="s">
        <v>210</v>
      </c>
      <c r="J671" t="s">
        <v>208</v>
      </c>
    </row>
    <row r="672" spans="1:10" x14ac:dyDescent="0.3">
      <c r="A672" t="s">
        <v>229</v>
      </c>
      <c r="B672" t="s">
        <v>223</v>
      </c>
      <c r="C672" t="s">
        <v>199</v>
      </c>
      <c r="D672">
        <v>39</v>
      </c>
      <c r="E672">
        <v>85</v>
      </c>
      <c r="F672">
        <v>163</v>
      </c>
      <c r="G672">
        <v>59</v>
      </c>
      <c r="H672" t="s">
        <v>209</v>
      </c>
      <c r="I672" t="s">
        <v>210</v>
      </c>
      <c r="J672" t="s">
        <v>208</v>
      </c>
    </row>
    <row r="673" spans="1:10" x14ac:dyDescent="0.3">
      <c r="A673" t="s">
        <v>229</v>
      </c>
      <c r="B673" t="s">
        <v>223</v>
      </c>
      <c r="C673" t="s">
        <v>199</v>
      </c>
      <c r="D673">
        <v>2</v>
      </c>
      <c r="E673">
        <v>90</v>
      </c>
      <c r="F673">
        <v>155</v>
      </c>
      <c r="G673">
        <v>88</v>
      </c>
      <c r="H673" t="s">
        <v>205</v>
      </c>
      <c r="I673" t="s">
        <v>218</v>
      </c>
      <c r="J673" t="s">
        <v>202</v>
      </c>
    </row>
    <row r="674" spans="1:10" x14ac:dyDescent="0.3">
      <c r="A674" t="s">
        <v>229</v>
      </c>
      <c r="B674" t="s">
        <v>223</v>
      </c>
      <c r="C674" t="s">
        <v>199</v>
      </c>
      <c r="D674">
        <v>1</v>
      </c>
      <c r="E674">
        <v>87</v>
      </c>
      <c r="F674">
        <v>150</v>
      </c>
      <c r="G674">
        <v>86</v>
      </c>
      <c r="H674" t="s">
        <v>205</v>
      </c>
      <c r="I674" t="s">
        <v>218</v>
      </c>
      <c r="J674" t="s">
        <v>202</v>
      </c>
    </row>
    <row r="675" spans="1:10" x14ac:dyDescent="0.3">
      <c r="A675" t="s">
        <v>229</v>
      </c>
      <c r="B675" t="s">
        <v>223</v>
      </c>
      <c r="C675" t="s">
        <v>199</v>
      </c>
      <c r="D675">
        <v>-3</v>
      </c>
      <c r="E675">
        <v>75</v>
      </c>
      <c r="F675">
        <v>128</v>
      </c>
      <c r="G675">
        <v>78</v>
      </c>
      <c r="H675" t="s">
        <v>205</v>
      </c>
      <c r="I675" t="s">
        <v>218</v>
      </c>
      <c r="J675" t="s">
        <v>202</v>
      </c>
    </row>
    <row r="676" spans="1:10" x14ac:dyDescent="0.3">
      <c r="A676" t="s">
        <v>229</v>
      </c>
      <c r="B676" t="s">
        <v>223</v>
      </c>
      <c r="C676" t="s">
        <v>199</v>
      </c>
      <c r="D676">
        <v>2</v>
      </c>
      <c r="E676">
        <v>87</v>
      </c>
      <c r="F676">
        <v>149</v>
      </c>
      <c r="G676">
        <v>85</v>
      </c>
      <c r="H676" t="s">
        <v>205</v>
      </c>
      <c r="I676" t="s">
        <v>218</v>
      </c>
      <c r="J676" t="s">
        <v>202</v>
      </c>
    </row>
    <row r="677" spans="1:10" x14ac:dyDescent="0.3">
      <c r="A677" t="s">
        <v>229</v>
      </c>
      <c r="B677" t="s">
        <v>223</v>
      </c>
      <c r="C677" t="s">
        <v>199</v>
      </c>
      <c r="D677">
        <v>1</v>
      </c>
      <c r="E677">
        <v>84</v>
      </c>
      <c r="F677">
        <v>144</v>
      </c>
      <c r="G677">
        <v>83</v>
      </c>
      <c r="H677" t="s">
        <v>205</v>
      </c>
      <c r="I677" t="s">
        <v>218</v>
      </c>
      <c r="J677" t="s">
        <v>202</v>
      </c>
    </row>
    <row r="678" spans="1:10" x14ac:dyDescent="0.3">
      <c r="A678" t="s">
        <v>229</v>
      </c>
      <c r="B678" t="s">
        <v>223</v>
      </c>
      <c r="C678" t="s">
        <v>199</v>
      </c>
      <c r="D678">
        <v>3</v>
      </c>
      <c r="E678">
        <v>90</v>
      </c>
      <c r="F678">
        <v>165</v>
      </c>
      <c r="G678">
        <v>88</v>
      </c>
      <c r="H678" t="s">
        <v>205</v>
      </c>
      <c r="I678" t="s">
        <v>218</v>
      </c>
      <c r="J678" t="s">
        <v>202</v>
      </c>
    </row>
    <row r="679" spans="1:10" x14ac:dyDescent="0.3">
      <c r="A679" t="s">
        <v>229</v>
      </c>
      <c r="B679" t="s">
        <v>223</v>
      </c>
      <c r="C679" t="s">
        <v>199</v>
      </c>
      <c r="D679">
        <v>3</v>
      </c>
      <c r="E679">
        <v>87</v>
      </c>
      <c r="F679">
        <v>159</v>
      </c>
      <c r="G679">
        <v>85</v>
      </c>
      <c r="H679" t="s">
        <v>205</v>
      </c>
      <c r="I679" t="s">
        <v>218</v>
      </c>
      <c r="J679" t="s">
        <v>202</v>
      </c>
    </row>
    <row r="680" spans="1:10" x14ac:dyDescent="0.3">
      <c r="A680" t="s">
        <v>229</v>
      </c>
      <c r="B680" t="s">
        <v>223</v>
      </c>
      <c r="C680" t="s">
        <v>199</v>
      </c>
      <c r="D680">
        <v>1</v>
      </c>
      <c r="E680">
        <v>86</v>
      </c>
      <c r="F680">
        <v>157</v>
      </c>
      <c r="G680">
        <v>85</v>
      </c>
      <c r="H680" t="s">
        <v>205</v>
      </c>
      <c r="I680" t="s">
        <v>218</v>
      </c>
      <c r="J680" t="s">
        <v>202</v>
      </c>
    </row>
    <row r="681" spans="1:10" x14ac:dyDescent="0.3">
      <c r="A681" t="s">
        <v>234</v>
      </c>
      <c r="B681" t="s">
        <v>227</v>
      </c>
      <c r="C681" t="s">
        <v>199</v>
      </c>
      <c r="D681">
        <v>11</v>
      </c>
      <c r="E681">
        <v>27</v>
      </c>
      <c r="F681">
        <v>45</v>
      </c>
      <c r="G681">
        <v>16</v>
      </c>
      <c r="H681" t="s">
        <v>200</v>
      </c>
      <c r="I681" t="s">
        <v>221</v>
      </c>
      <c r="J681" t="s">
        <v>202</v>
      </c>
    </row>
    <row r="682" spans="1:10" x14ac:dyDescent="0.3">
      <c r="A682" t="s">
        <v>234</v>
      </c>
      <c r="B682" t="s">
        <v>227</v>
      </c>
      <c r="C682" t="s">
        <v>199</v>
      </c>
      <c r="D682">
        <v>17</v>
      </c>
      <c r="E682">
        <v>36</v>
      </c>
      <c r="F682">
        <v>61</v>
      </c>
      <c r="G682">
        <v>19</v>
      </c>
      <c r="H682" t="s">
        <v>200</v>
      </c>
      <c r="I682" t="s">
        <v>221</v>
      </c>
      <c r="J682" t="s">
        <v>202</v>
      </c>
    </row>
    <row r="683" spans="1:10" x14ac:dyDescent="0.3">
      <c r="A683" t="s">
        <v>234</v>
      </c>
      <c r="B683" t="s">
        <v>227</v>
      </c>
      <c r="C683" t="s">
        <v>199</v>
      </c>
      <c r="D683">
        <v>13</v>
      </c>
      <c r="E683">
        <v>29</v>
      </c>
      <c r="F683">
        <v>48</v>
      </c>
      <c r="G683">
        <v>16</v>
      </c>
      <c r="H683" t="s">
        <v>200</v>
      </c>
      <c r="I683" t="s">
        <v>221</v>
      </c>
      <c r="J683" t="s">
        <v>202</v>
      </c>
    </row>
    <row r="684" spans="1:10" x14ac:dyDescent="0.3">
      <c r="A684" t="s">
        <v>234</v>
      </c>
      <c r="B684" t="s">
        <v>227</v>
      </c>
      <c r="C684" t="s">
        <v>199</v>
      </c>
      <c r="D684">
        <v>15</v>
      </c>
      <c r="E684">
        <v>27</v>
      </c>
      <c r="F684">
        <v>48</v>
      </c>
      <c r="G684">
        <v>17</v>
      </c>
      <c r="H684" t="s">
        <v>200</v>
      </c>
      <c r="I684" t="s">
        <v>221</v>
      </c>
      <c r="J684" t="s">
        <v>202</v>
      </c>
    </row>
    <row r="685" spans="1:10" x14ac:dyDescent="0.3">
      <c r="A685" t="s">
        <v>234</v>
      </c>
      <c r="B685" t="s">
        <v>227</v>
      </c>
      <c r="C685" t="s">
        <v>199</v>
      </c>
      <c r="D685">
        <v>17</v>
      </c>
      <c r="E685">
        <v>29</v>
      </c>
      <c r="F685">
        <v>49</v>
      </c>
      <c r="G685">
        <v>16</v>
      </c>
      <c r="H685" t="s">
        <v>200</v>
      </c>
      <c r="I685" t="s">
        <v>221</v>
      </c>
      <c r="J685" t="s">
        <v>202</v>
      </c>
    </row>
    <row r="686" spans="1:10" x14ac:dyDescent="0.3">
      <c r="A686" t="s">
        <v>234</v>
      </c>
      <c r="B686" t="s">
        <v>227</v>
      </c>
      <c r="C686" t="s">
        <v>199</v>
      </c>
      <c r="D686">
        <v>25</v>
      </c>
      <c r="E686">
        <v>35</v>
      </c>
      <c r="F686">
        <v>57</v>
      </c>
      <c r="G686">
        <v>16</v>
      </c>
      <c r="H686" t="s">
        <v>200</v>
      </c>
      <c r="I686" t="s">
        <v>221</v>
      </c>
      <c r="J686" t="s">
        <v>202</v>
      </c>
    </row>
    <row r="687" spans="1:10" x14ac:dyDescent="0.3">
      <c r="A687" t="s">
        <v>234</v>
      </c>
      <c r="B687" t="s">
        <v>227</v>
      </c>
      <c r="C687" t="s">
        <v>199</v>
      </c>
      <c r="D687">
        <v>26</v>
      </c>
      <c r="E687">
        <v>38</v>
      </c>
      <c r="F687">
        <v>62</v>
      </c>
      <c r="G687">
        <v>18</v>
      </c>
      <c r="H687" t="s">
        <v>200</v>
      </c>
      <c r="I687" t="s">
        <v>221</v>
      </c>
      <c r="J687" t="s">
        <v>202</v>
      </c>
    </row>
    <row r="688" spans="1:10" x14ac:dyDescent="0.3">
      <c r="A688" t="s">
        <v>234</v>
      </c>
      <c r="B688" t="s">
        <v>227</v>
      </c>
      <c r="C688" t="s">
        <v>199</v>
      </c>
      <c r="D688">
        <v>19</v>
      </c>
      <c r="E688">
        <v>29</v>
      </c>
      <c r="F688">
        <v>51</v>
      </c>
      <c r="G688">
        <v>16</v>
      </c>
      <c r="H688" t="s">
        <v>200</v>
      </c>
      <c r="I688" t="s">
        <v>221</v>
      </c>
      <c r="J688" t="s">
        <v>202</v>
      </c>
    </row>
    <row r="689" spans="1:10" x14ac:dyDescent="0.3">
      <c r="A689" t="s">
        <v>234</v>
      </c>
      <c r="B689" t="s">
        <v>227</v>
      </c>
      <c r="C689" t="s">
        <v>199</v>
      </c>
      <c r="D689">
        <v>6</v>
      </c>
      <c r="E689">
        <v>35</v>
      </c>
      <c r="F689">
        <v>63</v>
      </c>
      <c r="G689">
        <v>29</v>
      </c>
      <c r="H689" t="s">
        <v>200</v>
      </c>
      <c r="I689" t="s">
        <v>201</v>
      </c>
      <c r="J689" t="s">
        <v>202</v>
      </c>
    </row>
    <row r="690" spans="1:10" x14ac:dyDescent="0.3">
      <c r="A690" t="s">
        <v>234</v>
      </c>
      <c r="B690" t="s">
        <v>227</v>
      </c>
      <c r="C690" t="s">
        <v>199</v>
      </c>
      <c r="D690">
        <v>7</v>
      </c>
      <c r="E690">
        <v>39</v>
      </c>
      <c r="F690">
        <v>72</v>
      </c>
      <c r="G690">
        <v>32</v>
      </c>
      <c r="H690" t="s">
        <v>200</v>
      </c>
      <c r="I690" t="s">
        <v>201</v>
      </c>
      <c r="J690" t="s">
        <v>202</v>
      </c>
    </row>
    <row r="691" spans="1:10" x14ac:dyDescent="0.3">
      <c r="A691" t="s">
        <v>234</v>
      </c>
      <c r="B691" t="s">
        <v>227</v>
      </c>
      <c r="C691" t="s">
        <v>199</v>
      </c>
      <c r="D691">
        <v>4</v>
      </c>
      <c r="E691">
        <v>33</v>
      </c>
      <c r="F691">
        <v>65</v>
      </c>
      <c r="G691">
        <v>30</v>
      </c>
      <c r="H691" t="s">
        <v>200</v>
      </c>
      <c r="I691" t="s">
        <v>201</v>
      </c>
      <c r="J691" t="s">
        <v>202</v>
      </c>
    </row>
    <row r="692" spans="1:10" x14ac:dyDescent="0.3">
      <c r="A692" t="s">
        <v>234</v>
      </c>
      <c r="B692" t="s">
        <v>227</v>
      </c>
      <c r="C692" t="s">
        <v>199</v>
      </c>
      <c r="D692">
        <v>12</v>
      </c>
      <c r="E692">
        <v>41</v>
      </c>
      <c r="F692">
        <v>74</v>
      </c>
      <c r="G692">
        <v>30</v>
      </c>
      <c r="H692" t="s">
        <v>200</v>
      </c>
      <c r="I692" t="s">
        <v>201</v>
      </c>
      <c r="J692" t="s">
        <v>202</v>
      </c>
    </row>
    <row r="693" spans="1:10" x14ac:dyDescent="0.3">
      <c r="A693" t="s">
        <v>234</v>
      </c>
      <c r="B693" t="s">
        <v>227</v>
      </c>
      <c r="C693" t="s">
        <v>199</v>
      </c>
      <c r="D693">
        <v>21</v>
      </c>
      <c r="E693">
        <v>49</v>
      </c>
      <c r="F693">
        <v>89</v>
      </c>
      <c r="G693">
        <v>32</v>
      </c>
      <c r="H693" t="s">
        <v>200</v>
      </c>
      <c r="I693" t="s">
        <v>201</v>
      </c>
      <c r="J693" t="s">
        <v>202</v>
      </c>
    </row>
    <row r="694" spans="1:10" x14ac:dyDescent="0.3">
      <c r="A694" t="s">
        <v>234</v>
      </c>
      <c r="B694" t="s">
        <v>227</v>
      </c>
      <c r="C694" t="s">
        <v>199</v>
      </c>
      <c r="D694">
        <v>9</v>
      </c>
      <c r="E694">
        <v>28</v>
      </c>
      <c r="F694">
        <v>49</v>
      </c>
      <c r="G694">
        <v>19</v>
      </c>
      <c r="H694" t="s">
        <v>200</v>
      </c>
      <c r="I694" t="s">
        <v>215</v>
      </c>
      <c r="J694" t="s">
        <v>208</v>
      </c>
    </row>
    <row r="695" spans="1:10" x14ac:dyDescent="0.3">
      <c r="A695" t="s">
        <v>234</v>
      </c>
      <c r="B695" t="s">
        <v>227</v>
      </c>
      <c r="C695" t="s">
        <v>199</v>
      </c>
      <c r="D695">
        <v>-1</v>
      </c>
      <c r="E695">
        <v>14</v>
      </c>
      <c r="F695">
        <v>24</v>
      </c>
      <c r="G695">
        <v>15</v>
      </c>
      <c r="H695" t="s">
        <v>200</v>
      </c>
      <c r="I695" t="s">
        <v>215</v>
      </c>
      <c r="J695" t="s">
        <v>208</v>
      </c>
    </row>
    <row r="696" spans="1:10" x14ac:dyDescent="0.3">
      <c r="A696" t="s">
        <v>234</v>
      </c>
      <c r="B696" t="s">
        <v>227</v>
      </c>
      <c r="C696" t="s">
        <v>199</v>
      </c>
      <c r="D696">
        <v>18</v>
      </c>
      <c r="E696">
        <v>31</v>
      </c>
      <c r="F696">
        <v>58</v>
      </c>
      <c r="G696">
        <v>19</v>
      </c>
      <c r="H696" t="s">
        <v>200</v>
      </c>
      <c r="I696" t="s">
        <v>215</v>
      </c>
      <c r="J696" t="s">
        <v>208</v>
      </c>
    </row>
    <row r="697" spans="1:10" x14ac:dyDescent="0.3">
      <c r="A697" t="s">
        <v>234</v>
      </c>
      <c r="B697" t="s">
        <v>227</v>
      </c>
      <c r="C697" t="s">
        <v>199</v>
      </c>
      <c r="D697">
        <v>4</v>
      </c>
      <c r="E697">
        <v>20</v>
      </c>
      <c r="F697">
        <v>37</v>
      </c>
      <c r="G697">
        <v>17</v>
      </c>
      <c r="H697" t="s">
        <v>200</v>
      </c>
      <c r="I697" t="s">
        <v>215</v>
      </c>
      <c r="J697" t="s">
        <v>208</v>
      </c>
    </row>
    <row r="698" spans="1:10" x14ac:dyDescent="0.3">
      <c r="A698" t="s">
        <v>234</v>
      </c>
      <c r="B698" t="s">
        <v>227</v>
      </c>
      <c r="C698" t="s">
        <v>199</v>
      </c>
      <c r="D698">
        <v>-4</v>
      </c>
      <c r="E698">
        <v>13</v>
      </c>
      <c r="F698">
        <v>25</v>
      </c>
      <c r="G698">
        <v>16</v>
      </c>
      <c r="H698" t="s">
        <v>200</v>
      </c>
      <c r="I698" t="s">
        <v>215</v>
      </c>
      <c r="J698" t="s">
        <v>208</v>
      </c>
    </row>
    <row r="699" spans="1:10" x14ac:dyDescent="0.3">
      <c r="A699" t="s">
        <v>234</v>
      </c>
      <c r="B699" t="s">
        <v>227</v>
      </c>
      <c r="C699" t="s">
        <v>199</v>
      </c>
      <c r="D699">
        <v>11</v>
      </c>
      <c r="E699">
        <v>28</v>
      </c>
      <c r="F699">
        <v>47</v>
      </c>
      <c r="G699">
        <v>17</v>
      </c>
      <c r="H699" t="s">
        <v>205</v>
      </c>
      <c r="I699" t="s">
        <v>206</v>
      </c>
      <c r="J699" t="s">
        <v>202</v>
      </c>
    </row>
    <row r="700" spans="1:10" x14ac:dyDescent="0.3">
      <c r="A700" t="s">
        <v>234</v>
      </c>
      <c r="B700" t="s">
        <v>227</v>
      </c>
      <c r="C700" t="s">
        <v>199</v>
      </c>
      <c r="D700">
        <v>12</v>
      </c>
      <c r="E700">
        <v>29</v>
      </c>
      <c r="F700">
        <v>49</v>
      </c>
      <c r="G700">
        <v>17</v>
      </c>
      <c r="H700" t="s">
        <v>205</v>
      </c>
      <c r="I700" t="s">
        <v>206</v>
      </c>
      <c r="J700" t="s">
        <v>202</v>
      </c>
    </row>
    <row r="701" spans="1:10" x14ac:dyDescent="0.3">
      <c r="A701" t="s">
        <v>234</v>
      </c>
      <c r="B701" t="s">
        <v>227</v>
      </c>
      <c r="C701" t="s">
        <v>199</v>
      </c>
      <c r="D701">
        <v>18</v>
      </c>
      <c r="E701">
        <v>35</v>
      </c>
      <c r="F701">
        <v>58</v>
      </c>
      <c r="G701">
        <v>17</v>
      </c>
      <c r="H701" t="s">
        <v>205</v>
      </c>
      <c r="I701" t="s">
        <v>206</v>
      </c>
      <c r="J701" t="s">
        <v>202</v>
      </c>
    </row>
    <row r="702" spans="1:10" x14ac:dyDescent="0.3">
      <c r="A702" t="s">
        <v>234</v>
      </c>
      <c r="B702" t="s">
        <v>227</v>
      </c>
      <c r="C702" t="s">
        <v>199</v>
      </c>
      <c r="D702">
        <v>27</v>
      </c>
      <c r="E702">
        <v>35</v>
      </c>
      <c r="F702">
        <v>62</v>
      </c>
      <c r="G702">
        <v>17</v>
      </c>
      <c r="H702" t="s">
        <v>205</v>
      </c>
      <c r="I702" t="s">
        <v>206</v>
      </c>
      <c r="J702" t="s">
        <v>202</v>
      </c>
    </row>
    <row r="703" spans="1:10" x14ac:dyDescent="0.3">
      <c r="A703" t="s">
        <v>234</v>
      </c>
      <c r="B703" t="s">
        <v>227</v>
      </c>
      <c r="C703" t="s">
        <v>199</v>
      </c>
      <c r="D703">
        <v>31</v>
      </c>
      <c r="E703">
        <v>43</v>
      </c>
      <c r="F703">
        <v>43</v>
      </c>
      <c r="G703">
        <v>12</v>
      </c>
      <c r="H703" t="s">
        <v>205</v>
      </c>
      <c r="I703" t="s">
        <v>207</v>
      </c>
      <c r="J703" t="s">
        <v>208</v>
      </c>
    </row>
    <row r="704" spans="1:10" x14ac:dyDescent="0.3">
      <c r="A704" t="s">
        <v>234</v>
      </c>
      <c r="B704" t="s">
        <v>227</v>
      </c>
      <c r="C704" t="s">
        <v>199</v>
      </c>
      <c r="D704">
        <v>32</v>
      </c>
      <c r="E704">
        <v>43</v>
      </c>
      <c r="F704">
        <v>43</v>
      </c>
      <c r="G704">
        <v>11</v>
      </c>
      <c r="H704" t="s">
        <v>205</v>
      </c>
      <c r="I704" t="s">
        <v>207</v>
      </c>
      <c r="J704" t="s">
        <v>208</v>
      </c>
    </row>
    <row r="705" spans="1:10" x14ac:dyDescent="0.3">
      <c r="A705" t="s">
        <v>234</v>
      </c>
      <c r="B705" t="s">
        <v>227</v>
      </c>
      <c r="C705" t="s">
        <v>199</v>
      </c>
      <c r="D705">
        <v>47</v>
      </c>
      <c r="E705">
        <v>43</v>
      </c>
      <c r="F705">
        <v>46</v>
      </c>
      <c r="G705">
        <v>11</v>
      </c>
      <c r="H705" t="s">
        <v>205</v>
      </c>
      <c r="I705" t="s">
        <v>207</v>
      </c>
      <c r="J705" t="s">
        <v>208</v>
      </c>
    </row>
    <row r="706" spans="1:10" x14ac:dyDescent="0.3">
      <c r="A706" t="s">
        <v>234</v>
      </c>
      <c r="B706" t="s">
        <v>227</v>
      </c>
      <c r="C706" t="s">
        <v>199</v>
      </c>
      <c r="D706">
        <v>258</v>
      </c>
      <c r="E706">
        <v>387</v>
      </c>
      <c r="F706">
        <v>678</v>
      </c>
      <c r="G706">
        <v>129</v>
      </c>
      <c r="H706" t="s">
        <v>209</v>
      </c>
      <c r="I706" t="s">
        <v>216</v>
      </c>
      <c r="J706" t="s">
        <v>208</v>
      </c>
    </row>
    <row r="707" spans="1:10" x14ac:dyDescent="0.3">
      <c r="A707" t="s">
        <v>234</v>
      </c>
      <c r="B707" t="s">
        <v>227</v>
      </c>
      <c r="C707" t="s">
        <v>199</v>
      </c>
      <c r="D707">
        <v>319</v>
      </c>
      <c r="E707">
        <v>349</v>
      </c>
      <c r="F707">
        <v>607</v>
      </c>
      <c r="G707">
        <v>110</v>
      </c>
      <c r="H707" t="s">
        <v>209</v>
      </c>
      <c r="I707" t="s">
        <v>216</v>
      </c>
      <c r="J707" t="s">
        <v>208</v>
      </c>
    </row>
    <row r="708" spans="1:10" x14ac:dyDescent="0.3">
      <c r="A708" t="s">
        <v>234</v>
      </c>
      <c r="B708" t="s">
        <v>227</v>
      </c>
      <c r="C708" t="s">
        <v>199</v>
      </c>
      <c r="D708">
        <v>326</v>
      </c>
      <c r="E708">
        <v>336</v>
      </c>
      <c r="F708">
        <v>628</v>
      </c>
      <c r="G708">
        <v>116</v>
      </c>
      <c r="H708" t="s">
        <v>209</v>
      </c>
      <c r="I708" t="s">
        <v>216</v>
      </c>
      <c r="J708" t="s">
        <v>208</v>
      </c>
    </row>
    <row r="709" spans="1:10" x14ac:dyDescent="0.3">
      <c r="A709" t="s">
        <v>234</v>
      </c>
      <c r="B709" t="s">
        <v>227</v>
      </c>
      <c r="C709" t="s">
        <v>199</v>
      </c>
      <c r="D709">
        <v>332</v>
      </c>
      <c r="E709">
        <v>341</v>
      </c>
      <c r="F709">
        <v>637</v>
      </c>
      <c r="G709">
        <v>117</v>
      </c>
      <c r="H709" t="s">
        <v>209</v>
      </c>
      <c r="I709" t="s">
        <v>216</v>
      </c>
      <c r="J709" t="s">
        <v>208</v>
      </c>
    </row>
    <row r="710" spans="1:10" x14ac:dyDescent="0.3">
      <c r="A710" t="s">
        <v>234</v>
      </c>
      <c r="B710" t="s">
        <v>227</v>
      </c>
      <c r="C710" t="s">
        <v>199</v>
      </c>
      <c r="D710">
        <v>102</v>
      </c>
      <c r="E710">
        <v>158</v>
      </c>
      <c r="F710">
        <v>267</v>
      </c>
      <c r="G710">
        <v>56</v>
      </c>
      <c r="H710" t="s">
        <v>209</v>
      </c>
      <c r="I710" t="s">
        <v>210</v>
      </c>
      <c r="J710" t="s">
        <v>208</v>
      </c>
    </row>
    <row r="711" spans="1:10" x14ac:dyDescent="0.3">
      <c r="A711" t="s">
        <v>234</v>
      </c>
      <c r="B711" t="s">
        <v>227</v>
      </c>
      <c r="C711" t="s">
        <v>199</v>
      </c>
      <c r="D711">
        <v>115</v>
      </c>
      <c r="E711">
        <v>178</v>
      </c>
      <c r="F711">
        <v>301</v>
      </c>
      <c r="G711">
        <v>63</v>
      </c>
      <c r="H711" t="s">
        <v>209</v>
      </c>
      <c r="I711" t="s">
        <v>210</v>
      </c>
      <c r="J711" t="s">
        <v>208</v>
      </c>
    </row>
    <row r="712" spans="1:10" x14ac:dyDescent="0.3">
      <c r="A712" t="s">
        <v>234</v>
      </c>
      <c r="B712" t="s">
        <v>227</v>
      </c>
      <c r="C712" t="s">
        <v>199</v>
      </c>
      <c r="D712">
        <v>136</v>
      </c>
      <c r="E712">
        <v>204</v>
      </c>
      <c r="F712">
        <v>345</v>
      </c>
      <c r="G712">
        <v>68</v>
      </c>
      <c r="H712" t="s">
        <v>209</v>
      </c>
      <c r="I712" t="s">
        <v>210</v>
      </c>
      <c r="J712" t="s">
        <v>208</v>
      </c>
    </row>
    <row r="713" spans="1:10" x14ac:dyDescent="0.3">
      <c r="A713" t="s">
        <v>234</v>
      </c>
      <c r="B713" t="s">
        <v>227</v>
      </c>
      <c r="C713" t="s">
        <v>199</v>
      </c>
      <c r="D713">
        <v>150</v>
      </c>
      <c r="E713">
        <v>222</v>
      </c>
      <c r="F713">
        <v>376</v>
      </c>
      <c r="G713">
        <v>72</v>
      </c>
      <c r="H713" t="s">
        <v>209</v>
      </c>
      <c r="I713" t="s">
        <v>210</v>
      </c>
      <c r="J713" t="s">
        <v>208</v>
      </c>
    </row>
    <row r="714" spans="1:10" x14ac:dyDescent="0.3">
      <c r="A714" t="s">
        <v>234</v>
      </c>
      <c r="B714" t="s">
        <v>227</v>
      </c>
      <c r="C714" t="s">
        <v>199</v>
      </c>
      <c r="D714">
        <v>123</v>
      </c>
      <c r="E714">
        <v>185</v>
      </c>
      <c r="F714">
        <v>312</v>
      </c>
      <c r="G714">
        <v>62</v>
      </c>
      <c r="H714" t="s">
        <v>209</v>
      </c>
      <c r="I714" t="s">
        <v>210</v>
      </c>
      <c r="J714" t="s">
        <v>208</v>
      </c>
    </row>
    <row r="715" spans="1:10" x14ac:dyDescent="0.3">
      <c r="A715" t="s">
        <v>234</v>
      </c>
      <c r="B715" t="s">
        <v>227</v>
      </c>
      <c r="C715" t="s">
        <v>199</v>
      </c>
      <c r="D715">
        <v>171</v>
      </c>
      <c r="E715">
        <v>178</v>
      </c>
      <c r="F715">
        <v>321</v>
      </c>
      <c r="G715">
        <v>63</v>
      </c>
      <c r="H715" t="s">
        <v>209</v>
      </c>
      <c r="I715" t="s">
        <v>210</v>
      </c>
      <c r="J715" t="s">
        <v>208</v>
      </c>
    </row>
    <row r="716" spans="1:10" x14ac:dyDescent="0.3">
      <c r="A716" t="s">
        <v>234</v>
      </c>
      <c r="B716" t="s">
        <v>227</v>
      </c>
      <c r="C716" t="s">
        <v>199</v>
      </c>
      <c r="D716">
        <v>148</v>
      </c>
      <c r="E716">
        <v>239</v>
      </c>
      <c r="F716">
        <v>478</v>
      </c>
      <c r="G716">
        <v>91</v>
      </c>
      <c r="H716" t="s">
        <v>203</v>
      </c>
      <c r="I716" t="s">
        <v>212</v>
      </c>
      <c r="J716" t="s">
        <v>202</v>
      </c>
    </row>
    <row r="717" spans="1:10" x14ac:dyDescent="0.3">
      <c r="A717" t="s">
        <v>234</v>
      </c>
      <c r="B717" t="s">
        <v>227</v>
      </c>
      <c r="C717" t="s">
        <v>199</v>
      </c>
      <c r="D717">
        <v>220</v>
      </c>
      <c r="E717">
        <v>228</v>
      </c>
      <c r="F717">
        <v>510</v>
      </c>
      <c r="G717">
        <v>91</v>
      </c>
      <c r="H717" t="s">
        <v>203</v>
      </c>
      <c r="I717" t="s">
        <v>212</v>
      </c>
      <c r="J717" t="s">
        <v>202</v>
      </c>
    </row>
    <row r="718" spans="1:10" x14ac:dyDescent="0.3">
      <c r="A718" t="s">
        <v>234</v>
      </c>
      <c r="B718" t="s">
        <v>227</v>
      </c>
      <c r="C718" t="s">
        <v>199</v>
      </c>
      <c r="D718">
        <v>228</v>
      </c>
      <c r="E718">
        <v>261</v>
      </c>
      <c r="F718">
        <v>516</v>
      </c>
      <c r="G718">
        <v>89</v>
      </c>
      <c r="H718" t="s">
        <v>203</v>
      </c>
      <c r="I718" t="s">
        <v>212</v>
      </c>
      <c r="J718" t="s">
        <v>202</v>
      </c>
    </row>
    <row r="719" spans="1:10" x14ac:dyDescent="0.3">
      <c r="A719" t="s">
        <v>234</v>
      </c>
      <c r="B719" t="s">
        <v>227</v>
      </c>
      <c r="C719" t="s">
        <v>199</v>
      </c>
      <c r="D719">
        <v>230</v>
      </c>
      <c r="E719">
        <v>266</v>
      </c>
      <c r="F719">
        <v>527</v>
      </c>
      <c r="G719">
        <v>92</v>
      </c>
      <c r="H719" t="s">
        <v>203</v>
      </c>
      <c r="I719" t="s">
        <v>212</v>
      </c>
      <c r="J719" t="s">
        <v>202</v>
      </c>
    </row>
    <row r="720" spans="1:10" x14ac:dyDescent="0.3">
      <c r="A720" t="s">
        <v>234</v>
      </c>
      <c r="B720" t="s">
        <v>227</v>
      </c>
      <c r="C720" t="s">
        <v>199</v>
      </c>
      <c r="D720">
        <v>175</v>
      </c>
      <c r="E720">
        <v>301</v>
      </c>
      <c r="F720">
        <v>546</v>
      </c>
      <c r="G720">
        <v>126</v>
      </c>
      <c r="H720" t="s">
        <v>203</v>
      </c>
      <c r="I720" t="s">
        <v>217</v>
      </c>
      <c r="J720" t="s">
        <v>202</v>
      </c>
    </row>
    <row r="721" spans="1:10" x14ac:dyDescent="0.3">
      <c r="A721" t="s">
        <v>234</v>
      </c>
      <c r="B721" t="s">
        <v>227</v>
      </c>
      <c r="C721" t="s">
        <v>199</v>
      </c>
      <c r="D721">
        <v>197</v>
      </c>
      <c r="E721">
        <v>332</v>
      </c>
      <c r="F721">
        <v>602</v>
      </c>
      <c r="G721">
        <v>135</v>
      </c>
      <c r="H721" t="s">
        <v>203</v>
      </c>
      <c r="I721" t="s">
        <v>217</v>
      </c>
      <c r="J721" t="s">
        <v>202</v>
      </c>
    </row>
    <row r="722" spans="1:10" x14ac:dyDescent="0.3">
      <c r="A722" t="s">
        <v>234</v>
      </c>
      <c r="B722" t="s">
        <v>227</v>
      </c>
      <c r="C722" t="s">
        <v>199</v>
      </c>
      <c r="D722">
        <v>173</v>
      </c>
      <c r="E722">
        <v>300</v>
      </c>
      <c r="F722">
        <v>545</v>
      </c>
      <c r="G722">
        <v>127</v>
      </c>
      <c r="H722" t="s">
        <v>203</v>
      </c>
      <c r="I722" t="s">
        <v>217</v>
      </c>
      <c r="J722" t="s">
        <v>202</v>
      </c>
    </row>
    <row r="723" spans="1:10" x14ac:dyDescent="0.3">
      <c r="A723" t="s">
        <v>230</v>
      </c>
      <c r="B723" t="s">
        <v>198</v>
      </c>
      <c r="C723" t="s">
        <v>220</v>
      </c>
      <c r="D723">
        <v>74</v>
      </c>
      <c r="E723">
        <v>125</v>
      </c>
      <c r="F723">
        <v>214</v>
      </c>
      <c r="G723">
        <v>51</v>
      </c>
      <c r="H723" t="s">
        <v>200</v>
      </c>
      <c r="I723" t="s">
        <v>215</v>
      </c>
      <c r="J723" t="s">
        <v>208</v>
      </c>
    </row>
    <row r="724" spans="1:10" x14ac:dyDescent="0.3">
      <c r="A724" t="s">
        <v>230</v>
      </c>
      <c r="B724" t="s">
        <v>198</v>
      </c>
      <c r="C724" t="s">
        <v>220</v>
      </c>
      <c r="D724">
        <v>100</v>
      </c>
      <c r="E724">
        <v>159</v>
      </c>
      <c r="F724">
        <v>273</v>
      </c>
      <c r="G724">
        <v>59</v>
      </c>
      <c r="H724" t="s">
        <v>200</v>
      </c>
      <c r="I724" t="s">
        <v>215</v>
      </c>
      <c r="J724" t="s">
        <v>208</v>
      </c>
    </row>
    <row r="725" spans="1:10" x14ac:dyDescent="0.3">
      <c r="A725" t="s">
        <v>230</v>
      </c>
      <c r="B725" t="s">
        <v>198</v>
      </c>
      <c r="C725" t="s">
        <v>220</v>
      </c>
      <c r="D725">
        <v>102</v>
      </c>
      <c r="E725">
        <v>161</v>
      </c>
      <c r="F725">
        <v>277</v>
      </c>
      <c r="G725">
        <v>59</v>
      </c>
      <c r="H725" t="s">
        <v>200</v>
      </c>
      <c r="I725" t="s">
        <v>215</v>
      </c>
      <c r="J725" t="s">
        <v>208</v>
      </c>
    </row>
    <row r="726" spans="1:10" x14ac:dyDescent="0.3">
      <c r="A726" t="s">
        <v>230</v>
      </c>
      <c r="B726" t="s">
        <v>198</v>
      </c>
      <c r="C726" t="s">
        <v>220</v>
      </c>
      <c r="D726">
        <v>120</v>
      </c>
      <c r="E726">
        <v>134</v>
      </c>
      <c r="F726">
        <v>245</v>
      </c>
      <c r="G726">
        <v>53</v>
      </c>
      <c r="H726" t="s">
        <v>200</v>
      </c>
      <c r="I726" t="s">
        <v>215</v>
      </c>
      <c r="J726" t="s">
        <v>208</v>
      </c>
    </row>
    <row r="727" spans="1:10" x14ac:dyDescent="0.3">
      <c r="A727" t="s">
        <v>230</v>
      </c>
      <c r="B727" t="s">
        <v>198</v>
      </c>
      <c r="C727" t="s">
        <v>220</v>
      </c>
      <c r="D727">
        <v>72</v>
      </c>
      <c r="E727">
        <v>77</v>
      </c>
      <c r="F727">
        <v>129</v>
      </c>
      <c r="G727">
        <v>23</v>
      </c>
      <c r="H727" t="s">
        <v>203</v>
      </c>
      <c r="I727" t="s">
        <v>204</v>
      </c>
      <c r="J727" t="s">
        <v>202</v>
      </c>
    </row>
    <row r="728" spans="1:10" x14ac:dyDescent="0.3">
      <c r="A728" t="s">
        <v>230</v>
      </c>
      <c r="B728" t="s">
        <v>198</v>
      </c>
      <c r="C728" t="s">
        <v>220</v>
      </c>
      <c r="D728">
        <v>45</v>
      </c>
      <c r="E728">
        <v>51</v>
      </c>
      <c r="F728">
        <v>91</v>
      </c>
      <c r="G728">
        <v>21</v>
      </c>
      <c r="H728" t="s">
        <v>203</v>
      </c>
      <c r="I728" t="s">
        <v>204</v>
      </c>
      <c r="J728" t="s">
        <v>202</v>
      </c>
    </row>
    <row r="729" spans="1:10" x14ac:dyDescent="0.3">
      <c r="A729" t="s">
        <v>230</v>
      </c>
      <c r="B729" t="s">
        <v>198</v>
      </c>
      <c r="C729" t="s">
        <v>220</v>
      </c>
      <c r="D729">
        <v>25</v>
      </c>
      <c r="E729">
        <v>132</v>
      </c>
      <c r="F729">
        <v>242</v>
      </c>
      <c r="G729">
        <v>115</v>
      </c>
      <c r="H729" t="s">
        <v>205</v>
      </c>
      <c r="I729" t="s">
        <v>206</v>
      </c>
      <c r="J729" t="s">
        <v>202</v>
      </c>
    </row>
    <row r="730" spans="1:10" x14ac:dyDescent="0.3">
      <c r="A730" t="s">
        <v>230</v>
      </c>
      <c r="B730" t="s">
        <v>198</v>
      </c>
      <c r="C730" t="s">
        <v>220</v>
      </c>
      <c r="D730">
        <v>63</v>
      </c>
      <c r="E730">
        <v>121</v>
      </c>
      <c r="F730">
        <v>212</v>
      </c>
      <c r="G730">
        <v>58</v>
      </c>
      <c r="H730" t="s">
        <v>205</v>
      </c>
      <c r="I730" t="s">
        <v>207</v>
      </c>
      <c r="J730" t="s">
        <v>208</v>
      </c>
    </row>
    <row r="731" spans="1:10" x14ac:dyDescent="0.3">
      <c r="A731" t="s">
        <v>230</v>
      </c>
      <c r="B731" t="s">
        <v>198</v>
      </c>
      <c r="C731" t="s">
        <v>220</v>
      </c>
      <c r="D731">
        <v>89</v>
      </c>
      <c r="E731">
        <v>116</v>
      </c>
      <c r="F731">
        <v>215</v>
      </c>
      <c r="G731">
        <v>56</v>
      </c>
      <c r="H731" t="s">
        <v>205</v>
      </c>
      <c r="I731" t="s">
        <v>207</v>
      </c>
      <c r="J731" t="s">
        <v>208</v>
      </c>
    </row>
    <row r="732" spans="1:10" x14ac:dyDescent="0.3">
      <c r="A732" t="s">
        <v>230</v>
      </c>
      <c r="B732" t="s">
        <v>198</v>
      </c>
      <c r="C732" t="s">
        <v>220</v>
      </c>
      <c r="D732">
        <v>46</v>
      </c>
      <c r="E732">
        <v>58</v>
      </c>
      <c r="F732">
        <v>110</v>
      </c>
      <c r="G732">
        <v>27</v>
      </c>
      <c r="H732" t="s">
        <v>209</v>
      </c>
      <c r="I732" t="s">
        <v>216</v>
      </c>
      <c r="J732" t="s">
        <v>208</v>
      </c>
    </row>
    <row r="733" spans="1:10" x14ac:dyDescent="0.3">
      <c r="A733" t="s">
        <v>230</v>
      </c>
      <c r="B733" t="s">
        <v>198</v>
      </c>
      <c r="C733" t="s">
        <v>220</v>
      </c>
      <c r="D733">
        <v>61</v>
      </c>
      <c r="E733">
        <v>81</v>
      </c>
      <c r="F733">
        <v>168</v>
      </c>
      <c r="G733">
        <v>44</v>
      </c>
      <c r="H733" t="s">
        <v>209</v>
      </c>
      <c r="I733" t="s">
        <v>211</v>
      </c>
      <c r="J733" t="s">
        <v>208</v>
      </c>
    </row>
    <row r="734" spans="1:10" x14ac:dyDescent="0.3">
      <c r="A734" t="s">
        <v>230</v>
      </c>
      <c r="B734" t="s">
        <v>198</v>
      </c>
      <c r="C734" t="s">
        <v>220</v>
      </c>
      <c r="D734">
        <v>39</v>
      </c>
      <c r="E734">
        <v>45</v>
      </c>
      <c r="F734">
        <v>80</v>
      </c>
      <c r="G734">
        <v>19</v>
      </c>
      <c r="H734" t="s">
        <v>203</v>
      </c>
      <c r="I734" t="s">
        <v>212</v>
      </c>
      <c r="J734" t="s">
        <v>202</v>
      </c>
    </row>
    <row r="735" spans="1:10" x14ac:dyDescent="0.3">
      <c r="A735" t="s">
        <v>219</v>
      </c>
      <c r="B735" t="s">
        <v>214</v>
      </c>
      <c r="C735" t="s">
        <v>220</v>
      </c>
      <c r="D735">
        <v>27</v>
      </c>
      <c r="E735">
        <v>173</v>
      </c>
      <c r="F735">
        <v>298</v>
      </c>
      <c r="G735">
        <v>146</v>
      </c>
      <c r="H735" t="s">
        <v>205</v>
      </c>
      <c r="I735" t="s">
        <v>206</v>
      </c>
      <c r="J735" t="s">
        <v>202</v>
      </c>
    </row>
    <row r="736" spans="1:10" x14ac:dyDescent="0.3">
      <c r="A736" t="s">
        <v>219</v>
      </c>
      <c r="B736" t="s">
        <v>214</v>
      </c>
      <c r="C736" t="s">
        <v>220</v>
      </c>
      <c r="D736">
        <v>40</v>
      </c>
      <c r="E736">
        <v>173</v>
      </c>
      <c r="F736">
        <v>318</v>
      </c>
      <c r="G736">
        <v>146</v>
      </c>
      <c r="H736" t="s">
        <v>205</v>
      </c>
      <c r="I736" t="s">
        <v>206</v>
      </c>
      <c r="J736" t="s">
        <v>202</v>
      </c>
    </row>
    <row r="737" spans="1:10" x14ac:dyDescent="0.3">
      <c r="A737" t="s">
        <v>219</v>
      </c>
      <c r="B737" t="s">
        <v>214</v>
      </c>
      <c r="C737" t="s">
        <v>220</v>
      </c>
      <c r="D737">
        <v>313</v>
      </c>
      <c r="E737">
        <v>324</v>
      </c>
      <c r="F737">
        <v>604</v>
      </c>
      <c r="G737">
        <v>113</v>
      </c>
      <c r="H737" t="s">
        <v>205</v>
      </c>
      <c r="I737" t="s">
        <v>207</v>
      </c>
      <c r="J737" t="s">
        <v>208</v>
      </c>
    </row>
    <row r="738" spans="1:10" x14ac:dyDescent="0.3">
      <c r="A738" t="s">
        <v>219</v>
      </c>
      <c r="B738" t="s">
        <v>214</v>
      </c>
      <c r="C738" t="s">
        <v>220</v>
      </c>
      <c r="D738">
        <v>245</v>
      </c>
      <c r="E738">
        <v>253</v>
      </c>
      <c r="F738">
        <v>498</v>
      </c>
      <c r="G738">
        <v>88</v>
      </c>
      <c r="H738" t="s">
        <v>209</v>
      </c>
      <c r="I738" t="s">
        <v>210</v>
      </c>
      <c r="J738" t="s">
        <v>208</v>
      </c>
    </row>
    <row r="739" spans="1:10" x14ac:dyDescent="0.3">
      <c r="A739" t="s">
        <v>219</v>
      </c>
      <c r="B739" t="s">
        <v>214</v>
      </c>
      <c r="C739" t="s">
        <v>220</v>
      </c>
      <c r="D739">
        <v>40</v>
      </c>
      <c r="E739">
        <v>52</v>
      </c>
      <c r="F739">
        <v>98</v>
      </c>
      <c r="G739">
        <v>25</v>
      </c>
      <c r="H739" t="s">
        <v>209</v>
      </c>
      <c r="I739" t="s">
        <v>211</v>
      </c>
      <c r="J739" t="s">
        <v>208</v>
      </c>
    </row>
    <row r="740" spans="1:10" x14ac:dyDescent="0.3">
      <c r="A740" t="s">
        <v>219</v>
      </c>
      <c r="B740" t="s">
        <v>214</v>
      </c>
      <c r="C740" t="s">
        <v>220</v>
      </c>
      <c r="D740">
        <v>43</v>
      </c>
      <c r="E740">
        <v>56</v>
      </c>
      <c r="F740">
        <v>106</v>
      </c>
      <c r="G740">
        <v>27</v>
      </c>
      <c r="H740" t="s">
        <v>209</v>
      </c>
      <c r="I740" t="s">
        <v>211</v>
      </c>
      <c r="J740" t="s">
        <v>208</v>
      </c>
    </row>
    <row r="741" spans="1:10" x14ac:dyDescent="0.3">
      <c r="A741" t="s">
        <v>219</v>
      </c>
      <c r="B741" t="s">
        <v>214</v>
      </c>
      <c r="C741" t="s">
        <v>220</v>
      </c>
      <c r="D741">
        <v>199</v>
      </c>
      <c r="E741">
        <v>179</v>
      </c>
      <c r="F741">
        <v>322</v>
      </c>
      <c r="G741">
        <v>45</v>
      </c>
      <c r="H741" t="s">
        <v>203</v>
      </c>
      <c r="I741" t="s">
        <v>212</v>
      </c>
      <c r="J741" t="s">
        <v>202</v>
      </c>
    </row>
    <row r="742" spans="1:10" x14ac:dyDescent="0.3">
      <c r="A742" t="s">
        <v>219</v>
      </c>
      <c r="B742" t="s">
        <v>214</v>
      </c>
      <c r="C742" t="s">
        <v>220</v>
      </c>
      <c r="D742">
        <v>218</v>
      </c>
      <c r="E742">
        <v>228</v>
      </c>
      <c r="F742">
        <v>510</v>
      </c>
      <c r="G742">
        <v>92</v>
      </c>
      <c r="H742" t="s">
        <v>205</v>
      </c>
      <c r="I742" t="s">
        <v>218</v>
      </c>
      <c r="J742" t="s">
        <v>202</v>
      </c>
    </row>
    <row r="743" spans="1:10" x14ac:dyDescent="0.3">
      <c r="A743" t="s">
        <v>222</v>
      </c>
      <c r="B743" t="s">
        <v>223</v>
      </c>
      <c r="C743" t="s">
        <v>220</v>
      </c>
      <c r="D743">
        <v>68</v>
      </c>
      <c r="E743">
        <v>107</v>
      </c>
      <c r="F743">
        <v>190</v>
      </c>
      <c r="G743">
        <v>39</v>
      </c>
      <c r="H743" t="s">
        <v>200</v>
      </c>
      <c r="I743" t="s">
        <v>215</v>
      </c>
      <c r="J743" t="s">
        <v>208</v>
      </c>
    </row>
    <row r="744" spans="1:10" x14ac:dyDescent="0.3">
      <c r="A744" t="s">
        <v>222</v>
      </c>
      <c r="B744" t="s">
        <v>223</v>
      </c>
      <c r="C744" t="s">
        <v>220</v>
      </c>
      <c r="D744">
        <v>71</v>
      </c>
      <c r="E744">
        <v>112</v>
      </c>
      <c r="F744">
        <v>199</v>
      </c>
      <c r="G744">
        <v>41</v>
      </c>
      <c r="H744" t="s">
        <v>200</v>
      </c>
      <c r="I744" t="s">
        <v>215</v>
      </c>
      <c r="J744" t="s">
        <v>208</v>
      </c>
    </row>
    <row r="745" spans="1:10" x14ac:dyDescent="0.3">
      <c r="A745" t="s">
        <v>222</v>
      </c>
      <c r="B745" t="s">
        <v>223</v>
      </c>
      <c r="C745" t="s">
        <v>220</v>
      </c>
      <c r="D745">
        <v>42</v>
      </c>
      <c r="E745">
        <v>74</v>
      </c>
      <c r="F745">
        <v>132</v>
      </c>
      <c r="G745">
        <v>32</v>
      </c>
      <c r="H745" t="s">
        <v>200</v>
      </c>
      <c r="I745" t="s">
        <v>215</v>
      </c>
      <c r="J745" t="s">
        <v>208</v>
      </c>
    </row>
    <row r="746" spans="1:10" x14ac:dyDescent="0.3">
      <c r="A746" t="s">
        <v>222</v>
      </c>
      <c r="B746" t="s">
        <v>223</v>
      </c>
      <c r="C746" t="s">
        <v>220</v>
      </c>
      <c r="D746">
        <v>95</v>
      </c>
      <c r="E746">
        <v>130</v>
      </c>
      <c r="F746">
        <v>219</v>
      </c>
      <c r="G746">
        <v>35</v>
      </c>
      <c r="H746" t="s">
        <v>205</v>
      </c>
      <c r="I746" t="s">
        <v>206</v>
      </c>
      <c r="J746" t="s">
        <v>202</v>
      </c>
    </row>
    <row r="747" spans="1:10" x14ac:dyDescent="0.3">
      <c r="A747" t="s">
        <v>222</v>
      </c>
      <c r="B747" t="s">
        <v>223</v>
      </c>
      <c r="C747" t="s">
        <v>220</v>
      </c>
      <c r="D747">
        <v>96</v>
      </c>
      <c r="E747">
        <v>132</v>
      </c>
      <c r="F747">
        <v>223</v>
      </c>
      <c r="G747">
        <v>36</v>
      </c>
      <c r="H747" t="s">
        <v>205</v>
      </c>
      <c r="I747" t="s">
        <v>206</v>
      </c>
      <c r="J747" t="s">
        <v>202</v>
      </c>
    </row>
    <row r="748" spans="1:10" x14ac:dyDescent="0.3">
      <c r="A748" t="s">
        <v>222</v>
      </c>
      <c r="B748" t="s">
        <v>223</v>
      </c>
      <c r="C748" t="s">
        <v>220</v>
      </c>
      <c r="D748">
        <v>126</v>
      </c>
      <c r="E748">
        <v>118</v>
      </c>
      <c r="F748">
        <v>212</v>
      </c>
      <c r="G748">
        <v>33</v>
      </c>
      <c r="H748" t="s">
        <v>205</v>
      </c>
      <c r="I748" t="s">
        <v>207</v>
      </c>
      <c r="J748" t="s">
        <v>208</v>
      </c>
    </row>
    <row r="749" spans="1:10" x14ac:dyDescent="0.3">
      <c r="A749" t="s">
        <v>222</v>
      </c>
      <c r="B749" t="s">
        <v>223</v>
      </c>
      <c r="C749" t="s">
        <v>220</v>
      </c>
      <c r="D749">
        <v>39</v>
      </c>
      <c r="E749">
        <v>71</v>
      </c>
      <c r="F749">
        <v>131</v>
      </c>
      <c r="G749">
        <v>45</v>
      </c>
      <c r="H749" t="s">
        <v>209</v>
      </c>
      <c r="I749" t="s">
        <v>216</v>
      </c>
      <c r="J749" t="s">
        <v>208</v>
      </c>
    </row>
    <row r="750" spans="1:10" x14ac:dyDescent="0.3">
      <c r="A750" t="s">
        <v>222</v>
      </c>
      <c r="B750" t="s">
        <v>223</v>
      </c>
      <c r="C750" t="s">
        <v>220</v>
      </c>
      <c r="D750">
        <v>42</v>
      </c>
      <c r="E750">
        <v>73</v>
      </c>
      <c r="F750">
        <v>135</v>
      </c>
      <c r="G750">
        <v>45</v>
      </c>
      <c r="H750" t="s">
        <v>209</v>
      </c>
      <c r="I750" t="s">
        <v>216</v>
      </c>
      <c r="J750" t="s">
        <v>208</v>
      </c>
    </row>
    <row r="751" spans="1:10" x14ac:dyDescent="0.3">
      <c r="A751" t="s">
        <v>222</v>
      </c>
      <c r="B751" t="s">
        <v>223</v>
      </c>
      <c r="C751" t="s">
        <v>220</v>
      </c>
      <c r="D751">
        <v>27</v>
      </c>
      <c r="E751">
        <v>64</v>
      </c>
      <c r="F751">
        <v>107</v>
      </c>
      <c r="G751">
        <v>37</v>
      </c>
      <c r="H751" t="s">
        <v>209</v>
      </c>
      <c r="I751" t="s">
        <v>210</v>
      </c>
      <c r="J751" t="s">
        <v>208</v>
      </c>
    </row>
    <row r="752" spans="1:10" x14ac:dyDescent="0.3">
      <c r="A752" t="s">
        <v>222</v>
      </c>
      <c r="B752" t="s">
        <v>223</v>
      </c>
      <c r="C752" t="s">
        <v>220</v>
      </c>
      <c r="D752">
        <v>56</v>
      </c>
      <c r="E752">
        <v>76</v>
      </c>
      <c r="F752">
        <v>136</v>
      </c>
      <c r="G752">
        <v>38</v>
      </c>
      <c r="H752" t="s">
        <v>209</v>
      </c>
      <c r="I752" t="s">
        <v>210</v>
      </c>
      <c r="J752" t="s">
        <v>208</v>
      </c>
    </row>
    <row r="753" spans="1:10" x14ac:dyDescent="0.3">
      <c r="A753" t="s">
        <v>222</v>
      </c>
      <c r="B753" t="s">
        <v>223</v>
      </c>
      <c r="C753" t="s">
        <v>220</v>
      </c>
      <c r="D753">
        <v>54</v>
      </c>
      <c r="E753">
        <v>108</v>
      </c>
      <c r="F753">
        <v>180</v>
      </c>
      <c r="G753">
        <v>54</v>
      </c>
      <c r="H753" t="s">
        <v>205</v>
      </c>
      <c r="I753" t="s">
        <v>218</v>
      </c>
      <c r="J753" t="s">
        <v>202</v>
      </c>
    </row>
    <row r="754" spans="1:10" x14ac:dyDescent="0.3">
      <c r="A754" t="s">
        <v>226</v>
      </c>
      <c r="B754" t="s">
        <v>227</v>
      </c>
      <c r="C754" t="s">
        <v>220</v>
      </c>
      <c r="D754">
        <v>27</v>
      </c>
      <c r="E754">
        <v>71</v>
      </c>
      <c r="F754">
        <v>123</v>
      </c>
      <c r="G754">
        <v>44</v>
      </c>
      <c r="H754" t="s">
        <v>200</v>
      </c>
      <c r="I754" t="s">
        <v>221</v>
      </c>
      <c r="J754" t="s">
        <v>202</v>
      </c>
    </row>
    <row r="755" spans="1:10" x14ac:dyDescent="0.3">
      <c r="A755" t="s">
        <v>226</v>
      </c>
      <c r="B755" t="s">
        <v>227</v>
      </c>
      <c r="C755" t="s">
        <v>220</v>
      </c>
      <c r="D755">
        <v>33</v>
      </c>
      <c r="E755">
        <v>79</v>
      </c>
      <c r="F755">
        <v>138</v>
      </c>
      <c r="G755">
        <v>46</v>
      </c>
      <c r="H755" t="s">
        <v>200</v>
      </c>
      <c r="I755" t="s">
        <v>221</v>
      </c>
      <c r="J755" t="s">
        <v>202</v>
      </c>
    </row>
    <row r="756" spans="1:10" x14ac:dyDescent="0.3">
      <c r="A756" t="s">
        <v>226</v>
      </c>
      <c r="B756" t="s">
        <v>227</v>
      </c>
      <c r="C756" t="s">
        <v>220</v>
      </c>
      <c r="D756">
        <v>53</v>
      </c>
      <c r="E756">
        <v>80</v>
      </c>
      <c r="F756">
        <v>157</v>
      </c>
      <c r="G756">
        <v>48</v>
      </c>
      <c r="H756" t="s">
        <v>200</v>
      </c>
      <c r="I756" t="s">
        <v>221</v>
      </c>
      <c r="J756" t="s">
        <v>202</v>
      </c>
    </row>
    <row r="757" spans="1:10" x14ac:dyDescent="0.3">
      <c r="A757" t="s">
        <v>226</v>
      </c>
      <c r="B757" t="s">
        <v>227</v>
      </c>
      <c r="C757" t="s">
        <v>220</v>
      </c>
      <c r="D757">
        <v>49</v>
      </c>
      <c r="E757">
        <v>80</v>
      </c>
      <c r="F757">
        <v>149</v>
      </c>
      <c r="G757">
        <v>47</v>
      </c>
      <c r="H757" t="s">
        <v>200</v>
      </c>
      <c r="I757" t="s">
        <v>221</v>
      </c>
      <c r="J757" t="s">
        <v>202</v>
      </c>
    </row>
    <row r="758" spans="1:10" x14ac:dyDescent="0.3">
      <c r="A758" t="s">
        <v>226</v>
      </c>
      <c r="B758" t="s">
        <v>227</v>
      </c>
      <c r="C758" t="s">
        <v>220</v>
      </c>
      <c r="D758">
        <v>56</v>
      </c>
      <c r="E758">
        <v>76</v>
      </c>
      <c r="F758">
        <v>136</v>
      </c>
      <c r="G758">
        <v>38</v>
      </c>
      <c r="H758" t="s">
        <v>200</v>
      </c>
      <c r="I758" t="s">
        <v>201</v>
      </c>
      <c r="J758" t="s">
        <v>202</v>
      </c>
    </row>
    <row r="759" spans="1:10" x14ac:dyDescent="0.3">
      <c r="A759" t="s">
        <v>226</v>
      </c>
      <c r="B759" t="s">
        <v>227</v>
      </c>
      <c r="C759" t="s">
        <v>220</v>
      </c>
      <c r="D759">
        <v>52</v>
      </c>
      <c r="E759">
        <v>72</v>
      </c>
      <c r="F759">
        <v>129</v>
      </c>
      <c r="G759">
        <v>37</v>
      </c>
      <c r="H759" t="s">
        <v>200</v>
      </c>
      <c r="I759" t="s">
        <v>201</v>
      </c>
      <c r="J759" t="s">
        <v>202</v>
      </c>
    </row>
    <row r="760" spans="1:10" x14ac:dyDescent="0.3">
      <c r="A760" t="s">
        <v>226</v>
      </c>
      <c r="B760" t="s">
        <v>227</v>
      </c>
      <c r="C760" t="s">
        <v>220</v>
      </c>
      <c r="D760">
        <v>40</v>
      </c>
      <c r="E760">
        <v>64</v>
      </c>
      <c r="F760">
        <v>114</v>
      </c>
      <c r="G760">
        <v>37</v>
      </c>
      <c r="H760" t="s">
        <v>200</v>
      </c>
      <c r="I760" t="s">
        <v>201</v>
      </c>
      <c r="J760" t="s">
        <v>202</v>
      </c>
    </row>
    <row r="761" spans="1:10" x14ac:dyDescent="0.3">
      <c r="A761" t="s">
        <v>226</v>
      </c>
      <c r="B761" t="s">
        <v>227</v>
      </c>
      <c r="C761" t="s">
        <v>220</v>
      </c>
      <c r="D761">
        <v>26</v>
      </c>
      <c r="E761">
        <v>51</v>
      </c>
      <c r="F761">
        <v>84</v>
      </c>
      <c r="G761">
        <v>30</v>
      </c>
      <c r="H761" t="s">
        <v>200</v>
      </c>
      <c r="I761" t="s">
        <v>201</v>
      </c>
      <c r="J761" t="s">
        <v>202</v>
      </c>
    </row>
    <row r="762" spans="1:10" x14ac:dyDescent="0.3">
      <c r="A762" t="s">
        <v>226</v>
      </c>
      <c r="B762" t="s">
        <v>227</v>
      </c>
      <c r="C762" t="s">
        <v>220</v>
      </c>
      <c r="D762">
        <v>36</v>
      </c>
      <c r="E762">
        <v>60</v>
      </c>
      <c r="F762">
        <v>108</v>
      </c>
      <c r="G762">
        <v>36</v>
      </c>
      <c r="H762" t="s">
        <v>200</v>
      </c>
      <c r="I762" t="s">
        <v>201</v>
      </c>
      <c r="J762" t="s">
        <v>202</v>
      </c>
    </row>
    <row r="763" spans="1:10" x14ac:dyDescent="0.3">
      <c r="A763" t="s">
        <v>226</v>
      </c>
      <c r="B763" t="s">
        <v>227</v>
      </c>
      <c r="C763" t="s">
        <v>220</v>
      </c>
      <c r="D763">
        <v>-9</v>
      </c>
      <c r="E763">
        <v>56</v>
      </c>
      <c r="F763">
        <v>95</v>
      </c>
      <c r="G763">
        <v>65</v>
      </c>
      <c r="H763" t="s">
        <v>200</v>
      </c>
      <c r="I763" t="s">
        <v>215</v>
      </c>
      <c r="J763" t="s">
        <v>208</v>
      </c>
    </row>
    <row r="764" spans="1:10" x14ac:dyDescent="0.3">
      <c r="A764" t="s">
        <v>226</v>
      </c>
      <c r="B764" t="s">
        <v>227</v>
      </c>
      <c r="C764" t="s">
        <v>220</v>
      </c>
      <c r="D764">
        <v>22</v>
      </c>
      <c r="E764">
        <v>71</v>
      </c>
      <c r="F764">
        <v>137</v>
      </c>
      <c r="G764">
        <v>56</v>
      </c>
      <c r="H764" t="s">
        <v>205</v>
      </c>
      <c r="I764" t="s">
        <v>207</v>
      </c>
      <c r="J764" t="s">
        <v>208</v>
      </c>
    </row>
    <row r="765" spans="1:10" x14ac:dyDescent="0.3">
      <c r="A765" t="s">
        <v>226</v>
      </c>
      <c r="B765" t="s">
        <v>227</v>
      </c>
      <c r="C765" t="s">
        <v>220</v>
      </c>
      <c r="D765">
        <v>17</v>
      </c>
      <c r="E765">
        <v>34</v>
      </c>
      <c r="F765">
        <v>56</v>
      </c>
      <c r="G765">
        <v>17</v>
      </c>
      <c r="H765" t="s">
        <v>209</v>
      </c>
      <c r="I765" t="s">
        <v>216</v>
      </c>
      <c r="J765" t="s">
        <v>208</v>
      </c>
    </row>
    <row r="766" spans="1:10" x14ac:dyDescent="0.3">
      <c r="A766" t="s">
        <v>226</v>
      </c>
      <c r="B766" t="s">
        <v>227</v>
      </c>
      <c r="C766" t="s">
        <v>220</v>
      </c>
      <c r="D766">
        <v>16</v>
      </c>
      <c r="E766">
        <v>33</v>
      </c>
      <c r="F766">
        <v>55</v>
      </c>
      <c r="G766">
        <v>17</v>
      </c>
      <c r="H766" t="s">
        <v>209</v>
      </c>
      <c r="I766" t="s">
        <v>210</v>
      </c>
      <c r="J766" t="s">
        <v>208</v>
      </c>
    </row>
    <row r="767" spans="1:10" x14ac:dyDescent="0.3">
      <c r="A767" t="s">
        <v>226</v>
      </c>
      <c r="B767" t="s">
        <v>227</v>
      </c>
      <c r="C767" t="s">
        <v>220</v>
      </c>
      <c r="D767">
        <v>29</v>
      </c>
      <c r="E767">
        <v>49</v>
      </c>
      <c r="F767">
        <v>82</v>
      </c>
      <c r="G767">
        <v>20</v>
      </c>
      <c r="H767" t="s">
        <v>209</v>
      </c>
      <c r="I767" t="s">
        <v>210</v>
      </c>
      <c r="J767" t="s">
        <v>208</v>
      </c>
    </row>
    <row r="768" spans="1:10" x14ac:dyDescent="0.3">
      <c r="A768" t="s">
        <v>226</v>
      </c>
      <c r="B768" t="s">
        <v>227</v>
      </c>
      <c r="C768" t="s">
        <v>220</v>
      </c>
      <c r="D768">
        <v>39</v>
      </c>
      <c r="E768">
        <v>45</v>
      </c>
      <c r="F768">
        <v>80</v>
      </c>
      <c r="G768">
        <v>19</v>
      </c>
      <c r="H768" t="s">
        <v>209</v>
      </c>
      <c r="I768" t="s">
        <v>210</v>
      </c>
      <c r="J768" t="s">
        <v>208</v>
      </c>
    </row>
    <row r="769" spans="1:10" x14ac:dyDescent="0.3">
      <c r="A769" t="s">
        <v>226</v>
      </c>
      <c r="B769" t="s">
        <v>227</v>
      </c>
      <c r="C769" t="s">
        <v>220</v>
      </c>
      <c r="D769">
        <v>62</v>
      </c>
      <c r="E769">
        <v>119</v>
      </c>
      <c r="F769">
        <v>197</v>
      </c>
      <c r="G769">
        <v>57</v>
      </c>
      <c r="H769" t="s">
        <v>203</v>
      </c>
      <c r="I769" t="s">
        <v>212</v>
      </c>
      <c r="J769" t="s">
        <v>202</v>
      </c>
    </row>
    <row r="770" spans="1:10" x14ac:dyDescent="0.3">
      <c r="A770" t="s">
        <v>226</v>
      </c>
      <c r="B770" t="s">
        <v>227</v>
      </c>
      <c r="C770" t="s">
        <v>220</v>
      </c>
      <c r="D770">
        <v>137</v>
      </c>
      <c r="E770">
        <v>167</v>
      </c>
      <c r="F770">
        <v>276</v>
      </c>
      <c r="G770">
        <v>63</v>
      </c>
      <c r="H770" t="s">
        <v>203</v>
      </c>
      <c r="I770" t="s">
        <v>212</v>
      </c>
      <c r="J770" t="s">
        <v>202</v>
      </c>
    </row>
    <row r="771" spans="1:10" x14ac:dyDescent="0.3">
      <c r="A771" t="s">
        <v>226</v>
      </c>
      <c r="B771" t="s">
        <v>227</v>
      </c>
      <c r="C771" t="s">
        <v>220</v>
      </c>
      <c r="D771">
        <v>103</v>
      </c>
      <c r="E771">
        <v>161</v>
      </c>
      <c r="F771">
        <v>277</v>
      </c>
      <c r="G771">
        <v>58</v>
      </c>
      <c r="H771" t="s">
        <v>203</v>
      </c>
      <c r="I771" t="s">
        <v>217</v>
      </c>
      <c r="J771" t="s">
        <v>202</v>
      </c>
    </row>
    <row r="772" spans="1:10" x14ac:dyDescent="0.3">
      <c r="A772" t="s">
        <v>229</v>
      </c>
      <c r="B772" t="s">
        <v>223</v>
      </c>
      <c r="C772" t="s">
        <v>199</v>
      </c>
      <c r="D772">
        <v>34</v>
      </c>
      <c r="E772">
        <v>56</v>
      </c>
      <c r="F772">
        <v>94</v>
      </c>
      <c r="G772">
        <v>22</v>
      </c>
      <c r="H772" t="s">
        <v>200</v>
      </c>
      <c r="I772" t="s">
        <v>201</v>
      </c>
      <c r="J772" t="s">
        <v>202</v>
      </c>
    </row>
    <row r="773" spans="1:10" x14ac:dyDescent="0.3">
      <c r="A773" t="s">
        <v>229</v>
      </c>
      <c r="B773" t="s">
        <v>223</v>
      </c>
      <c r="C773" t="s">
        <v>199</v>
      </c>
      <c r="D773">
        <v>40</v>
      </c>
      <c r="E773">
        <v>64</v>
      </c>
      <c r="F773">
        <v>107</v>
      </c>
      <c r="G773">
        <v>24</v>
      </c>
      <c r="H773" t="s">
        <v>200</v>
      </c>
      <c r="I773" t="s">
        <v>201</v>
      </c>
      <c r="J773" t="s">
        <v>202</v>
      </c>
    </row>
    <row r="774" spans="1:10" x14ac:dyDescent="0.3">
      <c r="A774" t="s">
        <v>229</v>
      </c>
      <c r="B774" t="s">
        <v>223</v>
      </c>
      <c r="C774" t="s">
        <v>199</v>
      </c>
      <c r="D774">
        <v>47</v>
      </c>
      <c r="E774">
        <v>51</v>
      </c>
      <c r="F774">
        <v>95</v>
      </c>
      <c r="G774">
        <v>22</v>
      </c>
      <c r="H774" t="s">
        <v>200</v>
      </c>
      <c r="I774" t="s">
        <v>201</v>
      </c>
      <c r="J774" t="s">
        <v>202</v>
      </c>
    </row>
    <row r="775" spans="1:10" x14ac:dyDescent="0.3">
      <c r="A775" t="s">
        <v>229</v>
      </c>
      <c r="B775" t="s">
        <v>223</v>
      </c>
      <c r="C775" t="s">
        <v>199</v>
      </c>
      <c r="D775">
        <v>43</v>
      </c>
      <c r="E775">
        <v>49</v>
      </c>
      <c r="F775">
        <v>87</v>
      </c>
      <c r="G775">
        <v>20</v>
      </c>
      <c r="H775" t="s">
        <v>200</v>
      </c>
      <c r="I775" t="s">
        <v>201</v>
      </c>
      <c r="J775" t="s">
        <v>202</v>
      </c>
    </row>
    <row r="776" spans="1:10" x14ac:dyDescent="0.3">
      <c r="A776" t="s">
        <v>229</v>
      </c>
      <c r="B776" t="s">
        <v>223</v>
      </c>
      <c r="C776" t="s">
        <v>199</v>
      </c>
      <c r="D776">
        <v>50</v>
      </c>
      <c r="E776">
        <v>59</v>
      </c>
      <c r="F776">
        <v>98</v>
      </c>
      <c r="G776">
        <v>21</v>
      </c>
      <c r="H776" t="s">
        <v>200</v>
      </c>
      <c r="I776" t="s">
        <v>201</v>
      </c>
      <c r="J776" t="s">
        <v>202</v>
      </c>
    </row>
    <row r="777" spans="1:10" x14ac:dyDescent="0.3">
      <c r="A777" t="s">
        <v>229</v>
      </c>
      <c r="B777" t="s">
        <v>223</v>
      </c>
      <c r="C777" t="s">
        <v>199</v>
      </c>
      <c r="D777">
        <v>70</v>
      </c>
      <c r="E777">
        <v>71</v>
      </c>
      <c r="F777">
        <v>127</v>
      </c>
      <c r="G777">
        <v>24</v>
      </c>
      <c r="H777" t="s">
        <v>200</v>
      </c>
      <c r="I777" t="s">
        <v>201</v>
      </c>
      <c r="J777" t="s">
        <v>202</v>
      </c>
    </row>
    <row r="778" spans="1:10" x14ac:dyDescent="0.3">
      <c r="A778" t="s">
        <v>229</v>
      </c>
      <c r="B778" t="s">
        <v>223</v>
      </c>
      <c r="C778" t="s">
        <v>199</v>
      </c>
      <c r="D778">
        <v>72</v>
      </c>
      <c r="E778">
        <v>77</v>
      </c>
      <c r="F778">
        <v>129</v>
      </c>
      <c r="G778">
        <v>23</v>
      </c>
      <c r="H778" t="s">
        <v>200</v>
      </c>
      <c r="I778" t="s">
        <v>215</v>
      </c>
      <c r="J778" t="s">
        <v>208</v>
      </c>
    </row>
    <row r="779" spans="1:10" x14ac:dyDescent="0.3">
      <c r="A779" t="s">
        <v>229</v>
      </c>
      <c r="B779" t="s">
        <v>223</v>
      </c>
      <c r="C779" t="s">
        <v>199</v>
      </c>
      <c r="D779">
        <v>46</v>
      </c>
      <c r="E779">
        <v>51</v>
      </c>
      <c r="F779">
        <v>91</v>
      </c>
      <c r="G779">
        <v>20</v>
      </c>
      <c r="H779" t="s">
        <v>200</v>
      </c>
      <c r="I779" t="s">
        <v>215</v>
      </c>
      <c r="J779" t="s">
        <v>208</v>
      </c>
    </row>
    <row r="780" spans="1:10" x14ac:dyDescent="0.3">
      <c r="A780" t="s">
        <v>229</v>
      </c>
      <c r="B780" t="s">
        <v>223</v>
      </c>
      <c r="C780" t="s">
        <v>199</v>
      </c>
      <c r="D780">
        <v>70</v>
      </c>
      <c r="E780">
        <v>113</v>
      </c>
      <c r="F780">
        <v>180</v>
      </c>
      <c r="G780">
        <v>43</v>
      </c>
      <c r="H780" t="s">
        <v>205</v>
      </c>
      <c r="I780" t="s">
        <v>206</v>
      </c>
      <c r="J780" t="s">
        <v>202</v>
      </c>
    </row>
    <row r="781" spans="1:10" x14ac:dyDescent="0.3">
      <c r="A781" t="s">
        <v>229</v>
      </c>
      <c r="B781" t="s">
        <v>223</v>
      </c>
      <c r="C781" t="s">
        <v>199</v>
      </c>
      <c r="D781">
        <v>41</v>
      </c>
      <c r="E781">
        <v>79</v>
      </c>
      <c r="F781">
        <v>126</v>
      </c>
      <c r="G781">
        <v>38</v>
      </c>
      <c r="H781" t="s">
        <v>205</v>
      </c>
      <c r="I781" t="s">
        <v>206</v>
      </c>
      <c r="J781" t="s">
        <v>202</v>
      </c>
    </row>
    <row r="782" spans="1:10" x14ac:dyDescent="0.3">
      <c r="A782" t="s">
        <v>229</v>
      </c>
      <c r="B782" t="s">
        <v>223</v>
      </c>
      <c r="C782" t="s">
        <v>199</v>
      </c>
      <c r="D782">
        <v>57</v>
      </c>
      <c r="E782">
        <v>78</v>
      </c>
      <c r="F782">
        <v>124</v>
      </c>
      <c r="G782">
        <v>34</v>
      </c>
      <c r="H782" t="s">
        <v>205</v>
      </c>
      <c r="I782" t="s">
        <v>206</v>
      </c>
      <c r="J782" t="s">
        <v>202</v>
      </c>
    </row>
    <row r="783" spans="1:10" x14ac:dyDescent="0.3">
      <c r="A783" t="s">
        <v>229</v>
      </c>
      <c r="B783" t="s">
        <v>223</v>
      </c>
      <c r="C783" t="s">
        <v>199</v>
      </c>
      <c r="D783">
        <v>79</v>
      </c>
      <c r="E783">
        <v>94</v>
      </c>
      <c r="F783">
        <v>161</v>
      </c>
      <c r="G783">
        <v>41</v>
      </c>
      <c r="H783" t="s">
        <v>205</v>
      </c>
      <c r="I783" t="s">
        <v>206</v>
      </c>
      <c r="J783" t="s">
        <v>202</v>
      </c>
    </row>
    <row r="784" spans="1:10" x14ac:dyDescent="0.3">
      <c r="A784" t="s">
        <v>229</v>
      </c>
      <c r="B784" t="s">
        <v>223</v>
      </c>
      <c r="C784" t="s">
        <v>199</v>
      </c>
      <c r="D784">
        <v>48</v>
      </c>
      <c r="E784">
        <v>89</v>
      </c>
      <c r="F784">
        <v>150</v>
      </c>
      <c r="G784">
        <v>41</v>
      </c>
      <c r="H784" t="s">
        <v>205</v>
      </c>
      <c r="I784" t="s">
        <v>207</v>
      </c>
      <c r="J784" t="s">
        <v>208</v>
      </c>
    </row>
    <row r="785" spans="1:10" x14ac:dyDescent="0.3">
      <c r="A785" t="s">
        <v>229</v>
      </c>
      <c r="B785" t="s">
        <v>223</v>
      </c>
      <c r="C785" t="s">
        <v>199</v>
      </c>
      <c r="D785">
        <v>75</v>
      </c>
      <c r="E785">
        <v>89</v>
      </c>
      <c r="F785">
        <v>168</v>
      </c>
      <c r="G785">
        <v>43</v>
      </c>
      <c r="H785" t="s">
        <v>205</v>
      </c>
      <c r="I785" t="s">
        <v>207</v>
      </c>
      <c r="J785" t="s">
        <v>208</v>
      </c>
    </row>
    <row r="786" spans="1:10" x14ac:dyDescent="0.3">
      <c r="A786" t="s">
        <v>229</v>
      </c>
      <c r="B786" t="s">
        <v>223</v>
      </c>
      <c r="C786" t="s">
        <v>199</v>
      </c>
      <c r="D786">
        <v>46</v>
      </c>
      <c r="E786">
        <v>67</v>
      </c>
      <c r="F786">
        <v>120</v>
      </c>
      <c r="G786">
        <v>36</v>
      </c>
      <c r="H786" t="s">
        <v>205</v>
      </c>
      <c r="I786" t="s">
        <v>207</v>
      </c>
      <c r="J786" t="s">
        <v>208</v>
      </c>
    </row>
    <row r="787" spans="1:10" x14ac:dyDescent="0.3">
      <c r="A787" t="s">
        <v>229</v>
      </c>
      <c r="B787" t="s">
        <v>223</v>
      </c>
      <c r="C787" t="s">
        <v>199</v>
      </c>
      <c r="D787">
        <v>50</v>
      </c>
      <c r="E787">
        <v>71</v>
      </c>
      <c r="F787">
        <v>128</v>
      </c>
      <c r="G787">
        <v>37</v>
      </c>
      <c r="H787" t="s">
        <v>205</v>
      </c>
      <c r="I787" t="s">
        <v>207</v>
      </c>
      <c r="J787" t="s">
        <v>208</v>
      </c>
    </row>
    <row r="788" spans="1:10" x14ac:dyDescent="0.3">
      <c r="A788" t="s">
        <v>229</v>
      </c>
      <c r="B788" t="s">
        <v>223</v>
      </c>
      <c r="C788" t="s">
        <v>199</v>
      </c>
      <c r="D788">
        <v>35</v>
      </c>
      <c r="E788">
        <v>63</v>
      </c>
      <c r="F788">
        <v>112</v>
      </c>
      <c r="G788">
        <v>28</v>
      </c>
      <c r="H788" t="s">
        <v>209</v>
      </c>
      <c r="I788" t="s">
        <v>216</v>
      </c>
      <c r="J788" t="s">
        <v>208</v>
      </c>
    </row>
    <row r="789" spans="1:10" x14ac:dyDescent="0.3">
      <c r="A789" t="s">
        <v>229</v>
      </c>
      <c r="B789" t="s">
        <v>223</v>
      </c>
      <c r="C789" t="s">
        <v>199</v>
      </c>
      <c r="D789">
        <v>35</v>
      </c>
      <c r="E789">
        <v>63</v>
      </c>
      <c r="F789">
        <v>112</v>
      </c>
      <c r="G789">
        <v>28</v>
      </c>
      <c r="H789" t="s">
        <v>209</v>
      </c>
      <c r="I789" t="s">
        <v>216</v>
      </c>
      <c r="J789" t="s">
        <v>208</v>
      </c>
    </row>
    <row r="790" spans="1:10" x14ac:dyDescent="0.3">
      <c r="A790" t="s">
        <v>229</v>
      </c>
      <c r="B790" t="s">
        <v>223</v>
      </c>
      <c r="C790" t="s">
        <v>199</v>
      </c>
      <c r="D790">
        <v>34</v>
      </c>
      <c r="E790">
        <v>62</v>
      </c>
      <c r="F790">
        <v>110</v>
      </c>
      <c r="G790">
        <v>28</v>
      </c>
      <c r="H790" t="s">
        <v>209</v>
      </c>
      <c r="I790" t="s">
        <v>216</v>
      </c>
      <c r="J790" t="s">
        <v>208</v>
      </c>
    </row>
    <row r="791" spans="1:10" x14ac:dyDescent="0.3">
      <c r="A791" t="s">
        <v>229</v>
      </c>
      <c r="B791" t="s">
        <v>223</v>
      </c>
      <c r="C791" t="s">
        <v>199</v>
      </c>
      <c r="D791">
        <v>85</v>
      </c>
      <c r="E791">
        <v>130</v>
      </c>
      <c r="F791">
        <v>231</v>
      </c>
      <c r="G791">
        <v>45</v>
      </c>
      <c r="H791" t="s">
        <v>209</v>
      </c>
      <c r="I791" t="s">
        <v>216</v>
      </c>
      <c r="J791" t="s">
        <v>208</v>
      </c>
    </row>
    <row r="792" spans="1:10" x14ac:dyDescent="0.3">
      <c r="A792" t="s">
        <v>229</v>
      </c>
      <c r="B792" t="s">
        <v>223</v>
      </c>
      <c r="C792" t="s">
        <v>199</v>
      </c>
      <c r="D792">
        <v>50</v>
      </c>
      <c r="E792">
        <v>63</v>
      </c>
      <c r="F792">
        <v>110</v>
      </c>
      <c r="G792">
        <v>25</v>
      </c>
      <c r="H792" t="s">
        <v>209</v>
      </c>
      <c r="I792" t="s">
        <v>216</v>
      </c>
      <c r="J792" t="s">
        <v>208</v>
      </c>
    </row>
    <row r="793" spans="1:10" x14ac:dyDescent="0.3">
      <c r="A793" t="s">
        <v>229</v>
      </c>
      <c r="B793" t="s">
        <v>223</v>
      </c>
      <c r="C793" t="s">
        <v>199</v>
      </c>
      <c r="D793">
        <v>44</v>
      </c>
      <c r="E793">
        <v>60</v>
      </c>
      <c r="F793">
        <v>105</v>
      </c>
      <c r="G793">
        <v>26</v>
      </c>
      <c r="H793" t="s">
        <v>209</v>
      </c>
      <c r="I793" t="s">
        <v>216</v>
      </c>
      <c r="J793" t="s">
        <v>208</v>
      </c>
    </row>
    <row r="794" spans="1:10" x14ac:dyDescent="0.3">
      <c r="A794" t="s">
        <v>229</v>
      </c>
      <c r="B794" t="s">
        <v>223</v>
      </c>
      <c r="C794" t="s">
        <v>199</v>
      </c>
      <c r="D794">
        <v>82</v>
      </c>
      <c r="E794">
        <v>90</v>
      </c>
      <c r="F794">
        <v>169</v>
      </c>
      <c r="G794">
        <v>35</v>
      </c>
      <c r="H794" t="s">
        <v>209</v>
      </c>
      <c r="I794" t="s">
        <v>216</v>
      </c>
      <c r="J794" t="s">
        <v>208</v>
      </c>
    </row>
    <row r="795" spans="1:10" x14ac:dyDescent="0.3">
      <c r="A795" t="s">
        <v>229</v>
      </c>
      <c r="B795" t="s">
        <v>223</v>
      </c>
      <c r="C795" t="s">
        <v>199</v>
      </c>
      <c r="D795">
        <v>35</v>
      </c>
      <c r="E795">
        <v>98</v>
      </c>
      <c r="F795">
        <v>178</v>
      </c>
      <c r="G795">
        <v>63</v>
      </c>
      <c r="H795" t="s">
        <v>209</v>
      </c>
      <c r="I795" t="s">
        <v>210</v>
      </c>
      <c r="J795" t="s">
        <v>208</v>
      </c>
    </row>
    <row r="796" spans="1:10" x14ac:dyDescent="0.3">
      <c r="A796" t="s">
        <v>229</v>
      </c>
      <c r="B796" t="s">
        <v>223</v>
      </c>
      <c r="C796" t="s">
        <v>199</v>
      </c>
      <c r="D796">
        <v>33</v>
      </c>
      <c r="E796">
        <v>96</v>
      </c>
      <c r="F796">
        <v>173</v>
      </c>
      <c r="G796">
        <v>63</v>
      </c>
      <c r="H796" t="s">
        <v>209</v>
      </c>
      <c r="I796" t="s">
        <v>210</v>
      </c>
      <c r="J796" t="s">
        <v>208</v>
      </c>
    </row>
    <row r="797" spans="1:10" x14ac:dyDescent="0.3">
      <c r="A797" t="s">
        <v>229</v>
      </c>
      <c r="B797" t="s">
        <v>223</v>
      </c>
      <c r="C797" t="s">
        <v>199</v>
      </c>
      <c r="D797">
        <v>38</v>
      </c>
      <c r="E797">
        <v>102</v>
      </c>
      <c r="F797">
        <v>184</v>
      </c>
      <c r="G797">
        <v>64</v>
      </c>
      <c r="H797" t="s">
        <v>209</v>
      </c>
      <c r="I797" t="s">
        <v>210</v>
      </c>
      <c r="J797" t="s">
        <v>208</v>
      </c>
    </row>
    <row r="798" spans="1:10" x14ac:dyDescent="0.3">
      <c r="A798" t="s">
        <v>229</v>
      </c>
      <c r="B798" t="s">
        <v>223</v>
      </c>
      <c r="C798" t="s">
        <v>199</v>
      </c>
      <c r="D798">
        <v>52</v>
      </c>
      <c r="E798">
        <v>98</v>
      </c>
      <c r="F798">
        <v>190</v>
      </c>
      <c r="G798">
        <v>63</v>
      </c>
      <c r="H798" t="s">
        <v>209</v>
      </c>
      <c r="I798" t="s">
        <v>210</v>
      </c>
      <c r="J798" t="s">
        <v>208</v>
      </c>
    </row>
    <row r="799" spans="1:10" x14ac:dyDescent="0.3">
      <c r="A799" t="s">
        <v>229</v>
      </c>
      <c r="B799" t="s">
        <v>223</v>
      </c>
      <c r="C799" t="s">
        <v>199</v>
      </c>
      <c r="D799">
        <v>46</v>
      </c>
      <c r="E799">
        <v>96</v>
      </c>
      <c r="F799">
        <v>171</v>
      </c>
      <c r="G799">
        <v>59</v>
      </c>
      <c r="H799" t="s">
        <v>209</v>
      </c>
      <c r="I799" t="s">
        <v>210</v>
      </c>
      <c r="J799" t="s">
        <v>208</v>
      </c>
    </row>
    <row r="800" spans="1:10" x14ac:dyDescent="0.3">
      <c r="A800" t="s">
        <v>229</v>
      </c>
      <c r="B800" t="s">
        <v>223</v>
      </c>
      <c r="C800" t="s">
        <v>199</v>
      </c>
      <c r="D800">
        <v>56</v>
      </c>
      <c r="E800">
        <v>102</v>
      </c>
      <c r="F800">
        <v>196</v>
      </c>
      <c r="G800">
        <v>64</v>
      </c>
      <c r="H800" t="s">
        <v>209</v>
      </c>
      <c r="I800" t="s">
        <v>210</v>
      </c>
      <c r="J800" t="s">
        <v>208</v>
      </c>
    </row>
    <row r="801" spans="1:10" x14ac:dyDescent="0.3">
      <c r="A801" t="s">
        <v>229</v>
      </c>
      <c r="B801" t="s">
        <v>223</v>
      </c>
      <c r="C801" t="s">
        <v>199</v>
      </c>
      <c r="D801">
        <v>-10</v>
      </c>
      <c r="E801">
        <v>61</v>
      </c>
      <c r="F801">
        <v>104</v>
      </c>
      <c r="G801">
        <v>63</v>
      </c>
      <c r="H801" t="s">
        <v>205</v>
      </c>
      <c r="I801" t="s">
        <v>218</v>
      </c>
      <c r="J801" t="s">
        <v>202</v>
      </c>
    </row>
    <row r="802" spans="1:10" x14ac:dyDescent="0.3">
      <c r="A802" t="s">
        <v>235</v>
      </c>
      <c r="B802" t="s">
        <v>198</v>
      </c>
      <c r="C802" t="s">
        <v>220</v>
      </c>
      <c r="D802">
        <v>589</v>
      </c>
      <c r="E802">
        <v>451</v>
      </c>
      <c r="F802">
        <v>553</v>
      </c>
      <c r="G802">
        <v>54</v>
      </c>
      <c r="H802" t="s">
        <v>200</v>
      </c>
      <c r="I802" t="s">
        <v>201</v>
      </c>
      <c r="J802" t="s">
        <v>202</v>
      </c>
    </row>
    <row r="803" spans="1:10" x14ac:dyDescent="0.3">
      <c r="A803" t="s">
        <v>235</v>
      </c>
      <c r="B803" t="s">
        <v>198</v>
      </c>
      <c r="C803" t="s">
        <v>220</v>
      </c>
      <c r="D803">
        <v>9</v>
      </c>
      <c r="E803">
        <v>26</v>
      </c>
      <c r="F803">
        <v>44</v>
      </c>
      <c r="G803">
        <v>17</v>
      </c>
      <c r="H803" t="s">
        <v>203</v>
      </c>
      <c r="I803" t="s">
        <v>204</v>
      </c>
      <c r="J803" t="s">
        <v>202</v>
      </c>
    </row>
    <row r="804" spans="1:10" x14ac:dyDescent="0.3">
      <c r="A804" t="s">
        <v>235</v>
      </c>
      <c r="B804" t="s">
        <v>198</v>
      </c>
      <c r="C804" t="s">
        <v>220</v>
      </c>
      <c r="D804">
        <v>6</v>
      </c>
      <c r="E804">
        <v>68</v>
      </c>
      <c r="F804">
        <v>105</v>
      </c>
      <c r="G804">
        <v>62</v>
      </c>
      <c r="H804" t="s">
        <v>205</v>
      </c>
      <c r="I804" t="s">
        <v>206</v>
      </c>
      <c r="J804" t="s">
        <v>202</v>
      </c>
    </row>
    <row r="805" spans="1:10" x14ac:dyDescent="0.3">
      <c r="A805" t="s">
        <v>235</v>
      </c>
      <c r="B805" t="s">
        <v>198</v>
      </c>
      <c r="C805" t="s">
        <v>220</v>
      </c>
      <c r="D805">
        <v>-20</v>
      </c>
      <c r="E805">
        <v>52</v>
      </c>
      <c r="F805">
        <v>99</v>
      </c>
      <c r="G805">
        <v>72</v>
      </c>
      <c r="H805" t="s">
        <v>205</v>
      </c>
      <c r="I805" t="s">
        <v>206</v>
      </c>
      <c r="J805" t="s">
        <v>202</v>
      </c>
    </row>
    <row r="806" spans="1:10" x14ac:dyDescent="0.3">
      <c r="A806" t="s">
        <v>235</v>
      </c>
      <c r="B806" t="s">
        <v>198</v>
      </c>
      <c r="C806" t="s">
        <v>220</v>
      </c>
      <c r="D806">
        <v>-18</v>
      </c>
      <c r="E806">
        <v>65</v>
      </c>
      <c r="F806">
        <v>125</v>
      </c>
      <c r="G806">
        <v>77</v>
      </c>
      <c r="H806" t="s">
        <v>205</v>
      </c>
      <c r="I806" t="s">
        <v>206</v>
      </c>
      <c r="J806" t="s">
        <v>202</v>
      </c>
    </row>
    <row r="807" spans="1:10" x14ac:dyDescent="0.3">
      <c r="A807" t="s">
        <v>235</v>
      </c>
      <c r="B807" t="s">
        <v>198</v>
      </c>
      <c r="C807" t="s">
        <v>220</v>
      </c>
      <c r="D807">
        <v>8</v>
      </c>
      <c r="E807">
        <v>68</v>
      </c>
      <c r="F807">
        <v>104</v>
      </c>
      <c r="G807">
        <v>58</v>
      </c>
      <c r="H807" t="s">
        <v>205</v>
      </c>
      <c r="I807" t="s">
        <v>206</v>
      </c>
      <c r="J807" t="s">
        <v>202</v>
      </c>
    </row>
    <row r="808" spans="1:10" x14ac:dyDescent="0.3">
      <c r="A808" t="s">
        <v>235</v>
      </c>
      <c r="B808" t="s">
        <v>198</v>
      </c>
      <c r="C808" t="s">
        <v>220</v>
      </c>
      <c r="D808">
        <v>-12</v>
      </c>
      <c r="E808">
        <v>68</v>
      </c>
      <c r="F808">
        <v>128</v>
      </c>
      <c r="G808">
        <v>76</v>
      </c>
      <c r="H808" t="s">
        <v>205</v>
      </c>
      <c r="I808" t="s">
        <v>206</v>
      </c>
      <c r="J808" t="s">
        <v>202</v>
      </c>
    </row>
    <row r="809" spans="1:10" x14ac:dyDescent="0.3">
      <c r="A809" t="s">
        <v>235</v>
      </c>
      <c r="B809" t="s">
        <v>198</v>
      </c>
      <c r="C809" t="s">
        <v>220</v>
      </c>
      <c r="D809">
        <v>17</v>
      </c>
      <c r="E809">
        <v>72</v>
      </c>
      <c r="F809">
        <v>130</v>
      </c>
      <c r="G809">
        <v>55</v>
      </c>
      <c r="H809" t="s">
        <v>209</v>
      </c>
      <c r="I809" t="s">
        <v>210</v>
      </c>
      <c r="J809" t="s">
        <v>208</v>
      </c>
    </row>
    <row r="810" spans="1:10" x14ac:dyDescent="0.3">
      <c r="A810" t="s">
        <v>235</v>
      </c>
      <c r="B810" t="s">
        <v>198</v>
      </c>
      <c r="C810" t="s">
        <v>220</v>
      </c>
      <c r="D810">
        <v>9</v>
      </c>
      <c r="E810">
        <v>60</v>
      </c>
      <c r="F810">
        <v>109</v>
      </c>
      <c r="G810">
        <v>51</v>
      </c>
      <c r="H810" t="s">
        <v>209</v>
      </c>
      <c r="I810" t="s">
        <v>210</v>
      </c>
      <c r="J810" t="s">
        <v>208</v>
      </c>
    </row>
    <row r="811" spans="1:10" x14ac:dyDescent="0.3">
      <c r="A811" t="s">
        <v>235</v>
      </c>
      <c r="B811" t="s">
        <v>198</v>
      </c>
      <c r="C811" t="s">
        <v>220</v>
      </c>
      <c r="D811">
        <v>19</v>
      </c>
      <c r="E811">
        <v>66</v>
      </c>
      <c r="F811">
        <v>128</v>
      </c>
      <c r="G811">
        <v>53</v>
      </c>
      <c r="H811" t="s">
        <v>209</v>
      </c>
      <c r="I811" t="s">
        <v>210</v>
      </c>
      <c r="J811" t="s">
        <v>208</v>
      </c>
    </row>
    <row r="812" spans="1:10" x14ac:dyDescent="0.3">
      <c r="A812" t="s">
        <v>235</v>
      </c>
      <c r="B812" t="s">
        <v>198</v>
      </c>
      <c r="C812" t="s">
        <v>220</v>
      </c>
      <c r="D812">
        <v>23</v>
      </c>
      <c r="E812">
        <v>43</v>
      </c>
      <c r="F812">
        <v>72</v>
      </c>
      <c r="G812">
        <v>20</v>
      </c>
      <c r="H812" t="s">
        <v>203</v>
      </c>
      <c r="I812" t="s">
        <v>212</v>
      </c>
      <c r="J812" t="s">
        <v>202</v>
      </c>
    </row>
    <row r="813" spans="1:10" x14ac:dyDescent="0.3">
      <c r="A813" t="s">
        <v>235</v>
      </c>
      <c r="B813" t="s">
        <v>198</v>
      </c>
      <c r="C813" t="s">
        <v>220</v>
      </c>
      <c r="D813">
        <v>31</v>
      </c>
      <c r="E813">
        <v>52</v>
      </c>
      <c r="F813">
        <v>88</v>
      </c>
      <c r="G813">
        <v>21</v>
      </c>
      <c r="H813" t="s">
        <v>203</v>
      </c>
      <c r="I813" t="s">
        <v>212</v>
      </c>
      <c r="J813" t="s">
        <v>202</v>
      </c>
    </row>
    <row r="814" spans="1:10" x14ac:dyDescent="0.3">
      <c r="A814" t="s">
        <v>235</v>
      </c>
      <c r="B814" t="s">
        <v>198</v>
      </c>
      <c r="C814" t="s">
        <v>220</v>
      </c>
      <c r="D814">
        <v>84</v>
      </c>
      <c r="E814">
        <v>149</v>
      </c>
      <c r="F814">
        <v>298</v>
      </c>
      <c r="G814">
        <v>65</v>
      </c>
      <c r="H814" t="s">
        <v>205</v>
      </c>
      <c r="I814" t="s">
        <v>225</v>
      </c>
      <c r="J814" t="s">
        <v>202</v>
      </c>
    </row>
    <row r="815" spans="1:10" x14ac:dyDescent="0.3">
      <c r="A815" t="s">
        <v>235</v>
      </c>
      <c r="B815" t="s">
        <v>198</v>
      </c>
      <c r="C815" t="s">
        <v>220</v>
      </c>
      <c r="D815">
        <v>83</v>
      </c>
      <c r="E815">
        <v>149</v>
      </c>
      <c r="F815">
        <v>298</v>
      </c>
      <c r="G815">
        <v>66</v>
      </c>
      <c r="H815" t="s">
        <v>205</v>
      </c>
      <c r="I815" t="s">
        <v>225</v>
      </c>
      <c r="J815" t="s">
        <v>202</v>
      </c>
    </row>
    <row r="816" spans="1:10" x14ac:dyDescent="0.3">
      <c r="A816" t="s">
        <v>235</v>
      </c>
      <c r="B816" t="s">
        <v>198</v>
      </c>
      <c r="C816" t="s">
        <v>220</v>
      </c>
      <c r="D816">
        <v>112</v>
      </c>
      <c r="E816">
        <v>146</v>
      </c>
      <c r="F816">
        <v>288</v>
      </c>
      <c r="G816">
        <v>60</v>
      </c>
      <c r="H816" t="s">
        <v>205</v>
      </c>
      <c r="I816" t="s">
        <v>225</v>
      </c>
      <c r="J816" t="s">
        <v>202</v>
      </c>
    </row>
    <row r="817" spans="1:10" x14ac:dyDescent="0.3">
      <c r="A817" t="s">
        <v>224</v>
      </c>
      <c r="B817" t="s">
        <v>198</v>
      </c>
      <c r="C817" t="s">
        <v>220</v>
      </c>
      <c r="D817">
        <v>236</v>
      </c>
      <c r="E817">
        <v>374</v>
      </c>
      <c r="F817">
        <v>623</v>
      </c>
      <c r="G817">
        <v>138</v>
      </c>
      <c r="H817" t="s">
        <v>200</v>
      </c>
      <c r="I817" t="s">
        <v>201</v>
      </c>
      <c r="J817" t="s">
        <v>202</v>
      </c>
    </row>
    <row r="818" spans="1:10" x14ac:dyDescent="0.3">
      <c r="A818" t="s">
        <v>224</v>
      </c>
      <c r="B818" t="s">
        <v>198</v>
      </c>
      <c r="C818" t="s">
        <v>220</v>
      </c>
      <c r="D818">
        <v>54</v>
      </c>
      <c r="E818">
        <v>80</v>
      </c>
      <c r="F818">
        <v>134</v>
      </c>
      <c r="G818">
        <v>26</v>
      </c>
      <c r="H818" t="s">
        <v>203</v>
      </c>
      <c r="I818" t="s">
        <v>204</v>
      </c>
      <c r="J818" t="s">
        <v>202</v>
      </c>
    </row>
    <row r="819" spans="1:10" x14ac:dyDescent="0.3">
      <c r="A819" t="s">
        <v>224</v>
      </c>
      <c r="B819" t="s">
        <v>198</v>
      </c>
      <c r="C819" t="s">
        <v>220</v>
      </c>
      <c r="D819">
        <v>117</v>
      </c>
      <c r="E819">
        <v>112</v>
      </c>
      <c r="F819">
        <v>201</v>
      </c>
      <c r="G819">
        <v>33</v>
      </c>
      <c r="H819" t="s">
        <v>203</v>
      </c>
      <c r="I819" t="s">
        <v>204</v>
      </c>
      <c r="J819" t="s">
        <v>202</v>
      </c>
    </row>
    <row r="820" spans="1:10" x14ac:dyDescent="0.3">
      <c r="A820" t="s">
        <v>224</v>
      </c>
      <c r="B820" t="s">
        <v>198</v>
      </c>
      <c r="C820" t="s">
        <v>220</v>
      </c>
      <c r="D820">
        <v>137</v>
      </c>
      <c r="E820">
        <v>136</v>
      </c>
      <c r="F820">
        <v>228</v>
      </c>
      <c r="G820">
        <v>34</v>
      </c>
      <c r="H820" t="s">
        <v>203</v>
      </c>
      <c r="I820" t="s">
        <v>204</v>
      </c>
      <c r="J820" t="s">
        <v>202</v>
      </c>
    </row>
    <row r="821" spans="1:10" x14ac:dyDescent="0.3">
      <c r="A821" t="s">
        <v>224</v>
      </c>
      <c r="B821" t="s">
        <v>198</v>
      </c>
      <c r="C821" t="s">
        <v>220</v>
      </c>
      <c r="D821">
        <v>-266</v>
      </c>
      <c r="E821">
        <v>-85</v>
      </c>
      <c r="F821">
        <v>77</v>
      </c>
      <c r="G821">
        <v>181</v>
      </c>
      <c r="H821" t="s">
        <v>205</v>
      </c>
      <c r="I821" t="s">
        <v>206</v>
      </c>
      <c r="J821" t="s">
        <v>202</v>
      </c>
    </row>
    <row r="822" spans="1:10" x14ac:dyDescent="0.3">
      <c r="A822" t="s">
        <v>224</v>
      </c>
      <c r="B822" t="s">
        <v>198</v>
      </c>
      <c r="C822" t="s">
        <v>220</v>
      </c>
      <c r="D822">
        <v>-202</v>
      </c>
      <c r="E822">
        <v>-60</v>
      </c>
      <c r="F822">
        <v>61</v>
      </c>
      <c r="G822">
        <v>142</v>
      </c>
      <c r="H822" t="s">
        <v>205</v>
      </c>
      <c r="I822" t="s">
        <v>206</v>
      </c>
      <c r="J822" t="s">
        <v>202</v>
      </c>
    </row>
    <row r="823" spans="1:10" x14ac:dyDescent="0.3">
      <c r="A823" t="s">
        <v>224</v>
      </c>
      <c r="B823" t="s">
        <v>198</v>
      </c>
      <c r="C823" t="s">
        <v>220</v>
      </c>
      <c r="D823">
        <v>-367</v>
      </c>
      <c r="E823">
        <v>-85</v>
      </c>
      <c r="F823">
        <v>76</v>
      </c>
      <c r="G823">
        <v>168</v>
      </c>
      <c r="H823" t="s">
        <v>205</v>
      </c>
      <c r="I823" t="s">
        <v>206</v>
      </c>
      <c r="J823" t="s">
        <v>202</v>
      </c>
    </row>
    <row r="824" spans="1:10" x14ac:dyDescent="0.3">
      <c r="A824" t="s">
        <v>224</v>
      </c>
      <c r="B824" t="s">
        <v>198</v>
      </c>
      <c r="C824" t="s">
        <v>220</v>
      </c>
      <c r="D824">
        <v>-177</v>
      </c>
      <c r="E824">
        <v>-32</v>
      </c>
      <c r="F824">
        <v>194</v>
      </c>
      <c r="G824">
        <v>87</v>
      </c>
      <c r="H824" t="s">
        <v>209</v>
      </c>
      <c r="I824" t="s">
        <v>211</v>
      </c>
      <c r="J824" t="s">
        <v>208</v>
      </c>
    </row>
    <row r="825" spans="1:10" x14ac:dyDescent="0.3">
      <c r="A825" t="s">
        <v>224</v>
      </c>
      <c r="B825" t="s">
        <v>198</v>
      </c>
      <c r="C825" t="s">
        <v>220</v>
      </c>
      <c r="D825">
        <v>101</v>
      </c>
      <c r="E825">
        <v>139</v>
      </c>
      <c r="F825">
        <v>234</v>
      </c>
      <c r="G825">
        <v>38</v>
      </c>
      <c r="H825" t="s">
        <v>203</v>
      </c>
      <c r="I825" t="s">
        <v>212</v>
      </c>
      <c r="J825" t="s">
        <v>202</v>
      </c>
    </row>
    <row r="826" spans="1:10" x14ac:dyDescent="0.3">
      <c r="A826" t="s">
        <v>224</v>
      </c>
      <c r="B826" t="s">
        <v>198</v>
      </c>
      <c r="C826" t="s">
        <v>220</v>
      </c>
      <c r="D826">
        <v>106</v>
      </c>
      <c r="E826">
        <v>145</v>
      </c>
      <c r="F826">
        <v>245</v>
      </c>
      <c r="G826">
        <v>39</v>
      </c>
      <c r="H826" t="s">
        <v>203</v>
      </c>
      <c r="I826" t="s">
        <v>212</v>
      </c>
      <c r="J826" t="s">
        <v>202</v>
      </c>
    </row>
    <row r="827" spans="1:10" x14ac:dyDescent="0.3">
      <c r="A827" t="s">
        <v>224</v>
      </c>
      <c r="B827" t="s">
        <v>198</v>
      </c>
      <c r="C827" t="s">
        <v>220</v>
      </c>
      <c r="D827">
        <v>148</v>
      </c>
      <c r="E827">
        <v>137</v>
      </c>
      <c r="F827">
        <v>247</v>
      </c>
      <c r="G827">
        <v>37</v>
      </c>
      <c r="H827" t="s">
        <v>203</v>
      </c>
      <c r="I827" t="s">
        <v>212</v>
      </c>
      <c r="J827" t="s">
        <v>202</v>
      </c>
    </row>
    <row r="828" spans="1:10" x14ac:dyDescent="0.3">
      <c r="A828" t="s">
        <v>224</v>
      </c>
      <c r="B828" t="s">
        <v>198</v>
      </c>
      <c r="C828" t="s">
        <v>220</v>
      </c>
      <c r="D828">
        <v>151</v>
      </c>
      <c r="E828">
        <v>139</v>
      </c>
      <c r="F828">
        <v>249</v>
      </c>
      <c r="G828">
        <v>37</v>
      </c>
      <c r="H828" t="s">
        <v>203</v>
      </c>
      <c r="I828" t="s">
        <v>212</v>
      </c>
      <c r="J828" t="s">
        <v>202</v>
      </c>
    </row>
    <row r="829" spans="1:10" x14ac:dyDescent="0.3">
      <c r="A829" t="s">
        <v>224</v>
      </c>
      <c r="B829" t="s">
        <v>198</v>
      </c>
      <c r="C829" t="s">
        <v>220</v>
      </c>
      <c r="D829">
        <v>141</v>
      </c>
      <c r="E829">
        <v>132</v>
      </c>
      <c r="F829">
        <v>238</v>
      </c>
      <c r="G829">
        <v>37</v>
      </c>
      <c r="H829" t="s">
        <v>203</v>
      </c>
      <c r="I829" t="s">
        <v>217</v>
      </c>
      <c r="J829" t="s">
        <v>202</v>
      </c>
    </row>
    <row r="830" spans="1:10" x14ac:dyDescent="0.3">
      <c r="A830" t="s">
        <v>224</v>
      </c>
      <c r="B830" t="s">
        <v>198</v>
      </c>
      <c r="C830" t="s">
        <v>220</v>
      </c>
      <c r="D830">
        <v>167</v>
      </c>
      <c r="E830">
        <v>163</v>
      </c>
      <c r="F830">
        <v>274</v>
      </c>
      <c r="G830">
        <v>39</v>
      </c>
      <c r="H830" t="s">
        <v>203</v>
      </c>
      <c r="I830" t="s">
        <v>217</v>
      </c>
      <c r="J830" t="s">
        <v>202</v>
      </c>
    </row>
    <row r="831" spans="1:10" x14ac:dyDescent="0.3">
      <c r="A831" t="s">
        <v>224</v>
      </c>
      <c r="B831" t="s">
        <v>198</v>
      </c>
      <c r="C831" t="s">
        <v>220</v>
      </c>
      <c r="D831">
        <v>288</v>
      </c>
      <c r="E831">
        <v>284</v>
      </c>
      <c r="F831">
        <v>557</v>
      </c>
      <c r="G831">
        <v>90</v>
      </c>
      <c r="H831" t="s">
        <v>205</v>
      </c>
      <c r="I831" t="s">
        <v>225</v>
      </c>
      <c r="J831" t="s">
        <v>202</v>
      </c>
    </row>
    <row r="832" spans="1:10" x14ac:dyDescent="0.3">
      <c r="A832" t="s">
        <v>235</v>
      </c>
      <c r="B832" t="s">
        <v>198</v>
      </c>
      <c r="C832" t="s">
        <v>220</v>
      </c>
      <c r="D832">
        <v>390</v>
      </c>
      <c r="E832">
        <v>443</v>
      </c>
      <c r="F832">
        <v>510</v>
      </c>
      <c r="G832">
        <v>53</v>
      </c>
      <c r="H832" t="s">
        <v>200</v>
      </c>
      <c r="I832" t="s">
        <v>201</v>
      </c>
      <c r="J832" t="s">
        <v>202</v>
      </c>
    </row>
    <row r="833" spans="1:10" x14ac:dyDescent="0.3">
      <c r="A833" t="s">
        <v>235</v>
      </c>
      <c r="B833" t="s">
        <v>198</v>
      </c>
      <c r="C833" t="s">
        <v>220</v>
      </c>
      <c r="D833">
        <v>599</v>
      </c>
      <c r="E833">
        <v>487</v>
      </c>
      <c r="F833">
        <v>546</v>
      </c>
      <c r="G833">
        <v>49</v>
      </c>
      <c r="H833" t="s">
        <v>200</v>
      </c>
      <c r="I833" t="s">
        <v>201</v>
      </c>
      <c r="J833" t="s">
        <v>202</v>
      </c>
    </row>
    <row r="834" spans="1:10" x14ac:dyDescent="0.3">
      <c r="A834" t="s">
        <v>235</v>
      </c>
      <c r="B834" t="s">
        <v>198</v>
      </c>
      <c r="C834" t="s">
        <v>220</v>
      </c>
      <c r="D834">
        <v>579</v>
      </c>
      <c r="E834">
        <v>443</v>
      </c>
      <c r="F834">
        <v>543</v>
      </c>
      <c r="G834">
        <v>53</v>
      </c>
      <c r="H834" t="s">
        <v>200</v>
      </c>
      <c r="I834" t="s">
        <v>201</v>
      </c>
      <c r="J834" t="s">
        <v>202</v>
      </c>
    </row>
    <row r="835" spans="1:10" x14ac:dyDescent="0.3">
      <c r="A835" t="s">
        <v>235</v>
      </c>
      <c r="B835" t="s">
        <v>198</v>
      </c>
      <c r="C835" t="s">
        <v>220</v>
      </c>
      <c r="D835">
        <v>29</v>
      </c>
      <c r="E835">
        <v>48</v>
      </c>
      <c r="F835">
        <v>80</v>
      </c>
      <c r="G835">
        <v>19</v>
      </c>
      <c r="H835" t="s">
        <v>203</v>
      </c>
      <c r="I835" t="s">
        <v>204</v>
      </c>
      <c r="J835" t="s">
        <v>202</v>
      </c>
    </row>
    <row r="836" spans="1:10" x14ac:dyDescent="0.3">
      <c r="A836" t="s">
        <v>235</v>
      </c>
      <c r="B836" t="s">
        <v>198</v>
      </c>
      <c r="C836" t="s">
        <v>220</v>
      </c>
      <c r="D836">
        <v>14</v>
      </c>
      <c r="E836">
        <v>26</v>
      </c>
      <c r="F836">
        <v>44</v>
      </c>
      <c r="G836">
        <v>15</v>
      </c>
      <c r="H836" t="s">
        <v>203</v>
      </c>
      <c r="I836" t="s">
        <v>204</v>
      </c>
      <c r="J836" t="s">
        <v>202</v>
      </c>
    </row>
    <row r="837" spans="1:10" x14ac:dyDescent="0.3">
      <c r="A837" t="s">
        <v>235</v>
      </c>
      <c r="B837" t="s">
        <v>198</v>
      </c>
      <c r="C837" t="s">
        <v>220</v>
      </c>
      <c r="D837">
        <v>-3</v>
      </c>
      <c r="E837">
        <v>67</v>
      </c>
      <c r="F837">
        <v>111</v>
      </c>
      <c r="G837">
        <v>70</v>
      </c>
      <c r="H837" t="s">
        <v>205</v>
      </c>
      <c r="I837" t="s">
        <v>206</v>
      </c>
      <c r="J837" t="s">
        <v>202</v>
      </c>
    </row>
    <row r="838" spans="1:10" x14ac:dyDescent="0.3">
      <c r="A838" t="s">
        <v>235</v>
      </c>
      <c r="B838" t="s">
        <v>198</v>
      </c>
      <c r="C838" t="s">
        <v>220</v>
      </c>
      <c r="D838">
        <v>39</v>
      </c>
      <c r="E838">
        <v>45</v>
      </c>
      <c r="F838">
        <v>80</v>
      </c>
      <c r="G838">
        <v>19</v>
      </c>
      <c r="H838" t="s">
        <v>203</v>
      </c>
      <c r="I838" t="s">
        <v>212</v>
      </c>
      <c r="J838" t="s">
        <v>202</v>
      </c>
    </row>
    <row r="839" spans="1:10" x14ac:dyDescent="0.3">
      <c r="A839" t="s">
        <v>235</v>
      </c>
      <c r="B839" t="s">
        <v>198</v>
      </c>
      <c r="C839" t="s">
        <v>220</v>
      </c>
      <c r="D839">
        <v>46</v>
      </c>
      <c r="E839">
        <v>52</v>
      </c>
      <c r="F839">
        <v>94</v>
      </c>
      <c r="G839">
        <v>21</v>
      </c>
      <c r="H839" t="s">
        <v>203</v>
      </c>
      <c r="I839" t="s">
        <v>212</v>
      </c>
      <c r="J839" t="s">
        <v>202</v>
      </c>
    </row>
    <row r="840" spans="1:10" x14ac:dyDescent="0.3">
      <c r="A840" t="s">
        <v>235</v>
      </c>
      <c r="B840" t="s">
        <v>198</v>
      </c>
      <c r="C840" t="s">
        <v>220</v>
      </c>
      <c r="D840">
        <v>94</v>
      </c>
      <c r="E840">
        <v>163</v>
      </c>
      <c r="F840">
        <v>325</v>
      </c>
      <c r="G840">
        <v>69</v>
      </c>
      <c r="H840" t="s">
        <v>205</v>
      </c>
      <c r="I840" t="s">
        <v>225</v>
      </c>
      <c r="J840" t="s">
        <v>202</v>
      </c>
    </row>
    <row r="841" spans="1:10" x14ac:dyDescent="0.3">
      <c r="A841" t="s">
        <v>235</v>
      </c>
      <c r="B841" t="s">
        <v>198</v>
      </c>
      <c r="C841" t="s">
        <v>220</v>
      </c>
      <c r="D841">
        <v>87</v>
      </c>
      <c r="E841">
        <v>153</v>
      </c>
      <c r="F841">
        <v>306</v>
      </c>
      <c r="G841">
        <v>66</v>
      </c>
      <c r="H841" t="s">
        <v>205</v>
      </c>
      <c r="I841" t="s">
        <v>225</v>
      </c>
      <c r="J841" t="s">
        <v>202</v>
      </c>
    </row>
    <row r="842" spans="1:10" x14ac:dyDescent="0.3">
      <c r="A842" t="s">
        <v>230</v>
      </c>
      <c r="B842" t="s">
        <v>198</v>
      </c>
      <c r="C842" t="s">
        <v>220</v>
      </c>
      <c r="D842">
        <v>128</v>
      </c>
      <c r="E842">
        <v>150</v>
      </c>
      <c r="F842">
        <v>265</v>
      </c>
      <c r="G842">
        <v>64</v>
      </c>
      <c r="H842" t="s">
        <v>200</v>
      </c>
      <c r="I842" t="s">
        <v>201</v>
      </c>
      <c r="J842" t="s">
        <v>202</v>
      </c>
    </row>
    <row r="843" spans="1:10" x14ac:dyDescent="0.3">
      <c r="A843" t="s">
        <v>230</v>
      </c>
      <c r="B843" t="s">
        <v>198</v>
      </c>
      <c r="C843" t="s">
        <v>220</v>
      </c>
      <c r="D843">
        <v>105</v>
      </c>
      <c r="E843">
        <v>120</v>
      </c>
      <c r="F843">
        <v>220</v>
      </c>
      <c r="G843">
        <v>49</v>
      </c>
      <c r="H843" t="s">
        <v>200</v>
      </c>
      <c r="I843" t="s">
        <v>215</v>
      </c>
      <c r="J843" t="s">
        <v>208</v>
      </c>
    </row>
    <row r="844" spans="1:10" x14ac:dyDescent="0.3">
      <c r="A844" t="s">
        <v>230</v>
      </c>
      <c r="B844" t="s">
        <v>198</v>
      </c>
      <c r="C844" t="s">
        <v>220</v>
      </c>
      <c r="D844">
        <v>76</v>
      </c>
      <c r="E844">
        <v>103</v>
      </c>
      <c r="F844">
        <v>192</v>
      </c>
      <c r="G844">
        <v>52</v>
      </c>
      <c r="H844" t="s">
        <v>205</v>
      </c>
      <c r="I844" t="s">
        <v>207</v>
      </c>
      <c r="J844" t="s">
        <v>208</v>
      </c>
    </row>
    <row r="845" spans="1:10" x14ac:dyDescent="0.3">
      <c r="A845" t="s">
        <v>230</v>
      </c>
      <c r="B845" t="s">
        <v>198</v>
      </c>
      <c r="C845" t="s">
        <v>220</v>
      </c>
      <c r="D845">
        <v>52</v>
      </c>
      <c r="E845">
        <v>63</v>
      </c>
      <c r="F845">
        <v>119</v>
      </c>
      <c r="G845">
        <v>28</v>
      </c>
      <c r="H845" t="s">
        <v>209</v>
      </c>
      <c r="I845" t="s">
        <v>216</v>
      </c>
      <c r="J845" t="s">
        <v>208</v>
      </c>
    </row>
    <row r="846" spans="1:10" x14ac:dyDescent="0.3">
      <c r="A846" t="s">
        <v>230</v>
      </c>
      <c r="B846" t="s">
        <v>198</v>
      </c>
      <c r="C846" t="s">
        <v>220</v>
      </c>
      <c r="D846">
        <v>50</v>
      </c>
      <c r="E846">
        <v>65</v>
      </c>
      <c r="F846">
        <v>114</v>
      </c>
      <c r="G846">
        <v>27</v>
      </c>
      <c r="H846" t="s">
        <v>209</v>
      </c>
      <c r="I846" t="s">
        <v>216</v>
      </c>
      <c r="J846" t="s">
        <v>208</v>
      </c>
    </row>
    <row r="847" spans="1:10" x14ac:dyDescent="0.3">
      <c r="A847" t="s">
        <v>230</v>
      </c>
      <c r="B847" t="s">
        <v>198</v>
      </c>
      <c r="C847" t="s">
        <v>220</v>
      </c>
      <c r="D847">
        <v>26</v>
      </c>
      <c r="E847">
        <v>74</v>
      </c>
      <c r="F847">
        <v>132</v>
      </c>
      <c r="G847">
        <v>51</v>
      </c>
      <c r="H847" t="s">
        <v>209</v>
      </c>
      <c r="I847" t="s">
        <v>210</v>
      </c>
      <c r="J847" t="s">
        <v>208</v>
      </c>
    </row>
    <row r="848" spans="1:10" x14ac:dyDescent="0.3">
      <c r="A848" t="s">
        <v>230</v>
      </c>
      <c r="B848" t="s">
        <v>198</v>
      </c>
      <c r="C848" t="s">
        <v>220</v>
      </c>
      <c r="D848">
        <v>62</v>
      </c>
      <c r="E848">
        <v>84</v>
      </c>
      <c r="F848">
        <v>164</v>
      </c>
      <c r="G848">
        <v>42</v>
      </c>
      <c r="H848" t="s">
        <v>209</v>
      </c>
      <c r="I848" t="s">
        <v>211</v>
      </c>
      <c r="J848" t="s">
        <v>208</v>
      </c>
    </row>
    <row r="849" spans="1:10" x14ac:dyDescent="0.3">
      <c r="A849" t="s">
        <v>230</v>
      </c>
      <c r="B849" t="s">
        <v>198</v>
      </c>
      <c r="C849" t="s">
        <v>220</v>
      </c>
      <c r="D849">
        <v>32</v>
      </c>
      <c r="E849">
        <v>53</v>
      </c>
      <c r="F849">
        <v>89</v>
      </c>
      <c r="G849">
        <v>21</v>
      </c>
      <c r="H849" t="s">
        <v>203</v>
      </c>
      <c r="I849" t="s">
        <v>212</v>
      </c>
      <c r="J849" t="s">
        <v>202</v>
      </c>
    </row>
    <row r="850" spans="1:10" x14ac:dyDescent="0.3">
      <c r="A850" t="s">
        <v>230</v>
      </c>
      <c r="B850" t="s">
        <v>198</v>
      </c>
      <c r="C850" t="s">
        <v>220</v>
      </c>
      <c r="D850">
        <v>23</v>
      </c>
      <c r="E850">
        <v>42</v>
      </c>
      <c r="F850">
        <v>70</v>
      </c>
      <c r="G850">
        <v>19</v>
      </c>
      <c r="H850" t="s">
        <v>203</v>
      </c>
      <c r="I850" t="s">
        <v>212</v>
      </c>
      <c r="J850" t="s">
        <v>202</v>
      </c>
    </row>
    <row r="851" spans="1:10" x14ac:dyDescent="0.3">
      <c r="A851" t="s">
        <v>230</v>
      </c>
      <c r="B851" t="s">
        <v>198</v>
      </c>
      <c r="C851" t="s">
        <v>220</v>
      </c>
      <c r="D851">
        <v>34</v>
      </c>
      <c r="E851">
        <v>42</v>
      </c>
      <c r="F851">
        <v>75</v>
      </c>
      <c r="G851">
        <v>19</v>
      </c>
      <c r="H851" t="s">
        <v>203</v>
      </c>
      <c r="I851" t="s">
        <v>212</v>
      </c>
      <c r="J851" t="s">
        <v>202</v>
      </c>
    </row>
    <row r="852" spans="1:10" x14ac:dyDescent="0.3">
      <c r="A852" t="s">
        <v>213</v>
      </c>
      <c r="B852" t="s">
        <v>214</v>
      </c>
      <c r="C852" t="s">
        <v>199</v>
      </c>
      <c r="D852">
        <v>56</v>
      </c>
      <c r="E852">
        <v>99</v>
      </c>
      <c r="F852">
        <v>167</v>
      </c>
      <c r="G852">
        <v>43</v>
      </c>
      <c r="H852" t="s">
        <v>200</v>
      </c>
      <c r="I852" t="s">
        <v>201</v>
      </c>
      <c r="J852" t="s">
        <v>202</v>
      </c>
    </row>
    <row r="853" spans="1:10" x14ac:dyDescent="0.3">
      <c r="A853" t="s">
        <v>213</v>
      </c>
      <c r="B853" t="s">
        <v>214</v>
      </c>
      <c r="C853" t="s">
        <v>199</v>
      </c>
      <c r="D853">
        <v>65</v>
      </c>
      <c r="E853">
        <v>84</v>
      </c>
      <c r="F853">
        <v>151</v>
      </c>
      <c r="G853">
        <v>40</v>
      </c>
      <c r="H853" t="s">
        <v>200</v>
      </c>
      <c r="I853" t="s">
        <v>201</v>
      </c>
      <c r="J853" t="s">
        <v>202</v>
      </c>
    </row>
    <row r="854" spans="1:10" x14ac:dyDescent="0.3">
      <c r="A854" t="s">
        <v>213</v>
      </c>
      <c r="B854" t="s">
        <v>214</v>
      </c>
      <c r="C854" t="s">
        <v>199</v>
      </c>
      <c r="D854">
        <v>83</v>
      </c>
      <c r="E854">
        <v>99</v>
      </c>
      <c r="F854">
        <v>178</v>
      </c>
      <c r="G854">
        <v>43</v>
      </c>
      <c r="H854" t="s">
        <v>200</v>
      </c>
      <c r="I854" t="s">
        <v>201</v>
      </c>
      <c r="J854" t="s">
        <v>202</v>
      </c>
    </row>
    <row r="855" spans="1:10" x14ac:dyDescent="0.3">
      <c r="A855" t="s">
        <v>213</v>
      </c>
      <c r="B855" t="s">
        <v>214</v>
      </c>
      <c r="C855" t="s">
        <v>199</v>
      </c>
      <c r="D855">
        <v>86</v>
      </c>
      <c r="E855">
        <v>104</v>
      </c>
      <c r="F855">
        <v>188</v>
      </c>
      <c r="G855">
        <v>46</v>
      </c>
      <c r="H855" t="s">
        <v>200</v>
      </c>
      <c r="I855" t="s">
        <v>201</v>
      </c>
      <c r="J855" t="s">
        <v>202</v>
      </c>
    </row>
    <row r="856" spans="1:10" x14ac:dyDescent="0.3">
      <c r="A856" t="s">
        <v>213</v>
      </c>
      <c r="B856" t="s">
        <v>214</v>
      </c>
      <c r="C856" t="s">
        <v>199</v>
      </c>
      <c r="D856">
        <v>31</v>
      </c>
      <c r="E856">
        <v>173</v>
      </c>
      <c r="F856">
        <v>297</v>
      </c>
      <c r="G856">
        <v>142</v>
      </c>
      <c r="H856" t="s">
        <v>200</v>
      </c>
      <c r="I856" t="s">
        <v>215</v>
      </c>
      <c r="J856" t="s">
        <v>208</v>
      </c>
    </row>
    <row r="857" spans="1:10" x14ac:dyDescent="0.3">
      <c r="A857" t="s">
        <v>213</v>
      </c>
      <c r="B857" t="s">
        <v>214</v>
      </c>
      <c r="C857" t="s">
        <v>199</v>
      </c>
      <c r="D857">
        <v>16</v>
      </c>
      <c r="E857">
        <v>130</v>
      </c>
      <c r="F857">
        <v>223</v>
      </c>
      <c r="G857">
        <v>114</v>
      </c>
      <c r="H857" t="s">
        <v>200</v>
      </c>
      <c r="I857" t="s">
        <v>215</v>
      </c>
      <c r="J857" t="s">
        <v>208</v>
      </c>
    </row>
    <row r="858" spans="1:10" x14ac:dyDescent="0.3">
      <c r="A858" t="s">
        <v>213</v>
      </c>
      <c r="B858" t="s">
        <v>214</v>
      </c>
      <c r="C858" t="s">
        <v>199</v>
      </c>
      <c r="D858">
        <v>25</v>
      </c>
      <c r="E858">
        <v>132</v>
      </c>
      <c r="F858">
        <v>242</v>
      </c>
      <c r="G858">
        <v>115</v>
      </c>
      <c r="H858" t="s">
        <v>200</v>
      </c>
      <c r="I858" t="s">
        <v>215</v>
      </c>
      <c r="J858" t="s">
        <v>208</v>
      </c>
    </row>
    <row r="859" spans="1:10" x14ac:dyDescent="0.3">
      <c r="A859" t="s">
        <v>213</v>
      </c>
      <c r="B859" t="s">
        <v>214</v>
      </c>
      <c r="C859" t="s">
        <v>199</v>
      </c>
      <c r="D859">
        <v>47</v>
      </c>
      <c r="E859">
        <v>184</v>
      </c>
      <c r="F859">
        <v>314</v>
      </c>
      <c r="G859">
        <v>140</v>
      </c>
      <c r="H859" t="s">
        <v>200</v>
      </c>
      <c r="I859" t="s">
        <v>215</v>
      </c>
      <c r="J859" t="s">
        <v>208</v>
      </c>
    </row>
    <row r="860" spans="1:10" x14ac:dyDescent="0.3">
      <c r="A860" t="s">
        <v>213</v>
      </c>
      <c r="B860" t="s">
        <v>214</v>
      </c>
      <c r="C860" t="s">
        <v>199</v>
      </c>
      <c r="D860">
        <v>8</v>
      </c>
      <c r="E860">
        <v>105</v>
      </c>
      <c r="F860">
        <v>180</v>
      </c>
      <c r="G860">
        <v>97</v>
      </c>
      <c r="H860" t="s">
        <v>203</v>
      </c>
      <c r="I860" t="s">
        <v>204</v>
      </c>
      <c r="J860" t="s">
        <v>202</v>
      </c>
    </row>
    <row r="861" spans="1:10" x14ac:dyDescent="0.3">
      <c r="A861" t="s">
        <v>213</v>
      </c>
      <c r="B861" t="s">
        <v>214</v>
      </c>
      <c r="C861" t="s">
        <v>199</v>
      </c>
      <c r="D861">
        <v>-3</v>
      </c>
      <c r="E861">
        <v>75</v>
      </c>
      <c r="F861">
        <v>128</v>
      </c>
      <c r="G861">
        <v>78</v>
      </c>
      <c r="H861" t="s">
        <v>203</v>
      </c>
      <c r="I861" t="s">
        <v>204</v>
      </c>
      <c r="J861" t="s">
        <v>202</v>
      </c>
    </row>
    <row r="862" spans="1:10" x14ac:dyDescent="0.3">
      <c r="A862" t="s">
        <v>213</v>
      </c>
      <c r="B862" t="s">
        <v>214</v>
      </c>
      <c r="C862" t="s">
        <v>199</v>
      </c>
      <c r="D862">
        <v>-3</v>
      </c>
      <c r="E862">
        <v>76</v>
      </c>
      <c r="F862">
        <v>131</v>
      </c>
      <c r="G862">
        <v>79</v>
      </c>
      <c r="H862" t="s">
        <v>203</v>
      </c>
      <c r="I862" t="s">
        <v>204</v>
      </c>
      <c r="J862" t="s">
        <v>202</v>
      </c>
    </row>
    <row r="863" spans="1:10" x14ac:dyDescent="0.3">
      <c r="A863" t="s">
        <v>213</v>
      </c>
      <c r="B863" t="s">
        <v>214</v>
      </c>
      <c r="C863" t="s">
        <v>199</v>
      </c>
      <c r="D863">
        <v>0</v>
      </c>
      <c r="E863">
        <v>87</v>
      </c>
      <c r="F863">
        <v>160</v>
      </c>
      <c r="G863">
        <v>87</v>
      </c>
      <c r="H863" t="s">
        <v>203</v>
      </c>
      <c r="I863" t="s">
        <v>204</v>
      </c>
      <c r="J863" t="s">
        <v>202</v>
      </c>
    </row>
    <row r="864" spans="1:10" x14ac:dyDescent="0.3">
      <c r="A864" t="s">
        <v>213</v>
      </c>
      <c r="B864" t="s">
        <v>214</v>
      </c>
      <c r="C864" t="s">
        <v>199</v>
      </c>
      <c r="D864">
        <v>-7</v>
      </c>
      <c r="E864">
        <v>66</v>
      </c>
      <c r="F864">
        <v>112</v>
      </c>
      <c r="G864">
        <v>66</v>
      </c>
      <c r="H864" t="s">
        <v>203</v>
      </c>
      <c r="I864" t="s">
        <v>204</v>
      </c>
      <c r="J864" t="s">
        <v>202</v>
      </c>
    </row>
    <row r="865" spans="1:10" x14ac:dyDescent="0.3">
      <c r="A865" t="s">
        <v>213</v>
      </c>
      <c r="B865" t="s">
        <v>214</v>
      </c>
      <c r="C865" t="s">
        <v>199</v>
      </c>
      <c r="D865">
        <v>18</v>
      </c>
      <c r="E865">
        <v>66</v>
      </c>
      <c r="F865">
        <v>128</v>
      </c>
      <c r="G865">
        <v>54</v>
      </c>
      <c r="H865" t="s">
        <v>205</v>
      </c>
      <c r="I865" t="s">
        <v>206</v>
      </c>
      <c r="J865" t="s">
        <v>202</v>
      </c>
    </row>
    <row r="866" spans="1:10" x14ac:dyDescent="0.3">
      <c r="A866" t="s">
        <v>213</v>
      </c>
      <c r="B866" t="s">
        <v>214</v>
      </c>
      <c r="C866" t="s">
        <v>199</v>
      </c>
      <c r="D866">
        <v>22</v>
      </c>
      <c r="E866">
        <v>72</v>
      </c>
      <c r="F866">
        <v>129</v>
      </c>
      <c r="G866">
        <v>52</v>
      </c>
      <c r="H866" t="s">
        <v>205</v>
      </c>
      <c r="I866" t="s">
        <v>206</v>
      </c>
      <c r="J866" t="s">
        <v>202</v>
      </c>
    </row>
    <row r="867" spans="1:10" x14ac:dyDescent="0.3">
      <c r="A867" t="s">
        <v>213</v>
      </c>
      <c r="B867" t="s">
        <v>214</v>
      </c>
      <c r="C867" t="s">
        <v>199</v>
      </c>
      <c r="D867">
        <v>25</v>
      </c>
      <c r="E867">
        <v>74</v>
      </c>
      <c r="F867">
        <v>132</v>
      </c>
      <c r="G867">
        <v>52</v>
      </c>
      <c r="H867" t="s">
        <v>205</v>
      </c>
      <c r="I867" t="s">
        <v>206</v>
      </c>
      <c r="J867" t="s">
        <v>202</v>
      </c>
    </row>
    <row r="868" spans="1:10" x14ac:dyDescent="0.3">
      <c r="A868" t="s">
        <v>213</v>
      </c>
      <c r="B868" t="s">
        <v>214</v>
      </c>
      <c r="C868" t="s">
        <v>199</v>
      </c>
      <c r="D868">
        <v>25</v>
      </c>
      <c r="E868">
        <v>74</v>
      </c>
      <c r="F868">
        <v>132</v>
      </c>
      <c r="G868">
        <v>52</v>
      </c>
      <c r="H868" t="s">
        <v>205</v>
      </c>
      <c r="I868" t="s">
        <v>206</v>
      </c>
      <c r="J868" t="s">
        <v>202</v>
      </c>
    </row>
    <row r="869" spans="1:10" x14ac:dyDescent="0.3">
      <c r="A869" t="s">
        <v>213</v>
      </c>
      <c r="B869" t="s">
        <v>214</v>
      </c>
      <c r="C869" t="s">
        <v>199</v>
      </c>
      <c r="D869">
        <v>28</v>
      </c>
      <c r="E869">
        <v>77</v>
      </c>
      <c r="F869">
        <v>139</v>
      </c>
      <c r="G869">
        <v>53</v>
      </c>
      <c r="H869" t="s">
        <v>205</v>
      </c>
      <c r="I869" t="s">
        <v>206</v>
      </c>
      <c r="J869" t="s">
        <v>202</v>
      </c>
    </row>
    <row r="870" spans="1:10" x14ac:dyDescent="0.3">
      <c r="A870" t="s">
        <v>213</v>
      </c>
      <c r="B870" t="s">
        <v>214</v>
      </c>
      <c r="C870" t="s">
        <v>199</v>
      </c>
      <c r="D870">
        <v>34</v>
      </c>
      <c r="E870">
        <v>82</v>
      </c>
      <c r="F870">
        <v>159</v>
      </c>
      <c r="G870">
        <v>59</v>
      </c>
      <c r="H870" t="s">
        <v>205</v>
      </c>
      <c r="I870" t="s">
        <v>206</v>
      </c>
      <c r="J870" t="s">
        <v>202</v>
      </c>
    </row>
    <row r="871" spans="1:10" x14ac:dyDescent="0.3">
      <c r="A871" t="s">
        <v>213</v>
      </c>
      <c r="B871" t="s">
        <v>214</v>
      </c>
      <c r="C871" t="s">
        <v>199</v>
      </c>
      <c r="D871">
        <v>77</v>
      </c>
      <c r="E871">
        <v>103</v>
      </c>
      <c r="F871">
        <v>187</v>
      </c>
      <c r="G871">
        <v>44</v>
      </c>
      <c r="H871" t="s">
        <v>205</v>
      </c>
      <c r="I871" t="s">
        <v>207</v>
      </c>
      <c r="J871" t="s">
        <v>208</v>
      </c>
    </row>
    <row r="872" spans="1:10" x14ac:dyDescent="0.3">
      <c r="A872" t="s">
        <v>213</v>
      </c>
      <c r="B872" t="s">
        <v>214</v>
      </c>
      <c r="C872" t="s">
        <v>199</v>
      </c>
      <c r="D872">
        <v>71</v>
      </c>
      <c r="E872">
        <v>94</v>
      </c>
      <c r="F872">
        <v>185</v>
      </c>
      <c r="G872">
        <v>46</v>
      </c>
      <c r="H872" t="s">
        <v>205</v>
      </c>
      <c r="I872" t="s">
        <v>207</v>
      </c>
      <c r="J872" t="s">
        <v>208</v>
      </c>
    </row>
    <row r="873" spans="1:10" x14ac:dyDescent="0.3">
      <c r="A873" t="s">
        <v>213</v>
      </c>
      <c r="B873" t="s">
        <v>214</v>
      </c>
      <c r="C873" t="s">
        <v>199</v>
      </c>
      <c r="D873">
        <v>76</v>
      </c>
      <c r="E873">
        <v>96</v>
      </c>
      <c r="F873">
        <v>188</v>
      </c>
      <c r="G873">
        <v>45</v>
      </c>
      <c r="H873" t="s">
        <v>205</v>
      </c>
      <c r="I873" t="s">
        <v>207</v>
      </c>
      <c r="J873" t="s">
        <v>208</v>
      </c>
    </row>
    <row r="874" spans="1:10" x14ac:dyDescent="0.3">
      <c r="A874" t="s">
        <v>213</v>
      </c>
      <c r="B874" t="s">
        <v>214</v>
      </c>
      <c r="C874" t="s">
        <v>199</v>
      </c>
      <c r="D874">
        <v>75</v>
      </c>
      <c r="E874">
        <v>135</v>
      </c>
      <c r="F874">
        <v>225</v>
      </c>
      <c r="G874">
        <v>60</v>
      </c>
      <c r="H874" t="s">
        <v>209</v>
      </c>
      <c r="I874" t="s">
        <v>216</v>
      </c>
      <c r="J874" t="s">
        <v>208</v>
      </c>
    </row>
    <row r="875" spans="1:10" x14ac:dyDescent="0.3">
      <c r="A875" t="s">
        <v>213</v>
      </c>
      <c r="B875" t="s">
        <v>214</v>
      </c>
      <c r="C875" t="s">
        <v>199</v>
      </c>
      <c r="D875">
        <v>171</v>
      </c>
      <c r="E875">
        <v>186</v>
      </c>
      <c r="F875">
        <v>329</v>
      </c>
      <c r="G875">
        <v>71</v>
      </c>
      <c r="H875" t="s">
        <v>209</v>
      </c>
      <c r="I875" t="s">
        <v>216</v>
      </c>
      <c r="J875" t="s">
        <v>208</v>
      </c>
    </row>
    <row r="876" spans="1:10" x14ac:dyDescent="0.3">
      <c r="A876" t="s">
        <v>213</v>
      </c>
      <c r="B876" t="s">
        <v>214</v>
      </c>
      <c r="C876" t="s">
        <v>199</v>
      </c>
      <c r="D876">
        <v>171</v>
      </c>
      <c r="E876">
        <v>188</v>
      </c>
      <c r="F876">
        <v>334</v>
      </c>
      <c r="G876">
        <v>73</v>
      </c>
      <c r="H876" t="s">
        <v>209</v>
      </c>
      <c r="I876" t="s">
        <v>216</v>
      </c>
      <c r="J876" t="s">
        <v>208</v>
      </c>
    </row>
    <row r="877" spans="1:10" x14ac:dyDescent="0.3">
      <c r="A877" t="s">
        <v>213</v>
      </c>
      <c r="B877" t="s">
        <v>214</v>
      </c>
      <c r="C877" t="s">
        <v>199</v>
      </c>
      <c r="D877">
        <v>30</v>
      </c>
      <c r="E877">
        <v>51</v>
      </c>
      <c r="F877">
        <v>85</v>
      </c>
      <c r="G877">
        <v>21</v>
      </c>
      <c r="H877" t="s">
        <v>209</v>
      </c>
      <c r="I877" t="s">
        <v>210</v>
      </c>
      <c r="J877" t="s">
        <v>208</v>
      </c>
    </row>
    <row r="878" spans="1:10" x14ac:dyDescent="0.3">
      <c r="A878" t="s">
        <v>213</v>
      </c>
      <c r="B878" t="s">
        <v>214</v>
      </c>
      <c r="C878" t="s">
        <v>199</v>
      </c>
      <c r="D878">
        <v>29</v>
      </c>
      <c r="E878">
        <v>49</v>
      </c>
      <c r="F878">
        <v>82</v>
      </c>
      <c r="G878">
        <v>20</v>
      </c>
      <c r="H878" t="s">
        <v>209</v>
      </c>
      <c r="I878" t="s">
        <v>210</v>
      </c>
      <c r="J878" t="s">
        <v>208</v>
      </c>
    </row>
    <row r="879" spans="1:10" x14ac:dyDescent="0.3">
      <c r="A879" t="s">
        <v>213</v>
      </c>
      <c r="B879" t="s">
        <v>214</v>
      </c>
      <c r="C879" t="s">
        <v>199</v>
      </c>
      <c r="D879">
        <v>47</v>
      </c>
      <c r="E879">
        <v>71</v>
      </c>
      <c r="F879">
        <v>119</v>
      </c>
      <c r="G879">
        <v>24</v>
      </c>
      <c r="H879" t="s">
        <v>209</v>
      </c>
      <c r="I879" t="s">
        <v>210</v>
      </c>
      <c r="J879" t="s">
        <v>208</v>
      </c>
    </row>
    <row r="880" spans="1:10" x14ac:dyDescent="0.3">
      <c r="A880" t="s">
        <v>213</v>
      </c>
      <c r="B880" t="s">
        <v>214</v>
      </c>
      <c r="C880" t="s">
        <v>199</v>
      </c>
      <c r="D880">
        <v>47</v>
      </c>
      <c r="E880">
        <v>51</v>
      </c>
      <c r="F880">
        <v>95</v>
      </c>
      <c r="G880">
        <v>22</v>
      </c>
      <c r="H880" t="s">
        <v>209</v>
      </c>
      <c r="I880" t="s">
        <v>210</v>
      </c>
      <c r="J880" t="s">
        <v>208</v>
      </c>
    </row>
    <row r="881" spans="1:10" x14ac:dyDescent="0.3">
      <c r="A881" t="s">
        <v>213</v>
      </c>
      <c r="B881" t="s">
        <v>214</v>
      </c>
      <c r="C881" t="s">
        <v>199</v>
      </c>
      <c r="D881">
        <v>45</v>
      </c>
      <c r="E881">
        <v>51</v>
      </c>
      <c r="F881">
        <v>92</v>
      </c>
      <c r="G881">
        <v>21</v>
      </c>
      <c r="H881" t="s">
        <v>209</v>
      </c>
      <c r="I881" t="s">
        <v>210</v>
      </c>
      <c r="J881" t="s">
        <v>208</v>
      </c>
    </row>
    <row r="882" spans="1:10" x14ac:dyDescent="0.3">
      <c r="A882" t="s">
        <v>213</v>
      </c>
      <c r="B882" t="s">
        <v>214</v>
      </c>
      <c r="C882" t="s">
        <v>199</v>
      </c>
      <c r="D882">
        <v>62</v>
      </c>
      <c r="E882">
        <v>70</v>
      </c>
      <c r="F882">
        <v>117</v>
      </c>
      <c r="G882">
        <v>23</v>
      </c>
      <c r="H882" t="s">
        <v>209</v>
      </c>
      <c r="I882" t="s">
        <v>210</v>
      </c>
      <c r="J882" t="s">
        <v>208</v>
      </c>
    </row>
    <row r="883" spans="1:10" x14ac:dyDescent="0.3">
      <c r="A883" t="s">
        <v>213</v>
      </c>
      <c r="B883" t="s">
        <v>214</v>
      </c>
      <c r="C883" t="s">
        <v>199</v>
      </c>
      <c r="D883">
        <v>70</v>
      </c>
      <c r="E883">
        <v>113</v>
      </c>
      <c r="F883">
        <v>180</v>
      </c>
      <c r="G883">
        <v>43</v>
      </c>
      <c r="H883" t="s">
        <v>203</v>
      </c>
      <c r="I883" t="s">
        <v>212</v>
      </c>
      <c r="J883" t="s">
        <v>202</v>
      </c>
    </row>
    <row r="884" spans="1:10" x14ac:dyDescent="0.3">
      <c r="A884" t="s">
        <v>213</v>
      </c>
      <c r="B884" t="s">
        <v>214</v>
      </c>
      <c r="C884" t="s">
        <v>199</v>
      </c>
      <c r="D884">
        <v>66</v>
      </c>
      <c r="E884">
        <v>109</v>
      </c>
      <c r="F884">
        <v>174</v>
      </c>
      <c r="G884">
        <v>43</v>
      </c>
      <c r="H884" t="s">
        <v>203</v>
      </c>
      <c r="I884" t="s">
        <v>212</v>
      </c>
      <c r="J884" t="s">
        <v>202</v>
      </c>
    </row>
    <row r="885" spans="1:10" x14ac:dyDescent="0.3">
      <c r="A885" t="s">
        <v>213</v>
      </c>
      <c r="B885" t="s">
        <v>214</v>
      </c>
      <c r="C885" t="s">
        <v>199</v>
      </c>
      <c r="D885">
        <v>41</v>
      </c>
      <c r="E885">
        <v>78</v>
      </c>
      <c r="F885">
        <v>125</v>
      </c>
      <c r="G885">
        <v>37</v>
      </c>
      <c r="H885" t="s">
        <v>203</v>
      </c>
      <c r="I885" t="s">
        <v>212</v>
      </c>
      <c r="J885" t="s">
        <v>202</v>
      </c>
    </row>
    <row r="886" spans="1:10" x14ac:dyDescent="0.3">
      <c r="A886" t="s">
        <v>213</v>
      </c>
      <c r="B886" t="s">
        <v>214</v>
      </c>
      <c r="C886" t="s">
        <v>199</v>
      </c>
      <c r="D886">
        <v>40</v>
      </c>
      <c r="E886">
        <v>65</v>
      </c>
      <c r="F886">
        <v>103</v>
      </c>
      <c r="G886">
        <v>33</v>
      </c>
      <c r="H886" t="s">
        <v>203</v>
      </c>
      <c r="I886" t="s">
        <v>212</v>
      </c>
      <c r="J886" t="s">
        <v>202</v>
      </c>
    </row>
    <row r="887" spans="1:10" x14ac:dyDescent="0.3">
      <c r="A887" t="s">
        <v>213</v>
      </c>
      <c r="B887" t="s">
        <v>214</v>
      </c>
      <c r="C887" t="s">
        <v>199</v>
      </c>
      <c r="D887">
        <v>27</v>
      </c>
      <c r="E887">
        <v>65</v>
      </c>
      <c r="F887">
        <v>110</v>
      </c>
      <c r="G887">
        <v>38</v>
      </c>
      <c r="H887" t="s">
        <v>203</v>
      </c>
      <c r="I887" t="s">
        <v>217</v>
      </c>
      <c r="J887" t="s">
        <v>202</v>
      </c>
    </row>
    <row r="888" spans="1:10" x14ac:dyDescent="0.3">
      <c r="A888" t="s">
        <v>213</v>
      </c>
      <c r="B888" t="s">
        <v>214</v>
      </c>
      <c r="C888" t="s">
        <v>199</v>
      </c>
      <c r="D888">
        <v>31</v>
      </c>
      <c r="E888">
        <v>67</v>
      </c>
      <c r="F888">
        <v>113</v>
      </c>
      <c r="G888">
        <v>36</v>
      </c>
      <c r="H888" t="s">
        <v>203</v>
      </c>
      <c r="I888" t="s">
        <v>217</v>
      </c>
      <c r="J888" t="s">
        <v>202</v>
      </c>
    </row>
    <row r="889" spans="1:10" x14ac:dyDescent="0.3">
      <c r="A889" t="s">
        <v>213</v>
      </c>
      <c r="B889" t="s">
        <v>214</v>
      </c>
      <c r="C889" t="s">
        <v>199</v>
      </c>
      <c r="D889">
        <v>31</v>
      </c>
      <c r="E889">
        <v>67</v>
      </c>
      <c r="F889">
        <v>113</v>
      </c>
      <c r="G889">
        <v>36</v>
      </c>
      <c r="H889" t="s">
        <v>203</v>
      </c>
      <c r="I889" t="s">
        <v>217</v>
      </c>
      <c r="J889" t="s">
        <v>202</v>
      </c>
    </row>
    <row r="890" spans="1:10" x14ac:dyDescent="0.3">
      <c r="A890" t="s">
        <v>213</v>
      </c>
      <c r="B890" t="s">
        <v>214</v>
      </c>
      <c r="C890" t="s">
        <v>199</v>
      </c>
      <c r="D890">
        <v>35</v>
      </c>
      <c r="E890">
        <v>62</v>
      </c>
      <c r="F890">
        <v>110</v>
      </c>
      <c r="G890">
        <v>27</v>
      </c>
      <c r="H890" t="s">
        <v>205</v>
      </c>
      <c r="I890" t="s">
        <v>218</v>
      </c>
      <c r="J890" t="s">
        <v>202</v>
      </c>
    </row>
    <row r="891" spans="1:10" x14ac:dyDescent="0.3">
      <c r="A891" t="s">
        <v>213</v>
      </c>
      <c r="B891" t="s">
        <v>214</v>
      </c>
      <c r="C891" t="s">
        <v>199</v>
      </c>
      <c r="D891">
        <v>31</v>
      </c>
      <c r="E891">
        <v>43</v>
      </c>
      <c r="F891">
        <v>81</v>
      </c>
      <c r="G891">
        <v>22</v>
      </c>
      <c r="H891" t="s">
        <v>205</v>
      </c>
      <c r="I891" t="s">
        <v>218</v>
      </c>
      <c r="J891" t="s">
        <v>202</v>
      </c>
    </row>
    <row r="892" spans="1:10" x14ac:dyDescent="0.3">
      <c r="A892" t="s">
        <v>222</v>
      </c>
      <c r="B892" t="s">
        <v>223</v>
      </c>
      <c r="C892" t="s">
        <v>220</v>
      </c>
      <c r="D892">
        <v>239</v>
      </c>
      <c r="E892">
        <v>247</v>
      </c>
      <c r="F892">
        <v>486</v>
      </c>
      <c r="G892">
        <v>86</v>
      </c>
      <c r="H892" t="s">
        <v>200</v>
      </c>
      <c r="I892" t="s">
        <v>201</v>
      </c>
      <c r="J892" t="s">
        <v>202</v>
      </c>
    </row>
    <row r="893" spans="1:10" x14ac:dyDescent="0.3">
      <c r="A893" t="s">
        <v>222</v>
      </c>
      <c r="B893" t="s">
        <v>223</v>
      </c>
      <c r="C893" t="s">
        <v>220</v>
      </c>
      <c r="D893">
        <v>106</v>
      </c>
      <c r="E893">
        <v>107</v>
      </c>
      <c r="F893">
        <v>213</v>
      </c>
      <c r="G893">
        <v>41</v>
      </c>
      <c r="H893" t="s">
        <v>200</v>
      </c>
      <c r="I893" t="s">
        <v>215</v>
      </c>
      <c r="J893" t="s">
        <v>208</v>
      </c>
    </row>
    <row r="894" spans="1:10" x14ac:dyDescent="0.3">
      <c r="A894" t="s">
        <v>222</v>
      </c>
      <c r="B894" t="s">
        <v>223</v>
      </c>
      <c r="C894" t="s">
        <v>220</v>
      </c>
      <c r="D894">
        <v>125</v>
      </c>
      <c r="E894">
        <v>117</v>
      </c>
      <c r="F894">
        <v>211</v>
      </c>
      <c r="G894">
        <v>33</v>
      </c>
      <c r="H894" t="s">
        <v>205</v>
      </c>
      <c r="I894" t="s">
        <v>207</v>
      </c>
      <c r="J894" t="s">
        <v>208</v>
      </c>
    </row>
    <row r="895" spans="1:10" x14ac:dyDescent="0.3">
      <c r="A895" t="s">
        <v>222</v>
      </c>
      <c r="B895" t="s">
        <v>223</v>
      </c>
      <c r="C895" t="s">
        <v>220</v>
      </c>
      <c r="D895">
        <v>70</v>
      </c>
      <c r="E895">
        <v>101</v>
      </c>
      <c r="F895">
        <v>179</v>
      </c>
      <c r="G895">
        <v>54</v>
      </c>
      <c r="H895" t="s">
        <v>205</v>
      </c>
      <c r="I895" t="s">
        <v>218</v>
      </c>
      <c r="J895" t="s">
        <v>202</v>
      </c>
    </row>
    <row r="896" spans="1:10" x14ac:dyDescent="0.3">
      <c r="A896" t="s">
        <v>230</v>
      </c>
      <c r="B896" t="s">
        <v>198</v>
      </c>
      <c r="C896" t="s">
        <v>220</v>
      </c>
      <c r="D896">
        <v>86</v>
      </c>
      <c r="E896">
        <v>150</v>
      </c>
      <c r="F896">
        <v>249</v>
      </c>
      <c r="G896">
        <v>64</v>
      </c>
      <c r="H896" t="s">
        <v>200</v>
      </c>
      <c r="I896" t="s">
        <v>201</v>
      </c>
      <c r="J896" t="s">
        <v>202</v>
      </c>
    </row>
    <row r="897" spans="1:10" x14ac:dyDescent="0.3">
      <c r="A897" t="s">
        <v>230</v>
      </c>
      <c r="B897" t="s">
        <v>198</v>
      </c>
      <c r="C897" t="s">
        <v>220</v>
      </c>
      <c r="D897">
        <v>104</v>
      </c>
      <c r="E897">
        <v>116</v>
      </c>
      <c r="F897">
        <v>224</v>
      </c>
      <c r="G897">
        <v>51</v>
      </c>
      <c r="H897" t="s">
        <v>200</v>
      </c>
      <c r="I897" t="s">
        <v>215</v>
      </c>
      <c r="J897" t="s">
        <v>208</v>
      </c>
    </row>
    <row r="898" spans="1:10" x14ac:dyDescent="0.3">
      <c r="A898" t="s">
        <v>230</v>
      </c>
      <c r="B898" t="s">
        <v>198</v>
      </c>
      <c r="C898" t="s">
        <v>220</v>
      </c>
      <c r="D898">
        <v>32</v>
      </c>
      <c r="E898">
        <v>173</v>
      </c>
      <c r="F898">
        <v>297</v>
      </c>
      <c r="G898">
        <v>141</v>
      </c>
      <c r="H898" t="s">
        <v>205</v>
      </c>
      <c r="I898" t="s">
        <v>206</v>
      </c>
      <c r="J898" t="s">
        <v>202</v>
      </c>
    </row>
    <row r="899" spans="1:10" x14ac:dyDescent="0.3">
      <c r="A899" t="s">
        <v>230</v>
      </c>
      <c r="B899" t="s">
        <v>198</v>
      </c>
      <c r="C899" t="s">
        <v>220</v>
      </c>
      <c r="D899">
        <v>86</v>
      </c>
      <c r="E899">
        <v>112</v>
      </c>
      <c r="F899">
        <v>208</v>
      </c>
      <c r="G899">
        <v>54</v>
      </c>
      <c r="H899" t="s">
        <v>205</v>
      </c>
      <c r="I899" t="s">
        <v>207</v>
      </c>
      <c r="J899" t="s">
        <v>208</v>
      </c>
    </row>
    <row r="900" spans="1:10" x14ac:dyDescent="0.3">
      <c r="A900" t="s">
        <v>230</v>
      </c>
      <c r="B900" t="s">
        <v>198</v>
      </c>
      <c r="C900" t="s">
        <v>220</v>
      </c>
      <c r="D900">
        <v>10</v>
      </c>
      <c r="E900">
        <v>29</v>
      </c>
      <c r="F900">
        <v>51</v>
      </c>
      <c r="G900">
        <v>19</v>
      </c>
      <c r="H900" t="s">
        <v>209</v>
      </c>
      <c r="I900" t="s">
        <v>216</v>
      </c>
      <c r="J900" t="s">
        <v>208</v>
      </c>
    </row>
    <row r="901" spans="1:10" x14ac:dyDescent="0.3">
      <c r="A901" t="s">
        <v>230</v>
      </c>
      <c r="B901" t="s">
        <v>198</v>
      </c>
      <c r="C901" t="s">
        <v>220</v>
      </c>
      <c r="D901">
        <v>38</v>
      </c>
      <c r="E901">
        <v>62</v>
      </c>
      <c r="F901">
        <v>105</v>
      </c>
      <c r="G901">
        <v>24</v>
      </c>
      <c r="H901" t="s">
        <v>203</v>
      </c>
      <c r="I901" t="s">
        <v>212</v>
      </c>
      <c r="J901" t="s">
        <v>202</v>
      </c>
    </row>
    <row r="902" spans="1:10" x14ac:dyDescent="0.3">
      <c r="A902" t="s">
        <v>230</v>
      </c>
      <c r="B902" t="s">
        <v>198</v>
      </c>
      <c r="C902" t="s">
        <v>220</v>
      </c>
      <c r="D902">
        <v>41</v>
      </c>
      <c r="E902">
        <v>65</v>
      </c>
      <c r="F902">
        <v>110</v>
      </c>
      <c r="G902">
        <v>24</v>
      </c>
      <c r="H902" t="s">
        <v>203</v>
      </c>
      <c r="I902" t="s">
        <v>212</v>
      </c>
      <c r="J902" t="s">
        <v>202</v>
      </c>
    </row>
    <row r="903" spans="1:10" x14ac:dyDescent="0.3">
      <c r="A903" t="s">
        <v>236</v>
      </c>
      <c r="B903" t="s">
        <v>223</v>
      </c>
      <c r="C903" t="s">
        <v>199</v>
      </c>
      <c r="D903">
        <v>33</v>
      </c>
      <c r="E903">
        <v>60</v>
      </c>
      <c r="F903">
        <v>106</v>
      </c>
      <c r="G903">
        <v>27</v>
      </c>
      <c r="H903" t="s">
        <v>200</v>
      </c>
      <c r="I903" t="s">
        <v>201</v>
      </c>
      <c r="J903" t="s">
        <v>202</v>
      </c>
    </row>
    <row r="904" spans="1:10" x14ac:dyDescent="0.3">
      <c r="A904" t="s">
        <v>236</v>
      </c>
      <c r="B904" t="s">
        <v>223</v>
      </c>
      <c r="C904" t="s">
        <v>199</v>
      </c>
      <c r="D904">
        <v>53</v>
      </c>
      <c r="E904">
        <v>87</v>
      </c>
      <c r="F904">
        <v>155</v>
      </c>
      <c r="G904">
        <v>34</v>
      </c>
      <c r="H904" t="s">
        <v>200</v>
      </c>
      <c r="I904" t="s">
        <v>201</v>
      </c>
      <c r="J904" t="s">
        <v>202</v>
      </c>
    </row>
    <row r="905" spans="1:10" x14ac:dyDescent="0.3">
      <c r="A905" t="s">
        <v>236</v>
      </c>
      <c r="B905" t="s">
        <v>223</v>
      </c>
      <c r="C905" t="s">
        <v>199</v>
      </c>
      <c r="D905">
        <v>66</v>
      </c>
      <c r="E905">
        <v>104</v>
      </c>
      <c r="F905">
        <v>185</v>
      </c>
      <c r="G905">
        <v>38</v>
      </c>
      <c r="H905" t="s">
        <v>200</v>
      </c>
      <c r="I905" t="s">
        <v>201</v>
      </c>
      <c r="J905" t="s">
        <v>202</v>
      </c>
    </row>
    <row r="906" spans="1:10" x14ac:dyDescent="0.3">
      <c r="A906" t="s">
        <v>236</v>
      </c>
      <c r="B906" t="s">
        <v>223</v>
      </c>
      <c r="C906" t="s">
        <v>199</v>
      </c>
      <c r="D906">
        <v>43</v>
      </c>
      <c r="E906">
        <v>56</v>
      </c>
      <c r="F906">
        <v>107</v>
      </c>
      <c r="G906">
        <v>27</v>
      </c>
      <c r="H906" t="s">
        <v>200</v>
      </c>
      <c r="I906" t="s">
        <v>201</v>
      </c>
      <c r="J906" t="s">
        <v>202</v>
      </c>
    </row>
    <row r="907" spans="1:10" x14ac:dyDescent="0.3">
      <c r="A907" t="s">
        <v>236</v>
      </c>
      <c r="B907" t="s">
        <v>223</v>
      </c>
      <c r="C907" t="s">
        <v>199</v>
      </c>
      <c r="D907">
        <v>43</v>
      </c>
      <c r="E907">
        <v>55</v>
      </c>
      <c r="F907">
        <v>104</v>
      </c>
      <c r="G907">
        <v>26</v>
      </c>
      <c r="H907" t="s">
        <v>200</v>
      </c>
      <c r="I907" t="s">
        <v>201</v>
      </c>
      <c r="J907" t="s">
        <v>202</v>
      </c>
    </row>
    <row r="908" spans="1:10" x14ac:dyDescent="0.3">
      <c r="A908" t="s">
        <v>236</v>
      </c>
      <c r="B908" t="s">
        <v>223</v>
      </c>
      <c r="C908" t="s">
        <v>199</v>
      </c>
      <c r="D908">
        <v>40</v>
      </c>
      <c r="E908">
        <v>56</v>
      </c>
      <c r="F908">
        <v>98</v>
      </c>
      <c r="G908">
        <v>25</v>
      </c>
      <c r="H908" t="s">
        <v>200</v>
      </c>
      <c r="I908" t="s">
        <v>201</v>
      </c>
      <c r="J908" t="s">
        <v>202</v>
      </c>
    </row>
    <row r="909" spans="1:10" x14ac:dyDescent="0.3">
      <c r="A909" t="s">
        <v>236</v>
      </c>
      <c r="B909" t="s">
        <v>223</v>
      </c>
      <c r="C909" t="s">
        <v>199</v>
      </c>
      <c r="D909">
        <v>29</v>
      </c>
      <c r="E909">
        <v>48</v>
      </c>
      <c r="F909">
        <v>80</v>
      </c>
      <c r="G909">
        <v>19</v>
      </c>
      <c r="H909" t="s">
        <v>200</v>
      </c>
      <c r="I909" t="s">
        <v>215</v>
      </c>
      <c r="J909" t="s">
        <v>208</v>
      </c>
    </row>
    <row r="910" spans="1:10" x14ac:dyDescent="0.3">
      <c r="A910" t="s">
        <v>236</v>
      </c>
      <c r="B910" t="s">
        <v>223</v>
      </c>
      <c r="C910" t="s">
        <v>199</v>
      </c>
      <c r="D910">
        <v>27</v>
      </c>
      <c r="E910">
        <v>47</v>
      </c>
      <c r="F910">
        <v>79</v>
      </c>
      <c r="G910">
        <v>20</v>
      </c>
      <c r="H910" t="s">
        <v>200</v>
      </c>
      <c r="I910" t="s">
        <v>215</v>
      </c>
      <c r="J910" t="s">
        <v>208</v>
      </c>
    </row>
    <row r="911" spans="1:10" x14ac:dyDescent="0.3">
      <c r="A911" t="s">
        <v>236</v>
      </c>
      <c r="B911" t="s">
        <v>223</v>
      </c>
      <c r="C911" t="s">
        <v>199</v>
      </c>
      <c r="D911">
        <v>25</v>
      </c>
      <c r="E911">
        <v>45</v>
      </c>
      <c r="F911">
        <v>75</v>
      </c>
      <c r="G911">
        <v>20</v>
      </c>
      <c r="H911" t="s">
        <v>200</v>
      </c>
      <c r="I911" t="s">
        <v>215</v>
      </c>
      <c r="J911" t="s">
        <v>208</v>
      </c>
    </row>
    <row r="912" spans="1:10" x14ac:dyDescent="0.3">
      <c r="A912" t="s">
        <v>236</v>
      </c>
      <c r="B912" t="s">
        <v>223</v>
      </c>
      <c r="C912" t="s">
        <v>199</v>
      </c>
      <c r="D912">
        <v>22</v>
      </c>
      <c r="E912">
        <v>42</v>
      </c>
      <c r="F912">
        <v>71</v>
      </c>
      <c r="G912">
        <v>20</v>
      </c>
      <c r="H912" t="s">
        <v>200</v>
      </c>
      <c r="I912" t="s">
        <v>215</v>
      </c>
      <c r="J912" t="s">
        <v>208</v>
      </c>
    </row>
    <row r="913" spans="1:10" x14ac:dyDescent="0.3">
      <c r="A913" t="s">
        <v>236</v>
      </c>
      <c r="B913" t="s">
        <v>223</v>
      </c>
      <c r="C913" t="s">
        <v>199</v>
      </c>
      <c r="D913">
        <v>19</v>
      </c>
      <c r="E913">
        <v>36</v>
      </c>
      <c r="F913">
        <v>60</v>
      </c>
      <c r="G913">
        <v>17</v>
      </c>
      <c r="H913" t="s">
        <v>200</v>
      </c>
      <c r="I913" t="s">
        <v>215</v>
      </c>
      <c r="J913" t="s">
        <v>208</v>
      </c>
    </row>
    <row r="914" spans="1:10" x14ac:dyDescent="0.3">
      <c r="A914" t="s">
        <v>236</v>
      </c>
      <c r="B914" t="s">
        <v>223</v>
      </c>
      <c r="C914" t="s">
        <v>199</v>
      </c>
      <c r="D914">
        <v>16</v>
      </c>
      <c r="E914">
        <v>34</v>
      </c>
      <c r="F914">
        <v>57</v>
      </c>
      <c r="G914">
        <v>18</v>
      </c>
      <c r="H914" t="s">
        <v>200</v>
      </c>
      <c r="I914" t="s">
        <v>215</v>
      </c>
      <c r="J914" t="s">
        <v>208</v>
      </c>
    </row>
    <row r="915" spans="1:10" x14ac:dyDescent="0.3">
      <c r="A915" t="s">
        <v>236</v>
      </c>
      <c r="B915" t="s">
        <v>223</v>
      </c>
      <c r="C915" t="s">
        <v>199</v>
      </c>
      <c r="D915">
        <v>16</v>
      </c>
      <c r="E915">
        <v>33</v>
      </c>
      <c r="F915">
        <v>55</v>
      </c>
      <c r="G915">
        <v>17</v>
      </c>
      <c r="H915" t="s">
        <v>200</v>
      </c>
      <c r="I915" t="s">
        <v>215</v>
      </c>
      <c r="J915" t="s">
        <v>208</v>
      </c>
    </row>
    <row r="916" spans="1:10" x14ac:dyDescent="0.3">
      <c r="A916" t="s">
        <v>236</v>
      </c>
      <c r="B916" t="s">
        <v>223</v>
      </c>
      <c r="C916" t="s">
        <v>199</v>
      </c>
      <c r="D916">
        <v>40</v>
      </c>
      <c r="E916">
        <v>47</v>
      </c>
      <c r="F916">
        <v>84</v>
      </c>
      <c r="G916">
        <v>20</v>
      </c>
      <c r="H916" t="s">
        <v>200</v>
      </c>
      <c r="I916" t="s">
        <v>215</v>
      </c>
      <c r="J916" t="s">
        <v>208</v>
      </c>
    </row>
    <row r="917" spans="1:10" x14ac:dyDescent="0.3">
      <c r="A917" t="s">
        <v>236</v>
      </c>
      <c r="B917" t="s">
        <v>223</v>
      </c>
      <c r="C917" t="s">
        <v>199</v>
      </c>
      <c r="D917">
        <v>31</v>
      </c>
      <c r="E917">
        <v>39</v>
      </c>
      <c r="F917">
        <v>70</v>
      </c>
      <c r="G917">
        <v>18</v>
      </c>
      <c r="H917" t="s">
        <v>200</v>
      </c>
      <c r="I917" t="s">
        <v>215</v>
      </c>
      <c r="J917" t="s">
        <v>208</v>
      </c>
    </row>
    <row r="918" spans="1:10" x14ac:dyDescent="0.3">
      <c r="A918" t="s">
        <v>236</v>
      </c>
      <c r="B918" t="s">
        <v>223</v>
      </c>
      <c r="C918" t="s">
        <v>199</v>
      </c>
      <c r="D918">
        <v>28</v>
      </c>
      <c r="E918">
        <v>48</v>
      </c>
      <c r="F918">
        <v>80</v>
      </c>
      <c r="G918">
        <v>20</v>
      </c>
      <c r="H918" t="s">
        <v>205</v>
      </c>
      <c r="I918" t="s">
        <v>206</v>
      </c>
      <c r="J918" t="s">
        <v>202</v>
      </c>
    </row>
    <row r="919" spans="1:10" x14ac:dyDescent="0.3">
      <c r="A919" t="s">
        <v>236</v>
      </c>
      <c r="B919" t="s">
        <v>223</v>
      </c>
      <c r="C919" t="s">
        <v>199</v>
      </c>
      <c r="D919">
        <v>13</v>
      </c>
      <c r="E919">
        <v>29</v>
      </c>
      <c r="F919">
        <v>49</v>
      </c>
      <c r="G919">
        <v>16</v>
      </c>
      <c r="H919" t="s">
        <v>205</v>
      </c>
      <c r="I919" t="s">
        <v>206</v>
      </c>
      <c r="J919" t="s">
        <v>202</v>
      </c>
    </row>
    <row r="920" spans="1:10" x14ac:dyDescent="0.3">
      <c r="A920" t="s">
        <v>236</v>
      </c>
      <c r="B920" t="s">
        <v>223</v>
      </c>
      <c r="C920" t="s">
        <v>199</v>
      </c>
      <c r="D920">
        <v>15</v>
      </c>
      <c r="E920">
        <v>32</v>
      </c>
      <c r="F920">
        <v>53</v>
      </c>
      <c r="G920">
        <v>17</v>
      </c>
      <c r="H920" t="s">
        <v>205</v>
      </c>
      <c r="I920" t="s">
        <v>206</v>
      </c>
      <c r="J920" t="s">
        <v>202</v>
      </c>
    </row>
    <row r="921" spans="1:10" x14ac:dyDescent="0.3">
      <c r="A921" t="s">
        <v>236</v>
      </c>
      <c r="B921" t="s">
        <v>223</v>
      </c>
      <c r="C921" t="s">
        <v>199</v>
      </c>
      <c r="D921">
        <v>24</v>
      </c>
      <c r="E921">
        <v>32</v>
      </c>
      <c r="F921">
        <v>56</v>
      </c>
      <c r="G921">
        <v>16</v>
      </c>
      <c r="H921" t="s">
        <v>205</v>
      </c>
      <c r="I921" t="s">
        <v>206</v>
      </c>
      <c r="J921" t="s">
        <v>202</v>
      </c>
    </row>
    <row r="922" spans="1:10" x14ac:dyDescent="0.3">
      <c r="A922" t="s">
        <v>236</v>
      </c>
      <c r="B922" t="s">
        <v>223</v>
      </c>
      <c r="C922" t="s">
        <v>199</v>
      </c>
      <c r="D922">
        <v>67</v>
      </c>
      <c r="E922">
        <v>126</v>
      </c>
      <c r="F922">
        <v>210</v>
      </c>
      <c r="G922">
        <v>59</v>
      </c>
      <c r="H922" t="s">
        <v>205</v>
      </c>
      <c r="I922" t="s">
        <v>207</v>
      </c>
      <c r="J922" t="s">
        <v>208</v>
      </c>
    </row>
    <row r="923" spans="1:10" x14ac:dyDescent="0.3">
      <c r="A923" t="s">
        <v>236</v>
      </c>
      <c r="B923" t="s">
        <v>223</v>
      </c>
      <c r="C923" t="s">
        <v>199</v>
      </c>
      <c r="D923">
        <v>63</v>
      </c>
      <c r="E923">
        <v>120</v>
      </c>
      <c r="F923">
        <v>200</v>
      </c>
      <c r="G923">
        <v>57</v>
      </c>
      <c r="H923" t="s">
        <v>205</v>
      </c>
      <c r="I923" t="s">
        <v>207</v>
      </c>
      <c r="J923" t="s">
        <v>208</v>
      </c>
    </row>
    <row r="924" spans="1:10" x14ac:dyDescent="0.3">
      <c r="A924" t="s">
        <v>236</v>
      </c>
      <c r="B924" t="s">
        <v>223</v>
      </c>
      <c r="C924" t="s">
        <v>199</v>
      </c>
      <c r="D924">
        <v>79</v>
      </c>
      <c r="E924">
        <v>141</v>
      </c>
      <c r="F924">
        <v>235</v>
      </c>
      <c r="G924">
        <v>62</v>
      </c>
      <c r="H924" t="s">
        <v>205</v>
      </c>
      <c r="I924" t="s">
        <v>207</v>
      </c>
      <c r="J924" t="s">
        <v>208</v>
      </c>
    </row>
    <row r="925" spans="1:10" x14ac:dyDescent="0.3">
      <c r="A925" t="s">
        <v>236</v>
      </c>
      <c r="B925" t="s">
        <v>223</v>
      </c>
      <c r="C925" t="s">
        <v>199</v>
      </c>
      <c r="D925">
        <v>103</v>
      </c>
      <c r="E925">
        <v>172</v>
      </c>
      <c r="F925">
        <v>286</v>
      </c>
      <c r="G925">
        <v>69</v>
      </c>
      <c r="H925" t="s">
        <v>205</v>
      </c>
      <c r="I925" t="s">
        <v>207</v>
      </c>
      <c r="J925" t="s">
        <v>208</v>
      </c>
    </row>
    <row r="926" spans="1:10" x14ac:dyDescent="0.3">
      <c r="A926" t="s">
        <v>236</v>
      </c>
      <c r="B926" t="s">
        <v>223</v>
      </c>
      <c r="C926" t="s">
        <v>199</v>
      </c>
      <c r="D926">
        <v>65</v>
      </c>
      <c r="E926">
        <v>123</v>
      </c>
      <c r="F926">
        <v>205</v>
      </c>
      <c r="G926">
        <v>58</v>
      </c>
      <c r="H926" t="s">
        <v>205</v>
      </c>
      <c r="I926" t="s">
        <v>207</v>
      </c>
      <c r="J926" t="s">
        <v>208</v>
      </c>
    </row>
    <row r="927" spans="1:10" x14ac:dyDescent="0.3">
      <c r="A927" t="s">
        <v>236</v>
      </c>
      <c r="B927" t="s">
        <v>223</v>
      </c>
      <c r="C927" t="s">
        <v>199</v>
      </c>
      <c r="D927">
        <v>72</v>
      </c>
      <c r="E927">
        <v>133</v>
      </c>
      <c r="F927">
        <v>221</v>
      </c>
      <c r="G927">
        <v>61</v>
      </c>
      <c r="H927" t="s">
        <v>205</v>
      </c>
      <c r="I927" t="s">
        <v>207</v>
      </c>
      <c r="J927" t="s">
        <v>208</v>
      </c>
    </row>
    <row r="928" spans="1:10" x14ac:dyDescent="0.3">
      <c r="A928" t="s">
        <v>236</v>
      </c>
      <c r="B928" t="s">
        <v>223</v>
      </c>
      <c r="C928" t="s">
        <v>199</v>
      </c>
      <c r="D928">
        <v>104</v>
      </c>
      <c r="E928">
        <v>126</v>
      </c>
      <c r="F928">
        <v>235</v>
      </c>
      <c r="G928">
        <v>62</v>
      </c>
      <c r="H928" t="s">
        <v>205</v>
      </c>
      <c r="I928" t="s">
        <v>207</v>
      </c>
      <c r="J928" t="s">
        <v>208</v>
      </c>
    </row>
    <row r="929" spans="1:10" x14ac:dyDescent="0.3">
      <c r="A929" t="s">
        <v>236</v>
      </c>
      <c r="B929" t="s">
        <v>223</v>
      </c>
      <c r="C929" t="s">
        <v>199</v>
      </c>
      <c r="D929">
        <v>93</v>
      </c>
      <c r="E929">
        <v>120</v>
      </c>
      <c r="F929">
        <v>213</v>
      </c>
      <c r="G929">
        <v>57</v>
      </c>
      <c r="H929" t="s">
        <v>205</v>
      </c>
      <c r="I929" t="s">
        <v>207</v>
      </c>
      <c r="J929" t="s">
        <v>208</v>
      </c>
    </row>
    <row r="930" spans="1:10" x14ac:dyDescent="0.3">
      <c r="A930" t="s">
        <v>236</v>
      </c>
      <c r="B930" t="s">
        <v>223</v>
      </c>
      <c r="C930" t="s">
        <v>199</v>
      </c>
      <c r="D930">
        <v>110</v>
      </c>
      <c r="E930">
        <v>134</v>
      </c>
      <c r="F930">
        <v>237</v>
      </c>
      <c r="G930">
        <v>60</v>
      </c>
      <c r="H930" t="s">
        <v>205</v>
      </c>
      <c r="I930" t="s">
        <v>207</v>
      </c>
      <c r="J930" t="s">
        <v>208</v>
      </c>
    </row>
    <row r="931" spans="1:10" x14ac:dyDescent="0.3">
      <c r="A931" t="s">
        <v>236</v>
      </c>
      <c r="B931" t="s">
        <v>223</v>
      </c>
      <c r="C931" t="s">
        <v>199</v>
      </c>
      <c r="D931">
        <v>142</v>
      </c>
      <c r="E931">
        <v>172</v>
      </c>
      <c r="F931">
        <v>283</v>
      </c>
      <c r="G931">
        <v>64</v>
      </c>
      <c r="H931" t="s">
        <v>205</v>
      </c>
      <c r="I931" t="s">
        <v>207</v>
      </c>
      <c r="J931" t="s">
        <v>208</v>
      </c>
    </row>
    <row r="932" spans="1:10" x14ac:dyDescent="0.3">
      <c r="A932" t="s">
        <v>236</v>
      </c>
      <c r="B932" t="s">
        <v>223</v>
      </c>
      <c r="C932" t="s">
        <v>199</v>
      </c>
      <c r="D932">
        <v>129</v>
      </c>
      <c r="E932">
        <v>150</v>
      </c>
      <c r="F932">
        <v>265</v>
      </c>
      <c r="G932">
        <v>63</v>
      </c>
      <c r="H932" t="s">
        <v>205</v>
      </c>
      <c r="I932" t="s">
        <v>207</v>
      </c>
      <c r="J932" t="s">
        <v>208</v>
      </c>
    </row>
    <row r="933" spans="1:10" x14ac:dyDescent="0.3">
      <c r="A933" t="s">
        <v>236</v>
      </c>
      <c r="B933" t="s">
        <v>223</v>
      </c>
      <c r="C933" t="s">
        <v>199</v>
      </c>
      <c r="D933">
        <v>96</v>
      </c>
      <c r="E933">
        <v>123</v>
      </c>
      <c r="F933">
        <v>218</v>
      </c>
      <c r="G933">
        <v>58</v>
      </c>
      <c r="H933" t="s">
        <v>205</v>
      </c>
      <c r="I933" t="s">
        <v>207</v>
      </c>
      <c r="J933" t="s">
        <v>208</v>
      </c>
    </row>
    <row r="934" spans="1:10" x14ac:dyDescent="0.3">
      <c r="A934" t="s">
        <v>236</v>
      </c>
      <c r="B934" t="s">
        <v>223</v>
      </c>
      <c r="C934" t="s">
        <v>199</v>
      </c>
      <c r="D934">
        <v>19</v>
      </c>
      <c r="E934">
        <v>74</v>
      </c>
      <c r="F934">
        <v>133</v>
      </c>
      <c r="G934">
        <v>55</v>
      </c>
      <c r="H934" t="s">
        <v>209</v>
      </c>
      <c r="I934" t="s">
        <v>216</v>
      </c>
      <c r="J934" t="s">
        <v>208</v>
      </c>
    </row>
    <row r="935" spans="1:10" x14ac:dyDescent="0.3">
      <c r="A935" t="s">
        <v>236</v>
      </c>
      <c r="B935" t="s">
        <v>223</v>
      </c>
      <c r="C935" t="s">
        <v>199</v>
      </c>
      <c r="D935">
        <v>16</v>
      </c>
      <c r="E935">
        <v>70</v>
      </c>
      <c r="F935">
        <v>126</v>
      </c>
      <c r="G935">
        <v>54</v>
      </c>
      <c r="H935" t="s">
        <v>209</v>
      </c>
      <c r="I935" t="s">
        <v>216</v>
      </c>
      <c r="J935" t="s">
        <v>208</v>
      </c>
    </row>
    <row r="936" spans="1:10" x14ac:dyDescent="0.3">
      <c r="A936" t="s">
        <v>236</v>
      </c>
      <c r="B936" t="s">
        <v>223</v>
      </c>
      <c r="C936" t="s">
        <v>199</v>
      </c>
      <c r="D936">
        <v>22</v>
      </c>
      <c r="E936">
        <v>80</v>
      </c>
      <c r="F936">
        <v>145</v>
      </c>
      <c r="G936">
        <v>58</v>
      </c>
      <c r="H936" t="s">
        <v>209</v>
      </c>
      <c r="I936" t="s">
        <v>216</v>
      </c>
      <c r="J936" t="s">
        <v>208</v>
      </c>
    </row>
    <row r="937" spans="1:10" x14ac:dyDescent="0.3">
      <c r="A937" t="s">
        <v>236</v>
      </c>
      <c r="B937" t="s">
        <v>223</v>
      </c>
      <c r="C937" t="s">
        <v>199</v>
      </c>
      <c r="D937">
        <v>23</v>
      </c>
      <c r="E937">
        <v>72</v>
      </c>
      <c r="F937">
        <v>129</v>
      </c>
      <c r="G937">
        <v>51</v>
      </c>
      <c r="H937" t="s">
        <v>209</v>
      </c>
      <c r="I937" t="s">
        <v>216</v>
      </c>
      <c r="J937" t="s">
        <v>208</v>
      </c>
    </row>
    <row r="938" spans="1:10" x14ac:dyDescent="0.3">
      <c r="A938" t="s">
        <v>236</v>
      </c>
      <c r="B938" t="s">
        <v>223</v>
      </c>
      <c r="C938" t="s">
        <v>199</v>
      </c>
      <c r="D938">
        <v>33</v>
      </c>
      <c r="E938">
        <v>80</v>
      </c>
      <c r="F938">
        <v>155</v>
      </c>
      <c r="G938">
        <v>58</v>
      </c>
      <c r="H938" t="s">
        <v>209</v>
      </c>
      <c r="I938" t="s">
        <v>216</v>
      </c>
      <c r="J938" t="s">
        <v>208</v>
      </c>
    </row>
    <row r="939" spans="1:10" x14ac:dyDescent="0.3">
      <c r="A939" t="s">
        <v>236</v>
      </c>
      <c r="B939" t="s">
        <v>223</v>
      </c>
      <c r="C939" t="s">
        <v>199</v>
      </c>
      <c r="D939">
        <v>15</v>
      </c>
      <c r="E939">
        <v>128</v>
      </c>
      <c r="F939">
        <v>220</v>
      </c>
      <c r="G939">
        <v>113</v>
      </c>
      <c r="H939" t="s">
        <v>209</v>
      </c>
      <c r="I939" t="s">
        <v>210</v>
      </c>
      <c r="J939" t="s">
        <v>208</v>
      </c>
    </row>
    <row r="940" spans="1:10" x14ac:dyDescent="0.3">
      <c r="A940" t="s">
        <v>236</v>
      </c>
      <c r="B940" t="s">
        <v>223</v>
      </c>
      <c r="C940" t="s">
        <v>199</v>
      </c>
      <c r="D940">
        <v>17</v>
      </c>
      <c r="E940">
        <v>132</v>
      </c>
      <c r="F940">
        <v>227</v>
      </c>
      <c r="G940">
        <v>115</v>
      </c>
      <c r="H940" t="s">
        <v>209</v>
      </c>
      <c r="I940" t="s">
        <v>210</v>
      </c>
      <c r="J940" t="s">
        <v>208</v>
      </c>
    </row>
    <row r="941" spans="1:10" x14ac:dyDescent="0.3">
      <c r="A941" t="s">
        <v>236</v>
      </c>
      <c r="B941" t="s">
        <v>223</v>
      </c>
      <c r="C941" t="s">
        <v>199</v>
      </c>
      <c r="D941">
        <v>16</v>
      </c>
      <c r="E941">
        <v>132</v>
      </c>
      <c r="F941">
        <v>227</v>
      </c>
      <c r="G941">
        <v>116</v>
      </c>
      <c r="H941" t="s">
        <v>209</v>
      </c>
      <c r="I941" t="s">
        <v>210</v>
      </c>
      <c r="J941" t="s">
        <v>208</v>
      </c>
    </row>
    <row r="942" spans="1:10" x14ac:dyDescent="0.3">
      <c r="A942" t="s">
        <v>236</v>
      </c>
      <c r="B942" t="s">
        <v>223</v>
      </c>
      <c r="C942" t="s">
        <v>199</v>
      </c>
      <c r="D942">
        <v>32</v>
      </c>
      <c r="E942">
        <v>173</v>
      </c>
      <c r="F942">
        <v>297</v>
      </c>
      <c r="G942">
        <v>141</v>
      </c>
      <c r="H942" t="s">
        <v>209</v>
      </c>
      <c r="I942" t="s">
        <v>210</v>
      </c>
      <c r="J942" t="s">
        <v>208</v>
      </c>
    </row>
    <row r="943" spans="1:10" x14ac:dyDescent="0.3">
      <c r="A943" t="s">
        <v>236</v>
      </c>
      <c r="B943" t="s">
        <v>223</v>
      </c>
      <c r="C943" t="s">
        <v>199</v>
      </c>
      <c r="D943">
        <v>17</v>
      </c>
      <c r="E943">
        <v>134</v>
      </c>
      <c r="F943">
        <v>230</v>
      </c>
      <c r="G943">
        <v>117</v>
      </c>
      <c r="H943" t="s">
        <v>209</v>
      </c>
      <c r="I943" t="s">
        <v>210</v>
      </c>
      <c r="J943" t="s">
        <v>208</v>
      </c>
    </row>
    <row r="944" spans="1:10" x14ac:dyDescent="0.3">
      <c r="A944" t="s">
        <v>236</v>
      </c>
      <c r="B944" t="s">
        <v>223</v>
      </c>
      <c r="C944" t="s">
        <v>199</v>
      </c>
      <c r="D944">
        <v>16</v>
      </c>
      <c r="E944">
        <v>111</v>
      </c>
      <c r="F944">
        <v>213</v>
      </c>
      <c r="G944">
        <v>106</v>
      </c>
      <c r="H944" t="s">
        <v>209</v>
      </c>
      <c r="I944" t="s">
        <v>210</v>
      </c>
      <c r="J944" t="s">
        <v>208</v>
      </c>
    </row>
    <row r="945" spans="1:10" x14ac:dyDescent="0.3">
      <c r="A945" t="s">
        <v>236</v>
      </c>
      <c r="B945" t="s">
        <v>223</v>
      </c>
      <c r="C945" t="s">
        <v>199</v>
      </c>
      <c r="D945">
        <v>22</v>
      </c>
      <c r="E945">
        <v>128</v>
      </c>
      <c r="F945">
        <v>234</v>
      </c>
      <c r="G945">
        <v>113</v>
      </c>
      <c r="H945" t="s">
        <v>209</v>
      </c>
      <c r="I945" t="s">
        <v>210</v>
      </c>
      <c r="J945" t="s">
        <v>208</v>
      </c>
    </row>
    <row r="946" spans="1:10" x14ac:dyDescent="0.3">
      <c r="A946" t="s">
        <v>236</v>
      </c>
      <c r="B946" t="s">
        <v>223</v>
      </c>
      <c r="C946" t="s">
        <v>199</v>
      </c>
      <c r="D946">
        <v>44</v>
      </c>
      <c r="E946">
        <v>173</v>
      </c>
      <c r="F946">
        <v>294</v>
      </c>
      <c r="G946">
        <v>131</v>
      </c>
      <c r="H946" t="s">
        <v>209</v>
      </c>
      <c r="I946" t="s">
        <v>210</v>
      </c>
      <c r="J946" t="s">
        <v>208</v>
      </c>
    </row>
    <row r="947" spans="1:10" x14ac:dyDescent="0.3">
      <c r="A947" t="s">
        <v>236</v>
      </c>
      <c r="B947" t="s">
        <v>223</v>
      </c>
      <c r="C947" t="s">
        <v>199</v>
      </c>
      <c r="D947">
        <v>47</v>
      </c>
      <c r="E947">
        <v>184</v>
      </c>
      <c r="F947">
        <v>314</v>
      </c>
      <c r="G947">
        <v>140</v>
      </c>
      <c r="H947" t="s">
        <v>209</v>
      </c>
      <c r="I947" t="s">
        <v>210</v>
      </c>
      <c r="J947" t="s">
        <v>208</v>
      </c>
    </row>
    <row r="948" spans="1:10" x14ac:dyDescent="0.3">
      <c r="A948" t="s">
        <v>236</v>
      </c>
      <c r="B948" t="s">
        <v>223</v>
      </c>
      <c r="C948" t="s">
        <v>199</v>
      </c>
      <c r="D948">
        <v>24</v>
      </c>
      <c r="E948">
        <v>130</v>
      </c>
      <c r="F948">
        <v>238</v>
      </c>
      <c r="G948">
        <v>114</v>
      </c>
      <c r="H948" t="s">
        <v>209</v>
      </c>
      <c r="I948" t="s">
        <v>210</v>
      </c>
      <c r="J948" t="s">
        <v>208</v>
      </c>
    </row>
    <row r="949" spans="1:10" x14ac:dyDescent="0.3">
      <c r="A949" t="s">
        <v>236</v>
      </c>
      <c r="B949" t="s">
        <v>223</v>
      </c>
      <c r="C949" t="s">
        <v>199</v>
      </c>
      <c r="D949">
        <v>22</v>
      </c>
      <c r="E949">
        <v>130</v>
      </c>
      <c r="F949">
        <v>239</v>
      </c>
      <c r="G949">
        <v>115</v>
      </c>
      <c r="H949" t="s">
        <v>209</v>
      </c>
      <c r="I949" t="s">
        <v>210</v>
      </c>
      <c r="J949" t="s">
        <v>208</v>
      </c>
    </row>
    <row r="950" spans="1:10" x14ac:dyDescent="0.3">
      <c r="A950" t="s">
        <v>236</v>
      </c>
      <c r="B950" t="s">
        <v>223</v>
      </c>
      <c r="C950" t="s">
        <v>199</v>
      </c>
      <c r="D950">
        <v>66</v>
      </c>
      <c r="E950">
        <v>116</v>
      </c>
      <c r="F950">
        <v>200</v>
      </c>
      <c r="G950">
        <v>50</v>
      </c>
      <c r="H950" t="s">
        <v>205</v>
      </c>
      <c r="I950" t="s">
        <v>218</v>
      </c>
      <c r="J950" t="s">
        <v>202</v>
      </c>
    </row>
    <row r="951" spans="1:10" x14ac:dyDescent="0.3">
      <c r="A951" t="s">
        <v>236</v>
      </c>
      <c r="B951" t="s">
        <v>223</v>
      </c>
      <c r="C951" t="s">
        <v>199</v>
      </c>
      <c r="D951">
        <v>70</v>
      </c>
      <c r="E951">
        <v>120</v>
      </c>
      <c r="F951">
        <v>206</v>
      </c>
      <c r="G951">
        <v>50</v>
      </c>
      <c r="H951" t="s">
        <v>205</v>
      </c>
      <c r="I951" t="s">
        <v>218</v>
      </c>
      <c r="J951" t="s">
        <v>202</v>
      </c>
    </row>
    <row r="952" spans="1:10" x14ac:dyDescent="0.3">
      <c r="A952" t="s">
        <v>236</v>
      </c>
      <c r="B952" t="s">
        <v>223</v>
      </c>
      <c r="C952" t="s">
        <v>199</v>
      </c>
      <c r="D952">
        <v>74</v>
      </c>
      <c r="E952">
        <v>125</v>
      </c>
      <c r="F952">
        <v>214</v>
      </c>
      <c r="G952">
        <v>51</v>
      </c>
      <c r="H952" t="s">
        <v>205</v>
      </c>
      <c r="I952" t="s">
        <v>218</v>
      </c>
      <c r="J952" t="s">
        <v>202</v>
      </c>
    </row>
    <row r="953" spans="1:10" x14ac:dyDescent="0.3">
      <c r="A953" t="s">
        <v>236</v>
      </c>
      <c r="B953" t="s">
        <v>223</v>
      </c>
      <c r="C953" t="s">
        <v>199</v>
      </c>
      <c r="D953">
        <v>76</v>
      </c>
      <c r="E953">
        <v>127</v>
      </c>
      <c r="F953">
        <v>218</v>
      </c>
      <c r="G953">
        <v>51</v>
      </c>
      <c r="H953" t="s">
        <v>205</v>
      </c>
      <c r="I953" t="s">
        <v>218</v>
      </c>
      <c r="J953" t="s">
        <v>202</v>
      </c>
    </row>
    <row r="954" spans="1:10" x14ac:dyDescent="0.3">
      <c r="A954" t="s">
        <v>236</v>
      </c>
      <c r="B954" t="s">
        <v>223</v>
      </c>
      <c r="C954" t="s">
        <v>199</v>
      </c>
      <c r="D954">
        <v>103</v>
      </c>
      <c r="E954">
        <v>116</v>
      </c>
      <c r="F954">
        <v>224</v>
      </c>
      <c r="G954">
        <v>52</v>
      </c>
      <c r="H954" t="s">
        <v>205</v>
      </c>
      <c r="I954" t="s">
        <v>218</v>
      </c>
      <c r="J954" t="s">
        <v>202</v>
      </c>
    </row>
    <row r="955" spans="1:10" x14ac:dyDescent="0.3">
      <c r="A955" t="s">
        <v>236</v>
      </c>
      <c r="B955" t="s">
        <v>223</v>
      </c>
      <c r="C955" t="s">
        <v>199</v>
      </c>
      <c r="D955">
        <v>110</v>
      </c>
      <c r="E955">
        <v>125</v>
      </c>
      <c r="F955">
        <v>228</v>
      </c>
      <c r="G955">
        <v>51</v>
      </c>
      <c r="H955" t="s">
        <v>205</v>
      </c>
      <c r="I955" t="s">
        <v>218</v>
      </c>
      <c r="J955" t="s">
        <v>202</v>
      </c>
    </row>
    <row r="956" spans="1:10" x14ac:dyDescent="0.3">
      <c r="A956" t="s">
        <v>236</v>
      </c>
      <c r="B956" t="s">
        <v>223</v>
      </c>
      <c r="C956" t="s">
        <v>199</v>
      </c>
      <c r="D956">
        <v>145</v>
      </c>
      <c r="E956">
        <v>164</v>
      </c>
      <c r="F956">
        <v>279</v>
      </c>
      <c r="G956">
        <v>55</v>
      </c>
      <c r="H956" t="s">
        <v>205</v>
      </c>
      <c r="I956" t="s">
        <v>218</v>
      </c>
      <c r="J956" t="s">
        <v>202</v>
      </c>
    </row>
    <row r="957" spans="1:10" x14ac:dyDescent="0.3">
      <c r="A957" t="s">
        <v>236</v>
      </c>
      <c r="B957" t="s">
        <v>223</v>
      </c>
      <c r="C957" t="s">
        <v>199</v>
      </c>
      <c r="D957">
        <v>177</v>
      </c>
      <c r="E957">
        <v>195</v>
      </c>
      <c r="F957">
        <v>333</v>
      </c>
      <c r="G957">
        <v>62</v>
      </c>
      <c r="H957" t="s">
        <v>205</v>
      </c>
      <c r="I957" t="s">
        <v>218</v>
      </c>
      <c r="J957" t="s">
        <v>202</v>
      </c>
    </row>
    <row r="958" spans="1:10" x14ac:dyDescent="0.3">
      <c r="A958" t="s">
        <v>236</v>
      </c>
      <c r="B958" t="s">
        <v>223</v>
      </c>
      <c r="C958" t="s">
        <v>199</v>
      </c>
      <c r="D958">
        <v>113</v>
      </c>
      <c r="E958">
        <v>127</v>
      </c>
      <c r="F958">
        <v>232</v>
      </c>
      <c r="G958">
        <v>51</v>
      </c>
      <c r="H958" t="s">
        <v>205</v>
      </c>
      <c r="I958" t="s">
        <v>218</v>
      </c>
      <c r="J958" t="s">
        <v>202</v>
      </c>
    </row>
    <row r="959" spans="1:10" x14ac:dyDescent="0.3">
      <c r="A959" t="s">
        <v>236</v>
      </c>
      <c r="B959" t="s">
        <v>223</v>
      </c>
      <c r="C959" t="s">
        <v>199</v>
      </c>
      <c r="D959">
        <v>132</v>
      </c>
      <c r="E959">
        <v>143</v>
      </c>
      <c r="F959">
        <v>261</v>
      </c>
      <c r="G959">
        <v>54</v>
      </c>
      <c r="H959" t="s">
        <v>205</v>
      </c>
      <c r="I959" t="s">
        <v>218</v>
      </c>
      <c r="J959" t="s">
        <v>202</v>
      </c>
    </row>
    <row r="960" spans="1:10" x14ac:dyDescent="0.3">
      <c r="A960" t="s">
        <v>230</v>
      </c>
      <c r="B960" t="s">
        <v>198</v>
      </c>
      <c r="C960" t="s">
        <v>220</v>
      </c>
      <c r="D960">
        <v>64</v>
      </c>
      <c r="E960">
        <v>123</v>
      </c>
      <c r="F960">
        <v>205</v>
      </c>
      <c r="G960">
        <v>59</v>
      </c>
      <c r="H960" t="s">
        <v>200</v>
      </c>
      <c r="I960" t="s">
        <v>201</v>
      </c>
      <c r="J960" t="s">
        <v>202</v>
      </c>
    </row>
    <row r="961" spans="1:10" x14ac:dyDescent="0.3">
      <c r="A961" t="s">
        <v>230</v>
      </c>
      <c r="B961" t="s">
        <v>198</v>
      </c>
      <c r="C961" t="s">
        <v>220</v>
      </c>
      <c r="D961">
        <v>108</v>
      </c>
      <c r="E961">
        <v>133</v>
      </c>
      <c r="F961">
        <v>236</v>
      </c>
      <c r="G961">
        <v>60</v>
      </c>
      <c r="H961" t="s">
        <v>200</v>
      </c>
      <c r="I961" t="s">
        <v>201</v>
      </c>
      <c r="J961" t="s">
        <v>202</v>
      </c>
    </row>
    <row r="962" spans="1:10" x14ac:dyDescent="0.3">
      <c r="A962" t="s">
        <v>230</v>
      </c>
      <c r="B962" t="s">
        <v>198</v>
      </c>
      <c r="C962" t="s">
        <v>220</v>
      </c>
      <c r="D962">
        <v>58</v>
      </c>
      <c r="E962">
        <v>85</v>
      </c>
      <c r="F962">
        <v>144</v>
      </c>
      <c r="G962">
        <v>27</v>
      </c>
      <c r="H962" t="s">
        <v>203</v>
      </c>
      <c r="I962" t="s">
        <v>204</v>
      </c>
      <c r="J962" t="s">
        <v>202</v>
      </c>
    </row>
    <row r="963" spans="1:10" x14ac:dyDescent="0.3">
      <c r="A963" t="s">
        <v>230</v>
      </c>
      <c r="B963" t="s">
        <v>198</v>
      </c>
      <c r="C963" t="s">
        <v>220</v>
      </c>
      <c r="D963">
        <v>51</v>
      </c>
      <c r="E963">
        <v>103</v>
      </c>
      <c r="F963">
        <v>180</v>
      </c>
      <c r="G963">
        <v>52</v>
      </c>
      <c r="H963" t="s">
        <v>205</v>
      </c>
      <c r="I963" t="s">
        <v>207</v>
      </c>
      <c r="J963" t="s">
        <v>208</v>
      </c>
    </row>
    <row r="964" spans="1:10" x14ac:dyDescent="0.3">
      <c r="A964" t="s">
        <v>230</v>
      </c>
      <c r="B964" t="s">
        <v>198</v>
      </c>
      <c r="C964" t="s">
        <v>220</v>
      </c>
      <c r="D964">
        <v>58</v>
      </c>
      <c r="E964">
        <v>112</v>
      </c>
      <c r="F964">
        <v>195</v>
      </c>
      <c r="G964">
        <v>54</v>
      </c>
      <c r="H964" t="s">
        <v>205</v>
      </c>
      <c r="I964" t="s">
        <v>207</v>
      </c>
      <c r="J964" t="s">
        <v>208</v>
      </c>
    </row>
    <row r="965" spans="1:10" x14ac:dyDescent="0.3">
      <c r="A965" t="s">
        <v>230</v>
      </c>
      <c r="B965" t="s">
        <v>198</v>
      </c>
      <c r="C965" t="s">
        <v>220</v>
      </c>
      <c r="D965">
        <v>13</v>
      </c>
      <c r="E965">
        <v>67</v>
      </c>
      <c r="F965">
        <v>121</v>
      </c>
      <c r="G965">
        <v>54</v>
      </c>
      <c r="H965" t="s">
        <v>209</v>
      </c>
      <c r="I965" t="s">
        <v>210</v>
      </c>
      <c r="J965" t="s">
        <v>208</v>
      </c>
    </row>
    <row r="966" spans="1:10" x14ac:dyDescent="0.3">
      <c r="A966" t="s">
        <v>230</v>
      </c>
      <c r="B966" t="s">
        <v>198</v>
      </c>
      <c r="C966" t="s">
        <v>220</v>
      </c>
      <c r="D966">
        <v>53</v>
      </c>
      <c r="E966">
        <v>99</v>
      </c>
      <c r="F966">
        <v>182</v>
      </c>
      <c r="G966">
        <v>46</v>
      </c>
      <c r="H966" t="s">
        <v>209</v>
      </c>
      <c r="I966" t="s">
        <v>211</v>
      </c>
      <c r="J966" t="s">
        <v>208</v>
      </c>
    </row>
    <row r="967" spans="1:10" x14ac:dyDescent="0.3">
      <c r="A967" t="s">
        <v>230</v>
      </c>
      <c r="B967" t="s">
        <v>198</v>
      </c>
      <c r="C967" t="s">
        <v>220</v>
      </c>
      <c r="D967">
        <v>74</v>
      </c>
      <c r="E967">
        <v>96</v>
      </c>
      <c r="F967">
        <v>188</v>
      </c>
      <c r="G967">
        <v>46</v>
      </c>
      <c r="H967" t="s">
        <v>209</v>
      </c>
      <c r="I967" t="s">
        <v>211</v>
      </c>
      <c r="J967" t="s">
        <v>208</v>
      </c>
    </row>
    <row r="968" spans="1:10" x14ac:dyDescent="0.3">
      <c r="A968" t="s">
        <v>219</v>
      </c>
      <c r="B968" t="s">
        <v>214</v>
      </c>
      <c r="C968" t="s">
        <v>220</v>
      </c>
      <c r="D968">
        <v>-180</v>
      </c>
      <c r="E968">
        <v>-27</v>
      </c>
      <c r="F968">
        <v>135</v>
      </c>
      <c r="G968">
        <v>94</v>
      </c>
      <c r="H968" t="s">
        <v>200</v>
      </c>
      <c r="I968" t="s">
        <v>215</v>
      </c>
      <c r="J968" t="s">
        <v>208</v>
      </c>
    </row>
    <row r="969" spans="1:10" x14ac:dyDescent="0.3">
      <c r="A969" t="s">
        <v>219</v>
      </c>
      <c r="B969" t="s">
        <v>214</v>
      </c>
      <c r="C969" t="s">
        <v>220</v>
      </c>
      <c r="D969">
        <v>62</v>
      </c>
      <c r="E969">
        <v>225</v>
      </c>
      <c r="F969">
        <v>384</v>
      </c>
      <c r="G969">
        <v>167</v>
      </c>
      <c r="H969" t="s">
        <v>205</v>
      </c>
      <c r="I969" t="s">
        <v>206</v>
      </c>
      <c r="J969" t="s">
        <v>202</v>
      </c>
    </row>
    <row r="970" spans="1:10" x14ac:dyDescent="0.3">
      <c r="A970" t="s">
        <v>219</v>
      </c>
      <c r="B970" t="s">
        <v>214</v>
      </c>
      <c r="C970" t="s">
        <v>220</v>
      </c>
      <c r="D970">
        <v>106</v>
      </c>
      <c r="E970">
        <v>145</v>
      </c>
      <c r="F970">
        <v>245</v>
      </c>
      <c r="G970">
        <v>39</v>
      </c>
      <c r="H970" t="s">
        <v>209</v>
      </c>
      <c r="I970" t="s">
        <v>216</v>
      </c>
      <c r="J970" t="s">
        <v>208</v>
      </c>
    </row>
    <row r="971" spans="1:10" x14ac:dyDescent="0.3">
      <c r="A971" t="s">
        <v>219</v>
      </c>
      <c r="B971" t="s">
        <v>214</v>
      </c>
      <c r="C971" t="s">
        <v>220</v>
      </c>
      <c r="D971">
        <v>150</v>
      </c>
      <c r="E971">
        <v>139</v>
      </c>
      <c r="F971">
        <v>249</v>
      </c>
      <c r="G971">
        <v>38</v>
      </c>
      <c r="H971" t="s">
        <v>209</v>
      </c>
      <c r="I971" t="s">
        <v>216</v>
      </c>
      <c r="J971" t="s">
        <v>208</v>
      </c>
    </row>
    <row r="972" spans="1:10" x14ac:dyDescent="0.3">
      <c r="A972" t="s">
        <v>219</v>
      </c>
      <c r="B972" t="s">
        <v>214</v>
      </c>
      <c r="C972" t="s">
        <v>220</v>
      </c>
      <c r="D972">
        <v>67</v>
      </c>
      <c r="E972">
        <v>107</v>
      </c>
      <c r="F972">
        <v>190</v>
      </c>
      <c r="G972">
        <v>40</v>
      </c>
      <c r="H972" t="s">
        <v>209</v>
      </c>
      <c r="I972" t="s">
        <v>211</v>
      </c>
      <c r="J972" t="s">
        <v>208</v>
      </c>
    </row>
    <row r="973" spans="1:10" x14ac:dyDescent="0.3">
      <c r="A973" t="s">
        <v>219</v>
      </c>
      <c r="B973" t="s">
        <v>214</v>
      </c>
      <c r="C973" t="s">
        <v>220</v>
      </c>
      <c r="D973">
        <v>101</v>
      </c>
      <c r="E973">
        <v>107</v>
      </c>
      <c r="F973">
        <v>202</v>
      </c>
      <c r="G973">
        <v>39</v>
      </c>
      <c r="H973" t="s">
        <v>209</v>
      </c>
      <c r="I973" t="s">
        <v>211</v>
      </c>
      <c r="J973" t="s">
        <v>208</v>
      </c>
    </row>
    <row r="974" spans="1:10" x14ac:dyDescent="0.3">
      <c r="A974" t="s">
        <v>219</v>
      </c>
      <c r="B974" t="s">
        <v>214</v>
      </c>
      <c r="C974" t="s">
        <v>220</v>
      </c>
      <c r="D974">
        <v>79</v>
      </c>
      <c r="E974">
        <v>79</v>
      </c>
      <c r="F974">
        <v>142</v>
      </c>
      <c r="G974">
        <v>26</v>
      </c>
      <c r="H974" t="s">
        <v>203</v>
      </c>
      <c r="I974" t="s">
        <v>217</v>
      </c>
      <c r="J974" t="s">
        <v>202</v>
      </c>
    </row>
    <row r="975" spans="1:10" x14ac:dyDescent="0.3">
      <c r="A975" t="s">
        <v>222</v>
      </c>
      <c r="B975" t="s">
        <v>223</v>
      </c>
      <c r="C975" t="s">
        <v>220</v>
      </c>
      <c r="D975">
        <v>159</v>
      </c>
      <c r="E975">
        <v>245</v>
      </c>
      <c r="F975">
        <v>452</v>
      </c>
      <c r="G975">
        <v>86</v>
      </c>
      <c r="H975" t="s">
        <v>200</v>
      </c>
      <c r="I975" t="s">
        <v>201</v>
      </c>
      <c r="J975" t="s">
        <v>202</v>
      </c>
    </row>
    <row r="976" spans="1:10" x14ac:dyDescent="0.3">
      <c r="A976" t="s">
        <v>222</v>
      </c>
      <c r="B976" t="s">
        <v>223</v>
      </c>
      <c r="C976" t="s">
        <v>220</v>
      </c>
      <c r="D976">
        <v>279</v>
      </c>
      <c r="E976">
        <v>284</v>
      </c>
      <c r="F976">
        <v>559</v>
      </c>
      <c r="G976">
        <v>96</v>
      </c>
      <c r="H976" t="s">
        <v>200</v>
      </c>
      <c r="I976" t="s">
        <v>201</v>
      </c>
      <c r="J976" t="s">
        <v>202</v>
      </c>
    </row>
    <row r="977" spans="1:10" x14ac:dyDescent="0.3">
      <c r="A977" t="s">
        <v>222</v>
      </c>
      <c r="B977" t="s">
        <v>223</v>
      </c>
      <c r="C977" t="s">
        <v>220</v>
      </c>
      <c r="D977">
        <v>127</v>
      </c>
      <c r="E977">
        <v>172</v>
      </c>
      <c r="F977">
        <v>290</v>
      </c>
      <c r="G977">
        <v>45</v>
      </c>
      <c r="H977" t="s">
        <v>205</v>
      </c>
      <c r="I977" t="s">
        <v>206</v>
      </c>
      <c r="J977" t="s">
        <v>202</v>
      </c>
    </row>
    <row r="978" spans="1:10" x14ac:dyDescent="0.3">
      <c r="A978" t="s">
        <v>222</v>
      </c>
      <c r="B978" t="s">
        <v>223</v>
      </c>
      <c r="C978" t="s">
        <v>220</v>
      </c>
      <c r="D978">
        <v>157</v>
      </c>
      <c r="E978">
        <v>144</v>
      </c>
      <c r="F978">
        <v>259</v>
      </c>
      <c r="G978">
        <v>38</v>
      </c>
      <c r="H978" t="s">
        <v>205</v>
      </c>
      <c r="I978" t="s">
        <v>206</v>
      </c>
      <c r="J978" t="s">
        <v>202</v>
      </c>
    </row>
    <row r="979" spans="1:10" x14ac:dyDescent="0.3">
      <c r="A979" t="s">
        <v>222</v>
      </c>
      <c r="B979" t="s">
        <v>223</v>
      </c>
      <c r="C979" t="s">
        <v>220</v>
      </c>
      <c r="D979">
        <v>135</v>
      </c>
      <c r="E979">
        <v>126</v>
      </c>
      <c r="F979">
        <v>227</v>
      </c>
      <c r="G979">
        <v>35</v>
      </c>
      <c r="H979" t="s">
        <v>205</v>
      </c>
      <c r="I979" t="s">
        <v>206</v>
      </c>
      <c r="J979" t="s">
        <v>202</v>
      </c>
    </row>
    <row r="980" spans="1:10" x14ac:dyDescent="0.3">
      <c r="A980" t="s">
        <v>222</v>
      </c>
      <c r="B980" t="s">
        <v>223</v>
      </c>
      <c r="C980" t="s">
        <v>220</v>
      </c>
      <c r="D980">
        <v>84</v>
      </c>
      <c r="E980">
        <v>80</v>
      </c>
      <c r="F980">
        <v>150</v>
      </c>
      <c r="G980">
        <v>27</v>
      </c>
      <c r="H980" t="s">
        <v>205</v>
      </c>
      <c r="I980" t="s">
        <v>207</v>
      </c>
      <c r="J980" t="s">
        <v>208</v>
      </c>
    </row>
    <row r="981" spans="1:10" x14ac:dyDescent="0.3">
      <c r="A981" t="s">
        <v>222</v>
      </c>
      <c r="B981" t="s">
        <v>223</v>
      </c>
      <c r="C981" t="s">
        <v>220</v>
      </c>
      <c r="D981">
        <v>137</v>
      </c>
      <c r="E981">
        <v>136</v>
      </c>
      <c r="F981">
        <v>228</v>
      </c>
      <c r="G981">
        <v>34</v>
      </c>
      <c r="H981" t="s">
        <v>205</v>
      </c>
      <c r="I981" t="s">
        <v>207</v>
      </c>
      <c r="J981" t="s">
        <v>208</v>
      </c>
    </row>
    <row r="982" spans="1:10" x14ac:dyDescent="0.3">
      <c r="A982" t="s">
        <v>222</v>
      </c>
      <c r="B982" t="s">
        <v>223</v>
      </c>
      <c r="C982" t="s">
        <v>220</v>
      </c>
      <c r="D982">
        <v>20</v>
      </c>
      <c r="E982">
        <v>55</v>
      </c>
      <c r="F982">
        <v>93</v>
      </c>
      <c r="G982">
        <v>35</v>
      </c>
      <c r="H982" t="s">
        <v>209</v>
      </c>
      <c r="I982" t="s">
        <v>210</v>
      </c>
      <c r="J982" t="s">
        <v>208</v>
      </c>
    </row>
    <row r="983" spans="1:10" x14ac:dyDescent="0.3">
      <c r="A983" t="s">
        <v>222</v>
      </c>
      <c r="B983" t="s">
        <v>223</v>
      </c>
      <c r="C983" t="s">
        <v>220</v>
      </c>
      <c r="D983">
        <v>28</v>
      </c>
      <c r="E983">
        <v>64</v>
      </c>
      <c r="F983">
        <v>107</v>
      </c>
      <c r="G983">
        <v>36</v>
      </c>
      <c r="H983" t="s">
        <v>209</v>
      </c>
      <c r="I983" t="s">
        <v>210</v>
      </c>
      <c r="J983" t="s">
        <v>208</v>
      </c>
    </row>
    <row r="984" spans="1:10" x14ac:dyDescent="0.3">
      <c r="A984" t="s">
        <v>222</v>
      </c>
      <c r="B984" t="s">
        <v>223</v>
      </c>
      <c r="C984" t="s">
        <v>220</v>
      </c>
      <c r="D984">
        <v>61</v>
      </c>
      <c r="E984">
        <v>96</v>
      </c>
      <c r="F984">
        <v>159</v>
      </c>
      <c r="G984">
        <v>48</v>
      </c>
      <c r="H984" t="s">
        <v>205</v>
      </c>
      <c r="I984" t="s">
        <v>218</v>
      </c>
      <c r="J984" t="s">
        <v>202</v>
      </c>
    </row>
    <row r="985" spans="1:10" x14ac:dyDescent="0.3">
      <c r="A985" t="s">
        <v>235</v>
      </c>
      <c r="B985" t="s">
        <v>198</v>
      </c>
      <c r="C985" t="s">
        <v>220</v>
      </c>
      <c r="D985">
        <v>367</v>
      </c>
      <c r="E985">
        <v>422</v>
      </c>
      <c r="F985">
        <v>494</v>
      </c>
      <c r="G985">
        <v>55</v>
      </c>
      <c r="H985" t="s">
        <v>200</v>
      </c>
      <c r="I985" t="s">
        <v>201</v>
      </c>
      <c r="J985" t="s">
        <v>202</v>
      </c>
    </row>
    <row r="986" spans="1:10" x14ac:dyDescent="0.3">
      <c r="A986" t="s">
        <v>235</v>
      </c>
      <c r="B986" t="s">
        <v>198</v>
      </c>
      <c r="C986" t="s">
        <v>220</v>
      </c>
      <c r="D986">
        <v>465</v>
      </c>
      <c r="E986">
        <v>516</v>
      </c>
      <c r="F986">
        <v>576</v>
      </c>
      <c r="G986">
        <v>51</v>
      </c>
      <c r="H986" t="s">
        <v>200</v>
      </c>
      <c r="I986" t="s">
        <v>201</v>
      </c>
      <c r="J986" t="s">
        <v>202</v>
      </c>
    </row>
    <row r="987" spans="1:10" x14ac:dyDescent="0.3">
      <c r="A987" t="s">
        <v>235</v>
      </c>
      <c r="B987" t="s">
        <v>198</v>
      </c>
      <c r="C987" t="s">
        <v>220</v>
      </c>
      <c r="D987">
        <v>572</v>
      </c>
      <c r="E987">
        <v>422</v>
      </c>
      <c r="F987">
        <v>553</v>
      </c>
      <c r="G987">
        <v>58</v>
      </c>
      <c r="H987" t="s">
        <v>200</v>
      </c>
      <c r="I987" t="s">
        <v>201</v>
      </c>
      <c r="J987" t="s">
        <v>202</v>
      </c>
    </row>
    <row r="988" spans="1:10" x14ac:dyDescent="0.3">
      <c r="A988" t="s">
        <v>235</v>
      </c>
      <c r="B988" t="s">
        <v>198</v>
      </c>
      <c r="C988" t="s">
        <v>220</v>
      </c>
      <c r="D988">
        <v>12</v>
      </c>
      <c r="E988">
        <v>29</v>
      </c>
      <c r="F988">
        <v>49</v>
      </c>
      <c r="G988">
        <v>17</v>
      </c>
      <c r="H988" t="s">
        <v>203</v>
      </c>
      <c r="I988" t="s">
        <v>204</v>
      </c>
      <c r="J988" t="s">
        <v>202</v>
      </c>
    </row>
    <row r="989" spans="1:10" x14ac:dyDescent="0.3">
      <c r="A989" t="s">
        <v>235</v>
      </c>
      <c r="B989" t="s">
        <v>198</v>
      </c>
      <c r="C989" t="s">
        <v>220</v>
      </c>
      <c r="D989">
        <v>10</v>
      </c>
      <c r="E989">
        <v>26</v>
      </c>
      <c r="F989">
        <v>44</v>
      </c>
      <c r="G989">
        <v>16</v>
      </c>
      <c r="H989" t="s">
        <v>203</v>
      </c>
      <c r="I989" t="s">
        <v>204</v>
      </c>
      <c r="J989" t="s">
        <v>202</v>
      </c>
    </row>
    <row r="990" spans="1:10" x14ac:dyDescent="0.3">
      <c r="A990" t="s">
        <v>235</v>
      </c>
      <c r="B990" t="s">
        <v>198</v>
      </c>
      <c r="C990" t="s">
        <v>220</v>
      </c>
      <c r="D990">
        <v>15</v>
      </c>
      <c r="E990">
        <v>32</v>
      </c>
      <c r="F990">
        <v>53</v>
      </c>
      <c r="G990">
        <v>17</v>
      </c>
      <c r="H990" t="s">
        <v>203</v>
      </c>
      <c r="I990" t="s">
        <v>204</v>
      </c>
      <c r="J990" t="s">
        <v>202</v>
      </c>
    </row>
    <row r="991" spans="1:10" x14ac:dyDescent="0.3">
      <c r="A991" t="s">
        <v>235</v>
      </c>
      <c r="B991" t="s">
        <v>198</v>
      </c>
      <c r="C991" t="s">
        <v>220</v>
      </c>
      <c r="D991">
        <v>-16</v>
      </c>
      <c r="E991">
        <v>61</v>
      </c>
      <c r="F991">
        <v>114</v>
      </c>
      <c r="G991">
        <v>77</v>
      </c>
      <c r="H991" t="s">
        <v>205</v>
      </c>
      <c r="I991" t="s">
        <v>206</v>
      </c>
      <c r="J991" t="s">
        <v>202</v>
      </c>
    </row>
    <row r="992" spans="1:10" x14ac:dyDescent="0.3">
      <c r="A992" t="s">
        <v>235</v>
      </c>
      <c r="B992" t="s">
        <v>198</v>
      </c>
      <c r="C992" t="s">
        <v>220</v>
      </c>
      <c r="D992">
        <v>-22</v>
      </c>
      <c r="E992">
        <v>61</v>
      </c>
      <c r="F992">
        <v>113</v>
      </c>
      <c r="G992">
        <v>72</v>
      </c>
      <c r="H992" t="s">
        <v>205</v>
      </c>
      <c r="I992" t="s">
        <v>206</v>
      </c>
      <c r="J992" t="s">
        <v>202</v>
      </c>
    </row>
    <row r="993" spans="1:10" x14ac:dyDescent="0.3">
      <c r="A993" t="s">
        <v>235</v>
      </c>
      <c r="B993" t="s">
        <v>198</v>
      </c>
      <c r="C993" t="s">
        <v>220</v>
      </c>
      <c r="D993">
        <v>10</v>
      </c>
      <c r="E993">
        <v>72</v>
      </c>
      <c r="F993">
        <v>110</v>
      </c>
      <c r="G993">
        <v>60</v>
      </c>
      <c r="H993" t="s">
        <v>205</v>
      </c>
      <c r="I993" t="s">
        <v>206</v>
      </c>
      <c r="J993" t="s">
        <v>202</v>
      </c>
    </row>
    <row r="994" spans="1:10" x14ac:dyDescent="0.3">
      <c r="A994" t="s">
        <v>235</v>
      </c>
      <c r="B994" t="s">
        <v>198</v>
      </c>
      <c r="C994" t="s">
        <v>220</v>
      </c>
      <c r="D994">
        <v>17</v>
      </c>
      <c r="E994">
        <v>65</v>
      </c>
      <c r="F994">
        <v>117</v>
      </c>
      <c r="G994">
        <v>49</v>
      </c>
      <c r="H994" t="s">
        <v>209</v>
      </c>
      <c r="I994" t="s">
        <v>210</v>
      </c>
      <c r="J994" t="s">
        <v>208</v>
      </c>
    </row>
    <row r="995" spans="1:10" x14ac:dyDescent="0.3">
      <c r="A995" t="s">
        <v>235</v>
      </c>
      <c r="B995" t="s">
        <v>198</v>
      </c>
      <c r="C995" t="s">
        <v>220</v>
      </c>
      <c r="D995">
        <v>16</v>
      </c>
      <c r="E995">
        <v>34</v>
      </c>
      <c r="F995">
        <v>57</v>
      </c>
      <c r="G995">
        <v>18</v>
      </c>
      <c r="H995" t="s">
        <v>203</v>
      </c>
      <c r="I995" t="s">
        <v>212</v>
      </c>
      <c r="J995" t="s">
        <v>202</v>
      </c>
    </row>
    <row r="996" spans="1:10" x14ac:dyDescent="0.3">
      <c r="A996" t="s">
        <v>235</v>
      </c>
      <c r="B996" t="s">
        <v>198</v>
      </c>
      <c r="C996" t="s">
        <v>220</v>
      </c>
      <c r="D996">
        <v>42</v>
      </c>
      <c r="E996">
        <v>47</v>
      </c>
      <c r="F996">
        <v>84</v>
      </c>
      <c r="G996">
        <v>19</v>
      </c>
      <c r="H996" t="s">
        <v>203</v>
      </c>
      <c r="I996" t="s">
        <v>212</v>
      </c>
      <c r="J996" t="s">
        <v>202</v>
      </c>
    </row>
    <row r="997" spans="1:10" x14ac:dyDescent="0.3">
      <c r="A997" t="s">
        <v>235</v>
      </c>
      <c r="B997" t="s">
        <v>198</v>
      </c>
      <c r="C997" t="s">
        <v>220</v>
      </c>
      <c r="D997">
        <v>22</v>
      </c>
      <c r="E997">
        <v>34</v>
      </c>
      <c r="F997">
        <v>56</v>
      </c>
      <c r="G997">
        <v>17</v>
      </c>
      <c r="H997" t="s">
        <v>203</v>
      </c>
      <c r="I997" t="s">
        <v>212</v>
      </c>
      <c r="J997" t="s">
        <v>202</v>
      </c>
    </row>
    <row r="998" spans="1:10" x14ac:dyDescent="0.3">
      <c r="A998" t="s">
        <v>235</v>
      </c>
      <c r="B998" t="s">
        <v>198</v>
      </c>
      <c r="C998" t="s">
        <v>220</v>
      </c>
      <c r="D998">
        <v>82</v>
      </c>
      <c r="E998">
        <v>146</v>
      </c>
      <c r="F998">
        <v>291</v>
      </c>
      <c r="G998">
        <v>64</v>
      </c>
      <c r="H998" t="s">
        <v>205</v>
      </c>
      <c r="I998" t="s">
        <v>225</v>
      </c>
      <c r="J998" t="s">
        <v>202</v>
      </c>
    </row>
    <row r="999" spans="1:10" x14ac:dyDescent="0.3">
      <c r="A999" t="s">
        <v>235</v>
      </c>
      <c r="B999" t="s">
        <v>198</v>
      </c>
      <c r="C999" t="s">
        <v>220</v>
      </c>
      <c r="D999">
        <v>115</v>
      </c>
      <c r="E999">
        <v>149</v>
      </c>
      <c r="F999">
        <v>295</v>
      </c>
      <c r="G999">
        <v>61</v>
      </c>
      <c r="H999" t="s">
        <v>205</v>
      </c>
      <c r="I999" t="s">
        <v>225</v>
      </c>
      <c r="J999" t="s">
        <v>202</v>
      </c>
    </row>
    <row r="1000" spans="1:10" x14ac:dyDescent="0.3">
      <c r="A1000" t="s">
        <v>231</v>
      </c>
      <c r="B1000" t="s">
        <v>227</v>
      </c>
      <c r="C1000" t="s">
        <v>199</v>
      </c>
      <c r="D1000">
        <v>23</v>
      </c>
      <c r="E1000">
        <v>82</v>
      </c>
      <c r="F1000">
        <v>149</v>
      </c>
      <c r="G1000">
        <v>59</v>
      </c>
      <c r="H1000" t="s">
        <v>200</v>
      </c>
      <c r="I1000" t="s">
        <v>221</v>
      </c>
      <c r="J1000" t="s">
        <v>202</v>
      </c>
    </row>
    <row r="1001" spans="1:10" x14ac:dyDescent="0.3">
      <c r="A1001" t="s">
        <v>231</v>
      </c>
      <c r="B1001" t="s">
        <v>227</v>
      </c>
      <c r="C1001" t="s">
        <v>199</v>
      </c>
      <c r="D1001">
        <v>23</v>
      </c>
      <c r="E1001">
        <v>72</v>
      </c>
      <c r="F1001">
        <v>129</v>
      </c>
      <c r="G1001">
        <v>51</v>
      </c>
      <c r="H1001" t="s">
        <v>200</v>
      </c>
      <c r="I1001" t="s">
        <v>221</v>
      </c>
      <c r="J1001" t="s">
        <v>202</v>
      </c>
    </row>
    <row r="1002" spans="1:10" x14ac:dyDescent="0.3">
      <c r="A1002" t="s">
        <v>231</v>
      </c>
      <c r="B1002" t="s">
        <v>227</v>
      </c>
      <c r="C1002" t="s">
        <v>199</v>
      </c>
      <c r="D1002">
        <v>29</v>
      </c>
      <c r="E1002">
        <v>77</v>
      </c>
      <c r="F1002">
        <v>139</v>
      </c>
      <c r="G1002">
        <v>52</v>
      </c>
      <c r="H1002" t="s">
        <v>200</v>
      </c>
      <c r="I1002" t="s">
        <v>221</v>
      </c>
      <c r="J1002" t="s">
        <v>202</v>
      </c>
    </row>
    <row r="1003" spans="1:10" x14ac:dyDescent="0.3">
      <c r="A1003" t="s">
        <v>231</v>
      </c>
      <c r="B1003" t="s">
        <v>227</v>
      </c>
      <c r="C1003" t="s">
        <v>199</v>
      </c>
      <c r="D1003">
        <v>22</v>
      </c>
      <c r="E1003">
        <v>70</v>
      </c>
      <c r="F1003">
        <v>134</v>
      </c>
      <c r="G1003">
        <v>55</v>
      </c>
      <c r="H1003" t="s">
        <v>200</v>
      </c>
      <c r="I1003" t="s">
        <v>221</v>
      </c>
      <c r="J1003" t="s">
        <v>202</v>
      </c>
    </row>
    <row r="1004" spans="1:10" x14ac:dyDescent="0.3">
      <c r="A1004" t="s">
        <v>231</v>
      </c>
      <c r="B1004" t="s">
        <v>227</v>
      </c>
      <c r="C1004" t="s">
        <v>199</v>
      </c>
      <c r="D1004">
        <v>16</v>
      </c>
      <c r="E1004">
        <v>130</v>
      </c>
      <c r="F1004">
        <v>223</v>
      </c>
      <c r="G1004">
        <v>114</v>
      </c>
      <c r="H1004" t="s">
        <v>200</v>
      </c>
      <c r="I1004" t="s">
        <v>201</v>
      </c>
      <c r="J1004" t="s">
        <v>202</v>
      </c>
    </row>
    <row r="1005" spans="1:10" x14ac:dyDescent="0.3">
      <c r="A1005" t="s">
        <v>231</v>
      </c>
      <c r="B1005" t="s">
        <v>227</v>
      </c>
      <c r="C1005" t="s">
        <v>199</v>
      </c>
      <c r="D1005">
        <v>27</v>
      </c>
      <c r="E1005">
        <v>134</v>
      </c>
      <c r="F1005">
        <v>245</v>
      </c>
      <c r="G1005">
        <v>116</v>
      </c>
      <c r="H1005" t="s">
        <v>200</v>
      </c>
      <c r="I1005" t="s">
        <v>201</v>
      </c>
      <c r="J1005" t="s">
        <v>202</v>
      </c>
    </row>
    <row r="1006" spans="1:10" x14ac:dyDescent="0.3">
      <c r="A1006" t="s">
        <v>231</v>
      </c>
      <c r="B1006" t="s">
        <v>227</v>
      </c>
      <c r="C1006" t="s">
        <v>199</v>
      </c>
      <c r="D1006">
        <v>51</v>
      </c>
      <c r="E1006">
        <v>103</v>
      </c>
      <c r="F1006">
        <v>180</v>
      </c>
      <c r="G1006">
        <v>52</v>
      </c>
      <c r="H1006" t="s">
        <v>200</v>
      </c>
      <c r="I1006" t="s">
        <v>215</v>
      </c>
      <c r="J1006" t="s">
        <v>208</v>
      </c>
    </row>
    <row r="1007" spans="1:10" x14ac:dyDescent="0.3">
      <c r="A1007" t="s">
        <v>231</v>
      </c>
      <c r="B1007" t="s">
        <v>227</v>
      </c>
      <c r="C1007" t="s">
        <v>199</v>
      </c>
      <c r="D1007">
        <v>50</v>
      </c>
      <c r="E1007">
        <v>103</v>
      </c>
      <c r="F1007">
        <v>180</v>
      </c>
      <c r="G1007">
        <v>53</v>
      </c>
      <c r="H1007" t="s">
        <v>200</v>
      </c>
      <c r="I1007" t="s">
        <v>215</v>
      </c>
      <c r="J1007" t="s">
        <v>208</v>
      </c>
    </row>
    <row r="1008" spans="1:10" x14ac:dyDescent="0.3">
      <c r="A1008" t="s">
        <v>231</v>
      </c>
      <c r="B1008" t="s">
        <v>227</v>
      </c>
      <c r="C1008" t="s">
        <v>199</v>
      </c>
      <c r="D1008">
        <v>55</v>
      </c>
      <c r="E1008">
        <v>108</v>
      </c>
      <c r="F1008">
        <v>188</v>
      </c>
      <c r="G1008">
        <v>53</v>
      </c>
      <c r="H1008" t="s">
        <v>200</v>
      </c>
      <c r="I1008" t="s">
        <v>215</v>
      </c>
      <c r="J1008" t="s">
        <v>208</v>
      </c>
    </row>
    <row r="1009" spans="1:10" x14ac:dyDescent="0.3">
      <c r="A1009" t="s">
        <v>231</v>
      </c>
      <c r="B1009" t="s">
        <v>227</v>
      </c>
      <c r="C1009" t="s">
        <v>199</v>
      </c>
      <c r="D1009">
        <v>58</v>
      </c>
      <c r="E1009">
        <v>112</v>
      </c>
      <c r="F1009">
        <v>195</v>
      </c>
      <c r="G1009">
        <v>54</v>
      </c>
      <c r="H1009" t="s">
        <v>200</v>
      </c>
      <c r="I1009" t="s">
        <v>215</v>
      </c>
      <c r="J1009" t="s">
        <v>208</v>
      </c>
    </row>
    <row r="1010" spans="1:10" x14ac:dyDescent="0.3">
      <c r="A1010" t="s">
        <v>231</v>
      </c>
      <c r="B1010" t="s">
        <v>227</v>
      </c>
      <c r="C1010" t="s">
        <v>199</v>
      </c>
      <c r="D1010">
        <v>73</v>
      </c>
      <c r="E1010">
        <v>132</v>
      </c>
      <c r="F1010">
        <v>231</v>
      </c>
      <c r="G1010">
        <v>59</v>
      </c>
      <c r="H1010" t="s">
        <v>200</v>
      </c>
      <c r="I1010" t="s">
        <v>215</v>
      </c>
      <c r="J1010" t="s">
        <v>208</v>
      </c>
    </row>
    <row r="1011" spans="1:10" x14ac:dyDescent="0.3">
      <c r="A1011" t="s">
        <v>231</v>
      </c>
      <c r="B1011" t="s">
        <v>227</v>
      </c>
      <c r="C1011" t="s">
        <v>199</v>
      </c>
      <c r="D1011">
        <v>79</v>
      </c>
      <c r="E1011">
        <v>103</v>
      </c>
      <c r="F1011">
        <v>201</v>
      </c>
      <c r="G1011">
        <v>55</v>
      </c>
      <c r="H1011" t="s">
        <v>200</v>
      </c>
      <c r="I1011" t="s">
        <v>215</v>
      </c>
      <c r="J1011" t="s">
        <v>208</v>
      </c>
    </row>
    <row r="1012" spans="1:10" x14ac:dyDescent="0.3">
      <c r="A1012" t="s">
        <v>231</v>
      </c>
      <c r="B1012" t="s">
        <v>227</v>
      </c>
      <c r="C1012" t="s">
        <v>199</v>
      </c>
      <c r="D1012">
        <v>86</v>
      </c>
      <c r="E1012">
        <v>114</v>
      </c>
      <c r="F1012">
        <v>212</v>
      </c>
      <c r="G1012">
        <v>56</v>
      </c>
      <c r="H1012" t="s">
        <v>200</v>
      </c>
      <c r="I1012" t="s">
        <v>215</v>
      </c>
      <c r="J1012" t="s">
        <v>208</v>
      </c>
    </row>
    <row r="1013" spans="1:10" x14ac:dyDescent="0.3">
      <c r="A1013" t="s">
        <v>231</v>
      </c>
      <c r="B1013" t="s">
        <v>227</v>
      </c>
      <c r="C1013" t="s">
        <v>199</v>
      </c>
      <c r="D1013">
        <v>85</v>
      </c>
      <c r="E1013">
        <v>112</v>
      </c>
      <c r="F1013">
        <v>208</v>
      </c>
      <c r="G1013">
        <v>55</v>
      </c>
      <c r="H1013" t="s">
        <v>200</v>
      </c>
      <c r="I1013" t="s">
        <v>215</v>
      </c>
      <c r="J1013" t="s">
        <v>208</v>
      </c>
    </row>
    <row r="1014" spans="1:10" x14ac:dyDescent="0.3">
      <c r="A1014" t="s">
        <v>231</v>
      </c>
      <c r="B1014" t="s">
        <v>227</v>
      </c>
      <c r="C1014" t="s">
        <v>199</v>
      </c>
      <c r="D1014">
        <v>38</v>
      </c>
      <c r="E1014">
        <v>81</v>
      </c>
      <c r="F1014">
        <v>150</v>
      </c>
      <c r="G1014">
        <v>43</v>
      </c>
      <c r="H1014" t="s">
        <v>205</v>
      </c>
      <c r="I1014" t="s">
        <v>206</v>
      </c>
      <c r="J1014" t="s">
        <v>202</v>
      </c>
    </row>
    <row r="1015" spans="1:10" x14ac:dyDescent="0.3">
      <c r="A1015" t="s">
        <v>231</v>
      </c>
      <c r="B1015" t="s">
        <v>227</v>
      </c>
      <c r="C1015" t="s">
        <v>199</v>
      </c>
      <c r="D1015">
        <v>42</v>
      </c>
      <c r="E1015">
        <v>84</v>
      </c>
      <c r="F1015">
        <v>154</v>
      </c>
      <c r="G1015">
        <v>42</v>
      </c>
      <c r="H1015" t="s">
        <v>205</v>
      </c>
      <c r="I1015" t="s">
        <v>206</v>
      </c>
      <c r="J1015" t="s">
        <v>202</v>
      </c>
    </row>
    <row r="1016" spans="1:10" x14ac:dyDescent="0.3">
      <c r="A1016" t="s">
        <v>231</v>
      </c>
      <c r="B1016" t="s">
        <v>227</v>
      </c>
      <c r="C1016" t="s">
        <v>199</v>
      </c>
      <c r="D1016">
        <v>53</v>
      </c>
      <c r="E1016">
        <v>99</v>
      </c>
      <c r="F1016">
        <v>182</v>
      </c>
      <c r="G1016">
        <v>46</v>
      </c>
      <c r="H1016" t="s">
        <v>205</v>
      </c>
      <c r="I1016" t="s">
        <v>206</v>
      </c>
      <c r="J1016" t="s">
        <v>202</v>
      </c>
    </row>
    <row r="1017" spans="1:10" x14ac:dyDescent="0.3">
      <c r="A1017" t="s">
        <v>231</v>
      </c>
      <c r="B1017" t="s">
        <v>227</v>
      </c>
      <c r="C1017" t="s">
        <v>199</v>
      </c>
      <c r="D1017">
        <v>61</v>
      </c>
      <c r="E1017">
        <v>84</v>
      </c>
      <c r="F1017">
        <v>165</v>
      </c>
      <c r="G1017">
        <v>43</v>
      </c>
      <c r="H1017" t="s">
        <v>205</v>
      </c>
      <c r="I1017" t="s">
        <v>206</v>
      </c>
      <c r="J1017" t="s">
        <v>202</v>
      </c>
    </row>
    <row r="1018" spans="1:10" x14ac:dyDescent="0.3">
      <c r="A1018" t="s">
        <v>231</v>
      </c>
      <c r="B1018" t="s">
        <v>227</v>
      </c>
      <c r="C1018" t="s">
        <v>199</v>
      </c>
      <c r="D1018">
        <v>47</v>
      </c>
      <c r="E1018">
        <v>62</v>
      </c>
      <c r="F1018">
        <v>109</v>
      </c>
      <c r="G1018">
        <v>26</v>
      </c>
      <c r="H1018" t="s">
        <v>205</v>
      </c>
      <c r="I1018" t="s">
        <v>207</v>
      </c>
      <c r="J1018" t="s">
        <v>208</v>
      </c>
    </row>
    <row r="1019" spans="1:10" x14ac:dyDescent="0.3">
      <c r="A1019" t="s">
        <v>231</v>
      </c>
      <c r="B1019" t="s">
        <v>227</v>
      </c>
      <c r="C1019" t="s">
        <v>199</v>
      </c>
      <c r="D1019">
        <v>57</v>
      </c>
      <c r="E1019">
        <v>99</v>
      </c>
      <c r="F1019">
        <v>159</v>
      </c>
      <c r="G1019">
        <v>42</v>
      </c>
      <c r="H1019" t="s">
        <v>209</v>
      </c>
      <c r="I1019" t="s">
        <v>216</v>
      </c>
      <c r="J1019" t="s">
        <v>208</v>
      </c>
    </row>
    <row r="1020" spans="1:10" x14ac:dyDescent="0.3">
      <c r="A1020" t="s">
        <v>231</v>
      </c>
      <c r="B1020" t="s">
        <v>227</v>
      </c>
      <c r="C1020" t="s">
        <v>199</v>
      </c>
      <c r="D1020">
        <v>68</v>
      </c>
      <c r="E1020">
        <v>84</v>
      </c>
      <c r="F1020">
        <v>142</v>
      </c>
      <c r="G1020">
        <v>38</v>
      </c>
      <c r="H1020" t="s">
        <v>209</v>
      </c>
      <c r="I1020" t="s">
        <v>216</v>
      </c>
      <c r="J1020" t="s">
        <v>208</v>
      </c>
    </row>
    <row r="1021" spans="1:10" x14ac:dyDescent="0.3">
      <c r="A1021" t="s">
        <v>231</v>
      </c>
      <c r="B1021" t="s">
        <v>227</v>
      </c>
      <c r="C1021" t="s">
        <v>199</v>
      </c>
      <c r="D1021">
        <v>55</v>
      </c>
      <c r="E1021">
        <v>78</v>
      </c>
      <c r="F1021">
        <v>124</v>
      </c>
      <c r="G1021">
        <v>35</v>
      </c>
      <c r="H1021" t="s">
        <v>209</v>
      </c>
      <c r="I1021" t="s">
        <v>216</v>
      </c>
      <c r="J1021" t="s">
        <v>208</v>
      </c>
    </row>
    <row r="1022" spans="1:10" x14ac:dyDescent="0.3">
      <c r="A1022" t="s">
        <v>231</v>
      </c>
      <c r="B1022" t="s">
        <v>227</v>
      </c>
      <c r="C1022" t="s">
        <v>199</v>
      </c>
      <c r="D1022">
        <v>57</v>
      </c>
      <c r="E1022">
        <v>79</v>
      </c>
      <c r="F1022">
        <v>125</v>
      </c>
      <c r="G1022">
        <v>35</v>
      </c>
      <c r="H1022" t="s">
        <v>209</v>
      </c>
      <c r="I1022" t="s">
        <v>216</v>
      </c>
      <c r="J1022" t="s">
        <v>208</v>
      </c>
    </row>
    <row r="1023" spans="1:10" x14ac:dyDescent="0.3">
      <c r="A1023" t="s">
        <v>231</v>
      </c>
      <c r="B1023" t="s">
        <v>227</v>
      </c>
      <c r="C1023" t="s">
        <v>199</v>
      </c>
      <c r="D1023">
        <v>74</v>
      </c>
      <c r="E1023">
        <v>75</v>
      </c>
      <c r="F1023">
        <v>134</v>
      </c>
      <c r="G1023">
        <v>25</v>
      </c>
      <c r="H1023" t="s">
        <v>209</v>
      </c>
      <c r="I1023" t="s">
        <v>210</v>
      </c>
      <c r="J1023" t="s">
        <v>208</v>
      </c>
    </row>
    <row r="1024" spans="1:10" x14ac:dyDescent="0.3">
      <c r="A1024" t="s">
        <v>231</v>
      </c>
      <c r="B1024" t="s">
        <v>227</v>
      </c>
      <c r="C1024" t="s">
        <v>199</v>
      </c>
      <c r="D1024">
        <v>38</v>
      </c>
      <c r="E1024">
        <v>77</v>
      </c>
      <c r="F1024">
        <v>129</v>
      </c>
      <c r="G1024">
        <v>39</v>
      </c>
      <c r="H1024" t="s">
        <v>203</v>
      </c>
      <c r="I1024" t="s">
        <v>212</v>
      </c>
      <c r="J1024" t="s">
        <v>202</v>
      </c>
    </row>
    <row r="1025" spans="1:10" x14ac:dyDescent="0.3">
      <c r="A1025" t="s">
        <v>231</v>
      </c>
      <c r="B1025" t="s">
        <v>227</v>
      </c>
      <c r="C1025" t="s">
        <v>199</v>
      </c>
      <c r="D1025">
        <v>3</v>
      </c>
      <c r="E1025">
        <v>90</v>
      </c>
      <c r="F1025">
        <v>155</v>
      </c>
      <c r="G1025">
        <v>87</v>
      </c>
      <c r="H1025" t="s">
        <v>203</v>
      </c>
      <c r="I1025" t="s">
        <v>217</v>
      </c>
      <c r="J1025" t="s">
        <v>202</v>
      </c>
    </row>
    <row r="1026" spans="1:10" x14ac:dyDescent="0.3">
      <c r="A1026" t="s">
        <v>231</v>
      </c>
      <c r="B1026" t="s">
        <v>227</v>
      </c>
      <c r="C1026" t="s">
        <v>199</v>
      </c>
      <c r="D1026">
        <v>1</v>
      </c>
      <c r="E1026">
        <v>87</v>
      </c>
      <c r="F1026">
        <v>150</v>
      </c>
      <c r="G1026">
        <v>86</v>
      </c>
      <c r="H1026" t="s">
        <v>203</v>
      </c>
      <c r="I1026" t="s">
        <v>217</v>
      </c>
      <c r="J1026" t="s">
        <v>202</v>
      </c>
    </row>
    <row r="1027" spans="1:10" x14ac:dyDescent="0.3">
      <c r="A1027" t="s">
        <v>231</v>
      </c>
      <c r="B1027" t="s">
        <v>227</v>
      </c>
      <c r="C1027" t="s">
        <v>199</v>
      </c>
      <c r="D1027">
        <v>-3</v>
      </c>
      <c r="E1027">
        <v>75</v>
      </c>
      <c r="F1027">
        <v>127</v>
      </c>
      <c r="G1027">
        <v>72</v>
      </c>
      <c r="H1027" t="s">
        <v>203</v>
      </c>
      <c r="I1027" t="s">
        <v>217</v>
      </c>
      <c r="J1027" t="s">
        <v>202</v>
      </c>
    </row>
    <row r="1028" spans="1:10" x14ac:dyDescent="0.3">
      <c r="A1028" t="s">
        <v>219</v>
      </c>
      <c r="B1028" t="s">
        <v>214</v>
      </c>
      <c r="C1028" t="s">
        <v>220</v>
      </c>
      <c r="D1028">
        <v>245</v>
      </c>
      <c r="E1028">
        <v>387</v>
      </c>
      <c r="F1028">
        <v>645</v>
      </c>
      <c r="G1028">
        <v>142</v>
      </c>
      <c r="H1028" t="s">
        <v>200</v>
      </c>
      <c r="I1028" t="s">
        <v>201</v>
      </c>
      <c r="J1028" t="s">
        <v>202</v>
      </c>
    </row>
    <row r="1029" spans="1:10" x14ac:dyDescent="0.3">
      <c r="A1029" t="s">
        <v>219</v>
      </c>
      <c r="B1029" t="s">
        <v>214</v>
      </c>
      <c r="C1029" t="s">
        <v>220</v>
      </c>
      <c r="D1029">
        <v>-142</v>
      </c>
      <c r="E1029">
        <v>-31</v>
      </c>
      <c r="F1029">
        <v>169</v>
      </c>
      <c r="G1029">
        <v>111</v>
      </c>
      <c r="H1029" t="s">
        <v>200</v>
      </c>
      <c r="I1029" t="s">
        <v>215</v>
      </c>
      <c r="J1029" t="s">
        <v>208</v>
      </c>
    </row>
    <row r="1030" spans="1:10" x14ac:dyDescent="0.3">
      <c r="A1030" t="s">
        <v>219</v>
      </c>
      <c r="B1030" t="s">
        <v>214</v>
      </c>
      <c r="C1030" t="s">
        <v>220</v>
      </c>
      <c r="D1030">
        <v>54</v>
      </c>
      <c r="E1030">
        <v>108</v>
      </c>
      <c r="F1030">
        <v>180</v>
      </c>
      <c r="G1030">
        <v>54</v>
      </c>
      <c r="H1030" t="s">
        <v>203</v>
      </c>
      <c r="I1030" t="s">
        <v>204</v>
      </c>
      <c r="J1030" t="s">
        <v>202</v>
      </c>
    </row>
    <row r="1031" spans="1:10" x14ac:dyDescent="0.3">
      <c r="A1031" t="s">
        <v>219</v>
      </c>
      <c r="B1031" t="s">
        <v>214</v>
      </c>
      <c r="C1031" t="s">
        <v>220</v>
      </c>
      <c r="D1031">
        <v>48</v>
      </c>
      <c r="E1031">
        <v>102</v>
      </c>
      <c r="F1031">
        <v>170</v>
      </c>
      <c r="G1031">
        <v>54</v>
      </c>
      <c r="H1031" t="s">
        <v>203</v>
      </c>
      <c r="I1031" t="s">
        <v>204</v>
      </c>
      <c r="J1031" t="s">
        <v>202</v>
      </c>
    </row>
    <row r="1032" spans="1:10" x14ac:dyDescent="0.3">
      <c r="A1032" t="s">
        <v>219</v>
      </c>
      <c r="B1032" t="s">
        <v>214</v>
      </c>
      <c r="C1032" t="s">
        <v>220</v>
      </c>
      <c r="D1032">
        <v>30</v>
      </c>
      <c r="E1032">
        <v>79</v>
      </c>
      <c r="F1032">
        <v>131</v>
      </c>
      <c r="G1032">
        <v>49</v>
      </c>
      <c r="H1032" t="s">
        <v>203</v>
      </c>
      <c r="I1032" t="s">
        <v>204</v>
      </c>
      <c r="J1032" t="s">
        <v>202</v>
      </c>
    </row>
    <row r="1033" spans="1:10" x14ac:dyDescent="0.3">
      <c r="A1033" t="s">
        <v>219</v>
      </c>
      <c r="B1033" t="s">
        <v>214</v>
      </c>
      <c r="C1033" t="s">
        <v>220</v>
      </c>
      <c r="D1033">
        <v>39</v>
      </c>
      <c r="E1033">
        <v>173</v>
      </c>
      <c r="F1033">
        <v>318</v>
      </c>
      <c r="G1033">
        <v>147</v>
      </c>
      <c r="H1033" t="s">
        <v>205</v>
      </c>
      <c r="I1033" t="s">
        <v>206</v>
      </c>
      <c r="J1033" t="s">
        <v>202</v>
      </c>
    </row>
    <row r="1034" spans="1:10" x14ac:dyDescent="0.3">
      <c r="A1034" t="s">
        <v>219</v>
      </c>
      <c r="B1034" t="s">
        <v>214</v>
      </c>
      <c r="C1034" t="s">
        <v>220</v>
      </c>
      <c r="D1034">
        <v>326</v>
      </c>
      <c r="E1034">
        <v>335</v>
      </c>
      <c r="F1034">
        <v>626</v>
      </c>
      <c r="G1034">
        <v>115</v>
      </c>
      <c r="H1034" t="s">
        <v>205</v>
      </c>
      <c r="I1034" t="s">
        <v>207</v>
      </c>
      <c r="J1034" t="s">
        <v>208</v>
      </c>
    </row>
    <row r="1035" spans="1:10" x14ac:dyDescent="0.3">
      <c r="A1035" t="s">
        <v>219</v>
      </c>
      <c r="B1035" t="s">
        <v>214</v>
      </c>
      <c r="C1035" t="s">
        <v>220</v>
      </c>
      <c r="D1035">
        <v>334</v>
      </c>
      <c r="E1035">
        <v>341</v>
      </c>
      <c r="F1035">
        <v>637</v>
      </c>
      <c r="G1035">
        <v>116</v>
      </c>
      <c r="H1035" t="s">
        <v>205</v>
      </c>
      <c r="I1035" t="s">
        <v>207</v>
      </c>
      <c r="J1035" t="s">
        <v>208</v>
      </c>
    </row>
    <row r="1036" spans="1:10" x14ac:dyDescent="0.3">
      <c r="A1036" t="s">
        <v>219</v>
      </c>
      <c r="B1036" t="s">
        <v>214</v>
      </c>
      <c r="C1036" t="s">
        <v>220</v>
      </c>
      <c r="D1036">
        <v>157</v>
      </c>
      <c r="E1036">
        <v>145</v>
      </c>
      <c r="F1036">
        <v>261</v>
      </c>
      <c r="G1036">
        <v>39</v>
      </c>
      <c r="H1036" t="s">
        <v>209</v>
      </c>
      <c r="I1036" t="s">
        <v>216</v>
      </c>
      <c r="J1036" t="s">
        <v>208</v>
      </c>
    </row>
    <row r="1037" spans="1:10" x14ac:dyDescent="0.3">
      <c r="A1037" t="s">
        <v>219</v>
      </c>
      <c r="B1037" t="s">
        <v>214</v>
      </c>
      <c r="C1037" t="s">
        <v>220</v>
      </c>
      <c r="D1037">
        <v>188</v>
      </c>
      <c r="E1037">
        <v>284</v>
      </c>
      <c r="F1037">
        <v>525</v>
      </c>
      <c r="G1037">
        <v>96</v>
      </c>
      <c r="H1037" t="s">
        <v>209</v>
      </c>
      <c r="I1037" t="s">
        <v>210</v>
      </c>
      <c r="J1037" t="s">
        <v>208</v>
      </c>
    </row>
    <row r="1038" spans="1:10" x14ac:dyDescent="0.3">
      <c r="A1038" t="s">
        <v>219</v>
      </c>
      <c r="B1038" t="s">
        <v>214</v>
      </c>
      <c r="C1038" t="s">
        <v>220</v>
      </c>
      <c r="D1038">
        <v>240</v>
      </c>
      <c r="E1038">
        <v>247</v>
      </c>
      <c r="F1038">
        <v>486</v>
      </c>
      <c r="G1038">
        <v>85</v>
      </c>
      <c r="H1038" t="s">
        <v>209</v>
      </c>
      <c r="I1038" t="s">
        <v>210</v>
      </c>
      <c r="J1038" t="s">
        <v>208</v>
      </c>
    </row>
    <row r="1039" spans="1:10" x14ac:dyDescent="0.3">
      <c r="A1039" t="s">
        <v>219</v>
      </c>
      <c r="B1039" t="s">
        <v>214</v>
      </c>
      <c r="C1039" t="s">
        <v>220</v>
      </c>
      <c r="D1039">
        <v>265</v>
      </c>
      <c r="E1039">
        <v>288</v>
      </c>
      <c r="F1039">
        <v>527</v>
      </c>
      <c r="G1039">
        <v>89</v>
      </c>
      <c r="H1039" t="s">
        <v>209</v>
      </c>
      <c r="I1039" t="s">
        <v>210</v>
      </c>
      <c r="J1039" t="s">
        <v>208</v>
      </c>
    </row>
    <row r="1040" spans="1:10" x14ac:dyDescent="0.3">
      <c r="A1040" t="s">
        <v>219</v>
      </c>
      <c r="B1040" t="s">
        <v>214</v>
      </c>
      <c r="C1040" t="s">
        <v>220</v>
      </c>
      <c r="D1040">
        <v>91</v>
      </c>
      <c r="E1040">
        <v>126</v>
      </c>
      <c r="F1040">
        <v>213</v>
      </c>
      <c r="G1040">
        <v>35</v>
      </c>
      <c r="H1040" t="s">
        <v>203</v>
      </c>
      <c r="I1040" t="s">
        <v>212</v>
      </c>
      <c r="J1040" t="s">
        <v>202</v>
      </c>
    </row>
    <row r="1041" spans="1:10" x14ac:dyDescent="0.3">
      <c r="A1041" t="s">
        <v>219</v>
      </c>
      <c r="B1041" t="s">
        <v>214</v>
      </c>
      <c r="C1041" t="s">
        <v>220</v>
      </c>
      <c r="D1041">
        <v>98</v>
      </c>
      <c r="E1041">
        <v>136</v>
      </c>
      <c r="F1041">
        <v>230</v>
      </c>
      <c r="G1041">
        <v>38</v>
      </c>
      <c r="H1041" t="s">
        <v>203</v>
      </c>
      <c r="I1041" t="s">
        <v>217</v>
      </c>
      <c r="J1041" t="s">
        <v>202</v>
      </c>
    </row>
    <row r="1042" spans="1:10" x14ac:dyDescent="0.3">
      <c r="A1042" t="s">
        <v>219</v>
      </c>
      <c r="B1042" t="s">
        <v>214</v>
      </c>
      <c r="C1042" t="s">
        <v>220</v>
      </c>
      <c r="D1042">
        <v>165</v>
      </c>
      <c r="E1042">
        <v>261</v>
      </c>
      <c r="F1042">
        <v>521</v>
      </c>
      <c r="G1042">
        <v>96</v>
      </c>
      <c r="H1042" t="s">
        <v>205</v>
      </c>
      <c r="I1042" t="s">
        <v>218</v>
      </c>
      <c r="J1042" t="s">
        <v>202</v>
      </c>
    </row>
    <row r="1043" spans="1:10" x14ac:dyDescent="0.3">
      <c r="A1043" t="s">
        <v>219</v>
      </c>
      <c r="B1043" t="s">
        <v>214</v>
      </c>
      <c r="C1043" t="s">
        <v>220</v>
      </c>
      <c r="D1043">
        <v>220</v>
      </c>
      <c r="E1043">
        <v>239</v>
      </c>
      <c r="F1043">
        <v>509</v>
      </c>
      <c r="G1043">
        <v>91</v>
      </c>
      <c r="H1043" t="s">
        <v>205</v>
      </c>
      <c r="I1043" t="s">
        <v>218</v>
      </c>
      <c r="J1043" t="s">
        <v>202</v>
      </c>
    </row>
    <row r="1044" spans="1:10" x14ac:dyDescent="0.3">
      <c r="A1044" t="s">
        <v>233</v>
      </c>
      <c r="B1044" t="s">
        <v>227</v>
      </c>
      <c r="C1044" t="s">
        <v>199</v>
      </c>
      <c r="D1044">
        <v>27</v>
      </c>
      <c r="E1044">
        <v>88</v>
      </c>
      <c r="F1044">
        <v>160</v>
      </c>
      <c r="G1044">
        <v>61</v>
      </c>
      <c r="H1044" t="s">
        <v>200</v>
      </c>
      <c r="I1044" t="s">
        <v>201</v>
      </c>
      <c r="J1044" t="s">
        <v>202</v>
      </c>
    </row>
    <row r="1045" spans="1:10" x14ac:dyDescent="0.3">
      <c r="A1045" t="s">
        <v>233</v>
      </c>
      <c r="B1045" t="s">
        <v>227</v>
      </c>
      <c r="C1045" t="s">
        <v>199</v>
      </c>
      <c r="D1045">
        <v>33</v>
      </c>
      <c r="E1045">
        <v>60</v>
      </c>
      <c r="F1045">
        <v>109</v>
      </c>
      <c r="G1045">
        <v>33</v>
      </c>
      <c r="H1045" t="s">
        <v>200</v>
      </c>
      <c r="I1045" t="s">
        <v>215</v>
      </c>
      <c r="J1045" t="s">
        <v>208</v>
      </c>
    </row>
    <row r="1046" spans="1:10" x14ac:dyDescent="0.3">
      <c r="A1046" t="s">
        <v>233</v>
      </c>
      <c r="B1046" t="s">
        <v>227</v>
      </c>
      <c r="C1046" t="s">
        <v>199</v>
      </c>
      <c r="D1046">
        <v>56</v>
      </c>
      <c r="E1046">
        <v>81</v>
      </c>
      <c r="F1046">
        <v>160</v>
      </c>
      <c r="G1046">
        <v>43</v>
      </c>
      <c r="H1046" t="s">
        <v>200</v>
      </c>
      <c r="I1046" t="s">
        <v>215</v>
      </c>
      <c r="J1046" t="s">
        <v>208</v>
      </c>
    </row>
    <row r="1047" spans="1:10" x14ac:dyDescent="0.3">
      <c r="A1047" t="s">
        <v>233</v>
      </c>
      <c r="B1047" t="s">
        <v>227</v>
      </c>
      <c r="C1047" t="s">
        <v>199</v>
      </c>
      <c r="D1047">
        <v>-4</v>
      </c>
      <c r="E1047">
        <v>42</v>
      </c>
      <c r="F1047">
        <v>76</v>
      </c>
      <c r="G1047">
        <v>46</v>
      </c>
      <c r="H1047" t="s">
        <v>203</v>
      </c>
      <c r="I1047" t="s">
        <v>204</v>
      </c>
      <c r="J1047" t="s">
        <v>202</v>
      </c>
    </row>
    <row r="1048" spans="1:10" x14ac:dyDescent="0.3">
      <c r="A1048" t="s">
        <v>233</v>
      </c>
      <c r="B1048" t="s">
        <v>227</v>
      </c>
      <c r="C1048" t="s">
        <v>199</v>
      </c>
      <c r="D1048">
        <v>1</v>
      </c>
      <c r="E1048">
        <v>48</v>
      </c>
      <c r="F1048">
        <v>86</v>
      </c>
      <c r="G1048">
        <v>47</v>
      </c>
      <c r="H1048" t="s">
        <v>203</v>
      </c>
      <c r="I1048" t="s">
        <v>204</v>
      </c>
      <c r="J1048" t="s">
        <v>202</v>
      </c>
    </row>
    <row r="1049" spans="1:10" x14ac:dyDescent="0.3">
      <c r="A1049" t="s">
        <v>233</v>
      </c>
      <c r="B1049" t="s">
        <v>227</v>
      </c>
      <c r="C1049" t="s">
        <v>199</v>
      </c>
      <c r="D1049">
        <v>0</v>
      </c>
      <c r="E1049">
        <v>46</v>
      </c>
      <c r="F1049">
        <v>81</v>
      </c>
      <c r="G1049">
        <v>43</v>
      </c>
      <c r="H1049" t="s">
        <v>203</v>
      </c>
      <c r="I1049" t="s">
        <v>204</v>
      </c>
      <c r="J1049" t="s">
        <v>202</v>
      </c>
    </row>
    <row r="1050" spans="1:10" x14ac:dyDescent="0.3">
      <c r="A1050" t="s">
        <v>233</v>
      </c>
      <c r="B1050" t="s">
        <v>227</v>
      </c>
      <c r="C1050" t="s">
        <v>199</v>
      </c>
      <c r="D1050">
        <v>28</v>
      </c>
      <c r="E1050">
        <v>48</v>
      </c>
      <c r="F1050">
        <v>80</v>
      </c>
      <c r="G1050">
        <v>20</v>
      </c>
      <c r="H1050" t="s">
        <v>205</v>
      </c>
      <c r="I1050" t="s">
        <v>207</v>
      </c>
      <c r="J1050" t="s">
        <v>208</v>
      </c>
    </row>
    <row r="1051" spans="1:10" x14ac:dyDescent="0.3">
      <c r="A1051" t="s">
        <v>233</v>
      </c>
      <c r="B1051" t="s">
        <v>227</v>
      </c>
      <c r="C1051" t="s">
        <v>199</v>
      </c>
      <c r="D1051">
        <v>27</v>
      </c>
      <c r="E1051">
        <v>47</v>
      </c>
      <c r="F1051">
        <v>79</v>
      </c>
      <c r="G1051">
        <v>20</v>
      </c>
      <c r="H1051" t="s">
        <v>205</v>
      </c>
      <c r="I1051" t="s">
        <v>207</v>
      </c>
      <c r="J1051" t="s">
        <v>208</v>
      </c>
    </row>
    <row r="1052" spans="1:10" x14ac:dyDescent="0.3">
      <c r="A1052" t="s">
        <v>233</v>
      </c>
      <c r="B1052" t="s">
        <v>227</v>
      </c>
      <c r="C1052" t="s">
        <v>199</v>
      </c>
      <c r="D1052">
        <v>42</v>
      </c>
      <c r="E1052">
        <v>47</v>
      </c>
      <c r="F1052">
        <v>84</v>
      </c>
      <c r="G1052">
        <v>19</v>
      </c>
      <c r="H1052" t="s">
        <v>205</v>
      </c>
      <c r="I1052" t="s">
        <v>207</v>
      </c>
      <c r="J1052" t="s">
        <v>208</v>
      </c>
    </row>
    <row r="1053" spans="1:10" x14ac:dyDescent="0.3">
      <c r="A1053" t="s">
        <v>233</v>
      </c>
      <c r="B1053" t="s">
        <v>227</v>
      </c>
      <c r="C1053" t="s">
        <v>199</v>
      </c>
      <c r="D1053">
        <v>-8</v>
      </c>
      <c r="E1053">
        <v>61</v>
      </c>
      <c r="F1053">
        <v>104</v>
      </c>
      <c r="G1053">
        <v>69</v>
      </c>
      <c r="H1053" t="s">
        <v>209</v>
      </c>
      <c r="I1053" t="s">
        <v>216</v>
      </c>
      <c r="J1053" t="s">
        <v>208</v>
      </c>
    </row>
    <row r="1054" spans="1:10" x14ac:dyDescent="0.3">
      <c r="A1054" t="s">
        <v>233</v>
      </c>
      <c r="B1054" t="s">
        <v>227</v>
      </c>
      <c r="C1054" t="s">
        <v>199</v>
      </c>
      <c r="D1054">
        <v>-5</v>
      </c>
      <c r="E1054">
        <v>69</v>
      </c>
      <c r="F1054">
        <v>118</v>
      </c>
      <c r="G1054">
        <v>74</v>
      </c>
      <c r="H1054" t="s">
        <v>209</v>
      </c>
      <c r="I1054" t="s">
        <v>216</v>
      </c>
      <c r="J1054" t="s">
        <v>208</v>
      </c>
    </row>
    <row r="1055" spans="1:10" x14ac:dyDescent="0.3">
      <c r="A1055" t="s">
        <v>233</v>
      </c>
      <c r="B1055" t="s">
        <v>227</v>
      </c>
      <c r="C1055" t="s">
        <v>199</v>
      </c>
      <c r="D1055">
        <v>-9</v>
      </c>
      <c r="E1055">
        <v>63</v>
      </c>
      <c r="F1055">
        <v>114</v>
      </c>
      <c r="G1055">
        <v>69</v>
      </c>
      <c r="H1055" t="s">
        <v>209</v>
      </c>
      <c r="I1055" t="s">
        <v>216</v>
      </c>
      <c r="J1055" t="s">
        <v>208</v>
      </c>
    </row>
    <row r="1056" spans="1:10" x14ac:dyDescent="0.3">
      <c r="A1056" t="s">
        <v>233</v>
      </c>
      <c r="B1056" t="s">
        <v>227</v>
      </c>
      <c r="C1056" t="s">
        <v>199</v>
      </c>
      <c r="D1056">
        <v>-9</v>
      </c>
      <c r="E1056">
        <v>63</v>
      </c>
      <c r="F1056">
        <v>114</v>
      </c>
      <c r="G1056">
        <v>69</v>
      </c>
      <c r="H1056" t="s">
        <v>209</v>
      </c>
      <c r="I1056" t="s">
        <v>216</v>
      </c>
      <c r="J1056" t="s">
        <v>208</v>
      </c>
    </row>
    <row r="1057" spans="1:10" x14ac:dyDescent="0.3">
      <c r="A1057" t="s">
        <v>233</v>
      </c>
      <c r="B1057" t="s">
        <v>227</v>
      </c>
      <c r="C1057" t="s">
        <v>199</v>
      </c>
      <c r="D1057">
        <v>-32</v>
      </c>
      <c r="E1057">
        <v>18</v>
      </c>
      <c r="F1057">
        <v>102</v>
      </c>
      <c r="G1057">
        <v>50</v>
      </c>
      <c r="H1057" t="s">
        <v>209</v>
      </c>
      <c r="I1057" t="s">
        <v>210</v>
      </c>
      <c r="J1057" t="s">
        <v>208</v>
      </c>
    </row>
    <row r="1058" spans="1:10" x14ac:dyDescent="0.3">
      <c r="A1058" t="s">
        <v>233</v>
      </c>
      <c r="B1058" t="s">
        <v>227</v>
      </c>
      <c r="C1058" t="s">
        <v>199</v>
      </c>
      <c r="D1058">
        <v>-12</v>
      </c>
      <c r="E1058">
        <v>49</v>
      </c>
      <c r="F1058">
        <v>169</v>
      </c>
      <c r="G1058">
        <v>61</v>
      </c>
      <c r="H1058" t="s">
        <v>209</v>
      </c>
      <c r="I1058" t="s">
        <v>210</v>
      </c>
      <c r="J1058" t="s">
        <v>208</v>
      </c>
    </row>
    <row r="1059" spans="1:10" x14ac:dyDescent="0.3">
      <c r="A1059" t="s">
        <v>233</v>
      </c>
      <c r="B1059" t="s">
        <v>227</v>
      </c>
      <c r="C1059" t="s">
        <v>199</v>
      </c>
      <c r="D1059">
        <v>-39</v>
      </c>
      <c r="E1059">
        <v>23</v>
      </c>
      <c r="F1059">
        <v>116</v>
      </c>
      <c r="G1059">
        <v>49</v>
      </c>
      <c r="H1059" t="s">
        <v>209</v>
      </c>
      <c r="I1059" t="s">
        <v>210</v>
      </c>
      <c r="J1059" t="s">
        <v>208</v>
      </c>
    </row>
    <row r="1060" spans="1:10" x14ac:dyDescent="0.3">
      <c r="A1060" t="s">
        <v>233</v>
      </c>
      <c r="B1060" t="s">
        <v>227</v>
      </c>
      <c r="C1060" t="s">
        <v>199</v>
      </c>
      <c r="D1060">
        <v>24</v>
      </c>
      <c r="E1060">
        <v>68</v>
      </c>
      <c r="F1060">
        <v>171</v>
      </c>
      <c r="G1060">
        <v>52</v>
      </c>
      <c r="H1060" t="s">
        <v>209</v>
      </c>
      <c r="I1060" t="s">
        <v>210</v>
      </c>
      <c r="J1060" t="s">
        <v>208</v>
      </c>
    </row>
    <row r="1061" spans="1:10" x14ac:dyDescent="0.3">
      <c r="A1061" t="s">
        <v>233</v>
      </c>
      <c r="B1061" t="s">
        <v>227</v>
      </c>
      <c r="C1061" t="s">
        <v>199</v>
      </c>
      <c r="D1061">
        <v>11</v>
      </c>
      <c r="E1061">
        <v>49</v>
      </c>
      <c r="F1061">
        <v>85</v>
      </c>
      <c r="G1061">
        <v>38</v>
      </c>
      <c r="H1061" t="s">
        <v>203</v>
      </c>
      <c r="I1061" t="s">
        <v>212</v>
      </c>
      <c r="J1061" t="s">
        <v>202</v>
      </c>
    </row>
    <row r="1062" spans="1:10" x14ac:dyDescent="0.3">
      <c r="A1062" t="s">
        <v>233</v>
      </c>
      <c r="B1062" t="s">
        <v>227</v>
      </c>
      <c r="C1062" t="s">
        <v>199</v>
      </c>
      <c r="D1062">
        <v>9</v>
      </c>
      <c r="E1062">
        <v>47</v>
      </c>
      <c r="F1062">
        <v>82</v>
      </c>
      <c r="G1062">
        <v>38</v>
      </c>
      <c r="H1062" t="s">
        <v>203</v>
      </c>
      <c r="I1062" t="s">
        <v>212</v>
      </c>
      <c r="J1062" t="s">
        <v>202</v>
      </c>
    </row>
    <row r="1063" spans="1:10" x14ac:dyDescent="0.3">
      <c r="A1063" t="s">
        <v>233</v>
      </c>
      <c r="B1063" t="s">
        <v>227</v>
      </c>
      <c r="C1063" t="s">
        <v>199</v>
      </c>
      <c r="D1063">
        <v>13</v>
      </c>
      <c r="E1063">
        <v>47</v>
      </c>
      <c r="F1063">
        <v>87</v>
      </c>
      <c r="G1063">
        <v>38</v>
      </c>
      <c r="H1063" t="s">
        <v>203</v>
      </c>
      <c r="I1063" t="s">
        <v>212</v>
      </c>
      <c r="J1063" t="s">
        <v>202</v>
      </c>
    </row>
    <row r="1064" spans="1:10" x14ac:dyDescent="0.3">
      <c r="A1064" t="s">
        <v>233</v>
      </c>
      <c r="B1064" t="s">
        <v>227</v>
      </c>
      <c r="C1064" t="s">
        <v>199</v>
      </c>
      <c r="D1064">
        <v>16</v>
      </c>
      <c r="E1064">
        <v>51</v>
      </c>
      <c r="F1064">
        <v>94</v>
      </c>
      <c r="G1064">
        <v>40</v>
      </c>
      <c r="H1064" t="s">
        <v>203</v>
      </c>
      <c r="I1064" t="s">
        <v>212</v>
      </c>
      <c r="J1064" t="s">
        <v>202</v>
      </c>
    </row>
    <row r="1065" spans="1:10" x14ac:dyDescent="0.3">
      <c r="A1065" t="s">
        <v>233</v>
      </c>
      <c r="B1065" t="s">
        <v>227</v>
      </c>
      <c r="C1065" t="s">
        <v>199</v>
      </c>
      <c r="D1065">
        <v>19</v>
      </c>
      <c r="E1065">
        <v>53</v>
      </c>
      <c r="F1065">
        <v>91</v>
      </c>
      <c r="G1065">
        <v>36</v>
      </c>
      <c r="H1065" t="s">
        <v>203</v>
      </c>
      <c r="I1065" t="s">
        <v>212</v>
      </c>
      <c r="J1065" t="s">
        <v>202</v>
      </c>
    </row>
    <row r="1066" spans="1:10" x14ac:dyDescent="0.3">
      <c r="A1066" t="s">
        <v>233</v>
      </c>
      <c r="B1066" t="s">
        <v>227</v>
      </c>
      <c r="C1066" t="s">
        <v>199</v>
      </c>
      <c r="D1066">
        <v>-3</v>
      </c>
      <c r="E1066">
        <v>42</v>
      </c>
      <c r="F1066">
        <v>75</v>
      </c>
      <c r="G1066">
        <v>45</v>
      </c>
      <c r="H1066" t="s">
        <v>203</v>
      </c>
      <c r="I1066" t="s">
        <v>217</v>
      </c>
      <c r="J1066" t="s">
        <v>202</v>
      </c>
    </row>
    <row r="1067" spans="1:10" x14ac:dyDescent="0.3">
      <c r="A1067" t="s">
        <v>233</v>
      </c>
      <c r="B1067" t="s">
        <v>227</v>
      </c>
      <c r="C1067" t="s">
        <v>199</v>
      </c>
      <c r="D1067">
        <v>-11</v>
      </c>
      <c r="E1067">
        <v>31</v>
      </c>
      <c r="F1067">
        <v>56</v>
      </c>
      <c r="G1067">
        <v>42</v>
      </c>
      <c r="H1067" t="s">
        <v>203</v>
      </c>
      <c r="I1067" t="s">
        <v>217</v>
      </c>
      <c r="J1067" t="s">
        <v>202</v>
      </c>
    </row>
    <row r="1068" spans="1:10" x14ac:dyDescent="0.3">
      <c r="A1068" t="s">
        <v>233</v>
      </c>
      <c r="B1068" t="s">
        <v>227</v>
      </c>
      <c r="C1068" t="s">
        <v>199</v>
      </c>
      <c r="D1068">
        <v>-13</v>
      </c>
      <c r="E1068">
        <v>36</v>
      </c>
      <c r="F1068">
        <v>69</v>
      </c>
      <c r="G1068">
        <v>45</v>
      </c>
      <c r="H1068" t="s">
        <v>203</v>
      </c>
      <c r="I1068" t="s">
        <v>217</v>
      </c>
      <c r="J1068" t="s">
        <v>202</v>
      </c>
    </row>
    <row r="1069" spans="1:10" x14ac:dyDescent="0.3">
      <c r="A1069" t="s">
        <v>233</v>
      </c>
      <c r="B1069" t="s">
        <v>227</v>
      </c>
      <c r="C1069" t="s">
        <v>199</v>
      </c>
      <c r="D1069">
        <v>-6</v>
      </c>
      <c r="E1069">
        <v>42</v>
      </c>
      <c r="F1069">
        <v>75</v>
      </c>
      <c r="G1069">
        <v>43</v>
      </c>
      <c r="H1069" t="s">
        <v>203</v>
      </c>
      <c r="I1069" t="s">
        <v>217</v>
      </c>
      <c r="J1069" t="s">
        <v>202</v>
      </c>
    </row>
    <row r="1070" spans="1:10" x14ac:dyDescent="0.3">
      <c r="A1070" t="s">
        <v>226</v>
      </c>
      <c r="B1070" t="s">
        <v>227</v>
      </c>
      <c r="C1070" t="s">
        <v>220</v>
      </c>
      <c r="D1070">
        <v>26</v>
      </c>
      <c r="E1070">
        <v>62</v>
      </c>
      <c r="F1070">
        <v>107</v>
      </c>
      <c r="G1070">
        <v>40</v>
      </c>
      <c r="H1070" t="s">
        <v>200</v>
      </c>
      <c r="I1070" t="s">
        <v>221</v>
      </c>
      <c r="J1070" t="s">
        <v>202</v>
      </c>
    </row>
    <row r="1071" spans="1:10" x14ac:dyDescent="0.3">
      <c r="A1071" t="s">
        <v>226</v>
      </c>
      <c r="B1071" t="s">
        <v>227</v>
      </c>
      <c r="C1071" t="s">
        <v>220</v>
      </c>
      <c r="D1071">
        <v>29</v>
      </c>
      <c r="E1071">
        <v>64</v>
      </c>
      <c r="F1071">
        <v>107</v>
      </c>
      <c r="G1071">
        <v>35</v>
      </c>
      <c r="H1071" t="s">
        <v>200</v>
      </c>
      <c r="I1071" t="s">
        <v>201</v>
      </c>
      <c r="J1071" t="s">
        <v>202</v>
      </c>
    </row>
    <row r="1072" spans="1:10" x14ac:dyDescent="0.3">
      <c r="A1072" t="s">
        <v>226</v>
      </c>
      <c r="B1072" t="s">
        <v>227</v>
      </c>
      <c r="C1072" t="s">
        <v>220</v>
      </c>
      <c r="D1072">
        <v>-6</v>
      </c>
      <c r="E1072">
        <v>65</v>
      </c>
      <c r="F1072">
        <v>112</v>
      </c>
      <c r="G1072">
        <v>71</v>
      </c>
      <c r="H1072" t="s">
        <v>200</v>
      </c>
      <c r="I1072" t="s">
        <v>215</v>
      </c>
      <c r="J1072" t="s">
        <v>208</v>
      </c>
    </row>
    <row r="1073" spans="1:10" x14ac:dyDescent="0.3">
      <c r="A1073" t="s">
        <v>226</v>
      </c>
      <c r="B1073" t="s">
        <v>227</v>
      </c>
      <c r="C1073" t="s">
        <v>220</v>
      </c>
      <c r="D1073">
        <v>83</v>
      </c>
      <c r="E1073">
        <v>149</v>
      </c>
      <c r="F1073">
        <v>298</v>
      </c>
      <c r="G1073">
        <v>66</v>
      </c>
      <c r="H1073" t="s">
        <v>205</v>
      </c>
      <c r="I1073" t="s">
        <v>206</v>
      </c>
      <c r="J1073" t="s">
        <v>202</v>
      </c>
    </row>
    <row r="1074" spans="1:10" x14ac:dyDescent="0.3">
      <c r="A1074" t="s">
        <v>226</v>
      </c>
      <c r="B1074" t="s">
        <v>227</v>
      </c>
      <c r="C1074" t="s">
        <v>220</v>
      </c>
      <c r="D1074">
        <v>13</v>
      </c>
      <c r="E1074">
        <v>67</v>
      </c>
      <c r="F1074">
        <v>121</v>
      </c>
      <c r="G1074">
        <v>54</v>
      </c>
      <c r="H1074" t="s">
        <v>205</v>
      </c>
      <c r="I1074" t="s">
        <v>207</v>
      </c>
      <c r="J1074" t="s">
        <v>208</v>
      </c>
    </row>
    <row r="1075" spans="1:10" x14ac:dyDescent="0.3">
      <c r="A1075" t="s">
        <v>226</v>
      </c>
      <c r="B1075" t="s">
        <v>227</v>
      </c>
      <c r="C1075" t="s">
        <v>220</v>
      </c>
      <c r="D1075">
        <v>12</v>
      </c>
      <c r="E1075">
        <v>64</v>
      </c>
      <c r="F1075">
        <v>115</v>
      </c>
      <c r="G1075">
        <v>52</v>
      </c>
      <c r="H1075" t="s">
        <v>205</v>
      </c>
      <c r="I1075" t="s">
        <v>207</v>
      </c>
      <c r="J1075" t="s">
        <v>208</v>
      </c>
    </row>
    <row r="1076" spans="1:10" x14ac:dyDescent="0.3">
      <c r="A1076" t="s">
        <v>226</v>
      </c>
      <c r="B1076" t="s">
        <v>227</v>
      </c>
      <c r="C1076" t="s">
        <v>220</v>
      </c>
      <c r="D1076">
        <v>16</v>
      </c>
      <c r="E1076">
        <v>69</v>
      </c>
      <c r="F1076">
        <v>124</v>
      </c>
      <c r="G1076">
        <v>53</v>
      </c>
      <c r="H1076" t="s">
        <v>205</v>
      </c>
      <c r="I1076" t="s">
        <v>207</v>
      </c>
      <c r="J1076" t="s">
        <v>208</v>
      </c>
    </row>
    <row r="1077" spans="1:10" x14ac:dyDescent="0.3">
      <c r="A1077" t="s">
        <v>226</v>
      </c>
      <c r="B1077" t="s">
        <v>227</v>
      </c>
      <c r="C1077" t="s">
        <v>220</v>
      </c>
      <c r="D1077">
        <v>19</v>
      </c>
      <c r="E1077">
        <v>67</v>
      </c>
      <c r="F1077">
        <v>129</v>
      </c>
      <c r="G1077">
        <v>54</v>
      </c>
      <c r="H1077" t="s">
        <v>205</v>
      </c>
      <c r="I1077" t="s">
        <v>207</v>
      </c>
      <c r="J1077" t="s">
        <v>208</v>
      </c>
    </row>
    <row r="1078" spans="1:10" x14ac:dyDescent="0.3">
      <c r="A1078" t="s">
        <v>226</v>
      </c>
      <c r="B1078" t="s">
        <v>227</v>
      </c>
      <c r="C1078" t="s">
        <v>220</v>
      </c>
      <c r="D1078">
        <v>9</v>
      </c>
      <c r="E1078">
        <v>57</v>
      </c>
      <c r="F1078">
        <v>109</v>
      </c>
      <c r="G1078">
        <v>51</v>
      </c>
      <c r="H1078" t="s">
        <v>205</v>
      </c>
      <c r="I1078" t="s">
        <v>207</v>
      </c>
      <c r="J1078" t="s">
        <v>208</v>
      </c>
    </row>
    <row r="1079" spans="1:10" x14ac:dyDescent="0.3">
      <c r="A1079" t="s">
        <v>226</v>
      </c>
      <c r="B1079" t="s">
        <v>227</v>
      </c>
      <c r="C1079" t="s">
        <v>220</v>
      </c>
      <c r="D1079">
        <v>18</v>
      </c>
      <c r="E1079">
        <v>66</v>
      </c>
      <c r="F1079">
        <v>128</v>
      </c>
      <c r="G1079">
        <v>54</v>
      </c>
      <c r="H1079" t="s">
        <v>205</v>
      </c>
      <c r="I1079" t="s">
        <v>207</v>
      </c>
      <c r="J1079" t="s">
        <v>208</v>
      </c>
    </row>
    <row r="1080" spans="1:10" x14ac:dyDescent="0.3">
      <c r="A1080" t="s">
        <v>226</v>
      </c>
      <c r="B1080" t="s">
        <v>227</v>
      </c>
      <c r="C1080" t="s">
        <v>220</v>
      </c>
      <c r="D1080">
        <v>9</v>
      </c>
      <c r="E1080">
        <v>57</v>
      </c>
      <c r="F1080">
        <v>110</v>
      </c>
      <c r="G1080">
        <v>51</v>
      </c>
      <c r="H1080" t="s">
        <v>205</v>
      </c>
      <c r="I1080" t="s">
        <v>207</v>
      </c>
      <c r="J1080" t="s">
        <v>208</v>
      </c>
    </row>
    <row r="1081" spans="1:10" x14ac:dyDescent="0.3">
      <c r="A1081" t="s">
        <v>226</v>
      </c>
      <c r="B1081" t="s">
        <v>227</v>
      </c>
      <c r="C1081" t="s">
        <v>220</v>
      </c>
      <c r="D1081">
        <v>12</v>
      </c>
      <c r="E1081">
        <v>29</v>
      </c>
      <c r="F1081">
        <v>49</v>
      </c>
      <c r="G1081">
        <v>17</v>
      </c>
      <c r="H1081" t="s">
        <v>209</v>
      </c>
      <c r="I1081" t="s">
        <v>216</v>
      </c>
      <c r="J1081" t="s">
        <v>208</v>
      </c>
    </row>
    <row r="1082" spans="1:10" x14ac:dyDescent="0.3">
      <c r="A1082" t="s">
        <v>226</v>
      </c>
      <c r="B1082" t="s">
        <v>227</v>
      </c>
      <c r="C1082" t="s">
        <v>220</v>
      </c>
      <c r="D1082">
        <v>25</v>
      </c>
      <c r="E1082">
        <v>34</v>
      </c>
      <c r="F1082">
        <v>60</v>
      </c>
      <c r="G1082">
        <v>17</v>
      </c>
      <c r="H1082" t="s">
        <v>209</v>
      </c>
      <c r="I1082" t="s">
        <v>216</v>
      </c>
      <c r="J1082" t="s">
        <v>208</v>
      </c>
    </row>
    <row r="1083" spans="1:10" x14ac:dyDescent="0.3">
      <c r="A1083" t="s">
        <v>226</v>
      </c>
      <c r="B1083" t="s">
        <v>227</v>
      </c>
      <c r="C1083" t="s">
        <v>220</v>
      </c>
      <c r="D1083">
        <v>23</v>
      </c>
      <c r="E1083">
        <v>43</v>
      </c>
      <c r="F1083">
        <v>72</v>
      </c>
      <c r="G1083">
        <v>20</v>
      </c>
      <c r="H1083" t="s">
        <v>209</v>
      </c>
      <c r="I1083" t="s">
        <v>210</v>
      </c>
      <c r="J1083" t="s">
        <v>208</v>
      </c>
    </row>
    <row r="1084" spans="1:10" x14ac:dyDescent="0.3">
      <c r="A1084" t="s">
        <v>226</v>
      </c>
      <c r="B1084" t="s">
        <v>227</v>
      </c>
      <c r="C1084" t="s">
        <v>220</v>
      </c>
      <c r="D1084">
        <v>45</v>
      </c>
      <c r="E1084">
        <v>52</v>
      </c>
      <c r="F1084">
        <v>94</v>
      </c>
      <c r="G1084">
        <v>22</v>
      </c>
      <c r="H1084" t="s">
        <v>209</v>
      </c>
      <c r="I1084" t="s">
        <v>210</v>
      </c>
      <c r="J1084" t="s">
        <v>208</v>
      </c>
    </row>
    <row r="1085" spans="1:10" x14ac:dyDescent="0.3">
      <c r="A1085" t="s">
        <v>226</v>
      </c>
      <c r="B1085" t="s">
        <v>227</v>
      </c>
      <c r="C1085" t="s">
        <v>220</v>
      </c>
      <c r="D1085">
        <v>96</v>
      </c>
      <c r="E1085">
        <v>123</v>
      </c>
      <c r="F1085">
        <v>218</v>
      </c>
      <c r="G1085">
        <v>58</v>
      </c>
      <c r="H1085" t="s">
        <v>203</v>
      </c>
      <c r="I1085" t="s">
        <v>212</v>
      </c>
      <c r="J1085" t="s">
        <v>202</v>
      </c>
    </row>
    <row r="1086" spans="1:10" x14ac:dyDescent="0.3">
      <c r="A1086" t="s">
        <v>226</v>
      </c>
      <c r="B1086" t="s">
        <v>227</v>
      </c>
      <c r="C1086" t="s">
        <v>220</v>
      </c>
      <c r="D1086">
        <v>89</v>
      </c>
      <c r="E1086">
        <v>143</v>
      </c>
      <c r="F1086">
        <v>245</v>
      </c>
      <c r="G1086">
        <v>54</v>
      </c>
      <c r="H1086" t="s">
        <v>203</v>
      </c>
      <c r="I1086" t="s">
        <v>217</v>
      </c>
      <c r="J1086" t="s">
        <v>202</v>
      </c>
    </row>
    <row r="1087" spans="1:10" x14ac:dyDescent="0.3">
      <c r="A1087" t="s">
        <v>226</v>
      </c>
      <c r="B1087" t="s">
        <v>227</v>
      </c>
      <c r="C1087" t="s">
        <v>220</v>
      </c>
      <c r="D1087">
        <v>110</v>
      </c>
      <c r="E1087">
        <v>125</v>
      </c>
      <c r="F1087">
        <v>228</v>
      </c>
      <c r="G1087">
        <v>51</v>
      </c>
      <c r="H1087" t="s">
        <v>203</v>
      </c>
      <c r="I1087" t="s">
        <v>217</v>
      </c>
      <c r="J1087" t="s">
        <v>202</v>
      </c>
    </row>
    <row r="1088" spans="1:10" x14ac:dyDescent="0.3">
      <c r="A1088" t="s">
        <v>226</v>
      </c>
      <c r="B1088" t="s">
        <v>227</v>
      </c>
      <c r="C1088" t="s">
        <v>220</v>
      </c>
      <c r="D1088">
        <v>177</v>
      </c>
      <c r="E1088">
        <v>195</v>
      </c>
      <c r="F1088">
        <v>333</v>
      </c>
      <c r="G1088">
        <v>62</v>
      </c>
      <c r="H1088" t="s">
        <v>203</v>
      </c>
      <c r="I1088" t="s">
        <v>217</v>
      </c>
      <c r="J1088" t="s">
        <v>202</v>
      </c>
    </row>
    <row r="1089" spans="1:10" x14ac:dyDescent="0.3">
      <c r="A1089" t="s">
        <v>226</v>
      </c>
      <c r="B1089" t="s">
        <v>227</v>
      </c>
      <c r="C1089" t="s">
        <v>220</v>
      </c>
      <c r="D1089">
        <v>142</v>
      </c>
      <c r="E1089">
        <v>161</v>
      </c>
      <c r="F1089">
        <v>275</v>
      </c>
      <c r="G1089">
        <v>54</v>
      </c>
      <c r="H1089" t="s">
        <v>203</v>
      </c>
      <c r="I1089" t="s">
        <v>217</v>
      </c>
      <c r="J1089" t="s">
        <v>202</v>
      </c>
    </row>
    <row r="1090" spans="1:10" x14ac:dyDescent="0.3">
      <c r="A1090" t="s">
        <v>226</v>
      </c>
      <c r="B1090" t="s">
        <v>227</v>
      </c>
      <c r="C1090" t="s">
        <v>220</v>
      </c>
      <c r="D1090">
        <v>113</v>
      </c>
      <c r="E1090">
        <v>127</v>
      </c>
      <c r="F1090">
        <v>232</v>
      </c>
      <c r="G1090">
        <v>51</v>
      </c>
      <c r="H1090" t="s">
        <v>203</v>
      </c>
      <c r="I1090" t="s">
        <v>217</v>
      </c>
      <c r="J1090" t="s">
        <v>202</v>
      </c>
    </row>
    <row r="1091" spans="1:10" x14ac:dyDescent="0.3">
      <c r="A1091" t="s">
        <v>213</v>
      </c>
      <c r="B1091" t="s">
        <v>214</v>
      </c>
      <c r="C1091" t="s">
        <v>199</v>
      </c>
      <c r="D1091">
        <v>66</v>
      </c>
      <c r="E1091">
        <v>114</v>
      </c>
      <c r="F1091">
        <v>193</v>
      </c>
      <c r="G1091">
        <v>48</v>
      </c>
      <c r="H1091" t="s">
        <v>200</v>
      </c>
      <c r="I1091" t="s">
        <v>201</v>
      </c>
      <c r="J1091" t="s">
        <v>202</v>
      </c>
    </row>
    <row r="1092" spans="1:10" x14ac:dyDescent="0.3">
      <c r="A1092" t="s">
        <v>213</v>
      </c>
      <c r="B1092" t="s">
        <v>214</v>
      </c>
      <c r="C1092" t="s">
        <v>199</v>
      </c>
      <c r="D1092">
        <v>75</v>
      </c>
      <c r="E1092">
        <v>125</v>
      </c>
      <c r="F1092">
        <v>211</v>
      </c>
      <c r="G1092">
        <v>50</v>
      </c>
      <c r="H1092" t="s">
        <v>200</v>
      </c>
      <c r="I1092" t="s">
        <v>201</v>
      </c>
      <c r="J1092" t="s">
        <v>202</v>
      </c>
    </row>
    <row r="1093" spans="1:10" x14ac:dyDescent="0.3">
      <c r="A1093" t="s">
        <v>213</v>
      </c>
      <c r="B1093" t="s">
        <v>214</v>
      </c>
      <c r="C1093" t="s">
        <v>199</v>
      </c>
      <c r="D1093">
        <v>50</v>
      </c>
      <c r="E1093">
        <v>93</v>
      </c>
      <c r="F1093">
        <v>156</v>
      </c>
      <c r="G1093">
        <v>43</v>
      </c>
      <c r="H1093" t="s">
        <v>200</v>
      </c>
      <c r="I1093" t="s">
        <v>201</v>
      </c>
      <c r="J1093" t="s">
        <v>202</v>
      </c>
    </row>
    <row r="1094" spans="1:10" x14ac:dyDescent="0.3">
      <c r="A1094" t="s">
        <v>213</v>
      </c>
      <c r="B1094" t="s">
        <v>214</v>
      </c>
      <c r="C1094" t="s">
        <v>199</v>
      </c>
      <c r="D1094">
        <v>105</v>
      </c>
      <c r="E1094">
        <v>125</v>
      </c>
      <c r="F1094">
        <v>209</v>
      </c>
      <c r="G1094">
        <v>46</v>
      </c>
      <c r="H1094" t="s">
        <v>200</v>
      </c>
      <c r="I1094" t="s">
        <v>201</v>
      </c>
      <c r="J1094" t="s">
        <v>202</v>
      </c>
    </row>
    <row r="1095" spans="1:10" x14ac:dyDescent="0.3">
      <c r="A1095" t="s">
        <v>213</v>
      </c>
      <c r="B1095" t="s">
        <v>214</v>
      </c>
      <c r="C1095" t="s">
        <v>199</v>
      </c>
      <c r="D1095">
        <v>83</v>
      </c>
      <c r="E1095">
        <v>99</v>
      </c>
      <c r="F1095">
        <v>178</v>
      </c>
      <c r="G1095">
        <v>43</v>
      </c>
      <c r="H1095" t="s">
        <v>200</v>
      </c>
      <c r="I1095" t="s">
        <v>201</v>
      </c>
      <c r="J1095" t="s">
        <v>202</v>
      </c>
    </row>
    <row r="1096" spans="1:10" x14ac:dyDescent="0.3">
      <c r="A1096" t="s">
        <v>213</v>
      </c>
      <c r="B1096" t="s">
        <v>214</v>
      </c>
      <c r="C1096" t="s">
        <v>199</v>
      </c>
      <c r="D1096">
        <v>17</v>
      </c>
      <c r="E1096">
        <v>134</v>
      </c>
      <c r="F1096">
        <v>230</v>
      </c>
      <c r="G1096">
        <v>117</v>
      </c>
      <c r="H1096" t="s">
        <v>200</v>
      </c>
      <c r="I1096" t="s">
        <v>215</v>
      </c>
      <c r="J1096" t="s">
        <v>208</v>
      </c>
    </row>
    <row r="1097" spans="1:10" x14ac:dyDescent="0.3">
      <c r="A1097" t="s">
        <v>213</v>
      </c>
      <c r="B1097" t="s">
        <v>214</v>
      </c>
      <c r="C1097" t="s">
        <v>199</v>
      </c>
      <c r="D1097">
        <v>2</v>
      </c>
      <c r="E1097">
        <v>90</v>
      </c>
      <c r="F1097">
        <v>154</v>
      </c>
      <c r="G1097">
        <v>88</v>
      </c>
      <c r="H1097" t="s">
        <v>203</v>
      </c>
      <c r="I1097" t="s">
        <v>204</v>
      </c>
      <c r="J1097" t="s">
        <v>202</v>
      </c>
    </row>
    <row r="1098" spans="1:10" x14ac:dyDescent="0.3">
      <c r="A1098" t="s">
        <v>213</v>
      </c>
      <c r="B1098" t="s">
        <v>214</v>
      </c>
      <c r="C1098" t="s">
        <v>199</v>
      </c>
      <c r="D1098">
        <v>2</v>
      </c>
      <c r="E1098">
        <v>87</v>
      </c>
      <c r="F1098">
        <v>149</v>
      </c>
      <c r="G1098">
        <v>85</v>
      </c>
      <c r="H1098" t="s">
        <v>203</v>
      </c>
      <c r="I1098" t="s">
        <v>204</v>
      </c>
      <c r="J1098" t="s">
        <v>202</v>
      </c>
    </row>
    <row r="1099" spans="1:10" x14ac:dyDescent="0.3">
      <c r="A1099" t="s">
        <v>213</v>
      </c>
      <c r="B1099" t="s">
        <v>214</v>
      </c>
      <c r="C1099" t="s">
        <v>199</v>
      </c>
      <c r="D1099">
        <v>12</v>
      </c>
      <c r="E1099">
        <v>105</v>
      </c>
      <c r="F1099">
        <v>201</v>
      </c>
      <c r="G1099">
        <v>102</v>
      </c>
      <c r="H1099" t="s">
        <v>203</v>
      </c>
      <c r="I1099" t="s">
        <v>204</v>
      </c>
      <c r="J1099" t="s">
        <v>202</v>
      </c>
    </row>
    <row r="1100" spans="1:10" x14ac:dyDescent="0.3">
      <c r="A1100" t="s">
        <v>213</v>
      </c>
      <c r="B1100" t="s">
        <v>214</v>
      </c>
      <c r="C1100" t="s">
        <v>199</v>
      </c>
      <c r="D1100">
        <v>4</v>
      </c>
      <c r="E1100">
        <v>90</v>
      </c>
      <c r="F1100">
        <v>165</v>
      </c>
      <c r="G1100">
        <v>87</v>
      </c>
      <c r="H1100" t="s">
        <v>203</v>
      </c>
      <c r="I1100" t="s">
        <v>204</v>
      </c>
      <c r="J1100" t="s">
        <v>202</v>
      </c>
    </row>
    <row r="1101" spans="1:10" x14ac:dyDescent="0.3">
      <c r="A1101" t="s">
        <v>213</v>
      </c>
      <c r="B1101" t="s">
        <v>214</v>
      </c>
      <c r="C1101" t="s">
        <v>199</v>
      </c>
      <c r="D1101">
        <v>18</v>
      </c>
      <c r="E1101">
        <v>74</v>
      </c>
      <c r="F1101">
        <v>133</v>
      </c>
      <c r="G1101">
        <v>56</v>
      </c>
      <c r="H1101" t="s">
        <v>205</v>
      </c>
      <c r="I1101" t="s">
        <v>206</v>
      </c>
      <c r="J1101" t="s">
        <v>202</v>
      </c>
    </row>
    <row r="1102" spans="1:10" x14ac:dyDescent="0.3">
      <c r="A1102" t="s">
        <v>213</v>
      </c>
      <c r="B1102" t="s">
        <v>214</v>
      </c>
      <c r="C1102" t="s">
        <v>199</v>
      </c>
      <c r="D1102">
        <v>20</v>
      </c>
      <c r="E1102">
        <v>77</v>
      </c>
      <c r="F1102">
        <v>140</v>
      </c>
      <c r="G1102">
        <v>57</v>
      </c>
      <c r="H1102" t="s">
        <v>205</v>
      </c>
      <c r="I1102" t="s">
        <v>206</v>
      </c>
      <c r="J1102" t="s">
        <v>202</v>
      </c>
    </row>
    <row r="1103" spans="1:10" x14ac:dyDescent="0.3">
      <c r="A1103" t="s">
        <v>213</v>
      </c>
      <c r="B1103" t="s">
        <v>214</v>
      </c>
      <c r="C1103" t="s">
        <v>199</v>
      </c>
      <c r="D1103">
        <v>13</v>
      </c>
      <c r="E1103">
        <v>67</v>
      </c>
      <c r="F1103">
        <v>121</v>
      </c>
      <c r="G1103">
        <v>54</v>
      </c>
      <c r="H1103" t="s">
        <v>205</v>
      </c>
      <c r="I1103" t="s">
        <v>206</v>
      </c>
      <c r="J1103" t="s">
        <v>202</v>
      </c>
    </row>
    <row r="1104" spans="1:10" x14ac:dyDescent="0.3">
      <c r="A1104" t="s">
        <v>213</v>
      </c>
      <c r="B1104" t="s">
        <v>214</v>
      </c>
      <c r="C1104" t="s">
        <v>199</v>
      </c>
      <c r="D1104">
        <v>24</v>
      </c>
      <c r="E1104">
        <v>70</v>
      </c>
      <c r="F1104">
        <v>134</v>
      </c>
      <c r="G1104">
        <v>54</v>
      </c>
      <c r="H1104" t="s">
        <v>205</v>
      </c>
      <c r="I1104" t="s">
        <v>206</v>
      </c>
      <c r="J1104" t="s">
        <v>202</v>
      </c>
    </row>
    <row r="1105" spans="1:10" x14ac:dyDescent="0.3">
      <c r="A1105" t="s">
        <v>213</v>
      </c>
      <c r="B1105" t="s">
        <v>214</v>
      </c>
      <c r="C1105" t="s">
        <v>199</v>
      </c>
      <c r="D1105">
        <v>40</v>
      </c>
      <c r="E1105">
        <v>84</v>
      </c>
      <c r="F1105">
        <v>155</v>
      </c>
      <c r="G1105">
        <v>44</v>
      </c>
      <c r="H1105" t="s">
        <v>205</v>
      </c>
      <c r="I1105" t="s">
        <v>207</v>
      </c>
      <c r="J1105" t="s">
        <v>208</v>
      </c>
    </row>
    <row r="1106" spans="1:10" x14ac:dyDescent="0.3">
      <c r="A1106" t="s">
        <v>213</v>
      </c>
      <c r="B1106" t="s">
        <v>214</v>
      </c>
      <c r="C1106" t="s">
        <v>199</v>
      </c>
      <c r="D1106">
        <v>61</v>
      </c>
      <c r="E1106">
        <v>81</v>
      </c>
      <c r="F1106">
        <v>168</v>
      </c>
      <c r="G1106">
        <v>44</v>
      </c>
      <c r="H1106" t="s">
        <v>205</v>
      </c>
      <c r="I1106" t="s">
        <v>207</v>
      </c>
      <c r="J1106" t="s">
        <v>208</v>
      </c>
    </row>
    <row r="1107" spans="1:10" x14ac:dyDescent="0.3">
      <c r="A1107" t="s">
        <v>213</v>
      </c>
      <c r="B1107" t="s">
        <v>214</v>
      </c>
      <c r="C1107" t="s">
        <v>199</v>
      </c>
      <c r="D1107">
        <v>61</v>
      </c>
      <c r="E1107">
        <v>84</v>
      </c>
      <c r="F1107">
        <v>164</v>
      </c>
      <c r="G1107">
        <v>43</v>
      </c>
      <c r="H1107" t="s">
        <v>205</v>
      </c>
      <c r="I1107" t="s">
        <v>207</v>
      </c>
      <c r="J1107" t="s">
        <v>208</v>
      </c>
    </row>
    <row r="1108" spans="1:10" x14ac:dyDescent="0.3">
      <c r="A1108" t="s">
        <v>213</v>
      </c>
      <c r="B1108" t="s">
        <v>214</v>
      </c>
      <c r="C1108" t="s">
        <v>199</v>
      </c>
      <c r="D1108">
        <v>68</v>
      </c>
      <c r="E1108">
        <v>96</v>
      </c>
      <c r="F1108">
        <v>175</v>
      </c>
      <c r="G1108">
        <v>44</v>
      </c>
      <c r="H1108" t="s">
        <v>205</v>
      </c>
      <c r="I1108" t="s">
        <v>207</v>
      </c>
      <c r="J1108" t="s">
        <v>208</v>
      </c>
    </row>
    <row r="1109" spans="1:10" x14ac:dyDescent="0.3">
      <c r="A1109" t="s">
        <v>213</v>
      </c>
      <c r="B1109" t="s">
        <v>214</v>
      </c>
      <c r="C1109" t="s">
        <v>199</v>
      </c>
      <c r="D1109">
        <v>98</v>
      </c>
      <c r="E1109">
        <v>123</v>
      </c>
      <c r="F1109">
        <v>224</v>
      </c>
      <c r="G1109">
        <v>48</v>
      </c>
      <c r="H1109" t="s">
        <v>205</v>
      </c>
      <c r="I1109" t="s">
        <v>207</v>
      </c>
      <c r="J1109" t="s">
        <v>208</v>
      </c>
    </row>
    <row r="1110" spans="1:10" x14ac:dyDescent="0.3">
      <c r="A1110" t="s">
        <v>213</v>
      </c>
      <c r="B1110" t="s">
        <v>214</v>
      </c>
      <c r="C1110" t="s">
        <v>199</v>
      </c>
      <c r="D1110">
        <v>67</v>
      </c>
      <c r="E1110">
        <v>89</v>
      </c>
      <c r="F1110">
        <v>175</v>
      </c>
      <c r="G1110">
        <v>44</v>
      </c>
      <c r="H1110" t="s">
        <v>205</v>
      </c>
      <c r="I1110" t="s">
        <v>207</v>
      </c>
      <c r="J1110" t="s">
        <v>208</v>
      </c>
    </row>
    <row r="1111" spans="1:10" x14ac:dyDescent="0.3">
      <c r="A1111" t="s">
        <v>213</v>
      </c>
      <c r="B1111" t="s">
        <v>214</v>
      </c>
      <c r="C1111" t="s">
        <v>199</v>
      </c>
      <c r="D1111">
        <v>75</v>
      </c>
      <c r="E1111">
        <v>135</v>
      </c>
      <c r="F1111">
        <v>225</v>
      </c>
      <c r="G1111">
        <v>60</v>
      </c>
      <c r="H1111" t="s">
        <v>209</v>
      </c>
      <c r="I1111" t="s">
        <v>216</v>
      </c>
      <c r="J1111" t="s">
        <v>208</v>
      </c>
    </row>
    <row r="1112" spans="1:10" x14ac:dyDescent="0.3">
      <c r="A1112" t="s">
        <v>213</v>
      </c>
      <c r="B1112" t="s">
        <v>214</v>
      </c>
      <c r="C1112" t="s">
        <v>199</v>
      </c>
      <c r="D1112">
        <v>104</v>
      </c>
      <c r="E1112">
        <v>135</v>
      </c>
      <c r="F1112">
        <v>223</v>
      </c>
      <c r="G1112">
        <v>56</v>
      </c>
      <c r="H1112" t="s">
        <v>209</v>
      </c>
      <c r="I1112" t="s">
        <v>216</v>
      </c>
      <c r="J1112" t="s">
        <v>208</v>
      </c>
    </row>
    <row r="1113" spans="1:10" x14ac:dyDescent="0.3">
      <c r="A1113" t="s">
        <v>213</v>
      </c>
      <c r="B1113" t="s">
        <v>214</v>
      </c>
      <c r="C1113" t="s">
        <v>199</v>
      </c>
      <c r="D1113">
        <v>47</v>
      </c>
      <c r="E1113">
        <v>71</v>
      </c>
      <c r="F1113">
        <v>119</v>
      </c>
      <c r="G1113">
        <v>24</v>
      </c>
      <c r="H1113" t="s">
        <v>209</v>
      </c>
      <c r="I1113" t="s">
        <v>210</v>
      </c>
      <c r="J1113" t="s">
        <v>208</v>
      </c>
    </row>
    <row r="1114" spans="1:10" x14ac:dyDescent="0.3">
      <c r="A1114" t="s">
        <v>213</v>
      </c>
      <c r="B1114" t="s">
        <v>214</v>
      </c>
      <c r="C1114" t="s">
        <v>199</v>
      </c>
      <c r="D1114">
        <v>46</v>
      </c>
      <c r="E1114">
        <v>71</v>
      </c>
      <c r="F1114">
        <v>120</v>
      </c>
      <c r="G1114">
        <v>25</v>
      </c>
      <c r="H1114" t="s">
        <v>209</v>
      </c>
      <c r="I1114" t="s">
        <v>210</v>
      </c>
      <c r="J1114" t="s">
        <v>208</v>
      </c>
    </row>
    <row r="1115" spans="1:10" x14ac:dyDescent="0.3">
      <c r="A1115" t="s">
        <v>213</v>
      </c>
      <c r="B1115" t="s">
        <v>214</v>
      </c>
      <c r="C1115" t="s">
        <v>199</v>
      </c>
      <c r="D1115">
        <v>51</v>
      </c>
      <c r="E1115">
        <v>59</v>
      </c>
      <c r="F1115">
        <v>98</v>
      </c>
      <c r="G1115">
        <v>20</v>
      </c>
      <c r="H1115" t="s">
        <v>209</v>
      </c>
      <c r="I1115" t="s">
        <v>210</v>
      </c>
      <c r="J1115" t="s">
        <v>208</v>
      </c>
    </row>
    <row r="1116" spans="1:10" x14ac:dyDescent="0.3">
      <c r="A1116" t="s">
        <v>213</v>
      </c>
      <c r="B1116" t="s">
        <v>214</v>
      </c>
      <c r="C1116" t="s">
        <v>199</v>
      </c>
      <c r="D1116">
        <v>70</v>
      </c>
      <c r="E1116">
        <v>71</v>
      </c>
      <c r="F1116">
        <v>127</v>
      </c>
      <c r="G1116">
        <v>24</v>
      </c>
      <c r="H1116" t="s">
        <v>209</v>
      </c>
      <c r="I1116" t="s">
        <v>210</v>
      </c>
      <c r="J1116" t="s">
        <v>208</v>
      </c>
    </row>
    <row r="1117" spans="1:10" x14ac:dyDescent="0.3">
      <c r="A1117" t="s">
        <v>213</v>
      </c>
      <c r="B1117" t="s">
        <v>214</v>
      </c>
      <c r="C1117" t="s">
        <v>199</v>
      </c>
      <c r="D1117">
        <v>68</v>
      </c>
      <c r="E1117">
        <v>71</v>
      </c>
      <c r="F1117">
        <v>128</v>
      </c>
      <c r="G1117">
        <v>25</v>
      </c>
      <c r="H1117" t="s">
        <v>209</v>
      </c>
      <c r="I1117" t="s">
        <v>210</v>
      </c>
      <c r="J1117" t="s">
        <v>208</v>
      </c>
    </row>
    <row r="1118" spans="1:10" x14ac:dyDescent="0.3">
      <c r="A1118" t="s">
        <v>213</v>
      </c>
      <c r="B1118" t="s">
        <v>214</v>
      </c>
      <c r="C1118" t="s">
        <v>199</v>
      </c>
      <c r="D1118">
        <v>54</v>
      </c>
      <c r="E1118">
        <v>94</v>
      </c>
      <c r="F1118">
        <v>151</v>
      </c>
      <c r="G1118">
        <v>40</v>
      </c>
      <c r="H1118" t="s">
        <v>203</v>
      </c>
      <c r="I1118" t="s">
        <v>212</v>
      </c>
      <c r="J1118" t="s">
        <v>202</v>
      </c>
    </row>
    <row r="1119" spans="1:10" x14ac:dyDescent="0.3">
      <c r="A1119" t="s">
        <v>213</v>
      </c>
      <c r="B1119" t="s">
        <v>214</v>
      </c>
      <c r="C1119" t="s">
        <v>199</v>
      </c>
      <c r="D1119">
        <v>49</v>
      </c>
      <c r="E1119">
        <v>88</v>
      </c>
      <c r="F1119">
        <v>141</v>
      </c>
      <c r="G1119">
        <v>39</v>
      </c>
      <c r="H1119" t="s">
        <v>203</v>
      </c>
      <c r="I1119" t="s">
        <v>212</v>
      </c>
      <c r="J1119" t="s">
        <v>202</v>
      </c>
    </row>
    <row r="1120" spans="1:10" x14ac:dyDescent="0.3">
      <c r="A1120" t="s">
        <v>213</v>
      </c>
      <c r="B1120" t="s">
        <v>214</v>
      </c>
      <c r="C1120" t="s">
        <v>199</v>
      </c>
      <c r="D1120">
        <v>92</v>
      </c>
      <c r="E1120">
        <v>105</v>
      </c>
      <c r="F1120">
        <v>178</v>
      </c>
      <c r="G1120">
        <v>43</v>
      </c>
      <c r="H1120" t="s">
        <v>203</v>
      </c>
      <c r="I1120" t="s">
        <v>212</v>
      </c>
      <c r="J1120" t="s">
        <v>202</v>
      </c>
    </row>
    <row r="1121" spans="1:10" x14ac:dyDescent="0.3">
      <c r="A1121" t="s">
        <v>213</v>
      </c>
      <c r="B1121" t="s">
        <v>214</v>
      </c>
      <c r="C1121" t="s">
        <v>199</v>
      </c>
      <c r="D1121">
        <v>61</v>
      </c>
      <c r="E1121">
        <v>82</v>
      </c>
      <c r="F1121">
        <v>129</v>
      </c>
      <c r="G1121">
        <v>35</v>
      </c>
      <c r="H1121" t="s">
        <v>203</v>
      </c>
      <c r="I1121" t="s">
        <v>212</v>
      </c>
      <c r="J1121" t="s">
        <v>202</v>
      </c>
    </row>
    <row r="1122" spans="1:10" x14ac:dyDescent="0.3">
      <c r="A1122" t="s">
        <v>213</v>
      </c>
      <c r="B1122" t="s">
        <v>214</v>
      </c>
      <c r="C1122" t="s">
        <v>199</v>
      </c>
      <c r="D1122">
        <v>58</v>
      </c>
      <c r="E1122">
        <v>79</v>
      </c>
      <c r="F1122">
        <v>125</v>
      </c>
      <c r="G1122">
        <v>34</v>
      </c>
      <c r="H1122" t="s">
        <v>203</v>
      </c>
      <c r="I1122" t="s">
        <v>212</v>
      </c>
      <c r="J1122" t="s">
        <v>202</v>
      </c>
    </row>
    <row r="1123" spans="1:10" x14ac:dyDescent="0.3">
      <c r="A1123" t="s">
        <v>213</v>
      </c>
      <c r="B1123" t="s">
        <v>214</v>
      </c>
      <c r="C1123" t="s">
        <v>199</v>
      </c>
      <c r="D1123">
        <v>85</v>
      </c>
      <c r="E1123">
        <v>99</v>
      </c>
      <c r="F1123">
        <v>169</v>
      </c>
      <c r="G1123">
        <v>42</v>
      </c>
      <c r="H1123" t="s">
        <v>203</v>
      </c>
      <c r="I1123" t="s">
        <v>212</v>
      </c>
      <c r="J1123" t="s">
        <v>202</v>
      </c>
    </row>
    <row r="1124" spans="1:10" x14ac:dyDescent="0.3">
      <c r="A1124" t="s">
        <v>213</v>
      </c>
      <c r="B1124" t="s">
        <v>214</v>
      </c>
      <c r="C1124" t="s">
        <v>199</v>
      </c>
      <c r="D1124">
        <v>61</v>
      </c>
      <c r="E1124">
        <v>81</v>
      </c>
      <c r="F1124">
        <v>146</v>
      </c>
      <c r="G1124">
        <v>40</v>
      </c>
      <c r="H1124" t="s">
        <v>203</v>
      </c>
      <c r="I1124" t="s">
        <v>217</v>
      </c>
      <c r="J1124" t="s">
        <v>202</v>
      </c>
    </row>
    <row r="1125" spans="1:10" x14ac:dyDescent="0.3">
      <c r="A1125" t="s">
        <v>213</v>
      </c>
      <c r="B1125" t="s">
        <v>214</v>
      </c>
      <c r="C1125" t="s">
        <v>199</v>
      </c>
      <c r="D1125">
        <v>37</v>
      </c>
      <c r="E1125">
        <v>65</v>
      </c>
      <c r="F1125">
        <v>109</v>
      </c>
      <c r="G1125">
        <v>35</v>
      </c>
      <c r="H1125" t="s">
        <v>203</v>
      </c>
      <c r="I1125" t="s">
        <v>217</v>
      </c>
      <c r="J1125" t="s">
        <v>202</v>
      </c>
    </row>
    <row r="1126" spans="1:10" x14ac:dyDescent="0.3">
      <c r="A1126" t="s">
        <v>213</v>
      </c>
      <c r="B1126" t="s">
        <v>214</v>
      </c>
      <c r="C1126" t="s">
        <v>199</v>
      </c>
      <c r="D1126">
        <v>35</v>
      </c>
      <c r="E1126">
        <v>62</v>
      </c>
      <c r="F1126">
        <v>110</v>
      </c>
      <c r="G1126">
        <v>27</v>
      </c>
      <c r="H1126" t="s">
        <v>205</v>
      </c>
      <c r="I1126" t="s">
        <v>218</v>
      </c>
      <c r="J1126" t="s">
        <v>202</v>
      </c>
    </row>
    <row r="1127" spans="1:10" x14ac:dyDescent="0.3">
      <c r="A1127" t="s">
        <v>213</v>
      </c>
      <c r="B1127" t="s">
        <v>214</v>
      </c>
      <c r="C1127" t="s">
        <v>199</v>
      </c>
      <c r="D1127">
        <v>52</v>
      </c>
      <c r="E1127">
        <v>63</v>
      </c>
      <c r="F1127">
        <v>119</v>
      </c>
      <c r="G1127">
        <v>28</v>
      </c>
      <c r="H1127" t="s">
        <v>205</v>
      </c>
      <c r="I1127" t="s">
        <v>218</v>
      </c>
      <c r="J1127" t="s">
        <v>202</v>
      </c>
    </row>
    <row r="1128" spans="1:10" x14ac:dyDescent="0.3">
      <c r="A1128" t="s">
        <v>213</v>
      </c>
      <c r="B1128" t="s">
        <v>214</v>
      </c>
      <c r="C1128" t="s">
        <v>199</v>
      </c>
      <c r="D1128">
        <v>47</v>
      </c>
      <c r="E1128">
        <v>58</v>
      </c>
      <c r="F1128">
        <v>110</v>
      </c>
      <c r="G1128">
        <v>26</v>
      </c>
      <c r="H1128" t="s">
        <v>205</v>
      </c>
      <c r="I1128" t="s">
        <v>218</v>
      </c>
      <c r="J1128" t="s">
        <v>202</v>
      </c>
    </row>
    <row r="1129" spans="1:10" x14ac:dyDescent="0.3">
      <c r="A1129" t="s">
        <v>213</v>
      </c>
      <c r="B1129" t="s">
        <v>214</v>
      </c>
      <c r="C1129" t="s">
        <v>199</v>
      </c>
      <c r="D1129">
        <v>23</v>
      </c>
      <c r="E1129">
        <v>39</v>
      </c>
      <c r="F1129">
        <v>68</v>
      </c>
      <c r="G1129">
        <v>20</v>
      </c>
      <c r="H1129" t="s">
        <v>205</v>
      </c>
      <c r="I1129" t="s">
        <v>218</v>
      </c>
      <c r="J1129" t="s">
        <v>202</v>
      </c>
    </row>
    <row r="1130" spans="1:10" x14ac:dyDescent="0.3">
      <c r="A1130" t="s">
        <v>213</v>
      </c>
      <c r="B1130" t="s">
        <v>214</v>
      </c>
      <c r="C1130" t="s">
        <v>199</v>
      </c>
      <c r="D1130">
        <v>16</v>
      </c>
      <c r="E1130">
        <v>30</v>
      </c>
      <c r="F1130">
        <v>55</v>
      </c>
      <c r="G1130">
        <v>19</v>
      </c>
      <c r="H1130" t="s">
        <v>205</v>
      </c>
      <c r="I1130" t="s">
        <v>218</v>
      </c>
      <c r="J1130" t="s">
        <v>202</v>
      </c>
    </row>
    <row r="1131" spans="1:10" x14ac:dyDescent="0.3">
      <c r="A1131" t="s">
        <v>222</v>
      </c>
      <c r="B1131" t="s">
        <v>223</v>
      </c>
      <c r="C1131" t="s">
        <v>220</v>
      </c>
      <c r="D1131">
        <v>183</v>
      </c>
      <c r="E1131">
        <v>277</v>
      </c>
      <c r="F1131">
        <v>512</v>
      </c>
      <c r="G1131">
        <v>94</v>
      </c>
      <c r="H1131" t="s">
        <v>200</v>
      </c>
      <c r="I1131" t="s">
        <v>201</v>
      </c>
      <c r="J1131" t="s">
        <v>202</v>
      </c>
    </row>
    <row r="1132" spans="1:10" x14ac:dyDescent="0.3">
      <c r="A1132" t="s">
        <v>222</v>
      </c>
      <c r="B1132" t="s">
        <v>223</v>
      </c>
      <c r="C1132" t="s">
        <v>220</v>
      </c>
      <c r="D1132">
        <v>206</v>
      </c>
      <c r="E1132">
        <v>307</v>
      </c>
      <c r="F1132">
        <v>567</v>
      </c>
      <c r="G1132">
        <v>101</v>
      </c>
      <c r="H1132" t="s">
        <v>200</v>
      </c>
      <c r="I1132" t="s">
        <v>201</v>
      </c>
      <c r="J1132" t="s">
        <v>202</v>
      </c>
    </row>
    <row r="1133" spans="1:10" x14ac:dyDescent="0.3">
      <c r="A1133" t="s">
        <v>222</v>
      </c>
      <c r="B1133" t="s">
        <v>223</v>
      </c>
      <c r="C1133" t="s">
        <v>220</v>
      </c>
      <c r="D1133">
        <v>243</v>
      </c>
      <c r="E1133">
        <v>252</v>
      </c>
      <c r="F1133">
        <v>496</v>
      </c>
      <c r="G1133">
        <v>88</v>
      </c>
      <c r="H1133" t="s">
        <v>200</v>
      </c>
      <c r="I1133" t="s">
        <v>201</v>
      </c>
      <c r="J1133" t="s">
        <v>202</v>
      </c>
    </row>
    <row r="1134" spans="1:10" x14ac:dyDescent="0.3">
      <c r="A1134" t="s">
        <v>222</v>
      </c>
      <c r="B1134" t="s">
        <v>223</v>
      </c>
      <c r="C1134" t="s">
        <v>220</v>
      </c>
      <c r="D1134">
        <v>101</v>
      </c>
      <c r="E1134">
        <v>107</v>
      </c>
      <c r="F1134">
        <v>202</v>
      </c>
      <c r="G1134">
        <v>39</v>
      </c>
      <c r="H1134" t="s">
        <v>200</v>
      </c>
      <c r="I1134" t="s">
        <v>215</v>
      </c>
      <c r="J1134" t="s">
        <v>208</v>
      </c>
    </row>
    <row r="1135" spans="1:10" x14ac:dyDescent="0.3">
      <c r="A1135" t="s">
        <v>222</v>
      </c>
      <c r="B1135" t="s">
        <v>223</v>
      </c>
      <c r="C1135" t="s">
        <v>220</v>
      </c>
      <c r="D1135">
        <v>94</v>
      </c>
      <c r="E1135">
        <v>107</v>
      </c>
      <c r="F1135">
        <v>188</v>
      </c>
      <c r="G1135">
        <v>36</v>
      </c>
      <c r="H1135" t="s">
        <v>200</v>
      </c>
      <c r="I1135" t="s">
        <v>215</v>
      </c>
      <c r="J1135" t="s">
        <v>208</v>
      </c>
    </row>
    <row r="1136" spans="1:10" x14ac:dyDescent="0.3">
      <c r="A1136" t="s">
        <v>222</v>
      </c>
      <c r="B1136" t="s">
        <v>223</v>
      </c>
      <c r="C1136" t="s">
        <v>220</v>
      </c>
      <c r="D1136">
        <v>88</v>
      </c>
      <c r="E1136">
        <v>124</v>
      </c>
      <c r="F1136">
        <v>210</v>
      </c>
      <c r="G1136">
        <v>36</v>
      </c>
      <c r="H1136" t="s">
        <v>205</v>
      </c>
      <c r="I1136" t="s">
        <v>207</v>
      </c>
      <c r="J1136" t="s">
        <v>208</v>
      </c>
    </row>
    <row r="1137" spans="1:10" x14ac:dyDescent="0.3">
      <c r="A1137" t="s">
        <v>222</v>
      </c>
      <c r="B1137" t="s">
        <v>223</v>
      </c>
      <c r="C1137" t="s">
        <v>220</v>
      </c>
      <c r="D1137">
        <v>77</v>
      </c>
      <c r="E1137">
        <v>79</v>
      </c>
      <c r="F1137">
        <v>142</v>
      </c>
      <c r="G1137">
        <v>27</v>
      </c>
      <c r="H1137" t="s">
        <v>205</v>
      </c>
      <c r="I1137" t="s">
        <v>207</v>
      </c>
      <c r="J1137" t="s">
        <v>208</v>
      </c>
    </row>
    <row r="1138" spans="1:10" x14ac:dyDescent="0.3">
      <c r="A1138" t="s">
        <v>222</v>
      </c>
      <c r="B1138" t="s">
        <v>223</v>
      </c>
      <c r="C1138" t="s">
        <v>220</v>
      </c>
      <c r="D1138">
        <v>19</v>
      </c>
      <c r="E1138">
        <v>62</v>
      </c>
      <c r="F1138">
        <v>108</v>
      </c>
      <c r="G1138">
        <v>43</v>
      </c>
      <c r="H1138" t="s">
        <v>209</v>
      </c>
      <c r="I1138" t="s">
        <v>216</v>
      </c>
      <c r="J1138" t="s">
        <v>208</v>
      </c>
    </row>
    <row r="1139" spans="1:10" x14ac:dyDescent="0.3">
      <c r="A1139" t="s">
        <v>222</v>
      </c>
      <c r="B1139" t="s">
        <v>223</v>
      </c>
      <c r="C1139" t="s">
        <v>220</v>
      </c>
      <c r="D1139">
        <v>42</v>
      </c>
      <c r="E1139">
        <v>64</v>
      </c>
      <c r="F1139">
        <v>114</v>
      </c>
      <c r="G1139">
        <v>36</v>
      </c>
      <c r="H1139" t="s">
        <v>209</v>
      </c>
      <c r="I1139" t="s">
        <v>210</v>
      </c>
      <c r="J1139" t="s">
        <v>208</v>
      </c>
    </row>
    <row r="1140" spans="1:10" x14ac:dyDescent="0.3">
      <c r="A1140" t="s">
        <v>222</v>
      </c>
      <c r="B1140" t="s">
        <v>223</v>
      </c>
      <c r="C1140" t="s">
        <v>220</v>
      </c>
      <c r="D1140">
        <v>36</v>
      </c>
      <c r="E1140">
        <v>60</v>
      </c>
      <c r="F1140">
        <v>108</v>
      </c>
      <c r="G1140">
        <v>36</v>
      </c>
      <c r="H1140" t="s">
        <v>209</v>
      </c>
      <c r="I1140" t="s">
        <v>210</v>
      </c>
      <c r="J1140" t="s">
        <v>208</v>
      </c>
    </row>
    <row r="1141" spans="1:10" x14ac:dyDescent="0.3">
      <c r="A1141" t="s">
        <v>222</v>
      </c>
      <c r="B1141" t="s">
        <v>223</v>
      </c>
      <c r="C1141" t="s">
        <v>220</v>
      </c>
      <c r="D1141">
        <v>30</v>
      </c>
      <c r="E1141">
        <v>79</v>
      </c>
      <c r="F1141">
        <v>131</v>
      </c>
      <c r="G1141">
        <v>49</v>
      </c>
      <c r="H1141" t="s">
        <v>205</v>
      </c>
      <c r="I1141" t="s">
        <v>218</v>
      </c>
      <c r="J1141" t="s">
        <v>202</v>
      </c>
    </row>
    <row r="1142" spans="1:10" x14ac:dyDescent="0.3">
      <c r="A1142" t="s">
        <v>222</v>
      </c>
      <c r="B1142" t="s">
        <v>223</v>
      </c>
      <c r="C1142" t="s">
        <v>220</v>
      </c>
      <c r="D1142">
        <v>275</v>
      </c>
      <c r="E1142">
        <v>281</v>
      </c>
      <c r="F1142">
        <v>554</v>
      </c>
      <c r="G1142">
        <v>96</v>
      </c>
      <c r="H1142" t="s">
        <v>200</v>
      </c>
      <c r="I1142" t="s">
        <v>201</v>
      </c>
      <c r="J1142" t="s">
        <v>202</v>
      </c>
    </row>
    <row r="1143" spans="1:10" x14ac:dyDescent="0.3">
      <c r="A1143" t="s">
        <v>222</v>
      </c>
      <c r="B1143" t="s">
        <v>223</v>
      </c>
      <c r="C1143" t="s">
        <v>220</v>
      </c>
      <c r="D1143">
        <v>258</v>
      </c>
      <c r="E1143">
        <v>265</v>
      </c>
      <c r="F1143">
        <v>522</v>
      </c>
      <c r="G1143">
        <v>91</v>
      </c>
      <c r="H1143" t="s">
        <v>200</v>
      </c>
      <c r="I1143" t="s">
        <v>201</v>
      </c>
      <c r="J1143" t="s">
        <v>202</v>
      </c>
    </row>
    <row r="1144" spans="1:10" x14ac:dyDescent="0.3">
      <c r="A1144" t="s">
        <v>222</v>
      </c>
      <c r="B1144" t="s">
        <v>223</v>
      </c>
      <c r="C1144" t="s">
        <v>220</v>
      </c>
      <c r="D1144">
        <v>68</v>
      </c>
      <c r="E1144">
        <v>107</v>
      </c>
      <c r="F1144">
        <v>190</v>
      </c>
      <c r="G1144">
        <v>39</v>
      </c>
      <c r="H1144" t="s">
        <v>200</v>
      </c>
      <c r="I1144" t="s">
        <v>215</v>
      </c>
      <c r="J1144" t="s">
        <v>208</v>
      </c>
    </row>
    <row r="1145" spans="1:10" x14ac:dyDescent="0.3">
      <c r="A1145" t="s">
        <v>222</v>
      </c>
      <c r="B1145" t="s">
        <v>223</v>
      </c>
      <c r="C1145" t="s">
        <v>220</v>
      </c>
      <c r="D1145">
        <v>166</v>
      </c>
      <c r="E1145">
        <v>163</v>
      </c>
      <c r="F1145">
        <v>274</v>
      </c>
      <c r="G1145">
        <v>40</v>
      </c>
      <c r="H1145" t="s">
        <v>205</v>
      </c>
      <c r="I1145" t="s">
        <v>206</v>
      </c>
      <c r="J1145" t="s">
        <v>202</v>
      </c>
    </row>
    <row r="1146" spans="1:10" x14ac:dyDescent="0.3">
      <c r="A1146" t="s">
        <v>222</v>
      </c>
      <c r="B1146" t="s">
        <v>223</v>
      </c>
      <c r="C1146" t="s">
        <v>220</v>
      </c>
      <c r="D1146">
        <v>116</v>
      </c>
      <c r="E1146">
        <v>111</v>
      </c>
      <c r="F1146">
        <v>199</v>
      </c>
      <c r="G1146">
        <v>33</v>
      </c>
      <c r="H1146" t="s">
        <v>205</v>
      </c>
      <c r="I1146" t="s">
        <v>207</v>
      </c>
      <c r="J1146" t="s">
        <v>208</v>
      </c>
    </row>
    <row r="1147" spans="1:10" x14ac:dyDescent="0.3">
      <c r="A1147" t="s">
        <v>222</v>
      </c>
      <c r="B1147" t="s">
        <v>223</v>
      </c>
      <c r="C1147" t="s">
        <v>220</v>
      </c>
      <c r="D1147">
        <v>38</v>
      </c>
      <c r="E1147">
        <v>76</v>
      </c>
      <c r="F1147">
        <v>128</v>
      </c>
      <c r="G1147">
        <v>38</v>
      </c>
      <c r="H1147" t="s">
        <v>209</v>
      </c>
      <c r="I1147" t="s">
        <v>210</v>
      </c>
      <c r="J1147" t="s">
        <v>208</v>
      </c>
    </row>
    <row r="1148" spans="1:10" x14ac:dyDescent="0.3">
      <c r="A1148" t="s">
        <v>237</v>
      </c>
      <c r="B1148" t="s">
        <v>214</v>
      </c>
      <c r="C1148" t="s">
        <v>199</v>
      </c>
      <c r="D1148">
        <v>46</v>
      </c>
      <c r="E1148">
        <v>90</v>
      </c>
      <c r="F1148">
        <v>165</v>
      </c>
      <c r="G1148">
        <v>44</v>
      </c>
      <c r="H1148" t="s">
        <v>200</v>
      </c>
      <c r="I1148" t="s">
        <v>221</v>
      </c>
      <c r="J1148" t="s">
        <v>202</v>
      </c>
    </row>
    <row r="1149" spans="1:10" x14ac:dyDescent="0.3">
      <c r="A1149" t="s">
        <v>237</v>
      </c>
      <c r="B1149" t="s">
        <v>214</v>
      </c>
      <c r="C1149" t="s">
        <v>199</v>
      </c>
      <c r="D1149">
        <v>45</v>
      </c>
      <c r="E1149">
        <v>89</v>
      </c>
      <c r="F1149">
        <v>163</v>
      </c>
      <c r="G1149">
        <v>44</v>
      </c>
      <c r="H1149" t="s">
        <v>200</v>
      </c>
      <c r="I1149" t="s">
        <v>221</v>
      </c>
      <c r="J1149" t="s">
        <v>202</v>
      </c>
    </row>
    <row r="1150" spans="1:10" x14ac:dyDescent="0.3">
      <c r="A1150" t="s">
        <v>237</v>
      </c>
      <c r="B1150" t="s">
        <v>214</v>
      </c>
      <c r="C1150" t="s">
        <v>199</v>
      </c>
      <c r="D1150">
        <v>47</v>
      </c>
      <c r="E1150">
        <v>91</v>
      </c>
      <c r="F1150">
        <v>167</v>
      </c>
      <c r="G1150">
        <v>44</v>
      </c>
      <c r="H1150" t="s">
        <v>200</v>
      </c>
      <c r="I1150" t="s">
        <v>221</v>
      </c>
      <c r="J1150" t="s">
        <v>202</v>
      </c>
    </row>
    <row r="1151" spans="1:10" x14ac:dyDescent="0.3">
      <c r="A1151" t="s">
        <v>237</v>
      </c>
      <c r="B1151" t="s">
        <v>214</v>
      </c>
      <c r="C1151" t="s">
        <v>199</v>
      </c>
      <c r="D1151">
        <v>38</v>
      </c>
      <c r="E1151">
        <v>80</v>
      </c>
      <c r="F1151">
        <v>148</v>
      </c>
      <c r="G1151">
        <v>42</v>
      </c>
      <c r="H1151" t="s">
        <v>200</v>
      </c>
      <c r="I1151" t="s">
        <v>221</v>
      </c>
      <c r="J1151" t="s">
        <v>202</v>
      </c>
    </row>
    <row r="1152" spans="1:10" x14ac:dyDescent="0.3">
      <c r="A1152" t="s">
        <v>237</v>
      </c>
      <c r="B1152" t="s">
        <v>214</v>
      </c>
      <c r="C1152" t="s">
        <v>199</v>
      </c>
      <c r="D1152">
        <v>36</v>
      </c>
      <c r="E1152">
        <v>77</v>
      </c>
      <c r="F1152">
        <v>142</v>
      </c>
      <c r="G1152">
        <v>41</v>
      </c>
      <c r="H1152" t="s">
        <v>200</v>
      </c>
      <c r="I1152" t="s">
        <v>221</v>
      </c>
      <c r="J1152" t="s">
        <v>202</v>
      </c>
    </row>
    <row r="1153" spans="1:10" x14ac:dyDescent="0.3">
      <c r="A1153" t="s">
        <v>237</v>
      </c>
      <c r="B1153" t="s">
        <v>214</v>
      </c>
      <c r="C1153" t="s">
        <v>199</v>
      </c>
      <c r="D1153">
        <v>32</v>
      </c>
      <c r="E1153">
        <v>72</v>
      </c>
      <c r="F1153">
        <v>132</v>
      </c>
      <c r="G1153">
        <v>40</v>
      </c>
      <c r="H1153" t="s">
        <v>200</v>
      </c>
      <c r="I1153" t="s">
        <v>221</v>
      </c>
      <c r="J1153" t="s">
        <v>202</v>
      </c>
    </row>
    <row r="1154" spans="1:10" x14ac:dyDescent="0.3">
      <c r="A1154" t="s">
        <v>237</v>
      </c>
      <c r="B1154" t="s">
        <v>214</v>
      </c>
      <c r="C1154" t="s">
        <v>199</v>
      </c>
      <c r="D1154">
        <v>36</v>
      </c>
      <c r="E1154">
        <v>77</v>
      </c>
      <c r="F1154">
        <v>142</v>
      </c>
      <c r="G1154">
        <v>41</v>
      </c>
      <c r="H1154" t="s">
        <v>200</v>
      </c>
      <c r="I1154" t="s">
        <v>221</v>
      </c>
      <c r="J1154" t="s">
        <v>202</v>
      </c>
    </row>
    <row r="1155" spans="1:10" x14ac:dyDescent="0.3">
      <c r="A1155" t="s">
        <v>237</v>
      </c>
      <c r="B1155" t="s">
        <v>214</v>
      </c>
      <c r="C1155" t="s">
        <v>199</v>
      </c>
      <c r="D1155">
        <v>36</v>
      </c>
      <c r="E1155">
        <v>76</v>
      </c>
      <c r="F1155">
        <v>139</v>
      </c>
      <c r="G1155">
        <v>40</v>
      </c>
      <c r="H1155" t="s">
        <v>200</v>
      </c>
      <c r="I1155" t="s">
        <v>221</v>
      </c>
      <c r="J1155" t="s">
        <v>202</v>
      </c>
    </row>
    <row r="1156" spans="1:10" x14ac:dyDescent="0.3">
      <c r="A1156" t="s">
        <v>237</v>
      </c>
      <c r="B1156" t="s">
        <v>214</v>
      </c>
      <c r="C1156" t="s">
        <v>199</v>
      </c>
      <c r="D1156">
        <v>67</v>
      </c>
      <c r="E1156">
        <v>89</v>
      </c>
      <c r="F1156">
        <v>174</v>
      </c>
      <c r="G1156">
        <v>44</v>
      </c>
      <c r="H1156" t="s">
        <v>200</v>
      </c>
      <c r="I1156" t="s">
        <v>221</v>
      </c>
      <c r="J1156" t="s">
        <v>202</v>
      </c>
    </row>
    <row r="1157" spans="1:10" x14ac:dyDescent="0.3">
      <c r="A1157" t="s">
        <v>237</v>
      </c>
      <c r="B1157" t="s">
        <v>214</v>
      </c>
      <c r="C1157" t="s">
        <v>199</v>
      </c>
      <c r="D1157">
        <v>52</v>
      </c>
      <c r="E1157">
        <v>80</v>
      </c>
      <c r="F1157">
        <v>147</v>
      </c>
      <c r="G1157">
        <v>39</v>
      </c>
      <c r="H1157" t="s">
        <v>200</v>
      </c>
      <c r="I1157" t="s">
        <v>221</v>
      </c>
      <c r="J1157" t="s">
        <v>202</v>
      </c>
    </row>
    <row r="1158" spans="1:10" x14ac:dyDescent="0.3">
      <c r="A1158" t="s">
        <v>237</v>
      </c>
      <c r="B1158" t="s">
        <v>214</v>
      </c>
      <c r="C1158" t="s">
        <v>199</v>
      </c>
      <c r="D1158">
        <v>50</v>
      </c>
      <c r="E1158">
        <v>77</v>
      </c>
      <c r="F1158">
        <v>141</v>
      </c>
      <c r="G1158">
        <v>38</v>
      </c>
      <c r="H1158" t="s">
        <v>200</v>
      </c>
      <c r="I1158" t="s">
        <v>221</v>
      </c>
      <c r="J1158" t="s">
        <v>202</v>
      </c>
    </row>
    <row r="1159" spans="1:10" x14ac:dyDescent="0.3">
      <c r="A1159" t="s">
        <v>237</v>
      </c>
      <c r="B1159" t="s">
        <v>214</v>
      </c>
      <c r="C1159" t="s">
        <v>199</v>
      </c>
      <c r="D1159">
        <v>33</v>
      </c>
      <c r="E1159">
        <v>60</v>
      </c>
      <c r="F1159">
        <v>109</v>
      </c>
      <c r="G1159">
        <v>33</v>
      </c>
      <c r="H1159" t="s">
        <v>200</v>
      </c>
      <c r="I1159" t="s">
        <v>221</v>
      </c>
      <c r="J1159" t="s">
        <v>202</v>
      </c>
    </row>
    <row r="1160" spans="1:10" x14ac:dyDescent="0.3">
      <c r="A1160" t="s">
        <v>237</v>
      </c>
      <c r="B1160" t="s">
        <v>214</v>
      </c>
      <c r="C1160" t="s">
        <v>199</v>
      </c>
      <c r="D1160">
        <v>49</v>
      </c>
      <c r="E1160">
        <v>74</v>
      </c>
      <c r="F1160">
        <v>145</v>
      </c>
      <c r="G1160">
        <v>41</v>
      </c>
      <c r="H1160" t="s">
        <v>200</v>
      </c>
      <c r="I1160" t="s">
        <v>221</v>
      </c>
      <c r="J1160" t="s">
        <v>202</v>
      </c>
    </row>
    <row r="1161" spans="1:10" x14ac:dyDescent="0.3">
      <c r="A1161" t="s">
        <v>237</v>
      </c>
      <c r="B1161" t="s">
        <v>214</v>
      </c>
      <c r="C1161" t="s">
        <v>199</v>
      </c>
      <c r="D1161">
        <v>53</v>
      </c>
      <c r="E1161">
        <v>77</v>
      </c>
      <c r="F1161">
        <v>151</v>
      </c>
      <c r="G1161">
        <v>41</v>
      </c>
      <c r="H1161" t="s">
        <v>200</v>
      </c>
      <c r="I1161" t="s">
        <v>221</v>
      </c>
      <c r="J1161" t="s">
        <v>202</v>
      </c>
    </row>
    <row r="1162" spans="1:10" x14ac:dyDescent="0.3">
      <c r="A1162" t="s">
        <v>237</v>
      </c>
      <c r="B1162" t="s">
        <v>214</v>
      </c>
      <c r="C1162" t="s">
        <v>199</v>
      </c>
      <c r="D1162">
        <v>58</v>
      </c>
      <c r="E1162">
        <v>81</v>
      </c>
      <c r="F1162">
        <v>160</v>
      </c>
      <c r="G1162">
        <v>42</v>
      </c>
      <c r="H1162" t="s">
        <v>200</v>
      </c>
      <c r="I1162" t="s">
        <v>221</v>
      </c>
      <c r="J1162" t="s">
        <v>202</v>
      </c>
    </row>
    <row r="1163" spans="1:10" x14ac:dyDescent="0.3">
      <c r="A1163" t="s">
        <v>237</v>
      </c>
      <c r="B1163" t="s">
        <v>214</v>
      </c>
      <c r="C1163" t="s">
        <v>199</v>
      </c>
      <c r="D1163">
        <v>53</v>
      </c>
      <c r="E1163">
        <v>76</v>
      </c>
      <c r="F1163">
        <v>148</v>
      </c>
      <c r="G1163">
        <v>40</v>
      </c>
      <c r="H1163" t="s">
        <v>200</v>
      </c>
      <c r="I1163" t="s">
        <v>221</v>
      </c>
      <c r="J1163" t="s">
        <v>202</v>
      </c>
    </row>
    <row r="1164" spans="1:10" x14ac:dyDescent="0.3">
      <c r="A1164" t="s">
        <v>237</v>
      </c>
      <c r="B1164" t="s">
        <v>214</v>
      </c>
      <c r="C1164" t="s">
        <v>199</v>
      </c>
      <c r="D1164">
        <v>30</v>
      </c>
      <c r="E1164">
        <v>75</v>
      </c>
      <c r="F1164">
        <v>130</v>
      </c>
      <c r="G1164">
        <v>45</v>
      </c>
      <c r="H1164" t="s">
        <v>200</v>
      </c>
      <c r="I1164" t="s">
        <v>201</v>
      </c>
      <c r="J1164" t="s">
        <v>202</v>
      </c>
    </row>
    <row r="1165" spans="1:10" x14ac:dyDescent="0.3">
      <c r="A1165" t="s">
        <v>237</v>
      </c>
      <c r="B1165" t="s">
        <v>214</v>
      </c>
      <c r="C1165" t="s">
        <v>199</v>
      </c>
      <c r="D1165">
        <v>30</v>
      </c>
      <c r="E1165">
        <v>75</v>
      </c>
      <c r="F1165">
        <v>130</v>
      </c>
      <c r="G1165">
        <v>45</v>
      </c>
      <c r="H1165" t="s">
        <v>200</v>
      </c>
      <c r="I1165" t="s">
        <v>201</v>
      </c>
      <c r="J1165" t="s">
        <v>202</v>
      </c>
    </row>
    <row r="1166" spans="1:10" x14ac:dyDescent="0.3">
      <c r="A1166" t="s">
        <v>237</v>
      </c>
      <c r="B1166" t="s">
        <v>214</v>
      </c>
      <c r="C1166" t="s">
        <v>199</v>
      </c>
      <c r="D1166">
        <v>25</v>
      </c>
      <c r="E1166">
        <v>68</v>
      </c>
      <c r="F1166">
        <v>119</v>
      </c>
      <c r="G1166">
        <v>43</v>
      </c>
      <c r="H1166" t="s">
        <v>200</v>
      </c>
      <c r="I1166" t="s">
        <v>201</v>
      </c>
      <c r="J1166" t="s">
        <v>202</v>
      </c>
    </row>
    <row r="1167" spans="1:10" x14ac:dyDescent="0.3">
      <c r="A1167" t="s">
        <v>237</v>
      </c>
      <c r="B1167" t="s">
        <v>214</v>
      </c>
      <c r="C1167" t="s">
        <v>199</v>
      </c>
      <c r="D1167">
        <v>22</v>
      </c>
      <c r="E1167">
        <v>65</v>
      </c>
      <c r="F1167">
        <v>113</v>
      </c>
      <c r="G1167">
        <v>43</v>
      </c>
      <c r="H1167" t="s">
        <v>200</v>
      </c>
      <c r="I1167" t="s">
        <v>201</v>
      </c>
      <c r="J1167" t="s">
        <v>202</v>
      </c>
    </row>
    <row r="1168" spans="1:10" x14ac:dyDescent="0.3">
      <c r="A1168" t="s">
        <v>237</v>
      </c>
      <c r="B1168" t="s">
        <v>214</v>
      </c>
      <c r="C1168" t="s">
        <v>199</v>
      </c>
      <c r="D1168">
        <v>15</v>
      </c>
      <c r="E1168">
        <v>56</v>
      </c>
      <c r="F1168">
        <v>98</v>
      </c>
      <c r="G1168">
        <v>41</v>
      </c>
      <c r="H1168" t="s">
        <v>200</v>
      </c>
      <c r="I1168" t="s">
        <v>201</v>
      </c>
      <c r="J1168" t="s">
        <v>202</v>
      </c>
    </row>
    <row r="1169" spans="1:10" x14ac:dyDescent="0.3">
      <c r="A1169" t="s">
        <v>237</v>
      </c>
      <c r="B1169" t="s">
        <v>214</v>
      </c>
      <c r="C1169" t="s">
        <v>199</v>
      </c>
      <c r="D1169">
        <v>22</v>
      </c>
      <c r="E1169">
        <v>65</v>
      </c>
      <c r="F1169">
        <v>113</v>
      </c>
      <c r="G1169">
        <v>43</v>
      </c>
      <c r="H1169" t="s">
        <v>200</v>
      </c>
      <c r="I1169" t="s">
        <v>201</v>
      </c>
      <c r="J1169" t="s">
        <v>202</v>
      </c>
    </row>
    <row r="1170" spans="1:10" x14ac:dyDescent="0.3">
      <c r="A1170" t="s">
        <v>237</v>
      </c>
      <c r="B1170" t="s">
        <v>214</v>
      </c>
      <c r="C1170" t="s">
        <v>199</v>
      </c>
      <c r="D1170">
        <v>22</v>
      </c>
      <c r="E1170">
        <v>64</v>
      </c>
      <c r="F1170">
        <v>111</v>
      </c>
      <c r="G1170">
        <v>42</v>
      </c>
      <c r="H1170" t="s">
        <v>200</v>
      </c>
      <c r="I1170" t="s">
        <v>201</v>
      </c>
      <c r="J1170" t="s">
        <v>202</v>
      </c>
    </row>
    <row r="1171" spans="1:10" x14ac:dyDescent="0.3">
      <c r="A1171" t="s">
        <v>237</v>
      </c>
      <c r="B1171" t="s">
        <v>214</v>
      </c>
      <c r="C1171" t="s">
        <v>199</v>
      </c>
      <c r="D1171">
        <v>27</v>
      </c>
      <c r="E1171">
        <v>71</v>
      </c>
      <c r="F1171">
        <v>124</v>
      </c>
      <c r="G1171">
        <v>44</v>
      </c>
      <c r="H1171" t="s">
        <v>200</v>
      </c>
      <c r="I1171" t="s">
        <v>201</v>
      </c>
      <c r="J1171" t="s">
        <v>202</v>
      </c>
    </row>
    <row r="1172" spans="1:10" x14ac:dyDescent="0.3">
      <c r="A1172" t="s">
        <v>237</v>
      </c>
      <c r="B1172" t="s">
        <v>214</v>
      </c>
      <c r="C1172" t="s">
        <v>199</v>
      </c>
      <c r="D1172">
        <v>47</v>
      </c>
      <c r="E1172">
        <v>75</v>
      </c>
      <c r="F1172">
        <v>145</v>
      </c>
      <c r="G1172">
        <v>47</v>
      </c>
      <c r="H1172" t="s">
        <v>200</v>
      </c>
      <c r="I1172" t="s">
        <v>201</v>
      </c>
      <c r="J1172" t="s">
        <v>202</v>
      </c>
    </row>
    <row r="1173" spans="1:10" x14ac:dyDescent="0.3">
      <c r="A1173" t="s">
        <v>237</v>
      </c>
      <c r="B1173" t="s">
        <v>214</v>
      </c>
      <c r="C1173" t="s">
        <v>199</v>
      </c>
      <c r="D1173">
        <v>45</v>
      </c>
      <c r="E1173">
        <v>75</v>
      </c>
      <c r="F1173">
        <v>139</v>
      </c>
      <c r="G1173">
        <v>45</v>
      </c>
      <c r="H1173" t="s">
        <v>200</v>
      </c>
      <c r="I1173" t="s">
        <v>201</v>
      </c>
      <c r="J1173" t="s">
        <v>202</v>
      </c>
    </row>
    <row r="1174" spans="1:10" x14ac:dyDescent="0.3">
      <c r="A1174" t="s">
        <v>237</v>
      </c>
      <c r="B1174" t="s">
        <v>214</v>
      </c>
      <c r="C1174" t="s">
        <v>199</v>
      </c>
      <c r="D1174">
        <v>37</v>
      </c>
      <c r="E1174">
        <v>68</v>
      </c>
      <c r="F1174">
        <v>127</v>
      </c>
      <c r="G1174">
        <v>43</v>
      </c>
      <c r="H1174" t="s">
        <v>200</v>
      </c>
      <c r="I1174" t="s">
        <v>201</v>
      </c>
      <c r="J1174" t="s">
        <v>202</v>
      </c>
    </row>
    <row r="1175" spans="1:10" x14ac:dyDescent="0.3">
      <c r="A1175" t="s">
        <v>237</v>
      </c>
      <c r="B1175" t="s">
        <v>214</v>
      </c>
      <c r="C1175" t="s">
        <v>199</v>
      </c>
      <c r="D1175">
        <v>30</v>
      </c>
      <c r="E1175">
        <v>65</v>
      </c>
      <c r="F1175">
        <v>112</v>
      </c>
      <c r="G1175">
        <v>40</v>
      </c>
      <c r="H1175" t="s">
        <v>200</v>
      </c>
      <c r="I1175" t="s">
        <v>201</v>
      </c>
      <c r="J1175" t="s">
        <v>202</v>
      </c>
    </row>
    <row r="1176" spans="1:10" x14ac:dyDescent="0.3">
      <c r="A1176" t="s">
        <v>237</v>
      </c>
      <c r="B1176" t="s">
        <v>214</v>
      </c>
      <c r="C1176" t="s">
        <v>199</v>
      </c>
      <c r="D1176">
        <v>26</v>
      </c>
      <c r="E1176">
        <v>62</v>
      </c>
      <c r="F1176">
        <v>107</v>
      </c>
      <c r="G1176">
        <v>40</v>
      </c>
      <c r="H1176" t="s">
        <v>200</v>
      </c>
      <c r="I1176" t="s">
        <v>201</v>
      </c>
      <c r="J1176" t="s">
        <v>202</v>
      </c>
    </row>
    <row r="1177" spans="1:10" x14ac:dyDescent="0.3">
      <c r="A1177" t="s">
        <v>237</v>
      </c>
      <c r="B1177" t="s">
        <v>214</v>
      </c>
      <c r="C1177" t="s">
        <v>199</v>
      </c>
      <c r="D1177">
        <v>22</v>
      </c>
      <c r="E1177">
        <v>57</v>
      </c>
      <c r="F1177">
        <v>99</v>
      </c>
      <c r="G1177">
        <v>38</v>
      </c>
      <c r="H1177" t="s">
        <v>200</v>
      </c>
      <c r="I1177" t="s">
        <v>201</v>
      </c>
      <c r="J1177" t="s">
        <v>202</v>
      </c>
    </row>
    <row r="1178" spans="1:10" x14ac:dyDescent="0.3">
      <c r="A1178" t="s">
        <v>237</v>
      </c>
      <c r="B1178" t="s">
        <v>214</v>
      </c>
      <c r="C1178" t="s">
        <v>199</v>
      </c>
      <c r="D1178">
        <v>21</v>
      </c>
      <c r="E1178">
        <v>56</v>
      </c>
      <c r="F1178">
        <v>97</v>
      </c>
      <c r="G1178">
        <v>38</v>
      </c>
      <c r="H1178" t="s">
        <v>200</v>
      </c>
      <c r="I1178" t="s">
        <v>201</v>
      </c>
      <c r="J1178" t="s">
        <v>202</v>
      </c>
    </row>
    <row r="1179" spans="1:10" x14ac:dyDescent="0.3">
      <c r="A1179" t="s">
        <v>237</v>
      </c>
      <c r="B1179" t="s">
        <v>214</v>
      </c>
      <c r="C1179" t="s">
        <v>199</v>
      </c>
      <c r="D1179">
        <v>33</v>
      </c>
      <c r="E1179">
        <v>64</v>
      </c>
      <c r="F1179">
        <v>118</v>
      </c>
      <c r="G1179">
        <v>42</v>
      </c>
      <c r="H1179" t="s">
        <v>200</v>
      </c>
      <c r="I1179" t="s">
        <v>201</v>
      </c>
      <c r="J1179" t="s">
        <v>202</v>
      </c>
    </row>
    <row r="1180" spans="1:10" x14ac:dyDescent="0.3">
      <c r="A1180" t="s">
        <v>237</v>
      </c>
      <c r="B1180" t="s">
        <v>214</v>
      </c>
      <c r="C1180" t="s">
        <v>199</v>
      </c>
      <c r="D1180">
        <v>40</v>
      </c>
      <c r="E1180">
        <v>71</v>
      </c>
      <c r="F1180">
        <v>132</v>
      </c>
      <c r="G1180">
        <v>44</v>
      </c>
      <c r="H1180" t="s">
        <v>200</v>
      </c>
      <c r="I1180" t="s">
        <v>201</v>
      </c>
      <c r="J1180" t="s">
        <v>202</v>
      </c>
    </row>
    <row r="1181" spans="1:10" x14ac:dyDescent="0.3">
      <c r="A1181" t="s">
        <v>237</v>
      </c>
      <c r="B1181" t="s">
        <v>214</v>
      </c>
      <c r="C1181" t="s">
        <v>199</v>
      </c>
      <c r="D1181">
        <v>31</v>
      </c>
      <c r="E1181">
        <v>65</v>
      </c>
      <c r="F1181">
        <v>121</v>
      </c>
      <c r="G1181">
        <v>44</v>
      </c>
      <c r="H1181" t="s">
        <v>200</v>
      </c>
      <c r="I1181" t="s">
        <v>201</v>
      </c>
      <c r="J1181" t="s">
        <v>202</v>
      </c>
    </row>
    <row r="1182" spans="1:10" x14ac:dyDescent="0.3">
      <c r="A1182" t="s">
        <v>237</v>
      </c>
      <c r="B1182" t="s">
        <v>214</v>
      </c>
      <c r="C1182" t="s">
        <v>199</v>
      </c>
      <c r="D1182">
        <v>41</v>
      </c>
      <c r="E1182">
        <v>107</v>
      </c>
      <c r="F1182">
        <v>193</v>
      </c>
      <c r="G1182">
        <v>66</v>
      </c>
      <c r="H1182" t="s">
        <v>200</v>
      </c>
      <c r="I1182" t="s">
        <v>215</v>
      </c>
      <c r="J1182" t="s">
        <v>208</v>
      </c>
    </row>
    <row r="1183" spans="1:10" x14ac:dyDescent="0.3">
      <c r="A1183" t="s">
        <v>237</v>
      </c>
      <c r="B1183" t="s">
        <v>214</v>
      </c>
      <c r="C1183" t="s">
        <v>199</v>
      </c>
      <c r="D1183">
        <v>38</v>
      </c>
      <c r="E1183">
        <v>104</v>
      </c>
      <c r="F1183">
        <v>189</v>
      </c>
      <c r="G1183">
        <v>66</v>
      </c>
      <c r="H1183" t="s">
        <v>200</v>
      </c>
      <c r="I1183" t="s">
        <v>215</v>
      </c>
      <c r="J1183" t="s">
        <v>208</v>
      </c>
    </row>
    <row r="1184" spans="1:10" x14ac:dyDescent="0.3">
      <c r="A1184" t="s">
        <v>237</v>
      </c>
      <c r="B1184" t="s">
        <v>214</v>
      </c>
      <c r="C1184" t="s">
        <v>199</v>
      </c>
      <c r="D1184">
        <v>34</v>
      </c>
      <c r="E1184">
        <v>98</v>
      </c>
      <c r="F1184">
        <v>178</v>
      </c>
      <c r="G1184">
        <v>64</v>
      </c>
      <c r="H1184" t="s">
        <v>200</v>
      </c>
      <c r="I1184" t="s">
        <v>215</v>
      </c>
      <c r="J1184" t="s">
        <v>208</v>
      </c>
    </row>
    <row r="1185" spans="1:10" x14ac:dyDescent="0.3">
      <c r="A1185" t="s">
        <v>237</v>
      </c>
      <c r="B1185" t="s">
        <v>214</v>
      </c>
      <c r="C1185" t="s">
        <v>199</v>
      </c>
      <c r="D1185">
        <v>34</v>
      </c>
      <c r="E1185">
        <v>96</v>
      </c>
      <c r="F1185">
        <v>173</v>
      </c>
      <c r="G1185">
        <v>62</v>
      </c>
      <c r="H1185" t="s">
        <v>200</v>
      </c>
      <c r="I1185" t="s">
        <v>215</v>
      </c>
      <c r="J1185" t="s">
        <v>208</v>
      </c>
    </row>
    <row r="1186" spans="1:10" x14ac:dyDescent="0.3">
      <c r="A1186" t="s">
        <v>237</v>
      </c>
      <c r="B1186" t="s">
        <v>214</v>
      </c>
      <c r="C1186" t="s">
        <v>199</v>
      </c>
      <c r="D1186">
        <v>32</v>
      </c>
      <c r="E1186">
        <v>93</v>
      </c>
      <c r="F1186">
        <v>169</v>
      </c>
      <c r="G1186">
        <v>61</v>
      </c>
      <c r="H1186" t="s">
        <v>200</v>
      </c>
      <c r="I1186" t="s">
        <v>215</v>
      </c>
      <c r="J1186" t="s">
        <v>208</v>
      </c>
    </row>
    <row r="1187" spans="1:10" x14ac:dyDescent="0.3">
      <c r="A1187" t="s">
        <v>237</v>
      </c>
      <c r="B1187" t="s">
        <v>214</v>
      </c>
      <c r="C1187" t="s">
        <v>199</v>
      </c>
      <c r="D1187">
        <v>31</v>
      </c>
      <c r="E1187">
        <v>93</v>
      </c>
      <c r="F1187">
        <v>169</v>
      </c>
      <c r="G1187">
        <v>62</v>
      </c>
      <c r="H1187" t="s">
        <v>200</v>
      </c>
      <c r="I1187" t="s">
        <v>215</v>
      </c>
      <c r="J1187" t="s">
        <v>208</v>
      </c>
    </row>
    <row r="1188" spans="1:10" x14ac:dyDescent="0.3">
      <c r="A1188" t="s">
        <v>237</v>
      </c>
      <c r="B1188" t="s">
        <v>214</v>
      </c>
      <c r="C1188" t="s">
        <v>199</v>
      </c>
      <c r="D1188">
        <v>27</v>
      </c>
      <c r="E1188">
        <v>88</v>
      </c>
      <c r="F1188">
        <v>160</v>
      </c>
      <c r="G1188">
        <v>61</v>
      </c>
      <c r="H1188" t="s">
        <v>200</v>
      </c>
      <c r="I1188" t="s">
        <v>215</v>
      </c>
      <c r="J1188" t="s">
        <v>208</v>
      </c>
    </row>
    <row r="1189" spans="1:10" x14ac:dyDescent="0.3">
      <c r="A1189" t="s">
        <v>237</v>
      </c>
      <c r="B1189" t="s">
        <v>214</v>
      </c>
      <c r="C1189" t="s">
        <v>199</v>
      </c>
      <c r="D1189">
        <v>34</v>
      </c>
      <c r="E1189">
        <v>98</v>
      </c>
      <c r="F1189">
        <v>177</v>
      </c>
      <c r="G1189">
        <v>64</v>
      </c>
      <c r="H1189" t="s">
        <v>200</v>
      </c>
      <c r="I1189" t="s">
        <v>215</v>
      </c>
      <c r="J1189" t="s">
        <v>208</v>
      </c>
    </row>
    <row r="1190" spans="1:10" x14ac:dyDescent="0.3">
      <c r="A1190" t="s">
        <v>237</v>
      </c>
      <c r="B1190" t="s">
        <v>214</v>
      </c>
      <c r="C1190" t="s">
        <v>199</v>
      </c>
      <c r="D1190">
        <v>26</v>
      </c>
      <c r="E1190">
        <v>85</v>
      </c>
      <c r="F1190">
        <v>153</v>
      </c>
      <c r="G1190">
        <v>59</v>
      </c>
      <c r="H1190" t="s">
        <v>200</v>
      </c>
      <c r="I1190" t="s">
        <v>215</v>
      </c>
      <c r="J1190" t="s">
        <v>208</v>
      </c>
    </row>
    <row r="1191" spans="1:10" x14ac:dyDescent="0.3">
      <c r="A1191" t="s">
        <v>237</v>
      </c>
      <c r="B1191" t="s">
        <v>214</v>
      </c>
      <c r="C1191" t="s">
        <v>199</v>
      </c>
      <c r="D1191">
        <v>61</v>
      </c>
      <c r="E1191">
        <v>107</v>
      </c>
      <c r="F1191">
        <v>206</v>
      </c>
      <c r="G1191">
        <v>66</v>
      </c>
      <c r="H1191" t="s">
        <v>200</v>
      </c>
      <c r="I1191" t="s">
        <v>215</v>
      </c>
      <c r="J1191" t="s">
        <v>208</v>
      </c>
    </row>
    <row r="1192" spans="1:10" x14ac:dyDescent="0.3">
      <c r="A1192" t="s">
        <v>237</v>
      </c>
      <c r="B1192" t="s">
        <v>214</v>
      </c>
      <c r="C1192" t="s">
        <v>199</v>
      </c>
      <c r="D1192">
        <v>56</v>
      </c>
      <c r="E1192">
        <v>104</v>
      </c>
      <c r="F1192">
        <v>201</v>
      </c>
      <c r="G1192">
        <v>66</v>
      </c>
      <c r="H1192" t="s">
        <v>200</v>
      </c>
      <c r="I1192" t="s">
        <v>215</v>
      </c>
      <c r="J1192" t="s">
        <v>208</v>
      </c>
    </row>
    <row r="1193" spans="1:10" x14ac:dyDescent="0.3">
      <c r="A1193" t="s">
        <v>237</v>
      </c>
      <c r="B1193" t="s">
        <v>214</v>
      </c>
      <c r="C1193" t="s">
        <v>199</v>
      </c>
      <c r="D1193">
        <v>47</v>
      </c>
      <c r="E1193">
        <v>96</v>
      </c>
      <c r="F1193">
        <v>171</v>
      </c>
      <c r="G1193">
        <v>58</v>
      </c>
      <c r="H1193" t="s">
        <v>200</v>
      </c>
      <c r="I1193" t="s">
        <v>215</v>
      </c>
      <c r="J1193" t="s">
        <v>208</v>
      </c>
    </row>
    <row r="1194" spans="1:10" x14ac:dyDescent="0.3">
      <c r="A1194" t="s">
        <v>237</v>
      </c>
      <c r="B1194" t="s">
        <v>214</v>
      </c>
      <c r="C1194" t="s">
        <v>199</v>
      </c>
      <c r="D1194">
        <v>44</v>
      </c>
      <c r="E1194">
        <v>93</v>
      </c>
      <c r="F1194">
        <v>167</v>
      </c>
      <c r="G1194">
        <v>57</v>
      </c>
      <c r="H1194" t="s">
        <v>200</v>
      </c>
      <c r="I1194" t="s">
        <v>215</v>
      </c>
      <c r="J1194" t="s">
        <v>208</v>
      </c>
    </row>
    <row r="1195" spans="1:10" x14ac:dyDescent="0.3">
      <c r="A1195" t="s">
        <v>237</v>
      </c>
      <c r="B1195" t="s">
        <v>214</v>
      </c>
      <c r="C1195" t="s">
        <v>199</v>
      </c>
      <c r="D1195">
        <v>43</v>
      </c>
      <c r="E1195">
        <v>93</v>
      </c>
      <c r="F1195">
        <v>167</v>
      </c>
      <c r="G1195">
        <v>58</v>
      </c>
      <c r="H1195" t="s">
        <v>200</v>
      </c>
      <c r="I1195" t="s">
        <v>215</v>
      </c>
      <c r="J1195" t="s">
        <v>208</v>
      </c>
    </row>
    <row r="1196" spans="1:10" x14ac:dyDescent="0.3">
      <c r="A1196" t="s">
        <v>237</v>
      </c>
      <c r="B1196" t="s">
        <v>214</v>
      </c>
      <c r="C1196" t="s">
        <v>199</v>
      </c>
      <c r="D1196">
        <v>36</v>
      </c>
      <c r="E1196">
        <v>83</v>
      </c>
      <c r="F1196">
        <v>160</v>
      </c>
      <c r="G1196">
        <v>59</v>
      </c>
      <c r="H1196" t="s">
        <v>200</v>
      </c>
      <c r="I1196" t="s">
        <v>215</v>
      </c>
      <c r="J1196" t="s">
        <v>208</v>
      </c>
    </row>
    <row r="1197" spans="1:10" x14ac:dyDescent="0.3">
      <c r="A1197" t="s">
        <v>237</v>
      </c>
      <c r="B1197" t="s">
        <v>214</v>
      </c>
      <c r="C1197" t="s">
        <v>199</v>
      </c>
      <c r="D1197">
        <v>50</v>
      </c>
      <c r="E1197">
        <v>98</v>
      </c>
      <c r="F1197">
        <v>189</v>
      </c>
      <c r="G1197">
        <v>64</v>
      </c>
      <c r="H1197" t="s">
        <v>200</v>
      </c>
      <c r="I1197" t="s">
        <v>215</v>
      </c>
      <c r="J1197" t="s">
        <v>208</v>
      </c>
    </row>
    <row r="1198" spans="1:10" x14ac:dyDescent="0.3">
      <c r="A1198" t="s">
        <v>237</v>
      </c>
      <c r="B1198" t="s">
        <v>214</v>
      </c>
      <c r="C1198" t="s">
        <v>199</v>
      </c>
      <c r="D1198">
        <v>56</v>
      </c>
      <c r="E1198">
        <v>102</v>
      </c>
      <c r="F1198">
        <v>196</v>
      </c>
      <c r="G1198">
        <v>64</v>
      </c>
      <c r="H1198" t="s">
        <v>200</v>
      </c>
      <c r="I1198" t="s">
        <v>215</v>
      </c>
      <c r="J1198" t="s">
        <v>208</v>
      </c>
    </row>
    <row r="1199" spans="1:10" x14ac:dyDescent="0.3">
      <c r="A1199" t="s">
        <v>237</v>
      </c>
      <c r="B1199" t="s">
        <v>214</v>
      </c>
      <c r="C1199" t="s">
        <v>199</v>
      </c>
      <c r="D1199">
        <v>-9</v>
      </c>
      <c r="E1199">
        <v>36</v>
      </c>
      <c r="F1199">
        <v>65</v>
      </c>
      <c r="G1199">
        <v>45</v>
      </c>
      <c r="H1199" t="s">
        <v>203</v>
      </c>
      <c r="I1199" t="s">
        <v>204</v>
      </c>
      <c r="J1199" t="s">
        <v>202</v>
      </c>
    </row>
    <row r="1200" spans="1:10" x14ac:dyDescent="0.3">
      <c r="A1200" t="s">
        <v>237</v>
      </c>
      <c r="B1200" t="s">
        <v>214</v>
      </c>
      <c r="C1200" t="s">
        <v>199</v>
      </c>
      <c r="D1200">
        <v>-6</v>
      </c>
      <c r="E1200">
        <v>38</v>
      </c>
      <c r="F1200">
        <v>68</v>
      </c>
      <c r="G1200">
        <v>44</v>
      </c>
      <c r="H1200" t="s">
        <v>203</v>
      </c>
      <c r="I1200" t="s">
        <v>204</v>
      </c>
      <c r="J1200" t="s">
        <v>202</v>
      </c>
    </row>
    <row r="1201" spans="1:10" x14ac:dyDescent="0.3">
      <c r="A1201" t="s">
        <v>237</v>
      </c>
      <c r="B1201" t="s">
        <v>214</v>
      </c>
      <c r="C1201" t="s">
        <v>199</v>
      </c>
      <c r="D1201">
        <v>-4</v>
      </c>
      <c r="E1201">
        <v>42</v>
      </c>
      <c r="F1201">
        <v>75</v>
      </c>
      <c r="G1201">
        <v>46</v>
      </c>
      <c r="H1201" t="s">
        <v>203</v>
      </c>
      <c r="I1201" t="s">
        <v>204</v>
      </c>
      <c r="J1201" t="s">
        <v>202</v>
      </c>
    </row>
    <row r="1202" spans="1:10" x14ac:dyDescent="0.3">
      <c r="A1202" t="s">
        <v>237</v>
      </c>
      <c r="B1202" t="s">
        <v>214</v>
      </c>
      <c r="C1202" t="s">
        <v>199</v>
      </c>
      <c r="D1202">
        <v>-8</v>
      </c>
      <c r="E1202">
        <v>36</v>
      </c>
      <c r="F1202">
        <v>65</v>
      </c>
      <c r="G1202">
        <v>44</v>
      </c>
      <c r="H1202" t="s">
        <v>203</v>
      </c>
      <c r="I1202" t="s">
        <v>204</v>
      </c>
      <c r="J1202" t="s">
        <v>202</v>
      </c>
    </row>
    <row r="1203" spans="1:10" x14ac:dyDescent="0.3">
      <c r="A1203" t="s">
        <v>237</v>
      </c>
      <c r="B1203" t="s">
        <v>214</v>
      </c>
      <c r="C1203" t="s">
        <v>199</v>
      </c>
      <c r="D1203">
        <v>-3</v>
      </c>
      <c r="E1203">
        <v>43</v>
      </c>
      <c r="F1203">
        <v>78</v>
      </c>
      <c r="G1203">
        <v>46</v>
      </c>
      <c r="H1203" t="s">
        <v>203</v>
      </c>
      <c r="I1203" t="s">
        <v>204</v>
      </c>
      <c r="J1203" t="s">
        <v>202</v>
      </c>
    </row>
    <row r="1204" spans="1:10" x14ac:dyDescent="0.3">
      <c r="A1204" t="s">
        <v>237</v>
      </c>
      <c r="B1204" t="s">
        <v>214</v>
      </c>
      <c r="C1204" t="s">
        <v>199</v>
      </c>
      <c r="D1204">
        <v>1</v>
      </c>
      <c r="E1204">
        <v>49</v>
      </c>
      <c r="F1204">
        <v>89</v>
      </c>
      <c r="G1204">
        <v>48</v>
      </c>
      <c r="H1204" t="s">
        <v>203</v>
      </c>
      <c r="I1204" t="s">
        <v>204</v>
      </c>
      <c r="J1204" t="s">
        <v>202</v>
      </c>
    </row>
    <row r="1205" spans="1:10" x14ac:dyDescent="0.3">
      <c r="A1205" t="s">
        <v>237</v>
      </c>
      <c r="B1205" t="s">
        <v>214</v>
      </c>
      <c r="C1205" t="s">
        <v>199</v>
      </c>
      <c r="D1205">
        <v>-9</v>
      </c>
      <c r="E1205">
        <v>36</v>
      </c>
      <c r="F1205">
        <v>65</v>
      </c>
      <c r="G1205">
        <v>45</v>
      </c>
      <c r="H1205" t="s">
        <v>203</v>
      </c>
      <c r="I1205" t="s">
        <v>204</v>
      </c>
      <c r="J1205" t="s">
        <v>202</v>
      </c>
    </row>
    <row r="1206" spans="1:10" x14ac:dyDescent="0.3">
      <c r="A1206" t="s">
        <v>237</v>
      </c>
      <c r="B1206" t="s">
        <v>214</v>
      </c>
      <c r="C1206" t="s">
        <v>199</v>
      </c>
      <c r="D1206">
        <v>-13</v>
      </c>
      <c r="E1206">
        <v>30</v>
      </c>
      <c r="F1206">
        <v>54</v>
      </c>
      <c r="G1206">
        <v>43</v>
      </c>
      <c r="H1206" t="s">
        <v>203</v>
      </c>
      <c r="I1206" t="s">
        <v>204</v>
      </c>
      <c r="J1206" t="s">
        <v>202</v>
      </c>
    </row>
    <row r="1207" spans="1:10" x14ac:dyDescent="0.3">
      <c r="A1207" t="s">
        <v>237</v>
      </c>
      <c r="B1207" t="s">
        <v>214</v>
      </c>
      <c r="C1207" t="s">
        <v>199</v>
      </c>
      <c r="D1207">
        <v>-12</v>
      </c>
      <c r="E1207">
        <v>31</v>
      </c>
      <c r="F1207">
        <v>56</v>
      </c>
      <c r="G1207">
        <v>43</v>
      </c>
      <c r="H1207" t="s">
        <v>203</v>
      </c>
      <c r="I1207" t="s">
        <v>204</v>
      </c>
      <c r="J1207" t="s">
        <v>202</v>
      </c>
    </row>
    <row r="1208" spans="1:10" x14ac:dyDescent="0.3">
      <c r="A1208" t="s">
        <v>237</v>
      </c>
      <c r="B1208" t="s">
        <v>214</v>
      </c>
      <c r="C1208" t="s">
        <v>199</v>
      </c>
      <c r="D1208">
        <v>-15</v>
      </c>
      <c r="E1208">
        <v>25</v>
      </c>
      <c r="F1208">
        <v>45</v>
      </c>
      <c r="G1208">
        <v>40</v>
      </c>
      <c r="H1208" t="s">
        <v>203</v>
      </c>
      <c r="I1208" t="s">
        <v>204</v>
      </c>
      <c r="J1208" t="s">
        <v>202</v>
      </c>
    </row>
    <row r="1209" spans="1:10" x14ac:dyDescent="0.3">
      <c r="A1209" t="s">
        <v>237</v>
      </c>
      <c r="B1209" t="s">
        <v>214</v>
      </c>
      <c r="C1209" t="s">
        <v>199</v>
      </c>
      <c r="D1209">
        <v>-14</v>
      </c>
      <c r="E1209">
        <v>36</v>
      </c>
      <c r="F1209">
        <v>73</v>
      </c>
      <c r="G1209">
        <v>47</v>
      </c>
      <c r="H1209" t="s">
        <v>203</v>
      </c>
      <c r="I1209" t="s">
        <v>204</v>
      </c>
      <c r="J1209" t="s">
        <v>202</v>
      </c>
    </row>
    <row r="1210" spans="1:10" x14ac:dyDescent="0.3">
      <c r="A1210" t="s">
        <v>237</v>
      </c>
      <c r="B1210" t="s">
        <v>214</v>
      </c>
      <c r="C1210" t="s">
        <v>199</v>
      </c>
      <c r="D1210">
        <v>-9</v>
      </c>
      <c r="E1210">
        <v>38</v>
      </c>
      <c r="F1210">
        <v>72</v>
      </c>
      <c r="G1210">
        <v>44</v>
      </c>
      <c r="H1210" t="s">
        <v>203</v>
      </c>
      <c r="I1210" t="s">
        <v>204</v>
      </c>
      <c r="J1210" t="s">
        <v>202</v>
      </c>
    </row>
    <row r="1211" spans="1:10" x14ac:dyDescent="0.3">
      <c r="A1211" t="s">
        <v>237</v>
      </c>
      <c r="B1211" t="s">
        <v>214</v>
      </c>
      <c r="C1211" t="s">
        <v>199</v>
      </c>
      <c r="D1211">
        <v>-6</v>
      </c>
      <c r="E1211">
        <v>42</v>
      </c>
      <c r="F1211">
        <v>80</v>
      </c>
      <c r="G1211">
        <v>46</v>
      </c>
      <c r="H1211" t="s">
        <v>203</v>
      </c>
      <c r="I1211" t="s">
        <v>204</v>
      </c>
      <c r="J1211" t="s">
        <v>202</v>
      </c>
    </row>
    <row r="1212" spans="1:10" x14ac:dyDescent="0.3">
      <c r="A1212" t="s">
        <v>237</v>
      </c>
      <c r="B1212" t="s">
        <v>214</v>
      </c>
      <c r="C1212" t="s">
        <v>199</v>
      </c>
      <c r="D1212">
        <v>-4</v>
      </c>
      <c r="E1212">
        <v>43</v>
      </c>
      <c r="F1212">
        <v>77</v>
      </c>
      <c r="G1212">
        <v>43</v>
      </c>
      <c r="H1212" t="s">
        <v>203</v>
      </c>
      <c r="I1212" t="s">
        <v>204</v>
      </c>
      <c r="J1212" t="s">
        <v>202</v>
      </c>
    </row>
    <row r="1213" spans="1:10" x14ac:dyDescent="0.3">
      <c r="A1213" t="s">
        <v>237</v>
      </c>
      <c r="B1213" t="s">
        <v>214</v>
      </c>
      <c r="C1213" t="s">
        <v>199</v>
      </c>
      <c r="D1213">
        <v>1</v>
      </c>
      <c r="E1213">
        <v>49</v>
      </c>
      <c r="F1213">
        <v>88</v>
      </c>
      <c r="G1213">
        <v>45</v>
      </c>
      <c r="H1213" t="s">
        <v>203</v>
      </c>
      <c r="I1213" t="s">
        <v>204</v>
      </c>
      <c r="J1213" t="s">
        <v>202</v>
      </c>
    </row>
    <row r="1214" spans="1:10" x14ac:dyDescent="0.3">
      <c r="A1214" t="s">
        <v>237</v>
      </c>
      <c r="B1214" t="s">
        <v>214</v>
      </c>
      <c r="C1214" t="s">
        <v>199</v>
      </c>
      <c r="D1214">
        <v>-12</v>
      </c>
      <c r="E1214">
        <v>36</v>
      </c>
      <c r="F1214">
        <v>64</v>
      </c>
      <c r="G1214">
        <v>42</v>
      </c>
      <c r="H1214" t="s">
        <v>203</v>
      </c>
      <c r="I1214" t="s">
        <v>204</v>
      </c>
      <c r="J1214" t="s">
        <v>202</v>
      </c>
    </row>
    <row r="1215" spans="1:10" x14ac:dyDescent="0.3">
      <c r="A1215" t="s">
        <v>237</v>
      </c>
      <c r="B1215" t="s">
        <v>214</v>
      </c>
      <c r="C1215" t="s">
        <v>199</v>
      </c>
      <c r="D1215">
        <v>-19</v>
      </c>
      <c r="E1215">
        <v>30</v>
      </c>
      <c r="F1215">
        <v>58</v>
      </c>
      <c r="G1215">
        <v>43</v>
      </c>
      <c r="H1215" t="s">
        <v>203</v>
      </c>
      <c r="I1215" t="s">
        <v>204</v>
      </c>
      <c r="J1215" t="s">
        <v>202</v>
      </c>
    </row>
    <row r="1216" spans="1:10" x14ac:dyDescent="0.3">
      <c r="A1216" t="s">
        <v>237</v>
      </c>
      <c r="B1216" t="s">
        <v>214</v>
      </c>
      <c r="C1216" t="s">
        <v>199</v>
      </c>
      <c r="D1216">
        <v>-18</v>
      </c>
      <c r="E1216">
        <v>31</v>
      </c>
      <c r="F1216">
        <v>60</v>
      </c>
      <c r="G1216">
        <v>43</v>
      </c>
      <c r="H1216" t="s">
        <v>203</v>
      </c>
      <c r="I1216" t="s">
        <v>204</v>
      </c>
      <c r="J1216" t="s">
        <v>202</v>
      </c>
    </row>
    <row r="1217" spans="1:10" x14ac:dyDescent="0.3">
      <c r="A1217" t="s">
        <v>237</v>
      </c>
      <c r="B1217" t="s">
        <v>214</v>
      </c>
      <c r="C1217" t="s">
        <v>199</v>
      </c>
      <c r="D1217">
        <v>-4</v>
      </c>
      <c r="E1217">
        <v>42</v>
      </c>
      <c r="F1217">
        <v>81</v>
      </c>
      <c r="G1217">
        <v>45</v>
      </c>
      <c r="H1217" t="s">
        <v>203</v>
      </c>
      <c r="I1217" t="s">
        <v>204</v>
      </c>
      <c r="J1217" t="s">
        <v>202</v>
      </c>
    </row>
    <row r="1218" spans="1:10" x14ac:dyDescent="0.3">
      <c r="A1218" t="s">
        <v>237</v>
      </c>
      <c r="B1218" t="s">
        <v>214</v>
      </c>
      <c r="C1218" t="s">
        <v>199</v>
      </c>
      <c r="D1218">
        <v>-22</v>
      </c>
      <c r="E1218">
        <v>25</v>
      </c>
      <c r="F1218">
        <v>48</v>
      </c>
      <c r="G1218">
        <v>40</v>
      </c>
      <c r="H1218" t="s">
        <v>203</v>
      </c>
      <c r="I1218" t="s">
        <v>204</v>
      </c>
      <c r="J1218" t="s">
        <v>202</v>
      </c>
    </row>
    <row r="1219" spans="1:10" x14ac:dyDescent="0.3">
      <c r="A1219" t="s">
        <v>237</v>
      </c>
      <c r="B1219" t="s">
        <v>214</v>
      </c>
      <c r="C1219" t="s">
        <v>199</v>
      </c>
      <c r="D1219">
        <v>34</v>
      </c>
      <c r="E1219">
        <v>63</v>
      </c>
      <c r="F1219">
        <v>112</v>
      </c>
      <c r="G1219">
        <v>29</v>
      </c>
      <c r="H1219" t="s">
        <v>205</v>
      </c>
      <c r="I1219" t="s">
        <v>206</v>
      </c>
      <c r="J1219" t="s">
        <v>202</v>
      </c>
    </row>
    <row r="1220" spans="1:10" x14ac:dyDescent="0.3">
      <c r="A1220" t="s">
        <v>237</v>
      </c>
      <c r="B1220" t="s">
        <v>214</v>
      </c>
      <c r="C1220" t="s">
        <v>199</v>
      </c>
      <c r="D1220">
        <v>36</v>
      </c>
      <c r="E1220">
        <v>63</v>
      </c>
      <c r="F1220">
        <v>111</v>
      </c>
      <c r="G1220">
        <v>27</v>
      </c>
      <c r="H1220" t="s">
        <v>205</v>
      </c>
      <c r="I1220" t="s">
        <v>206</v>
      </c>
      <c r="J1220" t="s">
        <v>202</v>
      </c>
    </row>
    <row r="1221" spans="1:10" x14ac:dyDescent="0.3">
      <c r="A1221" t="s">
        <v>237</v>
      </c>
      <c r="B1221" t="s">
        <v>214</v>
      </c>
      <c r="C1221" t="s">
        <v>199</v>
      </c>
      <c r="D1221">
        <v>35</v>
      </c>
      <c r="E1221">
        <v>63</v>
      </c>
      <c r="F1221">
        <v>111</v>
      </c>
      <c r="G1221">
        <v>28</v>
      </c>
      <c r="H1221" t="s">
        <v>205</v>
      </c>
      <c r="I1221" t="s">
        <v>206</v>
      </c>
      <c r="J1221" t="s">
        <v>202</v>
      </c>
    </row>
    <row r="1222" spans="1:10" x14ac:dyDescent="0.3">
      <c r="A1222" t="s">
        <v>237</v>
      </c>
      <c r="B1222" t="s">
        <v>214</v>
      </c>
      <c r="C1222" t="s">
        <v>199</v>
      </c>
      <c r="D1222">
        <v>56</v>
      </c>
      <c r="E1222">
        <v>90</v>
      </c>
      <c r="F1222">
        <v>159</v>
      </c>
      <c r="G1222">
        <v>34</v>
      </c>
      <c r="H1222" t="s">
        <v>205</v>
      </c>
      <c r="I1222" t="s">
        <v>206</v>
      </c>
      <c r="J1222" t="s">
        <v>202</v>
      </c>
    </row>
    <row r="1223" spans="1:10" x14ac:dyDescent="0.3">
      <c r="A1223" t="s">
        <v>237</v>
      </c>
      <c r="B1223" t="s">
        <v>214</v>
      </c>
      <c r="C1223" t="s">
        <v>199</v>
      </c>
      <c r="D1223">
        <v>85</v>
      </c>
      <c r="E1223">
        <v>130</v>
      </c>
      <c r="F1223">
        <v>231</v>
      </c>
      <c r="G1223">
        <v>45</v>
      </c>
      <c r="H1223" t="s">
        <v>205</v>
      </c>
      <c r="I1223" t="s">
        <v>206</v>
      </c>
      <c r="J1223" t="s">
        <v>202</v>
      </c>
    </row>
    <row r="1224" spans="1:10" x14ac:dyDescent="0.3">
      <c r="A1224" t="s">
        <v>237</v>
      </c>
      <c r="B1224" t="s">
        <v>214</v>
      </c>
      <c r="C1224" t="s">
        <v>199</v>
      </c>
      <c r="D1224">
        <v>77</v>
      </c>
      <c r="E1224">
        <v>120</v>
      </c>
      <c r="F1224">
        <v>214</v>
      </c>
      <c r="G1224">
        <v>43</v>
      </c>
      <c r="H1224" t="s">
        <v>205</v>
      </c>
      <c r="I1224" t="s">
        <v>206</v>
      </c>
      <c r="J1224" t="s">
        <v>202</v>
      </c>
    </row>
    <row r="1225" spans="1:10" x14ac:dyDescent="0.3">
      <c r="A1225" t="s">
        <v>237</v>
      </c>
      <c r="B1225" t="s">
        <v>214</v>
      </c>
      <c r="C1225" t="s">
        <v>199</v>
      </c>
      <c r="D1225">
        <v>53</v>
      </c>
      <c r="E1225">
        <v>63</v>
      </c>
      <c r="F1225">
        <v>125</v>
      </c>
      <c r="G1225">
        <v>30</v>
      </c>
      <c r="H1225" t="s">
        <v>205</v>
      </c>
      <c r="I1225" t="s">
        <v>206</v>
      </c>
      <c r="J1225" t="s">
        <v>202</v>
      </c>
    </row>
    <row r="1226" spans="1:10" x14ac:dyDescent="0.3">
      <c r="A1226" t="s">
        <v>237</v>
      </c>
      <c r="B1226" t="s">
        <v>214</v>
      </c>
      <c r="C1226" t="s">
        <v>199</v>
      </c>
      <c r="D1226">
        <v>52</v>
      </c>
      <c r="E1226">
        <v>63</v>
      </c>
      <c r="F1226">
        <v>119</v>
      </c>
      <c r="G1226">
        <v>28</v>
      </c>
      <c r="H1226" t="s">
        <v>205</v>
      </c>
      <c r="I1226" t="s">
        <v>206</v>
      </c>
      <c r="J1226" t="s">
        <v>202</v>
      </c>
    </row>
    <row r="1227" spans="1:10" x14ac:dyDescent="0.3">
      <c r="A1227" t="s">
        <v>237</v>
      </c>
      <c r="B1227" t="s">
        <v>214</v>
      </c>
      <c r="C1227" t="s">
        <v>199</v>
      </c>
      <c r="D1227">
        <v>55</v>
      </c>
      <c r="E1227">
        <v>67</v>
      </c>
      <c r="F1227">
        <v>127</v>
      </c>
      <c r="G1227">
        <v>30</v>
      </c>
      <c r="H1227" t="s">
        <v>205</v>
      </c>
      <c r="I1227" t="s">
        <v>206</v>
      </c>
      <c r="J1227" t="s">
        <v>202</v>
      </c>
    </row>
    <row r="1228" spans="1:10" x14ac:dyDescent="0.3">
      <c r="A1228" t="s">
        <v>237</v>
      </c>
      <c r="B1228" t="s">
        <v>214</v>
      </c>
      <c r="C1228" t="s">
        <v>199</v>
      </c>
      <c r="D1228">
        <v>50</v>
      </c>
      <c r="E1228">
        <v>63</v>
      </c>
      <c r="F1228">
        <v>110</v>
      </c>
      <c r="G1228">
        <v>25</v>
      </c>
      <c r="H1228" t="s">
        <v>205</v>
      </c>
      <c r="I1228" t="s">
        <v>206</v>
      </c>
      <c r="J1228" t="s">
        <v>202</v>
      </c>
    </row>
    <row r="1229" spans="1:10" x14ac:dyDescent="0.3">
      <c r="A1229" t="s">
        <v>237</v>
      </c>
      <c r="B1229" t="s">
        <v>214</v>
      </c>
      <c r="C1229" t="s">
        <v>199</v>
      </c>
      <c r="D1229">
        <v>44</v>
      </c>
      <c r="E1229">
        <v>60</v>
      </c>
      <c r="F1229">
        <v>105</v>
      </c>
      <c r="G1229">
        <v>26</v>
      </c>
      <c r="H1229" t="s">
        <v>205</v>
      </c>
      <c r="I1229" t="s">
        <v>206</v>
      </c>
      <c r="J1229" t="s">
        <v>202</v>
      </c>
    </row>
    <row r="1230" spans="1:10" x14ac:dyDescent="0.3">
      <c r="A1230" t="s">
        <v>237</v>
      </c>
      <c r="B1230" t="s">
        <v>214</v>
      </c>
      <c r="C1230" t="s">
        <v>199</v>
      </c>
      <c r="D1230">
        <v>86</v>
      </c>
      <c r="E1230">
        <v>99</v>
      </c>
      <c r="F1230">
        <v>174</v>
      </c>
      <c r="G1230">
        <v>34</v>
      </c>
      <c r="H1230" t="s">
        <v>205</v>
      </c>
      <c r="I1230" t="s">
        <v>206</v>
      </c>
      <c r="J1230" t="s">
        <v>202</v>
      </c>
    </row>
    <row r="1231" spans="1:10" x14ac:dyDescent="0.3">
      <c r="A1231" t="s">
        <v>237</v>
      </c>
      <c r="B1231" t="s">
        <v>214</v>
      </c>
      <c r="C1231" t="s">
        <v>199</v>
      </c>
      <c r="D1231">
        <v>129</v>
      </c>
      <c r="E1231">
        <v>133</v>
      </c>
      <c r="F1231">
        <v>251</v>
      </c>
      <c r="G1231">
        <v>46</v>
      </c>
      <c r="H1231" t="s">
        <v>205</v>
      </c>
      <c r="I1231" t="s">
        <v>206</v>
      </c>
      <c r="J1231" t="s">
        <v>202</v>
      </c>
    </row>
    <row r="1232" spans="1:10" x14ac:dyDescent="0.3">
      <c r="A1232" t="s">
        <v>237</v>
      </c>
      <c r="B1232" t="s">
        <v>214</v>
      </c>
      <c r="C1232" t="s">
        <v>199</v>
      </c>
      <c r="D1232">
        <v>114</v>
      </c>
      <c r="E1232">
        <v>120</v>
      </c>
      <c r="F1232">
        <v>228</v>
      </c>
      <c r="G1232">
        <v>43</v>
      </c>
      <c r="H1232" t="s">
        <v>205</v>
      </c>
      <c r="I1232" t="s">
        <v>206</v>
      </c>
      <c r="J1232" t="s">
        <v>202</v>
      </c>
    </row>
    <row r="1233" spans="1:10" x14ac:dyDescent="0.3">
      <c r="A1233" t="s">
        <v>237</v>
      </c>
      <c r="B1233" t="s">
        <v>214</v>
      </c>
      <c r="C1233" t="s">
        <v>199</v>
      </c>
      <c r="D1233">
        <v>47</v>
      </c>
      <c r="E1233">
        <v>73</v>
      </c>
      <c r="F1233">
        <v>123</v>
      </c>
      <c r="G1233">
        <v>26</v>
      </c>
      <c r="H1233" t="s">
        <v>205</v>
      </c>
      <c r="I1233" t="s">
        <v>207</v>
      </c>
      <c r="J1233" t="s">
        <v>208</v>
      </c>
    </row>
    <row r="1234" spans="1:10" x14ac:dyDescent="0.3">
      <c r="A1234" t="s">
        <v>237</v>
      </c>
      <c r="B1234" t="s">
        <v>214</v>
      </c>
      <c r="C1234" t="s">
        <v>199</v>
      </c>
      <c r="D1234">
        <v>48</v>
      </c>
      <c r="E1234">
        <v>73</v>
      </c>
      <c r="F1234">
        <v>123</v>
      </c>
      <c r="G1234">
        <v>25</v>
      </c>
      <c r="H1234" t="s">
        <v>205</v>
      </c>
      <c r="I1234" t="s">
        <v>207</v>
      </c>
      <c r="J1234" t="s">
        <v>208</v>
      </c>
    </row>
    <row r="1235" spans="1:10" x14ac:dyDescent="0.3">
      <c r="A1235" t="s">
        <v>237</v>
      </c>
      <c r="B1235" t="s">
        <v>214</v>
      </c>
      <c r="C1235" t="s">
        <v>199</v>
      </c>
      <c r="D1235">
        <v>47</v>
      </c>
      <c r="E1235">
        <v>72</v>
      </c>
      <c r="F1235">
        <v>121</v>
      </c>
      <c r="G1235">
        <v>25</v>
      </c>
      <c r="H1235" t="s">
        <v>205</v>
      </c>
      <c r="I1235" t="s">
        <v>207</v>
      </c>
      <c r="J1235" t="s">
        <v>208</v>
      </c>
    </row>
    <row r="1236" spans="1:10" x14ac:dyDescent="0.3">
      <c r="A1236" t="s">
        <v>237</v>
      </c>
      <c r="B1236" t="s">
        <v>214</v>
      </c>
      <c r="C1236" t="s">
        <v>199</v>
      </c>
      <c r="D1236">
        <v>43</v>
      </c>
      <c r="E1236">
        <v>68</v>
      </c>
      <c r="F1236">
        <v>115</v>
      </c>
      <c r="G1236">
        <v>25</v>
      </c>
      <c r="H1236" t="s">
        <v>205</v>
      </c>
      <c r="I1236" t="s">
        <v>207</v>
      </c>
      <c r="J1236" t="s">
        <v>208</v>
      </c>
    </row>
    <row r="1237" spans="1:10" x14ac:dyDescent="0.3">
      <c r="A1237" t="s">
        <v>237</v>
      </c>
      <c r="B1237" t="s">
        <v>214</v>
      </c>
      <c r="C1237" t="s">
        <v>199</v>
      </c>
      <c r="D1237">
        <v>42</v>
      </c>
      <c r="E1237">
        <v>65</v>
      </c>
      <c r="F1237">
        <v>109</v>
      </c>
      <c r="G1237">
        <v>23</v>
      </c>
      <c r="H1237" t="s">
        <v>205</v>
      </c>
      <c r="I1237" t="s">
        <v>207</v>
      </c>
      <c r="J1237" t="s">
        <v>208</v>
      </c>
    </row>
    <row r="1238" spans="1:10" x14ac:dyDescent="0.3">
      <c r="A1238" t="s">
        <v>237</v>
      </c>
      <c r="B1238" t="s">
        <v>214</v>
      </c>
      <c r="C1238" t="s">
        <v>199</v>
      </c>
      <c r="D1238">
        <v>34</v>
      </c>
      <c r="E1238">
        <v>55</v>
      </c>
      <c r="F1238">
        <v>92</v>
      </c>
      <c r="G1238">
        <v>21</v>
      </c>
      <c r="H1238" t="s">
        <v>205</v>
      </c>
      <c r="I1238" t="s">
        <v>207</v>
      </c>
      <c r="J1238" t="s">
        <v>208</v>
      </c>
    </row>
    <row r="1239" spans="1:10" x14ac:dyDescent="0.3">
      <c r="A1239" t="s">
        <v>237</v>
      </c>
      <c r="B1239" t="s">
        <v>214</v>
      </c>
      <c r="C1239" t="s">
        <v>199</v>
      </c>
      <c r="D1239">
        <v>28</v>
      </c>
      <c r="E1239">
        <v>49</v>
      </c>
      <c r="F1239">
        <v>83</v>
      </c>
      <c r="G1239">
        <v>21</v>
      </c>
      <c r="H1239" t="s">
        <v>205</v>
      </c>
      <c r="I1239" t="s">
        <v>207</v>
      </c>
      <c r="J1239" t="s">
        <v>208</v>
      </c>
    </row>
    <row r="1240" spans="1:10" x14ac:dyDescent="0.3">
      <c r="A1240" t="s">
        <v>237</v>
      </c>
      <c r="B1240" t="s">
        <v>214</v>
      </c>
      <c r="C1240" t="s">
        <v>199</v>
      </c>
      <c r="D1240">
        <v>40</v>
      </c>
      <c r="E1240">
        <v>64</v>
      </c>
      <c r="F1240">
        <v>108</v>
      </c>
      <c r="G1240">
        <v>24</v>
      </c>
      <c r="H1240" t="s">
        <v>205</v>
      </c>
      <c r="I1240" t="s">
        <v>207</v>
      </c>
      <c r="J1240" t="s">
        <v>208</v>
      </c>
    </row>
    <row r="1241" spans="1:10" x14ac:dyDescent="0.3">
      <c r="A1241" t="s">
        <v>237</v>
      </c>
      <c r="B1241" t="s">
        <v>214</v>
      </c>
      <c r="C1241" t="s">
        <v>199</v>
      </c>
      <c r="D1241">
        <v>37</v>
      </c>
      <c r="E1241">
        <v>59</v>
      </c>
      <c r="F1241">
        <v>99</v>
      </c>
      <c r="G1241">
        <v>22</v>
      </c>
      <c r="H1241" t="s">
        <v>205</v>
      </c>
      <c r="I1241" t="s">
        <v>207</v>
      </c>
      <c r="J1241" t="s">
        <v>208</v>
      </c>
    </row>
    <row r="1242" spans="1:10" x14ac:dyDescent="0.3">
      <c r="A1242" t="s">
        <v>237</v>
      </c>
      <c r="B1242" t="s">
        <v>214</v>
      </c>
      <c r="C1242" t="s">
        <v>199</v>
      </c>
      <c r="D1242">
        <v>52</v>
      </c>
      <c r="E1242">
        <v>78</v>
      </c>
      <c r="F1242">
        <v>132</v>
      </c>
      <c r="G1242">
        <v>26</v>
      </c>
      <c r="H1242" t="s">
        <v>205</v>
      </c>
      <c r="I1242" t="s">
        <v>207</v>
      </c>
      <c r="J1242" t="s">
        <v>208</v>
      </c>
    </row>
    <row r="1243" spans="1:10" x14ac:dyDescent="0.3">
      <c r="A1243" t="s">
        <v>237</v>
      </c>
      <c r="B1243" t="s">
        <v>214</v>
      </c>
      <c r="C1243" t="s">
        <v>199</v>
      </c>
      <c r="D1243">
        <v>47</v>
      </c>
      <c r="E1243">
        <v>73</v>
      </c>
      <c r="F1243">
        <v>123</v>
      </c>
      <c r="G1243">
        <v>26</v>
      </c>
      <c r="H1243" t="s">
        <v>205</v>
      </c>
      <c r="I1243" t="s">
        <v>207</v>
      </c>
      <c r="J1243" t="s">
        <v>208</v>
      </c>
    </row>
    <row r="1244" spans="1:10" x14ac:dyDescent="0.3">
      <c r="A1244" t="s">
        <v>237</v>
      </c>
      <c r="B1244" t="s">
        <v>214</v>
      </c>
      <c r="C1244" t="s">
        <v>199</v>
      </c>
      <c r="D1244">
        <v>73</v>
      </c>
      <c r="E1244">
        <v>73</v>
      </c>
      <c r="F1244">
        <v>138</v>
      </c>
      <c r="G1244">
        <v>27</v>
      </c>
      <c r="H1244" t="s">
        <v>205</v>
      </c>
      <c r="I1244" t="s">
        <v>207</v>
      </c>
      <c r="J1244" t="s">
        <v>208</v>
      </c>
    </row>
    <row r="1245" spans="1:10" x14ac:dyDescent="0.3">
      <c r="A1245" t="s">
        <v>237</v>
      </c>
      <c r="B1245" t="s">
        <v>214</v>
      </c>
      <c r="C1245" t="s">
        <v>199</v>
      </c>
      <c r="D1245">
        <v>71</v>
      </c>
      <c r="E1245">
        <v>73</v>
      </c>
      <c r="F1245">
        <v>131</v>
      </c>
      <c r="G1245">
        <v>25</v>
      </c>
      <c r="H1245" t="s">
        <v>205</v>
      </c>
      <c r="I1245" t="s">
        <v>207</v>
      </c>
      <c r="J1245" t="s">
        <v>208</v>
      </c>
    </row>
    <row r="1246" spans="1:10" x14ac:dyDescent="0.3">
      <c r="A1246" t="s">
        <v>237</v>
      </c>
      <c r="B1246" t="s">
        <v>214</v>
      </c>
      <c r="C1246" t="s">
        <v>199</v>
      </c>
      <c r="D1246">
        <v>70</v>
      </c>
      <c r="E1246">
        <v>72</v>
      </c>
      <c r="F1246">
        <v>129</v>
      </c>
      <c r="G1246">
        <v>25</v>
      </c>
      <c r="H1246" t="s">
        <v>205</v>
      </c>
      <c r="I1246" t="s">
        <v>207</v>
      </c>
      <c r="J1246" t="s">
        <v>208</v>
      </c>
    </row>
    <row r="1247" spans="1:10" x14ac:dyDescent="0.3">
      <c r="A1247" t="s">
        <v>237</v>
      </c>
      <c r="B1247" t="s">
        <v>214</v>
      </c>
      <c r="C1247" t="s">
        <v>199</v>
      </c>
      <c r="D1247">
        <v>64</v>
      </c>
      <c r="E1247">
        <v>68</v>
      </c>
      <c r="F1247">
        <v>123</v>
      </c>
      <c r="G1247">
        <v>25</v>
      </c>
      <c r="H1247" t="s">
        <v>205</v>
      </c>
      <c r="I1247" t="s">
        <v>207</v>
      </c>
      <c r="J1247" t="s">
        <v>208</v>
      </c>
    </row>
    <row r="1248" spans="1:10" x14ac:dyDescent="0.3">
      <c r="A1248" t="s">
        <v>237</v>
      </c>
      <c r="B1248" t="s">
        <v>214</v>
      </c>
      <c r="C1248" t="s">
        <v>199</v>
      </c>
      <c r="D1248">
        <v>58</v>
      </c>
      <c r="E1248">
        <v>65</v>
      </c>
      <c r="F1248">
        <v>108</v>
      </c>
      <c r="G1248">
        <v>21</v>
      </c>
      <c r="H1248" t="s">
        <v>205</v>
      </c>
      <c r="I1248" t="s">
        <v>207</v>
      </c>
      <c r="J1248" t="s">
        <v>208</v>
      </c>
    </row>
    <row r="1249" spans="1:10" x14ac:dyDescent="0.3">
      <c r="A1249" t="s">
        <v>237</v>
      </c>
      <c r="B1249" t="s">
        <v>214</v>
      </c>
      <c r="C1249" t="s">
        <v>199</v>
      </c>
      <c r="D1249">
        <v>47</v>
      </c>
      <c r="E1249">
        <v>55</v>
      </c>
      <c r="F1249">
        <v>91</v>
      </c>
      <c r="G1249">
        <v>20</v>
      </c>
      <c r="H1249" t="s">
        <v>205</v>
      </c>
      <c r="I1249" t="s">
        <v>207</v>
      </c>
      <c r="J1249" t="s">
        <v>208</v>
      </c>
    </row>
    <row r="1250" spans="1:10" x14ac:dyDescent="0.3">
      <c r="A1250" t="s">
        <v>237</v>
      </c>
      <c r="B1250" t="s">
        <v>214</v>
      </c>
      <c r="C1250" t="s">
        <v>199</v>
      </c>
      <c r="D1250">
        <v>43</v>
      </c>
      <c r="E1250">
        <v>52</v>
      </c>
      <c r="F1250">
        <v>86</v>
      </c>
      <c r="G1250">
        <v>20</v>
      </c>
      <c r="H1250" t="s">
        <v>205</v>
      </c>
      <c r="I1250" t="s">
        <v>207</v>
      </c>
      <c r="J1250" t="s">
        <v>208</v>
      </c>
    </row>
    <row r="1251" spans="1:10" x14ac:dyDescent="0.3">
      <c r="A1251" t="s">
        <v>237</v>
      </c>
      <c r="B1251" t="s">
        <v>214</v>
      </c>
      <c r="C1251" t="s">
        <v>199</v>
      </c>
      <c r="D1251">
        <v>39</v>
      </c>
      <c r="E1251">
        <v>49</v>
      </c>
      <c r="F1251">
        <v>82</v>
      </c>
      <c r="G1251">
        <v>20</v>
      </c>
      <c r="H1251" t="s">
        <v>205</v>
      </c>
      <c r="I1251" t="s">
        <v>207</v>
      </c>
      <c r="J1251" t="s">
        <v>208</v>
      </c>
    </row>
    <row r="1252" spans="1:10" x14ac:dyDescent="0.3">
      <c r="A1252" t="s">
        <v>237</v>
      </c>
      <c r="B1252" t="s">
        <v>214</v>
      </c>
      <c r="C1252" t="s">
        <v>199</v>
      </c>
      <c r="D1252">
        <v>59</v>
      </c>
      <c r="E1252">
        <v>64</v>
      </c>
      <c r="F1252">
        <v>115</v>
      </c>
      <c r="G1252">
        <v>24</v>
      </c>
      <c r="H1252" t="s">
        <v>205</v>
      </c>
      <c r="I1252" t="s">
        <v>207</v>
      </c>
      <c r="J1252" t="s">
        <v>208</v>
      </c>
    </row>
    <row r="1253" spans="1:10" x14ac:dyDescent="0.3">
      <c r="A1253" t="s">
        <v>237</v>
      </c>
      <c r="B1253" t="s">
        <v>214</v>
      </c>
      <c r="C1253" t="s">
        <v>199</v>
      </c>
      <c r="D1253">
        <v>55</v>
      </c>
      <c r="E1253">
        <v>59</v>
      </c>
      <c r="F1253">
        <v>106</v>
      </c>
      <c r="G1253">
        <v>22</v>
      </c>
      <c r="H1253" t="s">
        <v>205</v>
      </c>
      <c r="I1253" t="s">
        <v>207</v>
      </c>
      <c r="J1253" t="s">
        <v>208</v>
      </c>
    </row>
    <row r="1254" spans="1:10" x14ac:dyDescent="0.3">
      <c r="A1254" t="s">
        <v>237</v>
      </c>
      <c r="B1254" t="s">
        <v>214</v>
      </c>
      <c r="C1254" t="s">
        <v>199</v>
      </c>
      <c r="D1254">
        <v>77</v>
      </c>
      <c r="E1254">
        <v>78</v>
      </c>
      <c r="F1254">
        <v>141</v>
      </c>
      <c r="G1254">
        <v>26</v>
      </c>
      <c r="H1254" t="s">
        <v>205</v>
      </c>
      <c r="I1254" t="s">
        <v>207</v>
      </c>
      <c r="J1254" t="s">
        <v>208</v>
      </c>
    </row>
    <row r="1255" spans="1:10" x14ac:dyDescent="0.3">
      <c r="A1255" t="s">
        <v>237</v>
      </c>
      <c r="B1255" t="s">
        <v>214</v>
      </c>
      <c r="C1255" t="s">
        <v>199</v>
      </c>
      <c r="D1255">
        <v>70</v>
      </c>
      <c r="E1255">
        <v>73</v>
      </c>
      <c r="F1255">
        <v>131</v>
      </c>
      <c r="G1255">
        <v>26</v>
      </c>
      <c r="H1255" t="s">
        <v>205</v>
      </c>
      <c r="I1255" t="s">
        <v>207</v>
      </c>
      <c r="J1255" t="s">
        <v>208</v>
      </c>
    </row>
    <row r="1256" spans="1:10" x14ac:dyDescent="0.3">
      <c r="A1256" t="s">
        <v>237</v>
      </c>
      <c r="B1256" t="s">
        <v>214</v>
      </c>
      <c r="C1256" t="s">
        <v>199</v>
      </c>
      <c r="D1256">
        <v>24</v>
      </c>
      <c r="E1256">
        <v>60</v>
      </c>
      <c r="F1256">
        <v>101</v>
      </c>
      <c r="G1256">
        <v>36</v>
      </c>
      <c r="H1256" t="s">
        <v>209</v>
      </c>
      <c r="I1256" t="s">
        <v>216</v>
      </c>
      <c r="J1256" t="s">
        <v>208</v>
      </c>
    </row>
    <row r="1257" spans="1:10" x14ac:dyDescent="0.3">
      <c r="A1257" t="s">
        <v>237</v>
      </c>
      <c r="B1257" t="s">
        <v>214</v>
      </c>
      <c r="C1257" t="s">
        <v>199</v>
      </c>
      <c r="D1257">
        <v>28</v>
      </c>
      <c r="E1257">
        <v>64</v>
      </c>
      <c r="F1257">
        <v>107</v>
      </c>
      <c r="G1257">
        <v>36</v>
      </c>
      <c r="H1257" t="s">
        <v>209</v>
      </c>
      <c r="I1257" t="s">
        <v>216</v>
      </c>
      <c r="J1257" t="s">
        <v>208</v>
      </c>
    </row>
    <row r="1258" spans="1:10" x14ac:dyDescent="0.3">
      <c r="A1258" t="s">
        <v>237</v>
      </c>
      <c r="B1258" t="s">
        <v>214</v>
      </c>
      <c r="C1258" t="s">
        <v>199</v>
      </c>
      <c r="D1258">
        <v>34</v>
      </c>
      <c r="E1258">
        <v>72</v>
      </c>
      <c r="F1258">
        <v>121</v>
      </c>
      <c r="G1258">
        <v>38</v>
      </c>
      <c r="H1258" t="s">
        <v>209</v>
      </c>
      <c r="I1258" t="s">
        <v>216</v>
      </c>
      <c r="J1258" t="s">
        <v>208</v>
      </c>
    </row>
    <row r="1259" spans="1:10" x14ac:dyDescent="0.3">
      <c r="A1259" t="s">
        <v>237</v>
      </c>
      <c r="B1259" t="s">
        <v>214</v>
      </c>
      <c r="C1259" t="s">
        <v>199</v>
      </c>
      <c r="D1259">
        <v>34</v>
      </c>
      <c r="E1259">
        <v>74</v>
      </c>
      <c r="F1259">
        <v>125</v>
      </c>
      <c r="G1259">
        <v>40</v>
      </c>
      <c r="H1259" t="s">
        <v>209</v>
      </c>
      <c r="I1259" t="s">
        <v>216</v>
      </c>
      <c r="J1259" t="s">
        <v>208</v>
      </c>
    </row>
    <row r="1260" spans="1:10" x14ac:dyDescent="0.3">
      <c r="A1260" t="s">
        <v>237</v>
      </c>
      <c r="B1260" t="s">
        <v>214</v>
      </c>
      <c r="C1260" t="s">
        <v>199</v>
      </c>
      <c r="D1260">
        <v>42</v>
      </c>
      <c r="E1260">
        <v>82</v>
      </c>
      <c r="F1260">
        <v>138</v>
      </c>
      <c r="G1260">
        <v>40</v>
      </c>
      <c r="H1260" t="s">
        <v>209</v>
      </c>
      <c r="I1260" t="s">
        <v>216</v>
      </c>
      <c r="J1260" t="s">
        <v>208</v>
      </c>
    </row>
    <row r="1261" spans="1:10" x14ac:dyDescent="0.3">
      <c r="A1261" t="s">
        <v>237</v>
      </c>
      <c r="B1261" t="s">
        <v>214</v>
      </c>
      <c r="C1261" t="s">
        <v>199</v>
      </c>
      <c r="D1261">
        <v>48</v>
      </c>
      <c r="E1261">
        <v>90</v>
      </c>
      <c r="F1261">
        <v>151</v>
      </c>
      <c r="G1261">
        <v>42</v>
      </c>
      <c r="H1261" t="s">
        <v>209</v>
      </c>
      <c r="I1261" t="s">
        <v>216</v>
      </c>
      <c r="J1261" t="s">
        <v>208</v>
      </c>
    </row>
    <row r="1262" spans="1:10" x14ac:dyDescent="0.3">
      <c r="A1262" t="s">
        <v>237</v>
      </c>
      <c r="B1262" t="s">
        <v>214</v>
      </c>
      <c r="C1262" t="s">
        <v>199</v>
      </c>
      <c r="D1262">
        <v>34</v>
      </c>
      <c r="E1262">
        <v>71</v>
      </c>
      <c r="F1262">
        <v>120</v>
      </c>
      <c r="G1262">
        <v>37</v>
      </c>
      <c r="H1262" t="s">
        <v>209</v>
      </c>
      <c r="I1262" t="s">
        <v>216</v>
      </c>
      <c r="J1262" t="s">
        <v>208</v>
      </c>
    </row>
    <row r="1263" spans="1:10" x14ac:dyDescent="0.3">
      <c r="A1263" t="s">
        <v>237</v>
      </c>
      <c r="B1263" t="s">
        <v>214</v>
      </c>
      <c r="C1263" t="s">
        <v>199</v>
      </c>
      <c r="D1263">
        <v>36</v>
      </c>
      <c r="E1263">
        <v>75</v>
      </c>
      <c r="F1263">
        <v>127</v>
      </c>
      <c r="G1263">
        <v>39</v>
      </c>
      <c r="H1263" t="s">
        <v>209</v>
      </c>
      <c r="I1263" t="s">
        <v>216</v>
      </c>
      <c r="J1263" t="s">
        <v>208</v>
      </c>
    </row>
    <row r="1264" spans="1:10" x14ac:dyDescent="0.3">
      <c r="A1264" t="s">
        <v>237</v>
      </c>
      <c r="B1264" t="s">
        <v>214</v>
      </c>
      <c r="C1264" t="s">
        <v>199</v>
      </c>
      <c r="D1264">
        <v>33</v>
      </c>
      <c r="E1264">
        <v>55</v>
      </c>
      <c r="F1264">
        <v>104</v>
      </c>
      <c r="G1264">
        <v>36</v>
      </c>
      <c r="H1264" t="s">
        <v>209</v>
      </c>
      <c r="I1264" t="s">
        <v>216</v>
      </c>
      <c r="J1264" t="s">
        <v>208</v>
      </c>
    </row>
    <row r="1265" spans="1:10" x14ac:dyDescent="0.3">
      <c r="A1265" t="s">
        <v>237</v>
      </c>
      <c r="B1265" t="s">
        <v>214</v>
      </c>
      <c r="C1265" t="s">
        <v>199</v>
      </c>
      <c r="D1265">
        <v>36</v>
      </c>
      <c r="E1265">
        <v>60</v>
      </c>
      <c r="F1265">
        <v>108</v>
      </c>
      <c r="G1265">
        <v>36</v>
      </c>
      <c r="H1265" t="s">
        <v>209</v>
      </c>
      <c r="I1265" t="s">
        <v>216</v>
      </c>
      <c r="J1265" t="s">
        <v>208</v>
      </c>
    </row>
    <row r="1266" spans="1:10" x14ac:dyDescent="0.3">
      <c r="A1266" t="s">
        <v>237</v>
      </c>
      <c r="B1266" t="s">
        <v>214</v>
      </c>
      <c r="C1266" t="s">
        <v>199</v>
      </c>
      <c r="D1266">
        <v>42</v>
      </c>
      <c r="E1266">
        <v>64</v>
      </c>
      <c r="F1266">
        <v>114</v>
      </c>
      <c r="G1266">
        <v>36</v>
      </c>
      <c r="H1266" t="s">
        <v>209</v>
      </c>
      <c r="I1266" t="s">
        <v>216</v>
      </c>
      <c r="J1266" t="s">
        <v>208</v>
      </c>
    </row>
    <row r="1267" spans="1:10" x14ac:dyDescent="0.3">
      <c r="A1267" t="s">
        <v>237</v>
      </c>
      <c r="B1267" t="s">
        <v>214</v>
      </c>
      <c r="C1267" t="s">
        <v>199</v>
      </c>
      <c r="D1267">
        <v>47</v>
      </c>
      <c r="E1267">
        <v>74</v>
      </c>
      <c r="F1267">
        <v>124</v>
      </c>
      <c r="G1267">
        <v>37</v>
      </c>
      <c r="H1267" t="s">
        <v>209</v>
      </c>
      <c r="I1267" t="s">
        <v>216</v>
      </c>
      <c r="J1267" t="s">
        <v>208</v>
      </c>
    </row>
    <row r="1268" spans="1:10" x14ac:dyDescent="0.3">
      <c r="A1268" t="s">
        <v>237</v>
      </c>
      <c r="B1268" t="s">
        <v>214</v>
      </c>
      <c r="C1268" t="s">
        <v>199</v>
      </c>
      <c r="D1268">
        <v>58</v>
      </c>
      <c r="E1268">
        <v>82</v>
      </c>
      <c r="F1268">
        <v>137</v>
      </c>
      <c r="G1268">
        <v>37</v>
      </c>
      <c r="H1268" t="s">
        <v>209</v>
      </c>
      <c r="I1268" t="s">
        <v>216</v>
      </c>
      <c r="J1268" t="s">
        <v>208</v>
      </c>
    </row>
    <row r="1269" spans="1:10" x14ac:dyDescent="0.3">
      <c r="A1269" t="s">
        <v>237</v>
      </c>
      <c r="B1269" t="s">
        <v>214</v>
      </c>
      <c r="C1269" t="s">
        <v>199</v>
      </c>
      <c r="D1269">
        <v>66</v>
      </c>
      <c r="E1269">
        <v>90</v>
      </c>
      <c r="F1269">
        <v>150</v>
      </c>
      <c r="G1269">
        <v>39</v>
      </c>
      <c r="H1269" t="s">
        <v>209</v>
      </c>
      <c r="I1269" t="s">
        <v>216</v>
      </c>
      <c r="J1269" t="s">
        <v>208</v>
      </c>
    </row>
    <row r="1270" spans="1:10" x14ac:dyDescent="0.3">
      <c r="A1270" t="s">
        <v>237</v>
      </c>
      <c r="B1270" t="s">
        <v>214</v>
      </c>
      <c r="C1270" t="s">
        <v>199</v>
      </c>
      <c r="D1270">
        <v>68</v>
      </c>
      <c r="E1270">
        <v>90</v>
      </c>
      <c r="F1270">
        <v>150</v>
      </c>
      <c r="G1270">
        <v>38</v>
      </c>
      <c r="H1270" t="s">
        <v>209</v>
      </c>
      <c r="I1270" t="s">
        <v>216</v>
      </c>
      <c r="J1270" t="s">
        <v>208</v>
      </c>
    </row>
    <row r="1271" spans="1:10" x14ac:dyDescent="0.3">
      <c r="A1271" t="s">
        <v>237</v>
      </c>
      <c r="B1271" t="s">
        <v>214</v>
      </c>
      <c r="C1271" t="s">
        <v>199</v>
      </c>
      <c r="D1271">
        <v>45</v>
      </c>
      <c r="E1271">
        <v>67</v>
      </c>
      <c r="F1271">
        <v>120</v>
      </c>
      <c r="G1271">
        <v>37</v>
      </c>
      <c r="H1271" t="s">
        <v>209</v>
      </c>
      <c r="I1271" t="s">
        <v>216</v>
      </c>
      <c r="J1271" t="s">
        <v>208</v>
      </c>
    </row>
    <row r="1272" spans="1:10" x14ac:dyDescent="0.3">
      <c r="A1272" t="s">
        <v>237</v>
      </c>
      <c r="B1272" t="s">
        <v>214</v>
      </c>
      <c r="C1272" t="s">
        <v>199</v>
      </c>
      <c r="D1272">
        <v>53</v>
      </c>
      <c r="E1272">
        <v>75</v>
      </c>
      <c r="F1272">
        <v>135</v>
      </c>
      <c r="G1272">
        <v>39</v>
      </c>
      <c r="H1272" t="s">
        <v>209</v>
      </c>
      <c r="I1272" t="s">
        <v>216</v>
      </c>
      <c r="J1272" t="s">
        <v>208</v>
      </c>
    </row>
    <row r="1273" spans="1:10" x14ac:dyDescent="0.3">
      <c r="A1273" t="s">
        <v>237</v>
      </c>
      <c r="B1273" t="s">
        <v>214</v>
      </c>
      <c r="C1273" t="s">
        <v>199</v>
      </c>
      <c r="D1273">
        <v>25</v>
      </c>
      <c r="E1273">
        <v>72</v>
      </c>
      <c r="F1273">
        <v>120</v>
      </c>
      <c r="G1273">
        <v>47</v>
      </c>
      <c r="H1273" t="s">
        <v>209</v>
      </c>
      <c r="I1273" t="s">
        <v>210</v>
      </c>
      <c r="J1273" t="s">
        <v>208</v>
      </c>
    </row>
    <row r="1274" spans="1:10" x14ac:dyDescent="0.3">
      <c r="A1274" t="s">
        <v>237</v>
      </c>
      <c r="B1274" t="s">
        <v>214</v>
      </c>
      <c r="C1274" t="s">
        <v>199</v>
      </c>
      <c r="D1274">
        <v>24</v>
      </c>
      <c r="E1274">
        <v>69</v>
      </c>
      <c r="F1274">
        <v>114</v>
      </c>
      <c r="G1274">
        <v>45</v>
      </c>
      <c r="H1274" t="s">
        <v>209</v>
      </c>
      <c r="I1274" t="s">
        <v>210</v>
      </c>
      <c r="J1274" t="s">
        <v>208</v>
      </c>
    </row>
    <row r="1275" spans="1:10" x14ac:dyDescent="0.3">
      <c r="A1275" t="s">
        <v>237</v>
      </c>
      <c r="B1275" t="s">
        <v>214</v>
      </c>
      <c r="C1275" t="s">
        <v>199</v>
      </c>
      <c r="D1275">
        <v>26</v>
      </c>
      <c r="E1275">
        <v>72</v>
      </c>
      <c r="F1275">
        <v>119</v>
      </c>
      <c r="G1275">
        <v>46</v>
      </c>
      <c r="H1275" t="s">
        <v>209</v>
      </c>
      <c r="I1275" t="s">
        <v>210</v>
      </c>
      <c r="J1275" t="s">
        <v>208</v>
      </c>
    </row>
    <row r="1276" spans="1:10" x14ac:dyDescent="0.3">
      <c r="A1276" t="s">
        <v>237</v>
      </c>
      <c r="B1276" t="s">
        <v>214</v>
      </c>
      <c r="C1276" t="s">
        <v>199</v>
      </c>
      <c r="D1276">
        <v>28</v>
      </c>
      <c r="E1276">
        <v>75</v>
      </c>
      <c r="F1276">
        <v>125</v>
      </c>
      <c r="G1276">
        <v>47</v>
      </c>
      <c r="H1276" t="s">
        <v>209</v>
      </c>
      <c r="I1276" t="s">
        <v>210</v>
      </c>
      <c r="J1276" t="s">
        <v>208</v>
      </c>
    </row>
    <row r="1277" spans="1:10" x14ac:dyDescent="0.3">
      <c r="A1277" t="s">
        <v>237</v>
      </c>
      <c r="B1277" t="s">
        <v>214</v>
      </c>
      <c r="C1277" t="s">
        <v>199</v>
      </c>
      <c r="D1277">
        <v>32</v>
      </c>
      <c r="E1277">
        <v>80</v>
      </c>
      <c r="F1277">
        <v>132</v>
      </c>
      <c r="G1277">
        <v>48</v>
      </c>
      <c r="H1277" t="s">
        <v>209</v>
      </c>
      <c r="I1277" t="s">
        <v>210</v>
      </c>
      <c r="J1277" t="s">
        <v>208</v>
      </c>
    </row>
    <row r="1278" spans="1:10" x14ac:dyDescent="0.3">
      <c r="A1278" t="s">
        <v>237</v>
      </c>
      <c r="B1278" t="s">
        <v>214</v>
      </c>
      <c r="C1278" t="s">
        <v>199</v>
      </c>
      <c r="D1278">
        <v>42</v>
      </c>
      <c r="E1278">
        <v>94</v>
      </c>
      <c r="F1278">
        <v>156</v>
      </c>
      <c r="G1278">
        <v>52</v>
      </c>
      <c r="H1278" t="s">
        <v>209</v>
      </c>
      <c r="I1278" t="s">
        <v>210</v>
      </c>
      <c r="J1278" t="s">
        <v>208</v>
      </c>
    </row>
    <row r="1279" spans="1:10" x14ac:dyDescent="0.3">
      <c r="A1279" t="s">
        <v>237</v>
      </c>
      <c r="B1279" t="s">
        <v>214</v>
      </c>
      <c r="C1279" t="s">
        <v>199</v>
      </c>
      <c r="D1279">
        <v>44</v>
      </c>
      <c r="E1279">
        <v>96</v>
      </c>
      <c r="F1279">
        <v>160</v>
      </c>
      <c r="G1279">
        <v>52</v>
      </c>
      <c r="H1279" t="s">
        <v>209</v>
      </c>
      <c r="I1279" t="s">
        <v>210</v>
      </c>
      <c r="J1279" t="s">
        <v>208</v>
      </c>
    </row>
    <row r="1280" spans="1:10" x14ac:dyDescent="0.3">
      <c r="A1280" t="s">
        <v>237</v>
      </c>
      <c r="B1280" t="s">
        <v>214</v>
      </c>
      <c r="C1280" t="s">
        <v>199</v>
      </c>
      <c r="D1280">
        <v>44</v>
      </c>
      <c r="E1280">
        <v>96</v>
      </c>
      <c r="F1280">
        <v>160</v>
      </c>
      <c r="G1280">
        <v>52</v>
      </c>
      <c r="H1280" t="s">
        <v>209</v>
      </c>
      <c r="I1280" t="s">
        <v>210</v>
      </c>
      <c r="J1280" t="s">
        <v>208</v>
      </c>
    </row>
    <row r="1281" spans="1:10" x14ac:dyDescent="0.3">
      <c r="A1281" t="s">
        <v>237</v>
      </c>
      <c r="B1281" t="s">
        <v>214</v>
      </c>
      <c r="C1281" t="s">
        <v>199</v>
      </c>
      <c r="D1281">
        <v>34</v>
      </c>
      <c r="E1281">
        <v>84</v>
      </c>
      <c r="F1281">
        <v>139</v>
      </c>
      <c r="G1281">
        <v>50</v>
      </c>
      <c r="H1281" t="s">
        <v>209</v>
      </c>
      <c r="I1281" t="s">
        <v>210</v>
      </c>
      <c r="J1281" t="s">
        <v>208</v>
      </c>
    </row>
    <row r="1282" spans="1:10" x14ac:dyDescent="0.3">
      <c r="A1282" t="s">
        <v>237</v>
      </c>
      <c r="B1282" t="s">
        <v>214</v>
      </c>
      <c r="C1282" t="s">
        <v>199</v>
      </c>
      <c r="D1282">
        <v>23</v>
      </c>
      <c r="E1282">
        <v>69</v>
      </c>
      <c r="F1282">
        <v>114</v>
      </c>
      <c r="G1282">
        <v>46</v>
      </c>
      <c r="H1282" t="s">
        <v>209</v>
      </c>
      <c r="I1282" t="s">
        <v>210</v>
      </c>
      <c r="J1282" t="s">
        <v>208</v>
      </c>
    </row>
    <row r="1283" spans="1:10" x14ac:dyDescent="0.3">
      <c r="A1283" t="s">
        <v>237</v>
      </c>
      <c r="B1283" t="s">
        <v>214</v>
      </c>
      <c r="C1283" t="s">
        <v>199</v>
      </c>
      <c r="D1283">
        <v>20</v>
      </c>
      <c r="E1283">
        <v>66</v>
      </c>
      <c r="F1283">
        <v>109</v>
      </c>
      <c r="G1283">
        <v>46</v>
      </c>
      <c r="H1283" t="s">
        <v>209</v>
      </c>
      <c r="I1283" t="s">
        <v>210</v>
      </c>
      <c r="J1283" t="s">
        <v>208</v>
      </c>
    </row>
    <row r="1284" spans="1:10" x14ac:dyDescent="0.3">
      <c r="A1284" t="s">
        <v>237</v>
      </c>
      <c r="B1284" t="s">
        <v>214</v>
      </c>
      <c r="C1284" t="s">
        <v>199</v>
      </c>
      <c r="D1284">
        <v>39</v>
      </c>
      <c r="E1284">
        <v>72</v>
      </c>
      <c r="F1284">
        <v>134</v>
      </c>
      <c r="G1284">
        <v>49</v>
      </c>
      <c r="H1284" t="s">
        <v>209</v>
      </c>
      <c r="I1284" t="s">
        <v>210</v>
      </c>
      <c r="J1284" t="s">
        <v>208</v>
      </c>
    </row>
    <row r="1285" spans="1:10" x14ac:dyDescent="0.3">
      <c r="A1285" t="s">
        <v>237</v>
      </c>
      <c r="B1285" t="s">
        <v>214</v>
      </c>
      <c r="C1285" t="s">
        <v>199</v>
      </c>
      <c r="D1285">
        <v>36</v>
      </c>
      <c r="E1285">
        <v>69</v>
      </c>
      <c r="F1285">
        <v>121</v>
      </c>
      <c r="G1285">
        <v>45</v>
      </c>
      <c r="H1285" t="s">
        <v>209</v>
      </c>
      <c r="I1285" t="s">
        <v>210</v>
      </c>
      <c r="J1285" t="s">
        <v>208</v>
      </c>
    </row>
    <row r="1286" spans="1:10" x14ac:dyDescent="0.3">
      <c r="A1286" t="s">
        <v>237</v>
      </c>
      <c r="B1286" t="s">
        <v>214</v>
      </c>
      <c r="C1286" t="s">
        <v>199</v>
      </c>
      <c r="D1286">
        <v>39</v>
      </c>
      <c r="E1286">
        <v>72</v>
      </c>
      <c r="F1286">
        <v>127</v>
      </c>
      <c r="G1286">
        <v>46</v>
      </c>
      <c r="H1286" t="s">
        <v>209</v>
      </c>
      <c r="I1286" t="s">
        <v>210</v>
      </c>
      <c r="J1286" t="s">
        <v>208</v>
      </c>
    </row>
    <row r="1287" spans="1:10" x14ac:dyDescent="0.3">
      <c r="A1287" t="s">
        <v>237</v>
      </c>
      <c r="B1287" t="s">
        <v>214</v>
      </c>
      <c r="C1287" t="s">
        <v>199</v>
      </c>
      <c r="D1287">
        <v>42</v>
      </c>
      <c r="E1287">
        <v>75</v>
      </c>
      <c r="F1287">
        <v>133</v>
      </c>
      <c r="G1287">
        <v>47</v>
      </c>
      <c r="H1287" t="s">
        <v>209</v>
      </c>
      <c r="I1287" t="s">
        <v>210</v>
      </c>
      <c r="J1287" t="s">
        <v>208</v>
      </c>
    </row>
    <row r="1288" spans="1:10" x14ac:dyDescent="0.3">
      <c r="A1288" t="s">
        <v>237</v>
      </c>
      <c r="B1288" t="s">
        <v>214</v>
      </c>
      <c r="C1288" t="s">
        <v>199</v>
      </c>
      <c r="D1288">
        <v>44</v>
      </c>
      <c r="E1288">
        <v>80</v>
      </c>
      <c r="F1288">
        <v>131</v>
      </c>
      <c r="G1288">
        <v>45</v>
      </c>
      <c r="H1288" t="s">
        <v>209</v>
      </c>
      <c r="I1288" t="s">
        <v>210</v>
      </c>
      <c r="J1288" t="s">
        <v>208</v>
      </c>
    </row>
    <row r="1289" spans="1:10" x14ac:dyDescent="0.3">
      <c r="A1289" t="s">
        <v>237</v>
      </c>
      <c r="B1289" t="s">
        <v>214</v>
      </c>
      <c r="C1289" t="s">
        <v>199</v>
      </c>
      <c r="D1289">
        <v>61</v>
      </c>
      <c r="E1289">
        <v>96</v>
      </c>
      <c r="F1289">
        <v>159</v>
      </c>
      <c r="G1289">
        <v>48</v>
      </c>
      <c r="H1289" t="s">
        <v>209</v>
      </c>
      <c r="I1289" t="s">
        <v>210</v>
      </c>
      <c r="J1289" t="s">
        <v>208</v>
      </c>
    </row>
    <row r="1290" spans="1:10" x14ac:dyDescent="0.3">
      <c r="A1290" t="s">
        <v>237</v>
      </c>
      <c r="B1290" t="s">
        <v>214</v>
      </c>
      <c r="C1290" t="s">
        <v>199</v>
      </c>
      <c r="D1290">
        <v>61</v>
      </c>
      <c r="E1290">
        <v>96</v>
      </c>
      <c r="F1290">
        <v>159</v>
      </c>
      <c r="G1290">
        <v>48</v>
      </c>
      <c r="H1290" t="s">
        <v>209</v>
      </c>
      <c r="I1290" t="s">
        <v>210</v>
      </c>
      <c r="J1290" t="s">
        <v>208</v>
      </c>
    </row>
    <row r="1291" spans="1:10" x14ac:dyDescent="0.3">
      <c r="A1291" t="s">
        <v>237</v>
      </c>
      <c r="B1291" t="s">
        <v>214</v>
      </c>
      <c r="C1291" t="s">
        <v>199</v>
      </c>
      <c r="D1291">
        <v>50</v>
      </c>
      <c r="E1291">
        <v>84</v>
      </c>
      <c r="F1291">
        <v>148</v>
      </c>
      <c r="G1291">
        <v>50</v>
      </c>
      <c r="H1291" t="s">
        <v>209</v>
      </c>
      <c r="I1291" t="s">
        <v>210</v>
      </c>
      <c r="J1291" t="s">
        <v>208</v>
      </c>
    </row>
    <row r="1292" spans="1:10" x14ac:dyDescent="0.3">
      <c r="A1292" t="s">
        <v>237</v>
      </c>
      <c r="B1292" t="s">
        <v>214</v>
      </c>
      <c r="C1292" t="s">
        <v>199</v>
      </c>
      <c r="D1292">
        <v>34</v>
      </c>
      <c r="E1292">
        <v>69</v>
      </c>
      <c r="F1292">
        <v>121</v>
      </c>
      <c r="G1292">
        <v>46</v>
      </c>
      <c r="H1292" t="s">
        <v>209</v>
      </c>
      <c r="I1292" t="s">
        <v>210</v>
      </c>
      <c r="J1292" t="s">
        <v>208</v>
      </c>
    </row>
    <row r="1293" spans="1:10" x14ac:dyDescent="0.3">
      <c r="A1293" t="s">
        <v>237</v>
      </c>
      <c r="B1293" t="s">
        <v>214</v>
      </c>
      <c r="C1293" t="s">
        <v>199</v>
      </c>
      <c r="D1293">
        <v>30</v>
      </c>
      <c r="E1293">
        <v>66</v>
      </c>
      <c r="F1293">
        <v>116</v>
      </c>
      <c r="G1293">
        <v>46</v>
      </c>
      <c r="H1293" t="s">
        <v>209</v>
      </c>
      <c r="I1293" t="s">
        <v>210</v>
      </c>
      <c r="J1293" t="s">
        <v>208</v>
      </c>
    </row>
    <row r="1294" spans="1:10" x14ac:dyDescent="0.3">
      <c r="A1294" t="s">
        <v>237</v>
      </c>
      <c r="B1294" t="s">
        <v>214</v>
      </c>
      <c r="C1294" t="s">
        <v>199</v>
      </c>
      <c r="D1294">
        <v>42</v>
      </c>
      <c r="E1294">
        <v>74</v>
      </c>
      <c r="F1294">
        <v>130</v>
      </c>
      <c r="G1294">
        <v>46</v>
      </c>
      <c r="H1294" t="s">
        <v>209</v>
      </c>
      <c r="I1294" t="s">
        <v>210</v>
      </c>
      <c r="J1294" t="s">
        <v>208</v>
      </c>
    </row>
    <row r="1295" spans="1:10" x14ac:dyDescent="0.3">
      <c r="A1295" t="s">
        <v>237</v>
      </c>
      <c r="B1295" t="s">
        <v>214</v>
      </c>
      <c r="C1295" t="s">
        <v>199</v>
      </c>
      <c r="D1295">
        <v>-40</v>
      </c>
      <c r="E1295">
        <v>11</v>
      </c>
      <c r="F1295">
        <v>99</v>
      </c>
      <c r="G1295">
        <v>51</v>
      </c>
      <c r="H1295" t="s">
        <v>209</v>
      </c>
      <c r="I1295" t="s">
        <v>211</v>
      </c>
      <c r="J1295" t="s">
        <v>208</v>
      </c>
    </row>
    <row r="1296" spans="1:10" x14ac:dyDescent="0.3">
      <c r="A1296" t="s">
        <v>237</v>
      </c>
      <c r="B1296" t="s">
        <v>214</v>
      </c>
      <c r="C1296" t="s">
        <v>199</v>
      </c>
      <c r="D1296">
        <v>-31</v>
      </c>
      <c r="E1296">
        <v>18</v>
      </c>
      <c r="F1296">
        <v>102</v>
      </c>
      <c r="G1296">
        <v>49</v>
      </c>
      <c r="H1296" t="s">
        <v>209</v>
      </c>
      <c r="I1296" t="s">
        <v>211</v>
      </c>
      <c r="J1296" t="s">
        <v>208</v>
      </c>
    </row>
    <row r="1297" spans="1:10" x14ac:dyDescent="0.3">
      <c r="A1297" t="s">
        <v>237</v>
      </c>
      <c r="B1297" t="s">
        <v>214</v>
      </c>
      <c r="C1297" t="s">
        <v>199</v>
      </c>
      <c r="D1297">
        <v>-11</v>
      </c>
      <c r="E1297">
        <v>40</v>
      </c>
      <c r="F1297">
        <v>133</v>
      </c>
      <c r="G1297">
        <v>51</v>
      </c>
      <c r="H1297" t="s">
        <v>209</v>
      </c>
      <c r="I1297" t="s">
        <v>211</v>
      </c>
      <c r="J1297" t="s">
        <v>208</v>
      </c>
    </row>
    <row r="1298" spans="1:10" x14ac:dyDescent="0.3">
      <c r="A1298" t="s">
        <v>237</v>
      </c>
      <c r="B1298" t="s">
        <v>214</v>
      </c>
      <c r="C1298" t="s">
        <v>199</v>
      </c>
      <c r="D1298">
        <v>-15</v>
      </c>
      <c r="E1298">
        <v>38</v>
      </c>
      <c r="F1298">
        <v>136</v>
      </c>
      <c r="G1298">
        <v>53</v>
      </c>
      <c r="H1298" t="s">
        <v>209</v>
      </c>
      <c r="I1298" t="s">
        <v>211</v>
      </c>
      <c r="J1298" t="s">
        <v>208</v>
      </c>
    </row>
    <row r="1299" spans="1:10" x14ac:dyDescent="0.3">
      <c r="A1299" t="s">
        <v>237</v>
      </c>
      <c r="B1299" t="s">
        <v>214</v>
      </c>
      <c r="C1299" t="s">
        <v>199</v>
      </c>
      <c r="D1299">
        <v>-33</v>
      </c>
      <c r="E1299">
        <v>25</v>
      </c>
      <c r="F1299">
        <v>141</v>
      </c>
      <c r="G1299">
        <v>58</v>
      </c>
      <c r="H1299" t="s">
        <v>209</v>
      </c>
      <c r="I1299" t="s">
        <v>211</v>
      </c>
      <c r="J1299" t="s">
        <v>208</v>
      </c>
    </row>
    <row r="1300" spans="1:10" x14ac:dyDescent="0.3">
      <c r="A1300" t="s">
        <v>237</v>
      </c>
      <c r="B1300" t="s">
        <v>214</v>
      </c>
      <c r="C1300" t="s">
        <v>199</v>
      </c>
      <c r="D1300">
        <v>-27</v>
      </c>
      <c r="E1300">
        <v>23</v>
      </c>
      <c r="F1300">
        <v>109</v>
      </c>
      <c r="G1300">
        <v>50</v>
      </c>
      <c r="H1300" t="s">
        <v>209</v>
      </c>
      <c r="I1300" t="s">
        <v>211</v>
      </c>
      <c r="J1300" t="s">
        <v>208</v>
      </c>
    </row>
    <row r="1301" spans="1:10" x14ac:dyDescent="0.3">
      <c r="A1301" t="s">
        <v>237</v>
      </c>
      <c r="B1301" t="s">
        <v>214</v>
      </c>
      <c r="C1301" t="s">
        <v>199</v>
      </c>
      <c r="D1301">
        <v>17</v>
      </c>
      <c r="E1301">
        <v>68</v>
      </c>
      <c r="F1301">
        <v>160</v>
      </c>
      <c r="G1301">
        <v>51</v>
      </c>
      <c r="H1301" t="s">
        <v>209</v>
      </c>
      <c r="I1301" t="s">
        <v>211</v>
      </c>
      <c r="J1301" t="s">
        <v>208</v>
      </c>
    </row>
    <row r="1302" spans="1:10" x14ac:dyDescent="0.3">
      <c r="A1302" t="s">
        <v>237</v>
      </c>
      <c r="B1302" t="s">
        <v>214</v>
      </c>
      <c r="C1302" t="s">
        <v>199</v>
      </c>
      <c r="D1302">
        <v>-62</v>
      </c>
      <c r="E1302">
        <v>11</v>
      </c>
      <c r="F1302">
        <v>111</v>
      </c>
      <c r="G1302">
        <v>54</v>
      </c>
      <c r="H1302" t="s">
        <v>209</v>
      </c>
      <c r="I1302" t="s">
        <v>211</v>
      </c>
      <c r="J1302" t="s">
        <v>208</v>
      </c>
    </row>
    <row r="1303" spans="1:10" x14ac:dyDescent="0.3">
      <c r="A1303" t="s">
        <v>237</v>
      </c>
      <c r="B1303" t="s">
        <v>214</v>
      </c>
      <c r="C1303" t="s">
        <v>199</v>
      </c>
      <c r="D1303">
        <v>-46</v>
      </c>
      <c r="E1303">
        <v>18</v>
      </c>
      <c r="F1303">
        <v>109</v>
      </c>
      <c r="G1303">
        <v>49</v>
      </c>
      <c r="H1303" t="s">
        <v>209</v>
      </c>
      <c r="I1303" t="s">
        <v>211</v>
      </c>
      <c r="J1303" t="s">
        <v>208</v>
      </c>
    </row>
    <row r="1304" spans="1:10" x14ac:dyDescent="0.3">
      <c r="A1304" t="s">
        <v>237</v>
      </c>
      <c r="B1304" t="s">
        <v>214</v>
      </c>
      <c r="C1304" t="s">
        <v>199</v>
      </c>
      <c r="D1304">
        <v>-16</v>
      </c>
      <c r="E1304">
        <v>40</v>
      </c>
      <c r="F1304">
        <v>142</v>
      </c>
      <c r="G1304">
        <v>51</v>
      </c>
      <c r="H1304" t="s">
        <v>209</v>
      </c>
      <c r="I1304" t="s">
        <v>211</v>
      </c>
      <c r="J1304" t="s">
        <v>208</v>
      </c>
    </row>
    <row r="1305" spans="1:10" x14ac:dyDescent="0.3">
      <c r="A1305" t="s">
        <v>237</v>
      </c>
      <c r="B1305" t="s">
        <v>214</v>
      </c>
      <c r="C1305" t="s">
        <v>199</v>
      </c>
      <c r="D1305">
        <v>-46</v>
      </c>
      <c r="E1305">
        <v>25</v>
      </c>
      <c r="F1305">
        <v>140</v>
      </c>
      <c r="G1305">
        <v>54</v>
      </c>
      <c r="H1305" t="s">
        <v>209</v>
      </c>
      <c r="I1305" t="s">
        <v>211</v>
      </c>
      <c r="J1305" t="s">
        <v>208</v>
      </c>
    </row>
    <row r="1306" spans="1:10" x14ac:dyDescent="0.3">
      <c r="A1306" t="s">
        <v>237</v>
      </c>
      <c r="B1306" t="s">
        <v>214</v>
      </c>
      <c r="C1306" t="s">
        <v>199</v>
      </c>
      <c r="D1306">
        <v>-67</v>
      </c>
      <c r="E1306">
        <v>11</v>
      </c>
      <c r="F1306">
        <v>123</v>
      </c>
      <c r="G1306">
        <v>56</v>
      </c>
      <c r="H1306" t="s">
        <v>209</v>
      </c>
      <c r="I1306" t="s">
        <v>211</v>
      </c>
      <c r="J1306" t="s">
        <v>208</v>
      </c>
    </row>
    <row r="1307" spans="1:10" x14ac:dyDescent="0.3">
      <c r="A1307" t="s">
        <v>237</v>
      </c>
      <c r="B1307" t="s">
        <v>214</v>
      </c>
      <c r="C1307" t="s">
        <v>199</v>
      </c>
      <c r="D1307">
        <v>-40</v>
      </c>
      <c r="E1307">
        <v>23</v>
      </c>
      <c r="F1307">
        <v>116</v>
      </c>
      <c r="G1307">
        <v>50</v>
      </c>
      <c r="H1307" t="s">
        <v>209</v>
      </c>
      <c r="I1307" t="s">
        <v>211</v>
      </c>
      <c r="J1307" t="s">
        <v>208</v>
      </c>
    </row>
    <row r="1308" spans="1:10" x14ac:dyDescent="0.3">
      <c r="A1308" t="s">
        <v>237</v>
      </c>
      <c r="B1308" t="s">
        <v>214</v>
      </c>
      <c r="C1308" t="s">
        <v>199</v>
      </c>
      <c r="D1308">
        <v>-12</v>
      </c>
      <c r="E1308">
        <v>40</v>
      </c>
      <c r="F1308">
        <v>130</v>
      </c>
      <c r="G1308">
        <v>48</v>
      </c>
      <c r="H1308" t="s">
        <v>209</v>
      </c>
      <c r="I1308" t="s">
        <v>211</v>
      </c>
      <c r="J1308" t="s">
        <v>208</v>
      </c>
    </row>
    <row r="1309" spans="1:10" x14ac:dyDescent="0.3">
      <c r="A1309" t="s">
        <v>237</v>
      </c>
      <c r="B1309" t="s">
        <v>214</v>
      </c>
      <c r="C1309" t="s">
        <v>199</v>
      </c>
      <c r="D1309">
        <v>25</v>
      </c>
      <c r="E1309">
        <v>68</v>
      </c>
      <c r="F1309">
        <v>171</v>
      </c>
      <c r="G1309">
        <v>51</v>
      </c>
      <c r="H1309" t="s">
        <v>209</v>
      </c>
      <c r="I1309" t="s">
        <v>211</v>
      </c>
      <c r="J1309" t="s">
        <v>208</v>
      </c>
    </row>
    <row r="1310" spans="1:10" x14ac:dyDescent="0.3">
      <c r="A1310" t="s">
        <v>237</v>
      </c>
      <c r="B1310" t="s">
        <v>214</v>
      </c>
      <c r="C1310" t="s">
        <v>199</v>
      </c>
      <c r="D1310">
        <v>-10</v>
      </c>
      <c r="E1310">
        <v>53</v>
      </c>
      <c r="F1310">
        <v>90</v>
      </c>
      <c r="G1310">
        <v>63</v>
      </c>
      <c r="H1310" t="s">
        <v>203</v>
      </c>
      <c r="I1310" t="s">
        <v>212</v>
      </c>
      <c r="J1310" t="s">
        <v>202</v>
      </c>
    </row>
    <row r="1311" spans="1:10" x14ac:dyDescent="0.3">
      <c r="A1311" t="s">
        <v>237</v>
      </c>
      <c r="B1311" t="s">
        <v>214</v>
      </c>
      <c r="C1311" t="s">
        <v>199</v>
      </c>
      <c r="D1311">
        <v>-7</v>
      </c>
      <c r="E1311">
        <v>61</v>
      </c>
      <c r="F1311">
        <v>104</v>
      </c>
      <c r="G1311">
        <v>68</v>
      </c>
      <c r="H1311" t="s">
        <v>203</v>
      </c>
      <c r="I1311" t="s">
        <v>212</v>
      </c>
      <c r="J1311" t="s">
        <v>202</v>
      </c>
    </row>
    <row r="1312" spans="1:10" x14ac:dyDescent="0.3">
      <c r="A1312" t="s">
        <v>237</v>
      </c>
      <c r="B1312" t="s">
        <v>214</v>
      </c>
      <c r="C1312" t="s">
        <v>199</v>
      </c>
      <c r="D1312">
        <v>-6</v>
      </c>
      <c r="E1312">
        <v>63</v>
      </c>
      <c r="F1312">
        <v>107</v>
      </c>
      <c r="G1312">
        <v>69</v>
      </c>
      <c r="H1312" t="s">
        <v>203</v>
      </c>
      <c r="I1312" t="s">
        <v>212</v>
      </c>
      <c r="J1312" t="s">
        <v>202</v>
      </c>
    </row>
    <row r="1313" spans="1:10" x14ac:dyDescent="0.3">
      <c r="A1313" t="s">
        <v>237</v>
      </c>
      <c r="B1313" t="s">
        <v>214</v>
      </c>
      <c r="C1313" t="s">
        <v>199</v>
      </c>
      <c r="D1313">
        <v>-8</v>
      </c>
      <c r="E1313">
        <v>61</v>
      </c>
      <c r="F1313">
        <v>104</v>
      </c>
      <c r="G1313">
        <v>69</v>
      </c>
      <c r="H1313" t="s">
        <v>203</v>
      </c>
      <c r="I1313" t="s">
        <v>212</v>
      </c>
      <c r="J1313" t="s">
        <v>202</v>
      </c>
    </row>
    <row r="1314" spans="1:10" x14ac:dyDescent="0.3">
      <c r="A1314" t="s">
        <v>237</v>
      </c>
      <c r="B1314" t="s">
        <v>214</v>
      </c>
      <c r="C1314" t="s">
        <v>199</v>
      </c>
      <c r="D1314">
        <v>0</v>
      </c>
      <c r="E1314">
        <v>82</v>
      </c>
      <c r="F1314">
        <v>141</v>
      </c>
      <c r="G1314">
        <v>82</v>
      </c>
      <c r="H1314" t="s">
        <v>203</v>
      </c>
      <c r="I1314" t="s">
        <v>212</v>
      </c>
      <c r="J1314" t="s">
        <v>202</v>
      </c>
    </row>
    <row r="1315" spans="1:10" x14ac:dyDescent="0.3">
      <c r="A1315" t="s">
        <v>237</v>
      </c>
      <c r="B1315" t="s">
        <v>214</v>
      </c>
      <c r="C1315" t="s">
        <v>199</v>
      </c>
      <c r="D1315">
        <v>-7</v>
      </c>
      <c r="E1315">
        <v>62</v>
      </c>
      <c r="F1315">
        <v>106</v>
      </c>
      <c r="G1315">
        <v>69</v>
      </c>
      <c r="H1315" t="s">
        <v>203</v>
      </c>
      <c r="I1315" t="s">
        <v>212</v>
      </c>
      <c r="J1315" t="s">
        <v>202</v>
      </c>
    </row>
    <row r="1316" spans="1:10" x14ac:dyDescent="0.3">
      <c r="A1316" t="s">
        <v>237</v>
      </c>
      <c r="B1316" t="s">
        <v>214</v>
      </c>
      <c r="C1316" t="s">
        <v>199</v>
      </c>
      <c r="D1316">
        <v>-7</v>
      </c>
      <c r="E1316">
        <v>62</v>
      </c>
      <c r="F1316">
        <v>106</v>
      </c>
      <c r="G1316">
        <v>69</v>
      </c>
      <c r="H1316" t="s">
        <v>203</v>
      </c>
      <c r="I1316" t="s">
        <v>212</v>
      </c>
      <c r="J1316" t="s">
        <v>202</v>
      </c>
    </row>
    <row r="1317" spans="1:10" x14ac:dyDescent="0.3">
      <c r="A1317" t="s">
        <v>237</v>
      </c>
      <c r="B1317" t="s">
        <v>214</v>
      </c>
      <c r="C1317" t="s">
        <v>199</v>
      </c>
      <c r="D1317">
        <v>-4</v>
      </c>
      <c r="E1317">
        <v>69</v>
      </c>
      <c r="F1317">
        <v>118</v>
      </c>
      <c r="G1317">
        <v>73</v>
      </c>
      <c r="H1317" t="s">
        <v>203</v>
      </c>
      <c r="I1317" t="s">
        <v>212</v>
      </c>
      <c r="J1317" t="s">
        <v>202</v>
      </c>
    </row>
    <row r="1318" spans="1:10" x14ac:dyDescent="0.3">
      <c r="A1318" t="s">
        <v>237</v>
      </c>
      <c r="B1318" t="s">
        <v>214</v>
      </c>
      <c r="C1318" t="s">
        <v>199</v>
      </c>
      <c r="D1318">
        <v>-16</v>
      </c>
      <c r="E1318">
        <v>53</v>
      </c>
      <c r="F1318">
        <v>101</v>
      </c>
      <c r="G1318">
        <v>66</v>
      </c>
      <c r="H1318" t="s">
        <v>203</v>
      </c>
      <c r="I1318" t="s">
        <v>212</v>
      </c>
      <c r="J1318" t="s">
        <v>202</v>
      </c>
    </row>
    <row r="1319" spans="1:10" x14ac:dyDescent="0.3">
      <c r="A1319" t="s">
        <v>237</v>
      </c>
      <c r="B1319" t="s">
        <v>214</v>
      </c>
      <c r="C1319" t="s">
        <v>199</v>
      </c>
      <c r="D1319">
        <v>-10</v>
      </c>
      <c r="E1319">
        <v>63</v>
      </c>
      <c r="F1319">
        <v>114</v>
      </c>
      <c r="G1319">
        <v>70</v>
      </c>
      <c r="H1319" t="s">
        <v>203</v>
      </c>
      <c r="I1319" t="s">
        <v>212</v>
      </c>
      <c r="J1319" t="s">
        <v>202</v>
      </c>
    </row>
    <row r="1320" spans="1:10" x14ac:dyDescent="0.3">
      <c r="A1320" t="s">
        <v>237</v>
      </c>
      <c r="B1320" t="s">
        <v>214</v>
      </c>
      <c r="C1320" t="s">
        <v>199</v>
      </c>
      <c r="D1320">
        <v>-9</v>
      </c>
      <c r="E1320">
        <v>63</v>
      </c>
      <c r="F1320">
        <v>114</v>
      </c>
      <c r="G1320">
        <v>69</v>
      </c>
      <c r="H1320" t="s">
        <v>203</v>
      </c>
      <c r="I1320" t="s">
        <v>212</v>
      </c>
      <c r="J1320" t="s">
        <v>202</v>
      </c>
    </row>
    <row r="1321" spans="1:10" x14ac:dyDescent="0.3">
      <c r="A1321" t="s">
        <v>237</v>
      </c>
      <c r="B1321" t="s">
        <v>214</v>
      </c>
      <c r="C1321" t="s">
        <v>199</v>
      </c>
      <c r="D1321">
        <v>-11</v>
      </c>
      <c r="E1321">
        <v>61</v>
      </c>
      <c r="F1321">
        <v>103</v>
      </c>
      <c r="G1321">
        <v>64</v>
      </c>
      <c r="H1321" t="s">
        <v>203</v>
      </c>
      <c r="I1321" t="s">
        <v>212</v>
      </c>
      <c r="J1321" t="s">
        <v>202</v>
      </c>
    </row>
    <row r="1322" spans="1:10" x14ac:dyDescent="0.3">
      <c r="A1322" t="s">
        <v>237</v>
      </c>
      <c r="B1322" t="s">
        <v>214</v>
      </c>
      <c r="C1322" t="s">
        <v>199</v>
      </c>
      <c r="D1322">
        <v>-4</v>
      </c>
      <c r="E1322">
        <v>73</v>
      </c>
      <c r="F1322">
        <v>124</v>
      </c>
      <c r="G1322">
        <v>71</v>
      </c>
      <c r="H1322" t="s">
        <v>203</v>
      </c>
      <c r="I1322" t="s">
        <v>212</v>
      </c>
      <c r="J1322" t="s">
        <v>202</v>
      </c>
    </row>
    <row r="1323" spans="1:10" x14ac:dyDescent="0.3">
      <c r="A1323" t="s">
        <v>237</v>
      </c>
      <c r="B1323" t="s">
        <v>214</v>
      </c>
      <c r="C1323" t="s">
        <v>199</v>
      </c>
      <c r="D1323">
        <v>3</v>
      </c>
      <c r="E1323">
        <v>88</v>
      </c>
      <c r="F1323">
        <v>150</v>
      </c>
      <c r="G1323">
        <v>80</v>
      </c>
      <c r="H1323" t="s">
        <v>203</v>
      </c>
      <c r="I1323" t="s">
        <v>212</v>
      </c>
      <c r="J1323" t="s">
        <v>202</v>
      </c>
    </row>
    <row r="1324" spans="1:10" x14ac:dyDescent="0.3">
      <c r="A1324" t="s">
        <v>237</v>
      </c>
      <c r="B1324" t="s">
        <v>214</v>
      </c>
      <c r="C1324" t="s">
        <v>199</v>
      </c>
      <c r="D1324">
        <v>-9</v>
      </c>
      <c r="E1324">
        <v>64</v>
      </c>
      <c r="F1324">
        <v>116</v>
      </c>
      <c r="G1324">
        <v>70</v>
      </c>
      <c r="H1324" t="s">
        <v>203</v>
      </c>
      <c r="I1324" t="s">
        <v>212</v>
      </c>
      <c r="J1324" t="s">
        <v>202</v>
      </c>
    </row>
    <row r="1325" spans="1:10" x14ac:dyDescent="0.3">
      <c r="A1325" t="s">
        <v>237</v>
      </c>
      <c r="B1325" t="s">
        <v>214</v>
      </c>
      <c r="C1325" t="s">
        <v>199</v>
      </c>
      <c r="D1325">
        <v>-10</v>
      </c>
      <c r="E1325">
        <v>62</v>
      </c>
      <c r="F1325">
        <v>113</v>
      </c>
      <c r="G1325">
        <v>69</v>
      </c>
      <c r="H1325" t="s">
        <v>203</v>
      </c>
      <c r="I1325" t="s">
        <v>212</v>
      </c>
      <c r="J1325" t="s">
        <v>202</v>
      </c>
    </row>
    <row r="1326" spans="1:10" x14ac:dyDescent="0.3">
      <c r="A1326" t="s">
        <v>237</v>
      </c>
      <c r="B1326" t="s">
        <v>214</v>
      </c>
      <c r="C1326" t="s">
        <v>199</v>
      </c>
      <c r="D1326">
        <v>-6</v>
      </c>
      <c r="E1326">
        <v>69</v>
      </c>
      <c r="F1326">
        <v>126</v>
      </c>
      <c r="G1326">
        <v>73</v>
      </c>
      <c r="H1326" t="s">
        <v>203</v>
      </c>
      <c r="I1326" t="s">
        <v>212</v>
      </c>
      <c r="J1326" t="s">
        <v>202</v>
      </c>
    </row>
    <row r="1327" spans="1:10" x14ac:dyDescent="0.3">
      <c r="A1327" t="s">
        <v>237</v>
      </c>
      <c r="B1327" t="s">
        <v>214</v>
      </c>
      <c r="C1327" t="s">
        <v>199</v>
      </c>
      <c r="D1327">
        <v>9</v>
      </c>
      <c r="E1327">
        <v>47</v>
      </c>
      <c r="F1327">
        <v>82</v>
      </c>
      <c r="G1327">
        <v>38</v>
      </c>
      <c r="H1327" t="s">
        <v>203</v>
      </c>
      <c r="I1327" t="s">
        <v>217</v>
      </c>
      <c r="J1327" t="s">
        <v>202</v>
      </c>
    </row>
    <row r="1328" spans="1:10" x14ac:dyDescent="0.3">
      <c r="A1328" t="s">
        <v>237</v>
      </c>
      <c r="B1328" t="s">
        <v>214</v>
      </c>
      <c r="C1328" t="s">
        <v>199</v>
      </c>
      <c r="D1328">
        <v>9</v>
      </c>
      <c r="E1328">
        <v>47</v>
      </c>
      <c r="F1328">
        <v>82</v>
      </c>
      <c r="G1328">
        <v>38</v>
      </c>
      <c r="H1328" t="s">
        <v>203</v>
      </c>
      <c r="I1328" t="s">
        <v>217</v>
      </c>
      <c r="J1328" t="s">
        <v>202</v>
      </c>
    </row>
    <row r="1329" spans="1:10" x14ac:dyDescent="0.3">
      <c r="A1329" t="s">
        <v>237</v>
      </c>
      <c r="B1329" t="s">
        <v>214</v>
      </c>
      <c r="C1329" t="s">
        <v>199</v>
      </c>
      <c r="D1329">
        <v>10</v>
      </c>
      <c r="E1329">
        <v>49</v>
      </c>
      <c r="F1329">
        <v>85</v>
      </c>
      <c r="G1329">
        <v>39</v>
      </c>
      <c r="H1329" t="s">
        <v>203</v>
      </c>
      <c r="I1329" t="s">
        <v>217</v>
      </c>
      <c r="J1329" t="s">
        <v>202</v>
      </c>
    </row>
    <row r="1330" spans="1:10" x14ac:dyDescent="0.3">
      <c r="A1330" t="s">
        <v>237</v>
      </c>
      <c r="B1330" t="s">
        <v>214</v>
      </c>
      <c r="C1330" t="s">
        <v>199</v>
      </c>
      <c r="D1330">
        <v>11</v>
      </c>
      <c r="E1330">
        <v>51</v>
      </c>
      <c r="F1330">
        <v>88</v>
      </c>
      <c r="G1330">
        <v>40</v>
      </c>
      <c r="H1330" t="s">
        <v>203</v>
      </c>
      <c r="I1330" t="s">
        <v>217</v>
      </c>
      <c r="J1330" t="s">
        <v>202</v>
      </c>
    </row>
    <row r="1331" spans="1:10" x14ac:dyDescent="0.3">
      <c r="A1331" t="s">
        <v>237</v>
      </c>
      <c r="B1331" t="s">
        <v>214</v>
      </c>
      <c r="C1331" t="s">
        <v>199</v>
      </c>
      <c r="D1331">
        <v>14</v>
      </c>
      <c r="E1331">
        <v>53</v>
      </c>
      <c r="F1331">
        <v>92</v>
      </c>
      <c r="G1331">
        <v>39</v>
      </c>
      <c r="H1331" t="s">
        <v>203</v>
      </c>
      <c r="I1331" t="s">
        <v>217</v>
      </c>
      <c r="J1331" t="s">
        <v>202</v>
      </c>
    </row>
    <row r="1332" spans="1:10" x14ac:dyDescent="0.3">
      <c r="A1332" t="s">
        <v>237</v>
      </c>
      <c r="B1332" t="s">
        <v>214</v>
      </c>
      <c r="C1332" t="s">
        <v>199</v>
      </c>
      <c r="D1332">
        <v>17</v>
      </c>
      <c r="E1332">
        <v>59</v>
      </c>
      <c r="F1332">
        <v>103</v>
      </c>
      <c r="G1332">
        <v>42</v>
      </c>
      <c r="H1332" t="s">
        <v>203</v>
      </c>
      <c r="I1332" t="s">
        <v>217</v>
      </c>
      <c r="J1332" t="s">
        <v>202</v>
      </c>
    </row>
    <row r="1333" spans="1:10" x14ac:dyDescent="0.3">
      <c r="A1333" t="s">
        <v>237</v>
      </c>
      <c r="B1333" t="s">
        <v>214</v>
      </c>
      <c r="C1333" t="s">
        <v>199</v>
      </c>
      <c r="D1333">
        <v>19</v>
      </c>
      <c r="E1333">
        <v>60</v>
      </c>
      <c r="F1333">
        <v>105</v>
      </c>
      <c r="G1333">
        <v>41</v>
      </c>
      <c r="H1333" t="s">
        <v>203</v>
      </c>
      <c r="I1333" t="s">
        <v>217</v>
      </c>
      <c r="J1333" t="s">
        <v>202</v>
      </c>
    </row>
    <row r="1334" spans="1:10" x14ac:dyDescent="0.3">
      <c r="A1334" t="s">
        <v>237</v>
      </c>
      <c r="B1334" t="s">
        <v>214</v>
      </c>
      <c r="C1334" t="s">
        <v>199</v>
      </c>
      <c r="D1334">
        <v>14</v>
      </c>
      <c r="E1334">
        <v>53</v>
      </c>
      <c r="F1334">
        <v>92</v>
      </c>
      <c r="G1334">
        <v>39</v>
      </c>
      <c r="H1334" t="s">
        <v>203</v>
      </c>
      <c r="I1334" t="s">
        <v>217</v>
      </c>
      <c r="J1334" t="s">
        <v>202</v>
      </c>
    </row>
    <row r="1335" spans="1:10" x14ac:dyDescent="0.3">
      <c r="A1335" t="s">
        <v>237</v>
      </c>
      <c r="B1335" t="s">
        <v>214</v>
      </c>
      <c r="C1335" t="s">
        <v>199</v>
      </c>
      <c r="D1335">
        <v>9</v>
      </c>
      <c r="E1335">
        <v>47</v>
      </c>
      <c r="F1335">
        <v>82</v>
      </c>
      <c r="G1335">
        <v>38</v>
      </c>
      <c r="H1335" t="s">
        <v>203</v>
      </c>
      <c r="I1335" t="s">
        <v>217</v>
      </c>
      <c r="J1335" t="s">
        <v>202</v>
      </c>
    </row>
    <row r="1336" spans="1:10" x14ac:dyDescent="0.3">
      <c r="A1336" t="s">
        <v>237</v>
      </c>
      <c r="B1336" t="s">
        <v>214</v>
      </c>
      <c r="C1336" t="s">
        <v>199</v>
      </c>
      <c r="D1336">
        <v>19</v>
      </c>
      <c r="E1336">
        <v>53</v>
      </c>
      <c r="F1336">
        <v>91</v>
      </c>
      <c r="G1336">
        <v>36</v>
      </c>
      <c r="H1336" t="s">
        <v>203</v>
      </c>
      <c r="I1336" t="s">
        <v>217</v>
      </c>
      <c r="J1336" t="s">
        <v>202</v>
      </c>
    </row>
    <row r="1337" spans="1:10" x14ac:dyDescent="0.3">
      <c r="A1337" t="s">
        <v>237</v>
      </c>
      <c r="B1337" t="s">
        <v>214</v>
      </c>
      <c r="C1337" t="s">
        <v>199</v>
      </c>
      <c r="D1337">
        <v>19</v>
      </c>
      <c r="E1337">
        <v>55</v>
      </c>
      <c r="F1337">
        <v>95</v>
      </c>
      <c r="G1337">
        <v>38</v>
      </c>
      <c r="H1337" t="s">
        <v>203</v>
      </c>
      <c r="I1337" t="s">
        <v>217</v>
      </c>
      <c r="J1337" t="s">
        <v>202</v>
      </c>
    </row>
    <row r="1338" spans="1:10" x14ac:dyDescent="0.3">
      <c r="A1338" t="s">
        <v>237</v>
      </c>
      <c r="B1338" t="s">
        <v>214</v>
      </c>
      <c r="C1338" t="s">
        <v>199</v>
      </c>
      <c r="D1338">
        <v>26</v>
      </c>
      <c r="E1338">
        <v>60</v>
      </c>
      <c r="F1338">
        <v>104</v>
      </c>
      <c r="G1338">
        <v>38</v>
      </c>
      <c r="H1338" t="s">
        <v>203</v>
      </c>
      <c r="I1338" t="s">
        <v>217</v>
      </c>
      <c r="J1338" t="s">
        <v>202</v>
      </c>
    </row>
    <row r="1339" spans="1:10" x14ac:dyDescent="0.3">
      <c r="A1339" t="s">
        <v>237</v>
      </c>
      <c r="B1339" t="s">
        <v>214</v>
      </c>
      <c r="C1339" t="s">
        <v>199</v>
      </c>
      <c r="D1339">
        <v>18</v>
      </c>
      <c r="E1339">
        <v>52</v>
      </c>
      <c r="F1339">
        <v>97</v>
      </c>
      <c r="G1339">
        <v>40</v>
      </c>
      <c r="H1339" t="s">
        <v>203</v>
      </c>
      <c r="I1339" t="s">
        <v>217</v>
      </c>
      <c r="J1339" t="s">
        <v>202</v>
      </c>
    </row>
    <row r="1340" spans="1:10" x14ac:dyDescent="0.3">
      <c r="A1340" t="s">
        <v>237</v>
      </c>
      <c r="B1340" t="s">
        <v>214</v>
      </c>
      <c r="C1340" t="s">
        <v>199</v>
      </c>
      <c r="D1340">
        <v>21</v>
      </c>
      <c r="E1340">
        <v>53</v>
      </c>
      <c r="F1340">
        <v>98</v>
      </c>
      <c r="G1340">
        <v>39</v>
      </c>
      <c r="H1340" t="s">
        <v>203</v>
      </c>
      <c r="I1340" t="s">
        <v>217</v>
      </c>
      <c r="J1340" t="s">
        <v>202</v>
      </c>
    </row>
    <row r="1341" spans="1:10" x14ac:dyDescent="0.3">
      <c r="A1341" t="s">
        <v>237</v>
      </c>
      <c r="B1341" t="s">
        <v>214</v>
      </c>
      <c r="C1341" t="s">
        <v>199</v>
      </c>
      <c r="D1341">
        <v>13</v>
      </c>
      <c r="E1341">
        <v>47</v>
      </c>
      <c r="F1341">
        <v>87</v>
      </c>
      <c r="G1341">
        <v>38</v>
      </c>
      <c r="H1341" t="s">
        <v>203</v>
      </c>
      <c r="I1341" t="s">
        <v>217</v>
      </c>
      <c r="J1341" t="s">
        <v>202</v>
      </c>
    </row>
    <row r="1342" spans="1:10" x14ac:dyDescent="0.3">
      <c r="A1342" t="s">
        <v>237</v>
      </c>
      <c r="B1342" t="s">
        <v>214</v>
      </c>
      <c r="C1342" t="s">
        <v>199</v>
      </c>
      <c r="D1342">
        <v>18</v>
      </c>
      <c r="E1342">
        <v>51</v>
      </c>
      <c r="F1342">
        <v>95</v>
      </c>
      <c r="G1342">
        <v>39</v>
      </c>
      <c r="H1342" t="s">
        <v>203</v>
      </c>
      <c r="I1342" t="s">
        <v>217</v>
      </c>
      <c r="J1342" t="s">
        <v>202</v>
      </c>
    </row>
    <row r="1343" spans="1:10" x14ac:dyDescent="0.3">
      <c r="A1343" t="s">
        <v>237</v>
      </c>
      <c r="B1343" t="s">
        <v>214</v>
      </c>
      <c r="C1343" t="s">
        <v>199</v>
      </c>
      <c r="D1343">
        <v>44</v>
      </c>
      <c r="E1343">
        <v>68</v>
      </c>
      <c r="F1343">
        <v>114</v>
      </c>
      <c r="G1343">
        <v>24</v>
      </c>
      <c r="H1343" t="s">
        <v>205</v>
      </c>
      <c r="I1343" t="s">
        <v>218</v>
      </c>
      <c r="J1343" t="s">
        <v>202</v>
      </c>
    </row>
    <row r="1344" spans="1:10" x14ac:dyDescent="0.3">
      <c r="A1344" t="s">
        <v>237</v>
      </c>
      <c r="B1344" t="s">
        <v>214</v>
      </c>
      <c r="C1344" t="s">
        <v>199</v>
      </c>
      <c r="D1344">
        <v>38</v>
      </c>
      <c r="E1344">
        <v>61</v>
      </c>
      <c r="F1344">
        <v>103</v>
      </c>
      <c r="G1344">
        <v>23</v>
      </c>
      <c r="H1344" t="s">
        <v>205</v>
      </c>
      <c r="I1344" t="s">
        <v>218</v>
      </c>
      <c r="J1344" t="s">
        <v>202</v>
      </c>
    </row>
    <row r="1345" spans="1:10" x14ac:dyDescent="0.3">
      <c r="A1345" t="s">
        <v>237</v>
      </c>
      <c r="B1345" t="s">
        <v>214</v>
      </c>
      <c r="C1345" t="s">
        <v>199</v>
      </c>
      <c r="D1345">
        <v>45</v>
      </c>
      <c r="E1345">
        <v>70</v>
      </c>
      <c r="F1345">
        <v>118</v>
      </c>
      <c r="G1345">
        <v>25</v>
      </c>
      <c r="H1345" t="s">
        <v>205</v>
      </c>
      <c r="I1345" t="s">
        <v>218</v>
      </c>
      <c r="J1345" t="s">
        <v>202</v>
      </c>
    </row>
    <row r="1346" spans="1:10" x14ac:dyDescent="0.3">
      <c r="A1346" t="s">
        <v>237</v>
      </c>
      <c r="B1346" t="s">
        <v>214</v>
      </c>
      <c r="C1346" t="s">
        <v>199</v>
      </c>
      <c r="D1346">
        <v>43</v>
      </c>
      <c r="E1346">
        <v>67</v>
      </c>
      <c r="F1346">
        <v>112</v>
      </c>
      <c r="G1346">
        <v>24</v>
      </c>
      <c r="H1346" t="s">
        <v>205</v>
      </c>
      <c r="I1346" t="s">
        <v>218</v>
      </c>
      <c r="J1346" t="s">
        <v>202</v>
      </c>
    </row>
    <row r="1347" spans="1:10" x14ac:dyDescent="0.3">
      <c r="A1347" t="s">
        <v>237</v>
      </c>
      <c r="B1347" t="s">
        <v>214</v>
      </c>
      <c r="C1347" t="s">
        <v>199</v>
      </c>
      <c r="D1347">
        <v>36</v>
      </c>
      <c r="E1347">
        <v>58</v>
      </c>
      <c r="F1347">
        <v>97</v>
      </c>
      <c r="G1347">
        <v>22</v>
      </c>
      <c r="H1347" t="s">
        <v>205</v>
      </c>
      <c r="I1347" t="s">
        <v>218</v>
      </c>
      <c r="J1347" t="s">
        <v>202</v>
      </c>
    </row>
    <row r="1348" spans="1:10" x14ac:dyDescent="0.3">
      <c r="A1348" t="s">
        <v>237</v>
      </c>
      <c r="B1348" t="s">
        <v>214</v>
      </c>
      <c r="C1348" t="s">
        <v>199</v>
      </c>
      <c r="D1348">
        <v>31</v>
      </c>
      <c r="E1348">
        <v>53</v>
      </c>
      <c r="F1348">
        <v>89</v>
      </c>
      <c r="G1348">
        <v>22</v>
      </c>
      <c r="H1348" t="s">
        <v>205</v>
      </c>
      <c r="I1348" t="s">
        <v>218</v>
      </c>
      <c r="J1348" t="s">
        <v>202</v>
      </c>
    </row>
    <row r="1349" spans="1:10" x14ac:dyDescent="0.3">
      <c r="A1349" t="s">
        <v>237</v>
      </c>
      <c r="B1349" t="s">
        <v>214</v>
      </c>
      <c r="C1349" t="s">
        <v>199</v>
      </c>
      <c r="D1349">
        <v>27</v>
      </c>
      <c r="E1349">
        <v>47</v>
      </c>
      <c r="F1349">
        <v>79</v>
      </c>
      <c r="G1349">
        <v>20</v>
      </c>
      <c r="H1349" t="s">
        <v>205</v>
      </c>
      <c r="I1349" t="s">
        <v>218</v>
      </c>
      <c r="J1349" t="s">
        <v>202</v>
      </c>
    </row>
    <row r="1350" spans="1:10" x14ac:dyDescent="0.3">
      <c r="A1350" t="s">
        <v>237</v>
      </c>
      <c r="B1350" t="s">
        <v>214</v>
      </c>
      <c r="C1350" t="s">
        <v>199</v>
      </c>
      <c r="D1350">
        <v>27</v>
      </c>
      <c r="E1350">
        <v>48</v>
      </c>
      <c r="F1350">
        <v>81</v>
      </c>
      <c r="G1350">
        <v>21</v>
      </c>
      <c r="H1350" t="s">
        <v>205</v>
      </c>
      <c r="I1350" t="s">
        <v>218</v>
      </c>
      <c r="J1350" t="s">
        <v>202</v>
      </c>
    </row>
    <row r="1351" spans="1:10" x14ac:dyDescent="0.3">
      <c r="A1351" t="s">
        <v>237</v>
      </c>
      <c r="B1351" t="s">
        <v>214</v>
      </c>
      <c r="C1351" t="s">
        <v>199</v>
      </c>
      <c r="D1351">
        <v>26</v>
      </c>
      <c r="E1351">
        <v>46</v>
      </c>
      <c r="F1351">
        <v>77</v>
      </c>
      <c r="G1351">
        <v>20</v>
      </c>
      <c r="H1351" t="s">
        <v>205</v>
      </c>
      <c r="I1351" t="s">
        <v>218</v>
      </c>
      <c r="J1351" t="s">
        <v>202</v>
      </c>
    </row>
    <row r="1352" spans="1:10" x14ac:dyDescent="0.3">
      <c r="A1352" t="s">
        <v>237</v>
      </c>
      <c r="B1352" t="s">
        <v>214</v>
      </c>
      <c r="C1352" t="s">
        <v>199</v>
      </c>
      <c r="D1352">
        <v>69</v>
      </c>
      <c r="E1352">
        <v>68</v>
      </c>
      <c r="F1352">
        <v>128</v>
      </c>
      <c r="G1352">
        <v>25</v>
      </c>
      <c r="H1352" t="s">
        <v>205</v>
      </c>
      <c r="I1352" t="s">
        <v>218</v>
      </c>
      <c r="J1352" t="s">
        <v>202</v>
      </c>
    </row>
    <row r="1353" spans="1:10" x14ac:dyDescent="0.3">
      <c r="A1353" t="s">
        <v>237</v>
      </c>
      <c r="B1353" t="s">
        <v>214</v>
      </c>
      <c r="C1353" t="s">
        <v>199</v>
      </c>
      <c r="D1353">
        <v>56</v>
      </c>
      <c r="E1353">
        <v>61</v>
      </c>
      <c r="F1353">
        <v>110</v>
      </c>
      <c r="G1353">
        <v>23</v>
      </c>
      <c r="H1353" t="s">
        <v>205</v>
      </c>
      <c r="I1353" t="s">
        <v>218</v>
      </c>
      <c r="J1353" t="s">
        <v>202</v>
      </c>
    </row>
    <row r="1354" spans="1:10" x14ac:dyDescent="0.3">
      <c r="A1354" t="s">
        <v>237</v>
      </c>
      <c r="B1354" t="s">
        <v>214</v>
      </c>
      <c r="C1354" t="s">
        <v>199</v>
      </c>
      <c r="D1354">
        <v>64</v>
      </c>
      <c r="E1354">
        <v>67</v>
      </c>
      <c r="F1354">
        <v>119</v>
      </c>
      <c r="G1354">
        <v>24</v>
      </c>
      <c r="H1354" t="s">
        <v>205</v>
      </c>
      <c r="I1354" t="s">
        <v>218</v>
      </c>
      <c r="J1354" t="s">
        <v>202</v>
      </c>
    </row>
    <row r="1355" spans="1:10" x14ac:dyDescent="0.3">
      <c r="A1355" t="s">
        <v>237</v>
      </c>
      <c r="B1355" t="s">
        <v>214</v>
      </c>
      <c r="C1355" t="s">
        <v>199</v>
      </c>
      <c r="D1355">
        <v>50</v>
      </c>
      <c r="E1355">
        <v>58</v>
      </c>
      <c r="F1355">
        <v>96</v>
      </c>
      <c r="G1355">
        <v>20</v>
      </c>
      <c r="H1355" t="s">
        <v>205</v>
      </c>
      <c r="I1355" t="s">
        <v>218</v>
      </c>
      <c r="J1355" t="s">
        <v>202</v>
      </c>
    </row>
    <row r="1356" spans="1:10" x14ac:dyDescent="0.3">
      <c r="A1356" t="s">
        <v>237</v>
      </c>
      <c r="B1356" t="s">
        <v>214</v>
      </c>
      <c r="C1356" t="s">
        <v>199</v>
      </c>
      <c r="D1356">
        <v>43</v>
      </c>
      <c r="E1356">
        <v>53</v>
      </c>
      <c r="F1356">
        <v>88</v>
      </c>
      <c r="G1356">
        <v>20</v>
      </c>
      <c r="H1356" t="s">
        <v>205</v>
      </c>
      <c r="I1356" t="s">
        <v>218</v>
      </c>
      <c r="J1356" t="s">
        <v>202</v>
      </c>
    </row>
    <row r="1357" spans="1:10" x14ac:dyDescent="0.3">
      <c r="A1357" t="s">
        <v>237</v>
      </c>
      <c r="B1357" t="s">
        <v>214</v>
      </c>
      <c r="C1357" t="s">
        <v>199</v>
      </c>
      <c r="D1357">
        <v>50</v>
      </c>
      <c r="E1357">
        <v>57</v>
      </c>
      <c r="F1357">
        <v>95</v>
      </c>
      <c r="G1357">
        <v>20</v>
      </c>
      <c r="H1357" t="s">
        <v>205</v>
      </c>
      <c r="I1357" t="s">
        <v>218</v>
      </c>
      <c r="J1357" t="s">
        <v>202</v>
      </c>
    </row>
    <row r="1358" spans="1:10" x14ac:dyDescent="0.3">
      <c r="A1358" t="s">
        <v>237</v>
      </c>
      <c r="B1358" t="s">
        <v>214</v>
      </c>
      <c r="C1358" t="s">
        <v>199</v>
      </c>
      <c r="D1358">
        <v>39</v>
      </c>
      <c r="E1358">
        <v>48</v>
      </c>
      <c r="F1358">
        <v>79</v>
      </c>
      <c r="G1358">
        <v>19</v>
      </c>
      <c r="H1358" t="s">
        <v>205</v>
      </c>
      <c r="I1358" t="s">
        <v>218</v>
      </c>
      <c r="J1358" t="s">
        <v>202</v>
      </c>
    </row>
    <row r="1359" spans="1:10" x14ac:dyDescent="0.3">
      <c r="A1359" t="s">
        <v>237</v>
      </c>
      <c r="B1359" t="s">
        <v>214</v>
      </c>
      <c r="C1359" t="s">
        <v>199</v>
      </c>
      <c r="D1359">
        <v>40</v>
      </c>
      <c r="E1359">
        <v>47</v>
      </c>
      <c r="F1359">
        <v>84</v>
      </c>
      <c r="G1359">
        <v>20</v>
      </c>
      <c r="H1359" t="s">
        <v>205</v>
      </c>
      <c r="I1359" t="s">
        <v>218</v>
      </c>
      <c r="J1359" t="s">
        <v>202</v>
      </c>
    </row>
    <row r="1360" spans="1:10" x14ac:dyDescent="0.3">
      <c r="A1360" t="s">
        <v>237</v>
      </c>
      <c r="B1360" t="s">
        <v>214</v>
      </c>
      <c r="C1360" t="s">
        <v>199</v>
      </c>
      <c r="D1360">
        <v>42</v>
      </c>
      <c r="E1360">
        <v>47</v>
      </c>
      <c r="F1360">
        <v>84</v>
      </c>
      <c r="G1360">
        <v>19</v>
      </c>
      <c r="H1360" t="s">
        <v>205</v>
      </c>
      <c r="I1360" t="s">
        <v>218</v>
      </c>
      <c r="J1360" t="s">
        <v>202</v>
      </c>
    </row>
    <row r="1361" spans="1:10" x14ac:dyDescent="0.3">
      <c r="A1361" t="s">
        <v>237</v>
      </c>
      <c r="B1361" t="s">
        <v>214</v>
      </c>
      <c r="C1361" t="s">
        <v>199</v>
      </c>
      <c r="D1361">
        <v>40</v>
      </c>
      <c r="E1361">
        <v>48</v>
      </c>
      <c r="F1361">
        <v>86</v>
      </c>
      <c r="G1361">
        <v>21</v>
      </c>
      <c r="H1361" t="s">
        <v>205</v>
      </c>
      <c r="I1361" t="s">
        <v>218</v>
      </c>
      <c r="J1361" t="s">
        <v>202</v>
      </c>
    </row>
    <row r="1362" spans="1:10" x14ac:dyDescent="0.3">
      <c r="A1362" t="s">
        <v>237</v>
      </c>
      <c r="B1362" t="s">
        <v>214</v>
      </c>
      <c r="C1362" t="s">
        <v>199</v>
      </c>
      <c r="D1362">
        <v>39</v>
      </c>
      <c r="E1362">
        <v>46</v>
      </c>
      <c r="F1362">
        <v>82</v>
      </c>
      <c r="G1362">
        <v>20</v>
      </c>
      <c r="H1362" t="s">
        <v>205</v>
      </c>
      <c r="I1362" t="s">
        <v>218</v>
      </c>
      <c r="J1362" t="s">
        <v>202</v>
      </c>
    </row>
    <row r="1363" spans="1:10" x14ac:dyDescent="0.3">
      <c r="A1363" t="s">
        <v>226</v>
      </c>
      <c r="B1363" t="s">
        <v>227</v>
      </c>
      <c r="C1363" t="s">
        <v>220</v>
      </c>
      <c r="D1363">
        <v>26</v>
      </c>
      <c r="E1363">
        <v>71</v>
      </c>
      <c r="F1363">
        <v>123</v>
      </c>
      <c r="G1363">
        <v>45</v>
      </c>
      <c r="H1363" t="s">
        <v>200</v>
      </c>
      <c r="I1363" t="s">
        <v>221</v>
      </c>
      <c r="J1363" t="s">
        <v>202</v>
      </c>
    </row>
    <row r="1364" spans="1:10" x14ac:dyDescent="0.3">
      <c r="A1364" t="s">
        <v>226</v>
      </c>
      <c r="B1364" t="s">
        <v>227</v>
      </c>
      <c r="C1364" t="s">
        <v>220</v>
      </c>
      <c r="D1364">
        <v>-2</v>
      </c>
      <c r="E1364">
        <v>75</v>
      </c>
      <c r="F1364">
        <v>128</v>
      </c>
      <c r="G1364">
        <v>77</v>
      </c>
      <c r="H1364" t="s">
        <v>200</v>
      </c>
      <c r="I1364" t="s">
        <v>215</v>
      </c>
      <c r="J1364" t="s">
        <v>208</v>
      </c>
    </row>
    <row r="1365" spans="1:10" x14ac:dyDescent="0.3">
      <c r="A1365" t="s">
        <v>226</v>
      </c>
      <c r="B1365" t="s">
        <v>227</v>
      </c>
      <c r="C1365" t="s">
        <v>220</v>
      </c>
      <c r="D1365">
        <v>-6</v>
      </c>
      <c r="E1365">
        <v>73</v>
      </c>
      <c r="F1365">
        <v>133</v>
      </c>
      <c r="G1365">
        <v>77</v>
      </c>
      <c r="H1365" t="s">
        <v>200</v>
      </c>
      <c r="I1365" t="s">
        <v>215</v>
      </c>
      <c r="J1365" t="s">
        <v>208</v>
      </c>
    </row>
    <row r="1366" spans="1:10" x14ac:dyDescent="0.3">
      <c r="A1366" t="s">
        <v>226</v>
      </c>
      <c r="B1366" t="s">
        <v>227</v>
      </c>
      <c r="C1366" t="s">
        <v>220</v>
      </c>
      <c r="D1366">
        <v>107</v>
      </c>
      <c r="E1366">
        <v>182</v>
      </c>
      <c r="F1366">
        <v>363</v>
      </c>
      <c r="G1366">
        <v>75</v>
      </c>
      <c r="H1366" t="s">
        <v>205</v>
      </c>
      <c r="I1366" t="s">
        <v>206</v>
      </c>
      <c r="J1366" t="s">
        <v>202</v>
      </c>
    </row>
    <row r="1367" spans="1:10" x14ac:dyDescent="0.3">
      <c r="A1367" t="s">
        <v>226</v>
      </c>
      <c r="B1367" t="s">
        <v>227</v>
      </c>
      <c r="C1367" t="s">
        <v>220</v>
      </c>
      <c r="D1367">
        <v>115</v>
      </c>
      <c r="E1367">
        <v>149</v>
      </c>
      <c r="F1367">
        <v>295</v>
      </c>
      <c r="G1367">
        <v>61</v>
      </c>
      <c r="H1367" t="s">
        <v>205</v>
      </c>
      <c r="I1367" t="s">
        <v>206</v>
      </c>
      <c r="J1367" t="s">
        <v>202</v>
      </c>
    </row>
    <row r="1368" spans="1:10" x14ac:dyDescent="0.3">
      <c r="A1368" t="s">
        <v>226</v>
      </c>
      <c r="B1368" t="s">
        <v>227</v>
      </c>
      <c r="C1368" t="s">
        <v>220</v>
      </c>
      <c r="D1368">
        <v>129</v>
      </c>
      <c r="E1368">
        <v>155</v>
      </c>
      <c r="F1368">
        <v>330</v>
      </c>
      <c r="G1368">
        <v>68</v>
      </c>
      <c r="H1368" t="s">
        <v>205</v>
      </c>
      <c r="I1368" t="s">
        <v>206</v>
      </c>
      <c r="J1368" t="s">
        <v>202</v>
      </c>
    </row>
    <row r="1369" spans="1:10" x14ac:dyDescent="0.3">
      <c r="A1369" t="s">
        <v>226</v>
      </c>
      <c r="B1369" t="s">
        <v>227</v>
      </c>
      <c r="C1369" t="s">
        <v>220</v>
      </c>
      <c r="D1369">
        <v>43</v>
      </c>
      <c r="E1369">
        <v>48</v>
      </c>
      <c r="F1369">
        <v>85</v>
      </c>
      <c r="G1369">
        <v>19</v>
      </c>
      <c r="H1369" t="s">
        <v>209</v>
      </c>
      <c r="I1369" t="s">
        <v>216</v>
      </c>
      <c r="J1369" t="s">
        <v>208</v>
      </c>
    </row>
    <row r="1370" spans="1:10" x14ac:dyDescent="0.3">
      <c r="A1370" t="s">
        <v>226</v>
      </c>
      <c r="B1370" t="s">
        <v>227</v>
      </c>
      <c r="C1370" t="s">
        <v>220</v>
      </c>
      <c r="D1370">
        <v>32</v>
      </c>
      <c r="E1370">
        <v>42</v>
      </c>
      <c r="F1370">
        <v>70</v>
      </c>
      <c r="G1370">
        <v>18</v>
      </c>
      <c r="H1370" t="s">
        <v>209</v>
      </c>
      <c r="I1370" t="s">
        <v>210</v>
      </c>
      <c r="J1370" t="s">
        <v>208</v>
      </c>
    </row>
    <row r="1371" spans="1:10" x14ac:dyDescent="0.3">
      <c r="A1371" t="s">
        <v>226</v>
      </c>
      <c r="B1371" t="s">
        <v>227</v>
      </c>
      <c r="C1371" t="s">
        <v>220</v>
      </c>
      <c r="D1371">
        <v>43</v>
      </c>
      <c r="E1371">
        <v>49</v>
      </c>
      <c r="F1371">
        <v>87</v>
      </c>
      <c r="G1371">
        <v>20</v>
      </c>
      <c r="H1371" t="s">
        <v>209</v>
      </c>
      <c r="I1371" t="s">
        <v>210</v>
      </c>
      <c r="J1371" t="s">
        <v>208</v>
      </c>
    </row>
    <row r="1372" spans="1:10" x14ac:dyDescent="0.3">
      <c r="A1372" t="s">
        <v>226</v>
      </c>
      <c r="B1372" t="s">
        <v>227</v>
      </c>
      <c r="C1372" t="s">
        <v>220</v>
      </c>
      <c r="D1372">
        <v>87</v>
      </c>
      <c r="E1372">
        <v>150</v>
      </c>
      <c r="F1372">
        <v>249</v>
      </c>
      <c r="G1372">
        <v>63</v>
      </c>
      <c r="H1372" t="s">
        <v>203</v>
      </c>
      <c r="I1372" t="s">
        <v>212</v>
      </c>
      <c r="J1372" t="s">
        <v>202</v>
      </c>
    </row>
    <row r="1373" spans="1:10" x14ac:dyDescent="0.3">
      <c r="A1373" t="s">
        <v>222</v>
      </c>
      <c r="B1373" t="s">
        <v>223</v>
      </c>
      <c r="C1373" t="s">
        <v>220</v>
      </c>
      <c r="D1373">
        <v>265</v>
      </c>
      <c r="E1373">
        <v>288</v>
      </c>
      <c r="F1373">
        <v>527</v>
      </c>
      <c r="G1373">
        <v>89</v>
      </c>
      <c r="H1373" t="s">
        <v>200</v>
      </c>
      <c r="I1373" t="s">
        <v>201</v>
      </c>
      <c r="J1373" t="s">
        <v>202</v>
      </c>
    </row>
    <row r="1374" spans="1:10" x14ac:dyDescent="0.3">
      <c r="A1374" t="s">
        <v>222</v>
      </c>
      <c r="B1374" t="s">
        <v>223</v>
      </c>
      <c r="C1374" t="s">
        <v>220</v>
      </c>
      <c r="D1374">
        <v>54</v>
      </c>
      <c r="E1374">
        <v>68</v>
      </c>
      <c r="F1374">
        <v>119</v>
      </c>
      <c r="G1374">
        <v>27</v>
      </c>
      <c r="H1374" t="s">
        <v>200</v>
      </c>
      <c r="I1374" t="s">
        <v>215</v>
      </c>
      <c r="J1374" t="s">
        <v>208</v>
      </c>
    </row>
    <row r="1375" spans="1:10" x14ac:dyDescent="0.3">
      <c r="A1375" t="s">
        <v>222</v>
      </c>
      <c r="B1375" t="s">
        <v>223</v>
      </c>
      <c r="C1375" t="s">
        <v>220</v>
      </c>
      <c r="D1375">
        <v>99</v>
      </c>
      <c r="E1375">
        <v>136</v>
      </c>
      <c r="F1375">
        <v>230</v>
      </c>
      <c r="G1375">
        <v>37</v>
      </c>
      <c r="H1375" t="s">
        <v>205</v>
      </c>
      <c r="I1375" t="s">
        <v>207</v>
      </c>
      <c r="J1375" t="s">
        <v>208</v>
      </c>
    </row>
    <row r="1376" spans="1:10" x14ac:dyDescent="0.3">
      <c r="A1376" t="s">
        <v>222</v>
      </c>
      <c r="B1376" t="s">
        <v>223</v>
      </c>
      <c r="C1376" t="s">
        <v>220</v>
      </c>
      <c r="D1376">
        <v>145</v>
      </c>
      <c r="E1376">
        <v>145</v>
      </c>
      <c r="F1376">
        <v>243</v>
      </c>
      <c r="G1376">
        <v>37</v>
      </c>
      <c r="H1376" t="s">
        <v>205</v>
      </c>
      <c r="I1376" t="s">
        <v>207</v>
      </c>
      <c r="J1376" t="s">
        <v>208</v>
      </c>
    </row>
    <row r="1377" spans="1:10" x14ac:dyDescent="0.3">
      <c r="A1377" t="s">
        <v>222</v>
      </c>
      <c r="B1377" t="s">
        <v>223</v>
      </c>
      <c r="C1377" t="s">
        <v>220</v>
      </c>
      <c r="D1377">
        <v>28</v>
      </c>
      <c r="E1377">
        <v>73</v>
      </c>
      <c r="F1377">
        <v>127</v>
      </c>
      <c r="G1377">
        <v>45</v>
      </c>
      <c r="H1377" t="s">
        <v>209</v>
      </c>
      <c r="I1377" t="s">
        <v>216</v>
      </c>
      <c r="J1377" t="s">
        <v>208</v>
      </c>
    </row>
    <row r="1378" spans="1:10" x14ac:dyDescent="0.3">
      <c r="A1378" t="s">
        <v>222</v>
      </c>
      <c r="B1378" t="s">
        <v>223</v>
      </c>
      <c r="C1378" t="s">
        <v>220</v>
      </c>
      <c r="D1378">
        <v>42</v>
      </c>
      <c r="E1378">
        <v>64</v>
      </c>
      <c r="F1378">
        <v>114</v>
      </c>
      <c r="G1378">
        <v>36</v>
      </c>
      <c r="H1378" t="s">
        <v>209</v>
      </c>
      <c r="I1378" t="s">
        <v>210</v>
      </c>
      <c r="J1378" t="s">
        <v>208</v>
      </c>
    </row>
    <row r="1379" spans="1:10" x14ac:dyDescent="0.3">
      <c r="A1379" t="s">
        <v>197</v>
      </c>
      <c r="B1379" t="s">
        <v>198</v>
      </c>
      <c r="C1379" t="s">
        <v>199</v>
      </c>
      <c r="D1379">
        <v>115</v>
      </c>
      <c r="E1379">
        <v>186</v>
      </c>
      <c r="F1379">
        <v>310</v>
      </c>
      <c r="G1379">
        <v>71</v>
      </c>
      <c r="H1379" t="s">
        <v>200</v>
      </c>
      <c r="I1379" t="s">
        <v>201</v>
      </c>
      <c r="J1379" t="s">
        <v>202</v>
      </c>
    </row>
    <row r="1380" spans="1:10" x14ac:dyDescent="0.3">
      <c r="A1380" t="s">
        <v>197</v>
      </c>
      <c r="B1380" t="s">
        <v>198</v>
      </c>
      <c r="C1380" t="s">
        <v>199</v>
      </c>
      <c r="D1380">
        <v>114</v>
      </c>
      <c r="E1380">
        <v>186</v>
      </c>
      <c r="F1380">
        <v>309</v>
      </c>
      <c r="G1380">
        <v>72</v>
      </c>
      <c r="H1380" t="s">
        <v>200</v>
      </c>
      <c r="I1380" t="s">
        <v>201</v>
      </c>
      <c r="J1380" t="s">
        <v>202</v>
      </c>
    </row>
    <row r="1381" spans="1:10" x14ac:dyDescent="0.3">
      <c r="A1381" t="s">
        <v>197</v>
      </c>
      <c r="B1381" t="s">
        <v>198</v>
      </c>
      <c r="C1381" t="s">
        <v>199</v>
      </c>
      <c r="D1381">
        <v>79</v>
      </c>
      <c r="E1381">
        <v>140</v>
      </c>
      <c r="F1381">
        <v>232</v>
      </c>
      <c r="G1381">
        <v>61</v>
      </c>
      <c r="H1381" t="s">
        <v>200</v>
      </c>
      <c r="I1381" t="s">
        <v>201</v>
      </c>
      <c r="J1381" t="s">
        <v>202</v>
      </c>
    </row>
    <row r="1382" spans="1:10" x14ac:dyDescent="0.3">
      <c r="A1382" t="s">
        <v>197</v>
      </c>
      <c r="B1382" t="s">
        <v>198</v>
      </c>
      <c r="C1382" t="s">
        <v>199</v>
      </c>
      <c r="D1382">
        <v>75</v>
      </c>
      <c r="E1382">
        <v>135</v>
      </c>
      <c r="F1382">
        <v>225</v>
      </c>
      <c r="G1382">
        <v>60</v>
      </c>
      <c r="H1382" t="s">
        <v>200</v>
      </c>
      <c r="I1382" t="s">
        <v>201</v>
      </c>
      <c r="J1382" t="s">
        <v>202</v>
      </c>
    </row>
    <row r="1383" spans="1:10" x14ac:dyDescent="0.3">
      <c r="A1383" t="s">
        <v>197</v>
      </c>
      <c r="B1383" t="s">
        <v>198</v>
      </c>
      <c r="C1383" t="s">
        <v>199</v>
      </c>
      <c r="D1383">
        <v>135</v>
      </c>
      <c r="E1383">
        <v>165</v>
      </c>
      <c r="F1383">
        <v>273</v>
      </c>
      <c r="G1383">
        <v>62</v>
      </c>
      <c r="H1383" t="s">
        <v>200</v>
      </c>
      <c r="I1383" t="s">
        <v>201</v>
      </c>
      <c r="J1383" t="s">
        <v>202</v>
      </c>
    </row>
    <row r="1384" spans="1:10" x14ac:dyDescent="0.3">
      <c r="A1384" t="s">
        <v>197</v>
      </c>
      <c r="B1384" t="s">
        <v>198</v>
      </c>
      <c r="C1384" t="s">
        <v>199</v>
      </c>
      <c r="D1384">
        <v>35</v>
      </c>
      <c r="E1384">
        <v>56</v>
      </c>
      <c r="F1384">
        <v>94</v>
      </c>
      <c r="G1384">
        <v>21</v>
      </c>
      <c r="H1384" t="s">
        <v>203</v>
      </c>
      <c r="I1384" t="s">
        <v>204</v>
      </c>
      <c r="J1384" t="s">
        <v>202</v>
      </c>
    </row>
    <row r="1385" spans="1:10" x14ac:dyDescent="0.3">
      <c r="A1385" t="s">
        <v>197</v>
      </c>
      <c r="B1385" t="s">
        <v>198</v>
      </c>
      <c r="C1385" t="s">
        <v>199</v>
      </c>
      <c r="D1385">
        <v>21</v>
      </c>
      <c r="E1385">
        <v>39</v>
      </c>
      <c r="F1385">
        <v>66</v>
      </c>
      <c r="G1385">
        <v>18</v>
      </c>
      <c r="H1385" t="s">
        <v>203</v>
      </c>
      <c r="I1385" t="s">
        <v>204</v>
      </c>
      <c r="J1385" t="s">
        <v>202</v>
      </c>
    </row>
    <row r="1386" spans="1:10" x14ac:dyDescent="0.3">
      <c r="A1386" t="s">
        <v>197</v>
      </c>
      <c r="B1386" t="s">
        <v>198</v>
      </c>
      <c r="C1386" t="s">
        <v>199</v>
      </c>
      <c r="D1386">
        <v>18</v>
      </c>
      <c r="E1386">
        <v>37</v>
      </c>
      <c r="F1386">
        <v>62</v>
      </c>
      <c r="G1386">
        <v>19</v>
      </c>
      <c r="H1386" t="s">
        <v>203</v>
      </c>
      <c r="I1386" t="s">
        <v>204</v>
      </c>
      <c r="J1386" t="s">
        <v>202</v>
      </c>
    </row>
    <row r="1387" spans="1:10" x14ac:dyDescent="0.3">
      <c r="A1387" t="s">
        <v>197</v>
      </c>
      <c r="B1387" t="s">
        <v>198</v>
      </c>
      <c r="C1387" t="s">
        <v>199</v>
      </c>
      <c r="D1387">
        <v>17</v>
      </c>
      <c r="E1387">
        <v>34</v>
      </c>
      <c r="F1387">
        <v>57</v>
      </c>
      <c r="G1387">
        <v>17</v>
      </c>
      <c r="H1387" t="s">
        <v>203</v>
      </c>
      <c r="I1387" t="s">
        <v>204</v>
      </c>
      <c r="J1387" t="s">
        <v>202</v>
      </c>
    </row>
    <row r="1388" spans="1:10" x14ac:dyDescent="0.3">
      <c r="A1388" t="s">
        <v>197</v>
      </c>
      <c r="B1388" t="s">
        <v>198</v>
      </c>
      <c r="C1388" t="s">
        <v>199</v>
      </c>
      <c r="D1388">
        <v>55</v>
      </c>
      <c r="E1388">
        <v>56</v>
      </c>
      <c r="F1388">
        <v>105</v>
      </c>
      <c r="G1388">
        <v>22</v>
      </c>
      <c r="H1388" t="s">
        <v>203</v>
      </c>
      <c r="I1388" t="s">
        <v>204</v>
      </c>
      <c r="J1388" t="s">
        <v>202</v>
      </c>
    </row>
    <row r="1389" spans="1:10" x14ac:dyDescent="0.3">
      <c r="A1389" t="s">
        <v>197</v>
      </c>
      <c r="B1389" t="s">
        <v>198</v>
      </c>
      <c r="C1389" t="s">
        <v>199</v>
      </c>
      <c r="D1389">
        <v>27</v>
      </c>
      <c r="E1389">
        <v>37</v>
      </c>
      <c r="F1389">
        <v>66</v>
      </c>
      <c r="G1389">
        <v>19</v>
      </c>
      <c r="H1389" t="s">
        <v>203</v>
      </c>
      <c r="I1389" t="s">
        <v>204</v>
      </c>
      <c r="J1389" t="s">
        <v>202</v>
      </c>
    </row>
    <row r="1390" spans="1:10" x14ac:dyDescent="0.3">
      <c r="A1390" t="s">
        <v>197</v>
      </c>
      <c r="B1390" t="s">
        <v>198</v>
      </c>
      <c r="C1390" t="s">
        <v>199</v>
      </c>
      <c r="D1390">
        <v>21</v>
      </c>
      <c r="E1390">
        <v>31</v>
      </c>
      <c r="F1390">
        <v>51</v>
      </c>
      <c r="G1390">
        <v>15</v>
      </c>
      <c r="H1390" t="s">
        <v>203</v>
      </c>
      <c r="I1390" t="s">
        <v>204</v>
      </c>
      <c r="J1390" t="s">
        <v>202</v>
      </c>
    </row>
    <row r="1391" spans="1:10" x14ac:dyDescent="0.3">
      <c r="A1391" t="s">
        <v>197</v>
      </c>
      <c r="B1391" t="s">
        <v>198</v>
      </c>
      <c r="C1391" t="s">
        <v>199</v>
      </c>
      <c r="D1391">
        <v>3</v>
      </c>
      <c r="E1391">
        <v>90</v>
      </c>
      <c r="F1391">
        <v>154</v>
      </c>
      <c r="G1391">
        <v>87</v>
      </c>
      <c r="H1391" t="s">
        <v>205</v>
      </c>
      <c r="I1391" t="s">
        <v>206</v>
      </c>
      <c r="J1391" t="s">
        <v>202</v>
      </c>
    </row>
    <row r="1392" spans="1:10" x14ac:dyDescent="0.3">
      <c r="A1392" t="s">
        <v>197</v>
      </c>
      <c r="B1392" t="s">
        <v>198</v>
      </c>
      <c r="C1392" t="s">
        <v>199</v>
      </c>
      <c r="D1392">
        <v>-2</v>
      </c>
      <c r="E1392">
        <v>76</v>
      </c>
      <c r="F1392">
        <v>131</v>
      </c>
      <c r="G1392">
        <v>78</v>
      </c>
      <c r="H1392" t="s">
        <v>205</v>
      </c>
      <c r="I1392" t="s">
        <v>206</v>
      </c>
      <c r="J1392" t="s">
        <v>202</v>
      </c>
    </row>
    <row r="1393" spans="1:10" x14ac:dyDescent="0.3">
      <c r="A1393" t="s">
        <v>197</v>
      </c>
      <c r="B1393" t="s">
        <v>198</v>
      </c>
      <c r="C1393" t="s">
        <v>199</v>
      </c>
      <c r="D1393">
        <v>-7</v>
      </c>
      <c r="E1393">
        <v>66</v>
      </c>
      <c r="F1393">
        <v>112</v>
      </c>
      <c r="G1393">
        <v>66</v>
      </c>
      <c r="H1393" t="s">
        <v>205</v>
      </c>
      <c r="I1393" t="s">
        <v>206</v>
      </c>
      <c r="J1393" t="s">
        <v>202</v>
      </c>
    </row>
    <row r="1394" spans="1:10" x14ac:dyDescent="0.3">
      <c r="A1394" t="s">
        <v>197</v>
      </c>
      <c r="B1394" t="s">
        <v>198</v>
      </c>
      <c r="C1394" t="s">
        <v>199</v>
      </c>
      <c r="D1394">
        <v>-11</v>
      </c>
      <c r="E1394">
        <v>61</v>
      </c>
      <c r="F1394">
        <v>104</v>
      </c>
      <c r="G1394">
        <v>64</v>
      </c>
      <c r="H1394" t="s">
        <v>205</v>
      </c>
      <c r="I1394" t="s">
        <v>206</v>
      </c>
      <c r="J1394" t="s">
        <v>202</v>
      </c>
    </row>
    <row r="1395" spans="1:10" x14ac:dyDescent="0.3">
      <c r="A1395" t="s">
        <v>197</v>
      </c>
      <c r="B1395" t="s">
        <v>198</v>
      </c>
      <c r="C1395" t="s">
        <v>199</v>
      </c>
      <c r="D1395">
        <v>3</v>
      </c>
      <c r="E1395">
        <v>86</v>
      </c>
      <c r="F1395">
        <v>157</v>
      </c>
      <c r="G1395">
        <v>84</v>
      </c>
      <c r="H1395" t="s">
        <v>205</v>
      </c>
      <c r="I1395" t="s">
        <v>206</v>
      </c>
      <c r="J1395" t="s">
        <v>202</v>
      </c>
    </row>
    <row r="1396" spans="1:10" x14ac:dyDescent="0.3">
      <c r="A1396" t="s">
        <v>197</v>
      </c>
      <c r="B1396" t="s">
        <v>198</v>
      </c>
      <c r="C1396" t="s">
        <v>199</v>
      </c>
      <c r="D1396">
        <v>30</v>
      </c>
      <c r="E1396">
        <v>75</v>
      </c>
      <c r="F1396">
        <v>130</v>
      </c>
      <c r="G1396">
        <v>45</v>
      </c>
      <c r="H1396" t="s">
        <v>205</v>
      </c>
      <c r="I1396" t="s">
        <v>207</v>
      </c>
      <c r="J1396" t="s">
        <v>208</v>
      </c>
    </row>
    <row r="1397" spans="1:10" x14ac:dyDescent="0.3">
      <c r="A1397" t="s">
        <v>197</v>
      </c>
      <c r="B1397" t="s">
        <v>198</v>
      </c>
      <c r="C1397" t="s">
        <v>199</v>
      </c>
      <c r="D1397">
        <v>24</v>
      </c>
      <c r="E1397">
        <v>68</v>
      </c>
      <c r="F1397">
        <v>119</v>
      </c>
      <c r="G1397">
        <v>44</v>
      </c>
      <c r="H1397" t="s">
        <v>205</v>
      </c>
      <c r="I1397" t="s">
        <v>207</v>
      </c>
      <c r="J1397" t="s">
        <v>208</v>
      </c>
    </row>
    <row r="1398" spans="1:10" x14ac:dyDescent="0.3">
      <c r="A1398" t="s">
        <v>197</v>
      </c>
      <c r="B1398" t="s">
        <v>198</v>
      </c>
      <c r="C1398" t="s">
        <v>199</v>
      </c>
      <c r="D1398">
        <v>19</v>
      </c>
      <c r="E1398">
        <v>62</v>
      </c>
      <c r="F1398">
        <v>108</v>
      </c>
      <c r="G1398">
        <v>43</v>
      </c>
      <c r="H1398" t="s">
        <v>205</v>
      </c>
      <c r="I1398" t="s">
        <v>207</v>
      </c>
      <c r="J1398" t="s">
        <v>208</v>
      </c>
    </row>
    <row r="1399" spans="1:10" x14ac:dyDescent="0.3">
      <c r="A1399" t="s">
        <v>197</v>
      </c>
      <c r="B1399" t="s">
        <v>198</v>
      </c>
      <c r="C1399" t="s">
        <v>199</v>
      </c>
      <c r="D1399">
        <v>41</v>
      </c>
      <c r="E1399">
        <v>107</v>
      </c>
      <c r="F1399">
        <v>193</v>
      </c>
      <c r="G1399">
        <v>66</v>
      </c>
      <c r="H1399" t="s">
        <v>209</v>
      </c>
      <c r="I1399" t="s">
        <v>210</v>
      </c>
      <c r="J1399" t="s">
        <v>208</v>
      </c>
    </row>
    <row r="1400" spans="1:10" x14ac:dyDescent="0.3">
      <c r="A1400" t="s">
        <v>197</v>
      </c>
      <c r="B1400" t="s">
        <v>198</v>
      </c>
      <c r="C1400" t="s">
        <v>199</v>
      </c>
      <c r="D1400">
        <v>27</v>
      </c>
      <c r="E1400">
        <v>85</v>
      </c>
      <c r="F1400">
        <v>153</v>
      </c>
      <c r="G1400">
        <v>58</v>
      </c>
      <c r="H1400" t="s">
        <v>209</v>
      </c>
      <c r="I1400" t="s">
        <v>210</v>
      </c>
      <c r="J1400" t="s">
        <v>208</v>
      </c>
    </row>
    <row r="1401" spans="1:10" x14ac:dyDescent="0.3">
      <c r="A1401" t="s">
        <v>197</v>
      </c>
      <c r="B1401" t="s">
        <v>198</v>
      </c>
      <c r="C1401" t="s">
        <v>199</v>
      </c>
      <c r="D1401">
        <v>61</v>
      </c>
      <c r="E1401">
        <v>107</v>
      </c>
      <c r="F1401">
        <v>206</v>
      </c>
      <c r="G1401">
        <v>66</v>
      </c>
      <c r="H1401" t="s">
        <v>209</v>
      </c>
      <c r="I1401" t="s">
        <v>210</v>
      </c>
      <c r="J1401" t="s">
        <v>208</v>
      </c>
    </row>
    <row r="1402" spans="1:10" x14ac:dyDescent="0.3">
      <c r="A1402" t="s">
        <v>197</v>
      </c>
      <c r="B1402" t="s">
        <v>198</v>
      </c>
      <c r="C1402" t="s">
        <v>199</v>
      </c>
      <c r="D1402">
        <v>46</v>
      </c>
      <c r="E1402">
        <v>96</v>
      </c>
      <c r="F1402">
        <v>171</v>
      </c>
      <c r="G1402">
        <v>59</v>
      </c>
      <c r="H1402" t="s">
        <v>209</v>
      </c>
      <c r="I1402" t="s">
        <v>210</v>
      </c>
      <c r="J1402" t="s">
        <v>208</v>
      </c>
    </row>
    <row r="1403" spans="1:10" x14ac:dyDescent="0.3">
      <c r="A1403" t="s">
        <v>197</v>
      </c>
      <c r="B1403" t="s">
        <v>198</v>
      </c>
      <c r="C1403" t="s">
        <v>199</v>
      </c>
      <c r="D1403">
        <v>56</v>
      </c>
      <c r="E1403">
        <v>102</v>
      </c>
      <c r="F1403">
        <v>196</v>
      </c>
      <c r="G1403">
        <v>64</v>
      </c>
      <c r="H1403" t="s">
        <v>209</v>
      </c>
      <c r="I1403" t="s">
        <v>210</v>
      </c>
      <c r="J1403" t="s">
        <v>208</v>
      </c>
    </row>
    <row r="1404" spans="1:10" x14ac:dyDescent="0.3">
      <c r="A1404" t="s">
        <v>197</v>
      </c>
      <c r="B1404" t="s">
        <v>198</v>
      </c>
      <c r="C1404" t="s">
        <v>199</v>
      </c>
      <c r="D1404">
        <v>47</v>
      </c>
      <c r="E1404">
        <v>92</v>
      </c>
      <c r="F1404">
        <v>170</v>
      </c>
      <c r="G1404">
        <v>45</v>
      </c>
      <c r="H1404" t="s">
        <v>209</v>
      </c>
      <c r="I1404" t="s">
        <v>211</v>
      </c>
      <c r="J1404" t="s">
        <v>208</v>
      </c>
    </row>
    <row r="1405" spans="1:10" x14ac:dyDescent="0.3">
      <c r="A1405" t="s">
        <v>197</v>
      </c>
      <c r="B1405" t="s">
        <v>198</v>
      </c>
      <c r="C1405" t="s">
        <v>199</v>
      </c>
      <c r="D1405">
        <v>38</v>
      </c>
      <c r="E1405">
        <v>80</v>
      </c>
      <c r="F1405">
        <v>148</v>
      </c>
      <c r="G1405">
        <v>42</v>
      </c>
      <c r="H1405" t="s">
        <v>209</v>
      </c>
      <c r="I1405" t="s">
        <v>211</v>
      </c>
      <c r="J1405" t="s">
        <v>208</v>
      </c>
    </row>
    <row r="1406" spans="1:10" x14ac:dyDescent="0.3">
      <c r="A1406" t="s">
        <v>197</v>
      </c>
      <c r="B1406" t="s">
        <v>198</v>
      </c>
      <c r="C1406" t="s">
        <v>199</v>
      </c>
      <c r="D1406">
        <v>36</v>
      </c>
      <c r="E1406">
        <v>77</v>
      </c>
      <c r="F1406">
        <v>142</v>
      </c>
      <c r="G1406">
        <v>41</v>
      </c>
      <c r="H1406" t="s">
        <v>209</v>
      </c>
      <c r="I1406" t="s">
        <v>211</v>
      </c>
      <c r="J1406" t="s">
        <v>208</v>
      </c>
    </row>
    <row r="1407" spans="1:10" x14ac:dyDescent="0.3">
      <c r="A1407" t="s">
        <v>197</v>
      </c>
      <c r="B1407" t="s">
        <v>198</v>
      </c>
      <c r="C1407" t="s">
        <v>199</v>
      </c>
      <c r="D1407">
        <v>33</v>
      </c>
      <c r="E1407">
        <v>74</v>
      </c>
      <c r="F1407">
        <v>136</v>
      </c>
      <c r="G1407">
        <v>41</v>
      </c>
      <c r="H1407" t="s">
        <v>209</v>
      </c>
      <c r="I1407" t="s">
        <v>211</v>
      </c>
      <c r="J1407" t="s">
        <v>208</v>
      </c>
    </row>
    <row r="1408" spans="1:10" x14ac:dyDescent="0.3">
      <c r="A1408" t="s">
        <v>197</v>
      </c>
      <c r="B1408" t="s">
        <v>198</v>
      </c>
      <c r="C1408" t="s">
        <v>199</v>
      </c>
      <c r="D1408">
        <v>38</v>
      </c>
      <c r="E1408">
        <v>81</v>
      </c>
      <c r="F1408">
        <v>150</v>
      </c>
      <c r="G1408">
        <v>43</v>
      </c>
      <c r="H1408" t="s">
        <v>209</v>
      </c>
      <c r="I1408" t="s">
        <v>211</v>
      </c>
      <c r="J1408" t="s">
        <v>208</v>
      </c>
    </row>
    <row r="1409" spans="1:10" x14ac:dyDescent="0.3">
      <c r="A1409" t="s">
        <v>197</v>
      </c>
      <c r="B1409" t="s">
        <v>198</v>
      </c>
      <c r="C1409" t="s">
        <v>199</v>
      </c>
      <c r="D1409">
        <v>36</v>
      </c>
      <c r="E1409">
        <v>76</v>
      </c>
      <c r="F1409">
        <v>139</v>
      </c>
      <c r="G1409">
        <v>40</v>
      </c>
      <c r="H1409" t="s">
        <v>209</v>
      </c>
      <c r="I1409" t="s">
        <v>211</v>
      </c>
      <c r="J1409" t="s">
        <v>208</v>
      </c>
    </row>
    <row r="1410" spans="1:10" x14ac:dyDescent="0.3">
      <c r="A1410" t="s">
        <v>197</v>
      </c>
      <c r="B1410" t="s">
        <v>198</v>
      </c>
      <c r="C1410" t="s">
        <v>199</v>
      </c>
      <c r="D1410">
        <v>68</v>
      </c>
      <c r="E1410">
        <v>89</v>
      </c>
      <c r="F1410">
        <v>174</v>
      </c>
      <c r="G1410">
        <v>43</v>
      </c>
      <c r="H1410" t="s">
        <v>209</v>
      </c>
      <c r="I1410" t="s">
        <v>211</v>
      </c>
      <c r="J1410" t="s">
        <v>208</v>
      </c>
    </row>
    <row r="1411" spans="1:10" x14ac:dyDescent="0.3">
      <c r="A1411" t="s">
        <v>197</v>
      </c>
      <c r="B1411" t="s">
        <v>198</v>
      </c>
      <c r="C1411" t="s">
        <v>199</v>
      </c>
      <c r="D1411">
        <v>68</v>
      </c>
      <c r="E1411">
        <v>91</v>
      </c>
      <c r="F1411">
        <v>178</v>
      </c>
      <c r="G1411">
        <v>45</v>
      </c>
      <c r="H1411" t="s">
        <v>209</v>
      </c>
      <c r="I1411" t="s">
        <v>211</v>
      </c>
      <c r="J1411" t="s">
        <v>208</v>
      </c>
    </row>
    <row r="1412" spans="1:10" x14ac:dyDescent="0.3">
      <c r="A1412" t="s">
        <v>197</v>
      </c>
      <c r="B1412" t="s">
        <v>198</v>
      </c>
      <c r="C1412" t="s">
        <v>199</v>
      </c>
      <c r="D1412">
        <v>33</v>
      </c>
      <c r="E1412">
        <v>60</v>
      </c>
      <c r="F1412">
        <v>109</v>
      </c>
      <c r="G1412">
        <v>33</v>
      </c>
      <c r="H1412" t="s">
        <v>209</v>
      </c>
      <c r="I1412" t="s">
        <v>211</v>
      </c>
      <c r="J1412" t="s">
        <v>208</v>
      </c>
    </row>
    <row r="1413" spans="1:10" x14ac:dyDescent="0.3">
      <c r="A1413" t="s">
        <v>197</v>
      </c>
      <c r="B1413" t="s">
        <v>198</v>
      </c>
      <c r="C1413" t="s">
        <v>199</v>
      </c>
      <c r="D1413">
        <v>47</v>
      </c>
      <c r="E1413">
        <v>73</v>
      </c>
      <c r="F1413">
        <v>123</v>
      </c>
      <c r="G1413">
        <v>26</v>
      </c>
      <c r="H1413" t="s">
        <v>203</v>
      </c>
      <c r="I1413" t="s">
        <v>212</v>
      </c>
      <c r="J1413" t="s">
        <v>202</v>
      </c>
    </row>
    <row r="1414" spans="1:10" x14ac:dyDescent="0.3">
      <c r="A1414" t="s">
        <v>197</v>
      </c>
      <c r="B1414" t="s">
        <v>198</v>
      </c>
      <c r="C1414" t="s">
        <v>199</v>
      </c>
      <c r="D1414">
        <v>48</v>
      </c>
      <c r="E1414">
        <v>73</v>
      </c>
      <c r="F1414">
        <v>123</v>
      </c>
      <c r="G1414">
        <v>25</v>
      </c>
      <c r="H1414" t="s">
        <v>203</v>
      </c>
      <c r="I1414" t="s">
        <v>212</v>
      </c>
      <c r="J1414" t="s">
        <v>202</v>
      </c>
    </row>
    <row r="1415" spans="1:10" x14ac:dyDescent="0.3">
      <c r="A1415" t="s">
        <v>197</v>
      </c>
      <c r="B1415" t="s">
        <v>198</v>
      </c>
      <c r="C1415" t="s">
        <v>199</v>
      </c>
      <c r="D1415">
        <v>71</v>
      </c>
      <c r="E1415">
        <v>73</v>
      </c>
      <c r="F1415">
        <v>131</v>
      </c>
      <c r="G1415">
        <v>25</v>
      </c>
      <c r="H1415" t="s">
        <v>203</v>
      </c>
      <c r="I1415" t="s">
        <v>212</v>
      </c>
      <c r="J1415" t="s">
        <v>202</v>
      </c>
    </row>
    <row r="1416" spans="1:10" x14ac:dyDescent="0.3">
      <c r="A1416" t="s">
        <v>197</v>
      </c>
      <c r="B1416" t="s">
        <v>198</v>
      </c>
      <c r="C1416" t="s">
        <v>199</v>
      </c>
      <c r="D1416">
        <v>58</v>
      </c>
      <c r="E1416">
        <v>65</v>
      </c>
      <c r="F1416">
        <v>108</v>
      </c>
      <c r="G1416">
        <v>21</v>
      </c>
      <c r="H1416" t="s">
        <v>203</v>
      </c>
      <c r="I1416" t="s">
        <v>212</v>
      </c>
      <c r="J1416" t="s">
        <v>202</v>
      </c>
    </row>
    <row r="1417" spans="1:10" x14ac:dyDescent="0.3">
      <c r="A1417" t="s">
        <v>197</v>
      </c>
      <c r="B1417" t="s">
        <v>198</v>
      </c>
      <c r="C1417" t="s">
        <v>199</v>
      </c>
      <c r="D1417">
        <v>53</v>
      </c>
      <c r="E1417">
        <v>59</v>
      </c>
      <c r="F1417">
        <v>106</v>
      </c>
      <c r="G1417">
        <v>23</v>
      </c>
      <c r="H1417" t="s">
        <v>203</v>
      </c>
      <c r="I1417" t="s">
        <v>212</v>
      </c>
      <c r="J1417" t="s">
        <v>202</v>
      </c>
    </row>
    <row r="1418" spans="1:10" x14ac:dyDescent="0.3">
      <c r="A1418" t="s">
        <v>238</v>
      </c>
      <c r="B1418" t="s">
        <v>214</v>
      </c>
      <c r="C1418" t="s">
        <v>199</v>
      </c>
      <c r="D1418">
        <v>-3</v>
      </c>
      <c r="E1418">
        <v>73</v>
      </c>
      <c r="F1418">
        <v>125</v>
      </c>
      <c r="G1418">
        <v>76</v>
      </c>
      <c r="H1418" t="s">
        <v>200</v>
      </c>
      <c r="I1418" t="s">
        <v>221</v>
      </c>
      <c r="J1418" t="s">
        <v>202</v>
      </c>
    </row>
    <row r="1419" spans="1:10" x14ac:dyDescent="0.3">
      <c r="A1419" t="s">
        <v>238</v>
      </c>
      <c r="B1419" t="s">
        <v>214</v>
      </c>
      <c r="C1419" t="s">
        <v>199</v>
      </c>
      <c r="D1419">
        <v>-2</v>
      </c>
      <c r="E1419">
        <v>75</v>
      </c>
      <c r="F1419">
        <v>128</v>
      </c>
      <c r="G1419">
        <v>77</v>
      </c>
      <c r="H1419" t="s">
        <v>200</v>
      </c>
      <c r="I1419" t="s">
        <v>221</v>
      </c>
      <c r="J1419" t="s">
        <v>202</v>
      </c>
    </row>
    <row r="1420" spans="1:10" x14ac:dyDescent="0.3">
      <c r="A1420" t="s">
        <v>238</v>
      </c>
      <c r="B1420" t="s">
        <v>214</v>
      </c>
      <c r="C1420" t="s">
        <v>199</v>
      </c>
      <c r="D1420">
        <v>-7</v>
      </c>
      <c r="E1420">
        <v>65</v>
      </c>
      <c r="F1420">
        <v>112</v>
      </c>
      <c r="G1420">
        <v>72</v>
      </c>
      <c r="H1420" t="s">
        <v>200</v>
      </c>
      <c r="I1420" t="s">
        <v>221</v>
      </c>
      <c r="J1420" t="s">
        <v>202</v>
      </c>
    </row>
    <row r="1421" spans="1:10" x14ac:dyDescent="0.3">
      <c r="A1421" t="s">
        <v>238</v>
      </c>
      <c r="B1421" t="s">
        <v>214</v>
      </c>
      <c r="C1421" t="s">
        <v>199</v>
      </c>
      <c r="D1421">
        <v>2</v>
      </c>
      <c r="E1421">
        <v>87</v>
      </c>
      <c r="F1421">
        <v>168</v>
      </c>
      <c r="G1421">
        <v>90</v>
      </c>
      <c r="H1421" t="s">
        <v>200</v>
      </c>
      <c r="I1421" t="s">
        <v>221</v>
      </c>
      <c r="J1421" t="s">
        <v>202</v>
      </c>
    </row>
    <row r="1422" spans="1:10" x14ac:dyDescent="0.3">
      <c r="A1422" t="s">
        <v>238</v>
      </c>
      <c r="B1422" t="s">
        <v>214</v>
      </c>
      <c r="C1422" t="s">
        <v>199</v>
      </c>
      <c r="D1422">
        <v>-4</v>
      </c>
      <c r="E1422">
        <v>73</v>
      </c>
      <c r="F1422">
        <v>133</v>
      </c>
      <c r="G1422">
        <v>76</v>
      </c>
      <c r="H1422" t="s">
        <v>200</v>
      </c>
      <c r="I1422" t="s">
        <v>221</v>
      </c>
      <c r="J1422" t="s">
        <v>202</v>
      </c>
    </row>
    <row r="1423" spans="1:10" x14ac:dyDescent="0.3">
      <c r="A1423" t="s">
        <v>238</v>
      </c>
      <c r="B1423" t="s">
        <v>214</v>
      </c>
      <c r="C1423" t="s">
        <v>199</v>
      </c>
      <c r="D1423">
        <v>-8</v>
      </c>
      <c r="E1423">
        <v>63</v>
      </c>
      <c r="F1423">
        <v>106</v>
      </c>
      <c r="G1423">
        <v>64</v>
      </c>
      <c r="H1423" t="s">
        <v>200</v>
      </c>
      <c r="I1423" t="s">
        <v>221</v>
      </c>
      <c r="J1423" t="s">
        <v>202</v>
      </c>
    </row>
    <row r="1424" spans="1:10" x14ac:dyDescent="0.3">
      <c r="A1424" t="s">
        <v>238</v>
      </c>
      <c r="B1424" t="s">
        <v>214</v>
      </c>
      <c r="C1424" t="s">
        <v>199</v>
      </c>
      <c r="D1424">
        <v>-14</v>
      </c>
      <c r="E1424">
        <v>56</v>
      </c>
      <c r="F1424">
        <v>94</v>
      </c>
      <c r="G1424">
        <v>61</v>
      </c>
      <c r="H1424" t="s">
        <v>200</v>
      </c>
      <c r="I1424" t="s">
        <v>221</v>
      </c>
      <c r="J1424" t="s">
        <v>202</v>
      </c>
    </row>
    <row r="1425" spans="1:10" x14ac:dyDescent="0.3">
      <c r="A1425" t="s">
        <v>238</v>
      </c>
      <c r="B1425" t="s">
        <v>214</v>
      </c>
      <c r="C1425" t="s">
        <v>199</v>
      </c>
      <c r="D1425">
        <v>-4</v>
      </c>
      <c r="E1425">
        <v>74</v>
      </c>
      <c r="F1425">
        <v>134</v>
      </c>
      <c r="G1425">
        <v>77</v>
      </c>
      <c r="H1425" t="s">
        <v>200</v>
      </c>
      <c r="I1425" t="s">
        <v>221</v>
      </c>
      <c r="J1425" t="s">
        <v>202</v>
      </c>
    </row>
    <row r="1426" spans="1:10" x14ac:dyDescent="0.3">
      <c r="A1426" t="s">
        <v>238</v>
      </c>
      <c r="B1426" t="s">
        <v>214</v>
      </c>
      <c r="C1426" t="s">
        <v>199</v>
      </c>
      <c r="D1426">
        <v>-7</v>
      </c>
      <c r="E1426">
        <v>71</v>
      </c>
      <c r="F1426">
        <v>130</v>
      </c>
      <c r="G1426">
        <v>76</v>
      </c>
      <c r="H1426" t="s">
        <v>200</v>
      </c>
      <c r="I1426" t="s">
        <v>221</v>
      </c>
      <c r="J1426" t="s">
        <v>202</v>
      </c>
    </row>
    <row r="1427" spans="1:10" x14ac:dyDescent="0.3">
      <c r="A1427" t="s">
        <v>238</v>
      </c>
      <c r="B1427" t="s">
        <v>214</v>
      </c>
      <c r="C1427" t="s">
        <v>199</v>
      </c>
      <c r="D1427">
        <v>28</v>
      </c>
      <c r="E1427">
        <v>93</v>
      </c>
      <c r="F1427">
        <v>160</v>
      </c>
      <c r="G1427">
        <v>65</v>
      </c>
      <c r="H1427" t="s">
        <v>200</v>
      </c>
      <c r="I1427" t="s">
        <v>201</v>
      </c>
      <c r="J1427" t="s">
        <v>202</v>
      </c>
    </row>
    <row r="1428" spans="1:10" x14ac:dyDescent="0.3">
      <c r="A1428" t="s">
        <v>238</v>
      </c>
      <c r="B1428" t="s">
        <v>214</v>
      </c>
      <c r="C1428" t="s">
        <v>199</v>
      </c>
      <c r="D1428">
        <v>25</v>
      </c>
      <c r="E1428">
        <v>90</v>
      </c>
      <c r="F1428">
        <v>155</v>
      </c>
      <c r="G1428">
        <v>65</v>
      </c>
      <c r="H1428" t="s">
        <v>200</v>
      </c>
      <c r="I1428" t="s">
        <v>201</v>
      </c>
      <c r="J1428" t="s">
        <v>202</v>
      </c>
    </row>
    <row r="1429" spans="1:10" x14ac:dyDescent="0.3">
      <c r="A1429" t="s">
        <v>238</v>
      </c>
      <c r="B1429" t="s">
        <v>214</v>
      </c>
      <c r="C1429" t="s">
        <v>199</v>
      </c>
      <c r="D1429">
        <v>24</v>
      </c>
      <c r="E1429">
        <v>87</v>
      </c>
      <c r="F1429">
        <v>149</v>
      </c>
      <c r="G1429">
        <v>63</v>
      </c>
      <c r="H1429" t="s">
        <v>200</v>
      </c>
      <c r="I1429" t="s">
        <v>201</v>
      </c>
      <c r="J1429" t="s">
        <v>202</v>
      </c>
    </row>
    <row r="1430" spans="1:10" x14ac:dyDescent="0.3">
      <c r="A1430" t="s">
        <v>238</v>
      </c>
      <c r="B1430" t="s">
        <v>214</v>
      </c>
      <c r="C1430" t="s">
        <v>199</v>
      </c>
      <c r="D1430">
        <v>8</v>
      </c>
      <c r="E1430">
        <v>70</v>
      </c>
      <c r="F1430">
        <v>119</v>
      </c>
      <c r="G1430">
        <v>62</v>
      </c>
      <c r="H1430" t="s">
        <v>200</v>
      </c>
      <c r="I1430" t="s">
        <v>201</v>
      </c>
      <c r="J1430" t="s">
        <v>202</v>
      </c>
    </row>
    <row r="1431" spans="1:10" x14ac:dyDescent="0.3">
      <c r="A1431" t="s">
        <v>238</v>
      </c>
      <c r="B1431" t="s">
        <v>214</v>
      </c>
      <c r="C1431" t="s">
        <v>199</v>
      </c>
      <c r="D1431">
        <v>1</v>
      </c>
      <c r="E1431">
        <v>57</v>
      </c>
      <c r="F1431">
        <v>98</v>
      </c>
      <c r="G1431">
        <v>56</v>
      </c>
      <c r="H1431" t="s">
        <v>200</v>
      </c>
      <c r="I1431" t="s">
        <v>201</v>
      </c>
      <c r="J1431" t="s">
        <v>202</v>
      </c>
    </row>
    <row r="1432" spans="1:10" x14ac:dyDescent="0.3">
      <c r="A1432" t="s">
        <v>238</v>
      </c>
      <c r="B1432" t="s">
        <v>214</v>
      </c>
      <c r="C1432" t="s">
        <v>199</v>
      </c>
      <c r="D1432">
        <v>44</v>
      </c>
      <c r="E1432">
        <v>93</v>
      </c>
      <c r="F1432">
        <v>179</v>
      </c>
      <c r="G1432">
        <v>68</v>
      </c>
      <c r="H1432" t="s">
        <v>200</v>
      </c>
      <c r="I1432" t="s">
        <v>201</v>
      </c>
      <c r="J1432" t="s">
        <v>202</v>
      </c>
    </row>
    <row r="1433" spans="1:10" x14ac:dyDescent="0.3">
      <c r="A1433" t="s">
        <v>238</v>
      </c>
      <c r="B1433" t="s">
        <v>214</v>
      </c>
      <c r="C1433" t="s">
        <v>199</v>
      </c>
      <c r="D1433">
        <v>37</v>
      </c>
      <c r="E1433">
        <v>90</v>
      </c>
      <c r="F1433">
        <v>165</v>
      </c>
      <c r="G1433">
        <v>65</v>
      </c>
      <c r="H1433" t="s">
        <v>200</v>
      </c>
      <c r="I1433" t="s">
        <v>201</v>
      </c>
      <c r="J1433" t="s">
        <v>202</v>
      </c>
    </row>
    <row r="1434" spans="1:10" x14ac:dyDescent="0.3">
      <c r="A1434" t="s">
        <v>238</v>
      </c>
      <c r="B1434" t="s">
        <v>214</v>
      </c>
      <c r="C1434" t="s">
        <v>199</v>
      </c>
      <c r="D1434">
        <v>6</v>
      </c>
      <c r="E1434">
        <v>65</v>
      </c>
      <c r="F1434">
        <v>111</v>
      </c>
      <c r="G1434">
        <v>57</v>
      </c>
      <c r="H1434" t="s">
        <v>200</v>
      </c>
      <c r="I1434" t="s">
        <v>201</v>
      </c>
      <c r="J1434" t="s">
        <v>202</v>
      </c>
    </row>
    <row r="1435" spans="1:10" x14ac:dyDescent="0.3">
      <c r="A1435" t="s">
        <v>238</v>
      </c>
      <c r="B1435" t="s">
        <v>214</v>
      </c>
      <c r="C1435" t="s">
        <v>199</v>
      </c>
      <c r="D1435">
        <v>31</v>
      </c>
      <c r="E1435">
        <v>84</v>
      </c>
      <c r="F1435">
        <v>153</v>
      </c>
      <c r="G1435">
        <v>63</v>
      </c>
      <c r="H1435" t="s">
        <v>200</v>
      </c>
      <c r="I1435" t="s">
        <v>201</v>
      </c>
      <c r="J1435" t="s">
        <v>202</v>
      </c>
    </row>
    <row r="1436" spans="1:10" x14ac:dyDescent="0.3">
      <c r="A1436" t="s">
        <v>238</v>
      </c>
      <c r="B1436" t="s">
        <v>214</v>
      </c>
      <c r="C1436" t="s">
        <v>199</v>
      </c>
      <c r="D1436">
        <v>34</v>
      </c>
      <c r="E1436">
        <v>72</v>
      </c>
      <c r="F1436">
        <v>121</v>
      </c>
      <c r="G1436">
        <v>38</v>
      </c>
      <c r="H1436" t="s">
        <v>200</v>
      </c>
      <c r="I1436" t="s">
        <v>215</v>
      </c>
      <c r="J1436" t="s">
        <v>208</v>
      </c>
    </row>
    <row r="1437" spans="1:10" x14ac:dyDescent="0.3">
      <c r="A1437" t="s">
        <v>238</v>
      </c>
      <c r="B1437" t="s">
        <v>214</v>
      </c>
      <c r="C1437" t="s">
        <v>199</v>
      </c>
      <c r="D1437">
        <v>28</v>
      </c>
      <c r="E1437">
        <v>64</v>
      </c>
      <c r="F1437">
        <v>107</v>
      </c>
      <c r="G1437">
        <v>36</v>
      </c>
      <c r="H1437" t="s">
        <v>200</v>
      </c>
      <c r="I1437" t="s">
        <v>215</v>
      </c>
      <c r="J1437" t="s">
        <v>208</v>
      </c>
    </row>
    <row r="1438" spans="1:10" x14ac:dyDescent="0.3">
      <c r="A1438" t="s">
        <v>238</v>
      </c>
      <c r="B1438" t="s">
        <v>214</v>
      </c>
      <c r="C1438" t="s">
        <v>199</v>
      </c>
      <c r="D1438">
        <v>18</v>
      </c>
      <c r="E1438">
        <v>51</v>
      </c>
      <c r="F1438">
        <v>85</v>
      </c>
      <c r="G1438">
        <v>33</v>
      </c>
      <c r="H1438" t="s">
        <v>200</v>
      </c>
      <c r="I1438" t="s">
        <v>215</v>
      </c>
      <c r="J1438" t="s">
        <v>208</v>
      </c>
    </row>
    <row r="1439" spans="1:10" x14ac:dyDescent="0.3">
      <c r="A1439" t="s">
        <v>238</v>
      </c>
      <c r="B1439" t="s">
        <v>214</v>
      </c>
      <c r="C1439" t="s">
        <v>199</v>
      </c>
      <c r="D1439">
        <v>32</v>
      </c>
      <c r="E1439">
        <v>68</v>
      </c>
      <c r="F1439">
        <v>114</v>
      </c>
      <c r="G1439">
        <v>36</v>
      </c>
      <c r="H1439" t="s">
        <v>200</v>
      </c>
      <c r="I1439" t="s">
        <v>215</v>
      </c>
      <c r="J1439" t="s">
        <v>208</v>
      </c>
    </row>
    <row r="1440" spans="1:10" x14ac:dyDescent="0.3">
      <c r="A1440" t="s">
        <v>238</v>
      </c>
      <c r="B1440" t="s">
        <v>214</v>
      </c>
      <c r="C1440" t="s">
        <v>199</v>
      </c>
      <c r="D1440">
        <v>25</v>
      </c>
      <c r="E1440">
        <v>60</v>
      </c>
      <c r="F1440">
        <v>101</v>
      </c>
      <c r="G1440">
        <v>35</v>
      </c>
      <c r="H1440" t="s">
        <v>200</v>
      </c>
      <c r="I1440" t="s">
        <v>215</v>
      </c>
      <c r="J1440" t="s">
        <v>208</v>
      </c>
    </row>
    <row r="1441" spans="1:10" x14ac:dyDescent="0.3">
      <c r="A1441" t="s">
        <v>238</v>
      </c>
      <c r="B1441" t="s">
        <v>214</v>
      </c>
      <c r="C1441" t="s">
        <v>199</v>
      </c>
      <c r="D1441">
        <v>28</v>
      </c>
      <c r="E1441">
        <v>55</v>
      </c>
      <c r="F1441">
        <v>92</v>
      </c>
      <c r="G1441">
        <v>33</v>
      </c>
      <c r="H1441" t="s">
        <v>200</v>
      </c>
      <c r="I1441" t="s">
        <v>215</v>
      </c>
      <c r="J1441" t="s">
        <v>208</v>
      </c>
    </row>
    <row r="1442" spans="1:10" x14ac:dyDescent="0.3">
      <c r="A1442" t="s">
        <v>238</v>
      </c>
      <c r="B1442" t="s">
        <v>214</v>
      </c>
      <c r="C1442" t="s">
        <v>199</v>
      </c>
      <c r="D1442">
        <v>26</v>
      </c>
      <c r="E1442">
        <v>51</v>
      </c>
      <c r="F1442">
        <v>84</v>
      </c>
      <c r="G1442">
        <v>30</v>
      </c>
      <c r="H1442" t="s">
        <v>200</v>
      </c>
      <c r="I1442" t="s">
        <v>215</v>
      </c>
      <c r="J1442" t="s">
        <v>208</v>
      </c>
    </row>
    <row r="1443" spans="1:10" x14ac:dyDescent="0.3">
      <c r="A1443" t="s">
        <v>238</v>
      </c>
      <c r="B1443" t="s">
        <v>214</v>
      </c>
      <c r="C1443" t="s">
        <v>199</v>
      </c>
      <c r="D1443">
        <v>42</v>
      </c>
      <c r="E1443">
        <v>64</v>
      </c>
      <c r="F1443">
        <v>114</v>
      </c>
      <c r="G1443">
        <v>36</v>
      </c>
      <c r="H1443" t="s">
        <v>200</v>
      </c>
      <c r="I1443" t="s">
        <v>215</v>
      </c>
      <c r="J1443" t="s">
        <v>208</v>
      </c>
    </row>
    <row r="1444" spans="1:10" x14ac:dyDescent="0.3">
      <c r="A1444" t="s">
        <v>238</v>
      </c>
      <c r="B1444" t="s">
        <v>214</v>
      </c>
      <c r="C1444" t="s">
        <v>199</v>
      </c>
      <c r="D1444">
        <v>47</v>
      </c>
      <c r="E1444">
        <v>68</v>
      </c>
      <c r="F1444">
        <v>121</v>
      </c>
      <c r="G1444">
        <v>36</v>
      </c>
      <c r="H1444" t="s">
        <v>200</v>
      </c>
      <c r="I1444" t="s">
        <v>215</v>
      </c>
      <c r="J1444" t="s">
        <v>208</v>
      </c>
    </row>
    <row r="1445" spans="1:10" x14ac:dyDescent="0.3">
      <c r="A1445" t="s">
        <v>238</v>
      </c>
      <c r="B1445" t="s">
        <v>214</v>
      </c>
      <c r="C1445" t="s">
        <v>199</v>
      </c>
      <c r="D1445">
        <v>71</v>
      </c>
      <c r="E1445">
        <v>120</v>
      </c>
      <c r="F1445">
        <v>206</v>
      </c>
      <c r="G1445">
        <v>49</v>
      </c>
      <c r="H1445" t="s">
        <v>203</v>
      </c>
      <c r="I1445" t="s">
        <v>204</v>
      </c>
      <c r="J1445" t="s">
        <v>202</v>
      </c>
    </row>
    <row r="1446" spans="1:10" x14ac:dyDescent="0.3">
      <c r="A1446" t="s">
        <v>238</v>
      </c>
      <c r="B1446" t="s">
        <v>214</v>
      </c>
      <c r="C1446" t="s">
        <v>199</v>
      </c>
      <c r="D1446">
        <v>105</v>
      </c>
      <c r="E1446">
        <v>164</v>
      </c>
      <c r="F1446">
        <v>282</v>
      </c>
      <c r="G1446">
        <v>59</v>
      </c>
      <c r="H1446" t="s">
        <v>203</v>
      </c>
      <c r="I1446" t="s">
        <v>204</v>
      </c>
      <c r="J1446" t="s">
        <v>202</v>
      </c>
    </row>
    <row r="1447" spans="1:10" x14ac:dyDescent="0.3">
      <c r="A1447" t="s">
        <v>238</v>
      </c>
      <c r="B1447" t="s">
        <v>214</v>
      </c>
      <c r="C1447" t="s">
        <v>199</v>
      </c>
      <c r="D1447">
        <v>129</v>
      </c>
      <c r="E1447">
        <v>195</v>
      </c>
      <c r="F1447">
        <v>336</v>
      </c>
      <c r="G1447">
        <v>66</v>
      </c>
      <c r="H1447" t="s">
        <v>203</v>
      </c>
      <c r="I1447" t="s">
        <v>204</v>
      </c>
      <c r="J1447" t="s">
        <v>202</v>
      </c>
    </row>
    <row r="1448" spans="1:10" x14ac:dyDescent="0.3">
      <c r="A1448" t="s">
        <v>238</v>
      </c>
      <c r="B1448" t="s">
        <v>214</v>
      </c>
      <c r="C1448" t="s">
        <v>199</v>
      </c>
      <c r="D1448">
        <v>121</v>
      </c>
      <c r="E1448">
        <v>186</v>
      </c>
      <c r="F1448">
        <v>320</v>
      </c>
      <c r="G1448">
        <v>65</v>
      </c>
      <c r="H1448" t="s">
        <v>203</v>
      </c>
      <c r="I1448" t="s">
        <v>204</v>
      </c>
      <c r="J1448" t="s">
        <v>202</v>
      </c>
    </row>
    <row r="1449" spans="1:10" x14ac:dyDescent="0.3">
      <c r="A1449" t="s">
        <v>238</v>
      </c>
      <c r="B1449" t="s">
        <v>214</v>
      </c>
      <c r="C1449" t="s">
        <v>199</v>
      </c>
      <c r="D1449">
        <v>145</v>
      </c>
      <c r="E1449">
        <v>164</v>
      </c>
      <c r="F1449">
        <v>279</v>
      </c>
      <c r="G1449">
        <v>55</v>
      </c>
      <c r="H1449" t="s">
        <v>203</v>
      </c>
      <c r="I1449" t="s">
        <v>204</v>
      </c>
      <c r="J1449" t="s">
        <v>202</v>
      </c>
    </row>
    <row r="1450" spans="1:10" x14ac:dyDescent="0.3">
      <c r="A1450" t="s">
        <v>238</v>
      </c>
      <c r="B1450" t="s">
        <v>214</v>
      </c>
      <c r="C1450" t="s">
        <v>199</v>
      </c>
      <c r="D1450">
        <v>141</v>
      </c>
      <c r="E1450">
        <v>161</v>
      </c>
      <c r="F1450">
        <v>275</v>
      </c>
      <c r="G1450">
        <v>55</v>
      </c>
      <c r="H1450" t="s">
        <v>203</v>
      </c>
      <c r="I1450" t="s">
        <v>204</v>
      </c>
      <c r="J1450" t="s">
        <v>202</v>
      </c>
    </row>
    <row r="1451" spans="1:10" x14ac:dyDescent="0.3">
      <c r="A1451" t="s">
        <v>238</v>
      </c>
      <c r="B1451" t="s">
        <v>214</v>
      </c>
      <c r="C1451" t="s">
        <v>199</v>
      </c>
      <c r="D1451">
        <v>180</v>
      </c>
      <c r="E1451">
        <v>186</v>
      </c>
      <c r="F1451">
        <v>341</v>
      </c>
      <c r="G1451">
        <v>65</v>
      </c>
      <c r="H1451" t="s">
        <v>203</v>
      </c>
      <c r="I1451" t="s">
        <v>204</v>
      </c>
      <c r="J1451" t="s">
        <v>202</v>
      </c>
    </row>
    <row r="1452" spans="1:10" x14ac:dyDescent="0.3">
      <c r="A1452" t="s">
        <v>238</v>
      </c>
      <c r="B1452" t="s">
        <v>214</v>
      </c>
      <c r="C1452" t="s">
        <v>199</v>
      </c>
      <c r="D1452">
        <v>33</v>
      </c>
      <c r="E1452">
        <v>80</v>
      </c>
      <c r="F1452">
        <v>140</v>
      </c>
      <c r="G1452">
        <v>47</v>
      </c>
      <c r="H1452" t="s">
        <v>205</v>
      </c>
      <c r="I1452" t="s">
        <v>206</v>
      </c>
      <c r="J1452" t="s">
        <v>202</v>
      </c>
    </row>
    <row r="1453" spans="1:10" x14ac:dyDescent="0.3">
      <c r="A1453" t="s">
        <v>238</v>
      </c>
      <c r="B1453" t="s">
        <v>214</v>
      </c>
      <c r="C1453" t="s">
        <v>199</v>
      </c>
      <c r="D1453">
        <v>24</v>
      </c>
      <c r="E1453">
        <v>68</v>
      </c>
      <c r="F1453">
        <v>118</v>
      </c>
      <c r="G1453">
        <v>44</v>
      </c>
      <c r="H1453" t="s">
        <v>205</v>
      </c>
      <c r="I1453" t="s">
        <v>206</v>
      </c>
      <c r="J1453" t="s">
        <v>202</v>
      </c>
    </row>
    <row r="1454" spans="1:10" x14ac:dyDescent="0.3">
      <c r="A1454" t="s">
        <v>238</v>
      </c>
      <c r="B1454" t="s">
        <v>214</v>
      </c>
      <c r="C1454" t="s">
        <v>199</v>
      </c>
      <c r="D1454">
        <v>20</v>
      </c>
      <c r="E1454">
        <v>63</v>
      </c>
      <c r="F1454">
        <v>110</v>
      </c>
      <c r="G1454">
        <v>43</v>
      </c>
      <c r="H1454" t="s">
        <v>205</v>
      </c>
      <c r="I1454" t="s">
        <v>206</v>
      </c>
      <c r="J1454" t="s">
        <v>202</v>
      </c>
    </row>
    <row r="1455" spans="1:10" x14ac:dyDescent="0.3">
      <c r="A1455" t="s">
        <v>238</v>
      </c>
      <c r="B1455" t="s">
        <v>214</v>
      </c>
      <c r="C1455" t="s">
        <v>199</v>
      </c>
      <c r="D1455">
        <v>19</v>
      </c>
      <c r="E1455">
        <v>62</v>
      </c>
      <c r="F1455">
        <v>108</v>
      </c>
      <c r="G1455">
        <v>43</v>
      </c>
      <c r="H1455" t="s">
        <v>205</v>
      </c>
      <c r="I1455" t="s">
        <v>206</v>
      </c>
      <c r="J1455" t="s">
        <v>202</v>
      </c>
    </row>
    <row r="1456" spans="1:10" x14ac:dyDescent="0.3">
      <c r="A1456" t="s">
        <v>238</v>
      </c>
      <c r="B1456" t="s">
        <v>214</v>
      </c>
      <c r="C1456" t="s">
        <v>199</v>
      </c>
      <c r="D1456">
        <v>33</v>
      </c>
      <c r="E1456">
        <v>79</v>
      </c>
      <c r="F1456">
        <v>138</v>
      </c>
      <c r="G1456">
        <v>46</v>
      </c>
      <c r="H1456" t="s">
        <v>205</v>
      </c>
      <c r="I1456" t="s">
        <v>206</v>
      </c>
      <c r="J1456" t="s">
        <v>202</v>
      </c>
    </row>
    <row r="1457" spans="1:10" x14ac:dyDescent="0.3">
      <c r="A1457" t="s">
        <v>238</v>
      </c>
      <c r="B1457" t="s">
        <v>214</v>
      </c>
      <c r="C1457" t="s">
        <v>199</v>
      </c>
      <c r="D1457">
        <v>28</v>
      </c>
      <c r="E1457">
        <v>73</v>
      </c>
      <c r="F1457">
        <v>127</v>
      </c>
      <c r="G1457">
        <v>45</v>
      </c>
      <c r="H1457" t="s">
        <v>205</v>
      </c>
      <c r="I1457" t="s">
        <v>206</v>
      </c>
      <c r="J1457" t="s">
        <v>202</v>
      </c>
    </row>
    <row r="1458" spans="1:10" x14ac:dyDescent="0.3">
      <c r="A1458" t="s">
        <v>238</v>
      </c>
      <c r="B1458" t="s">
        <v>214</v>
      </c>
      <c r="C1458" t="s">
        <v>199</v>
      </c>
      <c r="D1458">
        <v>51</v>
      </c>
      <c r="E1458">
        <v>80</v>
      </c>
      <c r="F1458">
        <v>157</v>
      </c>
      <c r="G1458">
        <v>49</v>
      </c>
      <c r="H1458" t="s">
        <v>205</v>
      </c>
      <c r="I1458" t="s">
        <v>206</v>
      </c>
      <c r="J1458" t="s">
        <v>202</v>
      </c>
    </row>
    <row r="1459" spans="1:10" x14ac:dyDescent="0.3">
      <c r="A1459" t="s">
        <v>238</v>
      </c>
      <c r="B1459" t="s">
        <v>214</v>
      </c>
      <c r="C1459" t="s">
        <v>199</v>
      </c>
      <c r="D1459">
        <v>47</v>
      </c>
      <c r="E1459">
        <v>77</v>
      </c>
      <c r="F1459">
        <v>143</v>
      </c>
      <c r="G1459">
        <v>45</v>
      </c>
      <c r="H1459" t="s">
        <v>205</v>
      </c>
      <c r="I1459" t="s">
        <v>206</v>
      </c>
      <c r="J1459" t="s">
        <v>202</v>
      </c>
    </row>
    <row r="1460" spans="1:10" x14ac:dyDescent="0.3">
      <c r="A1460" t="s">
        <v>238</v>
      </c>
      <c r="B1460" t="s">
        <v>214</v>
      </c>
      <c r="C1460" t="s">
        <v>199</v>
      </c>
      <c r="D1460">
        <v>28</v>
      </c>
      <c r="E1460">
        <v>63</v>
      </c>
      <c r="F1460">
        <v>109</v>
      </c>
      <c r="G1460">
        <v>40</v>
      </c>
      <c r="H1460" t="s">
        <v>205</v>
      </c>
      <c r="I1460" t="s">
        <v>206</v>
      </c>
      <c r="J1460" t="s">
        <v>202</v>
      </c>
    </row>
    <row r="1461" spans="1:10" x14ac:dyDescent="0.3">
      <c r="A1461" t="s">
        <v>238</v>
      </c>
      <c r="B1461" t="s">
        <v>214</v>
      </c>
      <c r="C1461" t="s">
        <v>199</v>
      </c>
      <c r="D1461">
        <v>42</v>
      </c>
      <c r="E1461">
        <v>72</v>
      </c>
      <c r="F1461">
        <v>133</v>
      </c>
      <c r="G1461">
        <v>44</v>
      </c>
      <c r="H1461" t="s">
        <v>205</v>
      </c>
      <c r="I1461" t="s">
        <v>206</v>
      </c>
      <c r="J1461" t="s">
        <v>202</v>
      </c>
    </row>
    <row r="1462" spans="1:10" x14ac:dyDescent="0.3">
      <c r="A1462" t="s">
        <v>238</v>
      </c>
      <c r="B1462" t="s">
        <v>214</v>
      </c>
      <c r="C1462" t="s">
        <v>199</v>
      </c>
      <c r="D1462">
        <v>42</v>
      </c>
      <c r="E1462">
        <v>73</v>
      </c>
      <c r="F1462">
        <v>135</v>
      </c>
      <c r="G1462">
        <v>45</v>
      </c>
      <c r="H1462" t="s">
        <v>205</v>
      </c>
      <c r="I1462" t="s">
        <v>206</v>
      </c>
      <c r="J1462" t="s">
        <v>202</v>
      </c>
    </row>
    <row r="1463" spans="1:10" x14ac:dyDescent="0.3">
      <c r="A1463" t="s">
        <v>238</v>
      </c>
      <c r="B1463" t="s">
        <v>214</v>
      </c>
      <c r="C1463" t="s">
        <v>199</v>
      </c>
      <c r="D1463">
        <v>93</v>
      </c>
      <c r="E1463">
        <v>163</v>
      </c>
      <c r="F1463">
        <v>325</v>
      </c>
      <c r="G1463">
        <v>70</v>
      </c>
      <c r="H1463" t="s">
        <v>205</v>
      </c>
      <c r="I1463" t="s">
        <v>207</v>
      </c>
      <c r="J1463" t="s">
        <v>208</v>
      </c>
    </row>
    <row r="1464" spans="1:10" x14ac:dyDescent="0.3">
      <c r="A1464" t="s">
        <v>238</v>
      </c>
      <c r="B1464" t="s">
        <v>214</v>
      </c>
      <c r="C1464" t="s">
        <v>199</v>
      </c>
      <c r="D1464">
        <v>81</v>
      </c>
      <c r="E1464">
        <v>146</v>
      </c>
      <c r="F1464">
        <v>291</v>
      </c>
      <c r="G1464">
        <v>65</v>
      </c>
      <c r="H1464" t="s">
        <v>205</v>
      </c>
      <c r="I1464" t="s">
        <v>207</v>
      </c>
      <c r="J1464" t="s">
        <v>208</v>
      </c>
    </row>
    <row r="1465" spans="1:10" x14ac:dyDescent="0.3">
      <c r="A1465" t="s">
        <v>238</v>
      </c>
      <c r="B1465" t="s">
        <v>214</v>
      </c>
      <c r="C1465" t="s">
        <v>199</v>
      </c>
      <c r="D1465">
        <v>91</v>
      </c>
      <c r="E1465">
        <v>161</v>
      </c>
      <c r="F1465">
        <v>322</v>
      </c>
      <c r="G1465">
        <v>70</v>
      </c>
      <c r="H1465" t="s">
        <v>205</v>
      </c>
      <c r="I1465" t="s">
        <v>207</v>
      </c>
      <c r="J1465" t="s">
        <v>208</v>
      </c>
    </row>
    <row r="1466" spans="1:10" x14ac:dyDescent="0.3">
      <c r="A1466" t="s">
        <v>238</v>
      </c>
      <c r="B1466" t="s">
        <v>214</v>
      </c>
      <c r="C1466" t="s">
        <v>199</v>
      </c>
      <c r="D1466">
        <v>108</v>
      </c>
      <c r="E1466">
        <v>182</v>
      </c>
      <c r="F1466">
        <v>363</v>
      </c>
      <c r="G1466">
        <v>74</v>
      </c>
      <c r="H1466" t="s">
        <v>205</v>
      </c>
      <c r="I1466" t="s">
        <v>207</v>
      </c>
      <c r="J1466" t="s">
        <v>208</v>
      </c>
    </row>
    <row r="1467" spans="1:10" x14ac:dyDescent="0.3">
      <c r="A1467" t="s">
        <v>238</v>
      </c>
      <c r="B1467" t="s">
        <v>214</v>
      </c>
      <c r="C1467" t="s">
        <v>199</v>
      </c>
      <c r="D1467">
        <v>147</v>
      </c>
      <c r="E1467">
        <v>170</v>
      </c>
      <c r="F1467">
        <v>362</v>
      </c>
      <c r="G1467">
        <v>71</v>
      </c>
      <c r="H1467" t="s">
        <v>205</v>
      </c>
      <c r="I1467" t="s">
        <v>207</v>
      </c>
      <c r="J1467" t="s">
        <v>208</v>
      </c>
    </row>
    <row r="1468" spans="1:10" x14ac:dyDescent="0.3">
      <c r="A1468" t="s">
        <v>238</v>
      </c>
      <c r="B1468" t="s">
        <v>214</v>
      </c>
      <c r="C1468" t="s">
        <v>199</v>
      </c>
      <c r="D1468">
        <v>140</v>
      </c>
      <c r="E1468">
        <v>163</v>
      </c>
      <c r="F1468">
        <v>346</v>
      </c>
      <c r="G1468">
        <v>69</v>
      </c>
      <c r="H1468" t="s">
        <v>205</v>
      </c>
      <c r="I1468" t="s">
        <v>207</v>
      </c>
      <c r="J1468" t="s">
        <v>208</v>
      </c>
    </row>
    <row r="1469" spans="1:10" x14ac:dyDescent="0.3">
      <c r="A1469" t="s">
        <v>238</v>
      </c>
      <c r="B1469" t="s">
        <v>214</v>
      </c>
      <c r="C1469" t="s">
        <v>199</v>
      </c>
      <c r="D1469">
        <v>115</v>
      </c>
      <c r="E1469">
        <v>149</v>
      </c>
      <c r="F1469">
        <v>295</v>
      </c>
      <c r="G1469">
        <v>61</v>
      </c>
      <c r="H1469" t="s">
        <v>205</v>
      </c>
      <c r="I1469" t="s">
        <v>207</v>
      </c>
      <c r="J1469" t="s">
        <v>208</v>
      </c>
    </row>
    <row r="1470" spans="1:10" x14ac:dyDescent="0.3">
      <c r="A1470" t="s">
        <v>238</v>
      </c>
      <c r="B1470" t="s">
        <v>214</v>
      </c>
      <c r="C1470" t="s">
        <v>199</v>
      </c>
      <c r="D1470">
        <v>112</v>
      </c>
      <c r="E1470">
        <v>146</v>
      </c>
      <c r="F1470">
        <v>288</v>
      </c>
      <c r="G1470">
        <v>60</v>
      </c>
      <c r="H1470" t="s">
        <v>205</v>
      </c>
      <c r="I1470" t="s">
        <v>207</v>
      </c>
      <c r="J1470" t="s">
        <v>208</v>
      </c>
    </row>
    <row r="1471" spans="1:10" x14ac:dyDescent="0.3">
      <c r="A1471" t="s">
        <v>238</v>
      </c>
      <c r="B1471" t="s">
        <v>214</v>
      </c>
      <c r="C1471" t="s">
        <v>199</v>
      </c>
      <c r="D1471">
        <v>135</v>
      </c>
      <c r="E1471">
        <v>161</v>
      </c>
      <c r="F1471">
        <v>343</v>
      </c>
      <c r="G1471">
        <v>70</v>
      </c>
      <c r="H1471" t="s">
        <v>205</v>
      </c>
      <c r="I1471" t="s">
        <v>207</v>
      </c>
      <c r="J1471" t="s">
        <v>208</v>
      </c>
    </row>
    <row r="1472" spans="1:10" x14ac:dyDescent="0.3">
      <c r="A1472" t="s">
        <v>238</v>
      </c>
      <c r="B1472" t="s">
        <v>214</v>
      </c>
      <c r="C1472" t="s">
        <v>199</v>
      </c>
      <c r="D1472">
        <v>26</v>
      </c>
      <c r="E1472">
        <v>45</v>
      </c>
      <c r="F1472">
        <v>75</v>
      </c>
      <c r="G1472">
        <v>19</v>
      </c>
      <c r="H1472" t="s">
        <v>209</v>
      </c>
      <c r="I1472" t="s">
        <v>216</v>
      </c>
      <c r="J1472" t="s">
        <v>208</v>
      </c>
    </row>
    <row r="1473" spans="1:10" x14ac:dyDescent="0.3">
      <c r="A1473" t="s">
        <v>238</v>
      </c>
      <c r="B1473" t="s">
        <v>214</v>
      </c>
      <c r="C1473" t="s">
        <v>199</v>
      </c>
      <c r="D1473">
        <v>24</v>
      </c>
      <c r="E1473">
        <v>44</v>
      </c>
      <c r="F1473">
        <v>74</v>
      </c>
      <c r="G1473">
        <v>20</v>
      </c>
      <c r="H1473" t="s">
        <v>209</v>
      </c>
      <c r="I1473" t="s">
        <v>216</v>
      </c>
      <c r="J1473" t="s">
        <v>208</v>
      </c>
    </row>
    <row r="1474" spans="1:10" x14ac:dyDescent="0.3">
      <c r="A1474" t="s">
        <v>238</v>
      </c>
      <c r="B1474" t="s">
        <v>214</v>
      </c>
      <c r="C1474" t="s">
        <v>199</v>
      </c>
      <c r="D1474">
        <v>19</v>
      </c>
      <c r="E1474">
        <v>38</v>
      </c>
      <c r="F1474">
        <v>63</v>
      </c>
      <c r="G1474">
        <v>19</v>
      </c>
      <c r="H1474" t="s">
        <v>209</v>
      </c>
      <c r="I1474" t="s">
        <v>216</v>
      </c>
      <c r="J1474" t="s">
        <v>208</v>
      </c>
    </row>
    <row r="1475" spans="1:10" x14ac:dyDescent="0.3">
      <c r="A1475" t="s">
        <v>238</v>
      </c>
      <c r="B1475" t="s">
        <v>214</v>
      </c>
      <c r="C1475" t="s">
        <v>199</v>
      </c>
      <c r="D1475">
        <v>51</v>
      </c>
      <c r="E1475">
        <v>54</v>
      </c>
      <c r="F1475">
        <v>101</v>
      </c>
      <c r="G1475">
        <v>22</v>
      </c>
      <c r="H1475" t="s">
        <v>209</v>
      </c>
      <c r="I1475" t="s">
        <v>216</v>
      </c>
      <c r="J1475" t="s">
        <v>208</v>
      </c>
    </row>
    <row r="1476" spans="1:10" x14ac:dyDescent="0.3">
      <c r="A1476" t="s">
        <v>238</v>
      </c>
      <c r="B1476" t="s">
        <v>214</v>
      </c>
      <c r="C1476" t="s">
        <v>199</v>
      </c>
      <c r="D1476">
        <v>42</v>
      </c>
      <c r="E1476">
        <v>48</v>
      </c>
      <c r="F1476">
        <v>86</v>
      </c>
      <c r="G1476">
        <v>20</v>
      </c>
      <c r="H1476" t="s">
        <v>209</v>
      </c>
      <c r="I1476" t="s">
        <v>216</v>
      </c>
      <c r="J1476" t="s">
        <v>208</v>
      </c>
    </row>
    <row r="1477" spans="1:10" x14ac:dyDescent="0.3">
      <c r="A1477" t="s">
        <v>238</v>
      </c>
      <c r="B1477" t="s">
        <v>214</v>
      </c>
      <c r="C1477" t="s">
        <v>199</v>
      </c>
      <c r="D1477">
        <v>49</v>
      </c>
      <c r="E1477">
        <v>55</v>
      </c>
      <c r="F1477">
        <v>98</v>
      </c>
      <c r="G1477">
        <v>22</v>
      </c>
      <c r="H1477" t="s">
        <v>209</v>
      </c>
      <c r="I1477" t="s">
        <v>216</v>
      </c>
      <c r="J1477" t="s">
        <v>208</v>
      </c>
    </row>
    <row r="1478" spans="1:10" x14ac:dyDescent="0.3">
      <c r="A1478" t="s">
        <v>238</v>
      </c>
      <c r="B1478" t="s">
        <v>214</v>
      </c>
      <c r="C1478" t="s">
        <v>199</v>
      </c>
      <c r="D1478">
        <v>36</v>
      </c>
      <c r="E1478">
        <v>45</v>
      </c>
      <c r="F1478">
        <v>74</v>
      </c>
      <c r="G1478">
        <v>18</v>
      </c>
      <c r="H1478" t="s">
        <v>209</v>
      </c>
      <c r="I1478" t="s">
        <v>216</v>
      </c>
      <c r="J1478" t="s">
        <v>208</v>
      </c>
    </row>
    <row r="1479" spans="1:10" x14ac:dyDescent="0.3">
      <c r="A1479" t="s">
        <v>238</v>
      </c>
      <c r="B1479" t="s">
        <v>214</v>
      </c>
      <c r="C1479" t="s">
        <v>199</v>
      </c>
      <c r="D1479">
        <v>33</v>
      </c>
      <c r="E1479">
        <v>44</v>
      </c>
      <c r="F1479">
        <v>73</v>
      </c>
      <c r="G1479">
        <v>19</v>
      </c>
      <c r="H1479" t="s">
        <v>209</v>
      </c>
      <c r="I1479" t="s">
        <v>216</v>
      </c>
      <c r="J1479" t="s">
        <v>208</v>
      </c>
    </row>
    <row r="1480" spans="1:10" x14ac:dyDescent="0.3">
      <c r="A1480" t="s">
        <v>238</v>
      </c>
      <c r="B1480" t="s">
        <v>214</v>
      </c>
      <c r="C1480" t="s">
        <v>199</v>
      </c>
      <c r="D1480">
        <v>25</v>
      </c>
      <c r="E1480">
        <v>36</v>
      </c>
      <c r="F1480">
        <v>65</v>
      </c>
      <c r="G1480">
        <v>19</v>
      </c>
      <c r="H1480" t="s">
        <v>209</v>
      </c>
      <c r="I1480" t="s">
        <v>216</v>
      </c>
      <c r="J1480" t="s">
        <v>208</v>
      </c>
    </row>
    <row r="1481" spans="1:10" x14ac:dyDescent="0.3">
      <c r="A1481" t="s">
        <v>238</v>
      </c>
      <c r="B1481" t="s">
        <v>214</v>
      </c>
      <c r="C1481" t="s">
        <v>199</v>
      </c>
      <c r="D1481">
        <v>28</v>
      </c>
      <c r="E1481">
        <v>36</v>
      </c>
      <c r="F1481">
        <v>64</v>
      </c>
      <c r="G1481">
        <v>17</v>
      </c>
      <c r="H1481" t="s">
        <v>209</v>
      </c>
      <c r="I1481" t="s">
        <v>216</v>
      </c>
      <c r="J1481" t="s">
        <v>208</v>
      </c>
    </row>
    <row r="1482" spans="1:10" x14ac:dyDescent="0.3">
      <c r="A1482" t="s">
        <v>238</v>
      </c>
      <c r="B1482" t="s">
        <v>214</v>
      </c>
      <c r="C1482" t="s">
        <v>199</v>
      </c>
      <c r="D1482">
        <v>29</v>
      </c>
      <c r="E1482">
        <v>56</v>
      </c>
      <c r="F1482">
        <v>100</v>
      </c>
      <c r="G1482">
        <v>27</v>
      </c>
      <c r="H1482" t="s">
        <v>209</v>
      </c>
      <c r="I1482" t="s">
        <v>210</v>
      </c>
      <c r="J1482" t="s">
        <v>208</v>
      </c>
    </row>
    <row r="1483" spans="1:10" x14ac:dyDescent="0.3">
      <c r="A1483" t="s">
        <v>238</v>
      </c>
      <c r="B1483" t="s">
        <v>214</v>
      </c>
      <c r="C1483" t="s">
        <v>199</v>
      </c>
      <c r="D1483">
        <v>30</v>
      </c>
      <c r="E1483">
        <v>56</v>
      </c>
      <c r="F1483">
        <v>99</v>
      </c>
      <c r="G1483">
        <v>26</v>
      </c>
      <c r="H1483" t="s">
        <v>209</v>
      </c>
      <c r="I1483" t="s">
        <v>210</v>
      </c>
      <c r="J1483" t="s">
        <v>208</v>
      </c>
    </row>
    <row r="1484" spans="1:10" x14ac:dyDescent="0.3">
      <c r="A1484" t="s">
        <v>238</v>
      </c>
      <c r="B1484" t="s">
        <v>214</v>
      </c>
      <c r="C1484" t="s">
        <v>199</v>
      </c>
      <c r="D1484">
        <v>27</v>
      </c>
      <c r="E1484">
        <v>53</v>
      </c>
      <c r="F1484">
        <v>94</v>
      </c>
      <c r="G1484">
        <v>26</v>
      </c>
      <c r="H1484" t="s">
        <v>209</v>
      </c>
      <c r="I1484" t="s">
        <v>210</v>
      </c>
      <c r="J1484" t="s">
        <v>208</v>
      </c>
    </row>
    <row r="1485" spans="1:10" x14ac:dyDescent="0.3">
      <c r="A1485" t="s">
        <v>238</v>
      </c>
      <c r="B1485" t="s">
        <v>214</v>
      </c>
      <c r="C1485" t="s">
        <v>199</v>
      </c>
      <c r="D1485">
        <v>45</v>
      </c>
      <c r="E1485">
        <v>56</v>
      </c>
      <c r="F1485">
        <v>112</v>
      </c>
      <c r="G1485">
        <v>28</v>
      </c>
      <c r="H1485" t="s">
        <v>209</v>
      </c>
      <c r="I1485" t="s">
        <v>210</v>
      </c>
      <c r="J1485" t="s">
        <v>208</v>
      </c>
    </row>
    <row r="1486" spans="1:10" x14ac:dyDescent="0.3">
      <c r="A1486" t="s">
        <v>238</v>
      </c>
      <c r="B1486" t="s">
        <v>214</v>
      </c>
      <c r="C1486" t="s">
        <v>199</v>
      </c>
      <c r="D1486">
        <v>45</v>
      </c>
      <c r="E1486">
        <v>56</v>
      </c>
      <c r="F1486">
        <v>107</v>
      </c>
      <c r="G1486">
        <v>26</v>
      </c>
      <c r="H1486" t="s">
        <v>209</v>
      </c>
      <c r="I1486" t="s">
        <v>210</v>
      </c>
      <c r="J1486" t="s">
        <v>208</v>
      </c>
    </row>
    <row r="1487" spans="1:10" x14ac:dyDescent="0.3">
      <c r="A1487" t="s">
        <v>238</v>
      </c>
      <c r="B1487" t="s">
        <v>214</v>
      </c>
      <c r="C1487" t="s">
        <v>199</v>
      </c>
      <c r="D1487">
        <v>43</v>
      </c>
      <c r="E1487">
        <v>55</v>
      </c>
      <c r="F1487">
        <v>104</v>
      </c>
      <c r="G1487">
        <v>26</v>
      </c>
      <c r="H1487" t="s">
        <v>209</v>
      </c>
      <c r="I1487" t="s">
        <v>210</v>
      </c>
      <c r="J1487" t="s">
        <v>208</v>
      </c>
    </row>
    <row r="1488" spans="1:10" x14ac:dyDescent="0.3">
      <c r="A1488" t="s">
        <v>238</v>
      </c>
      <c r="B1488" t="s">
        <v>214</v>
      </c>
      <c r="C1488" t="s">
        <v>199</v>
      </c>
      <c r="D1488">
        <v>41</v>
      </c>
      <c r="E1488">
        <v>56</v>
      </c>
      <c r="F1488">
        <v>98</v>
      </c>
      <c r="G1488">
        <v>24</v>
      </c>
      <c r="H1488" t="s">
        <v>209</v>
      </c>
      <c r="I1488" t="s">
        <v>210</v>
      </c>
      <c r="J1488" t="s">
        <v>208</v>
      </c>
    </row>
    <row r="1489" spans="1:10" x14ac:dyDescent="0.3">
      <c r="A1489" t="s">
        <v>238</v>
      </c>
      <c r="B1489" t="s">
        <v>214</v>
      </c>
      <c r="C1489" t="s">
        <v>199</v>
      </c>
      <c r="D1489">
        <v>37</v>
      </c>
      <c r="E1489">
        <v>53</v>
      </c>
      <c r="F1489">
        <v>93</v>
      </c>
      <c r="G1489">
        <v>24</v>
      </c>
      <c r="H1489" t="s">
        <v>209</v>
      </c>
      <c r="I1489" t="s">
        <v>210</v>
      </c>
      <c r="J1489" t="s">
        <v>208</v>
      </c>
    </row>
    <row r="1490" spans="1:10" x14ac:dyDescent="0.3">
      <c r="A1490" t="s">
        <v>238</v>
      </c>
      <c r="B1490" t="s">
        <v>214</v>
      </c>
      <c r="C1490" t="s">
        <v>199</v>
      </c>
      <c r="D1490">
        <v>98</v>
      </c>
      <c r="E1490">
        <v>104</v>
      </c>
      <c r="F1490">
        <v>197</v>
      </c>
      <c r="G1490">
        <v>38</v>
      </c>
      <c r="H1490" t="s">
        <v>209</v>
      </c>
      <c r="I1490" t="s">
        <v>210</v>
      </c>
      <c r="J1490" t="s">
        <v>208</v>
      </c>
    </row>
    <row r="1491" spans="1:10" x14ac:dyDescent="0.3">
      <c r="A1491" t="s">
        <v>238</v>
      </c>
      <c r="B1491" t="s">
        <v>214</v>
      </c>
      <c r="C1491" t="s">
        <v>199</v>
      </c>
      <c r="D1491">
        <v>15</v>
      </c>
      <c r="E1491">
        <v>32</v>
      </c>
      <c r="F1491">
        <v>53</v>
      </c>
      <c r="G1491">
        <v>17</v>
      </c>
      <c r="H1491" t="s">
        <v>203</v>
      </c>
      <c r="I1491" t="s">
        <v>212</v>
      </c>
      <c r="J1491" t="s">
        <v>202</v>
      </c>
    </row>
    <row r="1492" spans="1:10" x14ac:dyDescent="0.3">
      <c r="A1492" t="s">
        <v>238</v>
      </c>
      <c r="B1492" t="s">
        <v>214</v>
      </c>
      <c r="C1492" t="s">
        <v>199</v>
      </c>
      <c r="D1492">
        <v>12</v>
      </c>
      <c r="E1492">
        <v>29</v>
      </c>
      <c r="F1492">
        <v>49</v>
      </c>
      <c r="G1492">
        <v>17</v>
      </c>
      <c r="H1492" t="s">
        <v>203</v>
      </c>
      <c r="I1492" t="s">
        <v>212</v>
      </c>
      <c r="J1492" t="s">
        <v>202</v>
      </c>
    </row>
    <row r="1493" spans="1:10" x14ac:dyDescent="0.3">
      <c r="A1493" t="s">
        <v>238</v>
      </c>
      <c r="B1493" t="s">
        <v>214</v>
      </c>
      <c r="C1493" t="s">
        <v>199</v>
      </c>
      <c r="D1493">
        <v>9</v>
      </c>
      <c r="E1493">
        <v>26</v>
      </c>
      <c r="F1493">
        <v>44</v>
      </c>
      <c r="G1493">
        <v>17</v>
      </c>
      <c r="H1493" t="s">
        <v>203</v>
      </c>
      <c r="I1493" t="s">
        <v>212</v>
      </c>
      <c r="J1493" t="s">
        <v>202</v>
      </c>
    </row>
    <row r="1494" spans="1:10" x14ac:dyDescent="0.3">
      <c r="A1494" t="s">
        <v>238</v>
      </c>
      <c r="B1494" t="s">
        <v>214</v>
      </c>
      <c r="C1494" t="s">
        <v>199</v>
      </c>
      <c r="D1494">
        <v>9</v>
      </c>
      <c r="E1494">
        <v>25</v>
      </c>
      <c r="F1494">
        <v>41</v>
      </c>
      <c r="G1494">
        <v>16</v>
      </c>
      <c r="H1494" t="s">
        <v>203</v>
      </c>
      <c r="I1494" t="s">
        <v>212</v>
      </c>
      <c r="J1494" t="s">
        <v>202</v>
      </c>
    </row>
    <row r="1495" spans="1:10" x14ac:dyDescent="0.3">
      <c r="A1495" t="s">
        <v>238</v>
      </c>
      <c r="B1495" t="s">
        <v>214</v>
      </c>
      <c r="C1495" t="s">
        <v>199</v>
      </c>
      <c r="D1495">
        <v>25</v>
      </c>
      <c r="E1495">
        <v>34</v>
      </c>
      <c r="F1495">
        <v>60</v>
      </c>
      <c r="G1495">
        <v>17</v>
      </c>
      <c r="H1495" t="s">
        <v>203</v>
      </c>
      <c r="I1495" t="s">
        <v>212</v>
      </c>
      <c r="J1495" t="s">
        <v>202</v>
      </c>
    </row>
    <row r="1496" spans="1:10" x14ac:dyDescent="0.3">
      <c r="A1496" t="s">
        <v>238</v>
      </c>
      <c r="B1496" t="s">
        <v>214</v>
      </c>
      <c r="C1496" t="s">
        <v>199</v>
      </c>
      <c r="D1496">
        <v>17</v>
      </c>
      <c r="E1496">
        <v>29</v>
      </c>
      <c r="F1496">
        <v>49</v>
      </c>
      <c r="G1496">
        <v>16</v>
      </c>
      <c r="H1496" t="s">
        <v>203</v>
      </c>
      <c r="I1496" t="s">
        <v>212</v>
      </c>
      <c r="J1496" t="s">
        <v>202</v>
      </c>
    </row>
    <row r="1497" spans="1:10" x14ac:dyDescent="0.3">
      <c r="A1497" t="s">
        <v>238</v>
      </c>
      <c r="B1497" t="s">
        <v>214</v>
      </c>
      <c r="C1497" t="s">
        <v>199</v>
      </c>
      <c r="D1497">
        <v>12</v>
      </c>
      <c r="E1497">
        <v>26</v>
      </c>
      <c r="F1497">
        <v>44</v>
      </c>
      <c r="G1497">
        <v>16</v>
      </c>
      <c r="H1497" t="s">
        <v>203</v>
      </c>
      <c r="I1497" t="s">
        <v>212</v>
      </c>
      <c r="J1497" t="s">
        <v>202</v>
      </c>
    </row>
    <row r="1498" spans="1:10" x14ac:dyDescent="0.3">
      <c r="A1498" t="s">
        <v>238</v>
      </c>
      <c r="B1498" t="s">
        <v>214</v>
      </c>
      <c r="C1498" t="s">
        <v>199</v>
      </c>
      <c r="D1498">
        <v>42</v>
      </c>
      <c r="E1498">
        <v>48</v>
      </c>
      <c r="F1498">
        <v>85</v>
      </c>
      <c r="G1498">
        <v>20</v>
      </c>
      <c r="H1498" t="s">
        <v>203</v>
      </c>
      <c r="I1498" t="s">
        <v>212</v>
      </c>
      <c r="J1498" t="s">
        <v>202</v>
      </c>
    </row>
    <row r="1499" spans="1:10" x14ac:dyDescent="0.3">
      <c r="A1499" t="s">
        <v>238</v>
      </c>
      <c r="B1499" t="s">
        <v>214</v>
      </c>
      <c r="C1499" t="s">
        <v>199</v>
      </c>
      <c r="D1499">
        <v>68</v>
      </c>
      <c r="E1499">
        <v>126</v>
      </c>
      <c r="F1499">
        <v>210</v>
      </c>
      <c r="G1499">
        <v>58</v>
      </c>
      <c r="H1499" t="s">
        <v>203</v>
      </c>
      <c r="I1499" t="s">
        <v>217</v>
      </c>
      <c r="J1499" t="s">
        <v>202</v>
      </c>
    </row>
    <row r="1500" spans="1:10" x14ac:dyDescent="0.3">
      <c r="A1500" t="s">
        <v>238</v>
      </c>
      <c r="B1500" t="s">
        <v>214</v>
      </c>
      <c r="C1500" t="s">
        <v>199</v>
      </c>
      <c r="D1500">
        <v>68</v>
      </c>
      <c r="E1500">
        <v>126</v>
      </c>
      <c r="F1500">
        <v>210</v>
      </c>
      <c r="G1500">
        <v>58</v>
      </c>
      <c r="H1500" t="s">
        <v>203</v>
      </c>
      <c r="I1500" t="s">
        <v>217</v>
      </c>
      <c r="J1500" t="s">
        <v>202</v>
      </c>
    </row>
    <row r="1501" spans="1:10" x14ac:dyDescent="0.3">
      <c r="A1501" t="s">
        <v>238</v>
      </c>
      <c r="B1501" t="s">
        <v>214</v>
      </c>
      <c r="C1501" t="s">
        <v>199</v>
      </c>
      <c r="D1501">
        <v>79</v>
      </c>
      <c r="E1501">
        <v>141</v>
      </c>
      <c r="F1501">
        <v>235</v>
      </c>
      <c r="G1501">
        <v>62</v>
      </c>
      <c r="H1501" t="s">
        <v>203</v>
      </c>
      <c r="I1501" t="s">
        <v>217</v>
      </c>
      <c r="J1501" t="s">
        <v>202</v>
      </c>
    </row>
    <row r="1502" spans="1:10" x14ac:dyDescent="0.3">
      <c r="A1502" t="s">
        <v>238</v>
      </c>
      <c r="B1502" t="s">
        <v>214</v>
      </c>
      <c r="C1502" t="s">
        <v>199</v>
      </c>
      <c r="D1502">
        <v>100</v>
      </c>
      <c r="E1502">
        <v>167</v>
      </c>
      <c r="F1502">
        <v>278</v>
      </c>
      <c r="G1502">
        <v>67</v>
      </c>
      <c r="H1502" t="s">
        <v>203</v>
      </c>
      <c r="I1502" t="s">
        <v>217</v>
      </c>
      <c r="J1502" t="s">
        <v>202</v>
      </c>
    </row>
    <row r="1503" spans="1:10" x14ac:dyDescent="0.3">
      <c r="A1503" t="s">
        <v>238</v>
      </c>
      <c r="B1503" t="s">
        <v>214</v>
      </c>
      <c r="C1503" t="s">
        <v>199</v>
      </c>
      <c r="D1503">
        <v>104</v>
      </c>
      <c r="E1503">
        <v>172</v>
      </c>
      <c r="F1503">
        <v>286</v>
      </c>
      <c r="G1503">
        <v>68</v>
      </c>
      <c r="H1503" t="s">
        <v>203</v>
      </c>
      <c r="I1503" t="s">
        <v>217</v>
      </c>
      <c r="J1503" t="s">
        <v>202</v>
      </c>
    </row>
    <row r="1504" spans="1:10" x14ac:dyDescent="0.3">
      <c r="A1504" t="s">
        <v>238</v>
      </c>
      <c r="B1504" t="s">
        <v>214</v>
      </c>
      <c r="C1504" t="s">
        <v>199</v>
      </c>
      <c r="D1504">
        <v>106</v>
      </c>
      <c r="E1504">
        <v>126</v>
      </c>
      <c r="F1504">
        <v>235</v>
      </c>
      <c r="G1504">
        <v>61</v>
      </c>
      <c r="H1504" t="s">
        <v>203</v>
      </c>
      <c r="I1504" t="s">
        <v>217</v>
      </c>
      <c r="J1504" t="s">
        <v>202</v>
      </c>
    </row>
    <row r="1505" spans="1:10" x14ac:dyDescent="0.3">
      <c r="A1505" t="s">
        <v>238</v>
      </c>
      <c r="B1505" t="s">
        <v>214</v>
      </c>
      <c r="C1505" t="s">
        <v>199</v>
      </c>
      <c r="D1505">
        <v>92</v>
      </c>
      <c r="E1505">
        <v>120</v>
      </c>
      <c r="F1505">
        <v>213</v>
      </c>
      <c r="G1505">
        <v>58</v>
      </c>
      <c r="H1505" t="s">
        <v>203</v>
      </c>
      <c r="I1505" t="s">
        <v>217</v>
      </c>
      <c r="J1505" t="s">
        <v>202</v>
      </c>
    </row>
    <row r="1506" spans="1:10" x14ac:dyDescent="0.3">
      <c r="A1506" t="s">
        <v>238</v>
      </c>
      <c r="B1506" t="s">
        <v>214</v>
      </c>
      <c r="C1506" t="s">
        <v>199</v>
      </c>
      <c r="D1506">
        <v>108</v>
      </c>
      <c r="E1506">
        <v>134</v>
      </c>
      <c r="F1506">
        <v>237</v>
      </c>
      <c r="G1506">
        <v>61</v>
      </c>
      <c r="H1506" t="s">
        <v>203</v>
      </c>
      <c r="I1506" t="s">
        <v>217</v>
      </c>
      <c r="J1506" t="s">
        <v>202</v>
      </c>
    </row>
    <row r="1507" spans="1:10" x14ac:dyDescent="0.3">
      <c r="A1507" t="s">
        <v>238</v>
      </c>
      <c r="B1507" t="s">
        <v>214</v>
      </c>
      <c r="C1507" t="s">
        <v>199</v>
      </c>
      <c r="D1507">
        <v>109</v>
      </c>
      <c r="E1507">
        <v>141</v>
      </c>
      <c r="F1507">
        <v>233</v>
      </c>
      <c r="G1507">
        <v>58</v>
      </c>
      <c r="H1507" t="s">
        <v>203</v>
      </c>
      <c r="I1507" t="s">
        <v>217</v>
      </c>
      <c r="J1507" t="s">
        <v>202</v>
      </c>
    </row>
    <row r="1508" spans="1:10" x14ac:dyDescent="0.3">
      <c r="A1508" t="s">
        <v>238</v>
      </c>
      <c r="B1508" t="s">
        <v>214</v>
      </c>
      <c r="C1508" t="s">
        <v>199</v>
      </c>
      <c r="D1508">
        <v>138</v>
      </c>
      <c r="E1508">
        <v>167</v>
      </c>
      <c r="F1508">
        <v>276</v>
      </c>
      <c r="G1508">
        <v>62</v>
      </c>
      <c r="H1508" t="s">
        <v>203</v>
      </c>
      <c r="I1508" t="s">
        <v>217</v>
      </c>
      <c r="J1508" t="s">
        <v>202</v>
      </c>
    </row>
    <row r="1509" spans="1:10" x14ac:dyDescent="0.3">
      <c r="A1509" t="s">
        <v>238</v>
      </c>
      <c r="B1509" t="s">
        <v>214</v>
      </c>
      <c r="C1509" t="s">
        <v>199</v>
      </c>
      <c r="D1509">
        <v>129</v>
      </c>
      <c r="E1509">
        <v>150</v>
      </c>
      <c r="F1509">
        <v>265</v>
      </c>
      <c r="G1509">
        <v>63</v>
      </c>
      <c r="H1509" t="s">
        <v>203</v>
      </c>
      <c r="I1509" t="s">
        <v>217</v>
      </c>
      <c r="J1509" t="s">
        <v>202</v>
      </c>
    </row>
    <row r="1510" spans="1:10" x14ac:dyDescent="0.3">
      <c r="A1510" t="s">
        <v>238</v>
      </c>
      <c r="B1510" t="s">
        <v>214</v>
      </c>
      <c r="C1510" t="s">
        <v>199</v>
      </c>
      <c r="D1510">
        <v>95</v>
      </c>
      <c r="E1510">
        <v>123</v>
      </c>
      <c r="F1510">
        <v>218</v>
      </c>
      <c r="G1510">
        <v>59</v>
      </c>
      <c r="H1510" t="s">
        <v>203</v>
      </c>
      <c r="I1510" t="s">
        <v>217</v>
      </c>
      <c r="J1510" t="s">
        <v>202</v>
      </c>
    </row>
    <row r="1511" spans="1:10" x14ac:dyDescent="0.3">
      <c r="A1511" t="s">
        <v>238</v>
      </c>
      <c r="B1511" t="s">
        <v>214</v>
      </c>
      <c r="C1511" t="s">
        <v>199</v>
      </c>
      <c r="D1511">
        <v>92</v>
      </c>
      <c r="E1511">
        <v>119</v>
      </c>
      <c r="F1511">
        <v>210</v>
      </c>
      <c r="G1511">
        <v>57</v>
      </c>
      <c r="H1511" t="s">
        <v>203</v>
      </c>
      <c r="I1511" t="s">
        <v>217</v>
      </c>
      <c r="J1511" t="s">
        <v>202</v>
      </c>
    </row>
    <row r="1512" spans="1:10" x14ac:dyDescent="0.3">
      <c r="A1512" t="s">
        <v>238</v>
      </c>
      <c r="B1512" t="s">
        <v>214</v>
      </c>
      <c r="C1512" t="s">
        <v>199</v>
      </c>
      <c r="D1512">
        <v>16</v>
      </c>
      <c r="E1512">
        <v>72</v>
      </c>
      <c r="F1512">
        <v>130</v>
      </c>
      <c r="G1512">
        <v>56</v>
      </c>
      <c r="H1512" t="s">
        <v>205</v>
      </c>
      <c r="I1512" t="s">
        <v>218</v>
      </c>
      <c r="J1512" t="s">
        <v>202</v>
      </c>
    </row>
    <row r="1513" spans="1:10" x14ac:dyDescent="0.3">
      <c r="A1513" t="s">
        <v>238</v>
      </c>
      <c r="B1513" t="s">
        <v>214</v>
      </c>
      <c r="C1513" t="s">
        <v>199</v>
      </c>
      <c r="D1513">
        <v>18</v>
      </c>
      <c r="E1513">
        <v>73</v>
      </c>
      <c r="F1513">
        <v>132</v>
      </c>
      <c r="G1513">
        <v>55</v>
      </c>
      <c r="H1513" t="s">
        <v>205</v>
      </c>
      <c r="I1513" t="s">
        <v>218</v>
      </c>
      <c r="J1513" t="s">
        <v>202</v>
      </c>
    </row>
    <row r="1514" spans="1:10" x14ac:dyDescent="0.3">
      <c r="A1514" t="s">
        <v>238</v>
      </c>
      <c r="B1514" t="s">
        <v>214</v>
      </c>
      <c r="C1514" t="s">
        <v>199</v>
      </c>
      <c r="D1514">
        <v>11</v>
      </c>
      <c r="E1514">
        <v>64</v>
      </c>
      <c r="F1514">
        <v>115</v>
      </c>
      <c r="G1514">
        <v>53</v>
      </c>
      <c r="H1514" t="s">
        <v>205</v>
      </c>
      <c r="I1514" t="s">
        <v>218</v>
      </c>
      <c r="J1514" t="s">
        <v>202</v>
      </c>
    </row>
    <row r="1515" spans="1:10" x14ac:dyDescent="0.3">
      <c r="A1515" t="s">
        <v>238</v>
      </c>
      <c r="B1515" t="s">
        <v>214</v>
      </c>
      <c r="C1515" t="s">
        <v>199</v>
      </c>
      <c r="D1515">
        <v>6</v>
      </c>
      <c r="E1515">
        <v>57</v>
      </c>
      <c r="F1515">
        <v>102</v>
      </c>
      <c r="G1515">
        <v>51</v>
      </c>
      <c r="H1515" t="s">
        <v>205</v>
      </c>
      <c r="I1515" t="s">
        <v>218</v>
      </c>
      <c r="J1515" t="s">
        <v>202</v>
      </c>
    </row>
    <row r="1516" spans="1:10" x14ac:dyDescent="0.3">
      <c r="A1516" t="s">
        <v>238</v>
      </c>
      <c r="B1516" t="s">
        <v>214</v>
      </c>
      <c r="C1516" t="s">
        <v>199</v>
      </c>
      <c r="D1516">
        <v>12</v>
      </c>
      <c r="E1516">
        <v>66</v>
      </c>
      <c r="F1516">
        <v>120</v>
      </c>
      <c r="G1516">
        <v>54</v>
      </c>
      <c r="H1516" t="s">
        <v>205</v>
      </c>
      <c r="I1516" t="s">
        <v>218</v>
      </c>
      <c r="J1516" t="s">
        <v>202</v>
      </c>
    </row>
    <row r="1517" spans="1:10" x14ac:dyDescent="0.3">
      <c r="A1517" t="s">
        <v>238</v>
      </c>
      <c r="B1517" t="s">
        <v>214</v>
      </c>
      <c r="C1517" t="s">
        <v>199</v>
      </c>
      <c r="D1517">
        <v>25</v>
      </c>
      <c r="E1517">
        <v>72</v>
      </c>
      <c r="F1517">
        <v>145</v>
      </c>
      <c r="G1517">
        <v>59</v>
      </c>
      <c r="H1517" t="s">
        <v>205</v>
      </c>
      <c r="I1517" t="s">
        <v>218</v>
      </c>
      <c r="J1517" t="s">
        <v>202</v>
      </c>
    </row>
    <row r="1518" spans="1:10" x14ac:dyDescent="0.3">
      <c r="A1518" t="s">
        <v>238</v>
      </c>
      <c r="B1518" t="s">
        <v>214</v>
      </c>
      <c r="C1518" t="s">
        <v>199</v>
      </c>
      <c r="D1518">
        <v>22</v>
      </c>
      <c r="E1518">
        <v>71</v>
      </c>
      <c r="F1518">
        <v>137</v>
      </c>
      <c r="G1518">
        <v>56</v>
      </c>
      <c r="H1518" t="s">
        <v>205</v>
      </c>
      <c r="I1518" t="s">
        <v>218</v>
      </c>
      <c r="J1518" t="s">
        <v>202</v>
      </c>
    </row>
    <row r="1519" spans="1:10" x14ac:dyDescent="0.3">
      <c r="A1519" t="s">
        <v>238</v>
      </c>
      <c r="B1519" t="s">
        <v>214</v>
      </c>
      <c r="C1519" t="s">
        <v>199</v>
      </c>
      <c r="D1519">
        <v>24</v>
      </c>
      <c r="E1519">
        <v>69</v>
      </c>
      <c r="F1519">
        <v>132</v>
      </c>
      <c r="G1519">
        <v>53</v>
      </c>
      <c r="H1519" t="s">
        <v>205</v>
      </c>
      <c r="I1519" t="s">
        <v>218</v>
      </c>
      <c r="J1519" t="s">
        <v>202</v>
      </c>
    </row>
    <row r="1520" spans="1:10" x14ac:dyDescent="0.3">
      <c r="A1520" t="s">
        <v>229</v>
      </c>
      <c r="B1520" t="s">
        <v>223</v>
      </c>
      <c r="C1520" t="s">
        <v>199</v>
      </c>
      <c r="D1520">
        <v>30</v>
      </c>
      <c r="E1520">
        <v>51</v>
      </c>
      <c r="F1520">
        <v>86</v>
      </c>
      <c r="G1520">
        <v>21</v>
      </c>
      <c r="H1520" t="s">
        <v>200</v>
      </c>
      <c r="I1520" t="s">
        <v>201</v>
      </c>
      <c r="J1520" t="s">
        <v>202</v>
      </c>
    </row>
    <row r="1521" spans="1:10" x14ac:dyDescent="0.3">
      <c r="A1521" t="s">
        <v>229</v>
      </c>
      <c r="B1521" t="s">
        <v>223</v>
      </c>
      <c r="C1521" t="s">
        <v>199</v>
      </c>
      <c r="D1521">
        <v>46</v>
      </c>
      <c r="E1521">
        <v>70</v>
      </c>
      <c r="F1521">
        <v>118</v>
      </c>
      <c r="G1521">
        <v>24</v>
      </c>
      <c r="H1521" t="s">
        <v>200</v>
      </c>
      <c r="I1521" t="s">
        <v>201</v>
      </c>
      <c r="J1521" t="s">
        <v>202</v>
      </c>
    </row>
    <row r="1522" spans="1:10" x14ac:dyDescent="0.3">
      <c r="A1522" t="s">
        <v>229</v>
      </c>
      <c r="B1522" t="s">
        <v>223</v>
      </c>
      <c r="C1522" t="s">
        <v>199</v>
      </c>
      <c r="D1522">
        <v>50</v>
      </c>
      <c r="E1522">
        <v>56</v>
      </c>
      <c r="F1522">
        <v>100</v>
      </c>
      <c r="G1522">
        <v>22</v>
      </c>
      <c r="H1522" t="s">
        <v>200</v>
      </c>
      <c r="I1522" t="s">
        <v>201</v>
      </c>
      <c r="J1522" t="s">
        <v>202</v>
      </c>
    </row>
    <row r="1523" spans="1:10" x14ac:dyDescent="0.3">
      <c r="A1523" t="s">
        <v>229</v>
      </c>
      <c r="B1523" t="s">
        <v>223</v>
      </c>
      <c r="C1523" t="s">
        <v>199</v>
      </c>
      <c r="D1523">
        <v>63</v>
      </c>
      <c r="E1523">
        <v>70</v>
      </c>
      <c r="F1523">
        <v>117</v>
      </c>
      <c r="G1523">
        <v>22</v>
      </c>
      <c r="H1523" t="s">
        <v>200</v>
      </c>
      <c r="I1523" t="s">
        <v>201</v>
      </c>
      <c r="J1523" t="s">
        <v>202</v>
      </c>
    </row>
    <row r="1524" spans="1:10" x14ac:dyDescent="0.3">
      <c r="A1524" t="s">
        <v>229</v>
      </c>
      <c r="B1524" t="s">
        <v>223</v>
      </c>
      <c r="C1524" t="s">
        <v>199</v>
      </c>
      <c r="D1524">
        <v>44</v>
      </c>
      <c r="E1524">
        <v>68</v>
      </c>
      <c r="F1524">
        <v>115</v>
      </c>
      <c r="G1524">
        <v>24</v>
      </c>
      <c r="H1524" t="s">
        <v>200</v>
      </c>
      <c r="I1524" t="s">
        <v>215</v>
      </c>
      <c r="J1524" t="s">
        <v>208</v>
      </c>
    </row>
    <row r="1525" spans="1:10" x14ac:dyDescent="0.3">
      <c r="A1525" t="s">
        <v>229</v>
      </c>
      <c r="B1525" t="s">
        <v>223</v>
      </c>
      <c r="C1525" t="s">
        <v>199</v>
      </c>
      <c r="D1525">
        <v>63</v>
      </c>
      <c r="E1525">
        <v>91</v>
      </c>
      <c r="F1525">
        <v>154</v>
      </c>
      <c r="G1525">
        <v>28</v>
      </c>
      <c r="H1525" t="s">
        <v>200</v>
      </c>
      <c r="I1525" t="s">
        <v>215</v>
      </c>
      <c r="J1525" t="s">
        <v>208</v>
      </c>
    </row>
    <row r="1526" spans="1:10" x14ac:dyDescent="0.3">
      <c r="A1526" t="s">
        <v>229</v>
      </c>
      <c r="B1526" t="s">
        <v>223</v>
      </c>
      <c r="C1526" t="s">
        <v>199</v>
      </c>
      <c r="D1526">
        <v>50</v>
      </c>
      <c r="E1526">
        <v>75</v>
      </c>
      <c r="F1526">
        <v>126</v>
      </c>
      <c r="G1526">
        <v>25</v>
      </c>
      <c r="H1526" t="s">
        <v>200</v>
      </c>
      <c r="I1526" t="s">
        <v>215</v>
      </c>
      <c r="J1526" t="s">
        <v>208</v>
      </c>
    </row>
    <row r="1527" spans="1:10" x14ac:dyDescent="0.3">
      <c r="A1527" t="s">
        <v>229</v>
      </c>
      <c r="B1527" t="s">
        <v>223</v>
      </c>
      <c r="C1527" t="s">
        <v>199</v>
      </c>
      <c r="D1527">
        <v>28</v>
      </c>
      <c r="E1527">
        <v>47</v>
      </c>
      <c r="F1527">
        <v>78</v>
      </c>
      <c r="G1527">
        <v>19</v>
      </c>
      <c r="H1527" t="s">
        <v>200</v>
      </c>
      <c r="I1527" t="s">
        <v>215</v>
      </c>
      <c r="J1527" t="s">
        <v>208</v>
      </c>
    </row>
    <row r="1528" spans="1:10" x14ac:dyDescent="0.3">
      <c r="A1528" t="s">
        <v>229</v>
      </c>
      <c r="B1528" t="s">
        <v>223</v>
      </c>
      <c r="C1528" t="s">
        <v>199</v>
      </c>
      <c r="D1528">
        <v>65</v>
      </c>
      <c r="E1528">
        <v>68</v>
      </c>
      <c r="F1528">
        <v>123</v>
      </c>
      <c r="G1528">
        <v>24</v>
      </c>
      <c r="H1528" t="s">
        <v>200</v>
      </c>
      <c r="I1528" t="s">
        <v>215</v>
      </c>
      <c r="J1528" t="s">
        <v>208</v>
      </c>
    </row>
    <row r="1529" spans="1:10" x14ac:dyDescent="0.3">
      <c r="A1529" t="s">
        <v>229</v>
      </c>
      <c r="B1529" t="s">
        <v>223</v>
      </c>
      <c r="C1529" t="s">
        <v>199</v>
      </c>
      <c r="D1529">
        <v>71</v>
      </c>
      <c r="E1529">
        <v>72</v>
      </c>
      <c r="F1529">
        <v>129</v>
      </c>
      <c r="G1529">
        <v>24</v>
      </c>
      <c r="H1529" t="s">
        <v>200</v>
      </c>
      <c r="I1529" t="s">
        <v>215</v>
      </c>
      <c r="J1529" t="s">
        <v>208</v>
      </c>
    </row>
    <row r="1530" spans="1:10" x14ac:dyDescent="0.3">
      <c r="A1530" t="s">
        <v>229</v>
      </c>
      <c r="B1530" t="s">
        <v>223</v>
      </c>
      <c r="C1530" t="s">
        <v>199</v>
      </c>
      <c r="D1530">
        <v>80</v>
      </c>
      <c r="E1530">
        <v>85</v>
      </c>
      <c r="F1530">
        <v>143</v>
      </c>
      <c r="G1530">
        <v>25</v>
      </c>
      <c r="H1530" t="s">
        <v>200</v>
      </c>
      <c r="I1530" t="s">
        <v>215</v>
      </c>
      <c r="J1530" t="s">
        <v>208</v>
      </c>
    </row>
    <row r="1531" spans="1:10" x14ac:dyDescent="0.3">
      <c r="A1531" t="s">
        <v>229</v>
      </c>
      <c r="B1531" t="s">
        <v>223</v>
      </c>
      <c r="C1531" t="s">
        <v>199</v>
      </c>
      <c r="D1531">
        <v>74</v>
      </c>
      <c r="E1531">
        <v>75</v>
      </c>
      <c r="F1531">
        <v>134</v>
      </c>
      <c r="G1531">
        <v>25</v>
      </c>
      <c r="H1531" t="s">
        <v>200</v>
      </c>
      <c r="I1531" t="s">
        <v>215</v>
      </c>
      <c r="J1531" t="s">
        <v>208</v>
      </c>
    </row>
    <row r="1532" spans="1:10" x14ac:dyDescent="0.3">
      <c r="A1532" t="s">
        <v>229</v>
      </c>
      <c r="B1532" t="s">
        <v>223</v>
      </c>
      <c r="C1532" t="s">
        <v>199</v>
      </c>
      <c r="D1532">
        <v>42</v>
      </c>
      <c r="E1532">
        <v>47</v>
      </c>
      <c r="F1532">
        <v>83</v>
      </c>
      <c r="G1532">
        <v>19</v>
      </c>
      <c r="H1532" t="s">
        <v>200</v>
      </c>
      <c r="I1532" t="s">
        <v>215</v>
      </c>
      <c r="J1532" t="s">
        <v>208</v>
      </c>
    </row>
    <row r="1533" spans="1:10" x14ac:dyDescent="0.3">
      <c r="A1533" t="s">
        <v>229</v>
      </c>
      <c r="B1533" t="s">
        <v>223</v>
      </c>
      <c r="C1533" t="s">
        <v>199</v>
      </c>
      <c r="D1533">
        <v>65</v>
      </c>
      <c r="E1533">
        <v>109</v>
      </c>
      <c r="F1533">
        <v>174</v>
      </c>
      <c r="G1533">
        <v>44</v>
      </c>
      <c r="H1533" t="s">
        <v>205</v>
      </c>
      <c r="I1533" t="s">
        <v>206</v>
      </c>
      <c r="J1533" t="s">
        <v>202</v>
      </c>
    </row>
    <row r="1534" spans="1:10" x14ac:dyDescent="0.3">
      <c r="A1534" t="s">
        <v>229</v>
      </c>
      <c r="B1534" t="s">
        <v>223</v>
      </c>
      <c r="C1534" t="s">
        <v>199</v>
      </c>
      <c r="D1534">
        <v>93</v>
      </c>
      <c r="E1534">
        <v>105</v>
      </c>
      <c r="F1534">
        <v>178</v>
      </c>
      <c r="G1534">
        <v>42</v>
      </c>
      <c r="H1534" t="s">
        <v>205</v>
      </c>
      <c r="I1534" t="s">
        <v>206</v>
      </c>
      <c r="J1534" t="s">
        <v>202</v>
      </c>
    </row>
    <row r="1535" spans="1:10" x14ac:dyDescent="0.3">
      <c r="A1535" t="s">
        <v>229</v>
      </c>
      <c r="B1535" t="s">
        <v>223</v>
      </c>
      <c r="C1535" t="s">
        <v>199</v>
      </c>
      <c r="D1535">
        <v>38</v>
      </c>
      <c r="E1535">
        <v>77</v>
      </c>
      <c r="F1535">
        <v>129</v>
      </c>
      <c r="G1535">
        <v>39</v>
      </c>
      <c r="H1535" t="s">
        <v>205</v>
      </c>
      <c r="I1535" t="s">
        <v>207</v>
      </c>
      <c r="J1535" t="s">
        <v>208</v>
      </c>
    </row>
    <row r="1536" spans="1:10" x14ac:dyDescent="0.3">
      <c r="A1536" t="s">
        <v>229</v>
      </c>
      <c r="B1536" t="s">
        <v>223</v>
      </c>
      <c r="C1536" t="s">
        <v>199</v>
      </c>
      <c r="D1536">
        <v>21</v>
      </c>
      <c r="E1536">
        <v>54</v>
      </c>
      <c r="F1536">
        <v>90</v>
      </c>
      <c r="G1536">
        <v>33</v>
      </c>
      <c r="H1536" t="s">
        <v>205</v>
      </c>
      <c r="I1536" t="s">
        <v>207</v>
      </c>
      <c r="J1536" t="s">
        <v>208</v>
      </c>
    </row>
    <row r="1537" spans="1:10" x14ac:dyDescent="0.3">
      <c r="A1537" t="s">
        <v>229</v>
      </c>
      <c r="B1537" t="s">
        <v>223</v>
      </c>
      <c r="C1537" t="s">
        <v>199</v>
      </c>
      <c r="D1537">
        <v>46</v>
      </c>
      <c r="E1537">
        <v>68</v>
      </c>
      <c r="F1537">
        <v>121</v>
      </c>
      <c r="G1537">
        <v>37</v>
      </c>
      <c r="H1537" t="s">
        <v>205</v>
      </c>
      <c r="I1537" t="s">
        <v>207</v>
      </c>
      <c r="J1537" t="s">
        <v>208</v>
      </c>
    </row>
    <row r="1538" spans="1:10" x14ac:dyDescent="0.3">
      <c r="A1538" t="s">
        <v>229</v>
      </c>
      <c r="B1538" t="s">
        <v>223</v>
      </c>
      <c r="C1538" t="s">
        <v>199</v>
      </c>
      <c r="D1538">
        <v>29</v>
      </c>
      <c r="E1538">
        <v>54</v>
      </c>
      <c r="F1538">
        <v>89</v>
      </c>
      <c r="G1538">
        <v>31</v>
      </c>
      <c r="H1538" t="s">
        <v>205</v>
      </c>
      <c r="I1538" t="s">
        <v>207</v>
      </c>
      <c r="J1538" t="s">
        <v>208</v>
      </c>
    </row>
    <row r="1539" spans="1:10" x14ac:dyDescent="0.3">
      <c r="A1539" t="s">
        <v>229</v>
      </c>
      <c r="B1539" t="s">
        <v>223</v>
      </c>
      <c r="C1539" t="s">
        <v>199</v>
      </c>
      <c r="D1539">
        <v>61</v>
      </c>
      <c r="E1539">
        <v>99</v>
      </c>
      <c r="F1539">
        <v>176</v>
      </c>
      <c r="G1539">
        <v>38</v>
      </c>
      <c r="H1539" t="s">
        <v>209</v>
      </c>
      <c r="I1539" t="s">
        <v>216</v>
      </c>
      <c r="J1539" t="s">
        <v>208</v>
      </c>
    </row>
    <row r="1540" spans="1:10" x14ac:dyDescent="0.3">
      <c r="A1540" t="s">
        <v>229</v>
      </c>
      <c r="B1540" t="s">
        <v>223</v>
      </c>
      <c r="C1540" t="s">
        <v>199</v>
      </c>
      <c r="D1540">
        <v>56</v>
      </c>
      <c r="E1540">
        <v>67</v>
      </c>
      <c r="F1540">
        <v>127</v>
      </c>
      <c r="G1540">
        <v>29</v>
      </c>
      <c r="H1540" t="s">
        <v>209</v>
      </c>
      <c r="I1540" t="s">
        <v>216</v>
      </c>
      <c r="J1540" t="s">
        <v>208</v>
      </c>
    </row>
    <row r="1541" spans="1:10" x14ac:dyDescent="0.3">
      <c r="A1541" t="s">
        <v>229</v>
      </c>
      <c r="B1541" t="s">
        <v>223</v>
      </c>
      <c r="C1541" t="s">
        <v>199</v>
      </c>
      <c r="D1541">
        <v>84</v>
      </c>
      <c r="E1541">
        <v>99</v>
      </c>
      <c r="F1541">
        <v>174</v>
      </c>
      <c r="G1541">
        <v>35</v>
      </c>
      <c r="H1541" t="s">
        <v>209</v>
      </c>
      <c r="I1541" t="s">
        <v>216</v>
      </c>
      <c r="J1541" t="s">
        <v>208</v>
      </c>
    </row>
    <row r="1542" spans="1:10" x14ac:dyDescent="0.3">
      <c r="A1542" t="s">
        <v>229</v>
      </c>
      <c r="B1542" t="s">
        <v>223</v>
      </c>
      <c r="C1542" t="s">
        <v>199</v>
      </c>
      <c r="D1542">
        <v>40</v>
      </c>
      <c r="E1542">
        <v>105</v>
      </c>
      <c r="F1542">
        <v>190</v>
      </c>
      <c r="G1542">
        <v>65</v>
      </c>
      <c r="H1542" t="s">
        <v>209</v>
      </c>
      <c r="I1542" t="s">
        <v>210</v>
      </c>
      <c r="J1542" t="s">
        <v>208</v>
      </c>
    </row>
    <row r="1543" spans="1:10" x14ac:dyDescent="0.3">
      <c r="A1543" t="s">
        <v>229</v>
      </c>
      <c r="B1543" t="s">
        <v>223</v>
      </c>
      <c r="C1543" t="s">
        <v>199</v>
      </c>
      <c r="D1543">
        <v>34</v>
      </c>
      <c r="E1543">
        <v>98</v>
      </c>
      <c r="F1543">
        <v>177</v>
      </c>
      <c r="G1543">
        <v>64</v>
      </c>
      <c r="H1543" t="s">
        <v>209</v>
      </c>
      <c r="I1543" t="s">
        <v>210</v>
      </c>
      <c r="J1543" t="s">
        <v>208</v>
      </c>
    </row>
    <row r="1544" spans="1:10" x14ac:dyDescent="0.3">
      <c r="A1544" t="s">
        <v>229</v>
      </c>
      <c r="B1544" t="s">
        <v>223</v>
      </c>
      <c r="C1544" t="s">
        <v>199</v>
      </c>
      <c r="D1544">
        <v>58</v>
      </c>
      <c r="E1544">
        <v>104</v>
      </c>
      <c r="F1544">
        <v>201</v>
      </c>
      <c r="G1544">
        <v>65</v>
      </c>
      <c r="H1544" t="s">
        <v>209</v>
      </c>
      <c r="I1544" t="s">
        <v>210</v>
      </c>
      <c r="J1544" t="s">
        <v>208</v>
      </c>
    </row>
    <row r="1545" spans="1:10" x14ac:dyDescent="0.3">
      <c r="A1545" t="s">
        <v>229</v>
      </c>
      <c r="B1545" t="s">
        <v>223</v>
      </c>
      <c r="C1545" t="s">
        <v>199</v>
      </c>
      <c r="D1545">
        <v>8</v>
      </c>
      <c r="E1545">
        <v>105</v>
      </c>
      <c r="F1545">
        <v>180</v>
      </c>
      <c r="G1545">
        <v>97</v>
      </c>
      <c r="H1545" t="s">
        <v>205</v>
      </c>
      <c r="I1545" t="s">
        <v>218</v>
      </c>
      <c r="J1545" t="s">
        <v>202</v>
      </c>
    </row>
    <row r="1546" spans="1:10" x14ac:dyDescent="0.3">
      <c r="A1546" t="s">
        <v>229</v>
      </c>
      <c r="B1546" t="s">
        <v>223</v>
      </c>
      <c r="C1546" t="s">
        <v>199</v>
      </c>
      <c r="D1546">
        <v>1</v>
      </c>
      <c r="E1546">
        <v>86</v>
      </c>
      <c r="F1546">
        <v>147</v>
      </c>
      <c r="G1546">
        <v>85</v>
      </c>
      <c r="H1546" t="s">
        <v>205</v>
      </c>
      <c r="I1546" t="s">
        <v>218</v>
      </c>
      <c r="J1546" t="s">
        <v>202</v>
      </c>
    </row>
    <row r="1547" spans="1:10" x14ac:dyDescent="0.3">
      <c r="A1547" t="s">
        <v>229</v>
      </c>
      <c r="B1547" t="s">
        <v>223</v>
      </c>
      <c r="C1547" t="s">
        <v>199</v>
      </c>
      <c r="D1547">
        <v>12</v>
      </c>
      <c r="E1547">
        <v>105</v>
      </c>
      <c r="F1547">
        <v>201</v>
      </c>
      <c r="G1547">
        <v>102</v>
      </c>
      <c r="H1547" t="s">
        <v>205</v>
      </c>
      <c r="I1547" t="s">
        <v>218</v>
      </c>
      <c r="J1547" t="s">
        <v>202</v>
      </c>
    </row>
    <row r="1548" spans="1:10" x14ac:dyDescent="0.3">
      <c r="A1548" t="s">
        <v>229</v>
      </c>
      <c r="B1548" t="s">
        <v>223</v>
      </c>
      <c r="C1548" t="s">
        <v>199</v>
      </c>
      <c r="D1548">
        <v>1</v>
      </c>
      <c r="E1548">
        <v>84</v>
      </c>
      <c r="F1548">
        <v>153</v>
      </c>
      <c r="G1548">
        <v>83</v>
      </c>
      <c r="H1548" t="s">
        <v>205</v>
      </c>
      <c r="I1548" t="s">
        <v>218</v>
      </c>
      <c r="J1548" t="s">
        <v>202</v>
      </c>
    </row>
    <row r="1549" spans="1:10" x14ac:dyDescent="0.3">
      <c r="A1549" t="s">
        <v>239</v>
      </c>
      <c r="B1549" t="s">
        <v>223</v>
      </c>
      <c r="C1549" t="s">
        <v>199</v>
      </c>
      <c r="D1549">
        <v>26</v>
      </c>
      <c r="E1549">
        <v>72</v>
      </c>
      <c r="F1549">
        <v>120</v>
      </c>
      <c r="G1549">
        <v>46</v>
      </c>
      <c r="H1549" t="s">
        <v>200</v>
      </c>
      <c r="I1549" t="s">
        <v>201</v>
      </c>
      <c r="J1549" t="s">
        <v>202</v>
      </c>
    </row>
    <row r="1550" spans="1:10" x14ac:dyDescent="0.3">
      <c r="A1550" t="s">
        <v>239</v>
      </c>
      <c r="B1550" t="s">
        <v>223</v>
      </c>
      <c r="C1550" t="s">
        <v>199</v>
      </c>
      <c r="D1550">
        <v>24</v>
      </c>
      <c r="E1550">
        <v>69</v>
      </c>
      <c r="F1550">
        <v>114</v>
      </c>
      <c r="G1550">
        <v>45</v>
      </c>
      <c r="H1550" t="s">
        <v>200</v>
      </c>
      <c r="I1550" t="s">
        <v>201</v>
      </c>
      <c r="J1550" t="s">
        <v>202</v>
      </c>
    </row>
    <row r="1551" spans="1:10" x14ac:dyDescent="0.3">
      <c r="A1551" t="s">
        <v>239</v>
      </c>
      <c r="B1551" t="s">
        <v>223</v>
      </c>
      <c r="C1551" t="s">
        <v>199</v>
      </c>
      <c r="D1551">
        <v>26</v>
      </c>
      <c r="E1551">
        <v>72</v>
      </c>
      <c r="F1551">
        <v>119</v>
      </c>
      <c r="G1551">
        <v>46</v>
      </c>
      <c r="H1551" t="s">
        <v>200</v>
      </c>
      <c r="I1551" t="s">
        <v>201</v>
      </c>
      <c r="J1551" t="s">
        <v>202</v>
      </c>
    </row>
    <row r="1552" spans="1:10" x14ac:dyDescent="0.3">
      <c r="A1552" t="s">
        <v>239</v>
      </c>
      <c r="B1552" t="s">
        <v>223</v>
      </c>
      <c r="C1552" t="s">
        <v>199</v>
      </c>
      <c r="D1552">
        <v>27</v>
      </c>
      <c r="E1552">
        <v>75</v>
      </c>
      <c r="F1552">
        <v>125</v>
      </c>
      <c r="G1552">
        <v>48</v>
      </c>
      <c r="H1552" t="s">
        <v>200</v>
      </c>
      <c r="I1552" t="s">
        <v>201</v>
      </c>
      <c r="J1552" t="s">
        <v>202</v>
      </c>
    </row>
    <row r="1553" spans="1:10" x14ac:dyDescent="0.3">
      <c r="A1553" t="s">
        <v>239</v>
      </c>
      <c r="B1553" t="s">
        <v>223</v>
      </c>
      <c r="C1553" t="s">
        <v>199</v>
      </c>
      <c r="D1553">
        <v>31</v>
      </c>
      <c r="E1553">
        <v>80</v>
      </c>
      <c r="F1553">
        <v>132</v>
      </c>
      <c r="G1553">
        <v>49</v>
      </c>
      <c r="H1553" t="s">
        <v>200</v>
      </c>
      <c r="I1553" t="s">
        <v>201</v>
      </c>
      <c r="J1553" t="s">
        <v>202</v>
      </c>
    </row>
    <row r="1554" spans="1:10" x14ac:dyDescent="0.3">
      <c r="A1554" t="s">
        <v>239</v>
      </c>
      <c r="B1554" t="s">
        <v>223</v>
      </c>
      <c r="C1554" t="s">
        <v>199</v>
      </c>
      <c r="D1554">
        <v>43</v>
      </c>
      <c r="E1554">
        <v>94</v>
      </c>
      <c r="F1554">
        <v>156</v>
      </c>
      <c r="G1554">
        <v>51</v>
      </c>
      <c r="H1554" t="s">
        <v>200</v>
      </c>
      <c r="I1554" t="s">
        <v>201</v>
      </c>
      <c r="J1554" t="s">
        <v>202</v>
      </c>
    </row>
    <row r="1555" spans="1:10" x14ac:dyDescent="0.3">
      <c r="A1555" t="s">
        <v>239</v>
      </c>
      <c r="B1555" t="s">
        <v>223</v>
      </c>
      <c r="C1555" t="s">
        <v>199</v>
      </c>
      <c r="D1555">
        <v>44</v>
      </c>
      <c r="E1555">
        <v>96</v>
      </c>
      <c r="F1555">
        <v>160</v>
      </c>
      <c r="G1555">
        <v>52</v>
      </c>
      <c r="H1555" t="s">
        <v>200</v>
      </c>
      <c r="I1555" t="s">
        <v>201</v>
      </c>
      <c r="J1555" t="s">
        <v>202</v>
      </c>
    </row>
    <row r="1556" spans="1:10" x14ac:dyDescent="0.3">
      <c r="A1556" t="s">
        <v>239</v>
      </c>
      <c r="B1556" t="s">
        <v>223</v>
      </c>
      <c r="C1556" t="s">
        <v>199</v>
      </c>
      <c r="D1556">
        <v>44</v>
      </c>
      <c r="E1556">
        <v>96</v>
      </c>
      <c r="F1556">
        <v>160</v>
      </c>
      <c r="G1556">
        <v>52</v>
      </c>
      <c r="H1556" t="s">
        <v>200</v>
      </c>
      <c r="I1556" t="s">
        <v>201</v>
      </c>
      <c r="J1556" t="s">
        <v>202</v>
      </c>
    </row>
    <row r="1557" spans="1:10" x14ac:dyDescent="0.3">
      <c r="A1557" t="s">
        <v>239</v>
      </c>
      <c r="B1557" t="s">
        <v>223</v>
      </c>
      <c r="C1557" t="s">
        <v>199</v>
      </c>
      <c r="D1557">
        <v>34</v>
      </c>
      <c r="E1557">
        <v>84</v>
      </c>
      <c r="F1557">
        <v>139</v>
      </c>
      <c r="G1557">
        <v>50</v>
      </c>
      <c r="H1557" t="s">
        <v>200</v>
      </c>
      <c r="I1557" t="s">
        <v>201</v>
      </c>
      <c r="J1557" t="s">
        <v>202</v>
      </c>
    </row>
    <row r="1558" spans="1:10" x14ac:dyDescent="0.3">
      <c r="A1558" t="s">
        <v>239</v>
      </c>
      <c r="B1558" t="s">
        <v>223</v>
      </c>
      <c r="C1558" t="s">
        <v>199</v>
      </c>
      <c r="D1558">
        <v>23</v>
      </c>
      <c r="E1558">
        <v>69</v>
      </c>
      <c r="F1558">
        <v>114</v>
      </c>
      <c r="G1558">
        <v>46</v>
      </c>
      <c r="H1558" t="s">
        <v>200</v>
      </c>
      <c r="I1558" t="s">
        <v>201</v>
      </c>
      <c r="J1558" t="s">
        <v>202</v>
      </c>
    </row>
    <row r="1559" spans="1:10" x14ac:dyDescent="0.3">
      <c r="A1559" t="s">
        <v>239</v>
      </c>
      <c r="B1559" t="s">
        <v>223</v>
      </c>
      <c r="C1559" t="s">
        <v>199</v>
      </c>
      <c r="D1559">
        <v>20</v>
      </c>
      <c r="E1559">
        <v>66</v>
      </c>
      <c r="F1559">
        <v>109</v>
      </c>
      <c r="G1559">
        <v>46</v>
      </c>
      <c r="H1559" t="s">
        <v>200</v>
      </c>
      <c r="I1559" t="s">
        <v>201</v>
      </c>
      <c r="J1559" t="s">
        <v>202</v>
      </c>
    </row>
    <row r="1560" spans="1:10" x14ac:dyDescent="0.3">
      <c r="A1560" t="s">
        <v>239</v>
      </c>
      <c r="B1560" t="s">
        <v>223</v>
      </c>
      <c r="C1560" t="s">
        <v>199</v>
      </c>
      <c r="D1560">
        <v>27</v>
      </c>
      <c r="E1560">
        <v>74</v>
      </c>
      <c r="F1560">
        <v>122</v>
      </c>
      <c r="G1560">
        <v>47</v>
      </c>
      <c r="H1560" t="s">
        <v>200</v>
      </c>
      <c r="I1560" t="s">
        <v>201</v>
      </c>
      <c r="J1560" t="s">
        <v>202</v>
      </c>
    </row>
    <row r="1561" spans="1:10" x14ac:dyDescent="0.3">
      <c r="A1561" t="s">
        <v>239</v>
      </c>
      <c r="B1561" t="s">
        <v>223</v>
      </c>
      <c r="C1561" t="s">
        <v>199</v>
      </c>
      <c r="D1561">
        <v>41</v>
      </c>
      <c r="E1561">
        <v>72</v>
      </c>
      <c r="F1561">
        <v>134</v>
      </c>
      <c r="G1561">
        <v>48</v>
      </c>
      <c r="H1561" t="s">
        <v>200</v>
      </c>
      <c r="I1561" t="s">
        <v>201</v>
      </c>
      <c r="J1561" t="s">
        <v>202</v>
      </c>
    </row>
    <row r="1562" spans="1:10" x14ac:dyDescent="0.3">
      <c r="A1562" t="s">
        <v>239</v>
      </c>
      <c r="B1562" t="s">
        <v>223</v>
      </c>
      <c r="C1562" t="s">
        <v>199</v>
      </c>
      <c r="D1562">
        <v>36</v>
      </c>
      <c r="E1562">
        <v>69</v>
      </c>
      <c r="F1562">
        <v>121</v>
      </c>
      <c r="G1562">
        <v>45</v>
      </c>
      <c r="H1562" t="s">
        <v>200</v>
      </c>
      <c r="I1562" t="s">
        <v>201</v>
      </c>
      <c r="J1562" t="s">
        <v>202</v>
      </c>
    </row>
    <row r="1563" spans="1:10" x14ac:dyDescent="0.3">
      <c r="A1563" t="s">
        <v>239</v>
      </c>
      <c r="B1563" t="s">
        <v>223</v>
      </c>
      <c r="C1563" t="s">
        <v>199</v>
      </c>
      <c r="D1563">
        <v>39</v>
      </c>
      <c r="E1563">
        <v>72</v>
      </c>
      <c r="F1563">
        <v>127</v>
      </c>
      <c r="G1563">
        <v>46</v>
      </c>
      <c r="H1563" t="s">
        <v>200</v>
      </c>
      <c r="I1563" t="s">
        <v>201</v>
      </c>
      <c r="J1563" t="s">
        <v>202</v>
      </c>
    </row>
    <row r="1564" spans="1:10" x14ac:dyDescent="0.3">
      <c r="A1564" t="s">
        <v>239</v>
      </c>
      <c r="B1564" t="s">
        <v>223</v>
      </c>
      <c r="C1564" t="s">
        <v>199</v>
      </c>
      <c r="D1564">
        <v>40</v>
      </c>
      <c r="E1564">
        <v>75</v>
      </c>
      <c r="F1564">
        <v>133</v>
      </c>
      <c r="G1564">
        <v>48</v>
      </c>
      <c r="H1564" t="s">
        <v>200</v>
      </c>
      <c r="I1564" t="s">
        <v>201</v>
      </c>
      <c r="J1564" t="s">
        <v>202</v>
      </c>
    </row>
    <row r="1565" spans="1:10" x14ac:dyDescent="0.3">
      <c r="A1565" t="s">
        <v>239</v>
      </c>
      <c r="B1565" t="s">
        <v>223</v>
      </c>
      <c r="C1565" t="s">
        <v>199</v>
      </c>
      <c r="D1565">
        <v>43</v>
      </c>
      <c r="E1565">
        <v>80</v>
      </c>
      <c r="F1565">
        <v>131</v>
      </c>
      <c r="G1565">
        <v>46</v>
      </c>
      <c r="H1565" t="s">
        <v>200</v>
      </c>
      <c r="I1565" t="s">
        <v>201</v>
      </c>
      <c r="J1565" t="s">
        <v>202</v>
      </c>
    </row>
    <row r="1566" spans="1:10" x14ac:dyDescent="0.3">
      <c r="A1566" t="s">
        <v>239</v>
      </c>
      <c r="B1566" t="s">
        <v>223</v>
      </c>
      <c r="C1566" t="s">
        <v>199</v>
      </c>
      <c r="D1566">
        <v>59</v>
      </c>
      <c r="E1566">
        <v>94</v>
      </c>
      <c r="F1566">
        <v>155</v>
      </c>
      <c r="G1566">
        <v>47</v>
      </c>
      <c r="H1566" t="s">
        <v>200</v>
      </c>
      <c r="I1566" t="s">
        <v>201</v>
      </c>
      <c r="J1566" t="s">
        <v>202</v>
      </c>
    </row>
    <row r="1567" spans="1:10" x14ac:dyDescent="0.3">
      <c r="A1567" t="s">
        <v>239</v>
      </c>
      <c r="B1567" t="s">
        <v>223</v>
      </c>
      <c r="C1567" t="s">
        <v>199</v>
      </c>
      <c r="D1567">
        <v>61</v>
      </c>
      <c r="E1567">
        <v>96</v>
      </c>
      <c r="F1567">
        <v>159</v>
      </c>
      <c r="G1567">
        <v>48</v>
      </c>
      <c r="H1567" t="s">
        <v>200</v>
      </c>
      <c r="I1567" t="s">
        <v>201</v>
      </c>
      <c r="J1567" t="s">
        <v>202</v>
      </c>
    </row>
    <row r="1568" spans="1:10" x14ac:dyDescent="0.3">
      <c r="A1568" t="s">
        <v>239</v>
      </c>
      <c r="B1568" t="s">
        <v>223</v>
      </c>
      <c r="C1568" t="s">
        <v>199</v>
      </c>
      <c r="D1568">
        <v>61</v>
      </c>
      <c r="E1568">
        <v>96</v>
      </c>
      <c r="F1568">
        <v>159</v>
      </c>
      <c r="G1568">
        <v>48</v>
      </c>
      <c r="H1568" t="s">
        <v>200</v>
      </c>
      <c r="I1568" t="s">
        <v>201</v>
      </c>
      <c r="J1568" t="s">
        <v>202</v>
      </c>
    </row>
    <row r="1569" spans="1:10" x14ac:dyDescent="0.3">
      <c r="A1569" t="s">
        <v>239</v>
      </c>
      <c r="B1569" t="s">
        <v>223</v>
      </c>
      <c r="C1569" t="s">
        <v>199</v>
      </c>
      <c r="D1569">
        <v>50</v>
      </c>
      <c r="E1569">
        <v>84</v>
      </c>
      <c r="F1569">
        <v>148</v>
      </c>
      <c r="G1569">
        <v>50</v>
      </c>
      <c r="H1569" t="s">
        <v>200</v>
      </c>
      <c r="I1569" t="s">
        <v>201</v>
      </c>
      <c r="J1569" t="s">
        <v>202</v>
      </c>
    </row>
    <row r="1570" spans="1:10" x14ac:dyDescent="0.3">
      <c r="A1570" t="s">
        <v>239</v>
      </c>
      <c r="B1570" t="s">
        <v>223</v>
      </c>
      <c r="C1570" t="s">
        <v>199</v>
      </c>
      <c r="D1570">
        <v>34</v>
      </c>
      <c r="E1570">
        <v>69</v>
      </c>
      <c r="F1570">
        <v>121</v>
      </c>
      <c r="G1570">
        <v>46</v>
      </c>
      <c r="H1570" t="s">
        <v>200</v>
      </c>
      <c r="I1570" t="s">
        <v>201</v>
      </c>
      <c r="J1570" t="s">
        <v>202</v>
      </c>
    </row>
    <row r="1571" spans="1:10" x14ac:dyDescent="0.3">
      <c r="A1571" t="s">
        <v>239</v>
      </c>
      <c r="B1571" t="s">
        <v>223</v>
      </c>
      <c r="C1571" t="s">
        <v>199</v>
      </c>
      <c r="D1571">
        <v>30</v>
      </c>
      <c r="E1571">
        <v>66</v>
      </c>
      <c r="F1571">
        <v>116</v>
      </c>
      <c r="G1571">
        <v>46</v>
      </c>
      <c r="H1571" t="s">
        <v>200</v>
      </c>
      <c r="I1571" t="s">
        <v>201</v>
      </c>
      <c r="J1571" t="s">
        <v>202</v>
      </c>
    </row>
    <row r="1572" spans="1:10" x14ac:dyDescent="0.3">
      <c r="A1572" t="s">
        <v>239</v>
      </c>
      <c r="B1572" t="s">
        <v>223</v>
      </c>
      <c r="C1572" t="s">
        <v>199</v>
      </c>
      <c r="D1572">
        <v>40</v>
      </c>
      <c r="E1572">
        <v>74</v>
      </c>
      <c r="F1572">
        <v>130</v>
      </c>
      <c r="G1572">
        <v>47</v>
      </c>
      <c r="H1572" t="s">
        <v>200</v>
      </c>
      <c r="I1572" t="s">
        <v>201</v>
      </c>
      <c r="J1572" t="s">
        <v>202</v>
      </c>
    </row>
    <row r="1573" spans="1:10" x14ac:dyDescent="0.3">
      <c r="A1573" t="s">
        <v>239</v>
      </c>
      <c r="B1573" t="s">
        <v>223</v>
      </c>
      <c r="C1573" t="s">
        <v>199</v>
      </c>
      <c r="D1573">
        <v>-39</v>
      </c>
      <c r="E1573">
        <v>11</v>
      </c>
      <c r="F1573">
        <v>99</v>
      </c>
      <c r="G1573">
        <v>50</v>
      </c>
      <c r="H1573" t="s">
        <v>200</v>
      </c>
      <c r="I1573" t="s">
        <v>215</v>
      </c>
      <c r="J1573" t="s">
        <v>208</v>
      </c>
    </row>
    <row r="1574" spans="1:10" x14ac:dyDescent="0.3">
      <c r="A1574" t="s">
        <v>239</v>
      </c>
      <c r="B1574" t="s">
        <v>223</v>
      </c>
      <c r="C1574" t="s">
        <v>199</v>
      </c>
      <c r="D1574">
        <v>-31</v>
      </c>
      <c r="E1574">
        <v>18</v>
      </c>
      <c r="F1574">
        <v>102</v>
      </c>
      <c r="G1574">
        <v>49</v>
      </c>
      <c r="H1574" t="s">
        <v>200</v>
      </c>
      <c r="I1574" t="s">
        <v>215</v>
      </c>
      <c r="J1574" t="s">
        <v>208</v>
      </c>
    </row>
    <row r="1575" spans="1:10" x14ac:dyDescent="0.3">
      <c r="A1575" t="s">
        <v>239</v>
      </c>
      <c r="B1575" t="s">
        <v>223</v>
      </c>
      <c r="C1575" t="s">
        <v>199</v>
      </c>
      <c r="D1575">
        <v>-33</v>
      </c>
      <c r="E1575">
        <v>18</v>
      </c>
      <c r="F1575">
        <v>106</v>
      </c>
      <c r="G1575">
        <v>51</v>
      </c>
      <c r="H1575" t="s">
        <v>200</v>
      </c>
      <c r="I1575" t="s">
        <v>215</v>
      </c>
      <c r="J1575" t="s">
        <v>208</v>
      </c>
    </row>
    <row r="1576" spans="1:10" x14ac:dyDescent="0.3">
      <c r="A1576" t="s">
        <v>239</v>
      </c>
      <c r="B1576" t="s">
        <v>223</v>
      </c>
      <c r="C1576" t="s">
        <v>199</v>
      </c>
      <c r="D1576">
        <v>-11</v>
      </c>
      <c r="E1576">
        <v>40</v>
      </c>
      <c r="F1576">
        <v>133</v>
      </c>
      <c r="G1576">
        <v>51</v>
      </c>
      <c r="H1576" t="s">
        <v>200</v>
      </c>
      <c r="I1576" t="s">
        <v>215</v>
      </c>
      <c r="J1576" t="s">
        <v>208</v>
      </c>
    </row>
    <row r="1577" spans="1:10" x14ac:dyDescent="0.3">
      <c r="A1577" t="s">
        <v>239</v>
      </c>
      <c r="B1577" t="s">
        <v>223</v>
      </c>
      <c r="C1577" t="s">
        <v>199</v>
      </c>
      <c r="D1577">
        <v>-15</v>
      </c>
      <c r="E1577">
        <v>38</v>
      </c>
      <c r="F1577">
        <v>136</v>
      </c>
      <c r="G1577">
        <v>53</v>
      </c>
      <c r="H1577" t="s">
        <v>200</v>
      </c>
      <c r="I1577" t="s">
        <v>215</v>
      </c>
      <c r="J1577" t="s">
        <v>208</v>
      </c>
    </row>
    <row r="1578" spans="1:10" x14ac:dyDescent="0.3">
      <c r="A1578" t="s">
        <v>239</v>
      </c>
      <c r="B1578" t="s">
        <v>223</v>
      </c>
      <c r="C1578" t="s">
        <v>199</v>
      </c>
      <c r="D1578">
        <v>-34</v>
      </c>
      <c r="E1578">
        <v>25</v>
      </c>
      <c r="F1578">
        <v>141</v>
      </c>
      <c r="G1578">
        <v>59</v>
      </c>
      <c r="H1578" t="s">
        <v>200</v>
      </c>
      <c r="I1578" t="s">
        <v>215</v>
      </c>
      <c r="J1578" t="s">
        <v>208</v>
      </c>
    </row>
    <row r="1579" spans="1:10" x14ac:dyDescent="0.3">
      <c r="A1579" t="s">
        <v>239</v>
      </c>
      <c r="B1579" t="s">
        <v>223</v>
      </c>
      <c r="C1579" t="s">
        <v>199</v>
      </c>
      <c r="D1579">
        <v>-11</v>
      </c>
      <c r="E1579">
        <v>49</v>
      </c>
      <c r="F1579">
        <v>169</v>
      </c>
      <c r="G1579">
        <v>60</v>
      </c>
      <c r="H1579" t="s">
        <v>200</v>
      </c>
      <c r="I1579" t="s">
        <v>215</v>
      </c>
      <c r="J1579" t="s">
        <v>208</v>
      </c>
    </row>
    <row r="1580" spans="1:10" x14ac:dyDescent="0.3">
      <c r="A1580" t="s">
        <v>239</v>
      </c>
      <c r="B1580" t="s">
        <v>223</v>
      </c>
      <c r="C1580" t="s">
        <v>199</v>
      </c>
      <c r="D1580">
        <v>-42</v>
      </c>
      <c r="E1580">
        <v>19</v>
      </c>
      <c r="F1580">
        <v>139</v>
      </c>
      <c r="G1580">
        <v>61</v>
      </c>
      <c r="H1580" t="s">
        <v>200</v>
      </c>
      <c r="I1580" t="s">
        <v>215</v>
      </c>
      <c r="J1580" t="s">
        <v>208</v>
      </c>
    </row>
    <row r="1581" spans="1:10" x14ac:dyDescent="0.3">
      <c r="A1581" t="s">
        <v>239</v>
      </c>
      <c r="B1581" t="s">
        <v>223</v>
      </c>
      <c r="C1581" t="s">
        <v>199</v>
      </c>
      <c r="D1581">
        <v>-44</v>
      </c>
      <c r="E1581">
        <v>11</v>
      </c>
      <c r="F1581">
        <v>115</v>
      </c>
      <c r="G1581">
        <v>55</v>
      </c>
      <c r="H1581" t="s">
        <v>200</v>
      </c>
      <c r="I1581" t="s">
        <v>215</v>
      </c>
      <c r="J1581" t="s">
        <v>208</v>
      </c>
    </row>
    <row r="1582" spans="1:10" x14ac:dyDescent="0.3">
      <c r="A1582" t="s">
        <v>239</v>
      </c>
      <c r="B1582" t="s">
        <v>223</v>
      </c>
      <c r="C1582" t="s">
        <v>199</v>
      </c>
      <c r="D1582">
        <v>-26</v>
      </c>
      <c r="E1582">
        <v>23</v>
      </c>
      <c r="F1582">
        <v>109</v>
      </c>
      <c r="G1582">
        <v>49</v>
      </c>
      <c r="H1582" t="s">
        <v>200</v>
      </c>
      <c r="I1582" t="s">
        <v>215</v>
      </c>
      <c r="J1582" t="s">
        <v>208</v>
      </c>
    </row>
    <row r="1583" spans="1:10" x14ac:dyDescent="0.3">
      <c r="A1583" t="s">
        <v>239</v>
      </c>
      <c r="B1583" t="s">
        <v>223</v>
      </c>
      <c r="C1583" t="s">
        <v>199</v>
      </c>
      <c r="D1583">
        <v>-8</v>
      </c>
      <c r="E1583">
        <v>40</v>
      </c>
      <c r="F1583">
        <v>122</v>
      </c>
      <c r="G1583">
        <v>48</v>
      </c>
      <c r="H1583" t="s">
        <v>200</v>
      </c>
      <c r="I1583" t="s">
        <v>215</v>
      </c>
      <c r="J1583" t="s">
        <v>208</v>
      </c>
    </row>
    <row r="1584" spans="1:10" x14ac:dyDescent="0.3">
      <c r="A1584" t="s">
        <v>239</v>
      </c>
      <c r="B1584" t="s">
        <v>223</v>
      </c>
      <c r="C1584" t="s">
        <v>199</v>
      </c>
      <c r="D1584">
        <v>16</v>
      </c>
      <c r="E1584">
        <v>68</v>
      </c>
      <c r="F1584">
        <v>160</v>
      </c>
      <c r="G1584">
        <v>52</v>
      </c>
      <c r="H1584" t="s">
        <v>200</v>
      </c>
      <c r="I1584" t="s">
        <v>215</v>
      </c>
      <c r="J1584" t="s">
        <v>208</v>
      </c>
    </row>
    <row r="1585" spans="1:10" x14ac:dyDescent="0.3">
      <c r="A1585" t="s">
        <v>239</v>
      </c>
      <c r="B1585" t="s">
        <v>223</v>
      </c>
      <c r="C1585" t="s">
        <v>199</v>
      </c>
      <c r="D1585">
        <v>-61</v>
      </c>
      <c r="E1585">
        <v>11</v>
      </c>
      <c r="F1585">
        <v>111</v>
      </c>
      <c r="G1585">
        <v>52</v>
      </c>
      <c r="H1585" t="s">
        <v>200</v>
      </c>
      <c r="I1585" t="s">
        <v>215</v>
      </c>
      <c r="J1585" t="s">
        <v>208</v>
      </c>
    </row>
    <row r="1586" spans="1:10" x14ac:dyDescent="0.3">
      <c r="A1586" t="s">
        <v>239</v>
      </c>
      <c r="B1586" t="s">
        <v>223</v>
      </c>
      <c r="C1586" t="s">
        <v>199</v>
      </c>
      <c r="D1586">
        <v>-46</v>
      </c>
      <c r="E1586">
        <v>18</v>
      </c>
      <c r="F1586">
        <v>109</v>
      </c>
      <c r="G1586">
        <v>49</v>
      </c>
      <c r="H1586" t="s">
        <v>200</v>
      </c>
      <c r="I1586" t="s">
        <v>215</v>
      </c>
      <c r="J1586" t="s">
        <v>208</v>
      </c>
    </row>
    <row r="1587" spans="1:10" x14ac:dyDescent="0.3">
      <c r="A1587" t="s">
        <v>239</v>
      </c>
      <c r="B1587" t="s">
        <v>223</v>
      </c>
      <c r="C1587" t="s">
        <v>199</v>
      </c>
      <c r="D1587">
        <v>-49</v>
      </c>
      <c r="E1587">
        <v>18</v>
      </c>
      <c r="F1587">
        <v>113</v>
      </c>
      <c r="G1587">
        <v>51</v>
      </c>
      <c r="H1587" t="s">
        <v>200</v>
      </c>
      <c r="I1587" t="s">
        <v>215</v>
      </c>
      <c r="J1587" t="s">
        <v>208</v>
      </c>
    </row>
    <row r="1588" spans="1:10" x14ac:dyDescent="0.3">
      <c r="A1588" t="s">
        <v>239</v>
      </c>
      <c r="B1588" t="s">
        <v>223</v>
      </c>
      <c r="C1588" t="s">
        <v>199</v>
      </c>
      <c r="D1588">
        <v>-16</v>
      </c>
      <c r="E1588">
        <v>40</v>
      </c>
      <c r="F1588">
        <v>142</v>
      </c>
      <c r="G1588">
        <v>51</v>
      </c>
      <c r="H1588" t="s">
        <v>200</v>
      </c>
      <c r="I1588" t="s">
        <v>215</v>
      </c>
      <c r="J1588" t="s">
        <v>208</v>
      </c>
    </row>
    <row r="1589" spans="1:10" x14ac:dyDescent="0.3">
      <c r="A1589" t="s">
        <v>239</v>
      </c>
      <c r="B1589" t="s">
        <v>223</v>
      </c>
      <c r="C1589" t="s">
        <v>199</v>
      </c>
      <c r="D1589">
        <v>-21</v>
      </c>
      <c r="E1589">
        <v>38</v>
      </c>
      <c r="F1589">
        <v>135</v>
      </c>
      <c r="G1589">
        <v>49</v>
      </c>
      <c r="H1589" t="s">
        <v>200</v>
      </c>
      <c r="I1589" t="s">
        <v>215</v>
      </c>
      <c r="J1589" t="s">
        <v>208</v>
      </c>
    </row>
    <row r="1590" spans="1:10" x14ac:dyDescent="0.3">
      <c r="A1590" t="s">
        <v>239</v>
      </c>
      <c r="B1590" t="s">
        <v>223</v>
      </c>
      <c r="C1590" t="s">
        <v>199</v>
      </c>
      <c r="D1590">
        <v>-47</v>
      </c>
      <c r="E1590">
        <v>25</v>
      </c>
      <c r="F1590">
        <v>140</v>
      </c>
      <c r="G1590">
        <v>55</v>
      </c>
      <c r="H1590" t="s">
        <v>200</v>
      </c>
      <c r="I1590" t="s">
        <v>215</v>
      </c>
      <c r="J1590" t="s">
        <v>208</v>
      </c>
    </row>
    <row r="1591" spans="1:10" x14ac:dyDescent="0.3">
      <c r="A1591" t="s">
        <v>239</v>
      </c>
      <c r="B1591" t="s">
        <v>223</v>
      </c>
      <c r="C1591" t="s">
        <v>199</v>
      </c>
      <c r="D1591">
        <v>-15</v>
      </c>
      <c r="E1591">
        <v>49</v>
      </c>
      <c r="F1591">
        <v>167</v>
      </c>
      <c r="G1591">
        <v>56</v>
      </c>
      <c r="H1591" t="s">
        <v>200</v>
      </c>
      <c r="I1591" t="s">
        <v>215</v>
      </c>
      <c r="J1591" t="s">
        <v>208</v>
      </c>
    </row>
    <row r="1592" spans="1:10" x14ac:dyDescent="0.3">
      <c r="A1592" t="s">
        <v>239</v>
      </c>
      <c r="B1592" t="s">
        <v>223</v>
      </c>
      <c r="C1592" t="s">
        <v>199</v>
      </c>
      <c r="D1592">
        <v>-58</v>
      </c>
      <c r="E1592">
        <v>19</v>
      </c>
      <c r="F1592">
        <v>138</v>
      </c>
      <c r="G1592">
        <v>57</v>
      </c>
      <c r="H1592" t="s">
        <v>200</v>
      </c>
      <c r="I1592" t="s">
        <v>215</v>
      </c>
      <c r="J1592" t="s">
        <v>208</v>
      </c>
    </row>
    <row r="1593" spans="1:10" x14ac:dyDescent="0.3">
      <c r="A1593" t="s">
        <v>239</v>
      </c>
      <c r="B1593" t="s">
        <v>223</v>
      </c>
      <c r="C1593" t="s">
        <v>199</v>
      </c>
      <c r="D1593">
        <v>-65</v>
      </c>
      <c r="E1593">
        <v>11</v>
      </c>
      <c r="F1593">
        <v>123</v>
      </c>
      <c r="G1593">
        <v>55</v>
      </c>
      <c r="H1593" t="s">
        <v>200</v>
      </c>
      <c r="I1593" t="s">
        <v>215</v>
      </c>
      <c r="J1593" t="s">
        <v>208</v>
      </c>
    </row>
    <row r="1594" spans="1:10" x14ac:dyDescent="0.3">
      <c r="A1594" t="s">
        <v>239</v>
      </c>
      <c r="B1594" t="s">
        <v>223</v>
      </c>
      <c r="C1594" t="s">
        <v>199</v>
      </c>
      <c r="D1594">
        <v>-39</v>
      </c>
      <c r="E1594">
        <v>23</v>
      </c>
      <c r="F1594">
        <v>116</v>
      </c>
      <c r="G1594">
        <v>49</v>
      </c>
      <c r="H1594" t="s">
        <v>200</v>
      </c>
      <c r="I1594" t="s">
        <v>215</v>
      </c>
      <c r="J1594" t="s">
        <v>208</v>
      </c>
    </row>
    <row r="1595" spans="1:10" x14ac:dyDescent="0.3">
      <c r="A1595" t="s">
        <v>239</v>
      </c>
      <c r="B1595" t="s">
        <v>223</v>
      </c>
      <c r="C1595" t="s">
        <v>199</v>
      </c>
      <c r="D1595">
        <v>-12</v>
      </c>
      <c r="E1595">
        <v>40</v>
      </c>
      <c r="F1595">
        <v>130</v>
      </c>
      <c r="G1595">
        <v>48</v>
      </c>
      <c r="H1595" t="s">
        <v>200</v>
      </c>
      <c r="I1595" t="s">
        <v>215</v>
      </c>
      <c r="J1595" t="s">
        <v>208</v>
      </c>
    </row>
    <row r="1596" spans="1:10" x14ac:dyDescent="0.3">
      <c r="A1596" t="s">
        <v>239</v>
      </c>
      <c r="B1596" t="s">
        <v>223</v>
      </c>
      <c r="C1596" t="s">
        <v>199</v>
      </c>
      <c r="D1596">
        <v>24</v>
      </c>
      <c r="E1596">
        <v>68</v>
      </c>
      <c r="F1596">
        <v>171</v>
      </c>
      <c r="G1596">
        <v>52</v>
      </c>
      <c r="H1596" t="s">
        <v>200</v>
      </c>
      <c r="I1596" t="s">
        <v>215</v>
      </c>
      <c r="J1596" t="s">
        <v>208</v>
      </c>
    </row>
    <row r="1597" spans="1:10" x14ac:dyDescent="0.3">
      <c r="A1597" t="s">
        <v>239</v>
      </c>
      <c r="B1597" t="s">
        <v>223</v>
      </c>
      <c r="C1597" t="s">
        <v>199</v>
      </c>
      <c r="D1597">
        <v>-10</v>
      </c>
      <c r="E1597">
        <v>53</v>
      </c>
      <c r="F1597">
        <v>90</v>
      </c>
      <c r="G1597">
        <v>63</v>
      </c>
      <c r="H1597" t="s">
        <v>205</v>
      </c>
      <c r="I1597" t="s">
        <v>206</v>
      </c>
      <c r="J1597" t="s">
        <v>202</v>
      </c>
    </row>
    <row r="1598" spans="1:10" x14ac:dyDescent="0.3">
      <c r="A1598" t="s">
        <v>239</v>
      </c>
      <c r="B1598" t="s">
        <v>223</v>
      </c>
      <c r="C1598" t="s">
        <v>199</v>
      </c>
      <c r="D1598">
        <v>-7</v>
      </c>
      <c r="E1598">
        <v>61</v>
      </c>
      <c r="F1598">
        <v>104</v>
      </c>
      <c r="G1598">
        <v>68</v>
      </c>
      <c r="H1598" t="s">
        <v>205</v>
      </c>
      <c r="I1598" t="s">
        <v>206</v>
      </c>
      <c r="J1598" t="s">
        <v>202</v>
      </c>
    </row>
    <row r="1599" spans="1:10" x14ac:dyDescent="0.3">
      <c r="A1599" t="s">
        <v>239</v>
      </c>
      <c r="B1599" t="s">
        <v>223</v>
      </c>
      <c r="C1599" t="s">
        <v>199</v>
      </c>
      <c r="D1599">
        <v>-7</v>
      </c>
      <c r="E1599">
        <v>63</v>
      </c>
      <c r="F1599">
        <v>107</v>
      </c>
      <c r="G1599">
        <v>70</v>
      </c>
      <c r="H1599" t="s">
        <v>205</v>
      </c>
      <c r="I1599" t="s">
        <v>206</v>
      </c>
      <c r="J1599" t="s">
        <v>202</v>
      </c>
    </row>
    <row r="1600" spans="1:10" x14ac:dyDescent="0.3">
      <c r="A1600" t="s">
        <v>239</v>
      </c>
      <c r="B1600" t="s">
        <v>223</v>
      </c>
      <c r="C1600" t="s">
        <v>199</v>
      </c>
      <c r="D1600">
        <v>-6</v>
      </c>
      <c r="E1600">
        <v>63</v>
      </c>
      <c r="F1600">
        <v>107</v>
      </c>
      <c r="G1600">
        <v>69</v>
      </c>
      <c r="H1600" t="s">
        <v>205</v>
      </c>
      <c r="I1600" t="s">
        <v>206</v>
      </c>
      <c r="J1600" t="s">
        <v>202</v>
      </c>
    </row>
    <row r="1601" spans="1:10" x14ac:dyDescent="0.3">
      <c r="A1601" t="s">
        <v>239</v>
      </c>
      <c r="B1601" t="s">
        <v>223</v>
      </c>
      <c r="C1601" t="s">
        <v>199</v>
      </c>
      <c r="D1601">
        <v>-7</v>
      </c>
      <c r="E1601">
        <v>61</v>
      </c>
      <c r="F1601">
        <v>104</v>
      </c>
      <c r="G1601">
        <v>68</v>
      </c>
      <c r="H1601" t="s">
        <v>205</v>
      </c>
      <c r="I1601" t="s">
        <v>206</v>
      </c>
      <c r="J1601" t="s">
        <v>202</v>
      </c>
    </row>
    <row r="1602" spans="1:10" x14ac:dyDescent="0.3">
      <c r="A1602" t="s">
        <v>239</v>
      </c>
      <c r="B1602" t="s">
        <v>223</v>
      </c>
      <c r="C1602" t="s">
        <v>199</v>
      </c>
      <c r="D1602">
        <v>-3</v>
      </c>
      <c r="E1602">
        <v>73</v>
      </c>
      <c r="F1602">
        <v>125</v>
      </c>
      <c r="G1602">
        <v>76</v>
      </c>
      <c r="H1602" t="s">
        <v>205</v>
      </c>
      <c r="I1602" t="s">
        <v>206</v>
      </c>
      <c r="J1602" t="s">
        <v>202</v>
      </c>
    </row>
    <row r="1603" spans="1:10" x14ac:dyDescent="0.3">
      <c r="A1603" t="s">
        <v>239</v>
      </c>
      <c r="B1603" t="s">
        <v>223</v>
      </c>
      <c r="C1603" t="s">
        <v>199</v>
      </c>
      <c r="D1603">
        <v>-1</v>
      </c>
      <c r="E1603">
        <v>82</v>
      </c>
      <c r="F1603">
        <v>141</v>
      </c>
      <c r="G1603">
        <v>83</v>
      </c>
      <c r="H1603" t="s">
        <v>205</v>
      </c>
      <c r="I1603" t="s">
        <v>206</v>
      </c>
      <c r="J1603" t="s">
        <v>202</v>
      </c>
    </row>
    <row r="1604" spans="1:10" x14ac:dyDescent="0.3">
      <c r="A1604" t="s">
        <v>239</v>
      </c>
      <c r="B1604" t="s">
        <v>223</v>
      </c>
      <c r="C1604" t="s">
        <v>199</v>
      </c>
      <c r="D1604">
        <v>2</v>
      </c>
      <c r="E1604">
        <v>88</v>
      </c>
      <c r="F1604">
        <v>151</v>
      </c>
      <c r="G1604">
        <v>86</v>
      </c>
      <c r="H1604" t="s">
        <v>205</v>
      </c>
      <c r="I1604" t="s">
        <v>206</v>
      </c>
      <c r="J1604" t="s">
        <v>202</v>
      </c>
    </row>
    <row r="1605" spans="1:10" x14ac:dyDescent="0.3">
      <c r="A1605" t="s">
        <v>239</v>
      </c>
      <c r="B1605" t="s">
        <v>223</v>
      </c>
      <c r="C1605" t="s">
        <v>199</v>
      </c>
      <c r="D1605">
        <v>-8</v>
      </c>
      <c r="E1605">
        <v>62</v>
      </c>
      <c r="F1605">
        <v>106</v>
      </c>
      <c r="G1605">
        <v>70</v>
      </c>
      <c r="H1605" t="s">
        <v>205</v>
      </c>
      <c r="I1605" t="s">
        <v>206</v>
      </c>
      <c r="J1605" t="s">
        <v>202</v>
      </c>
    </row>
    <row r="1606" spans="1:10" x14ac:dyDescent="0.3">
      <c r="A1606" t="s">
        <v>239</v>
      </c>
      <c r="B1606" t="s">
        <v>223</v>
      </c>
      <c r="C1606" t="s">
        <v>199</v>
      </c>
      <c r="D1606">
        <v>-6</v>
      </c>
      <c r="E1606">
        <v>64</v>
      </c>
      <c r="F1606">
        <v>109</v>
      </c>
      <c r="G1606">
        <v>70</v>
      </c>
      <c r="H1606" t="s">
        <v>205</v>
      </c>
      <c r="I1606" t="s">
        <v>206</v>
      </c>
      <c r="J1606" t="s">
        <v>202</v>
      </c>
    </row>
    <row r="1607" spans="1:10" x14ac:dyDescent="0.3">
      <c r="A1607" t="s">
        <v>239</v>
      </c>
      <c r="B1607" t="s">
        <v>223</v>
      </c>
      <c r="C1607" t="s">
        <v>199</v>
      </c>
      <c r="D1607">
        <v>-7</v>
      </c>
      <c r="E1607">
        <v>62</v>
      </c>
      <c r="F1607">
        <v>106</v>
      </c>
      <c r="G1607">
        <v>69</v>
      </c>
      <c r="H1607" t="s">
        <v>205</v>
      </c>
      <c r="I1607" t="s">
        <v>206</v>
      </c>
      <c r="J1607" t="s">
        <v>202</v>
      </c>
    </row>
    <row r="1608" spans="1:10" x14ac:dyDescent="0.3">
      <c r="A1608" t="s">
        <v>239</v>
      </c>
      <c r="B1608" t="s">
        <v>223</v>
      </c>
      <c r="C1608" t="s">
        <v>199</v>
      </c>
      <c r="D1608">
        <v>-5</v>
      </c>
      <c r="E1608">
        <v>69</v>
      </c>
      <c r="F1608">
        <v>118</v>
      </c>
      <c r="G1608">
        <v>74</v>
      </c>
      <c r="H1608" t="s">
        <v>205</v>
      </c>
      <c r="I1608" t="s">
        <v>206</v>
      </c>
      <c r="J1608" t="s">
        <v>202</v>
      </c>
    </row>
    <row r="1609" spans="1:10" x14ac:dyDescent="0.3">
      <c r="A1609" t="s">
        <v>239</v>
      </c>
      <c r="B1609" t="s">
        <v>223</v>
      </c>
      <c r="C1609" t="s">
        <v>199</v>
      </c>
      <c r="D1609">
        <v>-16</v>
      </c>
      <c r="E1609">
        <v>53</v>
      </c>
      <c r="F1609">
        <v>101</v>
      </c>
      <c r="G1609">
        <v>66</v>
      </c>
      <c r="H1609" t="s">
        <v>205</v>
      </c>
      <c r="I1609" t="s">
        <v>206</v>
      </c>
      <c r="J1609" t="s">
        <v>202</v>
      </c>
    </row>
    <row r="1610" spans="1:10" x14ac:dyDescent="0.3">
      <c r="A1610" t="s">
        <v>239</v>
      </c>
      <c r="B1610" t="s">
        <v>223</v>
      </c>
      <c r="C1610" t="s">
        <v>199</v>
      </c>
      <c r="D1610">
        <v>-10</v>
      </c>
      <c r="E1610">
        <v>61</v>
      </c>
      <c r="F1610">
        <v>111</v>
      </c>
      <c r="G1610">
        <v>68</v>
      </c>
      <c r="H1610" t="s">
        <v>205</v>
      </c>
      <c r="I1610" t="s">
        <v>206</v>
      </c>
      <c r="J1610" t="s">
        <v>202</v>
      </c>
    </row>
    <row r="1611" spans="1:10" x14ac:dyDescent="0.3">
      <c r="A1611" t="s">
        <v>239</v>
      </c>
      <c r="B1611" t="s">
        <v>223</v>
      </c>
      <c r="C1611" t="s">
        <v>199</v>
      </c>
      <c r="D1611">
        <v>-10</v>
      </c>
      <c r="E1611">
        <v>63</v>
      </c>
      <c r="F1611">
        <v>114</v>
      </c>
      <c r="G1611">
        <v>70</v>
      </c>
      <c r="H1611" t="s">
        <v>205</v>
      </c>
      <c r="I1611" t="s">
        <v>206</v>
      </c>
      <c r="J1611" t="s">
        <v>202</v>
      </c>
    </row>
    <row r="1612" spans="1:10" x14ac:dyDescent="0.3">
      <c r="A1612" t="s">
        <v>239</v>
      </c>
      <c r="B1612" t="s">
        <v>223</v>
      </c>
      <c r="C1612" t="s">
        <v>199</v>
      </c>
      <c r="D1612">
        <v>-9</v>
      </c>
      <c r="E1612">
        <v>63</v>
      </c>
      <c r="F1612">
        <v>114</v>
      </c>
      <c r="G1612">
        <v>69</v>
      </c>
      <c r="H1612" t="s">
        <v>205</v>
      </c>
      <c r="I1612" t="s">
        <v>206</v>
      </c>
      <c r="J1612" t="s">
        <v>202</v>
      </c>
    </row>
    <row r="1613" spans="1:10" x14ac:dyDescent="0.3">
      <c r="A1613" t="s">
        <v>239</v>
      </c>
      <c r="B1613" t="s">
        <v>223</v>
      </c>
      <c r="C1613" t="s">
        <v>199</v>
      </c>
      <c r="D1613">
        <v>-10</v>
      </c>
      <c r="E1613">
        <v>61</v>
      </c>
      <c r="F1613">
        <v>103</v>
      </c>
      <c r="G1613">
        <v>63</v>
      </c>
      <c r="H1613" t="s">
        <v>205</v>
      </c>
      <c r="I1613" t="s">
        <v>206</v>
      </c>
      <c r="J1613" t="s">
        <v>202</v>
      </c>
    </row>
    <row r="1614" spans="1:10" x14ac:dyDescent="0.3">
      <c r="A1614" t="s">
        <v>239</v>
      </c>
      <c r="B1614" t="s">
        <v>223</v>
      </c>
      <c r="C1614" t="s">
        <v>199</v>
      </c>
      <c r="D1614">
        <v>-4</v>
      </c>
      <c r="E1614">
        <v>73</v>
      </c>
      <c r="F1614">
        <v>124</v>
      </c>
      <c r="G1614">
        <v>71</v>
      </c>
      <c r="H1614" t="s">
        <v>205</v>
      </c>
      <c r="I1614" t="s">
        <v>206</v>
      </c>
      <c r="J1614" t="s">
        <v>202</v>
      </c>
    </row>
    <row r="1615" spans="1:10" x14ac:dyDescent="0.3">
      <c r="A1615" t="s">
        <v>239</v>
      </c>
      <c r="B1615" t="s">
        <v>223</v>
      </c>
      <c r="C1615" t="s">
        <v>199</v>
      </c>
      <c r="D1615">
        <v>-1</v>
      </c>
      <c r="E1615">
        <v>82</v>
      </c>
      <c r="F1615">
        <v>140</v>
      </c>
      <c r="G1615">
        <v>77</v>
      </c>
      <c r="H1615" t="s">
        <v>205</v>
      </c>
      <c r="I1615" t="s">
        <v>206</v>
      </c>
      <c r="J1615" t="s">
        <v>202</v>
      </c>
    </row>
    <row r="1616" spans="1:10" x14ac:dyDescent="0.3">
      <c r="A1616" t="s">
        <v>239</v>
      </c>
      <c r="B1616" t="s">
        <v>223</v>
      </c>
      <c r="C1616" t="s">
        <v>199</v>
      </c>
      <c r="D1616">
        <v>3</v>
      </c>
      <c r="E1616">
        <v>88</v>
      </c>
      <c r="F1616">
        <v>150</v>
      </c>
      <c r="G1616">
        <v>80</v>
      </c>
      <c r="H1616" t="s">
        <v>205</v>
      </c>
      <c r="I1616" t="s">
        <v>206</v>
      </c>
      <c r="J1616" t="s">
        <v>202</v>
      </c>
    </row>
    <row r="1617" spans="1:10" x14ac:dyDescent="0.3">
      <c r="A1617" t="s">
        <v>239</v>
      </c>
      <c r="B1617" t="s">
        <v>223</v>
      </c>
      <c r="C1617" t="s">
        <v>199</v>
      </c>
      <c r="D1617">
        <v>-12</v>
      </c>
      <c r="E1617">
        <v>62</v>
      </c>
      <c r="F1617">
        <v>113</v>
      </c>
      <c r="G1617">
        <v>70</v>
      </c>
      <c r="H1617" t="s">
        <v>205</v>
      </c>
      <c r="I1617" t="s">
        <v>206</v>
      </c>
      <c r="J1617" t="s">
        <v>202</v>
      </c>
    </row>
    <row r="1618" spans="1:10" x14ac:dyDescent="0.3">
      <c r="A1618" t="s">
        <v>239</v>
      </c>
      <c r="B1618" t="s">
        <v>223</v>
      </c>
      <c r="C1618" t="s">
        <v>199</v>
      </c>
      <c r="D1618">
        <v>-9</v>
      </c>
      <c r="E1618">
        <v>64</v>
      </c>
      <c r="F1618">
        <v>116</v>
      </c>
      <c r="G1618">
        <v>70</v>
      </c>
      <c r="H1618" t="s">
        <v>205</v>
      </c>
      <c r="I1618" t="s">
        <v>206</v>
      </c>
      <c r="J1618" t="s">
        <v>202</v>
      </c>
    </row>
    <row r="1619" spans="1:10" x14ac:dyDescent="0.3">
      <c r="A1619" t="s">
        <v>239</v>
      </c>
      <c r="B1619" t="s">
        <v>223</v>
      </c>
      <c r="C1619" t="s">
        <v>199</v>
      </c>
      <c r="D1619">
        <v>-10</v>
      </c>
      <c r="E1619">
        <v>62</v>
      </c>
      <c r="F1619">
        <v>113</v>
      </c>
      <c r="G1619">
        <v>69</v>
      </c>
      <c r="H1619" t="s">
        <v>205</v>
      </c>
      <c r="I1619" t="s">
        <v>206</v>
      </c>
      <c r="J1619" t="s">
        <v>202</v>
      </c>
    </row>
    <row r="1620" spans="1:10" x14ac:dyDescent="0.3">
      <c r="A1620" t="s">
        <v>239</v>
      </c>
      <c r="B1620" t="s">
        <v>223</v>
      </c>
      <c r="C1620" t="s">
        <v>199</v>
      </c>
      <c r="D1620">
        <v>-7</v>
      </c>
      <c r="E1620">
        <v>69</v>
      </c>
      <c r="F1620">
        <v>126</v>
      </c>
      <c r="G1620">
        <v>74</v>
      </c>
      <c r="H1620" t="s">
        <v>205</v>
      </c>
      <c r="I1620" t="s">
        <v>206</v>
      </c>
      <c r="J1620" t="s">
        <v>202</v>
      </c>
    </row>
    <row r="1621" spans="1:10" x14ac:dyDescent="0.3">
      <c r="A1621" t="s">
        <v>239</v>
      </c>
      <c r="B1621" t="s">
        <v>223</v>
      </c>
      <c r="C1621" t="s">
        <v>199</v>
      </c>
      <c r="D1621">
        <v>9</v>
      </c>
      <c r="E1621">
        <v>47</v>
      </c>
      <c r="F1621">
        <v>82</v>
      </c>
      <c r="G1621">
        <v>38</v>
      </c>
      <c r="H1621" t="s">
        <v>205</v>
      </c>
      <c r="I1621" t="s">
        <v>207</v>
      </c>
      <c r="J1621" t="s">
        <v>208</v>
      </c>
    </row>
    <row r="1622" spans="1:10" x14ac:dyDescent="0.3">
      <c r="A1622" t="s">
        <v>239</v>
      </c>
      <c r="B1622" t="s">
        <v>223</v>
      </c>
      <c r="C1622" t="s">
        <v>199</v>
      </c>
      <c r="D1622">
        <v>8</v>
      </c>
      <c r="E1622">
        <v>47</v>
      </c>
      <c r="F1622">
        <v>82</v>
      </c>
      <c r="G1622">
        <v>39</v>
      </c>
      <c r="H1622" t="s">
        <v>205</v>
      </c>
      <c r="I1622" t="s">
        <v>207</v>
      </c>
      <c r="J1622" t="s">
        <v>208</v>
      </c>
    </row>
    <row r="1623" spans="1:10" x14ac:dyDescent="0.3">
      <c r="A1623" t="s">
        <v>239</v>
      </c>
      <c r="B1623" t="s">
        <v>223</v>
      </c>
      <c r="C1623" t="s">
        <v>199</v>
      </c>
      <c r="D1623">
        <v>11</v>
      </c>
      <c r="E1623">
        <v>49</v>
      </c>
      <c r="F1623">
        <v>85</v>
      </c>
      <c r="G1623">
        <v>38</v>
      </c>
      <c r="H1623" t="s">
        <v>205</v>
      </c>
      <c r="I1623" t="s">
        <v>207</v>
      </c>
      <c r="J1623" t="s">
        <v>208</v>
      </c>
    </row>
    <row r="1624" spans="1:10" x14ac:dyDescent="0.3">
      <c r="A1624" t="s">
        <v>239</v>
      </c>
      <c r="B1624" t="s">
        <v>223</v>
      </c>
      <c r="C1624" t="s">
        <v>199</v>
      </c>
      <c r="D1624">
        <v>12</v>
      </c>
      <c r="E1624">
        <v>51</v>
      </c>
      <c r="F1624">
        <v>88</v>
      </c>
      <c r="G1624">
        <v>39</v>
      </c>
      <c r="H1624" t="s">
        <v>205</v>
      </c>
      <c r="I1624" t="s">
        <v>207</v>
      </c>
      <c r="J1624" t="s">
        <v>208</v>
      </c>
    </row>
    <row r="1625" spans="1:10" x14ac:dyDescent="0.3">
      <c r="A1625" t="s">
        <v>239</v>
      </c>
      <c r="B1625" t="s">
        <v>223</v>
      </c>
      <c r="C1625" t="s">
        <v>199</v>
      </c>
      <c r="D1625">
        <v>14</v>
      </c>
      <c r="E1625">
        <v>53</v>
      </c>
      <c r="F1625">
        <v>92</v>
      </c>
      <c r="G1625">
        <v>39</v>
      </c>
      <c r="H1625" t="s">
        <v>205</v>
      </c>
      <c r="I1625" t="s">
        <v>207</v>
      </c>
      <c r="J1625" t="s">
        <v>208</v>
      </c>
    </row>
    <row r="1626" spans="1:10" x14ac:dyDescent="0.3">
      <c r="A1626" t="s">
        <v>239</v>
      </c>
      <c r="B1626" t="s">
        <v>223</v>
      </c>
      <c r="C1626" t="s">
        <v>199</v>
      </c>
      <c r="D1626">
        <v>14</v>
      </c>
      <c r="E1626">
        <v>55</v>
      </c>
      <c r="F1626">
        <v>96</v>
      </c>
      <c r="G1626">
        <v>41</v>
      </c>
      <c r="H1626" t="s">
        <v>205</v>
      </c>
      <c r="I1626" t="s">
        <v>207</v>
      </c>
      <c r="J1626" t="s">
        <v>208</v>
      </c>
    </row>
    <row r="1627" spans="1:10" x14ac:dyDescent="0.3">
      <c r="A1627" t="s">
        <v>239</v>
      </c>
      <c r="B1627" t="s">
        <v>223</v>
      </c>
      <c r="C1627" t="s">
        <v>199</v>
      </c>
      <c r="D1627">
        <v>18</v>
      </c>
      <c r="E1627">
        <v>59</v>
      </c>
      <c r="F1627">
        <v>103</v>
      </c>
      <c r="G1627">
        <v>41</v>
      </c>
      <c r="H1627" t="s">
        <v>205</v>
      </c>
      <c r="I1627" t="s">
        <v>207</v>
      </c>
      <c r="J1627" t="s">
        <v>208</v>
      </c>
    </row>
    <row r="1628" spans="1:10" x14ac:dyDescent="0.3">
      <c r="A1628" t="s">
        <v>239</v>
      </c>
      <c r="B1628" t="s">
        <v>223</v>
      </c>
      <c r="C1628" t="s">
        <v>199</v>
      </c>
      <c r="D1628">
        <v>18</v>
      </c>
      <c r="E1628">
        <v>60</v>
      </c>
      <c r="F1628">
        <v>105</v>
      </c>
      <c r="G1628">
        <v>42</v>
      </c>
      <c r="H1628" t="s">
        <v>205</v>
      </c>
      <c r="I1628" t="s">
        <v>207</v>
      </c>
      <c r="J1628" t="s">
        <v>208</v>
      </c>
    </row>
    <row r="1629" spans="1:10" x14ac:dyDescent="0.3">
      <c r="A1629" t="s">
        <v>239</v>
      </c>
      <c r="B1629" t="s">
        <v>223</v>
      </c>
      <c r="C1629" t="s">
        <v>199</v>
      </c>
      <c r="D1629">
        <v>13</v>
      </c>
      <c r="E1629">
        <v>52</v>
      </c>
      <c r="F1629">
        <v>91</v>
      </c>
      <c r="G1629">
        <v>39</v>
      </c>
      <c r="H1629" t="s">
        <v>205</v>
      </c>
      <c r="I1629" t="s">
        <v>207</v>
      </c>
      <c r="J1629" t="s">
        <v>208</v>
      </c>
    </row>
    <row r="1630" spans="1:10" x14ac:dyDescent="0.3">
      <c r="A1630" t="s">
        <v>239</v>
      </c>
      <c r="B1630" t="s">
        <v>223</v>
      </c>
      <c r="C1630" t="s">
        <v>199</v>
      </c>
      <c r="D1630">
        <v>14</v>
      </c>
      <c r="E1630">
        <v>53</v>
      </c>
      <c r="F1630">
        <v>92</v>
      </c>
      <c r="G1630">
        <v>39</v>
      </c>
      <c r="H1630" t="s">
        <v>205</v>
      </c>
      <c r="I1630" t="s">
        <v>207</v>
      </c>
      <c r="J1630" t="s">
        <v>208</v>
      </c>
    </row>
    <row r="1631" spans="1:10" x14ac:dyDescent="0.3">
      <c r="A1631" t="s">
        <v>239</v>
      </c>
      <c r="B1631" t="s">
        <v>223</v>
      </c>
      <c r="C1631" t="s">
        <v>199</v>
      </c>
      <c r="D1631">
        <v>8</v>
      </c>
      <c r="E1631">
        <v>47</v>
      </c>
      <c r="F1631">
        <v>82</v>
      </c>
      <c r="G1631">
        <v>39</v>
      </c>
      <c r="H1631" t="s">
        <v>205</v>
      </c>
      <c r="I1631" t="s">
        <v>207</v>
      </c>
      <c r="J1631" t="s">
        <v>208</v>
      </c>
    </row>
    <row r="1632" spans="1:10" x14ac:dyDescent="0.3">
      <c r="A1632" t="s">
        <v>239</v>
      </c>
      <c r="B1632" t="s">
        <v>223</v>
      </c>
      <c r="C1632" t="s">
        <v>199</v>
      </c>
      <c r="D1632">
        <v>12</v>
      </c>
      <c r="E1632">
        <v>51</v>
      </c>
      <c r="F1632">
        <v>89</v>
      </c>
      <c r="G1632">
        <v>39</v>
      </c>
      <c r="H1632" t="s">
        <v>205</v>
      </c>
      <c r="I1632" t="s">
        <v>207</v>
      </c>
      <c r="J1632" t="s">
        <v>208</v>
      </c>
    </row>
    <row r="1633" spans="1:10" x14ac:dyDescent="0.3">
      <c r="A1633" t="s">
        <v>239</v>
      </c>
      <c r="B1633" t="s">
        <v>223</v>
      </c>
      <c r="C1633" t="s">
        <v>199</v>
      </c>
      <c r="D1633">
        <v>14</v>
      </c>
      <c r="E1633">
        <v>47</v>
      </c>
      <c r="F1633">
        <v>92</v>
      </c>
      <c r="G1633">
        <v>40</v>
      </c>
      <c r="H1633" t="s">
        <v>205</v>
      </c>
      <c r="I1633" t="s">
        <v>207</v>
      </c>
      <c r="J1633" t="s">
        <v>208</v>
      </c>
    </row>
    <row r="1634" spans="1:10" x14ac:dyDescent="0.3">
      <c r="A1634" t="s">
        <v>239</v>
      </c>
      <c r="B1634" t="s">
        <v>223</v>
      </c>
      <c r="C1634" t="s">
        <v>199</v>
      </c>
      <c r="D1634">
        <v>12</v>
      </c>
      <c r="E1634">
        <v>47</v>
      </c>
      <c r="F1634">
        <v>87</v>
      </c>
      <c r="G1634">
        <v>39</v>
      </c>
      <c r="H1634" t="s">
        <v>205</v>
      </c>
      <c r="I1634" t="s">
        <v>207</v>
      </c>
      <c r="J1634" t="s">
        <v>208</v>
      </c>
    </row>
    <row r="1635" spans="1:10" x14ac:dyDescent="0.3">
      <c r="A1635" t="s">
        <v>239</v>
      </c>
      <c r="B1635" t="s">
        <v>223</v>
      </c>
      <c r="C1635" t="s">
        <v>199</v>
      </c>
      <c r="D1635">
        <v>16</v>
      </c>
      <c r="E1635">
        <v>49</v>
      </c>
      <c r="F1635">
        <v>91</v>
      </c>
      <c r="G1635">
        <v>38</v>
      </c>
      <c r="H1635" t="s">
        <v>205</v>
      </c>
      <c r="I1635" t="s">
        <v>207</v>
      </c>
      <c r="J1635" t="s">
        <v>208</v>
      </c>
    </row>
    <row r="1636" spans="1:10" x14ac:dyDescent="0.3">
      <c r="A1636" t="s">
        <v>239</v>
      </c>
      <c r="B1636" t="s">
        <v>223</v>
      </c>
      <c r="C1636" t="s">
        <v>199</v>
      </c>
      <c r="D1636">
        <v>18</v>
      </c>
      <c r="E1636">
        <v>51</v>
      </c>
      <c r="F1636">
        <v>94</v>
      </c>
      <c r="G1636">
        <v>39</v>
      </c>
      <c r="H1636" t="s">
        <v>205</v>
      </c>
      <c r="I1636" t="s">
        <v>207</v>
      </c>
      <c r="J1636" t="s">
        <v>208</v>
      </c>
    </row>
    <row r="1637" spans="1:10" x14ac:dyDescent="0.3">
      <c r="A1637" t="s">
        <v>239</v>
      </c>
      <c r="B1637" t="s">
        <v>223</v>
      </c>
      <c r="C1637" t="s">
        <v>199</v>
      </c>
      <c r="D1637">
        <v>19</v>
      </c>
      <c r="E1637">
        <v>53</v>
      </c>
      <c r="F1637">
        <v>91</v>
      </c>
      <c r="G1637">
        <v>36</v>
      </c>
      <c r="H1637" t="s">
        <v>205</v>
      </c>
      <c r="I1637" t="s">
        <v>207</v>
      </c>
      <c r="J1637" t="s">
        <v>208</v>
      </c>
    </row>
    <row r="1638" spans="1:10" x14ac:dyDescent="0.3">
      <c r="A1638" t="s">
        <v>239</v>
      </c>
      <c r="B1638" t="s">
        <v>223</v>
      </c>
      <c r="C1638" t="s">
        <v>199</v>
      </c>
      <c r="D1638">
        <v>19</v>
      </c>
      <c r="E1638">
        <v>55</v>
      </c>
      <c r="F1638">
        <v>95</v>
      </c>
      <c r="G1638">
        <v>38</v>
      </c>
      <c r="H1638" t="s">
        <v>205</v>
      </c>
      <c r="I1638" t="s">
        <v>207</v>
      </c>
      <c r="J1638" t="s">
        <v>208</v>
      </c>
    </row>
    <row r="1639" spans="1:10" x14ac:dyDescent="0.3">
      <c r="A1639" t="s">
        <v>239</v>
      </c>
      <c r="B1639" t="s">
        <v>223</v>
      </c>
      <c r="C1639" t="s">
        <v>199</v>
      </c>
      <c r="D1639">
        <v>25</v>
      </c>
      <c r="E1639">
        <v>59</v>
      </c>
      <c r="F1639">
        <v>102</v>
      </c>
      <c r="G1639">
        <v>38</v>
      </c>
      <c r="H1639" t="s">
        <v>205</v>
      </c>
      <c r="I1639" t="s">
        <v>207</v>
      </c>
      <c r="J1639" t="s">
        <v>208</v>
      </c>
    </row>
    <row r="1640" spans="1:10" x14ac:dyDescent="0.3">
      <c r="A1640" t="s">
        <v>239</v>
      </c>
      <c r="B1640" t="s">
        <v>223</v>
      </c>
      <c r="C1640" t="s">
        <v>199</v>
      </c>
      <c r="D1640">
        <v>25</v>
      </c>
      <c r="E1640">
        <v>60</v>
      </c>
      <c r="F1640">
        <v>104</v>
      </c>
      <c r="G1640">
        <v>39</v>
      </c>
      <c r="H1640" t="s">
        <v>205</v>
      </c>
      <c r="I1640" t="s">
        <v>207</v>
      </c>
      <c r="J1640" t="s">
        <v>208</v>
      </c>
    </row>
    <row r="1641" spans="1:10" x14ac:dyDescent="0.3">
      <c r="A1641" t="s">
        <v>239</v>
      </c>
      <c r="B1641" t="s">
        <v>223</v>
      </c>
      <c r="C1641" t="s">
        <v>199</v>
      </c>
      <c r="D1641">
        <v>19</v>
      </c>
      <c r="E1641">
        <v>52</v>
      </c>
      <c r="F1641">
        <v>97</v>
      </c>
      <c r="G1641">
        <v>39</v>
      </c>
      <c r="H1641" t="s">
        <v>205</v>
      </c>
      <c r="I1641" t="s">
        <v>207</v>
      </c>
      <c r="J1641" t="s">
        <v>208</v>
      </c>
    </row>
    <row r="1642" spans="1:10" x14ac:dyDescent="0.3">
      <c r="A1642" t="s">
        <v>239</v>
      </c>
      <c r="B1642" t="s">
        <v>223</v>
      </c>
      <c r="C1642" t="s">
        <v>199</v>
      </c>
      <c r="D1642">
        <v>21</v>
      </c>
      <c r="E1642">
        <v>53</v>
      </c>
      <c r="F1642">
        <v>98</v>
      </c>
      <c r="G1642">
        <v>39</v>
      </c>
      <c r="H1642" t="s">
        <v>205</v>
      </c>
      <c r="I1642" t="s">
        <v>207</v>
      </c>
      <c r="J1642" t="s">
        <v>208</v>
      </c>
    </row>
    <row r="1643" spans="1:10" x14ac:dyDescent="0.3">
      <c r="A1643" t="s">
        <v>239</v>
      </c>
      <c r="B1643" t="s">
        <v>223</v>
      </c>
      <c r="C1643" t="s">
        <v>199</v>
      </c>
      <c r="D1643">
        <v>12</v>
      </c>
      <c r="E1643">
        <v>47</v>
      </c>
      <c r="F1643">
        <v>87</v>
      </c>
      <c r="G1643">
        <v>39</v>
      </c>
      <c r="H1643" t="s">
        <v>205</v>
      </c>
      <c r="I1643" t="s">
        <v>207</v>
      </c>
      <c r="J1643" t="s">
        <v>208</v>
      </c>
    </row>
    <row r="1644" spans="1:10" x14ac:dyDescent="0.3">
      <c r="A1644" t="s">
        <v>239</v>
      </c>
      <c r="B1644" t="s">
        <v>223</v>
      </c>
      <c r="C1644" t="s">
        <v>199</v>
      </c>
      <c r="D1644">
        <v>18</v>
      </c>
      <c r="E1644">
        <v>51</v>
      </c>
      <c r="F1644">
        <v>95</v>
      </c>
      <c r="G1644">
        <v>39</v>
      </c>
      <c r="H1644" t="s">
        <v>205</v>
      </c>
      <c r="I1644" t="s">
        <v>207</v>
      </c>
      <c r="J1644" t="s">
        <v>208</v>
      </c>
    </row>
    <row r="1645" spans="1:10" x14ac:dyDescent="0.3">
      <c r="A1645" t="s">
        <v>239</v>
      </c>
      <c r="B1645" t="s">
        <v>223</v>
      </c>
      <c r="C1645" t="s">
        <v>199</v>
      </c>
      <c r="D1645">
        <v>11</v>
      </c>
      <c r="E1645">
        <v>27</v>
      </c>
      <c r="F1645">
        <v>45</v>
      </c>
      <c r="G1645">
        <v>16</v>
      </c>
      <c r="H1645" t="s">
        <v>209</v>
      </c>
      <c r="I1645" t="s">
        <v>216</v>
      </c>
      <c r="J1645" t="s">
        <v>208</v>
      </c>
    </row>
    <row r="1646" spans="1:10" x14ac:dyDescent="0.3">
      <c r="A1646" t="s">
        <v>239</v>
      </c>
      <c r="B1646" t="s">
        <v>223</v>
      </c>
      <c r="C1646" t="s">
        <v>199</v>
      </c>
      <c r="D1646">
        <v>10</v>
      </c>
      <c r="E1646">
        <v>27</v>
      </c>
      <c r="F1646">
        <v>45</v>
      </c>
      <c r="G1646">
        <v>17</v>
      </c>
      <c r="H1646" t="s">
        <v>209</v>
      </c>
      <c r="I1646" t="s">
        <v>216</v>
      </c>
      <c r="J1646" t="s">
        <v>208</v>
      </c>
    </row>
    <row r="1647" spans="1:10" x14ac:dyDescent="0.3">
      <c r="A1647" t="s">
        <v>239</v>
      </c>
      <c r="B1647" t="s">
        <v>223</v>
      </c>
      <c r="C1647" t="s">
        <v>199</v>
      </c>
      <c r="D1647">
        <v>10</v>
      </c>
      <c r="E1647">
        <v>27</v>
      </c>
      <c r="F1647">
        <v>45</v>
      </c>
      <c r="G1647">
        <v>17</v>
      </c>
      <c r="H1647" t="s">
        <v>209</v>
      </c>
      <c r="I1647" t="s">
        <v>216</v>
      </c>
      <c r="J1647" t="s">
        <v>208</v>
      </c>
    </row>
    <row r="1648" spans="1:10" x14ac:dyDescent="0.3">
      <c r="A1648" t="s">
        <v>239</v>
      </c>
      <c r="B1648" t="s">
        <v>223</v>
      </c>
      <c r="C1648" t="s">
        <v>199</v>
      </c>
      <c r="D1648">
        <v>12</v>
      </c>
      <c r="E1648">
        <v>28</v>
      </c>
      <c r="F1648">
        <v>47</v>
      </c>
      <c r="G1648">
        <v>16</v>
      </c>
      <c r="H1648" t="s">
        <v>209</v>
      </c>
      <c r="I1648" t="s">
        <v>216</v>
      </c>
      <c r="J1648" t="s">
        <v>208</v>
      </c>
    </row>
    <row r="1649" spans="1:10" x14ac:dyDescent="0.3">
      <c r="A1649" t="s">
        <v>239</v>
      </c>
      <c r="B1649" t="s">
        <v>223</v>
      </c>
      <c r="C1649" t="s">
        <v>199</v>
      </c>
      <c r="D1649">
        <v>12</v>
      </c>
      <c r="E1649">
        <v>29</v>
      </c>
      <c r="F1649">
        <v>49</v>
      </c>
      <c r="G1649">
        <v>17</v>
      </c>
      <c r="H1649" t="s">
        <v>209</v>
      </c>
      <c r="I1649" t="s">
        <v>216</v>
      </c>
      <c r="J1649" t="s">
        <v>208</v>
      </c>
    </row>
    <row r="1650" spans="1:10" x14ac:dyDescent="0.3">
      <c r="A1650" t="s">
        <v>239</v>
      </c>
      <c r="B1650" t="s">
        <v>223</v>
      </c>
      <c r="C1650" t="s">
        <v>199</v>
      </c>
      <c r="D1650">
        <v>18</v>
      </c>
      <c r="E1650">
        <v>35</v>
      </c>
      <c r="F1650">
        <v>58</v>
      </c>
      <c r="G1650">
        <v>17</v>
      </c>
      <c r="H1650" t="s">
        <v>209</v>
      </c>
      <c r="I1650" t="s">
        <v>216</v>
      </c>
      <c r="J1650" t="s">
        <v>208</v>
      </c>
    </row>
    <row r="1651" spans="1:10" x14ac:dyDescent="0.3">
      <c r="A1651" t="s">
        <v>239</v>
      </c>
      <c r="B1651" t="s">
        <v>223</v>
      </c>
      <c r="C1651" t="s">
        <v>199</v>
      </c>
      <c r="D1651">
        <v>17</v>
      </c>
      <c r="E1651">
        <v>36</v>
      </c>
      <c r="F1651">
        <v>61</v>
      </c>
      <c r="G1651">
        <v>19</v>
      </c>
      <c r="H1651" t="s">
        <v>209</v>
      </c>
      <c r="I1651" t="s">
        <v>216</v>
      </c>
      <c r="J1651" t="s">
        <v>208</v>
      </c>
    </row>
    <row r="1652" spans="1:10" x14ac:dyDescent="0.3">
      <c r="A1652" t="s">
        <v>239</v>
      </c>
      <c r="B1652" t="s">
        <v>223</v>
      </c>
      <c r="C1652" t="s">
        <v>199</v>
      </c>
      <c r="D1652">
        <v>19</v>
      </c>
      <c r="E1652">
        <v>38</v>
      </c>
      <c r="F1652">
        <v>63</v>
      </c>
      <c r="G1652">
        <v>19</v>
      </c>
      <c r="H1652" t="s">
        <v>209</v>
      </c>
      <c r="I1652" t="s">
        <v>216</v>
      </c>
      <c r="J1652" t="s">
        <v>208</v>
      </c>
    </row>
    <row r="1653" spans="1:10" x14ac:dyDescent="0.3">
      <c r="A1653" t="s">
        <v>239</v>
      </c>
      <c r="B1653" t="s">
        <v>223</v>
      </c>
      <c r="C1653" t="s">
        <v>199</v>
      </c>
      <c r="D1653">
        <v>13</v>
      </c>
      <c r="E1653">
        <v>29</v>
      </c>
      <c r="F1653">
        <v>48</v>
      </c>
      <c r="G1653">
        <v>16</v>
      </c>
      <c r="H1653" t="s">
        <v>209</v>
      </c>
      <c r="I1653" t="s">
        <v>216</v>
      </c>
      <c r="J1653" t="s">
        <v>208</v>
      </c>
    </row>
    <row r="1654" spans="1:10" x14ac:dyDescent="0.3">
      <c r="A1654" t="s">
        <v>239</v>
      </c>
      <c r="B1654" t="s">
        <v>223</v>
      </c>
      <c r="C1654" t="s">
        <v>199</v>
      </c>
      <c r="D1654">
        <v>14</v>
      </c>
      <c r="E1654">
        <v>31</v>
      </c>
      <c r="F1654">
        <v>52</v>
      </c>
      <c r="G1654">
        <v>17</v>
      </c>
      <c r="H1654" t="s">
        <v>209</v>
      </c>
      <c r="I1654" t="s">
        <v>216</v>
      </c>
      <c r="J1654" t="s">
        <v>208</v>
      </c>
    </row>
    <row r="1655" spans="1:10" x14ac:dyDescent="0.3">
      <c r="A1655" t="s">
        <v>239</v>
      </c>
      <c r="B1655" t="s">
        <v>223</v>
      </c>
      <c r="C1655" t="s">
        <v>199</v>
      </c>
      <c r="D1655">
        <v>9</v>
      </c>
      <c r="E1655">
        <v>24</v>
      </c>
      <c r="F1655">
        <v>39</v>
      </c>
      <c r="G1655">
        <v>15</v>
      </c>
      <c r="H1655" t="s">
        <v>209</v>
      </c>
      <c r="I1655" t="s">
        <v>216</v>
      </c>
      <c r="J1655" t="s">
        <v>208</v>
      </c>
    </row>
    <row r="1656" spans="1:10" x14ac:dyDescent="0.3">
      <c r="A1656" t="s">
        <v>239</v>
      </c>
      <c r="B1656" t="s">
        <v>223</v>
      </c>
      <c r="C1656" t="s">
        <v>199</v>
      </c>
      <c r="D1656">
        <v>9</v>
      </c>
      <c r="E1656">
        <v>25</v>
      </c>
      <c r="F1656">
        <v>41</v>
      </c>
      <c r="G1656">
        <v>16</v>
      </c>
      <c r="H1656" t="s">
        <v>209</v>
      </c>
      <c r="I1656" t="s">
        <v>216</v>
      </c>
      <c r="J1656" t="s">
        <v>208</v>
      </c>
    </row>
    <row r="1657" spans="1:10" x14ac:dyDescent="0.3">
      <c r="A1657" t="s">
        <v>239</v>
      </c>
      <c r="B1657" t="s">
        <v>223</v>
      </c>
      <c r="C1657" t="s">
        <v>199</v>
      </c>
      <c r="D1657">
        <v>17</v>
      </c>
      <c r="E1657">
        <v>27</v>
      </c>
      <c r="F1657">
        <v>50</v>
      </c>
      <c r="G1657">
        <v>17</v>
      </c>
      <c r="H1657" t="s">
        <v>209</v>
      </c>
      <c r="I1657" t="s">
        <v>216</v>
      </c>
      <c r="J1657" t="s">
        <v>208</v>
      </c>
    </row>
    <row r="1658" spans="1:10" x14ac:dyDescent="0.3">
      <c r="A1658" t="s">
        <v>239</v>
      </c>
      <c r="B1658" t="s">
        <v>223</v>
      </c>
      <c r="C1658" t="s">
        <v>199</v>
      </c>
      <c r="D1658">
        <v>15</v>
      </c>
      <c r="E1658">
        <v>27</v>
      </c>
      <c r="F1658">
        <v>48</v>
      </c>
      <c r="G1658">
        <v>17</v>
      </c>
      <c r="H1658" t="s">
        <v>209</v>
      </c>
      <c r="I1658" t="s">
        <v>216</v>
      </c>
      <c r="J1658" t="s">
        <v>208</v>
      </c>
    </row>
    <row r="1659" spans="1:10" x14ac:dyDescent="0.3">
      <c r="A1659" t="s">
        <v>239</v>
      </c>
      <c r="B1659" t="s">
        <v>223</v>
      </c>
      <c r="C1659" t="s">
        <v>199</v>
      </c>
      <c r="D1659">
        <v>15</v>
      </c>
      <c r="E1659">
        <v>27</v>
      </c>
      <c r="F1659">
        <v>48</v>
      </c>
      <c r="G1659">
        <v>17</v>
      </c>
      <c r="H1659" t="s">
        <v>209</v>
      </c>
      <c r="I1659" t="s">
        <v>216</v>
      </c>
      <c r="J1659" t="s">
        <v>208</v>
      </c>
    </row>
    <row r="1660" spans="1:10" x14ac:dyDescent="0.3">
      <c r="A1660" t="s">
        <v>239</v>
      </c>
      <c r="B1660" t="s">
        <v>223</v>
      </c>
      <c r="C1660" t="s">
        <v>199</v>
      </c>
      <c r="D1660">
        <v>18</v>
      </c>
      <c r="E1660">
        <v>28</v>
      </c>
      <c r="F1660">
        <v>50</v>
      </c>
      <c r="G1660">
        <v>16</v>
      </c>
      <c r="H1660" t="s">
        <v>209</v>
      </c>
      <c r="I1660" t="s">
        <v>216</v>
      </c>
      <c r="J1660" t="s">
        <v>208</v>
      </c>
    </row>
    <row r="1661" spans="1:10" x14ac:dyDescent="0.3">
      <c r="A1661" t="s">
        <v>239</v>
      </c>
      <c r="B1661" t="s">
        <v>223</v>
      </c>
      <c r="C1661" t="s">
        <v>199</v>
      </c>
      <c r="D1661">
        <v>17</v>
      </c>
      <c r="E1661">
        <v>29</v>
      </c>
      <c r="F1661">
        <v>49</v>
      </c>
      <c r="G1661">
        <v>16</v>
      </c>
      <c r="H1661" t="s">
        <v>209</v>
      </c>
      <c r="I1661" t="s">
        <v>216</v>
      </c>
      <c r="J1661" t="s">
        <v>208</v>
      </c>
    </row>
    <row r="1662" spans="1:10" x14ac:dyDescent="0.3">
      <c r="A1662" t="s">
        <v>239</v>
      </c>
      <c r="B1662" t="s">
        <v>223</v>
      </c>
      <c r="C1662" t="s">
        <v>199</v>
      </c>
      <c r="D1662">
        <v>25</v>
      </c>
      <c r="E1662">
        <v>35</v>
      </c>
      <c r="F1662">
        <v>57</v>
      </c>
      <c r="G1662">
        <v>16</v>
      </c>
      <c r="H1662" t="s">
        <v>209</v>
      </c>
      <c r="I1662" t="s">
        <v>216</v>
      </c>
      <c r="J1662" t="s">
        <v>208</v>
      </c>
    </row>
    <row r="1663" spans="1:10" x14ac:dyDescent="0.3">
      <c r="A1663" t="s">
        <v>239</v>
      </c>
      <c r="B1663" t="s">
        <v>223</v>
      </c>
      <c r="C1663" t="s">
        <v>199</v>
      </c>
      <c r="D1663">
        <v>23</v>
      </c>
      <c r="E1663">
        <v>36</v>
      </c>
      <c r="F1663">
        <v>60</v>
      </c>
      <c r="G1663">
        <v>18</v>
      </c>
      <c r="H1663" t="s">
        <v>209</v>
      </c>
      <c r="I1663" t="s">
        <v>216</v>
      </c>
      <c r="J1663" t="s">
        <v>208</v>
      </c>
    </row>
    <row r="1664" spans="1:10" x14ac:dyDescent="0.3">
      <c r="A1664" t="s">
        <v>239</v>
      </c>
      <c r="B1664" t="s">
        <v>223</v>
      </c>
      <c r="C1664" t="s">
        <v>199</v>
      </c>
      <c r="D1664">
        <v>26</v>
      </c>
      <c r="E1664">
        <v>38</v>
      </c>
      <c r="F1664">
        <v>62</v>
      </c>
      <c r="G1664">
        <v>18</v>
      </c>
      <c r="H1664" t="s">
        <v>209</v>
      </c>
      <c r="I1664" t="s">
        <v>216</v>
      </c>
      <c r="J1664" t="s">
        <v>208</v>
      </c>
    </row>
    <row r="1665" spans="1:10" x14ac:dyDescent="0.3">
      <c r="A1665" t="s">
        <v>239</v>
      </c>
      <c r="B1665" t="s">
        <v>223</v>
      </c>
      <c r="C1665" t="s">
        <v>199</v>
      </c>
      <c r="D1665">
        <v>19</v>
      </c>
      <c r="E1665">
        <v>29</v>
      </c>
      <c r="F1665">
        <v>51</v>
      </c>
      <c r="G1665">
        <v>16</v>
      </c>
      <c r="H1665" t="s">
        <v>209</v>
      </c>
      <c r="I1665" t="s">
        <v>216</v>
      </c>
      <c r="J1665" t="s">
        <v>208</v>
      </c>
    </row>
    <row r="1666" spans="1:10" x14ac:dyDescent="0.3">
      <c r="A1666" t="s">
        <v>239</v>
      </c>
      <c r="B1666" t="s">
        <v>223</v>
      </c>
      <c r="C1666" t="s">
        <v>199</v>
      </c>
      <c r="D1666">
        <v>21</v>
      </c>
      <c r="E1666">
        <v>31</v>
      </c>
      <c r="F1666">
        <v>55</v>
      </c>
      <c r="G1666">
        <v>17</v>
      </c>
      <c r="H1666" t="s">
        <v>209</v>
      </c>
      <c r="I1666" t="s">
        <v>216</v>
      </c>
      <c r="J1666" t="s">
        <v>208</v>
      </c>
    </row>
    <row r="1667" spans="1:10" x14ac:dyDescent="0.3">
      <c r="A1667" t="s">
        <v>239</v>
      </c>
      <c r="B1667" t="s">
        <v>223</v>
      </c>
      <c r="C1667" t="s">
        <v>199</v>
      </c>
      <c r="D1667">
        <v>13</v>
      </c>
      <c r="E1667">
        <v>24</v>
      </c>
      <c r="F1667">
        <v>42</v>
      </c>
      <c r="G1667">
        <v>15</v>
      </c>
      <c r="H1667" t="s">
        <v>209</v>
      </c>
      <c r="I1667" t="s">
        <v>216</v>
      </c>
      <c r="J1667" t="s">
        <v>208</v>
      </c>
    </row>
    <row r="1668" spans="1:10" x14ac:dyDescent="0.3">
      <c r="A1668" t="s">
        <v>239</v>
      </c>
      <c r="B1668" t="s">
        <v>223</v>
      </c>
      <c r="C1668" t="s">
        <v>199</v>
      </c>
      <c r="D1668">
        <v>13</v>
      </c>
      <c r="E1668">
        <v>25</v>
      </c>
      <c r="F1668">
        <v>44</v>
      </c>
      <c r="G1668">
        <v>16</v>
      </c>
      <c r="H1668" t="s">
        <v>209</v>
      </c>
      <c r="I1668" t="s">
        <v>216</v>
      </c>
      <c r="J1668" t="s">
        <v>208</v>
      </c>
    </row>
    <row r="1669" spans="1:10" x14ac:dyDescent="0.3">
      <c r="A1669" t="s">
        <v>239</v>
      </c>
      <c r="B1669" t="s">
        <v>223</v>
      </c>
      <c r="C1669" t="s">
        <v>199</v>
      </c>
      <c r="D1669">
        <v>4</v>
      </c>
      <c r="E1669">
        <v>34</v>
      </c>
      <c r="F1669">
        <v>62</v>
      </c>
      <c r="G1669">
        <v>30</v>
      </c>
      <c r="H1669" t="s">
        <v>209</v>
      </c>
      <c r="I1669" t="s">
        <v>210</v>
      </c>
      <c r="J1669" t="s">
        <v>208</v>
      </c>
    </row>
    <row r="1670" spans="1:10" x14ac:dyDescent="0.3">
      <c r="A1670" t="s">
        <v>239</v>
      </c>
      <c r="B1670" t="s">
        <v>223</v>
      </c>
      <c r="C1670" t="s">
        <v>199</v>
      </c>
      <c r="D1670">
        <v>5</v>
      </c>
      <c r="E1670">
        <v>35</v>
      </c>
      <c r="F1670">
        <v>63</v>
      </c>
      <c r="G1670">
        <v>30</v>
      </c>
      <c r="H1670" t="s">
        <v>209</v>
      </c>
      <c r="I1670" t="s">
        <v>210</v>
      </c>
      <c r="J1670" t="s">
        <v>208</v>
      </c>
    </row>
    <row r="1671" spans="1:10" x14ac:dyDescent="0.3">
      <c r="A1671" t="s">
        <v>239</v>
      </c>
      <c r="B1671" t="s">
        <v>223</v>
      </c>
      <c r="C1671" t="s">
        <v>199</v>
      </c>
      <c r="D1671">
        <v>5</v>
      </c>
      <c r="E1671">
        <v>35</v>
      </c>
      <c r="F1671">
        <v>63</v>
      </c>
      <c r="G1671">
        <v>30</v>
      </c>
      <c r="H1671" t="s">
        <v>209</v>
      </c>
      <c r="I1671" t="s">
        <v>210</v>
      </c>
      <c r="J1671" t="s">
        <v>208</v>
      </c>
    </row>
    <row r="1672" spans="1:10" x14ac:dyDescent="0.3">
      <c r="A1672" t="s">
        <v>239</v>
      </c>
      <c r="B1672" t="s">
        <v>223</v>
      </c>
      <c r="C1672" t="s">
        <v>199</v>
      </c>
      <c r="D1672">
        <v>3</v>
      </c>
      <c r="E1672">
        <v>33</v>
      </c>
      <c r="F1672">
        <v>61</v>
      </c>
      <c r="G1672">
        <v>30</v>
      </c>
      <c r="H1672" t="s">
        <v>209</v>
      </c>
      <c r="I1672" t="s">
        <v>210</v>
      </c>
      <c r="J1672" t="s">
        <v>208</v>
      </c>
    </row>
    <row r="1673" spans="1:10" x14ac:dyDescent="0.3">
      <c r="A1673" t="s">
        <v>239</v>
      </c>
      <c r="B1673" t="s">
        <v>223</v>
      </c>
      <c r="C1673" t="s">
        <v>199</v>
      </c>
      <c r="D1673">
        <v>7</v>
      </c>
      <c r="E1673">
        <v>37</v>
      </c>
      <c r="F1673">
        <v>68</v>
      </c>
      <c r="G1673">
        <v>30</v>
      </c>
      <c r="H1673" t="s">
        <v>209</v>
      </c>
      <c r="I1673" t="s">
        <v>210</v>
      </c>
      <c r="J1673" t="s">
        <v>208</v>
      </c>
    </row>
    <row r="1674" spans="1:10" x14ac:dyDescent="0.3">
      <c r="A1674" t="s">
        <v>239</v>
      </c>
      <c r="B1674" t="s">
        <v>223</v>
      </c>
      <c r="C1674" t="s">
        <v>199</v>
      </c>
      <c r="D1674">
        <v>8</v>
      </c>
      <c r="E1674">
        <v>38</v>
      </c>
      <c r="F1674">
        <v>70</v>
      </c>
      <c r="G1674">
        <v>30</v>
      </c>
      <c r="H1674" t="s">
        <v>209</v>
      </c>
      <c r="I1674" t="s">
        <v>210</v>
      </c>
      <c r="J1674" t="s">
        <v>208</v>
      </c>
    </row>
    <row r="1675" spans="1:10" x14ac:dyDescent="0.3">
      <c r="A1675" t="s">
        <v>239</v>
      </c>
      <c r="B1675" t="s">
        <v>223</v>
      </c>
      <c r="C1675" t="s">
        <v>199</v>
      </c>
      <c r="D1675">
        <v>10</v>
      </c>
      <c r="E1675">
        <v>41</v>
      </c>
      <c r="F1675">
        <v>75</v>
      </c>
      <c r="G1675">
        <v>31</v>
      </c>
      <c r="H1675" t="s">
        <v>209</v>
      </c>
      <c r="I1675" t="s">
        <v>210</v>
      </c>
      <c r="J1675" t="s">
        <v>208</v>
      </c>
    </row>
    <row r="1676" spans="1:10" x14ac:dyDescent="0.3">
      <c r="A1676" t="s">
        <v>239</v>
      </c>
      <c r="B1676" t="s">
        <v>223</v>
      </c>
      <c r="C1676" t="s">
        <v>199</v>
      </c>
      <c r="D1676">
        <v>15</v>
      </c>
      <c r="E1676">
        <v>49</v>
      </c>
      <c r="F1676">
        <v>90</v>
      </c>
      <c r="G1676">
        <v>34</v>
      </c>
      <c r="H1676" t="s">
        <v>209</v>
      </c>
      <c r="I1676" t="s">
        <v>210</v>
      </c>
      <c r="J1676" t="s">
        <v>208</v>
      </c>
    </row>
    <row r="1677" spans="1:10" x14ac:dyDescent="0.3">
      <c r="A1677" t="s">
        <v>239</v>
      </c>
      <c r="B1677" t="s">
        <v>223</v>
      </c>
      <c r="C1677" t="s">
        <v>199</v>
      </c>
      <c r="D1677">
        <v>8</v>
      </c>
      <c r="E1677">
        <v>39</v>
      </c>
      <c r="F1677">
        <v>72</v>
      </c>
      <c r="G1677">
        <v>31</v>
      </c>
      <c r="H1677" t="s">
        <v>209</v>
      </c>
      <c r="I1677" t="s">
        <v>210</v>
      </c>
      <c r="J1677" t="s">
        <v>208</v>
      </c>
    </row>
    <row r="1678" spans="1:10" x14ac:dyDescent="0.3">
      <c r="A1678" t="s">
        <v>239</v>
      </c>
      <c r="B1678" t="s">
        <v>223</v>
      </c>
      <c r="C1678" t="s">
        <v>199</v>
      </c>
      <c r="D1678">
        <v>6</v>
      </c>
      <c r="E1678">
        <v>37</v>
      </c>
      <c r="F1678">
        <v>68</v>
      </c>
      <c r="G1678">
        <v>31</v>
      </c>
      <c r="H1678" t="s">
        <v>209</v>
      </c>
      <c r="I1678" t="s">
        <v>210</v>
      </c>
      <c r="J1678" t="s">
        <v>208</v>
      </c>
    </row>
    <row r="1679" spans="1:10" x14ac:dyDescent="0.3">
      <c r="A1679" t="s">
        <v>239</v>
      </c>
      <c r="B1679" t="s">
        <v>223</v>
      </c>
      <c r="C1679" t="s">
        <v>199</v>
      </c>
      <c r="D1679">
        <v>5</v>
      </c>
      <c r="E1679">
        <v>35</v>
      </c>
      <c r="F1679">
        <v>64</v>
      </c>
      <c r="G1679">
        <v>30</v>
      </c>
      <c r="H1679" t="s">
        <v>209</v>
      </c>
      <c r="I1679" t="s">
        <v>210</v>
      </c>
      <c r="J1679" t="s">
        <v>208</v>
      </c>
    </row>
    <row r="1680" spans="1:10" x14ac:dyDescent="0.3">
      <c r="A1680" t="s">
        <v>239</v>
      </c>
      <c r="B1680" t="s">
        <v>223</v>
      </c>
      <c r="C1680" t="s">
        <v>199</v>
      </c>
      <c r="D1680">
        <v>7</v>
      </c>
      <c r="E1680">
        <v>38</v>
      </c>
      <c r="F1680">
        <v>69</v>
      </c>
      <c r="G1680">
        <v>31</v>
      </c>
      <c r="H1680" t="s">
        <v>209</v>
      </c>
      <c r="I1680" t="s">
        <v>210</v>
      </c>
      <c r="J1680" t="s">
        <v>208</v>
      </c>
    </row>
    <row r="1681" spans="1:10" x14ac:dyDescent="0.3">
      <c r="A1681" t="s">
        <v>239</v>
      </c>
      <c r="B1681" t="s">
        <v>223</v>
      </c>
      <c r="C1681" t="s">
        <v>199</v>
      </c>
      <c r="D1681">
        <v>6</v>
      </c>
      <c r="E1681">
        <v>34</v>
      </c>
      <c r="F1681">
        <v>69</v>
      </c>
      <c r="G1681">
        <v>32</v>
      </c>
      <c r="H1681" t="s">
        <v>209</v>
      </c>
      <c r="I1681" t="s">
        <v>210</v>
      </c>
      <c r="J1681" t="s">
        <v>208</v>
      </c>
    </row>
    <row r="1682" spans="1:10" x14ac:dyDescent="0.3">
      <c r="A1682" t="s">
        <v>239</v>
      </c>
      <c r="B1682" t="s">
        <v>223</v>
      </c>
      <c r="C1682" t="s">
        <v>199</v>
      </c>
      <c r="D1682">
        <v>7</v>
      </c>
      <c r="E1682">
        <v>35</v>
      </c>
      <c r="F1682">
        <v>67</v>
      </c>
      <c r="G1682">
        <v>30</v>
      </c>
      <c r="H1682" t="s">
        <v>209</v>
      </c>
      <c r="I1682" t="s">
        <v>210</v>
      </c>
      <c r="J1682" t="s">
        <v>208</v>
      </c>
    </row>
    <row r="1683" spans="1:10" x14ac:dyDescent="0.3">
      <c r="A1683" t="s">
        <v>239</v>
      </c>
      <c r="B1683" t="s">
        <v>223</v>
      </c>
      <c r="C1683" t="s">
        <v>199</v>
      </c>
      <c r="D1683">
        <v>7</v>
      </c>
      <c r="E1683">
        <v>35</v>
      </c>
      <c r="F1683">
        <v>67</v>
      </c>
      <c r="G1683">
        <v>30</v>
      </c>
      <c r="H1683" t="s">
        <v>209</v>
      </c>
      <c r="I1683" t="s">
        <v>210</v>
      </c>
      <c r="J1683" t="s">
        <v>208</v>
      </c>
    </row>
    <row r="1684" spans="1:10" x14ac:dyDescent="0.3">
      <c r="A1684" t="s">
        <v>239</v>
      </c>
      <c r="B1684" t="s">
        <v>223</v>
      </c>
      <c r="C1684" t="s">
        <v>199</v>
      </c>
      <c r="D1684">
        <v>4</v>
      </c>
      <c r="E1684">
        <v>33</v>
      </c>
      <c r="F1684">
        <v>65</v>
      </c>
      <c r="G1684">
        <v>30</v>
      </c>
      <c r="H1684" t="s">
        <v>209</v>
      </c>
      <c r="I1684" t="s">
        <v>210</v>
      </c>
      <c r="J1684" t="s">
        <v>208</v>
      </c>
    </row>
    <row r="1685" spans="1:10" x14ac:dyDescent="0.3">
      <c r="A1685" t="s">
        <v>239</v>
      </c>
      <c r="B1685" t="s">
        <v>223</v>
      </c>
      <c r="C1685" t="s">
        <v>199</v>
      </c>
      <c r="D1685">
        <v>10</v>
      </c>
      <c r="E1685">
        <v>37</v>
      </c>
      <c r="F1685">
        <v>67</v>
      </c>
      <c r="G1685">
        <v>28</v>
      </c>
      <c r="H1685" t="s">
        <v>209</v>
      </c>
      <c r="I1685" t="s">
        <v>210</v>
      </c>
      <c r="J1685" t="s">
        <v>208</v>
      </c>
    </row>
    <row r="1686" spans="1:10" x14ac:dyDescent="0.3">
      <c r="A1686" t="s">
        <v>239</v>
      </c>
      <c r="B1686" t="s">
        <v>223</v>
      </c>
      <c r="C1686" t="s">
        <v>199</v>
      </c>
      <c r="D1686">
        <v>11</v>
      </c>
      <c r="E1686">
        <v>38</v>
      </c>
      <c r="F1686">
        <v>69</v>
      </c>
      <c r="G1686">
        <v>28</v>
      </c>
      <c r="H1686" t="s">
        <v>209</v>
      </c>
      <c r="I1686" t="s">
        <v>210</v>
      </c>
      <c r="J1686" t="s">
        <v>208</v>
      </c>
    </row>
    <row r="1687" spans="1:10" x14ac:dyDescent="0.3">
      <c r="A1687" t="s">
        <v>239</v>
      </c>
      <c r="B1687" t="s">
        <v>223</v>
      </c>
      <c r="C1687" t="s">
        <v>199</v>
      </c>
      <c r="D1687">
        <v>14</v>
      </c>
      <c r="E1687">
        <v>41</v>
      </c>
      <c r="F1687">
        <v>74</v>
      </c>
      <c r="G1687">
        <v>29</v>
      </c>
      <c r="H1687" t="s">
        <v>209</v>
      </c>
      <c r="I1687" t="s">
        <v>210</v>
      </c>
      <c r="J1687" t="s">
        <v>208</v>
      </c>
    </row>
    <row r="1688" spans="1:10" x14ac:dyDescent="0.3">
      <c r="A1688" t="s">
        <v>239</v>
      </c>
      <c r="B1688" t="s">
        <v>223</v>
      </c>
      <c r="C1688" t="s">
        <v>199</v>
      </c>
      <c r="D1688">
        <v>21</v>
      </c>
      <c r="E1688">
        <v>49</v>
      </c>
      <c r="F1688">
        <v>89</v>
      </c>
      <c r="G1688">
        <v>32</v>
      </c>
      <c r="H1688" t="s">
        <v>209</v>
      </c>
      <c r="I1688" t="s">
        <v>210</v>
      </c>
      <c r="J1688" t="s">
        <v>208</v>
      </c>
    </row>
    <row r="1689" spans="1:10" x14ac:dyDescent="0.3">
      <c r="A1689" t="s">
        <v>239</v>
      </c>
      <c r="B1689" t="s">
        <v>223</v>
      </c>
      <c r="C1689" t="s">
        <v>199</v>
      </c>
      <c r="D1689">
        <v>12</v>
      </c>
      <c r="E1689">
        <v>39</v>
      </c>
      <c r="F1689">
        <v>77</v>
      </c>
      <c r="G1689">
        <v>31</v>
      </c>
      <c r="H1689" t="s">
        <v>209</v>
      </c>
      <c r="I1689" t="s">
        <v>210</v>
      </c>
      <c r="J1689" t="s">
        <v>208</v>
      </c>
    </row>
    <row r="1690" spans="1:10" x14ac:dyDescent="0.3">
      <c r="A1690" t="s">
        <v>239</v>
      </c>
      <c r="B1690" t="s">
        <v>223</v>
      </c>
      <c r="C1690" t="s">
        <v>199</v>
      </c>
      <c r="D1690">
        <v>9</v>
      </c>
      <c r="E1690">
        <v>37</v>
      </c>
      <c r="F1690">
        <v>72</v>
      </c>
      <c r="G1690">
        <v>31</v>
      </c>
      <c r="H1690" t="s">
        <v>209</v>
      </c>
      <c r="I1690" t="s">
        <v>210</v>
      </c>
      <c r="J1690" t="s">
        <v>208</v>
      </c>
    </row>
    <row r="1691" spans="1:10" x14ac:dyDescent="0.3">
      <c r="A1691" t="s">
        <v>239</v>
      </c>
      <c r="B1691" t="s">
        <v>223</v>
      </c>
      <c r="C1691" t="s">
        <v>199</v>
      </c>
      <c r="D1691">
        <v>7</v>
      </c>
      <c r="E1691">
        <v>35</v>
      </c>
      <c r="F1691">
        <v>68</v>
      </c>
      <c r="G1691">
        <v>30</v>
      </c>
      <c r="H1691" t="s">
        <v>209</v>
      </c>
      <c r="I1691" t="s">
        <v>210</v>
      </c>
      <c r="J1691" t="s">
        <v>208</v>
      </c>
    </row>
    <row r="1692" spans="1:10" x14ac:dyDescent="0.3">
      <c r="A1692" t="s">
        <v>239</v>
      </c>
      <c r="B1692" t="s">
        <v>223</v>
      </c>
      <c r="C1692" t="s">
        <v>199</v>
      </c>
      <c r="D1692">
        <v>10</v>
      </c>
      <c r="E1692">
        <v>38</v>
      </c>
      <c r="F1692">
        <v>74</v>
      </c>
      <c r="G1692">
        <v>31</v>
      </c>
      <c r="H1692" t="s">
        <v>209</v>
      </c>
      <c r="I1692" t="s">
        <v>210</v>
      </c>
      <c r="J1692" t="s">
        <v>208</v>
      </c>
    </row>
    <row r="1693" spans="1:10" x14ac:dyDescent="0.3">
      <c r="A1693" t="s">
        <v>239</v>
      </c>
      <c r="B1693" t="s">
        <v>223</v>
      </c>
      <c r="C1693" t="s">
        <v>199</v>
      </c>
      <c r="D1693">
        <v>-8</v>
      </c>
      <c r="E1693">
        <v>36</v>
      </c>
      <c r="F1693">
        <v>65</v>
      </c>
      <c r="G1693">
        <v>44</v>
      </c>
      <c r="H1693" t="s">
        <v>205</v>
      </c>
      <c r="I1693" t="s">
        <v>218</v>
      </c>
      <c r="J1693" t="s">
        <v>202</v>
      </c>
    </row>
    <row r="1694" spans="1:10" x14ac:dyDescent="0.3">
      <c r="A1694" t="s">
        <v>239</v>
      </c>
      <c r="B1694" t="s">
        <v>223</v>
      </c>
      <c r="C1694" t="s">
        <v>199</v>
      </c>
      <c r="D1694">
        <v>-7</v>
      </c>
      <c r="E1694">
        <v>38</v>
      </c>
      <c r="F1694">
        <v>68</v>
      </c>
      <c r="G1694">
        <v>45</v>
      </c>
      <c r="H1694" t="s">
        <v>205</v>
      </c>
      <c r="I1694" t="s">
        <v>218</v>
      </c>
      <c r="J1694" t="s">
        <v>202</v>
      </c>
    </row>
    <row r="1695" spans="1:10" x14ac:dyDescent="0.3">
      <c r="A1695" t="s">
        <v>239</v>
      </c>
      <c r="B1695" t="s">
        <v>223</v>
      </c>
      <c r="C1695" t="s">
        <v>199</v>
      </c>
      <c r="D1695">
        <v>-3</v>
      </c>
      <c r="E1695">
        <v>42</v>
      </c>
      <c r="F1695">
        <v>75</v>
      </c>
      <c r="G1695">
        <v>45</v>
      </c>
      <c r="H1695" t="s">
        <v>205</v>
      </c>
      <c r="I1695" t="s">
        <v>218</v>
      </c>
      <c r="J1695" t="s">
        <v>202</v>
      </c>
    </row>
    <row r="1696" spans="1:10" x14ac:dyDescent="0.3">
      <c r="A1696" t="s">
        <v>239</v>
      </c>
      <c r="B1696" t="s">
        <v>223</v>
      </c>
      <c r="C1696" t="s">
        <v>199</v>
      </c>
      <c r="D1696">
        <v>-9</v>
      </c>
      <c r="E1696">
        <v>36</v>
      </c>
      <c r="F1696">
        <v>65</v>
      </c>
      <c r="G1696">
        <v>45</v>
      </c>
      <c r="H1696" t="s">
        <v>205</v>
      </c>
      <c r="I1696" t="s">
        <v>218</v>
      </c>
      <c r="J1696" t="s">
        <v>202</v>
      </c>
    </row>
    <row r="1697" spans="1:10" x14ac:dyDescent="0.3">
      <c r="A1697" t="s">
        <v>239</v>
      </c>
      <c r="B1697" t="s">
        <v>223</v>
      </c>
      <c r="C1697" t="s">
        <v>199</v>
      </c>
      <c r="D1697">
        <v>-4</v>
      </c>
      <c r="E1697">
        <v>42</v>
      </c>
      <c r="F1697">
        <v>76</v>
      </c>
      <c r="G1697">
        <v>46</v>
      </c>
      <c r="H1697" t="s">
        <v>205</v>
      </c>
      <c r="I1697" t="s">
        <v>218</v>
      </c>
      <c r="J1697" t="s">
        <v>202</v>
      </c>
    </row>
    <row r="1698" spans="1:10" x14ac:dyDescent="0.3">
      <c r="A1698" t="s">
        <v>239</v>
      </c>
      <c r="B1698" t="s">
        <v>223</v>
      </c>
      <c r="C1698" t="s">
        <v>199</v>
      </c>
      <c r="D1698">
        <v>-3</v>
      </c>
      <c r="E1698">
        <v>43</v>
      </c>
      <c r="F1698">
        <v>78</v>
      </c>
      <c r="G1698">
        <v>46</v>
      </c>
      <c r="H1698" t="s">
        <v>205</v>
      </c>
      <c r="I1698" t="s">
        <v>218</v>
      </c>
      <c r="J1698" t="s">
        <v>202</v>
      </c>
    </row>
    <row r="1699" spans="1:10" x14ac:dyDescent="0.3">
      <c r="A1699" t="s">
        <v>239</v>
      </c>
      <c r="B1699" t="s">
        <v>223</v>
      </c>
      <c r="C1699" t="s">
        <v>199</v>
      </c>
      <c r="D1699">
        <v>1</v>
      </c>
      <c r="E1699">
        <v>49</v>
      </c>
      <c r="F1699">
        <v>89</v>
      </c>
      <c r="G1699">
        <v>48</v>
      </c>
      <c r="H1699" t="s">
        <v>205</v>
      </c>
      <c r="I1699" t="s">
        <v>218</v>
      </c>
      <c r="J1699" t="s">
        <v>202</v>
      </c>
    </row>
    <row r="1700" spans="1:10" x14ac:dyDescent="0.3">
      <c r="A1700" t="s">
        <v>239</v>
      </c>
      <c r="B1700" t="s">
        <v>223</v>
      </c>
      <c r="C1700" t="s">
        <v>199</v>
      </c>
      <c r="D1700">
        <v>-8</v>
      </c>
      <c r="E1700">
        <v>36</v>
      </c>
      <c r="F1700">
        <v>65</v>
      </c>
      <c r="G1700">
        <v>44</v>
      </c>
      <c r="H1700" t="s">
        <v>205</v>
      </c>
      <c r="I1700" t="s">
        <v>218</v>
      </c>
      <c r="J1700" t="s">
        <v>202</v>
      </c>
    </row>
    <row r="1701" spans="1:10" x14ac:dyDescent="0.3">
      <c r="A1701" t="s">
        <v>239</v>
      </c>
      <c r="B1701" t="s">
        <v>223</v>
      </c>
      <c r="C1701" t="s">
        <v>199</v>
      </c>
      <c r="D1701">
        <v>-12</v>
      </c>
      <c r="E1701">
        <v>30</v>
      </c>
      <c r="F1701">
        <v>54</v>
      </c>
      <c r="G1701">
        <v>42</v>
      </c>
      <c r="H1701" t="s">
        <v>205</v>
      </c>
      <c r="I1701" t="s">
        <v>218</v>
      </c>
      <c r="J1701" t="s">
        <v>202</v>
      </c>
    </row>
    <row r="1702" spans="1:10" x14ac:dyDescent="0.3">
      <c r="A1702" t="s">
        <v>239</v>
      </c>
      <c r="B1702" t="s">
        <v>223</v>
      </c>
      <c r="C1702" t="s">
        <v>199</v>
      </c>
      <c r="D1702">
        <v>-12</v>
      </c>
      <c r="E1702">
        <v>31</v>
      </c>
      <c r="F1702">
        <v>56</v>
      </c>
      <c r="G1702">
        <v>43</v>
      </c>
      <c r="H1702" t="s">
        <v>205</v>
      </c>
      <c r="I1702" t="s">
        <v>218</v>
      </c>
      <c r="J1702" t="s">
        <v>202</v>
      </c>
    </row>
    <row r="1703" spans="1:10" x14ac:dyDescent="0.3">
      <c r="A1703" t="s">
        <v>239</v>
      </c>
      <c r="B1703" t="s">
        <v>223</v>
      </c>
      <c r="C1703" t="s">
        <v>199</v>
      </c>
      <c r="D1703">
        <v>-4</v>
      </c>
      <c r="E1703">
        <v>42</v>
      </c>
      <c r="F1703">
        <v>76</v>
      </c>
      <c r="G1703">
        <v>46</v>
      </c>
      <c r="H1703" t="s">
        <v>205</v>
      </c>
      <c r="I1703" t="s">
        <v>218</v>
      </c>
      <c r="J1703" t="s">
        <v>202</v>
      </c>
    </row>
    <row r="1704" spans="1:10" x14ac:dyDescent="0.3">
      <c r="A1704" t="s">
        <v>239</v>
      </c>
      <c r="B1704" t="s">
        <v>223</v>
      </c>
      <c r="C1704" t="s">
        <v>199</v>
      </c>
      <c r="D1704">
        <v>-15</v>
      </c>
      <c r="E1704">
        <v>25</v>
      </c>
      <c r="F1704">
        <v>45</v>
      </c>
      <c r="G1704">
        <v>40</v>
      </c>
      <c r="H1704" t="s">
        <v>205</v>
      </c>
      <c r="I1704" t="s">
        <v>218</v>
      </c>
      <c r="J1704" t="s">
        <v>202</v>
      </c>
    </row>
    <row r="1705" spans="1:10" x14ac:dyDescent="0.3">
      <c r="A1705" t="s">
        <v>239</v>
      </c>
      <c r="B1705" t="s">
        <v>223</v>
      </c>
      <c r="C1705" t="s">
        <v>199</v>
      </c>
      <c r="D1705">
        <v>-12</v>
      </c>
      <c r="E1705">
        <v>36</v>
      </c>
      <c r="F1705">
        <v>73</v>
      </c>
      <c r="G1705">
        <v>46</v>
      </c>
      <c r="H1705" t="s">
        <v>205</v>
      </c>
      <c r="I1705" t="s">
        <v>218</v>
      </c>
      <c r="J1705" t="s">
        <v>202</v>
      </c>
    </row>
    <row r="1706" spans="1:10" x14ac:dyDescent="0.3">
      <c r="A1706" t="s">
        <v>239</v>
      </c>
      <c r="B1706" t="s">
        <v>223</v>
      </c>
      <c r="C1706" t="s">
        <v>199</v>
      </c>
      <c r="D1706">
        <v>-10</v>
      </c>
      <c r="E1706">
        <v>38</v>
      </c>
      <c r="F1706">
        <v>72</v>
      </c>
      <c r="G1706">
        <v>45</v>
      </c>
      <c r="H1706" t="s">
        <v>205</v>
      </c>
      <c r="I1706" t="s">
        <v>218</v>
      </c>
      <c r="J1706" t="s">
        <v>202</v>
      </c>
    </row>
    <row r="1707" spans="1:10" x14ac:dyDescent="0.3">
      <c r="A1707" t="s">
        <v>239</v>
      </c>
      <c r="B1707" t="s">
        <v>223</v>
      </c>
      <c r="C1707" t="s">
        <v>199</v>
      </c>
      <c r="D1707">
        <v>-4</v>
      </c>
      <c r="E1707">
        <v>42</v>
      </c>
      <c r="F1707">
        <v>80</v>
      </c>
      <c r="G1707">
        <v>45</v>
      </c>
      <c r="H1707" t="s">
        <v>205</v>
      </c>
      <c r="I1707" t="s">
        <v>218</v>
      </c>
      <c r="J1707" t="s">
        <v>202</v>
      </c>
    </row>
    <row r="1708" spans="1:10" x14ac:dyDescent="0.3">
      <c r="A1708" t="s">
        <v>239</v>
      </c>
      <c r="B1708" t="s">
        <v>223</v>
      </c>
      <c r="C1708" t="s">
        <v>199</v>
      </c>
      <c r="D1708">
        <v>-13</v>
      </c>
      <c r="E1708">
        <v>36</v>
      </c>
      <c r="F1708">
        <v>69</v>
      </c>
      <c r="G1708">
        <v>45</v>
      </c>
      <c r="H1708" t="s">
        <v>205</v>
      </c>
      <c r="I1708" t="s">
        <v>218</v>
      </c>
      <c r="J1708" t="s">
        <v>202</v>
      </c>
    </row>
    <row r="1709" spans="1:10" x14ac:dyDescent="0.3">
      <c r="A1709" t="s">
        <v>239</v>
      </c>
      <c r="B1709" t="s">
        <v>223</v>
      </c>
      <c r="C1709" t="s">
        <v>199</v>
      </c>
      <c r="D1709">
        <v>-6</v>
      </c>
      <c r="E1709">
        <v>42</v>
      </c>
      <c r="F1709">
        <v>75</v>
      </c>
      <c r="G1709">
        <v>43</v>
      </c>
      <c r="H1709" t="s">
        <v>205</v>
      </c>
      <c r="I1709" t="s">
        <v>218</v>
      </c>
      <c r="J1709" t="s">
        <v>202</v>
      </c>
    </row>
    <row r="1710" spans="1:10" x14ac:dyDescent="0.3">
      <c r="A1710" t="s">
        <v>239</v>
      </c>
      <c r="B1710" t="s">
        <v>223</v>
      </c>
      <c r="C1710" t="s">
        <v>199</v>
      </c>
      <c r="D1710">
        <v>-4</v>
      </c>
      <c r="E1710">
        <v>43</v>
      </c>
      <c r="F1710">
        <v>77</v>
      </c>
      <c r="G1710">
        <v>43</v>
      </c>
      <c r="H1710" t="s">
        <v>205</v>
      </c>
      <c r="I1710" t="s">
        <v>218</v>
      </c>
      <c r="J1710" t="s">
        <v>202</v>
      </c>
    </row>
    <row r="1711" spans="1:10" x14ac:dyDescent="0.3">
      <c r="A1711" t="s">
        <v>239</v>
      </c>
      <c r="B1711" t="s">
        <v>223</v>
      </c>
      <c r="C1711" t="s">
        <v>199</v>
      </c>
      <c r="D1711">
        <v>1</v>
      </c>
      <c r="E1711">
        <v>49</v>
      </c>
      <c r="F1711">
        <v>88</v>
      </c>
      <c r="G1711">
        <v>45</v>
      </c>
      <c r="H1711" t="s">
        <v>205</v>
      </c>
      <c r="I1711" t="s">
        <v>218</v>
      </c>
      <c r="J1711" t="s">
        <v>202</v>
      </c>
    </row>
    <row r="1712" spans="1:10" x14ac:dyDescent="0.3">
      <c r="A1712" t="s">
        <v>239</v>
      </c>
      <c r="B1712" t="s">
        <v>223</v>
      </c>
      <c r="C1712" t="s">
        <v>199</v>
      </c>
      <c r="D1712">
        <v>-11</v>
      </c>
      <c r="E1712">
        <v>36</v>
      </c>
      <c r="F1712">
        <v>64</v>
      </c>
      <c r="G1712">
        <v>41</v>
      </c>
      <c r="H1712" t="s">
        <v>205</v>
      </c>
      <c r="I1712" t="s">
        <v>218</v>
      </c>
      <c r="J1712" t="s">
        <v>202</v>
      </c>
    </row>
    <row r="1713" spans="1:10" x14ac:dyDescent="0.3">
      <c r="A1713" t="s">
        <v>239</v>
      </c>
      <c r="B1713" t="s">
        <v>223</v>
      </c>
      <c r="C1713" t="s">
        <v>199</v>
      </c>
      <c r="D1713">
        <v>-18</v>
      </c>
      <c r="E1713">
        <v>30</v>
      </c>
      <c r="F1713">
        <v>58</v>
      </c>
      <c r="G1713">
        <v>42</v>
      </c>
      <c r="H1713" t="s">
        <v>205</v>
      </c>
      <c r="I1713" t="s">
        <v>218</v>
      </c>
      <c r="J1713" t="s">
        <v>202</v>
      </c>
    </row>
    <row r="1714" spans="1:10" x14ac:dyDescent="0.3">
      <c r="A1714" t="s">
        <v>239</v>
      </c>
      <c r="B1714" t="s">
        <v>223</v>
      </c>
      <c r="C1714" t="s">
        <v>199</v>
      </c>
      <c r="D1714">
        <v>-18</v>
      </c>
      <c r="E1714">
        <v>31</v>
      </c>
      <c r="F1714">
        <v>60</v>
      </c>
      <c r="G1714">
        <v>43</v>
      </c>
      <c r="H1714" t="s">
        <v>205</v>
      </c>
      <c r="I1714" t="s">
        <v>218</v>
      </c>
      <c r="J1714" t="s">
        <v>202</v>
      </c>
    </row>
    <row r="1715" spans="1:10" x14ac:dyDescent="0.3">
      <c r="A1715" t="s">
        <v>239</v>
      </c>
      <c r="B1715" t="s">
        <v>223</v>
      </c>
      <c r="C1715" t="s">
        <v>199</v>
      </c>
      <c r="D1715">
        <v>-6</v>
      </c>
      <c r="E1715">
        <v>42</v>
      </c>
      <c r="F1715">
        <v>81</v>
      </c>
      <c r="G1715">
        <v>46</v>
      </c>
      <c r="H1715" t="s">
        <v>205</v>
      </c>
      <c r="I1715" t="s">
        <v>218</v>
      </c>
      <c r="J1715" t="s">
        <v>202</v>
      </c>
    </row>
    <row r="1716" spans="1:10" x14ac:dyDescent="0.3">
      <c r="A1716" t="s">
        <v>239</v>
      </c>
      <c r="B1716" t="s">
        <v>223</v>
      </c>
      <c r="C1716" t="s">
        <v>199</v>
      </c>
      <c r="D1716">
        <v>-22</v>
      </c>
      <c r="E1716">
        <v>25</v>
      </c>
      <c r="F1716">
        <v>48</v>
      </c>
      <c r="G1716">
        <v>40</v>
      </c>
      <c r="H1716" t="s">
        <v>205</v>
      </c>
      <c r="I1716" t="s">
        <v>218</v>
      </c>
      <c r="J1716" t="s">
        <v>202</v>
      </c>
    </row>
    <row r="1717" spans="1:10" x14ac:dyDescent="0.3">
      <c r="A1717" t="s">
        <v>235</v>
      </c>
      <c r="B1717" t="s">
        <v>198</v>
      </c>
      <c r="C1717" t="s">
        <v>220</v>
      </c>
      <c r="D1717">
        <v>564</v>
      </c>
      <c r="E1717">
        <v>613</v>
      </c>
      <c r="F1717">
        <v>665</v>
      </c>
      <c r="G1717">
        <v>49</v>
      </c>
      <c r="H1717" t="s">
        <v>200</v>
      </c>
      <c r="I1717" t="s">
        <v>201</v>
      </c>
      <c r="J1717" t="s">
        <v>202</v>
      </c>
    </row>
    <row r="1718" spans="1:10" x14ac:dyDescent="0.3">
      <c r="A1718" t="s">
        <v>235</v>
      </c>
      <c r="B1718" t="s">
        <v>198</v>
      </c>
      <c r="C1718" t="s">
        <v>220</v>
      </c>
      <c r="D1718">
        <v>563</v>
      </c>
      <c r="E1718">
        <v>612</v>
      </c>
      <c r="F1718">
        <v>664</v>
      </c>
      <c r="G1718">
        <v>49</v>
      </c>
      <c r="H1718" t="s">
        <v>200</v>
      </c>
      <c r="I1718" t="s">
        <v>201</v>
      </c>
      <c r="J1718" t="s">
        <v>202</v>
      </c>
    </row>
    <row r="1719" spans="1:10" x14ac:dyDescent="0.3">
      <c r="A1719" t="s">
        <v>235</v>
      </c>
      <c r="B1719" t="s">
        <v>198</v>
      </c>
      <c r="C1719" t="s">
        <v>220</v>
      </c>
      <c r="D1719">
        <v>9</v>
      </c>
      <c r="E1719">
        <v>25</v>
      </c>
      <c r="F1719">
        <v>41</v>
      </c>
      <c r="G1719">
        <v>16</v>
      </c>
      <c r="H1719" t="s">
        <v>203</v>
      </c>
      <c r="I1719" t="s">
        <v>204</v>
      </c>
      <c r="J1719" t="s">
        <v>202</v>
      </c>
    </row>
    <row r="1720" spans="1:10" x14ac:dyDescent="0.3">
      <c r="A1720" t="s">
        <v>235</v>
      </c>
      <c r="B1720" t="s">
        <v>198</v>
      </c>
      <c r="C1720" t="s">
        <v>220</v>
      </c>
      <c r="D1720">
        <v>-4</v>
      </c>
      <c r="E1720">
        <v>74</v>
      </c>
      <c r="F1720">
        <v>128</v>
      </c>
      <c r="G1720">
        <v>78</v>
      </c>
      <c r="H1720" t="s">
        <v>205</v>
      </c>
      <c r="I1720" t="s">
        <v>206</v>
      </c>
      <c r="J1720" t="s">
        <v>202</v>
      </c>
    </row>
    <row r="1721" spans="1:10" x14ac:dyDescent="0.3">
      <c r="A1721" t="s">
        <v>235</v>
      </c>
      <c r="B1721" t="s">
        <v>198</v>
      </c>
      <c r="C1721" t="s">
        <v>220</v>
      </c>
      <c r="D1721">
        <v>-4</v>
      </c>
      <c r="E1721">
        <v>73</v>
      </c>
      <c r="F1721">
        <v>125</v>
      </c>
      <c r="G1721">
        <v>77</v>
      </c>
      <c r="H1721" t="s">
        <v>205</v>
      </c>
      <c r="I1721" t="s">
        <v>206</v>
      </c>
      <c r="J1721" t="s">
        <v>202</v>
      </c>
    </row>
    <row r="1722" spans="1:10" x14ac:dyDescent="0.3">
      <c r="A1722" t="s">
        <v>235</v>
      </c>
      <c r="B1722" t="s">
        <v>198</v>
      </c>
      <c r="C1722" t="s">
        <v>220</v>
      </c>
      <c r="D1722">
        <v>-31</v>
      </c>
      <c r="E1722">
        <v>46</v>
      </c>
      <c r="F1722">
        <v>98</v>
      </c>
      <c r="G1722">
        <v>77</v>
      </c>
      <c r="H1722" t="s">
        <v>205</v>
      </c>
      <c r="I1722" t="s">
        <v>206</v>
      </c>
      <c r="J1722" t="s">
        <v>202</v>
      </c>
    </row>
    <row r="1723" spans="1:10" x14ac:dyDescent="0.3">
      <c r="A1723" t="s">
        <v>235</v>
      </c>
      <c r="B1723" t="s">
        <v>198</v>
      </c>
      <c r="C1723" t="s">
        <v>220</v>
      </c>
      <c r="D1723">
        <v>16</v>
      </c>
      <c r="E1723">
        <v>71</v>
      </c>
      <c r="F1723">
        <v>129</v>
      </c>
      <c r="G1723">
        <v>55</v>
      </c>
      <c r="H1723" t="s">
        <v>209</v>
      </c>
      <c r="I1723" t="s">
        <v>210</v>
      </c>
      <c r="J1723" t="s">
        <v>208</v>
      </c>
    </row>
    <row r="1724" spans="1:10" x14ac:dyDescent="0.3">
      <c r="A1724" t="s">
        <v>235</v>
      </c>
      <c r="B1724" t="s">
        <v>198</v>
      </c>
      <c r="C1724" t="s">
        <v>220</v>
      </c>
      <c r="D1724">
        <v>13</v>
      </c>
      <c r="E1724">
        <v>67</v>
      </c>
      <c r="F1724">
        <v>121</v>
      </c>
      <c r="G1724">
        <v>54</v>
      </c>
      <c r="H1724" t="s">
        <v>209</v>
      </c>
      <c r="I1724" t="s">
        <v>210</v>
      </c>
      <c r="J1724" t="s">
        <v>208</v>
      </c>
    </row>
    <row r="1725" spans="1:10" x14ac:dyDescent="0.3">
      <c r="A1725" t="s">
        <v>235</v>
      </c>
      <c r="B1725" t="s">
        <v>198</v>
      </c>
      <c r="C1725" t="s">
        <v>220</v>
      </c>
      <c r="D1725">
        <v>7</v>
      </c>
      <c r="E1725">
        <v>57</v>
      </c>
      <c r="F1725">
        <v>103</v>
      </c>
      <c r="G1725">
        <v>50</v>
      </c>
      <c r="H1725" t="s">
        <v>209</v>
      </c>
      <c r="I1725" t="s">
        <v>210</v>
      </c>
      <c r="J1725" t="s">
        <v>208</v>
      </c>
    </row>
    <row r="1726" spans="1:10" x14ac:dyDescent="0.3">
      <c r="A1726" t="s">
        <v>235</v>
      </c>
      <c r="B1726" t="s">
        <v>198</v>
      </c>
      <c r="C1726" t="s">
        <v>220</v>
      </c>
      <c r="D1726">
        <v>27</v>
      </c>
      <c r="E1726">
        <v>73</v>
      </c>
      <c r="F1726">
        <v>141</v>
      </c>
      <c r="G1726">
        <v>55</v>
      </c>
      <c r="H1726" t="s">
        <v>209</v>
      </c>
      <c r="I1726" t="s">
        <v>210</v>
      </c>
      <c r="J1726" t="s">
        <v>208</v>
      </c>
    </row>
    <row r="1727" spans="1:10" x14ac:dyDescent="0.3">
      <c r="A1727" t="s">
        <v>235</v>
      </c>
      <c r="B1727" t="s">
        <v>198</v>
      </c>
      <c r="C1727" t="s">
        <v>220</v>
      </c>
      <c r="D1727">
        <v>29</v>
      </c>
      <c r="E1727">
        <v>48</v>
      </c>
      <c r="F1727">
        <v>80</v>
      </c>
      <c r="G1727">
        <v>19</v>
      </c>
      <c r="H1727" t="s">
        <v>203</v>
      </c>
      <c r="I1727" t="s">
        <v>212</v>
      </c>
      <c r="J1727" t="s">
        <v>202</v>
      </c>
    </row>
    <row r="1728" spans="1:10" x14ac:dyDescent="0.3">
      <c r="A1728" t="s">
        <v>235</v>
      </c>
      <c r="B1728" t="s">
        <v>198</v>
      </c>
      <c r="C1728" t="s">
        <v>220</v>
      </c>
      <c r="D1728">
        <v>16</v>
      </c>
      <c r="E1728">
        <v>33</v>
      </c>
      <c r="F1728">
        <v>55</v>
      </c>
      <c r="G1728">
        <v>17</v>
      </c>
      <c r="H1728" t="s">
        <v>203</v>
      </c>
      <c r="I1728" t="s">
        <v>212</v>
      </c>
      <c r="J1728" t="s">
        <v>202</v>
      </c>
    </row>
    <row r="1729" spans="1:10" x14ac:dyDescent="0.3">
      <c r="A1729" t="s">
        <v>235</v>
      </c>
      <c r="B1729" t="s">
        <v>198</v>
      </c>
      <c r="C1729" t="s">
        <v>220</v>
      </c>
      <c r="D1729">
        <v>20</v>
      </c>
      <c r="E1729">
        <v>39</v>
      </c>
      <c r="F1729">
        <v>66</v>
      </c>
      <c r="G1729">
        <v>19</v>
      </c>
      <c r="H1729" t="s">
        <v>203</v>
      </c>
      <c r="I1729" t="s">
        <v>212</v>
      </c>
      <c r="J1729" t="s">
        <v>202</v>
      </c>
    </row>
    <row r="1730" spans="1:10" x14ac:dyDescent="0.3">
      <c r="A1730" t="s">
        <v>235</v>
      </c>
      <c r="B1730" t="s">
        <v>198</v>
      </c>
      <c r="C1730" t="s">
        <v>220</v>
      </c>
      <c r="D1730">
        <v>42</v>
      </c>
      <c r="E1730">
        <v>48</v>
      </c>
      <c r="F1730">
        <v>85</v>
      </c>
      <c r="G1730">
        <v>20</v>
      </c>
      <c r="H1730" t="s">
        <v>203</v>
      </c>
      <c r="I1730" t="s">
        <v>212</v>
      </c>
      <c r="J1730" t="s">
        <v>202</v>
      </c>
    </row>
    <row r="1731" spans="1:10" x14ac:dyDescent="0.3">
      <c r="A1731" t="s">
        <v>235</v>
      </c>
      <c r="B1731" t="s">
        <v>198</v>
      </c>
      <c r="C1731" t="s">
        <v>220</v>
      </c>
      <c r="D1731">
        <v>22</v>
      </c>
      <c r="E1731">
        <v>33</v>
      </c>
      <c r="F1731">
        <v>55</v>
      </c>
      <c r="G1731">
        <v>16</v>
      </c>
      <c r="H1731" t="s">
        <v>203</v>
      </c>
      <c r="I1731" t="s">
        <v>212</v>
      </c>
      <c r="J1731" t="s">
        <v>202</v>
      </c>
    </row>
    <row r="1732" spans="1:10" x14ac:dyDescent="0.3">
      <c r="A1732" t="s">
        <v>235</v>
      </c>
      <c r="B1732" t="s">
        <v>198</v>
      </c>
      <c r="C1732" t="s">
        <v>220</v>
      </c>
      <c r="D1732">
        <v>99</v>
      </c>
      <c r="E1732">
        <v>170</v>
      </c>
      <c r="F1732">
        <v>340</v>
      </c>
      <c r="G1732">
        <v>71</v>
      </c>
      <c r="H1732" t="s">
        <v>205</v>
      </c>
      <c r="I1732" t="s">
        <v>225</v>
      </c>
      <c r="J1732" t="s">
        <v>202</v>
      </c>
    </row>
    <row r="1733" spans="1:10" x14ac:dyDescent="0.3">
      <c r="A1733" t="s">
        <v>235</v>
      </c>
      <c r="B1733" t="s">
        <v>198</v>
      </c>
      <c r="C1733" t="s">
        <v>220</v>
      </c>
      <c r="D1733">
        <v>94</v>
      </c>
      <c r="E1733">
        <v>163</v>
      </c>
      <c r="F1733">
        <v>325</v>
      </c>
      <c r="G1733">
        <v>69</v>
      </c>
      <c r="H1733" t="s">
        <v>205</v>
      </c>
      <c r="I1733" t="s">
        <v>225</v>
      </c>
      <c r="J1733" t="s">
        <v>202</v>
      </c>
    </row>
    <row r="1734" spans="1:10" x14ac:dyDescent="0.3">
      <c r="A1734" t="s">
        <v>235</v>
      </c>
      <c r="B1734" t="s">
        <v>198</v>
      </c>
      <c r="C1734" t="s">
        <v>220</v>
      </c>
      <c r="D1734">
        <v>108</v>
      </c>
      <c r="E1734">
        <v>182</v>
      </c>
      <c r="F1734">
        <v>363</v>
      </c>
      <c r="G1734">
        <v>74</v>
      </c>
      <c r="H1734" t="s">
        <v>205</v>
      </c>
      <c r="I1734" t="s">
        <v>225</v>
      </c>
      <c r="J1734" t="s">
        <v>202</v>
      </c>
    </row>
    <row r="1735" spans="1:10" x14ac:dyDescent="0.3">
      <c r="A1735" t="s">
        <v>235</v>
      </c>
      <c r="B1735" t="s">
        <v>198</v>
      </c>
      <c r="C1735" t="s">
        <v>220</v>
      </c>
      <c r="D1735">
        <v>140</v>
      </c>
      <c r="E1735">
        <v>163</v>
      </c>
      <c r="F1735">
        <v>346</v>
      </c>
      <c r="G1735">
        <v>69</v>
      </c>
      <c r="H1735" t="s">
        <v>205</v>
      </c>
      <c r="I1735" t="s">
        <v>225</v>
      </c>
      <c r="J1735" t="s">
        <v>202</v>
      </c>
    </row>
    <row r="1736" spans="1:10" x14ac:dyDescent="0.3">
      <c r="A1736" t="s">
        <v>235</v>
      </c>
      <c r="B1736" t="s">
        <v>198</v>
      </c>
      <c r="C1736" t="s">
        <v>220</v>
      </c>
      <c r="D1736">
        <v>137</v>
      </c>
      <c r="E1736">
        <v>161</v>
      </c>
      <c r="F1736">
        <v>343</v>
      </c>
      <c r="G1736">
        <v>69</v>
      </c>
      <c r="H1736" t="s">
        <v>205</v>
      </c>
      <c r="I1736" t="s">
        <v>225</v>
      </c>
      <c r="J1736" t="s">
        <v>202</v>
      </c>
    </row>
    <row r="1737" spans="1:10" x14ac:dyDescent="0.3">
      <c r="A1737" t="s">
        <v>213</v>
      </c>
      <c r="B1737" t="s">
        <v>214</v>
      </c>
      <c r="C1737" t="s">
        <v>199</v>
      </c>
      <c r="D1737">
        <v>44</v>
      </c>
      <c r="E1737">
        <v>84</v>
      </c>
      <c r="F1737">
        <v>142</v>
      </c>
      <c r="G1737">
        <v>40</v>
      </c>
      <c r="H1737" t="s">
        <v>200</v>
      </c>
      <c r="I1737" t="s">
        <v>201</v>
      </c>
      <c r="J1737" t="s">
        <v>202</v>
      </c>
    </row>
    <row r="1738" spans="1:10" x14ac:dyDescent="0.3">
      <c r="A1738" t="s">
        <v>213</v>
      </c>
      <c r="B1738" t="s">
        <v>214</v>
      </c>
      <c r="C1738" t="s">
        <v>199</v>
      </c>
      <c r="D1738">
        <v>54</v>
      </c>
      <c r="E1738">
        <v>100</v>
      </c>
      <c r="F1738">
        <v>169</v>
      </c>
      <c r="G1738">
        <v>46</v>
      </c>
      <c r="H1738" t="s">
        <v>200</v>
      </c>
      <c r="I1738" t="s">
        <v>201</v>
      </c>
      <c r="J1738" t="s">
        <v>202</v>
      </c>
    </row>
    <row r="1739" spans="1:10" x14ac:dyDescent="0.3">
      <c r="A1739" t="s">
        <v>213</v>
      </c>
      <c r="B1739" t="s">
        <v>214</v>
      </c>
      <c r="C1739" t="s">
        <v>199</v>
      </c>
      <c r="D1739">
        <v>76</v>
      </c>
      <c r="E1739">
        <v>125</v>
      </c>
      <c r="F1739">
        <v>211</v>
      </c>
      <c r="G1739">
        <v>49</v>
      </c>
      <c r="H1739" t="s">
        <v>200</v>
      </c>
      <c r="I1739" t="s">
        <v>201</v>
      </c>
      <c r="J1739" t="s">
        <v>202</v>
      </c>
    </row>
    <row r="1740" spans="1:10" x14ac:dyDescent="0.3">
      <c r="A1740" t="s">
        <v>213</v>
      </c>
      <c r="B1740" t="s">
        <v>214</v>
      </c>
      <c r="C1740" t="s">
        <v>199</v>
      </c>
      <c r="D1740">
        <v>71</v>
      </c>
      <c r="E1740">
        <v>89</v>
      </c>
      <c r="F1740">
        <v>160</v>
      </c>
      <c r="G1740">
        <v>41</v>
      </c>
      <c r="H1740" t="s">
        <v>200</v>
      </c>
      <c r="I1740" t="s">
        <v>201</v>
      </c>
      <c r="J1740" t="s">
        <v>202</v>
      </c>
    </row>
    <row r="1741" spans="1:10" x14ac:dyDescent="0.3">
      <c r="A1741" t="s">
        <v>213</v>
      </c>
      <c r="B1741" t="s">
        <v>214</v>
      </c>
      <c r="C1741" t="s">
        <v>199</v>
      </c>
      <c r="D1741">
        <v>9</v>
      </c>
      <c r="E1741">
        <v>111</v>
      </c>
      <c r="F1741">
        <v>190</v>
      </c>
      <c r="G1741">
        <v>102</v>
      </c>
      <c r="H1741" t="s">
        <v>200</v>
      </c>
      <c r="I1741" t="s">
        <v>215</v>
      </c>
      <c r="J1741" t="s">
        <v>208</v>
      </c>
    </row>
    <row r="1742" spans="1:10" x14ac:dyDescent="0.3">
      <c r="A1742" t="s">
        <v>213</v>
      </c>
      <c r="B1742" t="s">
        <v>214</v>
      </c>
      <c r="C1742" t="s">
        <v>199</v>
      </c>
      <c r="D1742">
        <v>20</v>
      </c>
      <c r="E1742">
        <v>145</v>
      </c>
      <c r="F1742">
        <v>250</v>
      </c>
      <c r="G1742">
        <v>125</v>
      </c>
      <c r="H1742" t="s">
        <v>200</v>
      </c>
      <c r="I1742" t="s">
        <v>215</v>
      </c>
      <c r="J1742" t="s">
        <v>208</v>
      </c>
    </row>
    <row r="1743" spans="1:10" x14ac:dyDescent="0.3">
      <c r="A1743" t="s">
        <v>213</v>
      </c>
      <c r="B1743" t="s">
        <v>214</v>
      </c>
      <c r="C1743" t="s">
        <v>199</v>
      </c>
      <c r="D1743">
        <v>14</v>
      </c>
      <c r="E1743">
        <v>111</v>
      </c>
      <c r="F1743">
        <v>213</v>
      </c>
      <c r="G1743">
        <v>107</v>
      </c>
      <c r="H1743" t="s">
        <v>200</v>
      </c>
      <c r="I1743" t="s">
        <v>215</v>
      </c>
      <c r="J1743" t="s">
        <v>208</v>
      </c>
    </row>
    <row r="1744" spans="1:10" x14ac:dyDescent="0.3">
      <c r="A1744" t="s">
        <v>213</v>
      </c>
      <c r="B1744" t="s">
        <v>214</v>
      </c>
      <c r="C1744" t="s">
        <v>199</v>
      </c>
      <c r="D1744">
        <v>24</v>
      </c>
      <c r="E1744">
        <v>130</v>
      </c>
      <c r="F1744">
        <v>239</v>
      </c>
      <c r="G1744">
        <v>114</v>
      </c>
      <c r="H1744" t="s">
        <v>200</v>
      </c>
      <c r="I1744" t="s">
        <v>215</v>
      </c>
      <c r="J1744" t="s">
        <v>208</v>
      </c>
    </row>
    <row r="1745" spans="1:10" x14ac:dyDescent="0.3">
      <c r="A1745" t="s">
        <v>213</v>
      </c>
      <c r="B1745" t="s">
        <v>214</v>
      </c>
      <c r="C1745" t="s">
        <v>199</v>
      </c>
      <c r="D1745">
        <v>-4</v>
      </c>
      <c r="E1745">
        <v>75</v>
      </c>
      <c r="F1745">
        <v>127</v>
      </c>
      <c r="G1745">
        <v>73</v>
      </c>
      <c r="H1745" t="s">
        <v>203</v>
      </c>
      <c r="I1745" t="s">
        <v>204</v>
      </c>
      <c r="J1745" t="s">
        <v>202</v>
      </c>
    </row>
    <row r="1746" spans="1:10" x14ac:dyDescent="0.3">
      <c r="A1746" t="s">
        <v>213</v>
      </c>
      <c r="B1746" t="s">
        <v>214</v>
      </c>
      <c r="C1746" t="s">
        <v>199</v>
      </c>
      <c r="D1746">
        <v>1</v>
      </c>
      <c r="E1746">
        <v>86</v>
      </c>
      <c r="F1746">
        <v>157</v>
      </c>
      <c r="G1746">
        <v>85</v>
      </c>
      <c r="H1746" t="s">
        <v>203</v>
      </c>
      <c r="I1746" t="s">
        <v>204</v>
      </c>
      <c r="J1746" t="s">
        <v>202</v>
      </c>
    </row>
    <row r="1747" spans="1:10" x14ac:dyDescent="0.3">
      <c r="A1747" t="s">
        <v>213</v>
      </c>
      <c r="B1747" t="s">
        <v>214</v>
      </c>
      <c r="C1747" t="s">
        <v>199</v>
      </c>
      <c r="D1747">
        <v>-4</v>
      </c>
      <c r="E1747">
        <v>76</v>
      </c>
      <c r="F1747">
        <v>140</v>
      </c>
      <c r="G1747">
        <v>79</v>
      </c>
      <c r="H1747" t="s">
        <v>203</v>
      </c>
      <c r="I1747" t="s">
        <v>204</v>
      </c>
      <c r="J1747" t="s">
        <v>202</v>
      </c>
    </row>
    <row r="1748" spans="1:10" x14ac:dyDescent="0.3">
      <c r="A1748" t="s">
        <v>213</v>
      </c>
      <c r="B1748" t="s">
        <v>214</v>
      </c>
      <c r="C1748" t="s">
        <v>199</v>
      </c>
      <c r="D1748">
        <v>23</v>
      </c>
      <c r="E1748">
        <v>80</v>
      </c>
      <c r="F1748">
        <v>145</v>
      </c>
      <c r="G1748">
        <v>57</v>
      </c>
      <c r="H1748" t="s">
        <v>205</v>
      </c>
      <c r="I1748" t="s">
        <v>206</v>
      </c>
      <c r="J1748" t="s">
        <v>202</v>
      </c>
    </row>
    <row r="1749" spans="1:10" x14ac:dyDescent="0.3">
      <c r="A1749" t="s">
        <v>213</v>
      </c>
      <c r="B1749" t="s">
        <v>214</v>
      </c>
      <c r="C1749" t="s">
        <v>199</v>
      </c>
      <c r="D1749">
        <v>34</v>
      </c>
      <c r="E1749">
        <v>80</v>
      </c>
      <c r="F1749">
        <v>155</v>
      </c>
      <c r="G1749">
        <v>57</v>
      </c>
      <c r="H1749" t="s">
        <v>205</v>
      </c>
      <c r="I1749" t="s">
        <v>206</v>
      </c>
      <c r="J1749" t="s">
        <v>202</v>
      </c>
    </row>
    <row r="1750" spans="1:10" x14ac:dyDescent="0.3">
      <c r="A1750" t="s">
        <v>213</v>
      </c>
      <c r="B1750" t="s">
        <v>214</v>
      </c>
      <c r="C1750" t="s">
        <v>199</v>
      </c>
      <c r="D1750">
        <v>41</v>
      </c>
      <c r="E1750">
        <v>84</v>
      </c>
      <c r="F1750">
        <v>154</v>
      </c>
      <c r="G1750">
        <v>43</v>
      </c>
      <c r="H1750" t="s">
        <v>205</v>
      </c>
      <c r="I1750" t="s">
        <v>207</v>
      </c>
      <c r="J1750" t="s">
        <v>208</v>
      </c>
    </row>
    <row r="1751" spans="1:10" x14ac:dyDescent="0.3">
      <c r="A1751" t="s">
        <v>213</v>
      </c>
      <c r="B1751" t="s">
        <v>214</v>
      </c>
      <c r="C1751" t="s">
        <v>199</v>
      </c>
      <c r="D1751">
        <v>105</v>
      </c>
      <c r="E1751">
        <v>174</v>
      </c>
      <c r="F1751">
        <v>289</v>
      </c>
      <c r="G1751">
        <v>69</v>
      </c>
      <c r="H1751" t="s">
        <v>209</v>
      </c>
      <c r="I1751" t="s">
        <v>216</v>
      </c>
      <c r="J1751" t="s">
        <v>208</v>
      </c>
    </row>
    <row r="1752" spans="1:10" x14ac:dyDescent="0.3">
      <c r="A1752" t="s">
        <v>213</v>
      </c>
      <c r="B1752" t="s">
        <v>214</v>
      </c>
      <c r="C1752" t="s">
        <v>199</v>
      </c>
      <c r="D1752">
        <v>179</v>
      </c>
      <c r="E1752">
        <v>186</v>
      </c>
      <c r="F1752">
        <v>347</v>
      </c>
      <c r="G1752">
        <v>75</v>
      </c>
      <c r="H1752" t="s">
        <v>209</v>
      </c>
      <c r="I1752" t="s">
        <v>216</v>
      </c>
      <c r="J1752" t="s">
        <v>208</v>
      </c>
    </row>
    <row r="1753" spans="1:10" x14ac:dyDescent="0.3">
      <c r="A1753" t="s">
        <v>213</v>
      </c>
      <c r="B1753" t="s">
        <v>214</v>
      </c>
      <c r="C1753" t="s">
        <v>199</v>
      </c>
      <c r="D1753">
        <v>135</v>
      </c>
      <c r="E1753">
        <v>165</v>
      </c>
      <c r="F1753">
        <v>273</v>
      </c>
      <c r="G1753">
        <v>62</v>
      </c>
      <c r="H1753" t="s">
        <v>209</v>
      </c>
      <c r="I1753" t="s">
        <v>216</v>
      </c>
      <c r="J1753" t="s">
        <v>208</v>
      </c>
    </row>
    <row r="1754" spans="1:10" x14ac:dyDescent="0.3">
      <c r="A1754" t="s">
        <v>213</v>
      </c>
      <c r="B1754" t="s">
        <v>214</v>
      </c>
      <c r="C1754" t="s">
        <v>199</v>
      </c>
      <c r="D1754">
        <v>135</v>
      </c>
      <c r="E1754">
        <v>155</v>
      </c>
      <c r="F1754">
        <v>275</v>
      </c>
      <c r="G1754">
        <v>64</v>
      </c>
      <c r="H1754" t="s">
        <v>209</v>
      </c>
      <c r="I1754" t="s">
        <v>216</v>
      </c>
      <c r="J1754" t="s">
        <v>208</v>
      </c>
    </row>
    <row r="1755" spans="1:10" x14ac:dyDescent="0.3">
      <c r="A1755" t="s">
        <v>213</v>
      </c>
      <c r="B1755" t="s">
        <v>214</v>
      </c>
      <c r="C1755" t="s">
        <v>199</v>
      </c>
      <c r="D1755">
        <v>34</v>
      </c>
      <c r="E1755">
        <v>56</v>
      </c>
      <c r="F1755">
        <v>94</v>
      </c>
      <c r="G1755">
        <v>22</v>
      </c>
      <c r="H1755" t="s">
        <v>209</v>
      </c>
      <c r="I1755" t="s">
        <v>210</v>
      </c>
      <c r="J1755" t="s">
        <v>208</v>
      </c>
    </row>
    <row r="1756" spans="1:10" x14ac:dyDescent="0.3">
      <c r="A1756" t="s">
        <v>213</v>
      </c>
      <c r="B1756" t="s">
        <v>214</v>
      </c>
      <c r="C1756" t="s">
        <v>199</v>
      </c>
      <c r="D1756">
        <v>30</v>
      </c>
      <c r="E1756">
        <v>51</v>
      </c>
      <c r="F1756">
        <v>86</v>
      </c>
      <c r="G1756">
        <v>21</v>
      </c>
      <c r="H1756" t="s">
        <v>209</v>
      </c>
      <c r="I1756" t="s">
        <v>210</v>
      </c>
      <c r="J1756" t="s">
        <v>208</v>
      </c>
    </row>
    <row r="1757" spans="1:10" x14ac:dyDescent="0.3">
      <c r="A1757" t="s">
        <v>213</v>
      </c>
      <c r="B1757" t="s">
        <v>214</v>
      </c>
      <c r="C1757" t="s">
        <v>199</v>
      </c>
      <c r="D1757">
        <v>40</v>
      </c>
      <c r="E1757">
        <v>64</v>
      </c>
      <c r="F1757">
        <v>107</v>
      </c>
      <c r="G1757">
        <v>24</v>
      </c>
      <c r="H1757" t="s">
        <v>209</v>
      </c>
      <c r="I1757" t="s">
        <v>210</v>
      </c>
      <c r="J1757" t="s">
        <v>208</v>
      </c>
    </row>
    <row r="1758" spans="1:10" x14ac:dyDescent="0.3">
      <c r="A1758" t="s">
        <v>213</v>
      </c>
      <c r="B1758" t="s">
        <v>214</v>
      </c>
      <c r="C1758" t="s">
        <v>199</v>
      </c>
      <c r="D1758">
        <v>37</v>
      </c>
      <c r="E1758">
        <v>59</v>
      </c>
      <c r="F1758">
        <v>99</v>
      </c>
      <c r="G1758">
        <v>22</v>
      </c>
      <c r="H1758" t="s">
        <v>209</v>
      </c>
      <c r="I1758" t="s">
        <v>210</v>
      </c>
      <c r="J1758" t="s">
        <v>208</v>
      </c>
    </row>
    <row r="1759" spans="1:10" x14ac:dyDescent="0.3">
      <c r="A1759" t="s">
        <v>213</v>
      </c>
      <c r="B1759" t="s">
        <v>214</v>
      </c>
      <c r="C1759" t="s">
        <v>199</v>
      </c>
      <c r="D1759">
        <v>44</v>
      </c>
      <c r="E1759">
        <v>68</v>
      </c>
      <c r="F1759">
        <v>115</v>
      </c>
      <c r="G1759">
        <v>24</v>
      </c>
      <c r="H1759" t="s">
        <v>209</v>
      </c>
      <c r="I1759" t="s">
        <v>210</v>
      </c>
      <c r="J1759" t="s">
        <v>208</v>
      </c>
    </row>
    <row r="1760" spans="1:10" x14ac:dyDescent="0.3">
      <c r="A1760" t="s">
        <v>213</v>
      </c>
      <c r="B1760" t="s">
        <v>214</v>
      </c>
      <c r="C1760" t="s">
        <v>199</v>
      </c>
      <c r="D1760">
        <v>50</v>
      </c>
      <c r="E1760">
        <v>56</v>
      </c>
      <c r="F1760">
        <v>100</v>
      </c>
      <c r="G1760">
        <v>22</v>
      </c>
      <c r="H1760" t="s">
        <v>209</v>
      </c>
      <c r="I1760" t="s">
        <v>210</v>
      </c>
      <c r="J1760" t="s">
        <v>208</v>
      </c>
    </row>
    <row r="1761" spans="1:10" x14ac:dyDescent="0.3">
      <c r="A1761" t="s">
        <v>213</v>
      </c>
      <c r="B1761" t="s">
        <v>214</v>
      </c>
      <c r="C1761" t="s">
        <v>199</v>
      </c>
      <c r="D1761">
        <v>43</v>
      </c>
      <c r="E1761">
        <v>49</v>
      </c>
      <c r="F1761">
        <v>87</v>
      </c>
      <c r="G1761">
        <v>20</v>
      </c>
      <c r="H1761" t="s">
        <v>209</v>
      </c>
      <c r="I1761" t="s">
        <v>210</v>
      </c>
      <c r="J1761" t="s">
        <v>208</v>
      </c>
    </row>
    <row r="1762" spans="1:10" x14ac:dyDescent="0.3">
      <c r="A1762" t="s">
        <v>213</v>
      </c>
      <c r="B1762" t="s">
        <v>214</v>
      </c>
      <c r="C1762" t="s">
        <v>199</v>
      </c>
      <c r="D1762">
        <v>70</v>
      </c>
      <c r="E1762">
        <v>71</v>
      </c>
      <c r="F1762">
        <v>127</v>
      </c>
      <c r="G1762">
        <v>24</v>
      </c>
      <c r="H1762" t="s">
        <v>209</v>
      </c>
      <c r="I1762" t="s">
        <v>210</v>
      </c>
      <c r="J1762" t="s">
        <v>208</v>
      </c>
    </row>
    <row r="1763" spans="1:10" x14ac:dyDescent="0.3">
      <c r="A1763" t="s">
        <v>213</v>
      </c>
      <c r="B1763" t="s">
        <v>214</v>
      </c>
      <c r="C1763" t="s">
        <v>199</v>
      </c>
      <c r="D1763">
        <v>44</v>
      </c>
      <c r="E1763">
        <v>82</v>
      </c>
      <c r="F1763">
        <v>130</v>
      </c>
      <c r="G1763">
        <v>38</v>
      </c>
      <c r="H1763" t="s">
        <v>203</v>
      </c>
      <c r="I1763" t="s">
        <v>212</v>
      </c>
      <c r="J1763" t="s">
        <v>202</v>
      </c>
    </row>
    <row r="1764" spans="1:10" x14ac:dyDescent="0.3">
      <c r="A1764" t="s">
        <v>213</v>
      </c>
      <c r="B1764" t="s">
        <v>214</v>
      </c>
      <c r="C1764" t="s">
        <v>199</v>
      </c>
      <c r="D1764">
        <v>29</v>
      </c>
      <c r="E1764">
        <v>65</v>
      </c>
      <c r="F1764">
        <v>104</v>
      </c>
      <c r="G1764">
        <v>36</v>
      </c>
      <c r="H1764" t="s">
        <v>203</v>
      </c>
      <c r="I1764" t="s">
        <v>212</v>
      </c>
      <c r="J1764" t="s">
        <v>202</v>
      </c>
    </row>
    <row r="1765" spans="1:10" x14ac:dyDescent="0.3">
      <c r="A1765" t="s">
        <v>213</v>
      </c>
      <c r="B1765" t="s">
        <v>214</v>
      </c>
      <c r="C1765" t="s">
        <v>199</v>
      </c>
      <c r="D1765">
        <v>30</v>
      </c>
      <c r="E1765">
        <v>66</v>
      </c>
      <c r="F1765">
        <v>107</v>
      </c>
      <c r="G1765">
        <v>36</v>
      </c>
      <c r="H1765" t="s">
        <v>203</v>
      </c>
      <c r="I1765" t="s">
        <v>212</v>
      </c>
      <c r="J1765" t="s">
        <v>202</v>
      </c>
    </row>
    <row r="1766" spans="1:10" x14ac:dyDescent="0.3">
      <c r="A1766" t="s">
        <v>213</v>
      </c>
      <c r="B1766" t="s">
        <v>214</v>
      </c>
      <c r="C1766" t="s">
        <v>199</v>
      </c>
      <c r="D1766">
        <v>73</v>
      </c>
      <c r="E1766">
        <v>88</v>
      </c>
      <c r="F1766">
        <v>150</v>
      </c>
      <c r="G1766">
        <v>39</v>
      </c>
      <c r="H1766" t="s">
        <v>203</v>
      </c>
      <c r="I1766" t="s">
        <v>212</v>
      </c>
      <c r="J1766" t="s">
        <v>202</v>
      </c>
    </row>
    <row r="1767" spans="1:10" x14ac:dyDescent="0.3">
      <c r="A1767" t="s">
        <v>213</v>
      </c>
      <c r="B1767" t="s">
        <v>214</v>
      </c>
      <c r="C1767" t="s">
        <v>199</v>
      </c>
      <c r="D1767">
        <v>20</v>
      </c>
      <c r="E1767">
        <v>54</v>
      </c>
      <c r="F1767">
        <v>90</v>
      </c>
      <c r="G1767">
        <v>34</v>
      </c>
      <c r="H1767" t="s">
        <v>203</v>
      </c>
      <c r="I1767" t="s">
        <v>217</v>
      </c>
      <c r="J1767" t="s">
        <v>202</v>
      </c>
    </row>
    <row r="1768" spans="1:10" x14ac:dyDescent="0.3">
      <c r="A1768" t="s">
        <v>213</v>
      </c>
      <c r="B1768" t="s">
        <v>214</v>
      </c>
      <c r="C1768" t="s">
        <v>199</v>
      </c>
      <c r="D1768">
        <v>28</v>
      </c>
      <c r="E1768">
        <v>63</v>
      </c>
      <c r="F1768">
        <v>106</v>
      </c>
      <c r="G1768">
        <v>35</v>
      </c>
      <c r="H1768" t="s">
        <v>203</v>
      </c>
      <c r="I1768" t="s">
        <v>217</v>
      </c>
      <c r="J1768" t="s">
        <v>202</v>
      </c>
    </row>
    <row r="1769" spans="1:10" x14ac:dyDescent="0.3">
      <c r="A1769" t="s">
        <v>213</v>
      </c>
      <c r="B1769" t="s">
        <v>214</v>
      </c>
      <c r="C1769" t="s">
        <v>199</v>
      </c>
      <c r="D1769">
        <v>28</v>
      </c>
      <c r="E1769">
        <v>54</v>
      </c>
      <c r="F1769">
        <v>89</v>
      </c>
      <c r="G1769">
        <v>32</v>
      </c>
      <c r="H1769" t="s">
        <v>203</v>
      </c>
      <c r="I1769" t="s">
        <v>217</v>
      </c>
      <c r="J1769" t="s">
        <v>202</v>
      </c>
    </row>
    <row r="1770" spans="1:10" x14ac:dyDescent="0.3">
      <c r="A1770" t="s">
        <v>213</v>
      </c>
      <c r="B1770" t="s">
        <v>214</v>
      </c>
      <c r="C1770" t="s">
        <v>199</v>
      </c>
      <c r="D1770">
        <v>46</v>
      </c>
      <c r="E1770">
        <v>67</v>
      </c>
      <c r="F1770">
        <v>120</v>
      </c>
      <c r="G1770">
        <v>36</v>
      </c>
      <c r="H1770" t="s">
        <v>203</v>
      </c>
      <c r="I1770" t="s">
        <v>217</v>
      </c>
      <c r="J1770" t="s">
        <v>202</v>
      </c>
    </row>
    <row r="1771" spans="1:10" x14ac:dyDescent="0.3">
      <c r="A1771" t="s">
        <v>213</v>
      </c>
      <c r="B1771" t="s">
        <v>214</v>
      </c>
      <c r="C1771" t="s">
        <v>199</v>
      </c>
      <c r="D1771">
        <v>46</v>
      </c>
      <c r="E1771">
        <v>67</v>
      </c>
      <c r="F1771">
        <v>120</v>
      </c>
      <c r="G1771">
        <v>36</v>
      </c>
      <c r="H1771" t="s">
        <v>203</v>
      </c>
      <c r="I1771" t="s">
        <v>217</v>
      </c>
      <c r="J1771" t="s">
        <v>202</v>
      </c>
    </row>
    <row r="1772" spans="1:10" x14ac:dyDescent="0.3">
      <c r="A1772" t="s">
        <v>213</v>
      </c>
      <c r="B1772" t="s">
        <v>214</v>
      </c>
      <c r="C1772" t="s">
        <v>199</v>
      </c>
      <c r="D1772">
        <v>47</v>
      </c>
      <c r="E1772">
        <v>62</v>
      </c>
      <c r="F1772">
        <v>109</v>
      </c>
      <c r="G1772">
        <v>26</v>
      </c>
      <c r="H1772" t="s">
        <v>205</v>
      </c>
      <c r="I1772" t="s">
        <v>218</v>
      </c>
      <c r="J1772" t="s">
        <v>202</v>
      </c>
    </row>
    <row r="1773" spans="1:10" x14ac:dyDescent="0.3">
      <c r="A1773" t="s">
        <v>219</v>
      </c>
      <c r="B1773" t="s">
        <v>214</v>
      </c>
      <c r="C1773" t="s">
        <v>220</v>
      </c>
      <c r="D1773">
        <v>83</v>
      </c>
      <c r="E1773">
        <v>110</v>
      </c>
      <c r="F1773">
        <v>194</v>
      </c>
      <c r="G1773">
        <v>54</v>
      </c>
      <c r="H1773" t="s">
        <v>203</v>
      </c>
      <c r="I1773" t="s">
        <v>204</v>
      </c>
      <c r="J1773" t="s">
        <v>202</v>
      </c>
    </row>
    <row r="1774" spans="1:10" x14ac:dyDescent="0.3">
      <c r="A1774" t="s">
        <v>219</v>
      </c>
      <c r="B1774" t="s">
        <v>214</v>
      </c>
      <c r="C1774" t="s">
        <v>220</v>
      </c>
      <c r="D1774">
        <v>70</v>
      </c>
      <c r="E1774">
        <v>101</v>
      </c>
      <c r="F1774">
        <v>179</v>
      </c>
      <c r="G1774">
        <v>54</v>
      </c>
      <c r="H1774" t="s">
        <v>203</v>
      </c>
      <c r="I1774" t="s">
        <v>204</v>
      </c>
      <c r="J1774" t="s">
        <v>202</v>
      </c>
    </row>
    <row r="1775" spans="1:10" x14ac:dyDescent="0.3">
      <c r="A1775" t="s">
        <v>219</v>
      </c>
      <c r="B1775" t="s">
        <v>214</v>
      </c>
      <c r="C1775" t="s">
        <v>220</v>
      </c>
      <c r="D1775">
        <v>102</v>
      </c>
      <c r="E1775">
        <v>139</v>
      </c>
      <c r="F1775">
        <v>234</v>
      </c>
      <c r="G1775">
        <v>37</v>
      </c>
      <c r="H1775" t="s">
        <v>209</v>
      </c>
      <c r="I1775" t="s">
        <v>216</v>
      </c>
      <c r="J1775" t="s">
        <v>208</v>
      </c>
    </row>
    <row r="1776" spans="1:10" x14ac:dyDescent="0.3">
      <c r="A1776" t="s">
        <v>219</v>
      </c>
      <c r="B1776" t="s">
        <v>214</v>
      </c>
      <c r="C1776" t="s">
        <v>220</v>
      </c>
      <c r="D1776">
        <v>258</v>
      </c>
      <c r="E1776">
        <v>265</v>
      </c>
      <c r="F1776">
        <v>522</v>
      </c>
      <c r="G1776">
        <v>91</v>
      </c>
      <c r="H1776" t="s">
        <v>209</v>
      </c>
      <c r="I1776" t="s">
        <v>210</v>
      </c>
      <c r="J1776" t="s">
        <v>208</v>
      </c>
    </row>
    <row r="1777" spans="1:10" x14ac:dyDescent="0.3">
      <c r="A1777" t="s">
        <v>219</v>
      </c>
      <c r="B1777" t="s">
        <v>214</v>
      </c>
      <c r="C1777" t="s">
        <v>220</v>
      </c>
      <c r="D1777">
        <v>135</v>
      </c>
      <c r="E1777">
        <v>126</v>
      </c>
      <c r="F1777">
        <v>227</v>
      </c>
      <c r="G1777">
        <v>35</v>
      </c>
      <c r="H1777" t="s">
        <v>203</v>
      </c>
      <c r="I1777" t="s">
        <v>212</v>
      </c>
      <c r="J1777" t="s">
        <v>202</v>
      </c>
    </row>
    <row r="1778" spans="1:10" x14ac:dyDescent="0.3">
      <c r="A1778" t="s">
        <v>219</v>
      </c>
      <c r="B1778" t="s">
        <v>214</v>
      </c>
      <c r="C1778" t="s">
        <v>220</v>
      </c>
      <c r="D1778">
        <v>228</v>
      </c>
      <c r="E1778">
        <v>261</v>
      </c>
      <c r="F1778">
        <v>516</v>
      </c>
      <c r="G1778">
        <v>89</v>
      </c>
      <c r="H1778" t="s">
        <v>205</v>
      </c>
      <c r="I1778" t="s">
        <v>218</v>
      </c>
      <c r="J1778" t="s">
        <v>202</v>
      </c>
    </row>
    <row r="1779" spans="1:10" x14ac:dyDescent="0.3">
      <c r="A1779" t="s">
        <v>222</v>
      </c>
      <c r="B1779" t="s">
        <v>223</v>
      </c>
      <c r="C1779" t="s">
        <v>220</v>
      </c>
      <c r="D1779">
        <v>148</v>
      </c>
      <c r="E1779">
        <v>130</v>
      </c>
      <c r="F1779">
        <v>245</v>
      </c>
      <c r="G1779">
        <v>37</v>
      </c>
      <c r="H1779" t="s">
        <v>205</v>
      </c>
      <c r="I1779" t="s">
        <v>206</v>
      </c>
      <c r="J1779" t="s">
        <v>202</v>
      </c>
    </row>
    <row r="1780" spans="1:10" x14ac:dyDescent="0.3">
      <c r="A1780" t="s">
        <v>222</v>
      </c>
      <c r="B1780" t="s">
        <v>223</v>
      </c>
      <c r="C1780" t="s">
        <v>220</v>
      </c>
      <c r="D1780">
        <v>105</v>
      </c>
      <c r="E1780">
        <v>145</v>
      </c>
      <c r="F1780">
        <v>245</v>
      </c>
      <c r="G1780">
        <v>40</v>
      </c>
      <c r="H1780" t="s">
        <v>205</v>
      </c>
      <c r="I1780" t="s">
        <v>207</v>
      </c>
      <c r="J1780" t="s">
        <v>208</v>
      </c>
    </row>
    <row r="1781" spans="1:10" x14ac:dyDescent="0.3">
      <c r="A1781" t="s">
        <v>222</v>
      </c>
      <c r="B1781" t="s">
        <v>223</v>
      </c>
      <c r="C1781" t="s">
        <v>220</v>
      </c>
      <c r="D1781">
        <v>42</v>
      </c>
      <c r="E1781">
        <v>74</v>
      </c>
      <c r="F1781">
        <v>137</v>
      </c>
      <c r="G1781">
        <v>46</v>
      </c>
      <c r="H1781" t="s">
        <v>209</v>
      </c>
      <c r="I1781" t="s">
        <v>216</v>
      </c>
      <c r="J1781" t="s">
        <v>208</v>
      </c>
    </row>
    <row r="1782" spans="1:10" x14ac:dyDescent="0.3">
      <c r="A1782" t="s">
        <v>222</v>
      </c>
      <c r="B1782" t="s">
        <v>223</v>
      </c>
      <c r="C1782" t="s">
        <v>220</v>
      </c>
      <c r="D1782">
        <v>25</v>
      </c>
      <c r="E1782">
        <v>61</v>
      </c>
      <c r="F1782">
        <v>103</v>
      </c>
      <c r="G1782">
        <v>36</v>
      </c>
      <c r="H1782" t="s">
        <v>209</v>
      </c>
      <c r="I1782" t="s">
        <v>210</v>
      </c>
      <c r="J1782" t="s">
        <v>208</v>
      </c>
    </row>
    <row r="1783" spans="1:10" x14ac:dyDescent="0.3">
      <c r="A1783" t="s">
        <v>222</v>
      </c>
      <c r="B1783" t="s">
        <v>223</v>
      </c>
      <c r="C1783" t="s">
        <v>220</v>
      </c>
      <c r="D1783">
        <v>58</v>
      </c>
      <c r="E1783">
        <v>114</v>
      </c>
      <c r="F1783">
        <v>189</v>
      </c>
      <c r="G1783">
        <v>56</v>
      </c>
      <c r="H1783" t="s">
        <v>205</v>
      </c>
      <c r="I1783" t="s">
        <v>218</v>
      </c>
      <c r="J1783" t="s">
        <v>202</v>
      </c>
    </row>
    <row r="1784" spans="1:10" x14ac:dyDescent="0.3">
      <c r="A1784" t="s">
        <v>222</v>
      </c>
      <c r="B1784" t="s">
        <v>223</v>
      </c>
      <c r="C1784" t="s">
        <v>220</v>
      </c>
      <c r="D1784">
        <v>47</v>
      </c>
      <c r="E1784">
        <v>101</v>
      </c>
      <c r="F1784">
        <v>168</v>
      </c>
      <c r="G1784">
        <v>54</v>
      </c>
      <c r="H1784" t="s">
        <v>205</v>
      </c>
      <c r="I1784" t="s">
        <v>218</v>
      </c>
      <c r="J1784" t="s">
        <v>202</v>
      </c>
    </row>
    <row r="1785" spans="1:10" x14ac:dyDescent="0.3">
      <c r="A1785" t="s">
        <v>226</v>
      </c>
      <c r="B1785" t="s">
        <v>227</v>
      </c>
      <c r="C1785" t="s">
        <v>220</v>
      </c>
      <c r="D1785">
        <v>24</v>
      </c>
      <c r="E1785">
        <v>68</v>
      </c>
      <c r="F1785">
        <v>118</v>
      </c>
      <c r="G1785">
        <v>44</v>
      </c>
      <c r="H1785" t="s">
        <v>200</v>
      </c>
      <c r="I1785" t="s">
        <v>221</v>
      </c>
      <c r="J1785" t="s">
        <v>202</v>
      </c>
    </row>
    <row r="1786" spans="1:10" x14ac:dyDescent="0.3">
      <c r="A1786" t="s">
        <v>226</v>
      </c>
      <c r="B1786" t="s">
        <v>227</v>
      </c>
      <c r="C1786" t="s">
        <v>220</v>
      </c>
      <c r="D1786">
        <v>29</v>
      </c>
      <c r="E1786">
        <v>73</v>
      </c>
      <c r="F1786">
        <v>127</v>
      </c>
      <c r="G1786">
        <v>44</v>
      </c>
      <c r="H1786" t="s">
        <v>200</v>
      </c>
      <c r="I1786" t="s">
        <v>221</v>
      </c>
      <c r="J1786" t="s">
        <v>202</v>
      </c>
    </row>
    <row r="1787" spans="1:10" x14ac:dyDescent="0.3">
      <c r="A1787" t="s">
        <v>226</v>
      </c>
      <c r="B1787" t="s">
        <v>227</v>
      </c>
      <c r="C1787" t="s">
        <v>220</v>
      </c>
      <c r="D1787">
        <v>33</v>
      </c>
      <c r="E1787">
        <v>68</v>
      </c>
      <c r="F1787">
        <v>117</v>
      </c>
      <c r="G1787">
        <v>41</v>
      </c>
      <c r="H1787" t="s">
        <v>200</v>
      </c>
      <c r="I1787" t="s">
        <v>221</v>
      </c>
      <c r="J1787" t="s">
        <v>202</v>
      </c>
    </row>
    <row r="1788" spans="1:10" x14ac:dyDescent="0.3">
      <c r="A1788" t="s">
        <v>226</v>
      </c>
      <c r="B1788" t="s">
        <v>227</v>
      </c>
      <c r="C1788" t="s">
        <v>220</v>
      </c>
      <c r="D1788">
        <v>28</v>
      </c>
      <c r="E1788">
        <v>63</v>
      </c>
      <c r="F1788">
        <v>109</v>
      </c>
      <c r="G1788">
        <v>40</v>
      </c>
      <c r="H1788" t="s">
        <v>200</v>
      </c>
      <c r="I1788" t="s">
        <v>221</v>
      </c>
      <c r="J1788" t="s">
        <v>202</v>
      </c>
    </row>
    <row r="1789" spans="1:10" x14ac:dyDescent="0.3">
      <c r="A1789" t="s">
        <v>226</v>
      </c>
      <c r="B1789" t="s">
        <v>227</v>
      </c>
      <c r="C1789" t="s">
        <v>220</v>
      </c>
      <c r="D1789">
        <v>38</v>
      </c>
      <c r="E1789">
        <v>76</v>
      </c>
      <c r="F1789">
        <v>128</v>
      </c>
      <c r="G1789">
        <v>38</v>
      </c>
      <c r="H1789" t="s">
        <v>200</v>
      </c>
      <c r="I1789" t="s">
        <v>201</v>
      </c>
      <c r="J1789" t="s">
        <v>202</v>
      </c>
    </row>
    <row r="1790" spans="1:10" x14ac:dyDescent="0.3">
      <c r="A1790" t="s">
        <v>226</v>
      </c>
      <c r="B1790" t="s">
        <v>227</v>
      </c>
      <c r="C1790" t="s">
        <v>220</v>
      </c>
      <c r="D1790">
        <v>27</v>
      </c>
      <c r="E1790">
        <v>64</v>
      </c>
      <c r="F1790">
        <v>107</v>
      </c>
      <c r="G1790">
        <v>37</v>
      </c>
      <c r="H1790" t="s">
        <v>200</v>
      </c>
      <c r="I1790" t="s">
        <v>201</v>
      </c>
      <c r="J1790" t="s">
        <v>202</v>
      </c>
    </row>
    <row r="1791" spans="1:10" x14ac:dyDescent="0.3">
      <c r="A1791" t="s">
        <v>226</v>
      </c>
      <c r="B1791" t="s">
        <v>227</v>
      </c>
      <c r="C1791" t="s">
        <v>220</v>
      </c>
      <c r="D1791">
        <v>24</v>
      </c>
      <c r="E1791">
        <v>61</v>
      </c>
      <c r="F1791">
        <v>103</v>
      </c>
      <c r="G1791">
        <v>37</v>
      </c>
      <c r="H1791" t="s">
        <v>200</v>
      </c>
      <c r="I1791" t="s">
        <v>201</v>
      </c>
      <c r="J1791" t="s">
        <v>202</v>
      </c>
    </row>
    <row r="1792" spans="1:10" x14ac:dyDescent="0.3">
      <c r="A1792" t="s">
        <v>226</v>
      </c>
      <c r="B1792" t="s">
        <v>227</v>
      </c>
      <c r="C1792" t="s">
        <v>220</v>
      </c>
      <c r="D1792">
        <v>18</v>
      </c>
      <c r="E1792">
        <v>51</v>
      </c>
      <c r="F1792">
        <v>85</v>
      </c>
      <c r="G1792">
        <v>33</v>
      </c>
      <c r="H1792" t="s">
        <v>200</v>
      </c>
      <c r="I1792" t="s">
        <v>201</v>
      </c>
      <c r="J1792" t="s">
        <v>202</v>
      </c>
    </row>
    <row r="1793" spans="1:10" x14ac:dyDescent="0.3">
      <c r="A1793" t="s">
        <v>226</v>
      </c>
      <c r="B1793" t="s">
        <v>227</v>
      </c>
      <c r="C1793" t="s">
        <v>220</v>
      </c>
      <c r="D1793">
        <v>-4</v>
      </c>
      <c r="E1793">
        <v>73</v>
      </c>
      <c r="F1793">
        <v>125</v>
      </c>
      <c r="G1793">
        <v>77</v>
      </c>
      <c r="H1793" t="s">
        <v>200</v>
      </c>
      <c r="I1793" t="s">
        <v>215</v>
      </c>
      <c r="J1793" t="s">
        <v>208</v>
      </c>
    </row>
    <row r="1794" spans="1:10" x14ac:dyDescent="0.3">
      <c r="A1794" t="s">
        <v>226</v>
      </c>
      <c r="B1794" t="s">
        <v>227</v>
      </c>
      <c r="C1794" t="s">
        <v>220</v>
      </c>
      <c r="D1794">
        <v>-3</v>
      </c>
      <c r="E1794">
        <v>73</v>
      </c>
      <c r="F1794">
        <v>125</v>
      </c>
      <c r="G1794">
        <v>76</v>
      </c>
      <c r="H1794" t="s">
        <v>200</v>
      </c>
      <c r="I1794" t="s">
        <v>215</v>
      </c>
      <c r="J1794" t="s">
        <v>208</v>
      </c>
    </row>
    <row r="1795" spans="1:10" x14ac:dyDescent="0.3">
      <c r="A1795" t="s">
        <v>226</v>
      </c>
      <c r="B1795" t="s">
        <v>227</v>
      </c>
      <c r="C1795" t="s">
        <v>220</v>
      </c>
      <c r="D1795">
        <v>0</v>
      </c>
      <c r="E1795">
        <v>87</v>
      </c>
      <c r="F1795">
        <v>168</v>
      </c>
      <c r="G1795">
        <v>91</v>
      </c>
      <c r="H1795" t="s">
        <v>200</v>
      </c>
      <c r="I1795" t="s">
        <v>215</v>
      </c>
      <c r="J1795" t="s">
        <v>208</v>
      </c>
    </row>
    <row r="1796" spans="1:10" x14ac:dyDescent="0.3">
      <c r="A1796" t="s">
        <v>226</v>
      </c>
      <c r="B1796" t="s">
        <v>227</v>
      </c>
      <c r="C1796" t="s">
        <v>220</v>
      </c>
      <c r="D1796">
        <v>-4</v>
      </c>
      <c r="E1796">
        <v>75</v>
      </c>
      <c r="F1796">
        <v>137</v>
      </c>
      <c r="G1796">
        <v>78</v>
      </c>
      <c r="H1796" t="s">
        <v>200</v>
      </c>
      <c r="I1796" t="s">
        <v>215</v>
      </c>
      <c r="J1796" t="s">
        <v>208</v>
      </c>
    </row>
    <row r="1797" spans="1:10" x14ac:dyDescent="0.3">
      <c r="A1797" t="s">
        <v>226</v>
      </c>
      <c r="B1797" t="s">
        <v>227</v>
      </c>
      <c r="C1797" t="s">
        <v>220</v>
      </c>
      <c r="D1797">
        <v>-4</v>
      </c>
      <c r="E1797">
        <v>73</v>
      </c>
      <c r="F1797">
        <v>133</v>
      </c>
      <c r="G1797">
        <v>76</v>
      </c>
      <c r="H1797" t="s">
        <v>200</v>
      </c>
      <c r="I1797" t="s">
        <v>215</v>
      </c>
      <c r="J1797" t="s">
        <v>208</v>
      </c>
    </row>
    <row r="1798" spans="1:10" x14ac:dyDescent="0.3">
      <c r="A1798" t="s">
        <v>226</v>
      </c>
      <c r="B1798" t="s">
        <v>227</v>
      </c>
      <c r="C1798" t="s">
        <v>220</v>
      </c>
      <c r="D1798">
        <v>-15</v>
      </c>
      <c r="E1798">
        <v>52</v>
      </c>
      <c r="F1798">
        <v>88</v>
      </c>
      <c r="G1798">
        <v>59</v>
      </c>
      <c r="H1798" t="s">
        <v>200</v>
      </c>
      <c r="I1798" t="s">
        <v>215</v>
      </c>
      <c r="J1798" t="s">
        <v>208</v>
      </c>
    </row>
    <row r="1799" spans="1:10" x14ac:dyDescent="0.3">
      <c r="A1799" t="s">
        <v>226</v>
      </c>
      <c r="B1799" t="s">
        <v>227</v>
      </c>
      <c r="C1799" t="s">
        <v>220</v>
      </c>
      <c r="D1799">
        <v>-9</v>
      </c>
      <c r="E1799">
        <v>65</v>
      </c>
      <c r="F1799">
        <v>119</v>
      </c>
      <c r="G1799">
        <v>71</v>
      </c>
      <c r="H1799" t="s">
        <v>200</v>
      </c>
      <c r="I1799" t="s">
        <v>215</v>
      </c>
      <c r="J1799" t="s">
        <v>208</v>
      </c>
    </row>
    <row r="1800" spans="1:10" x14ac:dyDescent="0.3">
      <c r="A1800" t="s">
        <v>226</v>
      </c>
      <c r="B1800" t="s">
        <v>227</v>
      </c>
      <c r="C1800" t="s">
        <v>220</v>
      </c>
      <c r="D1800">
        <v>94</v>
      </c>
      <c r="E1800">
        <v>163</v>
      </c>
      <c r="F1800">
        <v>325</v>
      </c>
      <c r="G1800">
        <v>69</v>
      </c>
      <c r="H1800" t="s">
        <v>205</v>
      </c>
      <c r="I1800" t="s">
        <v>206</v>
      </c>
      <c r="J1800" t="s">
        <v>202</v>
      </c>
    </row>
    <row r="1801" spans="1:10" x14ac:dyDescent="0.3">
      <c r="A1801" t="s">
        <v>226</v>
      </c>
      <c r="B1801" t="s">
        <v>227</v>
      </c>
      <c r="C1801" t="s">
        <v>220</v>
      </c>
      <c r="D1801">
        <v>81</v>
      </c>
      <c r="E1801">
        <v>146</v>
      </c>
      <c r="F1801">
        <v>291</v>
      </c>
      <c r="G1801">
        <v>65</v>
      </c>
      <c r="H1801" t="s">
        <v>205</v>
      </c>
      <c r="I1801" t="s">
        <v>206</v>
      </c>
      <c r="J1801" t="s">
        <v>202</v>
      </c>
    </row>
    <row r="1802" spans="1:10" x14ac:dyDescent="0.3">
      <c r="A1802" t="s">
        <v>226</v>
      </c>
      <c r="B1802" t="s">
        <v>227</v>
      </c>
      <c r="C1802" t="s">
        <v>220</v>
      </c>
      <c r="D1802">
        <v>87</v>
      </c>
      <c r="E1802">
        <v>155</v>
      </c>
      <c r="F1802">
        <v>310</v>
      </c>
      <c r="G1802">
        <v>68</v>
      </c>
      <c r="H1802" t="s">
        <v>205</v>
      </c>
      <c r="I1802" t="s">
        <v>206</v>
      </c>
      <c r="J1802" t="s">
        <v>202</v>
      </c>
    </row>
    <row r="1803" spans="1:10" x14ac:dyDescent="0.3">
      <c r="A1803" t="s">
        <v>226</v>
      </c>
      <c r="B1803" t="s">
        <v>227</v>
      </c>
      <c r="C1803" t="s">
        <v>220</v>
      </c>
      <c r="D1803">
        <v>145</v>
      </c>
      <c r="E1803">
        <v>170</v>
      </c>
      <c r="F1803">
        <v>362</v>
      </c>
      <c r="G1803">
        <v>72</v>
      </c>
      <c r="H1803" t="s">
        <v>205</v>
      </c>
      <c r="I1803" t="s">
        <v>206</v>
      </c>
      <c r="J1803" t="s">
        <v>202</v>
      </c>
    </row>
    <row r="1804" spans="1:10" x14ac:dyDescent="0.3">
      <c r="A1804" t="s">
        <v>226</v>
      </c>
      <c r="B1804" t="s">
        <v>227</v>
      </c>
      <c r="C1804" t="s">
        <v>220</v>
      </c>
      <c r="D1804">
        <v>112</v>
      </c>
      <c r="E1804">
        <v>146</v>
      </c>
      <c r="F1804">
        <v>288</v>
      </c>
      <c r="G1804">
        <v>60</v>
      </c>
      <c r="H1804" t="s">
        <v>205</v>
      </c>
      <c r="I1804" t="s">
        <v>206</v>
      </c>
      <c r="J1804" t="s">
        <v>202</v>
      </c>
    </row>
    <row r="1805" spans="1:10" x14ac:dyDescent="0.3">
      <c r="A1805" t="s">
        <v>226</v>
      </c>
      <c r="B1805" t="s">
        <v>227</v>
      </c>
      <c r="C1805" t="s">
        <v>220</v>
      </c>
      <c r="D1805">
        <v>137</v>
      </c>
      <c r="E1805">
        <v>161</v>
      </c>
      <c r="F1805">
        <v>343</v>
      </c>
      <c r="G1805">
        <v>69</v>
      </c>
      <c r="H1805" t="s">
        <v>205</v>
      </c>
      <c r="I1805" t="s">
        <v>206</v>
      </c>
      <c r="J1805" t="s">
        <v>202</v>
      </c>
    </row>
    <row r="1806" spans="1:10" x14ac:dyDescent="0.3">
      <c r="A1806" t="s">
        <v>226</v>
      </c>
      <c r="B1806" t="s">
        <v>227</v>
      </c>
      <c r="C1806" t="s">
        <v>220</v>
      </c>
      <c r="D1806">
        <v>11</v>
      </c>
      <c r="E1806">
        <v>64</v>
      </c>
      <c r="F1806">
        <v>115</v>
      </c>
      <c r="G1806">
        <v>53</v>
      </c>
      <c r="H1806" t="s">
        <v>205</v>
      </c>
      <c r="I1806" t="s">
        <v>207</v>
      </c>
      <c r="J1806" t="s">
        <v>208</v>
      </c>
    </row>
    <row r="1807" spans="1:10" x14ac:dyDescent="0.3">
      <c r="A1807" t="s">
        <v>226</v>
      </c>
      <c r="B1807" t="s">
        <v>227</v>
      </c>
      <c r="C1807" t="s">
        <v>220</v>
      </c>
      <c r="D1807">
        <v>27</v>
      </c>
      <c r="E1807">
        <v>73</v>
      </c>
      <c r="F1807">
        <v>141</v>
      </c>
      <c r="G1807">
        <v>55</v>
      </c>
      <c r="H1807" t="s">
        <v>205</v>
      </c>
      <c r="I1807" t="s">
        <v>207</v>
      </c>
      <c r="J1807" t="s">
        <v>208</v>
      </c>
    </row>
    <row r="1808" spans="1:10" x14ac:dyDescent="0.3">
      <c r="A1808" t="s">
        <v>226</v>
      </c>
      <c r="B1808" t="s">
        <v>227</v>
      </c>
      <c r="C1808" t="s">
        <v>220</v>
      </c>
      <c r="D1808">
        <v>12</v>
      </c>
      <c r="E1808">
        <v>26</v>
      </c>
      <c r="F1808">
        <v>44</v>
      </c>
      <c r="G1808">
        <v>16</v>
      </c>
      <c r="H1808" t="s">
        <v>209</v>
      </c>
      <c r="I1808" t="s">
        <v>216</v>
      </c>
      <c r="J1808" t="s">
        <v>208</v>
      </c>
    </row>
    <row r="1809" spans="1:10" x14ac:dyDescent="0.3">
      <c r="A1809" t="s">
        <v>226</v>
      </c>
      <c r="B1809" t="s">
        <v>227</v>
      </c>
      <c r="C1809" t="s">
        <v>220</v>
      </c>
      <c r="D1809">
        <v>12</v>
      </c>
      <c r="E1809">
        <v>25</v>
      </c>
      <c r="F1809">
        <v>41</v>
      </c>
      <c r="G1809">
        <v>15</v>
      </c>
      <c r="H1809" t="s">
        <v>209</v>
      </c>
      <c r="I1809" t="s">
        <v>216</v>
      </c>
      <c r="J1809" t="s">
        <v>208</v>
      </c>
    </row>
    <row r="1810" spans="1:10" x14ac:dyDescent="0.3">
      <c r="A1810" t="s">
        <v>226</v>
      </c>
      <c r="B1810" t="s">
        <v>227</v>
      </c>
      <c r="C1810" t="s">
        <v>220</v>
      </c>
      <c r="D1810">
        <v>21</v>
      </c>
      <c r="E1810">
        <v>30</v>
      </c>
      <c r="F1810">
        <v>53</v>
      </c>
      <c r="G1810">
        <v>16</v>
      </c>
      <c r="H1810" t="s">
        <v>209</v>
      </c>
      <c r="I1810" t="s">
        <v>216</v>
      </c>
      <c r="J1810" t="s">
        <v>208</v>
      </c>
    </row>
    <row r="1811" spans="1:10" x14ac:dyDescent="0.3">
      <c r="A1811" t="s">
        <v>226</v>
      </c>
      <c r="B1811" t="s">
        <v>227</v>
      </c>
      <c r="C1811" t="s">
        <v>220</v>
      </c>
      <c r="D1811">
        <v>18</v>
      </c>
      <c r="E1811">
        <v>36</v>
      </c>
      <c r="F1811">
        <v>60</v>
      </c>
      <c r="G1811">
        <v>18</v>
      </c>
      <c r="H1811" t="s">
        <v>209</v>
      </c>
      <c r="I1811" t="s">
        <v>210</v>
      </c>
      <c r="J1811" t="s">
        <v>208</v>
      </c>
    </row>
    <row r="1812" spans="1:10" x14ac:dyDescent="0.3">
      <c r="A1812" t="s">
        <v>226</v>
      </c>
      <c r="B1812" t="s">
        <v>227</v>
      </c>
      <c r="C1812" t="s">
        <v>220</v>
      </c>
      <c r="D1812">
        <v>20</v>
      </c>
      <c r="E1812">
        <v>39</v>
      </c>
      <c r="F1812">
        <v>66</v>
      </c>
      <c r="G1812">
        <v>19</v>
      </c>
      <c r="H1812" t="s">
        <v>209</v>
      </c>
      <c r="I1812" t="s">
        <v>210</v>
      </c>
      <c r="J1812" t="s">
        <v>208</v>
      </c>
    </row>
    <row r="1813" spans="1:10" x14ac:dyDescent="0.3">
      <c r="A1813" t="s">
        <v>226</v>
      </c>
      <c r="B1813" t="s">
        <v>227</v>
      </c>
      <c r="C1813" t="s">
        <v>220</v>
      </c>
      <c r="D1813">
        <v>42</v>
      </c>
      <c r="E1813">
        <v>48</v>
      </c>
      <c r="F1813">
        <v>85</v>
      </c>
      <c r="G1813">
        <v>20</v>
      </c>
      <c r="H1813" t="s">
        <v>209</v>
      </c>
      <c r="I1813" t="s">
        <v>210</v>
      </c>
      <c r="J1813" t="s">
        <v>208</v>
      </c>
    </row>
    <row r="1814" spans="1:10" x14ac:dyDescent="0.3">
      <c r="A1814" t="s">
        <v>226</v>
      </c>
      <c r="B1814" t="s">
        <v>227</v>
      </c>
      <c r="C1814" t="s">
        <v>220</v>
      </c>
      <c r="D1814">
        <v>42</v>
      </c>
      <c r="E1814">
        <v>47</v>
      </c>
      <c r="F1814">
        <v>84</v>
      </c>
      <c r="G1814">
        <v>19</v>
      </c>
      <c r="H1814" t="s">
        <v>209</v>
      </c>
      <c r="I1814" t="s">
        <v>210</v>
      </c>
      <c r="J1814" t="s">
        <v>208</v>
      </c>
    </row>
    <row r="1815" spans="1:10" x14ac:dyDescent="0.3">
      <c r="A1815" t="s">
        <v>226</v>
      </c>
      <c r="B1815" t="s">
        <v>227</v>
      </c>
      <c r="C1815" t="s">
        <v>220</v>
      </c>
      <c r="D1815">
        <v>25</v>
      </c>
      <c r="E1815">
        <v>36</v>
      </c>
      <c r="F1815">
        <v>59</v>
      </c>
      <c r="G1815">
        <v>17</v>
      </c>
      <c r="H1815" t="s">
        <v>209</v>
      </c>
      <c r="I1815" t="s">
        <v>210</v>
      </c>
      <c r="J1815" t="s">
        <v>208</v>
      </c>
    </row>
    <row r="1816" spans="1:10" x14ac:dyDescent="0.3">
      <c r="A1816" t="s">
        <v>226</v>
      </c>
      <c r="B1816" t="s">
        <v>227</v>
      </c>
      <c r="C1816" t="s">
        <v>220</v>
      </c>
      <c r="D1816">
        <v>22</v>
      </c>
      <c r="E1816">
        <v>33</v>
      </c>
      <c r="F1816">
        <v>55</v>
      </c>
      <c r="G1816">
        <v>16</v>
      </c>
      <c r="H1816" t="s">
        <v>209</v>
      </c>
      <c r="I1816" t="s">
        <v>210</v>
      </c>
      <c r="J1816" t="s">
        <v>208</v>
      </c>
    </row>
    <row r="1817" spans="1:10" x14ac:dyDescent="0.3">
      <c r="A1817" t="s">
        <v>226</v>
      </c>
      <c r="B1817" t="s">
        <v>227</v>
      </c>
      <c r="C1817" t="s">
        <v>220</v>
      </c>
      <c r="D1817">
        <v>68</v>
      </c>
      <c r="E1817">
        <v>126</v>
      </c>
      <c r="F1817">
        <v>210</v>
      </c>
      <c r="G1817">
        <v>58</v>
      </c>
      <c r="H1817" t="s">
        <v>203</v>
      </c>
      <c r="I1817" t="s">
        <v>212</v>
      </c>
      <c r="J1817" t="s">
        <v>202</v>
      </c>
    </row>
    <row r="1818" spans="1:10" x14ac:dyDescent="0.3">
      <c r="A1818" t="s">
        <v>226</v>
      </c>
      <c r="B1818" t="s">
        <v>227</v>
      </c>
      <c r="C1818" t="s">
        <v>220</v>
      </c>
      <c r="D1818">
        <v>99</v>
      </c>
      <c r="E1818">
        <v>167</v>
      </c>
      <c r="F1818">
        <v>278</v>
      </c>
      <c r="G1818">
        <v>68</v>
      </c>
      <c r="H1818" t="s">
        <v>203</v>
      </c>
      <c r="I1818" t="s">
        <v>212</v>
      </c>
      <c r="J1818" t="s">
        <v>202</v>
      </c>
    </row>
    <row r="1819" spans="1:10" x14ac:dyDescent="0.3">
      <c r="A1819" t="s">
        <v>226</v>
      </c>
      <c r="B1819" t="s">
        <v>227</v>
      </c>
      <c r="C1819" t="s">
        <v>220</v>
      </c>
      <c r="D1819">
        <v>72</v>
      </c>
      <c r="E1819">
        <v>133</v>
      </c>
      <c r="F1819">
        <v>221</v>
      </c>
      <c r="G1819">
        <v>61</v>
      </c>
      <c r="H1819" t="s">
        <v>203</v>
      </c>
      <c r="I1819" t="s">
        <v>212</v>
      </c>
      <c r="J1819" t="s">
        <v>202</v>
      </c>
    </row>
    <row r="1820" spans="1:10" x14ac:dyDescent="0.3">
      <c r="A1820" t="s">
        <v>226</v>
      </c>
      <c r="B1820" t="s">
        <v>227</v>
      </c>
      <c r="C1820" t="s">
        <v>220</v>
      </c>
      <c r="D1820">
        <v>106</v>
      </c>
      <c r="E1820">
        <v>126</v>
      </c>
      <c r="F1820">
        <v>235</v>
      </c>
      <c r="G1820">
        <v>61</v>
      </c>
      <c r="H1820" t="s">
        <v>203</v>
      </c>
      <c r="I1820" t="s">
        <v>212</v>
      </c>
      <c r="J1820" t="s">
        <v>202</v>
      </c>
    </row>
    <row r="1821" spans="1:10" x14ac:dyDescent="0.3">
      <c r="A1821" t="s">
        <v>226</v>
      </c>
      <c r="B1821" t="s">
        <v>227</v>
      </c>
      <c r="C1821" t="s">
        <v>220</v>
      </c>
      <c r="D1821">
        <v>101</v>
      </c>
      <c r="E1821">
        <v>126</v>
      </c>
      <c r="F1821">
        <v>224</v>
      </c>
      <c r="G1821">
        <v>58</v>
      </c>
      <c r="H1821" t="s">
        <v>203</v>
      </c>
      <c r="I1821" t="s">
        <v>212</v>
      </c>
      <c r="J1821" t="s">
        <v>202</v>
      </c>
    </row>
    <row r="1822" spans="1:10" x14ac:dyDescent="0.3">
      <c r="A1822" t="s">
        <v>226</v>
      </c>
      <c r="B1822" t="s">
        <v>227</v>
      </c>
      <c r="C1822" t="s">
        <v>220</v>
      </c>
      <c r="D1822">
        <v>109</v>
      </c>
      <c r="E1822">
        <v>141</v>
      </c>
      <c r="F1822">
        <v>233</v>
      </c>
      <c r="G1822">
        <v>58</v>
      </c>
      <c r="H1822" t="s">
        <v>203</v>
      </c>
      <c r="I1822" t="s">
        <v>212</v>
      </c>
      <c r="J1822" t="s">
        <v>202</v>
      </c>
    </row>
    <row r="1823" spans="1:10" x14ac:dyDescent="0.3">
      <c r="A1823" t="s">
        <v>226</v>
      </c>
      <c r="B1823" t="s">
        <v>227</v>
      </c>
      <c r="C1823" t="s">
        <v>220</v>
      </c>
      <c r="D1823">
        <v>107</v>
      </c>
      <c r="E1823">
        <v>133</v>
      </c>
      <c r="F1823">
        <v>236</v>
      </c>
      <c r="G1823">
        <v>61</v>
      </c>
      <c r="H1823" t="s">
        <v>203</v>
      </c>
      <c r="I1823" t="s">
        <v>212</v>
      </c>
      <c r="J1823" t="s">
        <v>202</v>
      </c>
    </row>
    <row r="1824" spans="1:10" x14ac:dyDescent="0.3">
      <c r="A1824" t="s">
        <v>226</v>
      </c>
      <c r="B1824" t="s">
        <v>227</v>
      </c>
      <c r="C1824" t="s">
        <v>220</v>
      </c>
      <c r="D1824">
        <v>71</v>
      </c>
      <c r="E1824">
        <v>120</v>
      </c>
      <c r="F1824">
        <v>206</v>
      </c>
      <c r="G1824">
        <v>49</v>
      </c>
      <c r="H1824" t="s">
        <v>203</v>
      </c>
      <c r="I1824" t="s">
        <v>217</v>
      </c>
      <c r="J1824" t="s">
        <v>202</v>
      </c>
    </row>
    <row r="1825" spans="1:10" x14ac:dyDescent="0.3">
      <c r="A1825" t="s">
        <v>226</v>
      </c>
      <c r="B1825" t="s">
        <v>227</v>
      </c>
      <c r="C1825" t="s">
        <v>220</v>
      </c>
      <c r="D1825">
        <v>74</v>
      </c>
      <c r="E1825">
        <v>125</v>
      </c>
      <c r="F1825">
        <v>214</v>
      </c>
      <c r="G1825">
        <v>51</v>
      </c>
      <c r="H1825" t="s">
        <v>203</v>
      </c>
      <c r="I1825" t="s">
        <v>217</v>
      </c>
      <c r="J1825" t="s">
        <v>202</v>
      </c>
    </row>
    <row r="1826" spans="1:10" x14ac:dyDescent="0.3">
      <c r="A1826" t="s">
        <v>226</v>
      </c>
      <c r="B1826" t="s">
        <v>227</v>
      </c>
      <c r="C1826" t="s">
        <v>220</v>
      </c>
      <c r="D1826">
        <v>101</v>
      </c>
      <c r="E1826">
        <v>159</v>
      </c>
      <c r="F1826">
        <v>273</v>
      </c>
      <c r="G1826">
        <v>58</v>
      </c>
      <c r="H1826" t="s">
        <v>203</v>
      </c>
      <c r="I1826" t="s">
        <v>217</v>
      </c>
      <c r="J1826" t="s">
        <v>202</v>
      </c>
    </row>
    <row r="1827" spans="1:10" x14ac:dyDescent="0.3">
      <c r="A1827" t="s">
        <v>226</v>
      </c>
      <c r="B1827" t="s">
        <v>227</v>
      </c>
      <c r="C1827" t="s">
        <v>220</v>
      </c>
      <c r="D1827">
        <v>128</v>
      </c>
      <c r="E1827">
        <v>195</v>
      </c>
      <c r="F1827">
        <v>336</v>
      </c>
      <c r="G1827">
        <v>67</v>
      </c>
      <c r="H1827" t="s">
        <v>203</v>
      </c>
      <c r="I1827" t="s">
        <v>217</v>
      </c>
      <c r="J1827" t="s">
        <v>202</v>
      </c>
    </row>
    <row r="1828" spans="1:10" x14ac:dyDescent="0.3">
      <c r="A1828" t="s">
        <v>226</v>
      </c>
      <c r="B1828" t="s">
        <v>227</v>
      </c>
      <c r="C1828" t="s">
        <v>220</v>
      </c>
      <c r="D1828">
        <v>81</v>
      </c>
      <c r="E1828">
        <v>134</v>
      </c>
      <c r="F1828">
        <v>230</v>
      </c>
      <c r="G1828">
        <v>53</v>
      </c>
      <c r="H1828" t="s">
        <v>203</v>
      </c>
      <c r="I1828" t="s">
        <v>217</v>
      </c>
      <c r="J1828" t="s">
        <v>202</v>
      </c>
    </row>
    <row r="1829" spans="1:10" x14ac:dyDescent="0.3">
      <c r="A1829" t="s">
        <v>226</v>
      </c>
      <c r="B1829" t="s">
        <v>227</v>
      </c>
      <c r="C1829" t="s">
        <v>220</v>
      </c>
      <c r="D1829">
        <v>139</v>
      </c>
      <c r="E1829">
        <v>159</v>
      </c>
      <c r="F1829">
        <v>271</v>
      </c>
      <c r="G1829">
        <v>54</v>
      </c>
      <c r="H1829" t="s">
        <v>203</v>
      </c>
      <c r="I1829" t="s">
        <v>217</v>
      </c>
      <c r="J1829" t="s">
        <v>202</v>
      </c>
    </row>
    <row r="1830" spans="1:10" x14ac:dyDescent="0.3">
      <c r="A1830" t="s">
        <v>226</v>
      </c>
      <c r="B1830" t="s">
        <v>227</v>
      </c>
      <c r="C1830" t="s">
        <v>220</v>
      </c>
      <c r="D1830">
        <v>180</v>
      </c>
      <c r="E1830">
        <v>186</v>
      </c>
      <c r="F1830">
        <v>341</v>
      </c>
      <c r="G1830">
        <v>65</v>
      </c>
      <c r="H1830" t="s">
        <v>203</v>
      </c>
      <c r="I1830" t="s">
        <v>217</v>
      </c>
      <c r="J1830" t="s">
        <v>202</v>
      </c>
    </row>
    <row r="1831" spans="1:10" x14ac:dyDescent="0.3">
      <c r="A1831" t="s">
        <v>234</v>
      </c>
      <c r="B1831" t="s">
        <v>227</v>
      </c>
      <c r="C1831" t="s">
        <v>199</v>
      </c>
      <c r="D1831">
        <v>11</v>
      </c>
      <c r="E1831">
        <v>28</v>
      </c>
      <c r="F1831">
        <v>47</v>
      </c>
      <c r="G1831">
        <v>17</v>
      </c>
      <c r="H1831" t="s">
        <v>200</v>
      </c>
      <c r="I1831" t="s">
        <v>221</v>
      </c>
      <c r="J1831" t="s">
        <v>202</v>
      </c>
    </row>
    <row r="1832" spans="1:10" x14ac:dyDescent="0.3">
      <c r="A1832" t="s">
        <v>234</v>
      </c>
      <c r="B1832" t="s">
        <v>227</v>
      </c>
      <c r="C1832" t="s">
        <v>199</v>
      </c>
      <c r="D1832">
        <v>16</v>
      </c>
      <c r="E1832">
        <v>28</v>
      </c>
      <c r="F1832">
        <v>50</v>
      </c>
      <c r="G1832">
        <v>17</v>
      </c>
      <c r="H1832" t="s">
        <v>200</v>
      </c>
      <c r="I1832" t="s">
        <v>221</v>
      </c>
      <c r="J1832" t="s">
        <v>202</v>
      </c>
    </row>
    <row r="1833" spans="1:10" x14ac:dyDescent="0.3">
      <c r="A1833" t="s">
        <v>234</v>
      </c>
      <c r="B1833" t="s">
        <v>227</v>
      </c>
      <c r="C1833" t="s">
        <v>199</v>
      </c>
      <c r="D1833">
        <v>22</v>
      </c>
      <c r="E1833">
        <v>31</v>
      </c>
      <c r="F1833">
        <v>55</v>
      </c>
      <c r="G1833">
        <v>16</v>
      </c>
      <c r="H1833" t="s">
        <v>200</v>
      </c>
      <c r="I1833" t="s">
        <v>221</v>
      </c>
      <c r="J1833" t="s">
        <v>202</v>
      </c>
    </row>
    <row r="1834" spans="1:10" x14ac:dyDescent="0.3">
      <c r="A1834" t="s">
        <v>234</v>
      </c>
      <c r="B1834" t="s">
        <v>227</v>
      </c>
      <c r="C1834" t="s">
        <v>199</v>
      </c>
      <c r="D1834">
        <v>3</v>
      </c>
      <c r="E1834">
        <v>33</v>
      </c>
      <c r="F1834">
        <v>61</v>
      </c>
      <c r="G1834">
        <v>30</v>
      </c>
      <c r="H1834" t="s">
        <v>200</v>
      </c>
      <c r="I1834" t="s">
        <v>201</v>
      </c>
      <c r="J1834" t="s">
        <v>202</v>
      </c>
    </row>
    <row r="1835" spans="1:10" x14ac:dyDescent="0.3">
      <c r="A1835" t="s">
        <v>234</v>
      </c>
      <c r="B1835" t="s">
        <v>227</v>
      </c>
      <c r="C1835" t="s">
        <v>199</v>
      </c>
      <c r="D1835">
        <v>7</v>
      </c>
      <c r="E1835">
        <v>37</v>
      </c>
      <c r="F1835">
        <v>68</v>
      </c>
      <c r="G1835">
        <v>30</v>
      </c>
      <c r="H1835" t="s">
        <v>200</v>
      </c>
      <c r="I1835" t="s">
        <v>201</v>
      </c>
      <c r="J1835" t="s">
        <v>202</v>
      </c>
    </row>
    <row r="1836" spans="1:10" x14ac:dyDescent="0.3">
      <c r="A1836" t="s">
        <v>234</v>
      </c>
      <c r="B1836" t="s">
        <v>227</v>
      </c>
      <c r="C1836" t="s">
        <v>199</v>
      </c>
      <c r="D1836">
        <v>7</v>
      </c>
      <c r="E1836">
        <v>37</v>
      </c>
      <c r="F1836">
        <v>68</v>
      </c>
      <c r="G1836">
        <v>30</v>
      </c>
      <c r="H1836" t="s">
        <v>200</v>
      </c>
      <c r="I1836" t="s">
        <v>201</v>
      </c>
      <c r="J1836" t="s">
        <v>202</v>
      </c>
    </row>
    <row r="1837" spans="1:10" x14ac:dyDescent="0.3">
      <c r="A1837" t="s">
        <v>234</v>
      </c>
      <c r="B1837" t="s">
        <v>227</v>
      </c>
      <c r="C1837" t="s">
        <v>199</v>
      </c>
      <c r="D1837">
        <v>9</v>
      </c>
      <c r="E1837">
        <v>35</v>
      </c>
      <c r="F1837">
        <v>67</v>
      </c>
      <c r="G1837">
        <v>29</v>
      </c>
      <c r="H1837" t="s">
        <v>200</v>
      </c>
      <c r="I1837" t="s">
        <v>201</v>
      </c>
      <c r="J1837" t="s">
        <v>202</v>
      </c>
    </row>
    <row r="1838" spans="1:10" x14ac:dyDescent="0.3">
      <c r="A1838" t="s">
        <v>234</v>
      </c>
      <c r="B1838" t="s">
        <v>227</v>
      </c>
      <c r="C1838" t="s">
        <v>199</v>
      </c>
      <c r="D1838">
        <v>10</v>
      </c>
      <c r="E1838">
        <v>39</v>
      </c>
      <c r="F1838">
        <v>77</v>
      </c>
      <c r="G1838">
        <v>32</v>
      </c>
      <c r="H1838" t="s">
        <v>200</v>
      </c>
      <c r="I1838" t="s">
        <v>201</v>
      </c>
      <c r="J1838" t="s">
        <v>202</v>
      </c>
    </row>
    <row r="1839" spans="1:10" x14ac:dyDescent="0.3">
      <c r="A1839" t="s">
        <v>234</v>
      </c>
      <c r="B1839" t="s">
        <v>227</v>
      </c>
      <c r="C1839" t="s">
        <v>199</v>
      </c>
      <c r="D1839">
        <v>10</v>
      </c>
      <c r="E1839">
        <v>37</v>
      </c>
      <c r="F1839">
        <v>72</v>
      </c>
      <c r="G1839">
        <v>30</v>
      </c>
      <c r="H1839" t="s">
        <v>200</v>
      </c>
      <c r="I1839" t="s">
        <v>201</v>
      </c>
      <c r="J1839" t="s">
        <v>202</v>
      </c>
    </row>
    <row r="1840" spans="1:10" x14ac:dyDescent="0.3">
      <c r="A1840" t="s">
        <v>234</v>
      </c>
      <c r="B1840" t="s">
        <v>227</v>
      </c>
      <c r="C1840" t="s">
        <v>199</v>
      </c>
      <c r="D1840">
        <v>7</v>
      </c>
      <c r="E1840">
        <v>35</v>
      </c>
      <c r="F1840">
        <v>68</v>
      </c>
      <c r="G1840">
        <v>30</v>
      </c>
      <c r="H1840" t="s">
        <v>200</v>
      </c>
      <c r="I1840" t="s">
        <v>201</v>
      </c>
      <c r="J1840" t="s">
        <v>202</v>
      </c>
    </row>
    <row r="1841" spans="1:10" x14ac:dyDescent="0.3">
      <c r="A1841" t="s">
        <v>234</v>
      </c>
      <c r="B1841" t="s">
        <v>227</v>
      </c>
      <c r="C1841" t="s">
        <v>199</v>
      </c>
      <c r="D1841">
        <v>11</v>
      </c>
      <c r="E1841">
        <v>30</v>
      </c>
      <c r="F1841">
        <v>52</v>
      </c>
      <c r="G1841">
        <v>19</v>
      </c>
      <c r="H1841" t="s">
        <v>200</v>
      </c>
      <c r="I1841" t="s">
        <v>215</v>
      </c>
      <c r="J1841" t="s">
        <v>208</v>
      </c>
    </row>
    <row r="1842" spans="1:10" x14ac:dyDescent="0.3">
      <c r="A1842" t="s">
        <v>234</v>
      </c>
      <c r="B1842" t="s">
        <v>227</v>
      </c>
      <c r="C1842" t="s">
        <v>199</v>
      </c>
      <c r="D1842">
        <v>19</v>
      </c>
      <c r="E1842">
        <v>31</v>
      </c>
      <c r="F1842">
        <v>60</v>
      </c>
      <c r="G1842">
        <v>20</v>
      </c>
      <c r="H1842" t="s">
        <v>200</v>
      </c>
      <c r="I1842" t="s">
        <v>215</v>
      </c>
      <c r="J1842" t="s">
        <v>208</v>
      </c>
    </row>
    <row r="1843" spans="1:10" x14ac:dyDescent="0.3">
      <c r="A1843" t="s">
        <v>234</v>
      </c>
      <c r="B1843" t="s">
        <v>227</v>
      </c>
      <c r="C1843" t="s">
        <v>199</v>
      </c>
      <c r="D1843">
        <v>15</v>
      </c>
      <c r="E1843">
        <v>30</v>
      </c>
      <c r="F1843">
        <v>52</v>
      </c>
      <c r="G1843">
        <v>18</v>
      </c>
      <c r="H1843" t="s">
        <v>200</v>
      </c>
      <c r="I1843" t="s">
        <v>215</v>
      </c>
      <c r="J1843" t="s">
        <v>208</v>
      </c>
    </row>
    <row r="1844" spans="1:10" x14ac:dyDescent="0.3">
      <c r="A1844" t="s">
        <v>234</v>
      </c>
      <c r="B1844" t="s">
        <v>227</v>
      </c>
      <c r="C1844" t="s">
        <v>199</v>
      </c>
      <c r="D1844">
        <v>15</v>
      </c>
      <c r="E1844">
        <v>30</v>
      </c>
      <c r="F1844">
        <v>52</v>
      </c>
      <c r="G1844">
        <v>18</v>
      </c>
      <c r="H1844" t="s">
        <v>200</v>
      </c>
      <c r="I1844" t="s">
        <v>215</v>
      </c>
      <c r="J1844" t="s">
        <v>208</v>
      </c>
    </row>
    <row r="1845" spans="1:10" x14ac:dyDescent="0.3">
      <c r="A1845" t="s">
        <v>234</v>
      </c>
      <c r="B1845" t="s">
        <v>227</v>
      </c>
      <c r="C1845" t="s">
        <v>199</v>
      </c>
      <c r="D1845">
        <v>15</v>
      </c>
      <c r="E1845">
        <v>32</v>
      </c>
      <c r="F1845">
        <v>53</v>
      </c>
      <c r="G1845">
        <v>17</v>
      </c>
      <c r="H1845" t="s">
        <v>205</v>
      </c>
      <c r="I1845" t="s">
        <v>206</v>
      </c>
      <c r="J1845" t="s">
        <v>202</v>
      </c>
    </row>
    <row r="1846" spans="1:10" x14ac:dyDescent="0.3">
      <c r="A1846" t="s">
        <v>234</v>
      </c>
      <c r="B1846" t="s">
        <v>227</v>
      </c>
      <c r="C1846" t="s">
        <v>199</v>
      </c>
      <c r="D1846">
        <v>18</v>
      </c>
      <c r="E1846">
        <v>35</v>
      </c>
      <c r="F1846">
        <v>58</v>
      </c>
      <c r="G1846">
        <v>17</v>
      </c>
      <c r="H1846" t="s">
        <v>205</v>
      </c>
      <c r="I1846" t="s">
        <v>206</v>
      </c>
      <c r="J1846" t="s">
        <v>202</v>
      </c>
    </row>
    <row r="1847" spans="1:10" x14ac:dyDescent="0.3">
      <c r="A1847" t="s">
        <v>234</v>
      </c>
      <c r="B1847" t="s">
        <v>227</v>
      </c>
      <c r="C1847" t="s">
        <v>199</v>
      </c>
      <c r="D1847">
        <v>16</v>
      </c>
      <c r="E1847">
        <v>34</v>
      </c>
      <c r="F1847">
        <v>56</v>
      </c>
      <c r="G1847">
        <v>18</v>
      </c>
      <c r="H1847" t="s">
        <v>205</v>
      </c>
      <c r="I1847" t="s">
        <v>206</v>
      </c>
      <c r="J1847" t="s">
        <v>202</v>
      </c>
    </row>
    <row r="1848" spans="1:10" x14ac:dyDescent="0.3">
      <c r="A1848" t="s">
        <v>234</v>
      </c>
      <c r="B1848" t="s">
        <v>227</v>
      </c>
      <c r="C1848" t="s">
        <v>199</v>
      </c>
      <c r="D1848">
        <v>17</v>
      </c>
      <c r="E1848">
        <v>35</v>
      </c>
      <c r="F1848">
        <v>58</v>
      </c>
      <c r="G1848">
        <v>18</v>
      </c>
      <c r="H1848" t="s">
        <v>205</v>
      </c>
      <c r="I1848" t="s">
        <v>206</v>
      </c>
      <c r="J1848" t="s">
        <v>202</v>
      </c>
    </row>
    <row r="1849" spans="1:10" x14ac:dyDescent="0.3">
      <c r="A1849" t="s">
        <v>234</v>
      </c>
      <c r="B1849" t="s">
        <v>227</v>
      </c>
      <c r="C1849" t="s">
        <v>199</v>
      </c>
      <c r="D1849">
        <v>13</v>
      </c>
      <c r="E1849">
        <v>25</v>
      </c>
      <c r="F1849">
        <v>44</v>
      </c>
      <c r="G1849">
        <v>16</v>
      </c>
      <c r="H1849" t="s">
        <v>205</v>
      </c>
      <c r="I1849" t="s">
        <v>206</v>
      </c>
      <c r="J1849" t="s">
        <v>202</v>
      </c>
    </row>
    <row r="1850" spans="1:10" x14ac:dyDescent="0.3">
      <c r="A1850" t="s">
        <v>234</v>
      </c>
      <c r="B1850" t="s">
        <v>227</v>
      </c>
      <c r="C1850" t="s">
        <v>199</v>
      </c>
      <c r="D1850">
        <v>15</v>
      </c>
      <c r="E1850">
        <v>26</v>
      </c>
      <c r="F1850">
        <v>46</v>
      </c>
      <c r="G1850">
        <v>16</v>
      </c>
      <c r="H1850" t="s">
        <v>205</v>
      </c>
      <c r="I1850" t="s">
        <v>206</v>
      </c>
      <c r="J1850" t="s">
        <v>202</v>
      </c>
    </row>
    <row r="1851" spans="1:10" x14ac:dyDescent="0.3">
      <c r="A1851" t="s">
        <v>234</v>
      </c>
      <c r="B1851" t="s">
        <v>227</v>
      </c>
      <c r="C1851" t="s">
        <v>199</v>
      </c>
      <c r="D1851">
        <v>17</v>
      </c>
      <c r="E1851">
        <v>29</v>
      </c>
      <c r="F1851">
        <v>49</v>
      </c>
      <c r="G1851">
        <v>16</v>
      </c>
      <c r="H1851" t="s">
        <v>205</v>
      </c>
      <c r="I1851" t="s">
        <v>206</v>
      </c>
      <c r="J1851" t="s">
        <v>202</v>
      </c>
    </row>
    <row r="1852" spans="1:10" x14ac:dyDescent="0.3">
      <c r="A1852" t="s">
        <v>234</v>
      </c>
      <c r="B1852" t="s">
        <v>227</v>
      </c>
      <c r="C1852" t="s">
        <v>199</v>
      </c>
      <c r="D1852">
        <v>24</v>
      </c>
      <c r="E1852">
        <v>34</v>
      </c>
      <c r="F1852">
        <v>60</v>
      </c>
      <c r="G1852">
        <v>18</v>
      </c>
      <c r="H1852" t="s">
        <v>205</v>
      </c>
      <c r="I1852" t="s">
        <v>206</v>
      </c>
      <c r="J1852" t="s">
        <v>202</v>
      </c>
    </row>
    <row r="1853" spans="1:10" x14ac:dyDescent="0.3">
      <c r="A1853" t="s">
        <v>234</v>
      </c>
      <c r="B1853" t="s">
        <v>227</v>
      </c>
      <c r="C1853" t="s">
        <v>199</v>
      </c>
      <c r="D1853">
        <v>25</v>
      </c>
      <c r="E1853">
        <v>35</v>
      </c>
      <c r="F1853">
        <v>62</v>
      </c>
      <c r="G1853">
        <v>18</v>
      </c>
      <c r="H1853" t="s">
        <v>205</v>
      </c>
      <c r="I1853" t="s">
        <v>206</v>
      </c>
      <c r="J1853" t="s">
        <v>202</v>
      </c>
    </row>
    <row r="1854" spans="1:10" x14ac:dyDescent="0.3">
      <c r="A1854" t="s">
        <v>234</v>
      </c>
      <c r="B1854" t="s">
        <v>227</v>
      </c>
      <c r="C1854" t="s">
        <v>199</v>
      </c>
      <c r="D1854">
        <v>31</v>
      </c>
      <c r="E1854">
        <v>43</v>
      </c>
      <c r="F1854">
        <v>43</v>
      </c>
      <c r="G1854">
        <v>12</v>
      </c>
      <c r="H1854" t="s">
        <v>205</v>
      </c>
      <c r="I1854" t="s">
        <v>207</v>
      </c>
      <c r="J1854" t="s">
        <v>208</v>
      </c>
    </row>
    <row r="1855" spans="1:10" x14ac:dyDescent="0.3">
      <c r="A1855" t="s">
        <v>234</v>
      </c>
      <c r="B1855" t="s">
        <v>227</v>
      </c>
      <c r="C1855" t="s">
        <v>199</v>
      </c>
      <c r="D1855">
        <v>31</v>
      </c>
      <c r="E1855">
        <v>43</v>
      </c>
      <c r="F1855">
        <v>43</v>
      </c>
      <c r="G1855">
        <v>12</v>
      </c>
      <c r="H1855" t="s">
        <v>205</v>
      </c>
      <c r="I1855" t="s">
        <v>207</v>
      </c>
      <c r="J1855" t="s">
        <v>208</v>
      </c>
    </row>
    <row r="1856" spans="1:10" x14ac:dyDescent="0.3">
      <c r="A1856" t="s">
        <v>234</v>
      </c>
      <c r="B1856" t="s">
        <v>227</v>
      </c>
      <c r="C1856" t="s">
        <v>199</v>
      </c>
      <c r="D1856">
        <v>16</v>
      </c>
      <c r="E1856">
        <v>26</v>
      </c>
      <c r="F1856">
        <v>48</v>
      </c>
      <c r="G1856">
        <v>17</v>
      </c>
      <c r="H1856" t="s">
        <v>205</v>
      </c>
      <c r="I1856" t="s">
        <v>207</v>
      </c>
      <c r="J1856" t="s">
        <v>208</v>
      </c>
    </row>
    <row r="1857" spans="1:10" x14ac:dyDescent="0.3">
      <c r="A1857" t="s">
        <v>234</v>
      </c>
      <c r="B1857" t="s">
        <v>227</v>
      </c>
      <c r="C1857" t="s">
        <v>199</v>
      </c>
      <c r="D1857">
        <v>46</v>
      </c>
      <c r="E1857">
        <v>43</v>
      </c>
      <c r="F1857">
        <v>46</v>
      </c>
      <c r="G1857">
        <v>12</v>
      </c>
      <c r="H1857" t="s">
        <v>205</v>
      </c>
      <c r="I1857" t="s">
        <v>207</v>
      </c>
      <c r="J1857" t="s">
        <v>208</v>
      </c>
    </row>
    <row r="1858" spans="1:10" x14ac:dyDescent="0.3">
      <c r="A1858" t="s">
        <v>234</v>
      </c>
      <c r="B1858" t="s">
        <v>227</v>
      </c>
      <c r="C1858" t="s">
        <v>199</v>
      </c>
      <c r="D1858">
        <v>362</v>
      </c>
      <c r="E1858">
        <v>392</v>
      </c>
      <c r="F1858">
        <v>681</v>
      </c>
      <c r="G1858">
        <v>121</v>
      </c>
      <c r="H1858" t="s">
        <v>209</v>
      </c>
      <c r="I1858" t="s">
        <v>216</v>
      </c>
      <c r="J1858" t="s">
        <v>208</v>
      </c>
    </row>
    <row r="1859" spans="1:10" x14ac:dyDescent="0.3">
      <c r="A1859" t="s">
        <v>234</v>
      </c>
      <c r="B1859" t="s">
        <v>227</v>
      </c>
      <c r="C1859" t="s">
        <v>199</v>
      </c>
      <c r="D1859">
        <v>321</v>
      </c>
      <c r="E1859">
        <v>329</v>
      </c>
      <c r="F1859">
        <v>614</v>
      </c>
      <c r="G1859">
        <v>113</v>
      </c>
      <c r="H1859" t="s">
        <v>209</v>
      </c>
      <c r="I1859" t="s">
        <v>216</v>
      </c>
      <c r="J1859" t="s">
        <v>208</v>
      </c>
    </row>
    <row r="1860" spans="1:10" x14ac:dyDescent="0.3">
      <c r="A1860" t="s">
        <v>234</v>
      </c>
      <c r="B1860" t="s">
        <v>227</v>
      </c>
      <c r="C1860" t="s">
        <v>199</v>
      </c>
      <c r="D1860">
        <v>122</v>
      </c>
      <c r="E1860">
        <v>185</v>
      </c>
      <c r="F1860">
        <v>312</v>
      </c>
      <c r="G1860">
        <v>63</v>
      </c>
      <c r="H1860" t="s">
        <v>209</v>
      </c>
      <c r="I1860" t="s">
        <v>210</v>
      </c>
      <c r="J1860" t="s">
        <v>208</v>
      </c>
    </row>
    <row r="1861" spans="1:10" x14ac:dyDescent="0.3">
      <c r="A1861" t="s">
        <v>234</v>
      </c>
      <c r="B1861" t="s">
        <v>227</v>
      </c>
      <c r="C1861" t="s">
        <v>199</v>
      </c>
      <c r="D1861">
        <v>208</v>
      </c>
      <c r="E1861">
        <v>222</v>
      </c>
      <c r="F1861">
        <v>373</v>
      </c>
      <c r="G1861">
        <v>66</v>
      </c>
      <c r="H1861" t="s">
        <v>209</v>
      </c>
      <c r="I1861" t="s">
        <v>210</v>
      </c>
      <c r="J1861" t="s">
        <v>208</v>
      </c>
    </row>
    <row r="1862" spans="1:10" x14ac:dyDescent="0.3">
      <c r="A1862" t="s">
        <v>234</v>
      </c>
      <c r="B1862" t="s">
        <v>227</v>
      </c>
      <c r="C1862" t="s">
        <v>199</v>
      </c>
      <c r="D1862">
        <v>171</v>
      </c>
      <c r="E1862">
        <v>176</v>
      </c>
      <c r="F1862">
        <v>318</v>
      </c>
      <c r="G1862">
        <v>61</v>
      </c>
      <c r="H1862" t="s">
        <v>209</v>
      </c>
      <c r="I1862" t="s">
        <v>210</v>
      </c>
      <c r="J1862" t="s">
        <v>208</v>
      </c>
    </row>
    <row r="1863" spans="1:10" x14ac:dyDescent="0.3">
      <c r="A1863" t="s">
        <v>234</v>
      </c>
      <c r="B1863" t="s">
        <v>227</v>
      </c>
      <c r="C1863" t="s">
        <v>199</v>
      </c>
      <c r="D1863">
        <v>169</v>
      </c>
      <c r="E1863">
        <v>176</v>
      </c>
      <c r="F1863">
        <v>318</v>
      </c>
      <c r="G1863">
        <v>62</v>
      </c>
      <c r="H1863" t="s">
        <v>209</v>
      </c>
      <c r="I1863" t="s">
        <v>210</v>
      </c>
      <c r="J1863" t="s">
        <v>208</v>
      </c>
    </row>
    <row r="1864" spans="1:10" x14ac:dyDescent="0.3">
      <c r="A1864" t="s">
        <v>234</v>
      </c>
      <c r="B1864" t="s">
        <v>227</v>
      </c>
      <c r="C1864" t="s">
        <v>199</v>
      </c>
      <c r="D1864">
        <v>183</v>
      </c>
      <c r="E1864">
        <v>185</v>
      </c>
      <c r="F1864">
        <v>332</v>
      </c>
      <c r="G1864">
        <v>62</v>
      </c>
      <c r="H1864" t="s">
        <v>209</v>
      </c>
      <c r="I1864" t="s">
        <v>210</v>
      </c>
      <c r="J1864" t="s">
        <v>208</v>
      </c>
    </row>
    <row r="1865" spans="1:10" x14ac:dyDescent="0.3">
      <c r="A1865" t="s">
        <v>234</v>
      </c>
      <c r="B1865" t="s">
        <v>227</v>
      </c>
      <c r="C1865" t="s">
        <v>199</v>
      </c>
      <c r="D1865">
        <v>148</v>
      </c>
      <c r="E1865">
        <v>239</v>
      </c>
      <c r="F1865">
        <v>478</v>
      </c>
      <c r="G1865">
        <v>91</v>
      </c>
      <c r="H1865" t="s">
        <v>203</v>
      </c>
      <c r="I1865" t="s">
        <v>212</v>
      </c>
      <c r="J1865" t="s">
        <v>202</v>
      </c>
    </row>
    <row r="1866" spans="1:10" x14ac:dyDescent="0.3">
      <c r="A1866" t="s">
        <v>234</v>
      </c>
      <c r="B1866" t="s">
        <v>227</v>
      </c>
      <c r="C1866" t="s">
        <v>199</v>
      </c>
      <c r="D1866">
        <v>167</v>
      </c>
      <c r="E1866">
        <v>266</v>
      </c>
      <c r="F1866">
        <v>532</v>
      </c>
      <c r="G1866">
        <v>99</v>
      </c>
      <c r="H1866" t="s">
        <v>203</v>
      </c>
      <c r="I1866" t="s">
        <v>212</v>
      </c>
      <c r="J1866" t="s">
        <v>202</v>
      </c>
    </row>
    <row r="1867" spans="1:10" x14ac:dyDescent="0.3">
      <c r="A1867" t="s">
        <v>234</v>
      </c>
      <c r="B1867" t="s">
        <v>227</v>
      </c>
      <c r="C1867" t="s">
        <v>199</v>
      </c>
      <c r="D1867">
        <v>167</v>
      </c>
      <c r="E1867">
        <v>266</v>
      </c>
      <c r="F1867">
        <v>532</v>
      </c>
      <c r="G1867">
        <v>99</v>
      </c>
      <c r="H1867" t="s">
        <v>203</v>
      </c>
      <c r="I1867" t="s">
        <v>212</v>
      </c>
      <c r="J1867" t="s">
        <v>202</v>
      </c>
    </row>
    <row r="1868" spans="1:10" x14ac:dyDescent="0.3">
      <c r="A1868" t="s">
        <v>234</v>
      </c>
      <c r="B1868" t="s">
        <v>227</v>
      </c>
      <c r="C1868" t="s">
        <v>199</v>
      </c>
      <c r="D1868">
        <v>221</v>
      </c>
      <c r="E1868">
        <v>239</v>
      </c>
      <c r="F1868">
        <v>509</v>
      </c>
      <c r="G1868">
        <v>90</v>
      </c>
      <c r="H1868" t="s">
        <v>203</v>
      </c>
      <c r="I1868" t="s">
        <v>212</v>
      </c>
      <c r="J1868" t="s">
        <v>202</v>
      </c>
    </row>
    <row r="1869" spans="1:10" x14ac:dyDescent="0.3">
      <c r="A1869" t="s">
        <v>234</v>
      </c>
      <c r="B1869" t="s">
        <v>227</v>
      </c>
      <c r="C1869" t="s">
        <v>199</v>
      </c>
      <c r="D1869">
        <v>169</v>
      </c>
      <c r="E1869">
        <v>294</v>
      </c>
      <c r="F1869">
        <v>534</v>
      </c>
      <c r="G1869">
        <v>125</v>
      </c>
      <c r="H1869" t="s">
        <v>203</v>
      </c>
      <c r="I1869" t="s">
        <v>217</v>
      </c>
      <c r="J1869" t="s">
        <v>202</v>
      </c>
    </row>
    <row r="1870" spans="1:10" x14ac:dyDescent="0.3">
      <c r="A1870" t="s">
        <v>234</v>
      </c>
      <c r="B1870" t="s">
        <v>227</v>
      </c>
      <c r="C1870" t="s">
        <v>199</v>
      </c>
      <c r="D1870">
        <v>175</v>
      </c>
      <c r="E1870">
        <v>301</v>
      </c>
      <c r="F1870">
        <v>546</v>
      </c>
      <c r="G1870">
        <v>126</v>
      </c>
      <c r="H1870" t="s">
        <v>203</v>
      </c>
      <c r="I1870" t="s">
        <v>217</v>
      </c>
      <c r="J1870" t="s">
        <v>202</v>
      </c>
    </row>
    <row r="1871" spans="1:10" x14ac:dyDescent="0.3">
      <c r="A1871" t="s">
        <v>234</v>
      </c>
      <c r="B1871" t="s">
        <v>227</v>
      </c>
      <c r="C1871" t="s">
        <v>199</v>
      </c>
      <c r="D1871">
        <v>186</v>
      </c>
      <c r="E1871">
        <v>318</v>
      </c>
      <c r="F1871">
        <v>578</v>
      </c>
      <c r="G1871">
        <v>132</v>
      </c>
      <c r="H1871" t="s">
        <v>203</v>
      </c>
      <c r="I1871" t="s">
        <v>217</v>
      </c>
      <c r="J1871" t="s">
        <v>202</v>
      </c>
    </row>
    <row r="1872" spans="1:10" x14ac:dyDescent="0.3">
      <c r="A1872" t="s">
        <v>234</v>
      </c>
      <c r="B1872" t="s">
        <v>227</v>
      </c>
      <c r="C1872" t="s">
        <v>199</v>
      </c>
      <c r="D1872">
        <v>207</v>
      </c>
      <c r="E1872">
        <v>348</v>
      </c>
      <c r="F1872">
        <v>632</v>
      </c>
      <c r="G1872">
        <v>141</v>
      </c>
      <c r="H1872" t="s">
        <v>203</v>
      </c>
      <c r="I1872" t="s">
        <v>217</v>
      </c>
      <c r="J1872" t="s">
        <v>202</v>
      </c>
    </row>
    <row r="1873" spans="1:10" x14ac:dyDescent="0.3">
      <c r="A1873" t="s">
        <v>234</v>
      </c>
      <c r="B1873" t="s">
        <v>227</v>
      </c>
      <c r="C1873" t="s">
        <v>199</v>
      </c>
      <c r="D1873">
        <v>262</v>
      </c>
      <c r="E1873">
        <v>324</v>
      </c>
      <c r="F1873">
        <v>584</v>
      </c>
      <c r="G1873">
        <v>125</v>
      </c>
      <c r="H1873" t="s">
        <v>203</v>
      </c>
      <c r="I1873" t="s">
        <v>217</v>
      </c>
      <c r="J1873" t="s">
        <v>202</v>
      </c>
    </row>
    <row r="1874" spans="1:10" x14ac:dyDescent="0.3">
      <c r="A1874" t="s">
        <v>234</v>
      </c>
      <c r="B1874" t="s">
        <v>227</v>
      </c>
      <c r="C1874" t="s">
        <v>199</v>
      </c>
      <c r="D1874">
        <v>272</v>
      </c>
      <c r="E1874">
        <v>332</v>
      </c>
      <c r="F1874">
        <v>598</v>
      </c>
      <c r="G1874">
        <v>126</v>
      </c>
      <c r="H1874" t="s">
        <v>203</v>
      </c>
      <c r="I1874" t="s">
        <v>217</v>
      </c>
      <c r="J1874" t="s">
        <v>202</v>
      </c>
    </row>
    <row r="1875" spans="1:10" x14ac:dyDescent="0.3">
      <c r="A1875" t="s">
        <v>234</v>
      </c>
      <c r="B1875" t="s">
        <v>227</v>
      </c>
      <c r="C1875" t="s">
        <v>199</v>
      </c>
      <c r="D1875">
        <v>272</v>
      </c>
      <c r="E1875">
        <v>332</v>
      </c>
      <c r="F1875">
        <v>597</v>
      </c>
      <c r="G1875">
        <v>126</v>
      </c>
      <c r="H1875" t="s">
        <v>203</v>
      </c>
      <c r="I1875" t="s">
        <v>217</v>
      </c>
      <c r="J1875" t="s">
        <v>202</v>
      </c>
    </row>
    <row r="1876" spans="1:10" x14ac:dyDescent="0.3">
      <c r="A1876" t="s">
        <v>234</v>
      </c>
      <c r="B1876" t="s">
        <v>227</v>
      </c>
      <c r="C1876" t="s">
        <v>199</v>
      </c>
      <c r="D1876">
        <v>286</v>
      </c>
      <c r="E1876">
        <v>348</v>
      </c>
      <c r="F1876">
        <v>626</v>
      </c>
      <c r="G1876">
        <v>131</v>
      </c>
      <c r="H1876" t="s">
        <v>203</v>
      </c>
      <c r="I1876" t="s">
        <v>217</v>
      </c>
      <c r="J1876" t="s">
        <v>202</v>
      </c>
    </row>
    <row r="1877" spans="1:10" x14ac:dyDescent="0.3">
      <c r="A1877" t="s">
        <v>234</v>
      </c>
      <c r="B1877" t="s">
        <v>227</v>
      </c>
      <c r="C1877" t="s">
        <v>199</v>
      </c>
      <c r="D1877">
        <v>272</v>
      </c>
      <c r="E1877">
        <v>312</v>
      </c>
      <c r="F1877">
        <v>604</v>
      </c>
      <c r="G1877">
        <v>129</v>
      </c>
      <c r="H1877" t="s">
        <v>203</v>
      </c>
      <c r="I1877" t="s">
        <v>217</v>
      </c>
      <c r="J1877" t="s">
        <v>202</v>
      </c>
    </row>
    <row r="1878" spans="1:10" x14ac:dyDescent="0.3">
      <c r="A1878" t="s">
        <v>224</v>
      </c>
      <c r="B1878" t="s">
        <v>198</v>
      </c>
      <c r="C1878" t="s">
        <v>220</v>
      </c>
      <c r="D1878">
        <v>463</v>
      </c>
      <c r="E1878">
        <v>474</v>
      </c>
      <c r="F1878">
        <v>842</v>
      </c>
      <c r="G1878">
        <v>162</v>
      </c>
      <c r="H1878" t="s">
        <v>200</v>
      </c>
      <c r="I1878" t="s">
        <v>201</v>
      </c>
      <c r="J1878" t="s">
        <v>202</v>
      </c>
    </row>
    <row r="1879" spans="1:10" x14ac:dyDescent="0.3">
      <c r="A1879" t="s">
        <v>224</v>
      </c>
      <c r="B1879" t="s">
        <v>198</v>
      </c>
      <c r="C1879" t="s">
        <v>220</v>
      </c>
      <c r="D1879">
        <v>89</v>
      </c>
      <c r="E1879">
        <v>124</v>
      </c>
      <c r="F1879">
        <v>210</v>
      </c>
      <c r="G1879">
        <v>35</v>
      </c>
      <c r="H1879" t="s">
        <v>203</v>
      </c>
      <c r="I1879" t="s">
        <v>204</v>
      </c>
      <c r="J1879" t="s">
        <v>202</v>
      </c>
    </row>
    <row r="1880" spans="1:10" x14ac:dyDescent="0.3">
      <c r="A1880" t="s">
        <v>224</v>
      </c>
      <c r="B1880" t="s">
        <v>198</v>
      </c>
      <c r="C1880" t="s">
        <v>220</v>
      </c>
      <c r="D1880">
        <v>-268</v>
      </c>
      <c r="E1880">
        <v>-44</v>
      </c>
      <c r="F1880">
        <v>68</v>
      </c>
      <c r="G1880">
        <v>134</v>
      </c>
      <c r="H1880" t="s">
        <v>205</v>
      </c>
      <c r="I1880" t="s">
        <v>206</v>
      </c>
      <c r="J1880" t="s">
        <v>202</v>
      </c>
    </row>
    <row r="1881" spans="1:10" x14ac:dyDescent="0.3">
      <c r="A1881" t="s">
        <v>224</v>
      </c>
      <c r="B1881" t="s">
        <v>198</v>
      </c>
      <c r="C1881" t="s">
        <v>220</v>
      </c>
      <c r="D1881">
        <v>141</v>
      </c>
      <c r="E1881">
        <v>268</v>
      </c>
      <c r="F1881">
        <v>513</v>
      </c>
      <c r="G1881">
        <v>127</v>
      </c>
      <c r="H1881" t="s">
        <v>209</v>
      </c>
      <c r="I1881" t="s">
        <v>210</v>
      </c>
      <c r="J1881" t="s">
        <v>208</v>
      </c>
    </row>
    <row r="1882" spans="1:10" x14ac:dyDescent="0.3">
      <c r="A1882" t="s">
        <v>224</v>
      </c>
      <c r="B1882" t="s">
        <v>198</v>
      </c>
      <c r="C1882" t="s">
        <v>220</v>
      </c>
      <c r="D1882">
        <v>388</v>
      </c>
      <c r="E1882">
        <v>523</v>
      </c>
      <c r="F1882">
        <v>793</v>
      </c>
      <c r="G1882">
        <v>135</v>
      </c>
      <c r="H1882" t="s">
        <v>209</v>
      </c>
      <c r="I1882" t="s">
        <v>210</v>
      </c>
      <c r="J1882" t="s">
        <v>208</v>
      </c>
    </row>
    <row r="1883" spans="1:10" x14ac:dyDescent="0.3">
      <c r="A1883" t="s">
        <v>224</v>
      </c>
      <c r="B1883" t="s">
        <v>198</v>
      </c>
      <c r="C1883" t="s">
        <v>220</v>
      </c>
      <c r="D1883">
        <v>173</v>
      </c>
      <c r="E1883">
        <v>238</v>
      </c>
      <c r="F1883">
        <v>540</v>
      </c>
      <c r="G1883">
        <v>133</v>
      </c>
      <c r="H1883" t="s">
        <v>209</v>
      </c>
      <c r="I1883" t="s">
        <v>210</v>
      </c>
      <c r="J1883" t="s">
        <v>208</v>
      </c>
    </row>
    <row r="1884" spans="1:10" x14ac:dyDescent="0.3">
      <c r="A1884" t="s">
        <v>224</v>
      </c>
      <c r="B1884" t="s">
        <v>198</v>
      </c>
      <c r="C1884" t="s">
        <v>220</v>
      </c>
      <c r="D1884">
        <v>536</v>
      </c>
      <c r="E1884">
        <v>523</v>
      </c>
      <c r="F1884">
        <v>786</v>
      </c>
      <c r="G1884">
        <v>126</v>
      </c>
      <c r="H1884" t="s">
        <v>209</v>
      </c>
      <c r="I1884" t="s">
        <v>210</v>
      </c>
      <c r="J1884" t="s">
        <v>208</v>
      </c>
    </row>
    <row r="1885" spans="1:10" x14ac:dyDescent="0.3">
      <c r="A1885" t="s">
        <v>224</v>
      </c>
      <c r="B1885" t="s">
        <v>198</v>
      </c>
      <c r="C1885" t="s">
        <v>220</v>
      </c>
      <c r="D1885">
        <v>-176</v>
      </c>
      <c r="E1885">
        <v>-27</v>
      </c>
      <c r="F1885">
        <v>201</v>
      </c>
      <c r="G1885">
        <v>90</v>
      </c>
      <c r="H1885" t="s">
        <v>209</v>
      </c>
      <c r="I1885" t="s">
        <v>211</v>
      </c>
      <c r="J1885" t="s">
        <v>208</v>
      </c>
    </row>
    <row r="1886" spans="1:10" x14ac:dyDescent="0.3">
      <c r="A1886" t="s">
        <v>224</v>
      </c>
      <c r="B1886" t="s">
        <v>198</v>
      </c>
      <c r="C1886" t="s">
        <v>220</v>
      </c>
      <c r="D1886">
        <v>133</v>
      </c>
      <c r="E1886">
        <v>178</v>
      </c>
      <c r="F1886">
        <v>301</v>
      </c>
      <c r="G1886">
        <v>45</v>
      </c>
      <c r="H1886" t="s">
        <v>203</v>
      </c>
      <c r="I1886" t="s">
        <v>212</v>
      </c>
      <c r="J1886" t="s">
        <v>202</v>
      </c>
    </row>
    <row r="1887" spans="1:10" x14ac:dyDescent="0.3">
      <c r="A1887" t="s">
        <v>224</v>
      </c>
      <c r="B1887" t="s">
        <v>198</v>
      </c>
      <c r="C1887" t="s">
        <v>220</v>
      </c>
      <c r="D1887">
        <v>115</v>
      </c>
      <c r="E1887">
        <v>157</v>
      </c>
      <c r="F1887">
        <v>265</v>
      </c>
      <c r="G1887">
        <v>42</v>
      </c>
      <c r="H1887" t="s">
        <v>203</v>
      </c>
      <c r="I1887" t="s">
        <v>212</v>
      </c>
      <c r="J1887" t="s">
        <v>202</v>
      </c>
    </row>
    <row r="1888" spans="1:10" x14ac:dyDescent="0.3">
      <c r="A1888" t="s">
        <v>224</v>
      </c>
      <c r="B1888" t="s">
        <v>198</v>
      </c>
      <c r="C1888" t="s">
        <v>220</v>
      </c>
      <c r="D1888">
        <v>155</v>
      </c>
      <c r="E1888">
        <v>152</v>
      </c>
      <c r="F1888">
        <v>254</v>
      </c>
      <c r="G1888">
        <v>37</v>
      </c>
      <c r="H1888" t="s">
        <v>203</v>
      </c>
      <c r="I1888" t="s">
        <v>212</v>
      </c>
      <c r="J1888" t="s">
        <v>202</v>
      </c>
    </row>
    <row r="1889" spans="1:10" x14ac:dyDescent="0.3">
      <c r="A1889" t="s">
        <v>224</v>
      </c>
      <c r="B1889" t="s">
        <v>198</v>
      </c>
      <c r="C1889" t="s">
        <v>220</v>
      </c>
      <c r="D1889">
        <v>125</v>
      </c>
      <c r="E1889">
        <v>117</v>
      </c>
      <c r="F1889">
        <v>211</v>
      </c>
      <c r="G1889">
        <v>33</v>
      </c>
      <c r="H1889" t="s">
        <v>203</v>
      </c>
      <c r="I1889" t="s">
        <v>212</v>
      </c>
      <c r="J1889" t="s">
        <v>202</v>
      </c>
    </row>
    <row r="1890" spans="1:10" x14ac:dyDescent="0.3">
      <c r="A1890" t="s">
        <v>224</v>
      </c>
      <c r="B1890" t="s">
        <v>198</v>
      </c>
      <c r="C1890" t="s">
        <v>220</v>
      </c>
      <c r="D1890">
        <v>235</v>
      </c>
      <c r="E1890">
        <v>325</v>
      </c>
      <c r="F1890">
        <v>564</v>
      </c>
      <c r="G1890">
        <v>90</v>
      </c>
      <c r="H1890" t="s">
        <v>205</v>
      </c>
      <c r="I1890" t="s">
        <v>225</v>
      </c>
      <c r="J1890" t="s">
        <v>202</v>
      </c>
    </row>
    <row r="1891" spans="1:10" x14ac:dyDescent="0.3">
      <c r="A1891" t="s">
        <v>224</v>
      </c>
      <c r="B1891" t="s">
        <v>198</v>
      </c>
      <c r="C1891" t="s">
        <v>220</v>
      </c>
      <c r="D1891">
        <v>273</v>
      </c>
      <c r="E1891">
        <v>262</v>
      </c>
      <c r="F1891">
        <v>548</v>
      </c>
      <c r="G1891">
        <v>91</v>
      </c>
      <c r="H1891" t="s">
        <v>205</v>
      </c>
      <c r="I1891" t="s">
        <v>225</v>
      </c>
      <c r="J1891" t="s">
        <v>202</v>
      </c>
    </row>
    <row r="1892" spans="1:10" x14ac:dyDescent="0.3">
      <c r="A1892" t="s">
        <v>224</v>
      </c>
      <c r="B1892" t="s">
        <v>198</v>
      </c>
      <c r="C1892" t="s">
        <v>220</v>
      </c>
      <c r="D1892">
        <v>258</v>
      </c>
      <c r="E1892">
        <v>283</v>
      </c>
      <c r="F1892">
        <v>538</v>
      </c>
      <c r="G1892">
        <v>89</v>
      </c>
      <c r="H1892" t="s">
        <v>205</v>
      </c>
      <c r="I1892" t="s">
        <v>225</v>
      </c>
      <c r="J1892" t="s">
        <v>202</v>
      </c>
    </row>
    <row r="1893" spans="1:10" x14ac:dyDescent="0.3">
      <c r="A1893" t="s">
        <v>224</v>
      </c>
      <c r="B1893" t="s">
        <v>198</v>
      </c>
      <c r="C1893" t="s">
        <v>220</v>
      </c>
      <c r="D1893">
        <v>332</v>
      </c>
      <c r="E1893">
        <v>318</v>
      </c>
      <c r="F1893">
        <v>604</v>
      </c>
      <c r="G1893">
        <v>94</v>
      </c>
      <c r="H1893" t="s">
        <v>205</v>
      </c>
      <c r="I1893" t="s">
        <v>225</v>
      </c>
      <c r="J1893" t="s">
        <v>202</v>
      </c>
    </row>
    <row r="1894" spans="1:10" x14ac:dyDescent="0.3">
      <c r="A1894" t="s">
        <v>224</v>
      </c>
      <c r="B1894" t="s">
        <v>198</v>
      </c>
      <c r="C1894" t="s">
        <v>220</v>
      </c>
      <c r="D1894">
        <v>408</v>
      </c>
      <c r="E1894">
        <v>407</v>
      </c>
      <c r="F1894">
        <v>759</v>
      </c>
      <c r="G1894">
        <v>152</v>
      </c>
      <c r="H1894" t="s">
        <v>200</v>
      </c>
      <c r="I1894" t="s">
        <v>201</v>
      </c>
      <c r="J1894" t="s">
        <v>202</v>
      </c>
    </row>
    <row r="1895" spans="1:10" x14ac:dyDescent="0.3">
      <c r="A1895" t="s">
        <v>224</v>
      </c>
      <c r="B1895" t="s">
        <v>198</v>
      </c>
      <c r="C1895" t="s">
        <v>220</v>
      </c>
      <c r="D1895">
        <v>410</v>
      </c>
      <c r="E1895">
        <v>428</v>
      </c>
      <c r="F1895">
        <v>759</v>
      </c>
      <c r="G1895">
        <v>152</v>
      </c>
      <c r="H1895" t="s">
        <v>200</v>
      </c>
      <c r="I1895" t="s">
        <v>201</v>
      </c>
      <c r="J1895" t="s">
        <v>202</v>
      </c>
    </row>
    <row r="1896" spans="1:10" x14ac:dyDescent="0.3">
      <c r="A1896" t="s">
        <v>224</v>
      </c>
      <c r="B1896" t="s">
        <v>198</v>
      </c>
      <c r="C1896" t="s">
        <v>220</v>
      </c>
      <c r="D1896">
        <v>83</v>
      </c>
      <c r="E1896">
        <v>117</v>
      </c>
      <c r="F1896">
        <v>198</v>
      </c>
      <c r="G1896">
        <v>34</v>
      </c>
      <c r="H1896" t="s">
        <v>203</v>
      </c>
      <c r="I1896" t="s">
        <v>204</v>
      </c>
      <c r="J1896" t="s">
        <v>202</v>
      </c>
    </row>
    <row r="1897" spans="1:10" x14ac:dyDescent="0.3">
      <c r="A1897" t="s">
        <v>224</v>
      </c>
      <c r="B1897" t="s">
        <v>198</v>
      </c>
      <c r="C1897" t="s">
        <v>220</v>
      </c>
      <c r="D1897">
        <v>78</v>
      </c>
      <c r="E1897">
        <v>111</v>
      </c>
      <c r="F1897">
        <v>187</v>
      </c>
      <c r="G1897">
        <v>33</v>
      </c>
      <c r="H1897" t="s">
        <v>203</v>
      </c>
      <c r="I1897" t="s">
        <v>204</v>
      </c>
      <c r="J1897" t="s">
        <v>202</v>
      </c>
    </row>
    <row r="1898" spans="1:10" x14ac:dyDescent="0.3">
      <c r="A1898" t="s">
        <v>224</v>
      </c>
      <c r="B1898" t="s">
        <v>198</v>
      </c>
      <c r="C1898" t="s">
        <v>220</v>
      </c>
      <c r="D1898">
        <v>52</v>
      </c>
      <c r="E1898">
        <v>79</v>
      </c>
      <c r="F1898">
        <v>133</v>
      </c>
      <c r="G1898">
        <v>27</v>
      </c>
      <c r="H1898" t="s">
        <v>203</v>
      </c>
      <c r="I1898" t="s">
        <v>204</v>
      </c>
      <c r="J1898" t="s">
        <v>202</v>
      </c>
    </row>
    <row r="1899" spans="1:10" x14ac:dyDescent="0.3">
      <c r="A1899" t="s">
        <v>224</v>
      </c>
      <c r="B1899" t="s">
        <v>198</v>
      </c>
      <c r="C1899" t="s">
        <v>220</v>
      </c>
      <c r="D1899">
        <v>123</v>
      </c>
      <c r="E1899">
        <v>117</v>
      </c>
      <c r="F1899">
        <v>211</v>
      </c>
      <c r="G1899">
        <v>34</v>
      </c>
      <c r="H1899" t="s">
        <v>203</v>
      </c>
      <c r="I1899" t="s">
        <v>204</v>
      </c>
      <c r="J1899" t="s">
        <v>202</v>
      </c>
    </row>
    <row r="1900" spans="1:10" x14ac:dyDescent="0.3">
      <c r="A1900" t="s">
        <v>224</v>
      </c>
      <c r="B1900" t="s">
        <v>198</v>
      </c>
      <c r="C1900" t="s">
        <v>220</v>
      </c>
      <c r="D1900">
        <v>-284</v>
      </c>
      <c r="E1900">
        <v>-95</v>
      </c>
      <c r="F1900">
        <v>78</v>
      </c>
      <c r="G1900">
        <v>189</v>
      </c>
      <c r="H1900" t="s">
        <v>205</v>
      </c>
      <c r="I1900" t="s">
        <v>206</v>
      </c>
      <c r="J1900" t="s">
        <v>202</v>
      </c>
    </row>
    <row r="1901" spans="1:10" x14ac:dyDescent="0.3">
      <c r="A1901" t="s">
        <v>224</v>
      </c>
      <c r="B1901" t="s">
        <v>198</v>
      </c>
      <c r="C1901" t="s">
        <v>220</v>
      </c>
      <c r="D1901">
        <v>-292</v>
      </c>
      <c r="E1901">
        <v>-53</v>
      </c>
      <c r="F1901">
        <v>72</v>
      </c>
      <c r="G1901">
        <v>144</v>
      </c>
      <c r="H1901" t="s">
        <v>205</v>
      </c>
      <c r="I1901" t="s">
        <v>206</v>
      </c>
      <c r="J1901" t="s">
        <v>202</v>
      </c>
    </row>
    <row r="1902" spans="1:10" x14ac:dyDescent="0.3">
      <c r="A1902" t="s">
        <v>224</v>
      </c>
      <c r="B1902" t="s">
        <v>198</v>
      </c>
      <c r="C1902" t="s">
        <v>220</v>
      </c>
      <c r="D1902">
        <v>131</v>
      </c>
      <c r="E1902">
        <v>255</v>
      </c>
      <c r="F1902">
        <v>495</v>
      </c>
      <c r="G1902">
        <v>124</v>
      </c>
      <c r="H1902" t="s">
        <v>209</v>
      </c>
      <c r="I1902" t="s">
        <v>210</v>
      </c>
      <c r="J1902" t="s">
        <v>208</v>
      </c>
    </row>
    <row r="1903" spans="1:10" x14ac:dyDescent="0.3">
      <c r="A1903" t="s">
        <v>224</v>
      </c>
      <c r="B1903" t="s">
        <v>198</v>
      </c>
      <c r="C1903" t="s">
        <v>220</v>
      </c>
      <c r="D1903">
        <v>194</v>
      </c>
      <c r="E1903">
        <v>255</v>
      </c>
      <c r="F1903">
        <v>528</v>
      </c>
      <c r="G1903">
        <v>124</v>
      </c>
      <c r="H1903" t="s">
        <v>209</v>
      </c>
      <c r="I1903" t="s">
        <v>210</v>
      </c>
      <c r="J1903" t="s">
        <v>208</v>
      </c>
    </row>
    <row r="1904" spans="1:10" x14ac:dyDescent="0.3">
      <c r="A1904" t="s">
        <v>224</v>
      </c>
      <c r="B1904" t="s">
        <v>198</v>
      </c>
      <c r="C1904" t="s">
        <v>220</v>
      </c>
      <c r="D1904">
        <v>348</v>
      </c>
      <c r="E1904">
        <v>386</v>
      </c>
      <c r="F1904">
        <v>645</v>
      </c>
      <c r="G1904">
        <v>125</v>
      </c>
      <c r="H1904" t="s">
        <v>209</v>
      </c>
      <c r="I1904" t="s">
        <v>210</v>
      </c>
      <c r="J1904" t="s">
        <v>208</v>
      </c>
    </row>
    <row r="1905" spans="1:10" x14ac:dyDescent="0.3">
      <c r="A1905" t="s">
        <v>224</v>
      </c>
      <c r="B1905" t="s">
        <v>198</v>
      </c>
      <c r="C1905" t="s">
        <v>220</v>
      </c>
      <c r="D1905">
        <v>-232</v>
      </c>
      <c r="E1905">
        <v>-65</v>
      </c>
      <c r="F1905">
        <v>171</v>
      </c>
      <c r="G1905">
        <v>91</v>
      </c>
      <c r="H1905" t="s">
        <v>209</v>
      </c>
      <c r="I1905" t="s">
        <v>211</v>
      </c>
      <c r="J1905" t="s">
        <v>208</v>
      </c>
    </row>
    <row r="1906" spans="1:10" x14ac:dyDescent="0.3">
      <c r="A1906" t="s">
        <v>224</v>
      </c>
      <c r="B1906" t="s">
        <v>198</v>
      </c>
      <c r="C1906" t="s">
        <v>220</v>
      </c>
      <c r="D1906">
        <v>112</v>
      </c>
      <c r="E1906">
        <v>152</v>
      </c>
      <c r="F1906">
        <v>256</v>
      </c>
      <c r="G1906">
        <v>40</v>
      </c>
      <c r="H1906" t="s">
        <v>203</v>
      </c>
      <c r="I1906" t="s">
        <v>212</v>
      </c>
      <c r="J1906" t="s">
        <v>202</v>
      </c>
    </row>
    <row r="1907" spans="1:10" x14ac:dyDescent="0.3">
      <c r="A1907" t="s">
        <v>224</v>
      </c>
      <c r="B1907" t="s">
        <v>198</v>
      </c>
      <c r="C1907" t="s">
        <v>220</v>
      </c>
      <c r="D1907">
        <v>84</v>
      </c>
      <c r="E1907">
        <v>117</v>
      </c>
      <c r="F1907">
        <v>198</v>
      </c>
      <c r="G1907">
        <v>33</v>
      </c>
      <c r="H1907" t="s">
        <v>203</v>
      </c>
      <c r="I1907" t="s">
        <v>212</v>
      </c>
      <c r="J1907" t="s">
        <v>202</v>
      </c>
    </row>
    <row r="1908" spans="1:10" x14ac:dyDescent="0.3">
      <c r="A1908" t="s">
        <v>224</v>
      </c>
      <c r="B1908" t="s">
        <v>198</v>
      </c>
      <c r="C1908" t="s">
        <v>220</v>
      </c>
      <c r="D1908">
        <v>105</v>
      </c>
      <c r="E1908">
        <v>144</v>
      </c>
      <c r="F1908">
        <v>243</v>
      </c>
      <c r="G1908">
        <v>39</v>
      </c>
      <c r="H1908" t="s">
        <v>203</v>
      </c>
      <c r="I1908" t="s">
        <v>217</v>
      </c>
      <c r="J1908" t="s">
        <v>202</v>
      </c>
    </row>
    <row r="1909" spans="1:10" x14ac:dyDescent="0.3">
      <c r="A1909" t="s">
        <v>224</v>
      </c>
      <c r="B1909" t="s">
        <v>198</v>
      </c>
      <c r="C1909" t="s">
        <v>220</v>
      </c>
      <c r="D1909">
        <v>111</v>
      </c>
      <c r="E1909">
        <v>152</v>
      </c>
      <c r="F1909">
        <v>256</v>
      </c>
      <c r="G1909">
        <v>41</v>
      </c>
      <c r="H1909" t="s">
        <v>203</v>
      </c>
      <c r="I1909" t="s">
        <v>217</v>
      </c>
      <c r="J1909" t="s">
        <v>202</v>
      </c>
    </row>
    <row r="1910" spans="1:10" x14ac:dyDescent="0.3">
      <c r="A1910" t="s">
        <v>224</v>
      </c>
      <c r="B1910" t="s">
        <v>198</v>
      </c>
      <c r="C1910" t="s">
        <v>220</v>
      </c>
      <c r="D1910">
        <v>133</v>
      </c>
      <c r="E1910">
        <v>179</v>
      </c>
      <c r="F1910">
        <v>302</v>
      </c>
      <c r="G1910">
        <v>46</v>
      </c>
      <c r="H1910" t="s">
        <v>203</v>
      </c>
      <c r="I1910" t="s">
        <v>217</v>
      </c>
      <c r="J1910" t="s">
        <v>202</v>
      </c>
    </row>
    <row r="1911" spans="1:10" x14ac:dyDescent="0.3">
      <c r="A1911" t="s">
        <v>224</v>
      </c>
      <c r="B1911" t="s">
        <v>198</v>
      </c>
      <c r="C1911" t="s">
        <v>220</v>
      </c>
      <c r="D1911">
        <v>197</v>
      </c>
      <c r="E1911">
        <v>179</v>
      </c>
      <c r="F1911">
        <v>322</v>
      </c>
      <c r="G1911">
        <v>46</v>
      </c>
      <c r="H1911" t="s">
        <v>203</v>
      </c>
      <c r="I1911" t="s">
        <v>217</v>
      </c>
      <c r="J1911" t="s">
        <v>202</v>
      </c>
    </row>
    <row r="1912" spans="1:10" x14ac:dyDescent="0.3">
      <c r="A1912" t="s">
        <v>224</v>
      </c>
      <c r="B1912" t="s">
        <v>198</v>
      </c>
      <c r="C1912" t="s">
        <v>220</v>
      </c>
      <c r="D1912">
        <v>197</v>
      </c>
      <c r="E1912">
        <v>179</v>
      </c>
      <c r="F1912">
        <v>322</v>
      </c>
      <c r="G1912">
        <v>46</v>
      </c>
      <c r="H1912" t="s">
        <v>203</v>
      </c>
      <c r="I1912" t="s">
        <v>217</v>
      </c>
      <c r="J1912" t="s">
        <v>202</v>
      </c>
    </row>
    <row r="1913" spans="1:10" x14ac:dyDescent="0.3">
      <c r="A1913" t="s">
        <v>224</v>
      </c>
      <c r="B1913" t="s">
        <v>198</v>
      </c>
      <c r="C1913" t="s">
        <v>220</v>
      </c>
      <c r="D1913">
        <v>463</v>
      </c>
      <c r="E1913">
        <v>407</v>
      </c>
      <c r="F1913">
        <v>700</v>
      </c>
      <c r="G1913">
        <v>95</v>
      </c>
      <c r="H1913" t="s">
        <v>205</v>
      </c>
      <c r="I1913" t="s">
        <v>225</v>
      </c>
      <c r="J1913" t="s">
        <v>202</v>
      </c>
    </row>
    <row r="1914" spans="1:10" x14ac:dyDescent="0.3">
      <c r="A1914" t="s">
        <v>219</v>
      </c>
      <c r="B1914" t="s">
        <v>214</v>
      </c>
      <c r="C1914" t="s">
        <v>220</v>
      </c>
      <c r="D1914">
        <v>493</v>
      </c>
      <c r="E1914">
        <v>534</v>
      </c>
      <c r="F1914">
        <v>882</v>
      </c>
      <c r="G1914">
        <v>165</v>
      </c>
      <c r="H1914" t="s">
        <v>200</v>
      </c>
      <c r="I1914" t="s">
        <v>201</v>
      </c>
      <c r="J1914" t="s">
        <v>202</v>
      </c>
    </row>
    <row r="1915" spans="1:10" x14ac:dyDescent="0.3">
      <c r="A1915" t="s">
        <v>219</v>
      </c>
      <c r="B1915" t="s">
        <v>214</v>
      </c>
      <c r="C1915" t="s">
        <v>220</v>
      </c>
      <c r="D1915">
        <v>402</v>
      </c>
      <c r="E1915">
        <v>420</v>
      </c>
      <c r="F1915">
        <v>745</v>
      </c>
      <c r="G1915">
        <v>149</v>
      </c>
      <c r="H1915" t="s">
        <v>200</v>
      </c>
      <c r="I1915" t="s">
        <v>201</v>
      </c>
      <c r="J1915" t="s">
        <v>202</v>
      </c>
    </row>
    <row r="1916" spans="1:10" x14ac:dyDescent="0.3">
      <c r="A1916" t="s">
        <v>219</v>
      </c>
      <c r="B1916" t="s">
        <v>214</v>
      </c>
      <c r="C1916" t="s">
        <v>220</v>
      </c>
      <c r="D1916">
        <v>-189</v>
      </c>
      <c r="E1916">
        <v>-30</v>
      </c>
      <c r="F1916">
        <v>165</v>
      </c>
      <c r="G1916">
        <v>100</v>
      </c>
      <c r="H1916" t="s">
        <v>200</v>
      </c>
      <c r="I1916" t="s">
        <v>215</v>
      </c>
      <c r="J1916" t="s">
        <v>208</v>
      </c>
    </row>
    <row r="1917" spans="1:10" x14ac:dyDescent="0.3">
      <c r="A1917" t="s">
        <v>219</v>
      </c>
      <c r="B1917" t="s">
        <v>214</v>
      </c>
      <c r="C1917" t="s">
        <v>220</v>
      </c>
      <c r="D1917">
        <v>86</v>
      </c>
      <c r="E1917">
        <v>114</v>
      </c>
      <c r="F1917">
        <v>201</v>
      </c>
      <c r="G1917">
        <v>56</v>
      </c>
      <c r="H1917" t="s">
        <v>203</v>
      </c>
      <c r="I1917" t="s">
        <v>204</v>
      </c>
      <c r="J1917" t="s">
        <v>202</v>
      </c>
    </row>
    <row r="1918" spans="1:10" x14ac:dyDescent="0.3">
      <c r="A1918" t="s">
        <v>219</v>
      </c>
      <c r="B1918" t="s">
        <v>214</v>
      </c>
      <c r="C1918" t="s">
        <v>220</v>
      </c>
      <c r="D1918">
        <v>58</v>
      </c>
      <c r="E1918">
        <v>90</v>
      </c>
      <c r="F1918">
        <v>160</v>
      </c>
      <c r="G1918">
        <v>51</v>
      </c>
      <c r="H1918" t="s">
        <v>203</v>
      </c>
      <c r="I1918" t="s">
        <v>204</v>
      </c>
      <c r="J1918" t="s">
        <v>202</v>
      </c>
    </row>
    <row r="1919" spans="1:10" x14ac:dyDescent="0.3">
      <c r="A1919" t="s">
        <v>219</v>
      </c>
      <c r="B1919" t="s">
        <v>214</v>
      </c>
      <c r="C1919" t="s">
        <v>220</v>
      </c>
      <c r="D1919">
        <v>50</v>
      </c>
      <c r="E1919">
        <v>239</v>
      </c>
      <c r="F1919">
        <v>412</v>
      </c>
      <c r="G1919">
        <v>189</v>
      </c>
      <c r="H1919" t="s">
        <v>205</v>
      </c>
      <c r="I1919" t="s">
        <v>206</v>
      </c>
      <c r="J1919" t="s">
        <v>202</v>
      </c>
    </row>
    <row r="1920" spans="1:10" x14ac:dyDescent="0.3">
      <c r="A1920" t="s">
        <v>219</v>
      </c>
      <c r="B1920" t="s">
        <v>214</v>
      </c>
      <c r="C1920" t="s">
        <v>220</v>
      </c>
      <c r="D1920">
        <v>31</v>
      </c>
      <c r="E1920">
        <v>187</v>
      </c>
      <c r="F1920">
        <v>322</v>
      </c>
      <c r="G1920">
        <v>156</v>
      </c>
      <c r="H1920" t="s">
        <v>205</v>
      </c>
      <c r="I1920" t="s">
        <v>206</v>
      </c>
      <c r="J1920" t="s">
        <v>202</v>
      </c>
    </row>
    <row r="1921" spans="1:10" x14ac:dyDescent="0.3">
      <c r="A1921" t="s">
        <v>219</v>
      </c>
      <c r="B1921" t="s">
        <v>214</v>
      </c>
      <c r="C1921" t="s">
        <v>220</v>
      </c>
      <c r="D1921">
        <v>26</v>
      </c>
      <c r="E1921">
        <v>145</v>
      </c>
      <c r="F1921">
        <v>280</v>
      </c>
      <c r="G1921">
        <v>134</v>
      </c>
      <c r="H1921" t="s">
        <v>205</v>
      </c>
      <c r="I1921" t="s">
        <v>206</v>
      </c>
      <c r="J1921" t="s">
        <v>202</v>
      </c>
    </row>
    <row r="1922" spans="1:10" x14ac:dyDescent="0.3">
      <c r="A1922" t="s">
        <v>219</v>
      </c>
      <c r="B1922" t="s">
        <v>214</v>
      </c>
      <c r="C1922" t="s">
        <v>220</v>
      </c>
      <c r="D1922">
        <v>46</v>
      </c>
      <c r="E1922">
        <v>187</v>
      </c>
      <c r="F1922">
        <v>343</v>
      </c>
      <c r="G1922">
        <v>156</v>
      </c>
      <c r="H1922" t="s">
        <v>205</v>
      </c>
      <c r="I1922" t="s">
        <v>206</v>
      </c>
      <c r="J1922" t="s">
        <v>202</v>
      </c>
    </row>
    <row r="1923" spans="1:10" x14ac:dyDescent="0.3">
      <c r="A1923" t="s">
        <v>219</v>
      </c>
      <c r="B1923" t="s">
        <v>214</v>
      </c>
      <c r="C1923" t="s">
        <v>220</v>
      </c>
      <c r="D1923">
        <v>326</v>
      </c>
      <c r="E1923">
        <v>336</v>
      </c>
      <c r="F1923">
        <v>628</v>
      </c>
      <c r="G1923">
        <v>116</v>
      </c>
      <c r="H1923" t="s">
        <v>205</v>
      </c>
      <c r="I1923" t="s">
        <v>207</v>
      </c>
      <c r="J1923" t="s">
        <v>208</v>
      </c>
    </row>
    <row r="1924" spans="1:10" x14ac:dyDescent="0.3">
      <c r="A1924" t="s">
        <v>219</v>
      </c>
      <c r="B1924" t="s">
        <v>214</v>
      </c>
      <c r="C1924" t="s">
        <v>220</v>
      </c>
      <c r="D1924">
        <v>249</v>
      </c>
      <c r="E1924">
        <v>245</v>
      </c>
      <c r="F1924">
        <v>506</v>
      </c>
      <c r="G1924">
        <v>89</v>
      </c>
      <c r="H1924" t="s">
        <v>209</v>
      </c>
      <c r="I1924" t="s">
        <v>210</v>
      </c>
      <c r="J1924" t="s">
        <v>208</v>
      </c>
    </row>
    <row r="1925" spans="1:10" x14ac:dyDescent="0.3">
      <c r="A1925" t="s">
        <v>219</v>
      </c>
      <c r="B1925" t="s">
        <v>214</v>
      </c>
      <c r="C1925" t="s">
        <v>220</v>
      </c>
      <c r="D1925">
        <v>68</v>
      </c>
      <c r="E1925">
        <v>107</v>
      </c>
      <c r="F1925">
        <v>190</v>
      </c>
      <c r="G1925">
        <v>39</v>
      </c>
      <c r="H1925" t="s">
        <v>209</v>
      </c>
      <c r="I1925" t="s">
        <v>211</v>
      </c>
      <c r="J1925" t="s">
        <v>208</v>
      </c>
    </row>
    <row r="1926" spans="1:10" x14ac:dyDescent="0.3">
      <c r="A1926" t="s">
        <v>219</v>
      </c>
      <c r="B1926" t="s">
        <v>214</v>
      </c>
      <c r="C1926" t="s">
        <v>220</v>
      </c>
      <c r="D1926">
        <v>92</v>
      </c>
      <c r="E1926">
        <v>107</v>
      </c>
      <c r="F1926">
        <v>188</v>
      </c>
      <c r="G1926">
        <v>37</v>
      </c>
      <c r="H1926" t="s">
        <v>209</v>
      </c>
      <c r="I1926" t="s">
        <v>211</v>
      </c>
      <c r="J1926" t="s">
        <v>208</v>
      </c>
    </row>
    <row r="1927" spans="1:10" x14ac:dyDescent="0.3">
      <c r="A1927" t="s">
        <v>219</v>
      </c>
      <c r="B1927" t="s">
        <v>214</v>
      </c>
      <c r="C1927" t="s">
        <v>220</v>
      </c>
      <c r="D1927">
        <v>39</v>
      </c>
      <c r="E1927">
        <v>51</v>
      </c>
      <c r="F1927">
        <v>96</v>
      </c>
      <c r="G1927">
        <v>25</v>
      </c>
      <c r="H1927" t="s">
        <v>209</v>
      </c>
      <c r="I1927" t="s">
        <v>211</v>
      </c>
      <c r="J1927" t="s">
        <v>208</v>
      </c>
    </row>
    <row r="1928" spans="1:10" x14ac:dyDescent="0.3">
      <c r="A1928" t="s">
        <v>219</v>
      </c>
      <c r="B1928" t="s">
        <v>214</v>
      </c>
      <c r="C1928" t="s">
        <v>220</v>
      </c>
      <c r="D1928">
        <v>153</v>
      </c>
      <c r="E1928">
        <v>152</v>
      </c>
      <c r="F1928">
        <v>254</v>
      </c>
      <c r="G1928">
        <v>38</v>
      </c>
      <c r="H1928" t="s">
        <v>203</v>
      </c>
      <c r="I1928" t="s">
        <v>212</v>
      </c>
      <c r="J1928" t="s">
        <v>202</v>
      </c>
    </row>
    <row r="1929" spans="1:10" x14ac:dyDescent="0.3">
      <c r="A1929" t="s">
        <v>219</v>
      </c>
      <c r="B1929" t="s">
        <v>214</v>
      </c>
      <c r="C1929" t="s">
        <v>220</v>
      </c>
      <c r="D1929">
        <v>83</v>
      </c>
      <c r="E1929">
        <v>117</v>
      </c>
      <c r="F1929">
        <v>198</v>
      </c>
      <c r="G1929">
        <v>34</v>
      </c>
      <c r="H1929" t="s">
        <v>203</v>
      </c>
      <c r="I1929" t="s">
        <v>217</v>
      </c>
      <c r="J1929" t="s">
        <v>202</v>
      </c>
    </row>
    <row r="1930" spans="1:10" x14ac:dyDescent="0.3">
      <c r="A1930" t="s">
        <v>219</v>
      </c>
      <c r="B1930" t="s">
        <v>214</v>
      </c>
      <c r="C1930" t="s">
        <v>220</v>
      </c>
      <c r="D1930">
        <v>89</v>
      </c>
      <c r="E1930">
        <v>124</v>
      </c>
      <c r="F1930">
        <v>210</v>
      </c>
      <c r="G1930">
        <v>35</v>
      </c>
      <c r="H1930" t="s">
        <v>203</v>
      </c>
      <c r="I1930" t="s">
        <v>217</v>
      </c>
      <c r="J1930" t="s">
        <v>202</v>
      </c>
    </row>
    <row r="1931" spans="1:10" x14ac:dyDescent="0.3">
      <c r="A1931" t="s">
        <v>238</v>
      </c>
      <c r="B1931" t="s">
        <v>214</v>
      </c>
      <c r="C1931" t="s">
        <v>199</v>
      </c>
      <c r="D1931">
        <v>1</v>
      </c>
      <c r="E1931">
        <v>87</v>
      </c>
      <c r="F1931">
        <v>150</v>
      </c>
      <c r="G1931">
        <v>86</v>
      </c>
      <c r="H1931" t="s">
        <v>200</v>
      </c>
      <c r="I1931" t="s">
        <v>221</v>
      </c>
      <c r="J1931" t="s">
        <v>202</v>
      </c>
    </row>
    <row r="1932" spans="1:10" x14ac:dyDescent="0.3">
      <c r="A1932" t="s">
        <v>238</v>
      </c>
      <c r="B1932" t="s">
        <v>214</v>
      </c>
      <c r="C1932" t="s">
        <v>199</v>
      </c>
      <c r="D1932">
        <v>-6</v>
      </c>
      <c r="E1932">
        <v>63</v>
      </c>
      <c r="F1932">
        <v>107</v>
      </c>
      <c r="G1932">
        <v>69</v>
      </c>
      <c r="H1932" t="s">
        <v>200</v>
      </c>
      <c r="I1932" t="s">
        <v>221</v>
      </c>
      <c r="J1932" t="s">
        <v>202</v>
      </c>
    </row>
    <row r="1933" spans="1:10" x14ac:dyDescent="0.3">
      <c r="A1933" t="s">
        <v>238</v>
      </c>
      <c r="B1933" t="s">
        <v>214</v>
      </c>
      <c r="C1933" t="s">
        <v>199</v>
      </c>
      <c r="D1933">
        <v>-11</v>
      </c>
      <c r="E1933">
        <v>52</v>
      </c>
      <c r="F1933">
        <v>89</v>
      </c>
      <c r="G1933">
        <v>63</v>
      </c>
      <c r="H1933" t="s">
        <v>200</v>
      </c>
      <c r="I1933" t="s">
        <v>221</v>
      </c>
      <c r="J1933" t="s">
        <v>202</v>
      </c>
    </row>
    <row r="1934" spans="1:10" x14ac:dyDescent="0.3">
      <c r="A1934" t="s">
        <v>238</v>
      </c>
      <c r="B1934" t="s">
        <v>214</v>
      </c>
      <c r="C1934" t="s">
        <v>199</v>
      </c>
      <c r="D1934">
        <v>-3</v>
      </c>
      <c r="E1934">
        <v>74</v>
      </c>
      <c r="F1934">
        <v>126</v>
      </c>
      <c r="G1934">
        <v>77</v>
      </c>
      <c r="H1934" t="s">
        <v>200</v>
      </c>
      <c r="I1934" t="s">
        <v>221</v>
      </c>
      <c r="J1934" t="s">
        <v>202</v>
      </c>
    </row>
    <row r="1935" spans="1:10" x14ac:dyDescent="0.3">
      <c r="A1935" t="s">
        <v>238</v>
      </c>
      <c r="B1935" t="s">
        <v>214</v>
      </c>
      <c r="C1935" t="s">
        <v>199</v>
      </c>
      <c r="D1935">
        <v>-4</v>
      </c>
      <c r="E1935">
        <v>73</v>
      </c>
      <c r="F1935">
        <v>125</v>
      </c>
      <c r="G1935">
        <v>77</v>
      </c>
      <c r="H1935" t="s">
        <v>200</v>
      </c>
      <c r="I1935" t="s">
        <v>221</v>
      </c>
      <c r="J1935" t="s">
        <v>202</v>
      </c>
    </row>
    <row r="1936" spans="1:10" x14ac:dyDescent="0.3">
      <c r="A1936" t="s">
        <v>238</v>
      </c>
      <c r="B1936" t="s">
        <v>214</v>
      </c>
      <c r="C1936" t="s">
        <v>199</v>
      </c>
      <c r="D1936">
        <v>-6</v>
      </c>
      <c r="E1936">
        <v>75</v>
      </c>
      <c r="F1936">
        <v>137</v>
      </c>
      <c r="G1936">
        <v>79</v>
      </c>
      <c r="H1936" t="s">
        <v>200</v>
      </c>
      <c r="I1936" t="s">
        <v>221</v>
      </c>
      <c r="J1936" t="s">
        <v>202</v>
      </c>
    </row>
    <row r="1937" spans="1:10" x14ac:dyDescent="0.3">
      <c r="A1937" t="s">
        <v>238</v>
      </c>
      <c r="B1937" t="s">
        <v>214</v>
      </c>
      <c r="C1937" t="s">
        <v>199</v>
      </c>
      <c r="D1937">
        <v>-10</v>
      </c>
      <c r="E1937">
        <v>65</v>
      </c>
      <c r="F1937">
        <v>119</v>
      </c>
      <c r="G1937">
        <v>72</v>
      </c>
      <c r="H1937" t="s">
        <v>200</v>
      </c>
      <c r="I1937" t="s">
        <v>221</v>
      </c>
      <c r="J1937" t="s">
        <v>202</v>
      </c>
    </row>
    <row r="1938" spans="1:10" x14ac:dyDescent="0.3">
      <c r="A1938" t="s">
        <v>238</v>
      </c>
      <c r="B1938" t="s">
        <v>214</v>
      </c>
      <c r="C1938" t="s">
        <v>199</v>
      </c>
      <c r="D1938">
        <v>18</v>
      </c>
      <c r="E1938">
        <v>80</v>
      </c>
      <c r="F1938">
        <v>137</v>
      </c>
      <c r="G1938">
        <v>62</v>
      </c>
      <c r="H1938" t="s">
        <v>200</v>
      </c>
      <c r="I1938" t="s">
        <v>201</v>
      </c>
      <c r="J1938" t="s">
        <v>202</v>
      </c>
    </row>
    <row r="1939" spans="1:10" x14ac:dyDescent="0.3">
      <c r="A1939" t="s">
        <v>238</v>
      </c>
      <c r="B1939" t="s">
        <v>214</v>
      </c>
      <c r="C1939" t="s">
        <v>199</v>
      </c>
      <c r="D1939">
        <v>12</v>
      </c>
      <c r="E1939">
        <v>70</v>
      </c>
      <c r="F1939">
        <v>127</v>
      </c>
      <c r="G1939">
        <v>62</v>
      </c>
      <c r="H1939" t="s">
        <v>200</v>
      </c>
      <c r="I1939" t="s">
        <v>201</v>
      </c>
      <c r="J1939" t="s">
        <v>202</v>
      </c>
    </row>
    <row r="1940" spans="1:10" x14ac:dyDescent="0.3">
      <c r="A1940" t="s">
        <v>238</v>
      </c>
      <c r="B1940" t="s">
        <v>214</v>
      </c>
      <c r="C1940" t="s">
        <v>199</v>
      </c>
      <c r="D1940">
        <v>0</v>
      </c>
      <c r="E1940">
        <v>55</v>
      </c>
      <c r="F1940">
        <v>93</v>
      </c>
      <c r="G1940">
        <v>51</v>
      </c>
      <c r="H1940" t="s">
        <v>200</v>
      </c>
      <c r="I1940" t="s">
        <v>201</v>
      </c>
      <c r="J1940" t="s">
        <v>202</v>
      </c>
    </row>
    <row r="1941" spans="1:10" x14ac:dyDescent="0.3">
      <c r="A1941" t="s">
        <v>238</v>
      </c>
      <c r="B1941" t="s">
        <v>214</v>
      </c>
      <c r="C1941" t="s">
        <v>199</v>
      </c>
      <c r="D1941">
        <v>27</v>
      </c>
      <c r="E1941">
        <v>80</v>
      </c>
      <c r="F1941">
        <v>146</v>
      </c>
      <c r="G1941">
        <v>62</v>
      </c>
      <c r="H1941" t="s">
        <v>200</v>
      </c>
      <c r="I1941" t="s">
        <v>201</v>
      </c>
      <c r="J1941" t="s">
        <v>202</v>
      </c>
    </row>
    <row r="1942" spans="1:10" x14ac:dyDescent="0.3">
      <c r="A1942" t="s">
        <v>238</v>
      </c>
      <c r="B1942" t="s">
        <v>214</v>
      </c>
      <c r="C1942" t="s">
        <v>199</v>
      </c>
      <c r="D1942">
        <v>21</v>
      </c>
      <c r="E1942">
        <v>75</v>
      </c>
      <c r="F1942">
        <v>136</v>
      </c>
      <c r="G1942">
        <v>61</v>
      </c>
      <c r="H1942" t="s">
        <v>200</v>
      </c>
      <c r="I1942" t="s">
        <v>201</v>
      </c>
      <c r="J1942" t="s">
        <v>202</v>
      </c>
    </row>
    <row r="1943" spans="1:10" x14ac:dyDescent="0.3">
      <c r="A1943" t="s">
        <v>238</v>
      </c>
      <c r="B1943" t="s">
        <v>214</v>
      </c>
      <c r="C1943" t="s">
        <v>199</v>
      </c>
      <c r="D1943">
        <v>1</v>
      </c>
      <c r="E1943">
        <v>57</v>
      </c>
      <c r="F1943">
        <v>104</v>
      </c>
      <c r="G1943">
        <v>56</v>
      </c>
      <c r="H1943" t="s">
        <v>200</v>
      </c>
      <c r="I1943" t="s">
        <v>201</v>
      </c>
      <c r="J1943" t="s">
        <v>202</v>
      </c>
    </row>
    <row r="1944" spans="1:10" x14ac:dyDescent="0.3">
      <c r="A1944" t="s">
        <v>238</v>
      </c>
      <c r="B1944" t="s">
        <v>214</v>
      </c>
      <c r="C1944" t="s">
        <v>199</v>
      </c>
      <c r="D1944">
        <v>20</v>
      </c>
      <c r="E1944">
        <v>55</v>
      </c>
      <c r="F1944">
        <v>93</v>
      </c>
      <c r="G1944">
        <v>35</v>
      </c>
      <c r="H1944" t="s">
        <v>200</v>
      </c>
      <c r="I1944" t="s">
        <v>215</v>
      </c>
      <c r="J1944" t="s">
        <v>208</v>
      </c>
    </row>
    <row r="1945" spans="1:10" x14ac:dyDescent="0.3">
      <c r="A1945" t="s">
        <v>238</v>
      </c>
      <c r="B1945" t="s">
        <v>214</v>
      </c>
      <c r="C1945" t="s">
        <v>199</v>
      </c>
      <c r="D1945">
        <v>19</v>
      </c>
      <c r="E1945">
        <v>51</v>
      </c>
      <c r="F1945">
        <v>85</v>
      </c>
      <c r="G1945">
        <v>32</v>
      </c>
      <c r="H1945" t="s">
        <v>200</v>
      </c>
      <c r="I1945" t="s">
        <v>215</v>
      </c>
      <c r="J1945" t="s">
        <v>208</v>
      </c>
    </row>
    <row r="1946" spans="1:10" x14ac:dyDescent="0.3">
      <c r="A1946" t="s">
        <v>238</v>
      </c>
      <c r="B1946" t="s">
        <v>214</v>
      </c>
      <c r="C1946" t="s">
        <v>199</v>
      </c>
      <c r="D1946">
        <v>42</v>
      </c>
      <c r="E1946">
        <v>64</v>
      </c>
      <c r="F1946">
        <v>114</v>
      </c>
      <c r="G1946">
        <v>36</v>
      </c>
      <c r="H1946" t="s">
        <v>200</v>
      </c>
      <c r="I1946" t="s">
        <v>215</v>
      </c>
      <c r="J1946" t="s">
        <v>208</v>
      </c>
    </row>
    <row r="1947" spans="1:10" x14ac:dyDescent="0.3">
      <c r="A1947" t="s">
        <v>238</v>
      </c>
      <c r="B1947" t="s">
        <v>214</v>
      </c>
      <c r="C1947" t="s">
        <v>199</v>
      </c>
      <c r="D1947">
        <v>25</v>
      </c>
      <c r="E1947">
        <v>51</v>
      </c>
      <c r="F1947">
        <v>84</v>
      </c>
      <c r="G1947">
        <v>31</v>
      </c>
      <c r="H1947" t="s">
        <v>200</v>
      </c>
      <c r="I1947" t="s">
        <v>215</v>
      </c>
      <c r="J1947" t="s">
        <v>208</v>
      </c>
    </row>
    <row r="1948" spans="1:10" x14ac:dyDescent="0.3">
      <c r="A1948" t="s">
        <v>238</v>
      </c>
      <c r="B1948" t="s">
        <v>214</v>
      </c>
      <c r="C1948" t="s">
        <v>199</v>
      </c>
      <c r="D1948">
        <v>37</v>
      </c>
      <c r="E1948">
        <v>60</v>
      </c>
      <c r="F1948">
        <v>108</v>
      </c>
      <c r="G1948">
        <v>35</v>
      </c>
      <c r="H1948" t="s">
        <v>200</v>
      </c>
      <c r="I1948" t="s">
        <v>215</v>
      </c>
      <c r="J1948" t="s">
        <v>208</v>
      </c>
    </row>
    <row r="1949" spans="1:10" x14ac:dyDescent="0.3">
      <c r="A1949" t="s">
        <v>238</v>
      </c>
      <c r="B1949" t="s">
        <v>214</v>
      </c>
      <c r="C1949" t="s">
        <v>199</v>
      </c>
      <c r="D1949">
        <v>67</v>
      </c>
      <c r="E1949">
        <v>116</v>
      </c>
      <c r="F1949">
        <v>200</v>
      </c>
      <c r="G1949">
        <v>49</v>
      </c>
      <c r="H1949" t="s">
        <v>203</v>
      </c>
      <c r="I1949" t="s">
        <v>204</v>
      </c>
      <c r="J1949" t="s">
        <v>202</v>
      </c>
    </row>
    <row r="1950" spans="1:10" x14ac:dyDescent="0.3">
      <c r="A1950" t="s">
        <v>238</v>
      </c>
      <c r="B1950" t="s">
        <v>214</v>
      </c>
      <c r="C1950" t="s">
        <v>199</v>
      </c>
      <c r="D1950">
        <v>74</v>
      </c>
      <c r="E1950">
        <v>125</v>
      </c>
      <c r="F1950">
        <v>214</v>
      </c>
      <c r="G1950">
        <v>51</v>
      </c>
      <c r="H1950" t="s">
        <v>203</v>
      </c>
      <c r="I1950" t="s">
        <v>204</v>
      </c>
      <c r="J1950" t="s">
        <v>202</v>
      </c>
    </row>
    <row r="1951" spans="1:10" x14ac:dyDescent="0.3">
      <c r="A1951" t="s">
        <v>238</v>
      </c>
      <c r="B1951" t="s">
        <v>214</v>
      </c>
      <c r="C1951" t="s">
        <v>199</v>
      </c>
      <c r="D1951">
        <v>102</v>
      </c>
      <c r="E1951">
        <v>161</v>
      </c>
      <c r="F1951">
        <v>277</v>
      </c>
      <c r="G1951">
        <v>59</v>
      </c>
      <c r="H1951" t="s">
        <v>203</v>
      </c>
      <c r="I1951" t="s">
        <v>204</v>
      </c>
      <c r="J1951" t="s">
        <v>202</v>
      </c>
    </row>
    <row r="1952" spans="1:10" x14ac:dyDescent="0.3">
      <c r="A1952" t="s">
        <v>238</v>
      </c>
      <c r="B1952" t="s">
        <v>214</v>
      </c>
      <c r="C1952" t="s">
        <v>199</v>
      </c>
      <c r="D1952">
        <v>81</v>
      </c>
      <c r="E1952">
        <v>134</v>
      </c>
      <c r="F1952">
        <v>230</v>
      </c>
      <c r="G1952">
        <v>53</v>
      </c>
      <c r="H1952" t="s">
        <v>203</v>
      </c>
      <c r="I1952" t="s">
        <v>204</v>
      </c>
      <c r="J1952" t="s">
        <v>202</v>
      </c>
    </row>
    <row r="1953" spans="1:10" x14ac:dyDescent="0.3">
      <c r="A1953" t="s">
        <v>238</v>
      </c>
      <c r="B1953" t="s">
        <v>214</v>
      </c>
      <c r="C1953" t="s">
        <v>199</v>
      </c>
      <c r="D1953">
        <v>104</v>
      </c>
      <c r="E1953">
        <v>116</v>
      </c>
      <c r="F1953">
        <v>224</v>
      </c>
      <c r="G1953">
        <v>51</v>
      </c>
      <c r="H1953" t="s">
        <v>203</v>
      </c>
      <c r="I1953" t="s">
        <v>204</v>
      </c>
      <c r="J1953" t="s">
        <v>202</v>
      </c>
    </row>
    <row r="1954" spans="1:10" x14ac:dyDescent="0.3">
      <c r="A1954" t="s">
        <v>238</v>
      </c>
      <c r="B1954" t="s">
        <v>214</v>
      </c>
      <c r="C1954" t="s">
        <v>199</v>
      </c>
      <c r="D1954">
        <v>139</v>
      </c>
      <c r="E1954">
        <v>159</v>
      </c>
      <c r="F1954">
        <v>271</v>
      </c>
      <c r="G1954">
        <v>54</v>
      </c>
      <c r="H1954" t="s">
        <v>203</v>
      </c>
      <c r="I1954" t="s">
        <v>204</v>
      </c>
      <c r="J1954" t="s">
        <v>202</v>
      </c>
    </row>
    <row r="1955" spans="1:10" x14ac:dyDescent="0.3">
      <c r="A1955" t="s">
        <v>238</v>
      </c>
      <c r="B1955" t="s">
        <v>214</v>
      </c>
      <c r="C1955" t="s">
        <v>199</v>
      </c>
      <c r="D1955">
        <v>178</v>
      </c>
      <c r="E1955">
        <v>195</v>
      </c>
      <c r="F1955">
        <v>333</v>
      </c>
      <c r="G1955">
        <v>61</v>
      </c>
      <c r="H1955" t="s">
        <v>203</v>
      </c>
      <c r="I1955" t="s">
        <v>204</v>
      </c>
      <c r="J1955" t="s">
        <v>202</v>
      </c>
    </row>
    <row r="1956" spans="1:10" x14ac:dyDescent="0.3">
      <c r="A1956" t="s">
        <v>238</v>
      </c>
      <c r="B1956" t="s">
        <v>214</v>
      </c>
      <c r="C1956" t="s">
        <v>199</v>
      </c>
      <c r="D1956">
        <v>113</v>
      </c>
      <c r="E1956">
        <v>127</v>
      </c>
      <c r="F1956">
        <v>232</v>
      </c>
      <c r="G1956">
        <v>51</v>
      </c>
      <c r="H1956" t="s">
        <v>203</v>
      </c>
      <c r="I1956" t="s">
        <v>204</v>
      </c>
      <c r="J1956" t="s">
        <v>202</v>
      </c>
    </row>
    <row r="1957" spans="1:10" x14ac:dyDescent="0.3">
      <c r="A1957" t="s">
        <v>238</v>
      </c>
      <c r="B1957" t="s">
        <v>214</v>
      </c>
      <c r="C1957" t="s">
        <v>199</v>
      </c>
      <c r="D1957">
        <v>33</v>
      </c>
      <c r="E1957">
        <v>80</v>
      </c>
      <c r="F1957">
        <v>140</v>
      </c>
      <c r="G1957">
        <v>47</v>
      </c>
      <c r="H1957" t="s">
        <v>205</v>
      </c>
      <c r="I1957" t="s">
        <v>206</v>
      </c>
      <c r="J1957" t="s">
        <v>202</v>
      </c>
    </row>
    <row r="1958" spans="1:10" x14ac:dyDescent="0.3">
      <c r="A1958" t="s">
        <v>238</v>
      </c>
      <c r="B1958" t="s">
        <v>214</v>
      </c>
      <c r="C1958" t="s">
        <v>199</v>
      </c>
      <c r="D1958">
        <v>27</v>
      </c>
      <c r="E1958">
        <v>71</v>
      </c>
      <c r="F1958">
        <v>123</v>
      </c>
      <c r="G1958">
        <v>44</v>
      </c>
      <c r="H1958" t="s">
        <v>205</v>
      </c>
      <c r="I1958" t="s">
        <v>206</v>
      </c>
      <c r="J1958" t="s">
        <v>202</v>
      </c>
    </row>
    <row r="1959" spans="1:10" x14ac:dyDescent="0.3">
      <c r="A1959" t="s">
        <v>238</v>
      </c>
      <c r="B1959" t="s">
        <v>214</v>
      </c>
      <c r="C1959" t="s">
        <v>199</v>
      </c>
      <c r="D1959">
        <v>28</v>
      </c>
      <c r="E1959">
        <v>72</v>
      </c>
      <c r="F1959">
        <v>125</v>
      </c>
      <c r="G1959">
        <v>44</v>
      </c>
      <c r="H1959" t="s">
        <v>205</v>
      </c>
      <c r="I1959" t="s">
        <v>206</v>
      </c>
      <c r="J1959" t="s">
        <v>202</v>
      </c>
    </row>
    <row r="1960" spans="1:10" x14ac:dyDescent="0.3">
      <c r="A1960" t="s">
        <v>238</v>
      </c>
      <c r="B1960" t="s">
        <v>214</v>
      </c>
      <c r="C1960" t="s">
        <v>199</v>
      </c>
      <c r="D1960">
        <v>49</v>
      </c>
      <c r="E1960">
        <v>80</v>
      </c>
      <c r="F1960">
        <v>149</v>
      </c>
      <c r="G1960">
        <v>47</v>
      </c>
      <c r="H1960" t="s">
        <v>205</v>
      </c>
      <c r="I1960" t="s">
        <v>206</v>
      </c>
      <c r="J1960" t="s">
        <v>202</v>
      </c>
    </row>
    <row r="1961" spans="1:10" x14ac:dyDescent="0.3">
      <c r="A1961" t="s">
        <v>238</v>
      </c>
      <c r="B1961" t="s">
        <v>214</v>
      </c>
      <c r="C1961" t="s">
        <v>199</v>
      </c>
      <c r="D1961">
        <v>33</v>
      </c>
      <c r="E1961">
        <v>68</v>
      </c>
      <c r="F1961">
        <v>117</v>
      </c>
      <c r="G1961">
        <v>41</v>
      </c>
      <c r="H1961" t="s">
        <v>205</v>
      </c>
      <c r="I1961" t="s">
        <v>206</v>
      </c>
      <c r="J1961" t="s">
        <v>202</v>
      </c>
    </row>
    <row r="1962" spans="1:10" x14ac:dyDescent="0.3">
      <c r="A1962" t="s">
        <v>238</v>
      </c>
      <c r="B1962" t="s">
        <v>214</v>
      </c>
      <c r="C1962" t="s">
        <v>199</v>
      </c>
      <c r="D1962">
        <v>40</v>
      </c>
      <c r="E1962">
        <v>71</v>
      </c>
      <c r="F1962">
        <v>131</v>
      </c>
      <c r="G1962">
        <v>44</v>
      </c>
      <c r="H1962" t="s">
        <v>205</v>
      </c>
      <c r="I1962" t="s">
        <v>206</v>
      </c>
      <c r="J1962" t="s">
        <v>202</v>
      </c>
    </row>
    <row r="1963" spans="1:10" x14ac:dyDescent="0.3">
      <c r="A1963" t="s">
        <v>238</v>
      </c>
      <c r="B1963" t="s">
        <v>214</v>
      </c>
      <c r="C1963" t="s">
        <v>199</v>
      </c>
      <c r="D1963">
        <v>49</v>
      </c>
      <c r="E1963">
        <v>79</v>
      </c>
      <c r="F1963">
        <v>147</v>
      </c>
      <c r="G1963">
        <v>46</v>
      </c>
      <c r="H1963" t="s">
        <v>205</v>
      </c>
      <c r="I1963" t="s">
        <v>206</v>
      </c>
      <c r="J1963" t="s">
        <v>202</v>
      </c>
    </row>
    <row r="1964" spans="1:10" x14ac:dyDescent="0.3">
      <c r="A1964" t="s">
        <v>238</v>
      </c>
      <c r="B1964" t="s">
        <v>214</v>
      </c>
      <c r="C1964" t="s">
        <v>199</v>
      </c>
      <c r="D1964">
        <v>83</v>
      </c>
      <c r="E1964">
        <v>149</v>
      </c>
      <c r="F1964">
        <v>298</v>
      </c>
      <c r="G1964">
        <v>66</v>
      </c>
      <c r="H1964" t="s">
        <v>205</v>
      </c>
      <c r="I1964" t="s">
        <v>207</v>
      </c>
      <c r="J1964" t="s">
        <v>208</v>
      </c>
    </row>
    <row r="1965" spans="1:10" x14ac:dyDescent="0.3">
      <c r="A1965" t="s">
        <v>238</v>
      </c>
      <c r="B1965" t="s">
        <v>214</v>
      </c>
      <c r="C1965" t="s">
        <v>199</v>
      </c>
      <c r="D1965">
        <v>83</v>
      </c>
      <c r="E1965">
        <v>149</v>
      </c>
      <c r="F1965">
        <v>298</v>
      </c>
      <c r="G1965">
        <v>66</v>
      </c>
      <c r="H1965" t="s">
        <v>205</v>
      </c>
      <c r="I1965" t="s">
        <v>207</v>
      </c>
      <c r="J1965" t="s">
        <v>208</v>
      </c>
    </row>
    <row r="1966" spans="1:10" x14ac:dyDescent="0.3">
      <c r="A1966" t="s">
        <v>238</v>
      </c>
      <c r="B1966" t="s">
        <v>214</v>
      </c>
      <c r="C1966" t="s">
        <v>199</v>
      </c>
      <c r="D1966">
        <v>81</v>
      </c>
      <c r="E1966">
        <v>146</v>
      </c>
      <c r="F1966">
        <v>291</v>
      </c>
      <c r="G1966">
        <v>65</v>
      </c>
      <c r="H1966" t="s">
        <v>205</v>
      </c>
      <c r="I1966" t="s">
        <v>207</v>
      </c>
      <c r="J1966" t="s">
        <v>208</v>
      </c>
    </row>
    <row r="1967" spans="1:10" x14ac:dyDescent="0.3">
      <c r="A1967" t="s">
        <v>238</v>
      </c>
      <c r="B1967" t="s">
        <v>214</v>
      </c>
      <c r="C1967" t="s">
        <v>199</v>
      </c>
      <c r="D1967">
        <v>87</v>
      </c>
      <c r="E1967">
        <v>155</v>
      </c>
      <c r="F1967">
        <v>310</v>
      </c>
      <c r="G1967">
        <v>68</v>
      </c>
      <c r="H1967" t="s">
        <v>205</v>
      </c>
      <c r="I1967" t="s">
        <v>207</v>
      </c>
      <c r="J1967" t="s">
        <v>208</v>
      </c>
    </row>
    <row r="1968" spans="1:10" x14ac:dyDescent="0.3">
      <c r="A1968" t="s">
        <v>238</v>
      </c>
      <c r="B1968" t="s">
        <v>214</v>
      </c>
      <c r="C1968" t="s">
        <v>199</v>
      </c>
      <c r="D1968">
        <v>115</v>
      </c>
      <c r="E1968">
        <v>149</v>
      </c>
      <c r="F1968">
        <v>295</v>
      </c>
      <c r="G1968">
        <v>61</v>
      </c>
      <c r="H1968" t="s">
        <v>205</v>
      </c>
      <c r="I1968" t="s">
        <v>207</v>
      </c>
      <c r="J1968" t="s">
        <v>208</v>
      </c>
    </row>
    <row r="1969" spans="1:10" x14ac:dyDescent="0.3">
      <c r="A1969" t="s">
        <v>238</v>
      </c>
      <c r="B1969" t="s">
        <v>214</v>
      </c>
      <c r="C1969" t="s">
        <v>199</v>
      </c>
      <c r="D1969">
        <v>112</v>
      </c>
      <c r="E1969">
        <v>146</v>
      </c>
      <c r="F1969">
        <v>288</v>
      </c>
      <c r="G1969">
        <v>60</v>
      </c>
      <c r="H1969" t="s">
        <v>205</v>
      </c>
      <c r="I1969" t="s">
        <v>207</v>
      </c>
      <c r="J1969" t="s">
        <v>208</v>
      </c>
    </row>
    <row r="1970" spans="1:10" x14ac:dyDescent="0.3">
      <c r="A1970" t="s">
        <v>238</v>
      </c>
      <c r="B1970" t="s">
        <v>214</v>
      </c>
      <c r="C1970" t="s">
        <v>199</v>
      </c>
      <c r="D1970">
        <v>33</v>
      </c>
      <c r="E1970">
        <v>55</v>
      </c>
      <c r="F1970">
        <v>92</v>
      </c>
      <c r="G1970">
        <v>22</v>
      </c>
      <c r="H1970" t="s">
        <v>209</v>
      </c>
      <c r="I1970" t="s">
        <v>216</v>
      </c>
      <c r="J1970" t="s">
        <v>208</v>
      </c>
    </row>
    <row r="1971" spans="1:10" x14ac:dyDescent="0.3">
      <c r="A1971" t="s">
        <v>238</v>
      </c>
      <c r="B1971" t="s">
        <v>214</v>
      </c>
      <c r="C1971" t="s">
        <v>199</v>
      </c>
      <c r="D1971">
        <v>17</v>
      </c>
      <c r="E1971">
        <v>36</v>
      </c>
      <c r="F1971">
        <v>61</v>
      </c>
      <c r="G1971">
        <v>19</v>
      </c>
      <c r="H1971" t="s">
        <v>209</v>
      </c>
      <c r="I1971" t="s">
        <v>216</v>
      </c>
      <c r="J1971" t="s">
        <v>208</v>
      </c>
    </row>
    <row r="1972" spans="1:10" x14ac:dyDescent="0.3">
      <c r="A1972" t="s">
        <v>238</v>
      </c>
      <c r="B1972" t="s">
        <v>214</v>
      </c>
      <c r="C1972" t="s">
        <v>199</v>
      </c>
      <c r="D1972">
        <v>19</v>
      </c>
      <c r="E1972">
        <v>36</v>
      </c>
      <c r="F1972">
        <v>60</v>
      </c>
      <c r="G1972">
        <v>17</v>
      </c>
      <c r="H1972" t="s">
        <v>209</v>
      </c>
      <c r="I1972" t="s">
        <v>216</v>
      </c>
      <c r="J1972" t="s">
        <v>208</v>
      </c>
    </row>
    <row r="1973" spans="1:10" x14ac:dyDescent="0.3">
      <c r="A1973" t="s">
        <v>238</v>
      </c>
      <c r="B1973" t="s">
        <v>214</v>
      </c>
      <c r="C1973" t="s">
        <v>199</v>
      </c>
      <c r="D1973">
        <v>30</v>
      </c>
      <c r="E1973">
        <v>41</v>
      </c>
      <c r="F1973">
        <v>68</v>
      </c>
      <c r="G1973">
        <v>18</v>
      </c>
      <c r="H1973" t="s">
        <v>209</v>
      </c>
      <c r="I1973" t="s">
        <v>216</v>
      </c>
      <c r="J1973" t="s">
        <v>208</v>
      </c>
    </row>
    <row r="1974" spans="1:10" x14ac:dyDescent="0.3">
      <c r="A1974" t="s">
        <v>238</v>
      </c>
      <c r="B1974" t="s">
        <v>214</v>
      </c>
      <c r="C1974" t="s">
        <v>199</v>
      </c>
      <c r="D1974">
        <v>28</v>
      </c>
      <c r="E1974">
        <v>38</v>
      </c>
      <c r="F1974">
        <v>67</v>
      </c>
      <c r="G1974">
        <v>19</v>
      </c>
      <c r="H1974" t="s">
        <v>209</v>
      </c>
      <c r="I1974" t="s">
        <v>216</v>
      </c>
      <c r="J1974" t="s">
        <v>208</v>
      </c>
    </row>
    <row r="1975" spans="1:10" x14ac:dyDescent="0.3">
      <c r="A1975" t="s">
        <v>238</v>
      </c>
      <c r="B1975" t="s">
        <v>214</v>
      </c>
      <c r="C1975" t="s">
        <v>199</v>
      </c>
      <c r="D1975">
        <v>30</v>
      </c>
      <c r="E1975">
        <v>56</v>
      </c>
      <c r="F1975">
        <v>100</v>
      </c>
      <c r="G1975">
        <v>26</v>
      </c>
      <c r="H1975" t="s">
        <v>209</v>
      </c>
      <c r="I1975" t="s">
        <v>210</v>
      </c>
      <c r="J1975" t="s">
        <v>208</v>
      </c>
    </row>
    <row r="1976" spans="1:10" x14ac:dyDescent="0.3">
      <c r="A1976" t="s">
        <v>238</v>
      </c>
      <c r="B1976" t="s">
        <v>214</v>
      </c>
      <c r="C1976" t="s">
        <v>199</v>
      </c>
      <c r="D1976">
        <v>53</v>
      </c>
      <c r="E1976">
        <v>87</v>
      </c>
      <c r="F1976">
        <v>155</v>
      </c>
      <c r="G1976">
        <v>34</v>
      </c>
      <c r="H1976" t="s">
        <v>209</v>
      </c>
      <c r="I1976" t="s">
        <v>210</v>
      </c>
      <c r="J1976" t="s">
        <v>208</v>
      </c>
    </row>
    <row r="1977" spans="1:10" x14ac:dyDescent="0.3">
      <c r="A1977" t="s">
        <v>238</v>
      </c>
      <c r="B1977" t="s">
        <v>214</v>
      </c>
      <c r="C1977" t="s">
        <v>199</v>
      </c>
      <c r="D1977">
        <v>66</v>
      </c>
      <c r="E1977">
        <v>104</v>
      </c>
      <c r="F1977">
        <v>185</v>
      </c>
      <c r="G1977">
        <v>38</v>
      </c>
      <c r="H1977" t="s">
        <v>209</v>
      </c>
      <c r="I1977" t="s">
        <v>210</v>
      </c>
      <c r="J1977" t="s">
        <v>208</v>
      </c>
    </row>
    <row r="1978" spans="1:10" x14ac:dyDescent="0.3">
      <c r="A1978" t="s">
        <v>238</v>
      </c>
      <c r="B1978" t="s">
        <v>214</v>
      </c>
      <c r="C1978" t="s">
        <v>199</v>
      </c>
      <c r="D1978">
        <v>47</v>
      </c>
      <c r="E1978">
        <v>60</v>
      </c>
      <c r="F1978">
        <v>113</v>
      </c>
      <c r="G1978">
        <v>28</v>
      </c>
      <c r="H1978" t="s">
        <v>209</v>
      </c>
      <c r="I1978" t="s">
        <v>210</v>
      </c>
      <c r="J1978" t="s">
        <v>208</v>
      </c>
    </row>
    <row r="1979" spans="1:10" x14ac:dyDescent="0.3">
      <c r="A1979" t="s">
        <v>238</v>
      </c>
      <c r="B1979" t="s">
        <v>214</v>
      </c>
      <c r="C1979" t="s">
        <v>199</v>
      </c>
      <c r="D1979">
        <v>41</v>
      </c>
      <c r="E1979">
        <v>56</v>
      </c>
      <c r="F1979">
        <v>98</v>
      </c>
      <c r="G1979">
        <v>24</v>
      </c>
      <c r="H1979" t="s">
        <v>209</v>
      </c>
      <c r="I1979" t="s">
        <v>210</v>
      </c>
      <c r="J1979" t="s">
        <v>208</v>
      </c>
    </row>
    <row r="1980" spans="1:10" x14ac:dyDescent="0.3">
      <c r="A1980" t="s">
        <v>238</v>
      </c>
      <c r="B1980" t="s">
        <v>214</v>
      </c>
      <c r="C1980" t="s">
        <v>199</v>
      </c>
      <c r="D1980">
        <v>73</v>
      </c>
      <c r="E1980">
        <v>87</v>
      </c>
      <c r="F1980">
        <v>154</v>
      </c>
      <c r="G1980">
        <v>32</v>
      </c>
      <c r="H1980" t="s">
        <v>209</v>
      </c>
      <c r="I1980" t="s">
        <v>210</v>
      </c>
      <c r="J1980" t="s">
        <v>208</v>
      </c>
    </row>
    <row r="1981" spans="1:10" x14ac:dyDescent="0.3">
      <c r="A1981" t="s">
        <v>238</v>
      </c>
      <c r="B1981" t="s">
        <v>214</v>
      </c>
      <c r="C1981" t="s">
        <v>199</v>
      </c>
      <c r="D1981">
        <v>70</v>
      </c>
      <c r="E1981">
        <v>79</v>
      </c>
      <c r="F1981">
        <v>149</v>
      </c>
      <c r="G1981">
        <v>32</v>
      </c>
      <c r="H1981" t="s">
        <v>209</v>
      </c>
      <c r="I1981" t="s">
        <v>210</v>
      </c>
      <c r="J1981" t="s">
        <v>208</v>
      </c>
    </row>
    <row r="1982" spans="1:10" x14ac:dyDescent="0.3">
      <c r="A1982" t="s">
        <v>238</v>
      </c>
      <c r="B1982" t="s">
        <v>214</v>
      </c>
      <c r="C1982" t="s">
        <v>199</v>
      </c>
      <c r="D1982">
        <v>108</v>
      </c>
      <c r="E1982">
        <v>115</v>
      </c>
      <c r="F1982">
        <v>218</v>
      </c>
      <c r="G1982">
        <v>42</v>
      </c>
      <c r="H1982" t="s">
        <v>209</v>
      </c>
      <c r="I1982" t="s">
        <v>210</v>
      </c>
      <c r="J1982" t="s">
        <v>208</v>
      </c>
    </row>
    <row r="1983" spans="1:10" x14ac:dyDescent="0.3">
      <c r="A1983" t="s">
        <v>238</v>
      </c>
      <c r="B1983" t="s">
        <v>214</v>
      </c>
      <c r="C1983" t="s">
        <v>199</v>
      </c>
      <c r="D1983">
        <v>104</v>
      </c>
      <c r="E1983">
        <v>112</v>
      </c>
      <c r="F1983">
        <v>213</v>
      </c>
      <c r="G1983">
        <v>42</v>
      </c>
      <c r="H1983" t="s">
        <v>209</v>
      </c>
      <c r="I1983" t="s">
        <v>210</v>
      </c>
      <c r="J1983" t="s">
        <v>208</v>
      </c>
    </row>
    <row r="1984" spans="1:10" x14ac:dyDescent="0.3">
      <c r="A1984" t="s">
        <v>238</v>
      </c>
      <c r="B1984" t="s">
        <v>214</v>
      </c>
      <c r="C1984" t="s">
        <v>199</v>
      </c>
      <c r="D1984">
        <v>17</v>
      </c>
      <c r="E1984">
        <v>34</v>
      </c>
      <c r="F1984">
        <v>56</v>
      </c>
      <c r="G1984">
        <v>17</v>
      </c>
      <c r="H1984" t="s">
        <v>203</v>
      </c>
      <c r="I1984" t="s">
        <v>212</v>
      </c>
      <c r="J1984" t="s">
        <v>202</v>
      </c>
    </row>
    <row r="1985" spans="1:10" x14ac:dyDescent="0.3">
      <c r="A1985" t="s">
        <v>238</v>
      </c>
      <c r="B1985" t="s">
        <v>214</v>
      </c>
      <c r="C1985" t="s">
        <v>199</v>
      </c>
      <c r="D1985">
        <v>9</v>
      </c>
      <c r="E1985">
        <v>26</v>
      </c>
      <c r="F1985">
        <v>44</v>
      </c>
      <c r="G1985">
        <v>17</v>
      </c>
      <c r="H1985" t="s">
        <v>203</v>
      </c>
      <c r="I1985" t="s">
        <v>212</v>
      </c>
      <c r="J1985" t="s">
        <v>202</v>
      </c>
    </row>
    <row r="1986" spans="1:10" x14ac:dyDescent="0.3">
      <c r="A1986" t="s">
        <v>238</v>
      </c>
      <c r="B1986" t="s">
        <v>214</v>
      </c>
      <c r="C1986" t="s">
        <v>199</v>
      </c>
      <c r="D1986">
        <v>13</v>
      </c>
      <c r="E1986">
        <v>30</v>
      </c>
      <c r="F1986">
        <v>50</v>
      </c>
      <c r="G1986">
        <v>17</v>
      </c>
      <c r="H1986" t="s">
        <v>203</v>
      </c>
      <c r="I1986" t="s">
        <v>212</v>
      </c>
      <c r="J1986" t="s">
        <v>202</v>
      </c>
    </row>
    <row r="1987" spans="1:10" x14ac:dyDescent="0.3">
      <c r="A1987" t="s">
        <v>238</v>
      </c>
      <c r="B1987" t="s">
        <v>214</v>
      </c>
      <c r="C1987" t="s">
        <v>199</v>
      </c>
      <c r="D1987">
        <v>16</v>
      </c>
      <c r="E1987">
        <v>32</v>
      </c>
      <c r="F1987">
        <v>53</v>
      </c>
      <c r="G1987">
        <v>16</v>
      </c>
      <c r="H1987" t="s">
        <v>203</v>
      </c>
      <c r="I1987" t="s">
        <v>212</v>
      </c>
      <c r="J1987" t="s">
        <v>202</v>
      </c>
    </row>
    <row r="1988" spans="1:10" x14ac:dyDescent="0.3">
      <c r="A1988" t="s">
        <v>238</v>
      </c>
      <c r="B1988" t="s">
        <v>214</v>
      </c>
      <c r="C1988" t="s">
        <v>199</v>
      </c>
      <c r="D1988">
        <v>28</v>
      </c>
      <c r="E1988">
        <v>48</v>
      </c>
      <c r="F1988">
        <v>80</v>
      </c>
      <c r="G1988">
        <v>20</v>
      </c>
      <c r="H1988" t="s">
        <v>203</v>
      </c>
      <c r="I1988" t="s">
        <v>212</v>
      </c>
      <c r="J1988" t="s">
        <v>202</v>
      </c>
    </row>
    <row r="1989" spans="1:10" x14ac:dyDescent="0.3">
      <c r="A1989" t="s">
        <v>238</v>
      </c>
      <c r="B1989" t="s">
        <v>214</v>
      </c>
      <c r="C1989" t="s">
        <v>199</v>
      </c>
      <c r="D1989">
        <v>44</v>
      </c>
      <c r="E1989">
        <v>48</v>
      </c>
      <c r="F1989">
        <v>90</v>
      </c>
      <c r="G1989">
        <v>21</v>
      </c>
      <c r="H1989" t="s">
        <v>203</v>
      </c>
      <c r="I1989" t="s">
        <v>212</v>
      </c>
      <c r="J1989" t="s">
        <v>202</v>
      </c>
    </row>
    <row r="1990" spans="1:10" x14ac:dyDescent="0.3">
      <c r="A1990" t="s">
        <v>238</v>
      </c>
      <c r="B1990" t="s">
        <v>214</v>
      </c>
      <c r="C1990" t="s">
        <v>199</v>
      </c>
      <c r="D1990">
        <v>24</v>
      </c>
      <c r="E1990">
        <v>32</v>
      </c>
      <c r="F1990">
        <v>56</v>
      </c>
      <c r="G1990">
        <v>16</v>
      </c>
      <c r="H1990" t="s">
        <v>203</v>
      </c>
      <c r="I1990" t="s">
        <v>212</v>
      </c>
      <c r="J1990" t="s">
        <v>202</v>
      </c>
    </row>
    <row r="1991" spans="1:10" x14ac:dyDescent="0.3">
      <c r="A1991" t="s">
        <v>238</v>
      </c>
      <c r="B1991" t="s">
        <v>214</v>
      </c>
      <c r="C1991" t="s">
        <v>199</v>
      </c>
      <c r="D1991">
        <v>22</v>
      </c>
      <c r="E1991">
        <v>32</v>
      </c>
      <c r="F1991">
        <v>56</v>
      </c>
      <c r="G1991">
        <v>17</v>
      </c>
      <c r="H1991" t="s">
        <v>203</v>
      </c>
      <c r="I1991" t="s">
        <v>212</v>
      </c>
      <c r="J1991" t="s">
        <v>202</v>
      </c>
    </row>
    <row r="1992" spans="1:10" x14ac:dyDescent="0.3">
      <c r="A1992" t="s">
        <v>238</v>
      </c>
      <c r="B1992" t="s">
        <v>214</v>
      </c>
      <c r="C1992" t="s">
        <v>199</v>
      </c>
      <c r="D1992">
        <v>12</v>
      </c>
      <c r="E1992">
        <v>25</v>
      </c>
      <c r="F1992">
        <v>41</v>
      </c>
      <c r="G1992">
        <v>15</v>
      </c>
      <c r="H1992" t="s">
        <v>203</v>
      </c>
      <c r="I1992" t="s">
        <v>212</v>
      </c>
      <c r="J1992" t="s">
        <v>202</v>
      </c>
    </row>
    <row r="1993" spans="1:10" x14ac:dyDescent="0.3">
      <c r="A1993" t="s">
        <v>238</v>
      </c>
      <c r="B1993" t="s">
        <v>214</v>
      </c>
      <c r="C1993" t="s">
        <v>199</v>
      </c>
      <c r="D1993">
        <v>19</v>
      </c>
      <c r="E1993">
        <v>30</v>
      </c>
      <c r="F1993">
        <v>53</v>
      </c>
      <c r="G1993">
        <v>17</v>
      </c>
      <c r="H1993" t="s">
        <v>203</v>
      </c>
      <c r="I1993" t="s">
        <v>212</v>
      </c>
      <c r="J1993" t="s">
        <v>202</v>
      </c>
    </row>
    <row r="1994" spans="1:10" x14ac:dyDescent="0.3">
      <c r="A1994" t="s">
        <v>238</v>
      </c>
      <c r="B1994" t="s">
        <v>214</v>
      </c>
      <c r="C1994" t="s">
        <v>199</v>
      </c>
      <c r="D1994">
        <v>37</v>
      </c>
      <c r="E1994">
        <v>44</v>
      </c>
      <c r="F1994">
        <v>78</v>
      </c>
      <c r="G1994">
        <v>19</v>
      </c>
      <c r="H1994" t="s">
        <v>203</v>
      </c>
      <c r="I1994" t="s">
        <v>212</v>
      </c>
      <c r="J1994" t="s">
        <v>202</v>
      </c>
    </row>
    <row r="1995" spans="1:10" x14ac:dyDescent="0.3">
      <c r="A1995" t="s">
        <v>238</v>
      </c>
      <c r="B1995" t="s">
        <v>214</v>
      </c>
      <c r="C1995" t="s">
        <v>199</v>
      </c>
      <c r="D1995">
        <v>73</v>
      </c>
      <c r="E1995">
        <v>134</v>
      </c>
      <c r="F1995">
        <v>222</v>
      </c>
      <c r="G1995">
        <v>61</v>
      </c>
      <c r="H1995" t="s">
        <v>203</v>
      </c>
      <c r="I1995" t="s">
        <v>217</v>
      </c>
      <c r="J1995" t="s">
        <v>202</v>
      </c>
    </row>
    <row r="1996" spans="1:10" x14ac:dyDescent="0.3">
      <c r="A1996" t="s">
        <v>238</v>
      </c>
      <c r="B1996" t="s">
        <v>214</v>
      </c>
      <c r="C1996" t="s">
        <v>199</v>
      </c>
      <c r="D1996">
        <v>87</v>
      </c>
      <c r="E1996">
        <v>150</v>
      </c>
      <c r="F1996">
        <v>249</v>
      </c>
      <c r="G1996">
        <v>63</v>
      </c>
      <c r="H1996" t="s">
        <v>203</v>
      </c>
      <c r="I1996" t="s">
        <v>217</v>
      </c>
      <c r="J1996" t="s">
        <v>202</v>
      </c>
    </row>
    <row r="1997" spans="1:10" x14ac:dyDescent="0.3">
      <c r="A1997" t="s">
        <v>238</v>
      </c>
      <c r="B1997" t="s">
        <v>214</v>
      </c>
      <c r="C1997" t="s">
        <v>199</v>
      </c>
      <c r="D1997">
        <v>144</v>
      </c>
      <c r="E1997">
        <v>172</v>
      </c>
      <c r="F1997">
        <v>283</v>
      </c>
      <c r="G1997">
        <v>63</v>
      </c>
      <c r="H1997" t="s">
        <v>203</v>
      </c>
      <c r="I1997" t="s">
        <v>217</v>
      </c>
      <c r="J1997" t="s">
        <v>202</v>
      </c>
    </row>
    <row r="1998" spans="1:10" x14ac:dyDescent="0.3">
      <c r="A1998" t="s">
        <v>238</v>
      </c>
      <c r="B1998" t="s">
        <v>214</v>
      </c>
      <c r="C1998" t="s">
        <v>199</v>
      </c>
      <c r="D1998">
        <v>144</v>
      </c>
      <c r="E1998">
        <v>172</v>
      </c>
      <c r="F1998">
        <v>283</v>
      </c>
      <c r="G1998">
        <v>63</v>
      </c>
      <c r="H1998" t="s">
        <v>203</v>
      </c>
      <c r="I1998" t="s">
        <v>217</v>
      </c>
      <c r="J1998" t="s">
        <v>202</v>
      </c>
    </row>
    <row r="1999" spans="1:10" x14ac:dyDescent="0.3">
      <c r="A1999" t="s">
        <v>238</v>
      </c>
      <c r="B1999" t="s">
        <v>214</v>
      </c>
      <c r="C1999" t="s">
        <v>199</v>
      </c>
      <c r="D1999">
        <v>15</v>
      </c>
      <c r="E1999">
        <v>71</v>
      </c>
      <c r="F1999">
        <v>129</v>
      </c>
      <c r="G1999">
        <v>56</v>
      </c>
      <c r="H1999" t="s">
        <v>205</v>
      </c>
      <c r="I1999" t="s">
        <v>218</v>
      </c>
      <c r="J1999" t="s">
        <v>202</v>
      </c>
    </row>
    <row r="2000" spans="1:10" x14ac:dyDescent="0.3">
      <c r="A2000" t="s">
        <v>238</v>
      </c>
      <c r="B2000" t="s">
        <v>214</v>
      </c>
      <c r="C2000" t="s">
        <v>199</v>
      </c>
      <c r="D2000">
        <v>13</v>
      </c>
      <c r="E2000">
        <v>67</v>
      </c>
      <c r="F2000">
        <v>121</v>
      </c>
      <c r="G2000">
        <v>54</v>
      </c>
      <c r="H2000" t="s">
        <v>205</v>
      </c>
      <c r="I2000" t="s">
        <v>218</v>
      </c>
      <c r="J2000" t="s">
        <v>202</v>
      </c>
    </row>
    <row r="2001" spans="1:10" x14ac:dyDescent="0.3">
      <c r="A2001" t="s">
        <v>238</v>
      </c>
      <c r="B2001" t="s">
        <v>214</v>
      </c>
      <c r="C2001" t="s">
        <v>199</v>
      </c>
      <c r="D2001">
        <v>11</v>
      </c>
      <c r="E2001">
        <v>65</v>
      </c>
      <c r="F2001">
        <v>118</v>
      </c>
      <c r="G2001">
        <v>54</v>
      </c>
      <c r="H2001" t="s">
        <v>205</v>
      </c>
      <c r="I2001" t="s">
        <v>218</v>
      </c>
      <c r="J2001" t="s">
        <v>202</v>
      </c>
    </row>
    <row r="2002" spans="1:10" x14ac:dyDescent="0.3">
      <c r="A2002" t="s">
        <v>238</v>
      </c>
      <c r="B2002" t="s">
        <v>214</v>
      </c>
      <c r="C2002" t="s">
        <v>199</v>
      </c>
      <c r="D2002">
        <v>16</v>
      </c>
      <c r="E2002">
        <v>69</v>
      </c>
      <c r="F2002">
        <v>124</v>
      </c>
      <c r="G2002">
        <v>53</v>
      </c>
      <c r="H2002" t="s">
        <v>205</v>
      </c>
      <c r="I2002" t="s">
        <v>218</v>
      </c>
      <c r="J2002" t="s">
        <v>202</v>
      </c>
    </row>
    <row r="2003" spans="1:10" x14ac:dyDescent="0.3">
      <c r="A2003" t="s">
        <v>238</v>
      </c>
      <c r="B2003" t="s">
        <v>214</v>
      </c>
      <c r="C2003" t="s">
        <v>199</v>
      </c>
      <c r="D2003">
        <v>27</v>
      </c>
      <c r="E2003">
        <v>73</v>
      </c>
      <c r="F2003">
        <v>141</v>
      </c>
      <c r="G2003">
        <v>55</v>
      </c>
      <c r="H2003" t="s">
        <v>205</v>
      </c>
      <c r="I2003" t="s">
        <v>218</v>
      </c>
      <c r="J2003" t="s">
        <v>202</v>
      </c>
    </row>
    <row r="2004" spans="1:10" x14ac:dyDescent="0.3">
      <c r="A2004" t="s">
        <v>238</v>
      </c>
      <c r="B2004" t="s">
        <v>214</v>
      </c>
      <c r="C2004" t="s">
        <v>199</v>
      </c>
      <c r="D2004">
        <v>15</v>
      </c>
      <c r="E2004">
        <v>65</v>
      </c>
      <c r="F2004">
        <v>117</v>
      </c>
      <c r="G2004">
        <v>50</v>
      </c>
      <c r="H2004" t="s">
        <v>205</v>
      </c>
      <c r="I2004" t="s">
        <v>218</v>
      </c>
      <c r="J2004" t="s">
        <v>202</v>
      </c>
    </row>
    <row r="2005" spans="1:10" x14ac:dyDescent="0.3">
      <c r="A2005" t="s">
        <v>238</v>
      </c>
      <c r="B2005" t="s">
        <v>214</v>
      </c>
      <c r="C2005" t="s">
        <v>199</v>
      </c>
      <c r="D2005">
        <v>12</v>
      </c>
      <c r="E2005">
        <v>60</v>
      </c>
      <c r="F2005">
        <v>108</v>
      </c>
      <c r="G2005">
        <v>47</v>
      </c>
      <c r="H2005" t="s">
        <v>205</v>
      </c>
      <c r="I2005" t="s">
        <v>218</v>
      </c>
      <c r="J2005" t="s">
        <v>202</v>
      </c>
    </row>
    <row r="2006" spans="1:10" x14ac:dyDescent="0.3">
      <c r="A2006" t="s">
        <v>219</v>
      </c>
      <c r="B2006" t="s">
        <v>214</v>
      </c>
      <c r="C2006" t="s">
        <v>220</v>
      </c>
      <c r="D2006">
        <v>262</v>
      </c>
      <c r="E2006">
        <v>407</v>
      </c>
      <c r="F2006">
        <v>678</v>
      </c>
      <c r="G2006">
        <v>145</v>
      </c>
      <c r="H2006" t="s">
        <v>200</v>
      </c>
      <c r="I2006" t="s">
        <v>201</v>
      </c>
      <c r="J2006" t="s">
        <v>202</v>
      </c>
    </row>
    <row r="2007" spans="1:10" x14ac:dyDescent="0.3">
      <c r="A2007" t="s">
        <v>219</v>
      </c>
      <c r="B2007" t="s">
        <v>214</v>
      </c>
      <c r="C2007" t="s">
        <v>220</v>
      </c>
      <c r="D2007">
        <v>243</v>
      </c>
      <c r="E2007">
        <v>252</v>
      </c>
      <c r="F2007">
        <v>496</v>
      </c>
      <c r="G2007">
        <v>88</v>
      </c>
      <c r="H2007" t="s">
        <v>209</v>
      </c>
      <c r="I2007" t="s">
        <v>210</v>
      </c>
      <c r="J2007" t="s">
        <v>208</v>
      </c>
    </row>
    <row r="2008" spans="1:10" x14ac:dyDescent="0.3">
      <c r="A2008" t="s">
        <v>219</v>
      </c>
      <c r="B2008" t="s">
        <v>214</v>
      </c>
      <c r="C2008" t="s">
        <v>220</v>
      </c>
      <c r="D2008">
        <v>253</v>
      </c>
      <c r="E2008">
        <v>277</v>
      </c>
      <c r="F2008">
        <v>507</v>
      </c>
      <c r="G2008">
        <v>87</v>
      </c>
      <c r="H2008" t="s">
        <v>209</v>
      </c>
      <c r="I2008" t="s">
        <v>210</v>
      </c>
      <c r="J2008" t="s">
        <v>208</v>
      </c>
    </row>
    <row r="2009" spans="1:10" x14ac:dyDescent="0.3">
      <c r="A2009" t="s">
        <v>219</v>
      </c>
      <c r="B2009" t="s">
        <v>214</v>
      </c>
      <c r="C2009" t="s">
        <v>220</v>
      </c>
      <c r="D2009">
        <v>129</v>
      </c>
      <c r="E2009">
        <v>212</v>
      </c>
      <c r="F2009">
        <v>423</v>
      </c>
      <c r="G2009">
        <v>83</v>
      </c>
      <c r="H2009" t="s">
        <v>205</v>
      </c>
      <c r="I2009" t="s">
        <v>218</v>
      </c>
      <c r="J2009" t="s">
        <v>202</v>
      </c>
    </row>
    <row r="2010" spans="1:10" x14ac:dyDescent="0.3">
      <c r="A2010" t="s">
        <v>230</v>
      </c>
      <c r="B2010" t="s">
        <v>198</v>
      </c>
      <c r="C2010" t="s">
        <v>220</v>
      </c>
      <c r="D2010">
        <v>67</v>
      </c>
      <c r="E2010">
        <v>126</v>
      </c>
      <c r="F2010">
        <v>210</v>
      </c>
      <c r="G2010">
        <v>59</v>
      </c>
      <c r="H2010" t="s">
        <v>200</v>
      </c>
      <c r="I2010" t="s">
        <v>201</v>
      </c>
      <c r="J2010" t="s">
        <v>202</v>
      </c>
    </row>
    <row r="2011" spans="1:10" x14ac:dyDescent="0.3">
      <c r="A2011" t="s">
        <v>230</v>
      </c>
      <c r="B2011" t="s">
        <v>198</v>
      </c>
      <c r="C2011" t="s">
        <v>220</v>
      </c>
      <c r="D2011">
        <v>93</v>
      </c>
      <c r="E2011">
        <v>120</v>
      </c>
      <c r="F2011">
        <v>213</v>
      </c>
      <c r="G2011">
        <v>57</v>
      </c>
      <c r="H2011" t="s">
        <v>200</v>
      </c>
      <c r="I2011" t="s">
        <v>201</v>
      </c>
      <c r="J2011" t="s">
        <v>202</v>
      </c>
    </row>
    <row r="2012" spans="1:10" x14ac:dyDescent="0.3">
      <c r="A2012" t="s">
        <v>230</v>
      </c>
      <c r="B2012" t="s">
        <v>198</v>
      </c>
      <c r="C2012" t="s">
        <v>220</v>
      </c>
      <c r="D2012">
        <v>98</v>
      </c>
      <c r="E2012">
        <v>155</v>
      </c>
      <c r="F2012">
        <v>267</v>
      </c>
      <c r="G2012">
        <v>57</v>
      </c>
      <c r="H2012" t="s">
        <v>200</v>
      </c>
      <c r="I2012" t="s">
        <v>215</v>
      </c>
      <c r="J2012" t="s">
        <v>208</v>
      </c>
    </row>
    <row r="2013" spans="1:10" x14ac:dyDescent="0.3">
      <c r="A2013" t="s">
        <v>230</v>
      </c>
      <c r="B2013" t="s">
        <v>198</v>
      </c>
      <c r="C2013" t="s">
        <v>220</v>
      </c>
      <c r="D2013">
        <v>76</v>
      </c>
      <c r="E2013">
        <v>127</v>
      </c>
      <c r="F2013">
        <v>218</v>
      </c>
      <c r="G2013">
        <v>51</v>
      </c>
      <c r="H2013" t="s">
        <v>200</v>
      </c>
      <c r="I2013" t="s">
        <v>215</v>
      </c>
      <c r="J2013" t="s">
        <v>208</v>
      </c>
    </row>
    <row r="2014" spans="1:10" x14ac:dyDescent="0.3">
      <c r="A2014" t="s">
        <v>230</v>
      </c>
      <c r="B2014" t="s">
        <v>198</v>
      </c>
      <c r="C2014" t="s">
        <v>220</v>
      </c>
      <c r="D2014">
        <v>141</v>
      </c>
      <c r="E2014">
        <v>161</v>
      </c>
      <c r="F2014">
        <v>275</v>
      </c>
      <c r="G2014">
        <v>55</v>
      </c>
      <c r="H2014" t="s">
        <v>200</v>
      </c>
      <c r="I2014" t="s">
        <v>215</v>
      </c>
      <c r="J2014" t="s">
        <v>208</v>
      </c>
    </row>
    <row r="2015" spans="1:10" x14ac:dyDescent="0.3">
      <c r="A2015" t="s">
        <v>230</v>
      </c>
      <c r="B2015" t="s">
        <v>198</v>
      </c>
      <c r="C2015" t="s">
        <v>220</v>
      </c>
      <c r="D2015">
        <v>28</v>
      </c>
      <c r="E2015">
        <v>47</v>
      </c>
      <c r="F2015">
        <v>78</v>
      </c>
      <c r="G2015">
        <v>19</v>
      </c>
      <c r="H2015" t="s">
        <v>203</v>
      </c>
      <c r="I2015" t="s">
        <v>204</v>
      </c>
      <c r="J2015" t="s">
        <v>202</v>
      </c>
    </row>
    <row r="2016" spans="1:10" x14ac:dyDescent="0.3">
      <c r="A2016" t="s">
        <v>230</v>
      </c>
      <c r="B2016" t="s">
        <v>198</v>
      </c>
      <c r="C2016" t="s">
        <v>220</v>
      </c>
      <c r="D2016">
        <v>51</v>
      </c>
      <c r="E2016">
        <v>103</v>
      </c>
      <c r="F2016">
        <v>180</v>
      </c>
      <c r="G2016">
        <v>52</v>
      </c>
      <c r="H2016" t="s">
        <v>205</v>
      </c>
      <c r="I2016" t="s">
        <v>207</v>
      </c>
      <c r="J2016" t="s">
        <v>208</v>
      </c>
    </row>
    <row r="2017" spans="1:10" x14ac:dyDescent="0.3">
      <c r="A2017" t="s">
        <v>230</v>
      </c>
      <c r="B2017" t="s">
        <v>198</v>
      </c>
      <c r="C2017" t="s">
        <v>220</v>
      </c>
      <c r="D2017">
        <v>21</v>
      </c>
      <c r="E2017">
        <v>43</v>
      </c>
      <c r="F2017">
        <v>76</v>
      </c>
      <c r="G2017">
        <v>22</v>
      </c>
      <c r="H2017" t="s">
        <v>209</v>
      </c>
      <c r="I2017" t="s">
        <v>216</v>
      </c>
      <c r="J2017" t="s">
        <v>208</v>
      </c>
    </row>
    <row r="2018" spans="1:10" x14ac:dyDescent="0.3">
      <c r="A2018" t="s">
        <v>230</v>
      </c>
      <c r="B2018" t="s">
        <v>198</v>
      </c>
      <c r="C2018" t="s">
        <v>220</v>
      </c>
      <c r="D2018">
        <v>11</v>
      </c>
      <c r="E2018">
        <v>30</v>
      </c>
      <c r="F2018">
        <v>52</v>
      </c>
      <c r="G2018">
        <v>19</v>
      </c>
      <c r="H2018" t="s">
        <v>209</v>
      </c>
      <c r="I2018" t="s">
        <v>216</v>
      </c>
      <c r="J2018" t="s">
        <v>208</v>
      </c>
    </row>
    <row r="2019" spans="1:10" x14ac:dyDescent="0.3">
      <c r="A2019" t="s">
        <v>230</v>
      </c>
      <c r="B2019" t="s">
        <v>198</v>
      </c>
      <c r="C2019" t="s">
        <v>220</v>
      </c>
      <c r="D2019">
        <v>19</v>
      </c>
      <c r="E2019">
        <v>67</v>
      </c>
      <c r="F2019">
        <v>129</v>
      </c>
      <c r="G2019">
        <v>54</v>
      </c>
      <c r="H2019" t="s">
        <v>209</v>
      </c>
      <c r="I2019" t="s">
        <v>210</v>
      </c>
      <c r="J2019" t="s">
        <v>208</v>
      </c>
    </row>
    <row r="2020" spans="1:10" x14ac:dyDescent="0.3">
      <c r="A2020" t="s">
        <v>230</v>
      </c>
      <c r="B2020" t="s">
        <v>198</v>
      </c>
      <c r="C2020" t="s">
        <v>220</v>
      </c>
      <c r="D2020">
        <v>50</v>
      </c>
      <c r="E2020">
        <v>96</v>
      </c>
      <c r="F2020">
        <v>176</v>
      </c>
      <c r="G2020">
        <v>46</v>
      </c>
      <c r="H2020" t="s">
        <v>209</v>
      </c>
      <c r="I2020" t="s">
        <v>211</v>
      </c>
      <c r="J2020" t="s">
        <v>208</v>
      </c>
    </row>
    <row r="2021" spans="1:10" x14ac:dyDescent="0.3">
      <c r="A2021" t="s">
        <v>230</v>
      </c>
      <c r="B2021" t="s">
        <v>198</v>
      </c>
      <c r="C2021" t="s">
        <v>220</v>
      </c>
      <c r="D2021">
        <v>65</v>
      </c>
      <c r="E2021">
        <v>89</v>
      </c>
      <c r="F2021">
        <v>175</v>
      </c>
      <c r="G2021">
        <v>45</v>
      </c>
      <c r="H2021" t="s">
        <v>209</v>
      </c>
      <c r="I2021" t="s">
        <v>211</v>
      </c>
      <c r="J2021" t="s">
        <v>208</v>
      </c>
    </row>
    <row r="2022" spans="1:10" x14ac:dyDescent="0.3">
      <c r="A2022" t="s">
        <v>230</v>
      </c>
      <c r="B2022" t="s">
        <v>198</v>
      </c>
      <c r="C2022" t="s">
        <v>220</v>
      </c>
      <c r="D2022">
        <v>47</v>
      </c>
      <c r="E2022">
        <v>52</v>
      </c>
      <c r="F2022">
        <v>93</v>
      </c>
      <c r="G2022">
        <v>20</v>
      </c>
      <c r="H2022" t="s">
        <v>203</v>
      </c>
      <c r="I2022" t="s">
        <v>212</v>
      </c>
      <c r="J2022" t="s">
        <v>202</v>
      </c>
    </row>
    <row r="2023" spans="1:10" x14ac:dyDescent="0.3">
      <c r="A2023" t="s">
        <v>230</v>
      </c>
      <c r="B2023" t="s">
        <v>198</v>
      </c>
      <c r="C2023" t="s">
        <v>220</v>
      </c>
      <c r="D2023">
        <v>52</v>
      </c>
      <c r="E2023">
        <v>56</v>
      </c>
      <c r="F2023">
        <v>100</v>
      </c>
      <c r="G2023">
        <v>21</v>
      </c>
      <c r="H2023" t="s">
        <v>203</v>
      </c>
      <c r="I2023" t="s">
        <v>212</v>
      </c>
      <c r="J2023" t="s">
        <v>202</v>
      </c>
    </row>
    <row r="2024" spans="1:10" x14ac:dyDescent="0.3">
      <c r="A2024" t="s">
        <v>219</v>
      </c>
      <c r="B2024" t="s">
        <v>214</v>
      </c>
      <c r="C2024" t="s">
        <v>220</v>
      </c>
      <c r="D2024">
        <v>-139</v>
      </c>
      <c r="E2024">
        <v>-67</v>
      </c>
      <c r="F2024">
        <v>87</v>
      </c>
      <c r="G2024">
        <v>72</v>
      </c>
      <c r="H2024" t="s">
        <v>200</v>
      </c>
      <c r="I2024" t="s">
        <v>221</v>
      </c>
      <c r="J2024" t="s">
        <v>202</v>
      </c>
    </row>
    <row r="2025" spans="1:10" x14ac:dyDescent="0.3">
      <c r="A2025" t="s">
        <v>219</v>
      </c>
      <c r="B2025" t="s">
        <v>214</v>
      </c>
      <c r="C2025" t="s">
        <v>220</v>
      </c>
      <c r="D2025">
        <v>-113</v>
      </c>
      <c r="E2025">
        <v>-13</v>
      </c>
      <c r="F2025">
        <v>117</v>
      </c>
      <c r="G2025">
        <v>63</v>
      </c>
      <c r="H2025" t="s">
        <v>200</v>
      </c>
      <c r="I2025" t="s">
        <v>221</v>
      </c>
      <c r="J2025" t="s">
        <v>202</v>
      </c>
    </row>
    <row r="2026" spans="1:10" x14ac:dyDescent="0.3">
      <c r="A2026" t="s">
        <v>219</v>
      </c>
      <c r="B2026" t="s">
        <v>214</v>
      </c>
      <c r="C2026" t="s">
        <v>220</v>
      </c>
      <c r="D2026">
        <v>465</v>
      </c>
      <c r="E2026">
        <v>474</v>
      </c>
      <c r="F2026">
        <v>842</v>
      </c>
      <c r="G2026">
        <v>161</v>
      </c>
      <c r="H2026" t="s">
        <v>200</v>
      </c>
      <c r="I2026" t="s">
        <v>201</v>
      </c>
      <c r="J2026" t="s">
        <v>202</v>
      </c>
    </row>
    <row r="2027" spans="1:10" x14ac:dyDescent="0.3">
      <c r="A2027" t="s">
        <v>219</v>
      </c>
      <c r="B2027" t="s">
        <v>214</v>
      </c>
      <c r="C2027" t="s">
        <v>220</v>
      </c>
      <c r="D2027">
        <v>56</v>
      </c>
      <c r="E2027">
        <v>110</v>
      </c>
      <c r="F2027">
        <v>182</v>
      </c>
      <c r="G2027">
        <v>54</v>
      </c>
      <c r="H2027" t="s">
        <v>203</v>
      </c>
      <c r="I2027" t="s">
        <v>204</v>
      </c>
      <c r="J2027" t="s">
        <v>202</v>
      </c>
    </row>
    <row r="2028" spans="1:10" x14ac:dyDescent="0.3">
      <c r="A2028" t="s">
        <v>219</v>
      </c>
      <c r="B2028" t="s">
        <v>214</v>
      </c>
      <c r="C2028" t="s">
        <v>220</v>
      </c>
      <c r="D2028">
        <v>45</v>
      </c>
      <c r="E2028">
        <v>225</v>
      </c>
      <c r="F2028">
        <v>387</v>
      </c>
      <c r="G2028">
        <v>180</v>
      </c>
      <c r="H2028" t="s">
        <v>205</v>
      </c>
      <c r="I2028" t="s">
        <v>206</v>
      </c>
      <c r="J2028" t="s">
        <v>202</v>
      </c>
    </row>
    <row r="2029" spans="1:10" x14ac:dyDescent="0.3">
      <c r="A2029" t="s">
        <v>219</v>
      </c>
      <c r="B2029" t="s">
        <v>214</v>
      </c>
      <c r="C2029" t="s">
        <v>220</v>
      </c>
      <c r="D2029">
        <v>27</v>
      </c>
      <c r="E2029">
        <v>173</v>
      </c>
      <c r="F2029">
        <v>298</v>
      </c>
      <c r="G2029">
        <v>146</v>
      </c>
      <c r="H2029" t="s">
        <v>205</v>
      </c>
      <c r="I2029" t="s">
        <v>206</v>
      </c>
      <c r="J2029" t="s">
        <v>202</v>
      </c>
    </row>
    <row r="2030" spans="1:10" x14ac:dyDescent="0.3">
      <c r="A2030" t="s">
        <v>219</v>
      </c>
      <c r="B2030" t="s">
        <v>214</v>
      </c>
      <c r="C2030" t="s">
        <v>220</v>
      </c>
      <c r="D2030">
        <v>240</v>
      </c>
      <c r="E2030">
        <v>362</v>
      </c>
      <c r="F2030">
        <v>634</v>
      </c>
      <c r="G2030">
        <v>122</v>
      </c>
      <c r="H2030" t="s">
        <v>205</v>
      </c>
      <c r="I2030" t="s">
        <v>207</v>
      </c>
      <c r="J2030" t="s">
        <v>208</v>
      </c>
    </row>
    <row r="2031" spans="1:10" x14ac:dyDescent="0.3">
      <c r="A2031" t="s">
        <v>219</v>
      </c>
      <c r="B2031" t="s">
        <v>214</v>
      </c>
      <c r="C2031" t="s">
        <v>220</v>
      </c>
      <c r="D2031">
        <v>357</v>
      </c>
      <c r="E2031">
        <v>387</v>
      </c>
      <c r="F2031">
        <v>672</v>
      </c>
      <c r="G2031">
        <v>119</v>
      </c>
      <c r="H2031" t="s">
        <v>205</v>
      </c>
      <c r="I2031" t="s">
        <v>207</v>
      </c>
      <c r="J2031" t="s">
        <v>208</v>
      </c>
    </row>
    <row r="2032" spans="1:10" x14ac:dyDescent="0.3">
      <c r="A2032" t="s">
        <v>219</v>
      </c>
      <c r="B2032" t="s">
        <v>214</v>
      </c>
      <c r="C2032" t="s">
        <v>220</v>
      </c>
      <c r="D2032">
        <v>101</v>
      </c>
      <c r="E2032">
        <v>139</v>
      </c>
      <c r="F2032">
        <v>234</v>
      </c>
      <c r="G2032">
        <v>38</v>
      </c>
      <c r="H2032" t="s">
        <v>209</v>
      </c>
      <c r="I2032" t="s">
        <v>216</v>
      </c>
      <c r="J2032" t="s">
        <v>208</v>
      </c>
    </row>
    <row r="2033" spans="1:10" x14ac:dyDescent="0.3">
      <c r="A2033" t="s">
        <v>219</v>
      </c>
      <c r="B2033" t="s">
        <v>214</v>
      </c>
      <c r="C2033" t="s">
        <v>220</v>
      </c>
      <c r="D2033">
        <v>156</v>
      </c>
      <c r="E2033">
        <v>145</v>
      </c>
      <c r="F2033">
        <v>261</v>
      </c>
      <c r="G2033">
        <v>40</v>
      </c>
      <c r="H2033" t="s">
        <v>209</v>
      </c>
      <c r="I2033" t="s">
        <v>216</v>
      </c>
      <c r="J2033" t="s">
        <v>208</v>
      </c>
    </row>
    <row r="2034" spans="1:10" x14ac:dyDescent="0.3">
      <c r="A2034" t="s">
        <v>219</v>
      </c>
      <c r="B2034" t="s">
        <v>214</v>
      </c>
      <c r="C2034" t="s">
        <v>220</v>
      </c>
      <c r="D2034">
        <v>186</v>
      </c>
      <c r="E2034">
        <v>281</v>
      </c>
      <c r="F2034">
        <v>520</v>
      </c>
      <c r="G2034">
        <v>95</v>
      </c>
      <c r="H2034" t="s">
        <v>209</v>
      </c>
      <c r="I2034" t="s">
        <v>210</v>
      </c>
      <c r="J2034" t="s">
        <v>208</v>
      </c>
    </row>
    <row r="2035" spans="1:10" x14ac:dyDescent="0.3">
      <c r="A2035" t="s">
        <v>219</v>
      </c>
      <c r="B2035" t="s">
        <v>214</v>
      </c>
      <c r="C2035" t="s">
        <v>220</v>
      </c>
      <c r="D2035">
        <v>69</v>
      </c>
      <c r="E2035">
        <v>109</v>
      </c>
      <c r="F2035">
        <v>193</v>
      </c>
      <c r="G2035">
        <v>40</v>
      </c>
      <c r="H2035" t="s">
        <v>209</v>
      </c>
      <c r="I2035" t="s">
        <v>211</v>
      </c>
      <c r="J2035" t="s">
        <v>208</v>
      </c>
    </row>
    <row r="2036" spans="1:10" x14ac:dyDescent="0.3">
      <c r="A2036" t="s">
        <v>219</v>
      </c>
      <c r="B2036" t="s">
        <v>214</v>
      </c>
      <c r="C2036" t="s">
        <v>220</v>
      </c>
      <c r="D2036">
        <v>92</v>
      </c>
      <c r="E2036">
        <v>100</v>
      </c>
      <c r="F2036">
        <v>190</v>
      </c>
      <c r="G2036">
        <v>38</v>
      </c>
      <c r="H2036" t="s">
        <v>209</v>
      </c>
      <c r="I2036" t="s">
        <v>211</v>
      </c>
      <c r="J2036" t="s">
        <v>208</v>
      </c>
    </row>
    <row r="2037" spans="1:10" x14ac:dyDescent="0.3">
      <c r="A2037" t="s">
        <v>219</v>
      </c>
      <c r="B2037" t="s">
        <v>214</v>
      </c>
      <c r="C2037" t="s">
        <v>220</v>
      </c>
      <c r="D2037">
        <v>112</v>
      </c>
      <c r="E2037">
        <v>152</v>
      </c>
      <c r="F2037">
        <v>256</v>
      </c>
      <c r="G2037">
        <v>40</v>
      </c>
      <c r="H2037" t="s">
        <v>203</v>
      </c>
      <c r="I2037" t="s">
        <v>212</v>
      </c>
      <c r="J2037" t="s">
        <v>202</v>
      </c>
    </row>
    <row r="2038" spans="1:10" x14ac:dyDescent="0.3">
      <c r="A2038" t="s">
        <v>219</v>
      </c>
      <c r="B2038" t="s">
        <v>214</v>
      </c>
      <c r="C2038" t="s">
        <v>220</v>
      </c>
      <c r="D2038">
        <v>134</v>
      </c>
      <c r="E2038">
        <v>179</v>
      </c>
      <c r="F2038">
        <v>302</v>
      </c>
      <c r="G2038">
        <v>45</v>
      </c>
      <c r="H2038" t="s">
        <v>203</v>
      </c>
      <c r="I2038" t="s">
        <v>212</v>
      </c>
      <c r="J2038" t="s">
        <v>202</v>
      </c>
    </row>
    <row r="2039" spans="1:10" x14ac:dyDescent="0.3">
      <c r="A2039" t="s">
        <v>219</v>
      </c>
      <c r="B2039" t="s">
        <v>214</v>
      </c>
      <c r="C2039" t="s">
        <v>220</v>
      </c>
      <c r="D2039">
        <v>146</v>
      </c>
      <c r="E2039">
        <v>130</v>
      </c>
      <c r="F2039">
        <v>245</v>
      </c>
      <c r="G2039">
        <v>38</v>
      </c>
      <c r="H2039" t="s">
        <v>203</v>
      </c>
      <c r="I2039" t="s">
        <v>212</v>
      </c>
      <c r="J2039" t="s">
        <v>202</v>
      </c>
    </row>
    <row r="2040" spans="1:10" x14ac:dyDescent="0.3">
      <c r="A2040" t="s">
        <v>219</v>
      </c>
      <c r="B2040" t="s">
        <v>214</v>
      </c>
      <c r="C2040" t="s">
        <v>220</v>
      </c>
      <c r="D2040">
        <v>123</v>
      </c>
      <c r="E2040">
        <v>124</v>
      </c>
      <c r="F2040">
        <v>208</v>
      </c>
      <c r="G2040">
        <v>33</v>
      </c>
      <c r="H2040" t="s">
        <v>203</v>
      </c>
      <c r="I2040" t="s">
        <v>217</v>
      </c>
      <c r="J2040" t="s">
        <v>202</v>
      </c>
    </row>
    <row r="2041" spans="1:10" x14ac:dyDescent="0.3">
      <c r="A2041" t="s">
        <v>219</v>
      </c>
      <c r="B2041" t="s">
        <v>214</v>
      </c>
      <c r="C2041" t="s">
        <v>220</v>
      </c>
      <c r="D2041">
        <v>149</v>
      </c>
      <c r="E2041">
        <v>239</v>
      </c>
      <c r="F2041">
        <v>478</v>
      </c>
      <c r="G2041">
        <v>90</v>
      </c>
      <c r="H2041" t="s">
        <v>205</v>
      </c>
      <c r="I2041" t="s">
        <v>218</v>
      </c>
      <c r="J2041" t="s">
        <v>202</v>
      </c>
    </row>
    <row r="2042" spans="1:10" x14ac:dyDescent="0.3">
      <c r="A2042" t="s">
        <v>234</v>
      </c>
      <c r="B2042" t="s">
        <v>227</v>
      </c>
      <c r="C2042" t="s">
        <v>199</v>
      </c>
      <c r="D2042">
        <v>15</v>
      </c>
      <c r="E2042">
        <v>31</v>
      </c>
      <c r="F2042">
        <v>52</v>
      </c>
      <c r="G2042">
        <v>16</v>
      </c>
      <c r="H2042" t="s">
        <v>200</v>
      </c>
      <c r="I2042" t="s">
        <v>221</v>
      </c>
      <c r="J2042" t="s">
        <v>202</v>
      </c>
    </row>
    <row r="2043" spans="1:10" x14ac:dyDescent="0.3">
      <c r="A2043" t="s">
        <v>234</v>
      </c>
      <c r="B2043" t="s">
        <v>227</v>
      </c>
      <c r="C2043" t="s">
        <v>199</v>
      </c>
      <c r="D2043">
        <v>8</v>
      </c>
      <c r="E2043">
        <v>24</v>
      </c>
      <c r="F2043">
        <v>39</v>
      </c>
      <c r="G2043">
        <v>16</v>
      </c>
      <c r="H2043" t="s">
        <v>200</v>
      </c>
      <c r="I2043" t="s">
        <v>221</v>
      </c>
      <c r="J2043" t="s">
        <v>202</v>
      </c>
    </row>
    <row r="2044" spans="1:10" x14ac:dyDescent="0.3">
      <c r="A2044" t="s">
        <v>234</v>
      </c>
      <c r="B2044" t="s">
        <v>227</v>
      </c>
      <c r="C2044" t="s">
        <v>199</v>
      </c>
      <c r="D2044">
        <v>17</v>
      </c>
      <c r="E2044">
        <v>27</v>
      </c>
      <c r="F2044">
        <v>50</v>
      </c>
      <c r="G2044">
        <v>17</v>
      </c>
      <c r="H2044" t="s">
        <v>200</v>
      </c>
      <c r="I2044" t="s">
        <v>221</v>
      </c>
      <c r="J2044" t="s">
        <v>202</v>
      </c>
    </row>
    <row r="2045" spans="1:10" x14ac:dyDescent="0.3">
      <c r="A2045" t="s">
        <v>234</v>
      </c>
      <c r="B2045" t="s">
        <v>227</v>
      </c>
      <c r="C2045" t="s">
        <v>199</v>
      </c>
      <c r="D2045">
        <v>15</v>
      </c>
      <c r="E2045">
        <v>25</v>
      </c>
      <c r="F2045">
        <v>44</v>
      </c>
      <c r="G2045">
        <v>15</v>
      </c>
      <c r="H2045" t="s">
        <v>200</v>
      </c>
      <c r="I2045" t="s">
        <v>221</v>
      </c>
      <c r="J2045" t="s">
        <v>202</v>
      </c>
    </row>
    <row r="2046" spans="1:10" x14ac:dyDescent="0.3">
      <c r="A2046" t="s">
        <v>234</v>
      </c>
      <c r="B2046" t="s">
        <v>227</v>
      </c>
      <c r="C2046" t="s">
        <v>199</v>
      </c>
      <c r="D2046">
        <v>8</v>
      </c>
      <c r="E2046">
        <v>38</v>
      </c>
      <c r="F2046">
        <v>70</v>
      </c>
      <c r="G2046">
        <v>30</v>
      </c>
      <c r="H2046" t="s">
        <v>200</v>
      </c>
      <c r="I2046" t="s">
        <v>201</v>
      </c>
      <c r="J2046" t="s">
        <v>202</v>
      </c>
    </row>
    <row r="2047" spans="1:10" x14ac:dyDescent="0.3">
      <c r="A2047" t="s">
        <v>234</v>
      </c>
      <c r="B2047" t="s">
        <v>227</v>
      </c>
      <c r="C2047" t="s">
        <v>199</v>
      </c>
      <c r="D2047">
        <v>15</v>
      </c>
      <c r="E2047">
        <v>49</v>
      </c>
      <c r="F2047">
        <v>90</v>
      </c>
      <c r="G2047">
        <v>34</v>
      </c>
      <c r="H2047" t="s">
        <v>200</v>
      </c>
      <c r="I2047" t="s">
        <v>201</v>
      </c>
      <c r="J2047" t="s">
        <v>202</v>
      </c>
    </row>
    <row r="2048" spans="1:10" x14ac:dyDescent="0.3">
      <c r="A2048" t="s">
        <v>234</v>
      </c>
      <c r="B2048" t="s">
        <v>227</v>
      </c>
      <c r="C2048" t="s">
        <v>199</v>
      </c>
      <c r="D2048">
        <v>5</v>
      </c>
      <c r="E2048">
        <v>35</v>
      </c>
      <c r="F2048">
        <v>64</v>
      </c>
      <c r="G2048">
        <v>30</v>
      </c>
      <c r="H2048" t="s">
        <v>200</v>
      </c>
      <c r="I2048" t="s">
        <v>201</v>
      </c>
      <c r="J2048" t="s">
        <v>202</v>
      </c>
    </row>
    <row r="2049" spans="1:10" x14ac:dyDescent="0.3">
      <c r="A2049" t="s">
        <v>234</v>
      </c>
      <c r="B2049" t="s">
        <v>227</v>
      </c>
      <c r="C2049" t="s">
        <v>199</v>
      </c>
      <c r="D2049">
        <v>8</v>
      </c>
      <c r="E2049">
        <v>38</v>
      </c>
      <c r="F2049">
        <v>69</v>
      </c>
      <c r="G2049">
        <v>30</v>
      </c>
      <c r="H2049" t="s">
        <v>200</v>
      </c>
      <c r="I2049" t="s">
        <v>201</v>
      </c>
      <c r="J2049" t="s">
        <v>202</v>
      </c>
    </row>
    <row r="2050" spans="1:10" x14ac:dyDescent="0.3">
      <c r="A2050" t="s">
        <v>234</v>
      </c>
      <c r="B2050" t="s">
        <v>227</v>
      </c>
      <c r="C2050" t="s">
        <v>199</v>
      </c>
      <c r="D2050">
        <v>12</v>
      </c>
      <c r="E2050">
        <v>31</v>
      </c>
      <c r="F2050">
        <v>54</v>
      </c>
      <c r="G2050">
        <v>19</v>
      </c>
      <c r="H2050" t="s">
        <v>200</v>
      </c>
      <c r="I2050" t="s">
        <v>215</v>
      </c>
      <c r="J2050" t="s">
        <v>208</v>
      </c>
    </row>
    <row r="2051" spans="1:10" x14ac:dyDescent="0.3">
      <c r="A2051" t="s">
        <v>234</v>
      </c>
      <c r="B2051" t="s">
        <v>227</v>
      </c>
      <c r="C2051" t="s">
        <v>199</v>
      </c>
      <c r="D2051">
        <v>3</v>
      </c>
      <c r="E2051">
        <v>20</v>
      </c>
      <c r="F2051">
        <v>35</v>
      </c>
      <c r="G2051">
        <v>17</v>
      </c>
      <c r="H2051" t="s">
        <v>200</v>
      </c>
      <c r="I2051" t="s">
        <v>215</v>
      </c>
      <c r="J2051" t="s">
        <v>208</v>
      </c>
    </row>
    <row r="2052" spans="1:10" x14ac:dyDescent="0.3">
      <c r="A2052" t="s">
        <v>234</v>
      </c>
      <c r="B2052" t="s">
        <v>227</v>
      </c>
      <c r="C2052" t="s">
        <v>199</v>
      </c>
      <c r="D2052">
        <v>11</v>
      </c>
      <c r="E2052">
        <v>26</v>
      </c>
      <c r="F2052">
        <v>43</v>
      </c>
      <c r="G2052">
        <v>15</v>
      </c>
      <c r="H2052" t="s">
        <v>205</v>
      </c>
      <c r="I2052" t="s">
        <v>206</v>
      </c>
      <c r="J2052" t="s">
        <v>202</v>
      </c>
    </row>
    <row r="2053" spans="1:10" x14ac:dyDescent="0.3">
      <c r="A2053" t="s">
        <v>234</v>
      </c>
      <c r="B2053" t="s">
        <v>227</v>
      </c>
      <c r="C2053" t="s">
        <v>199</v>
      </c>
      <c r="D2053">
        <v>10</v>
      </c>
      <c r="E2053">
        <v>26</v>
      </c>
      <c r="F2053">
        <v>43</v>
      </c>
      <c r="G2053">
        <v>16</v>
      </c>
      <c r="H2053" t="s">
        <v>205</v>
      </c>
      <c r="I2053" t="s">
        <v>206</v>
      </c>
      <c r="J2053" t="s">
        <v>202</v>
      </c>
    </row>
    <row r="2054" spans="1:10" x14ac:dyDescent="0.3">
      <c r="A2054" t="s">
        <v>234</v>
      </c>
      <c r="B2054" t="s">
        <v>227</v>
      </c>
      <c r="C2054" t="s">
        <v>199</v>
      </c>
      <c r="D2054">
        <v>17</v>
      </c>
      <c r="E2054">
        <v>26</v>
      </c>
      <c r="F2054">
        <v>48</v>
      </c>
      <c r="G2054">
        <v>16</v>
      </c>
      <c r="H2054" t="s">
        <v>205</v>
      </c>
      <c r="I2054" t="s">
        <v>206</v>
      </c>
      <c r="J2054" t="s">
        <v>202</v>
      </c>
    </row>
    <row r="2055" spans="1:10" x14ac:dyDescent="0.3">
      <c r="A2055" t="s">
        <v>234</v>
      </c>
      <c r="B2055" t="s">
        <v>227</v>
      </c>
      <c r="C2055" t="s">
        <v>199</v>
      </c>
      <c r="D2055">
        <v>21</v>
      </c>
      <c r="E2055">
        <v>32</v>
      </c>
      <c r="F2055">
        <v>53</v>
      </c>
      <c r="G2055">
        <v>16</v>
      </c>
      <c r="H2055" t="s">
        <v>205</v>
      </c>
      <c r="I2055" t="s">
        <v>206</v>
      </c>
      <c r="J2055" t="s">
        <v>202</v>
      </c>
    </row>
    <row r="2056" spans="1:10" x14ac:dyDescent="0.3">
      <c r="A2056" t="s">
        <v>234</v>
      </c>
      <c r="B2056" t="s">
        <v>227</v>
      </c>
      <c r="C2056" t="s">
        <v>199</v>
      </c>
      <c r="D2056">
        <v>25</v>
      </c>
      <c r="E2056">
        <v>35</v>
      </c>
      <c r="F2056">
        <v>57</v>
      </c>
      <c r="G2056">
        <v>16</v>
      </c>
      <c r="H2056" t="s">
        <v>205</v>
      </c>
      <c r="I2056" t="s">
        <v>206</v>
      </c>
      <c r="J2056" t="s">
        <v>202</v>
      </c>
    </row>
    <row r="2057" spans="1:10" x14ac:dyDescent="0.3">
      <c r="A2057" t="s">
        <v>234</v>
      </c>
      <c r="B2057" t="s">
        <v>227</v>
      </c>
      <c r="C2057" t="s">
        <v>199</v>
      </c>
      <c r="D2057">
        <v>10</v>
      </c>
      <c r="E2057">
        <v>26</v>
      </c>
      <c r="F2057">
        <v>43</v>
      </c>
      <c r="G2057">
        <v>16</v>
      </c>
      <c r="H2057" t="s">
        <v>205</v>
      </c>
      <c r="I2057" t="s">
        <v>207</v>
      </c>
      <c r="J2057" t="s">
        <v>208</v>
      </c>
    </row>
    <row r="2058" spans="1:10" x14ac:dyDescent="0.3">
      <c r="A2058" t="s">
        <v>234</v>
      </c>
      <c r="B2058" t="s">
        <v>227</v>
      </c>
      <c r="C2058" t="s">
        <v>199</v>
      </c>
      <c r="D2058">
        <v>32</v>
      </c>
      <c r="E2058">
        <v>43</v>
      </c>
      <c r="F2058">
        <v>43</v>
      </c>
      <c r="G2058">
        <v>11</v>
      </c>
      <c r="H2058" t="s">
        <v>205</v>
      </c>
      <c r="I2058" t="s">
        <v>207</v>
      </c>
      <c r="J2058" t="s">
        <v>208</v>
      </c>
    </row>
    <row r="2059" spans="1:10" x14ac:dyDescent="0.3">
      <c r="A2059" t="s">
        <v>234</v>
      </c>
      <c r="B2059" t="s">
        <v>227</v>
      </c>
      <c r="C2059" t="s">
        <v>199</v>
      </c>
      <c r="D2059">
        <v>43</v>
      </c>
      <c r="E2059">
        <v>43</v>
      </c>
      <c r="F2059">
        <v>43</v>
      </c>
      <c r="G2059">
        <v>11</v>
      </c>
      <c r="H2059" t="s">
        <v>205</v>
      </c>
      <c r="I2059" t="s">
        <v>207</v>
      </c>
      <c r="J2059" t="s">
        <v>208</v>
      </c>
    </row>
    <row r="2060" spans="1:10" x14ac:dyDescent="0.3">
      <c r="A2060" t="s">
        <v>234</v>
      </c>
      <c r="B2060" t="s">
        <v>227</v>
      </c>
      <c r="C2060" t="s">
        <v>199</v>
      </c>
      <c r="D2060">
        <v>43</v>
      </c>
      <c r="E2060">
        <v>43</v>
      </c>
      <c r="F2060">
        <v>43</v>
      </c>
      <c r="G2060">
        <v>11</v>
      </c>
      <c r="H2060" t="s">
        <v>205</v>
      </c>
      <c r="I2060" t="s">
        <v>207</v>
      </c>
      <c r="J2060" t="s">
        <v>208</v>
      </c>
    </row>
    <row r="2061" spans="1:10" x14ac:dyDescent="0.3">
      <c r="A2061" t="s">
        <v>234</v>
      </c>
      <c r="B2061" t="s">
        <v>227</v>
      </c>
      <c r="C2061" t="s">
        <v>199</v>
      </c>
      <c r="D2061">
        <v>43</v>
      </c>
      <c r="E2061">
        <v>43</v>
      </c>
      <c r="F2061">
        <v>43</v>
      </c>
      <c r="G2061">
        <v>11</v>
      </c>
      <c r="H2061" t="s">
        <v>205</v>
      </c>
      <c r="I2061" t="s">
        <v>207</v>
      </c>
      <c r="J2061" t="s">
        <v>208</v>
      </c>
    </row>
    <row r="2062" spans="1:10" x14ac:dyDescent="0.3">
      <c r="A2062" t="s">
        <v>234</v>
      </c>
      <c r="B2062" t="s">
        <v>227</v>
      </c>
      <c r="C2062" t="s">
        <v>199</v>
      </c>
      <c r="D2062">
        <v>43</v>
      </c>
      <c r="E2062">
        <v>43</v>
      </c>
      <c r="F2062">
        <v>43</v>
      </c>
      <c r="G2062">
        <v>11</v>
      </c>
      <c r="H2062" t="s">
        <v>205</v>
      </c>
      <c r="I2062" t="s">
        <v>207</v>
      </c>
      <c r="J2062" t="s">
        <v>208</v>
      </c>
    </row>
    <row r="2063" spans="1:10" x14ac:dyDescent="0.3">
      <c r="A2063" t="s">
        <v>234</v>
      </c>
      <c r="B2063" t="s">
        <v>227</v>
      </c>
      <c r="C2063" t="s">
        <v>199</v>
      </c>
      <c r="D2063">
        <v>46</v>
      </c>
      <c r="E2063">
        <v>43</v>
      </c>
      <c r="F2063">
        <v>46</v>
      </c>
      <c r="G2063">
        <v>12</v>
      </c>
      <c r="H2063" t="s">
        <v>205</v>
      </c>
      <c r="I2063" t="s">
        <v>207</v>
      </c>
      <c r="J2063" t="s">
        <v>208</v>
      </c>
    </row>
    <row r="2064" spans="1:10" x14ac:dyDescent="0.3">
      <c r="A2064" t="s">
        <v>234</v>
      </c>
      <c r="B2064" t="s">
        <v>227</v>
      </c>
      <c r="C2064" t="s">
        <v>199</v>
      </c>
      <c r="D2064">
        <v>47</v>
      </c>
      <c r="E2064">
        <v>43</v>
      </c>
      <c r="F2064">
        <v>46</v>
      </c>
      <c r="G2064">
        <v>11</v>
      </c>
      <c r="H2064" t="s">
        <v>205</v>
      </c>
      <c r="I2064" t="s">
        <v>207</v>
      </c>
      <c r="J2064" t="s">
        <v>208</v>
      </c>
    </row>
    <row r="2065" spans="1:10" x14ac:dyDescent="0.3">
      <c r="A2065" t="s">
        <v>234</v>
      </c>
      <c r="B2065" t="s">
        <v>227</v>
      </c>
      <c r="C2065" t="s">
        <v>199</v>
      </c>
      <c r="D2065">
        <v>201</v>
      </c>
      <c r="E2065">
        <v>311</v>
      </c>
      <c r="F2065">
        <v>545</v>
      </c>
      <c r="G2065">
        <v>110</v>
      </c>
      <c r="H2065" t="s">
        <v>209</v>
      </c>
      <c r="I2065" t="s">
        <v>216</v>
      </c>
      <c r="J2065" t="s">
        <v>208</v>
      </c>
    </row>
    <row r="2066" spans="1:10" x14ac:dyDescent="0.3">
      <c r="A2066" t="s">
        <v>234</v>
      </c>
      <c r="B2066" t="s">
        <v>227</v>
      </c>
      <c r="C2066" t="s">
        <v>199</v>
      </c>
      <c r="D2066">
        <v>220</v>
      </c>
      <c r="E2066">
        <v>335</v>
      </c>
      <c r="F2066">
        <v>587</v>
      </c>
      <c r="G2066">
        <v>115</v>
      </c>
      <c r="H2066" t="s">
        <v>209</v>
      </c>
      <c r="I2066" t="s">
        <v>216</v>
      </c>
      <c r="J2066" t="s">
        <v>208</v>
      </c>
    </row>
    <row r="2067" spans="1:10" x14ac:dyDescent="0.3">
      <c r="A2067" t="s">
        <v>234</v>
      </c>
      <c r="B2067" t="s">
        <v>227</v>
      </c>
      <c r="C2067" t="s">
        <v>199</v>
      </c>
      <c r="D2067">
        <v>231</v>
      </c>
      <c r="E2067">
        <v>349</v>
      </c>
      <c r="F2067">
        <v>612</v>
      </c>
      <c r="G2067">
        <v>118</v>
      </c>
      <c r="H2067" t="s">
        <v>209</v>
      </c>
      <c r="I2067" t="s">
        <v>216</v>
      </c>
      <c r="J2067" t="s">
        <v>208</v>
      </c>
    </row>
    <row r="2068" spans="1:10" x14ac:dyDescent="0.3">
      <c r="A2068" t="s">
        <v>234</v>
      </c>
      <c r="B2068" t="s">
        <v>227</v>
      </c>
      <c r="C2068" t="s">
        <v>199</v>
      </c>
      <c r="D2068">
        <v>298</v>
      </c>
      <c r="E2068">
        <v>311</v>
      </c>
      <c r="F2068">
        <v>581</v>
      </c>
      <c r="G2068">
        <v>110</v>
      </c>
      <c r="H2068" t="s">
        <v>209</v>
      </c>
      <c r="I2068" t="s">
        <v>216</v>
      </c>
      <c r="J2068" t="s">
        <v>208</v>
      </c>
    </row>
    <row r="2069" spans="1:10" x14ac:dyDescent="0.3">
      <c r="A2069" t="s">
        <v>234</v>
      </c>
      <c r="B2069" t="s">
        <v>227</v>
      </c>
      <c r="C2069" t="s">
        <v>199</v>
      </c>
      <c r="D2069">
        <v>315</v>
      </c>
      <c r="E2069">
        <v>324</v>
      </c>
      <c r="F2069">
        <v>604</v>
      </c>
      <c r="G2069">
        <v>112</v>
      </c>
      <c r="H2069" t="s">
        <v>209</v>
      </c>
      <c r="I2069" t="s">
        <v>216</v>
      </c>
      <c r="J2069" t="s">
        <v>208</v>
      </c>
    </row>
    <row r="2070" spans="1:10" x14ac:dyDescent="0.3">
      <c r="A2070" t="s">
        <v>234</v>
      </c>
      <c r="B2070" t="s">
        <v>227</v>
      </c>
      <c r="C2070" t="s">
        <v>199</v>
      </c>
      <c r="D2070">
        <v>326</v>
      </c>
      <c r="E2070">
        <v>335</v>
      </c>
      <c r="F2070">
        <v>626</v>
      </c>
      <c r="G2070">
        <v>115</v>
      </c>
      <c r="H2070" t="s">
        <v>209</v>
      </c>
      <c r="I2070" t="s">
        <v>216</v>
      </c>
      <c r="J2070" t="s">
        <v>208</v>
      </c>
    </row>
    <row r="2071" spans="1:10" x14ac:dyDescent="0.3">
      <c r="A2071" t="s">
        <v>234</v>
      </c>
      <c r="B2071" t="s">
        <v>227</v>
      </c>
      <c r="C2071" t="s">
        <v>199</v>
      </c>
      <c r="D2071">
        <v>333</v>
      </c>
      <c r="E2071">
        <v>362</v>
      </c>
      <c r="F2071">
        <v>628</v>
      </c>
      <c r="G2071">
        <v>113</v>
      </c>
      <c r="H2071" t="s">
        <v>209</v>
      </c>
      <c r="I2071" t="s">
        <v>216</v>
      </c>
      <c r="J2071" t="s">
        <v>208</v>
      </c>
    </row>
    <row r="2072" spans="1:10" x14ac:dyDescent="0.3">
      <c r="A2072" t="s">
        <v>234</v>
      </c>
      <c r="B2072" t="s">
        <v>227</v>
      </c>
      <c r="C2072" t="s">
        <v>199</v>
      </c>
      <c r="D2072">
        <v>86</v>
      </c>
      <c r="E2072">
        <v>139</v>
      </c>
      <c r="F2072">
        <v>234</v>
      </c>
      <c r="G2072">
        <v>53</v>
      </c>
      <c r="H2072" t="s">
        <v>209</v>
      </c>
      <c r="I2072" t="s">
        <v>210</v>
      </c>
      <c r="J2072" t="s">
        <v>208</v>
      </c>
    </row>
    <row r="2073" spans="1:10" x14ac:dyDescent="0.3">
      <c r="A2073" t="s">
        <v>234</v>
      </c>
      <c r="B2073" t="s">
        <v>227</v>
      </c>
      <c r="C2073" t="s">
        <v>199</v>
      </c>
      <c r="D2073">
        <v>95</v>
      </c>
      <c r="E2073">
        <v>150</v>
      </c>
      <c r="F2073">
        <v>254</v>
      </c>
      <c r="G2073">
        <v>55</v>
      </c>
      <c r="H2073" t="s">
        <v>209</v>
      </c>
      <c r="I2073" t="s">
        <v>210</v>
      </c>
      <c r="J2073" t="s">
        <v>208</v>
      </c>
    </row>
    <row r="2074" spans="1:10" x14ac:dyDescent="0.3">
      <c r="A2074" t="s">
        <v>234</v>
      </c>
      <c r="B2074" t="s">
        <v>227</v>
      </c>
      <c r="C2074" t="s">
        <v>199</v>
      </c>
      <c r="D2074">
        <v>115</v>
      </c>
      <c r="E2074">
        <v>176</v>
      </c>
      <c r="F2074">
        <v>298</v>
      </c>
      <c r="G2074">
        <v>61</v>
      </c>
      <c r="H2074" t="s">
        <v>209</v>
      </c>
      <c r="I2074" t="s">
        <v>210</v>
      </c>
      <c r="J2074" t="s">
        <v>208</v>
      </c>
    </row>
    <row r="2075" spans="1:10" x14ac:dyDescent="0.3">
      <c r="A2075" t="s">
        <v>234</v>
      </c>
      <c r="B2075" t="s">
        <v>227</v>
      </c>
      <c r="C2075" t="s">
        <v>199</v>
      </c>
      <c r="D2075">
        <v>168</v>
      </c>
      <c r="E2075">
        <v>185</v>
      </c>
      <c r="F2075">
        <v>309</v>
      </c>
      <c r="G2075">
        <v>59</v>
      </c>
      <c r="H2075" t="s">
        <v>209</v>
      </c>
      <c r="I2075" t="s">
        <v>210</v>
      </c>
      <c r="J2075" t="s">
        <v>208</v>
      </c>
    </row>
    <row r="2076" spans="1:10" x14ac:dyDescent="0.3">
      <c r="A2076" t="s">
        <v>234</v>
      </c>
      <c r="B2076" t="s">
        <v>227</v>
      </c>
      <c r="C2076" t="s">
        <v>199</v>
      </c>
      <c r="D2076">
        <v>207</v>
      </c>
      <c r="E2076">
        <v>222</v>
      </c>
      <c r="F2076">
        <v>373</v>
      </c>
      <c r="G2076">
        <v>67</v>
      </c>
      <c r="H2076" t="s">
        <v>209</v>
      </c>
      <c r="I2076" t="s">
        <v>210</v>
      </c>
      <c r="J2076" t="s">
        <v>208</v>
      </c>
    </row>
    <row r="2077" spans="1:10" x14ac:dyDescent="0.3">
      <c r="A2077" t="s">
        <v>234</v>
      </c>
      <c r="B2077" t="s">
        <v>227</v>
      </c>
      <c r="C2077" t="s">
        <v>199</v>
      </c>
      <c r="D2077">
        <v>141</v>
      </c>
      <c r="E2077">
        <v>229</v>
      </c>
      <c r="F2077">
        <v>457</v>
      </c>
      <c r="G2077">
        <v>88</v>
      </c>
      <c r="H2077" t="s">
        <v>203</v>
      </c>
      <c r="I2077" t="s">
        <v>212</v>
      </c>
      <c r="J2077" t="s">
        <v>202</v>
      </c>
    </row>
    <row r="2078" spans="1:10" x14ac:dyDescent="0.3">
      <c r="A2078" t="s">
        <v>234</v>
      </c>
      <c r="B2078" t="s">
        <v>227</v>
      </c>
      <c r="C2078" t="s">
        <v>199</v>
      </c>
      <c r="D2078">
        <v>149</v>
      </c>
      <c r="E2078">
        <v>239</v>
      </c>
      <c r="F2078">
        <v>478</v>
      </c>
      <c r="G2078">
        <v>90</v>
      </c>
      <c r="H2078" t="s">
        <v>203</v>
      </c>
      <c r="I2078" t="s">
        <v>212</v>
      </c>
      <c r="J2078" t="s">
        <v>202</v>
      </c>
    </row>
    <row r="2079" spans="1:10" x14ac:dyDescent="0.3">
      <c r="A2079" t="s">
        <v>234</v>
      </c>
      <c r="B2079" t="s">
        <v>227</v>
      </c>
      <c r="C2079" t="s">
        <v>199</v>
      </c>
      <c r="D2079">
        <v>226</v>
      </c>
      <c r="E2079">
        <v>261</v>
      </c>
      <c r="F2079">
        <v>516</v>
      </c>
      <c r="G2079">
        <v>90</v>
      </c>
      <c r="H2079" t="s">
        <v>203</v>
      </c>
      <c r="I2079" t="s">
        <v>212</v>
      </c>
      <c r="J2079" t="s">
        <v>202</v>
      </c>
    </row>
    <row r="2080" spans="1:10" x14ac:dyDescent="0.3">
      <c r="A2080" t="s">
        <v>234</v>
      </c>
      <c r="B2080" t="s">
        <v>227</v>
      </c>
      <c r="C2080" t="s">
        <v>199</v>
      </c>
      <c r="D2080">
        <v>230</v>
      </c>
      <c r="E2080">
        <v>266</v>
      </c>
      <c r="F2080">
        <v>527</v>
      </c>
      <c r="G2080">
        <v>92</v>
      </c>
      <c r="H2080" t="s">
        <v>203</v>
      </c>
      <c r="I2080" t="s">
        <v>212</v>
      </c>
      <c r="J2080" t="s">
        <v>202</v>
      </c>
    </row>
    <row r="2081" spans="1:10" x14ac:dyDescent="0.3">
      <c r="A2081" t="s">
        <v>234</v>
      </c>
      <c r="B2081" t="s">
        <v>227</v>
      </c>
      <c r="C2081" t="s">
        <v>199</v>
      </c>
      <c r="D2081">
        <v>230</v>
      </c>
      <c r="E2081">
        <v>249</v>
      </c>
      <c r="F2081">
        <v>531</v>
      </c>
      <c r="G2081">
        <v>94</v>
      </c>
      <c r="H2081" t="s">
        <v>203</v>
      </c>
      <c r="I2081" t="s">
        <v>212</v>
      </c>
      <c r="J2081" t="s">
        <v>202</v>
      </c>
    </row>
    <row r="2082" spans="1:10" x14ac:dyDescent="0.3">
      <c r="A2082" t="s">
        <v>234</v>
      </c>
      <c r="B2082" t="s">
        <v>227</v>
      </c>
      <c r="C2082" t="s">
        <v>199</v>
      </c>
      <c r="D2082">
        <v>191</v>
      </c>
      <c r="E2082">
        <v>212</v>
      </c>
      <c r="F2082">
        <v>451</v>
      </c>
      <c r="G2082">
        <v>83</v>
      </c>
      <c r="H2082" t="s">
        <v>203</v>
      </c>
      <c r="I2082" t="s">
        <v>212</v>
      </c>
      <c r="J2082" t="s">
        <v>202</v>
      </c>
    </row>
    <row r="2083" spans="1:10" x14ac:dyDescent="0.3">
      <c r="A2083" t="s">
        <v>234</v>
      </c>
      <c r="B2083" t="s">
        <v>227</v>
      </c>
      <c r="C2083" t="s">
        <v>199</v>
      </c>
      <c r="D2083">
        <v>190</v>
      </c>
      <c r="E2083">
        <v>324</v>
      </c>
      <c r="F2083">
        <v>589</v>
      </c>
      <c r="G2083">
        <v>134</v>
      </c>
      <c r="H2083" t="s">
        <v>203</v>
      </c>
      <c r="I2083" t="s">
        <v>217</v>
      </c>
      <c r="J2083" t="s">
        <v>202</v>
      </c>
    </row>
    <row r="2084" spans="1:10" x14ac:dyDescent="0.3">
      <c r="A2084" t="s">
        <v>234</v>
      </c>
      <c r="B2084" t="s">
        <v>227</v>
      </c>
      <c r="C2084" t="s">
        <v>199</v>
      </c>
      <c r="D2084">
        <v>197</v>
      </c>
      <c r="E2084">
        <v>332</v>
      </c>
      <c r="F2084">
        <v>603</v>
      </c>
      <c r="G2084">
        <v>135</v>
      </c>
      <c r="H2084" t="s">
        <v>203</v>
      </c>
      <c r="I2084" t="s">
        <v>217</v>
      </c>
      <c r="J2084" t="s">
        <v>202</v>
      </c>
    </row>
    <row r="2085" spans="1:10" x14ac:dyDescent="0.3">
      <c r="A2085" t="s">
        <v>234</v>
      </c>
      <c r="B2085" t="s">
        <v>227</v>
      </c>
      <c r="C2085" t="s">
        <v>199</v>
      </c>
      <c r="D2085">
        <v>183</v>
      </c>
      <c r="E2085">
        <v>312</v>
      </c>
      <c r="F2085">
        <v>567</v>
      </c>
      <c r="G2085">
        <v>129</v>
      </c>
      <c r="H2085" t="s">
        <v>203</v>
      </c>
      <c r="I2085" t="s">
        <v>217</v>
      </c>
      <c r="J2085" t="s">
        <v>202</v>
      </c>
    </row>
    <row r="2086" spans="1:10" x14ac:dyDescent="0.3">
      <c r="A2086" t="s">
        <v>234</v>
      </c>
      <c r="B2086" t="s">
        <v>227</v>
      </c>
      <c r="C2086" t="s">
        <v>199</v>
      </c>
      <c r="D2086">
        <v>260</v>
      </c>
      <c r="E2086">
        <v>301</v>
      </c>
      <c r="F2086">
        <v>582</v>
      </c>
      <c r="G2086">
        <v>126</v>
      </c>
      <c r="H2086" t="s">
        <v>203</v>
      </c>
      <c r="I2086" t="s">
        <v>217</v>
      </c>
      <c r="J2086" t="s">
        <v>202</v>
      </c>
    </row>
    <row r="2087" spans="1:10" x14ac:dyDescent="0.3">
      <c r="A2087" t="s">
        <v>234</v>
      </c>
      <c r="B2087" t="s">
        <v>227</v>
      </c>
      <c r="C2087" t="s">
        <v>199</v>
      </c>
      <c r="D2087">
        <v>276</v>
      </c>
      <c r="E2087">
        <v>318</v>
      </c>
      <c r="F2087">
        <v>616</v>
      </c>
      <c r="G2087">
        <v>132</v>
      </c>
      <c r="H2087" t="s">
        <v>203</v>
      </c>
      <c r="I2087" t="s">
        <v>217</v>
      </c>
      <c r="J2087" t="s">
        <v>202</v>
      </c>
    </row>
    <row r="2088" spans="1:10" x14ac:dyDescent="0.3">
      <c r="A2088" t="s">
        <v>234</v>
      </c>
      <c r="B2088" t="s">
        <v>227</v>
      </c>
      <c r="C2088" t="s">
        <v>199</v>
      </c>
      <c r="D2088">
        <v>321</v>
      </c>
      <c r="E2088">
        <v>360</v>
      </c>
      <c r="F2088">
        <v>697</v>
      </c>
      <c r="G2088">
        <v>144</v>
      </c>
      <c r="H2088" t="s">
        <v>203</v>
      </c>
      <c r="I2088" t="s">
        <v>217</v>
      </c>
      <c r="J2088" t="s">
        <v>202</v>
      </c>
    </row>
    <row r="2089" spans="1:10" x14ac:dyDescent="0.3">
      <c r="A2089" t="s">
        <v>226</v>
      </c>
      <c r="B2089" t="s">
        <v>227</v>
      </c>
      <c r="C2089" t="s">
        <v>220</v>
      </c>
      <c r="D2089">
        <v>42</v>
      </c>
      <c r="E2089">
        <v>74</v>
      </c>
      <c r="F2089">
        <v>137</v>
      </c>
      <c r="G2089">
        <v>46</v>
      </c>
      <c r="H2089" t="s">
        <v>200</v>
      </c>
      <c r="I2089" t="s">
        <v>221</v>
      </c>
      <c r="J2089" t="s">
        <v>202</v>
      </c>
    </row>
    <row r="2090" spans="1:10" x14ac:dyDescent="0.3">
      <c r="A2090" t="s">
        <v>226</v>
      </c>
      <c r="B2090" t="s">
        <v>227</v>
      </c>
      <c r="C2090" t="s">
        <v>220</v>
      </c>
      <c r="D2090">
        <v>-3</v>
      </c>
      <c r="E2090">
        <v>73</v>
      </c>
      <c r="F2090">
        <v>125</v>
      </c>
      <c r="G2090">
        <v>76</v>
      </c>
      <c r="H2090" t="s">
        <v>200</v>
      </c>
      <c r="I2090" t="s">
        <v>215</v>
      </c>
      <c r="J2090" t="s">
        <v>208</v>
      </c>
    </row>
    <row r="2091" spans="1:10" x14ac:dyDescent="0.3">
      <c r="A2091" t="s">
        <v>226</v>
      </c>
      <c r="B2091" t="s">
        <v>227</v>
      </c>
      <c r="C2091" t="s">
        <v>220</v>
      </c>
      <c r="D2091">
        <v>-12</v>
      </c>
      <c r="E2091">
        <v>56</v>
      </c>
      <c r="F2091">
        <v>94</v>
      </c>
      <c r="G2091">
        <v>60</v>
      </c>
      <c r="H2091" t="s">
        <v>200</v>
      </c>
      <c r="I2091" t="s">
        <v>215</v>
      </c>
      <c r="J2091" t="s">
        <v>208</v>
      </c>
    </row>
    <row r="2092" spans="1:10" x14ac:dyDescent="0.3">
      <c r="A2092" t="s">
        <v>226</v>
      </c>
      <c r="B2092" t="s">
        <v>227</v>
      </c>
      <c r="C2092" t="s">
        <v>220</v>
      </c>
      <c r="D2092">
        <v>93</v>
      </c>
      <c r="E2092">
        <v>163</v>
      </c>
      <c r="F2092">
        <v>325</v>
      </c>
      <c r="G2092">
        <v>70</v>
      </c>
      <c r="H2092" t="s">
        <v>205</v>
      </c>
      <c r="I2092" t="s">
        <v>206</v>
      </c>
      <c r="J2092" t="s">
        <v>202</v>
      </c>
    </row>
    <row r="2093" spans="1:10" x14ac:dyDescent="0.3">
      <c r="A2093" t="s">
        <v>226</v>
      </c>
      <c r="B2093" t="s">
        <v>227</v>
      </c>
      <c r="C2093" t="s">
        <v>220</v>
      </c>
      <c r="D2093">
        <v>92</v>
      </c>
      <c r="E2093">
        <v>161</v>
      </c>
      <c r="F2093">
        <v>322</v>
      </c>
      <c r="G2093">
        <v>69</v>
      </c>
      <c r="H2093" t="s">
        <v>205</v>
      </c>
      <c r="I2093" t="s">
        <v>206</v>
      </c>
      <c r="J2093" t="s">
        <v>202</v>
      </c>
    </row>
    <row r="2094" spans="1:10" x14ac:dyDescent="0.3">
      <c r="A2094" t="s">
        <v>226</v>
      </c>
      <c r="B2094" t="s">
        <v>227</v>
      </c>
      <c r="C2094" t="s">
        <v>220</v>
      </c>
      <c r="D2094">
        <v>6</v>
      </c>
      <c r="E2094">
        <v>57</v>
      </c>
      <c r="F2094">
        <v>102</v>
      </c>
      <c r="G2094">
        <v>51</v>
      </c>
      <c r="H2094" t="s">
        <v>205</v>
      </c>
      <c r="I2094" t="s">
        <v>207</v>
      </c>
      <c r="J2094" t="s">
        <v>208</v>
      </c>
    </row>
    <row r="2095" spans="1:10" x14ac:dyDescent="0.3">
      <c r="A2095" t="s">
        <v>226</v>
      </c>
      <c r="B2095" t="s">
        <v>227</v>
      </c>
      <c r="C2095" t="s">
        <v>220</v>
      </c>
      <c r="D2095">
        <v>9</v>
      </c>
      <c r="E2095">
        <v>25</v>
      </c>
      <c r="F2095">
        <v>41</v>
      </c>
      <c r="G2095">
        <v>16</v>
      </c>
      <c r="H2095" t="s">
        <v>209</v>
      </c>
      <c r="I2095" t="s">
        <v>216</v>
      </c>
      <c r="J2095" t="s">
        <v>208</v>
      </c>
    </row>
    <row r="2096" spans="1:10" x14ac:dyDescent="0.3">
      <c r="A2096" t="s">
        <v>226</v>
      </c>
      <c r="B2096" t="s">
        <v>227</v>
      </c>
      <c r="C2096" t="s">
        <v>220</v>
      </c>
      <c r="D2096">
        <v>45</v>
      </c>
      <c r="E2096">
        <v>48</v>
      </c>
      <c r="F2096">
        <v>90</v>
      </c>
      <c r="G2096">
        <v>20</v>
      </c>
      <c r="H2096" t="s">
        <v>209</v>
      </c>
      <c r="I2096" t="s">
        <v>216</v>
      </c>
      <c r="J2096" t="s">
        <v>208</v>
      </c>
    </row>
    <row r="2097" spans="1:10" x14ac:dyDescent="0.3">
      <c r="A2097" t="s">
        <v>226</v>
      </c>
      <c r="B2097" t="s">
        <v>227</v>
      </c>
      <c r="C2097" t="s">
        <v>220</v>
      </c>
      <c r="D2097">
        <v>23</v>
      </c>
      <c r="E2097">
        <v>42</v>
      </c>
      <c r="F2097">
        <v>71</v>
      </c>
      <c r="G2097">
        <v>19</v>
      </c>
      <c r="H2097" t="s">
        <v>209</v>
      </c>
      <c r="I2097" t="s">
        <v>210</v>
      </c>
      <c r="J2097" t="s">
        <v>208</v>
      </c>
    </row>
    <row r="2098" spans="1:10" x14ac:dyDescent="0.3">
      <c r="A2098" t="s">
        <v>226</v>
      </c>
      <c r="B2098" t="s">
        <v>227</v>
      </c>
      <c r="C2098" t="s">
        <v>220</v>
      </c>
      <c r="D2098">
        <v>68</v>
      </c>
      <c r="E2098">
        <v>126</v>
      </c>
      <c r="F2098">
        <v>210</v>
      </c>
      <c r="G2098">
        <v>58</v>
      </c>
      <c r="H2098" t="s">
        <v>203</v>
      </c>
      <c r="I2098" t="s">
        <v>212</v>
      </c>
      <c r="J2098" t="s">
        <v>202</v>
      </c>
    </row>
    <row r="2099" spans="1:10" x14ac:dyDescent="0.3">
      <c r="A2099" t="s">
        <v>226</v>
      </c>
      <c r="B2099" t="s">
        <v>227</v>
      </c>
      <c r="C2099" t="s">
        <v>220</v>
      </c>
      <c r="D2099">
        <v>104</v>
      </c>
      <c r="E2099">
        <v>116</v>
      </c>
      <c r="F2099">
        <v>224</v>
      </c>
      <c r="G2099">
        <v>51</v>
      </c>
      <c r="H2099" t="s">
        <v>203</v>
      </c>
      <c r="I2099" t="s">
        <v>217</v>
      </c>
      <c r="J2099" t="s">
        <v>202</v>
      </c>
    </row>
    <row r="2100" spans="1:10" x14ac:dyDescent="0.3">
      <c r="A2100" t="s">
        <v>226</v>
      </c>
      <c r="B2100" t="s">
        <v>227</v>
      </c>
      <c r="C2100" t="s">
        <v>220</v>
      </c>
      <c r="D2100">
        <v>145</v>
      </c>
      <c r="E2100">
        <v>164</v>
      </c>
      <c r="F2100">
        <v>279</v>
      </c>
      <c r="G2100">
        <v>55</v>
      </c>
      <c r="H2100" t="s">
        <v>203</v>
      </c>
      <c r="I2100" t="s">
        <v>217</v>
      </c>
      <c r="J2100" t="s">
        <v>202</v>
      </c>
    </row>
    <row r="2101" spans="1:10" x14ac:dyDescent="0.3">
      <c r="A2101" t="s">
        <v>233</v>
      </c>
      <c r="B2101" t="s">
        <v>227</v>
      </c>
      <c r="C2101" t="s">
        <v>199</v>
      </c>
      <c r="D2101">
        <v>39</v>
      </c>
      <c r="E2101">
        <v>104</v>
      </c>
      <c r="F2101">
        <v>189</v>
      </c>
      <c r="G2101">
        <v>65</v>
      </c>
      <c r="H2101" t="s">
        <v>200</v>
      </c>
      <c r="I2101" t="s">
        <v>201</v>
      </c>
      <c r="J2101" t="s">
        <v>202</v>
      </c>
    </row>
    <row r="2102" spans="1:10" x14ac:dyDescent="0.3">
      <c r="A2102" t="s">
        <v>233</v>
      </c>
      <c r="B2102" t="s">
        <v>227</v>
      </c>
      <c r="C2102" t="s">
        <v>199</v>
      </c>
      <c r="D2102">
        <v>35</v>
      </c>
      <c r="E2102">
        <v>98</v>
      </c>
      <c r="F2102">
        <v>178</v>
      </c>
      <c r="G2102">
        <v>63</v>
      </c>
      <c r="H2102" t="s">
        <v>200</v>
      </c>
      <c r="I2102" t="s">
        <v>201</v>
      </c>
      <c r="J2102" t="s">
        <v>202</v>
      </c>
    </row>
    <row r="2103" spans="1:10" x14ac:dyDescent="0.3">
      <c r="A2103" t="s">
        <v>233</v>
      </c>
      <c r="B2103" t="s">
        <v>227</v>
      </c>
      <c r="C2103" t="s">
        <v>199</v>
      </c>
      <c r="D2103">
        <v>33</v>
      </c>
      <c r="E2103">
        <v>96</v>
      </c>
      <c r="F2103">
        <v>173</v>
      </c>
      <c r="G2103">
        <v>63</v>
      </c>
      <c r="H2103" t="s">
        <v>200</v>
      </c>
      <c r="I2103" t="s">
        <v>201</v>
      </c>
      <c r="J2103" t="s">
        <v>202</v>
      </c>
    </row>
    <row r="2104" spans="1:10" x14ac:dyDescent="0.3">
      <c r="A2104" t="s">
        <v>233</v>
      </c>
      <c r="B2104" t="s">
        <v>227</v>
      </c>
      <c r="C2104" t="s">
        <v>199</v>
      </c>
      <c r="D2104">
        <v>31</v>
      </c>
      <c r="E2104">
        <v>93</v>
      </c>
      <c r="F2104">
        <v>169</v>
      </c>
      <c r="G2104">
        <v>62</v>
      </c>
      <c r="H2104" t="s">
        <v>200</v>
      </c>
      <c r="I2104" t="s">
        <v>201</v>
      </c>
      <c r="J2104" t="s">
        <v>202</v>
      </c>
    </row>
    <row r="2105" spans="1:10" x14ac:dyDescent="0.3">
      <c r="A2105" t="s">
        <v>233</v>
      </c>
      <c r="B2105" t="s">
        <v>227</v>
      </c>
      <c r="C2105" t="s">
        <v>199</v>
      </c>
      <c r="D2105">
        <v>38</v>
      </c>
      <c r="E2105">
        <v>102</v>
      </c>
      <c r="F2105">
        <v>184</v>
      </c>
      <c r="G2105">
        <v>64</v>
      </c>
      <c r="H2105" t="s">
        <v>200</v>
      </c>
      <c r="I2105" t="s">
        <v>201</v>
      </c>
      <c r="J2105" t="s">
        <v>202</v>
      </c>
    </row>
    <row r="2106" spans="1:10" x14ac:dyDescent="0.3">
      <c r="A2106" t="s">
        <v>233</v>
      </c>
      <c r="B2106" t="s">
        <v>227</v>
      </c>
      <c r="C2106" t="s">
        <v>199</v>
      </c>
      <c r="D2106">
        <v>26</v>
      </c>
      <c r="E2106">
        <v>85</v>
      </c>
      <c r="F2106">
        <v>153</v>
      </c>
      <c r="G2106">
        <v>59</v>
      </c>
      <c r="H2106" t="s">
        <v>200</v>
      </c>
      <c r="I2106" t="s">
        <v>201</v>
      </c>
      <c r="J2106" t="s">
        <v>202</v>
      </c>
    </row>
    <row r="2107" spans="1:10" x14ac:dyDescent="0.3">
      <c r="A2107" t="s">
        <v>233</v>
      </c>
      <c r="B2107" t="s">
        <v>227</v>
      </c>
      <c r="C2107" t="s">
        <v>199</v>
      </c>
      <c r="D2107">
        <v>62</v>
      </c>
      <c r="E2107">
        <v>107</v>
      </c>
      <c r="F2107">
        <v>206</v>
      </c>
      <c r="G2107">
        <v>65</v>
      </c>
      <c r="H2107" t="s">
        <v>200</v>
      </c>
      <c r="I2107" t="s">
        <v>201</v>
      </c>
      <c r="J2107" t="s">
        <v>202</v>
      </c>
    </row>
    <row r="2108" spans="1:10" x14ac:dyDescent="0.3">
      <c r="A2108" t="s">
        <v>233</v>
      </c>
      <c r="B2108" t="s">
        <v>227</v>
      </c>
      <c r="C2108" t="s">
        <v>199</v>
      </c>
      <c r="D2108">
        <v>52</v>
      </c>
      <c r="E2108">
        <v>98</v>
      </c>
      <c r="F2108">
        <v>190</v>
      </c>
      <c r="G2108">
        <v>63</v>
      </c>
      <c r="H2108" t="s">
        <v>200</v>
      </c>
      <c r="I2108" t="s">
        <v>201</v>
      </c>
      <c r="J2108" t="s">
        <v>202</v>
      </c>
    </row>
    <row r="2109" spans="1:10" x14ac:dyDescent="0.3">
      <c r="A2109" t="s">
        <v>233</v>
      </c>
      <c r="B2109" t="s">
        <v>227</v>
      </c>
      <c r="C2109" t="s">
        <v>199</v>
      </c>
      <c r="D2109">
        <v>46</v>
      </c>
      <c r="E2109">
        <v>96</v>
      </c>
      <c r="F2109">
        <v>171</v>
      </c>
      <c r="G2109">
        <v>59</v>
      </c>
      <c r="H2109" t="s">
        <v>200</v>
      </c>
      <c r="I2109" t="s">
        <v>201</v>
      </c>
      <c r="J2109" t="s">
        <v>202</v>
      </c>
    </row>
    <row r="2110" spans="1:10" x14ac:dyDescent="0.3">
      <c r="A2110" t="s">
        <v>233</v>
      </c>
      <c r="B2110" t="s">
        <v>227</v>
      </c>
      <c r="C2110" t="s">
        <v>199</v>
      </c>
      <c r="D2110">
        <v>43</v>
      </c>
      <c r="E2110">
        <v>93</v>
      </c>
      <c r="F2110">
        <v>167</v>
      </c>
      <c r="G2110">
        <v>58</v>
      </c>
      <c r="H2110" t="s">
        <v>200</v>
      </c>
      <c r="I2110" t="s">
        <v>201</v>
      </c>
      <c r="J2110" t="s">
        <v>202</v>
      </c>
    </row>
    <row r="2111" spans="1:10" x14ac:dyDescent="0.3">
      <c r="A2111" t="s">
        <v>233</v>
      </c>
      <c r="B2111" t="s">
        <v>227</v>
      </c>
      <c r="C2111" t="s">
        <v>199</v>
      </c>
      <c r="D2111">
        <v>37</v>
      </c>
      <c r="E2111">
        <v>83</v>
      </c>
      <c r="F2111">
        <v>160</v>
      </c>
      <c r="G2111">
        <v>58</v>
      </c>
      <c r="H2111" t="s">
        <v>200</v>
      </c>
      <c r="I2111" t="s">
        <v>201</v>
      </c>
      <c r="J2111" t="s">
        <v>202</v>
      </c>
    </row>
    <row r="2112" spans="1:10" x14ac:dyDescent="0.3">
      <c r="A2112" t="s">
        <v>233</v>
      </c>
      <c r="B2112" t="s">
        <v>227</v>
      </c>
      <c r="C2112" t="s">
        <v>199</v>
      </c>
      <c r="D2112">
        <v>52</v>
      </c>
      <c r="E2112">
        <v>98</v>
      </c>
      <c r="F2112">
        <v>189</v>
      </c>
      <c r="G2112">
        <v>63</v>
      </c>
      <c r="H2112" t="s">
        <v>200</v>
      </c>
      <c r="I2112" t="s">
        <v>201</v>
      </c>
      <c r="J2112" t="s">
        <v>202</v>
      </c>
    </row>
    <row r="2113" spans="1:10" x14ac:dyDescent="0.3">
      <c r="A2113" t="s">
        <v>233</v>
      </c>
      <c r="B2113" t="s">
        <v>227</v>
      </c>
      <c r="C2113" t="s">
        <v>199</v>
      </c>
      <c r="D2113">
        <v>56</v>
      </c>
      <c r="E2113">
        <v>102</v>
      </c>
      <c r="F2113">
        <v>196</v>
      </c>
      <c r="G2113">
        <v>64</v>
      </c>
      <c r="H2113" t="s">
        <v>200</v>
      </c>
      <c r="I2113" t="s">
        <v>201</v>
      </c>
      <c r="J2113" t="s">
        <v>202</v>
      </c>
    </row>
    <row r="2114" spans="1:10" x14ac:dyDescent="0.3">
      <c r="A2114" t="s">
        <v>233</v>
      </c>
      <c r="B2114" t="s">
        <v>227</v>
      </c>
      <c r="C2114" t="s">
        <v>199</v>
      </c>
      <c r="D2114">
        <v>39</v>
      </c>
      <c r="E2114">
        <v>85</v>
      </c>
      <c r="F2114">
        <v>163</v>
      </c>
      <c r="G2114">
        <v>59</v>
      </c>
      <c r="H2114" t="s">
        <v>200</v>
      </c>
      <c r="I2114" t="s">
        <v>201</v>
      </c>
      <c r="J2114" t="s">
        <v>202</v>
      </c>
    </row>
    <row r="2115" spans="1:10" x14ac:dyDescent="0.3">
      <c r="A2115" t="s">
        <v>233</v>
      </c>
      <c r="B2115" t="s">
        <v>227</v>
      </c>
      <c r="C2115" t="s">
        <v>199</v>
      </c>
      <c r="D2115">
        <v>47</v>
      </c>
      <c r="E2115">
        <v>92</v>
      </c>
      <c r="F2115">
        <v>170</v>
      </c>
      <c r="G2115">
        <v>45</v>
      </c>
      <c r="H2115" t="s">
        <v>200</v>
      </c>
      <c r="I2115" t="s">
        <v>215</v>
      </c>
      <c r="J2115" t="s">
        <v>208</v>
      </c>
    </row>
    <row r="2116" spans="1:10" x14ac:dyDescent="0.3">
      <c r="A2116" t="s">
        <v>233</v>
      </c>
      <c r="B2116" t="s">
        <v>227</v>
      </c>
      <c r="C2116" t="s">
        <v>199</v>
      </c>
      <c r="D2116">
        <v>45</v>
      </c>
      <c r="E2116">
        <v>89</v>
      </c>
      <c r="F2116">
        <v>163</v>
      </c>
      <c r="G2116">
        <v>44</v>
      </c>
      <c r="H2116" t="s">
        <v>200</v>
      </c>
      <c r="I2116" t="s">
        <v>215</v>
      </c>
      <c r="J2116" t="s">
        <v>208</v>
      </c>
    </row>
    <row r="2117" spans="1:10" x14ac:dyDescent="0.3">
      <c r="A2117" t="s">
        <v>233</v>
      </c>
      <c r="B2117" t="s">
        <v>227</v>
      </c>
      <c r="C2117" t="s">
        <v>199</v>
      </c>
      <c r="D2117">
        <v>70</v>
      </c>
      <c r="E2117">
        <v>91</v>
      </c>
      <c r="F2117">
        <v>178</v>
      </c>
      <c r="G2117">
        <v>44</v>
      </c>
      <c r="H2117" t="s">
        <v>200</v>
      </c>
      <c r="I2117" t="s">
        <v>215</v>
      </c>
      <c r="J2117" t="s">
        <v>208</v>
      </c>
    </row>
    <row r="2118" spans="1:10" x14ac:dyDescent="0.3">
      <c r="A2118" t="s">
        <v>233</v>
      </c>
      <c r="B2118" t="s">
        <v>227</v>
      </c>
      <c r="C2118" t="s">
        <v>199</v>
      </c>
      <c r="D2118">
        <v>-4</v>
      </c>
      <c r="E2118">
        <v>41</v>
      </c>
      <c r="F2118">
        <v>74</v>
      </c>
      <c r="G2118">
        <v>45</v>
      </c>
      <c r="H2118" t="s">
        <v>203</v>
      </c>
      <c r="I2118" t="s">
        <v>204</v>
      </c>
      <c r="J2118" t="s">
        <v>202</v>
      </c>
    </row>
    <row r="2119" spans="1:10" x14ac:dyDescent="0.3">
      <c r="A2119" t="s">
        <v>233</v>
      </c>
      <c r="B2119" t="s">
        <v>227</v>
      </c>
      <c r="C2119" t="s">
        <v>199</v>
      </c>
      <c r="D2119">
        <v>-4</v>
      </c>
      <c r="E2119">
        <v>42</v>
      </c>
      <c r="F2119">
        <v>75</v>
      </c>
      <c r="G2119">
        <v>46</v>
      </c>
      <c r="H2119" t="s">
        <v>203</v>
      </c>
      <c r="I2119" t="s">
        <v>204</v>
      </c>
      <c r="J2119" t="s">
        <v>202</v>
      </c>
    </row>
    <row r="2120" spans="1:10" x14ac:dyDescent="0.3">
      <c r="A2120" t="s">
        <v>233</v>
      </c>
      <c r="B2120" t="s">
        <v>227</v>
      </c>
      <c r="C2120" t="s">
        <v>199</v>
      </c>
      <c r="D2120">
        <v>-2</v>
      </c>
      <c r="E2120">
        <v>44</v>
      </c>
      <c r="F2120">
        <v>79</v>
      </c>
      <c r="G2120">
        <v>46</v>
      </c>
      <c r="H2120" t="s">
        <v>203</v>
      </c>
      <c r="I2120" t="s">
        <v>204</v>
      </c>
      <c r="J2120" t="s">
        <v>202</v>
      </c>
    </row>
    <row r="2121" spans="1:10" x14ac:dyDescent="0.3">
      <c r="A2121" t="s">
        <v>233</v>
      </c>
      <c r="B2121" t="s">
        <v>227</v>
      </c>
      <c r="C2121" t="s">
        <v>199</v>
      </c>
      <c r="D2121">
        <v>-2</v>
      </c>
      <c r="E2121">
        <v>45</v>
      </c>
      <c r="F2121">
        <v>81</v>
      </c>
      <c r="G2121">
        <v>47</v>
      </c>
      <c r="H2121" t="s">
        <v>203</v>
      </c>
      <c r="I2121" t="s">
        <v>204</v>
      </c>
      <c r="J2121" t="s">
        <v>202</v>
      </c>
    </row>
    <row r="2122" spans="1:10" x14ac:dyDescent="0.3">
      <c r="A2122" t="s">
        <v>233</v>
      </c>
      <c r="B2122" t="s">
        <v>227</v>
      </c>
      <c r="C2122" t="s">
        <v>199</v>
      </c>
      <c r="D2122">
        <v>0</v>
      </c>
      <c r="E2122">
        <v>46</v>
      </c>
      <c r="F2122">
        <v>82</v>
      </c>
      <c r="G2122">
        <v>46</v>
      </c>
      <c r="H2122" t="s">
        <v>203</v>
      </c>
      <c r="I2122" t="s">
        <v>204</v>
      </c>
      <c r="J2122" t="s">
        <v>202</v>
      </c>
    </row>
    <row r="2123" spans="1:10" x14ac:dyDescent="0.3">
      <c r="A2123" t="s">
        <v>233</v>
      </c>
      <c r="B2123" t="s">
        <v>227</v>
      </c>
      <c r="C2123" t="s">
        <v>199</v>
      </c>
      <c r="D2123">
        <v>2</v>
      </c>
      <c r="E2123">
        <v>51</v>
      </c>
      <c r="F2123">
        <v>91</v>
      </c>
      <c r="G2123">
        <v>49</v>
      </c>
      <c r="H2123" t="s">
        <v>203</v>
      </c>
      <c r="I2123" t="s">
        <v>204</v>
      </c>
      <c r="J2123" t="s">
        <v>202</v>
      </c>
    </row>
    <row r="2124" spans="1:10" x14ac:dyDescent="0.3">
      <c r="A2124" t="s">
        <v>233</v>
      </c>
      <c r="B2124" t="s">
        <v>227</v>
      </c>
      <c r="C2124" t="s">
        <v>199</v>
      </c>
      <c r="D2124">
        <v>-6</v>
      </c>
      <c r="E2124">
        <v>41</v>
      </c>
      <c r="F2124">
        <v>79</v>
      </c>
      <c r="G2124">
        <v>45</v>
      </c>
      <c r="H2124" t="s">
        <v>203</v>
      </c>
      <c r="I2124" t="s">
        <v>204</v>
      </c>
      <c r="J2124" t="s">
        <v>202</v>
      </c>
    </row>
    <row r="2125" spans="1:10" x14ac:dyDescent="0.3">
      <c r="A2125" t="s">
        <v>233</v>
      </c>
      <c r="B2125" t="s">
        <v>227</v>
      </c>
      <c r="C2125" t="s">
        <v>199</v>
      </c>
      <c r="D2125">
        <v>1</v>
      </c>
      <c r="E2125">
        <v>48</v>
      </c>
      <c r="F2125">
        <v>85</v>
      </c>
      <c r="G2125">
        <v>44</v>
      </c>
      <c r="H2125" t="s">
        <v>203</v>
      </c>
      <c r="I2125" t="s">
        <v>204</v>
      </c>
      <c r="J2125" t="s">
        <v>202</v>
      </c>
    </row>
    <row r="2126" spans="1:10" x14ac:dyDescent="0.3">
      <c r="A2126" t="s">
        <v>233</v>
      </c>
      <c r="B2126" t="s">
        <v>227</v>
      </c>
      <c r="C2126" t="s">
        <v>199</v>
      </c>
      <c r="D2126">
        <v>48</v>
      </c>
      <c r="E2126">
        <v>73</v>
      </c>
      <c r="F2126">
        <v>123</v>
      </c>
      <c r="G2126">
        <v>25</v>
      </c>
      <c r="H2126" t="s">
        <v>205</v>
      </c>
      <c r="I2126" t="s">
        <v>206</v>
      </c>
      <c r="J2126" t="s">
        <v>202</v>
      </c>
    </row>
    <row r="2127" spans="1:10" x14ac:dyDescent="0.3">
      <c r="A2127" t="s">
        <v>233</v>
      </c>
      <c r="B2127" t="s">
        <v>227</v>
      </c>
      <c r="C2127" t="s">
        <v>199</v>
      </c>
      <c r="D2127">
        <v>48</v>
      </c>
      <c r="E2127">
        <v>73</v>
      </c>
      <c r="F2127">
        <v>123</v>
      </c>
      <c r="G2127">
        <v>25</v>
      </c>
      <c r="H2127" t="s">
        <v>205</v>
      </c>
      <c r="I2127" t="s">
        <v>206</v>
      </c>
      <c r="J2127" t="s">
        <v>202</v>
      </c>
    </row>
    <row r="2128" spans="1:10" x14ac:dyDescent="0.3">
      <c r="A2128" t="s">
        <v>233</v>
      </c>
      <c r="B2128" t="s">
        <v>227</v>
      </c>
      <c r="C2128" t="s">
        <v>199</v>
      </c>
      <c r="D2128">
        <v>47</v>
      </c>
      <c r="E2128">
        <v>72</v>
      </c>
      <c r="F2128">
        <v>121</v>
      </c>
      <c r="G2128">
        <v>25</v>
      </c>
      <c r="H2128" t="s">
        <v>205</v>
      </c>
      <c r="I2128" t="s">
        <v>206</v>
      </c>
      <c r="J2128" t="s">
        <v>202</v>
      </c>
    </row>
    <row r="2129" spans="1:10" x14ac:dyDescent="0.3">
      <c r="A2129" t="s">
        <v>233</v>
      </c>
      <c r="B2129" t="s">
        <v>227</v>
      </c>
      <c r="C2129" t="s">
        <v>199</v>
      </c>
      <c r="D2129">
        <v>32</v>
      </c>
      <c r="E2129">
        <v>52</v>
      </c>
      <c r="F2129">
        <v>87</v>
      </c>
      <c r="G2129">
        <v>20</v>
      </c>
      <c r="H2129" t="s">
        <v>205</v>
      </c>
      <c r="I2129" t="s">
        <v>206</v>
      </c>
      <c r="J2129" t="s">
        <v>202</v>
      </c>
    </row>
    <row r="2130" spans="1:10" x14ac:dyDescent="0.3">
      <c r="A2130" t="s">
        <v>233</v>
      </c>
      <c r="B2130" t="s">
        <v>227</v>
      </c>
      <c r="C2130" t="s">
        <v>199</v>
      </c>
      <c r="D2130">
        <v>75</v>
      </c>
      <c r="E2130">
        <v>73</v>
      </c>
      <c r="F2130">
        <v>138</v>
      </c>
      <c r="G2130">
        <v>26</v>
      </c>
      <c r="H2130" t="s">
        <v>205</v>
      </c>
      <c r="I2130" t="s">
        <v>206</v>
      </c>
      <c r="J2130" t="s">
        <v>202</v>
      </c>
    </row>
    <row r="2131" spans="1:10" x14ac:dyDescent="0.3">
      <c r="A2131" t="s">
        <v>233</v>
      </c>
      <c r="B2131" t="s">
        <v>227</v>
      </c>
      <c r="C2131" t="s">
        <v>199</v>
      </c>
      <c r="D2131">
        <v>70</v>
      </c>
      <c r="E2131">
        <v>72</v>
      </c>
      <c r="F2131">
        <v>129</v>
      </c>
      <c r="G2131">
        <v>25</v>
      </c>
      <c r="H2131" t="s">
        <v>205</v>
      </c>
      <c r="I2131" t="s">
        <v>206</v>
      </c>
      <c r="J2131" t="s">
        <v>202</v>
      </c>
    </row>
    <row r="2132" spans="1:10" x14ac:dyDescent="0.3">
      <c r="A2132" t="s">
        <v>233</v>
      </c>
      <c r="B2132" t="s">
        <v>227</v>
      </c>
      <c r="C2132" t="s">
        <v>199</v>
      </c>
      <c r="D2132">
        <v>61</v>
      </c>
      <c r="E2132">
        <v>64</v>
      </c>
      <c r="F2132">
        <v>115</v>
      </c>
      <c r="G2132">
        <v>23</v>
      </c>
      <c r="H2132" t="s">
        <v>205</v>
      </c>
      <c r="I2132" t="s">
        <v>206</v>
      </c>
      <c r="J2132" t="s">
        <v>202</v>
      </c>
    </row>
    <row r="2133" spans="1:10" x14ac:dyDescent="0.3">
      <c r="A2133" t="s">
        <v>233</v>
      </c>
      <c r="B2133" t="s">
        <v>227</v>
      </c>
      <c r="C2133" t="s">
        <v>199</v>
      </c>
      <c r="D2133">
        <v>53</v>
      </c>
      <c r="E2133">
        <v>59</v>
      </c>
      <c r="F2133">
        <v>106</v>
      </c>
      <c r="G2133">
        <v>23</v>
      </c>
      <c r="H2133" t="s">
        <v>205</v>
      </c>
      <c r="I2133" t="s">
        <v>206</v>
      </c>
      <c r="J2133" t="s">
        <v>202</v>
      </c>
    </row>
    <row r="2134" spans="1:10" x14ac:dyDescent="0.3">
      <c r="A2134" t="s">
        <v>233</v>
      </c>
      <c r="B2134" t="s">
        <v>227</v>
      </c>
      <c r="C2134" t="s">
        <v>199</v>
      </c>
      <c r="D2134">
        <v>76</v>
      </c>
      <c r="E2134">
        <v>78</v>
      </c>
      <c r="F2134">
        <v>141</v>
      </c>
      <c r="G2134">
        <v>27</v>
      </c>
      <c r="H2134" t="s">
        <v>205</v>
      </c>
      <c r="I2134" t="s">
        <v>206</v>
      </c>
      <c r="J2134" t="s">
        <v>202</v>
      </c>
    </row>
    <row r="2135" spans="1:10" x14ac:dyDescent="0.3">
      <c r="A2135" t="s">
        <v>233</v>
      </c>
      <c r="B2135" t="s">
        <v>227</v>
      </c>
      <c r="C2135" t="s">
        <v>199</v>
      </c>
      <c r="D2135">
        <v>71</v>
      </c>
      <c r="E2135">
        <v>73</v>
      </c>
      <c r="F2135">
        <v>131</v>
      </c>
      <c r="G2135">
        <v>25</v>
      </c>
      <c r="H2135" t="s">
        <v>205</v>
      </c>
      <c r="I2135" t="s">
        <v>206</v>
      </c>
      <c r="J2135" t="s">
        <v>202</v>
      </c>
    </row>
    <row r="2136" spans="1:10" x14ac:dyDescent="0.3">
      <c r="A2136" t="s">
        <v>233</v>
      </c>
      <c r="B2136" t="s">
        <v>227</v>
      </c>
      <c r="C2136" t="s">
        <v>199</v>
      </c>
      <c r="D2136">
        <v>38</v>
      </c>
      <c r="E2136">
        <v>61</v>
      </c>
      <c r="F2136">
        <v>103</v>
      </c>
      <c r="G2136">
        <v>23</v>
      </c>
      <c r="H2136" t="s">
        <v>205</v>
      </c>
      <c r="I2136" t="s">
        <v>207</v>
      </c>
      <c r="J2136" t="s">
        <v>208</v>
      </c>
    </row>
    <row r="2137" spans="1:10" x14ac:dyDescent="0.3">
      <c r="A2137" t="s">
        <v>233</v>
      </c>
      <c r="B2137" t="s">
        <v>227</v>
      </c>
      <c r="C2137" t="s">
        <v>199</v>
      </c>
      <c r="D2137">
        <v>44</v>
      </c>
      <c r="E2137">
        <v>67</v>
      </c>
      <c r="F2137">
        <v>112</v>
      </c>
      <c r="G2137">
        <v>23</v>
      </c>
      <c r="H2137" t="s">
        <v>205</v>
      </c>
      <c r="I2137" t="s">
        <v>207</v>
      </c>
      <c r="J2137" t="s">
        <v>208</v>
      </c>
    </row>
    <row r="2138" spans="1:10" x14ac:dyDescent="0.3">
      <c r="A2138" t="s">
        <v>233</v>
      </c>
      <c r="B2138" t="s">
        <v>227</v>
      </c>
      <c r="C2138" t="s">
        <v>199</v>
      </c>
      <c r="D2138">
        <v>31</v>
      </c>
      <c r="E2138">
        <v>53</v>
      </c>
      <c r="F2138">
        <v>89</v>
      </c>
      <c r="G2138">
        <v>22</v>
      </c>
      <c r="H2138" t="s">
        <v>205</v>
      </c>
      <c r="I2138" t="s">
        <v>207</v>
      </c>
      <c r="J2138" t="s">
        <v>208</v>
      </c>
    </row>
    <row r="2139" spans="1:10" x14ac:dyDescent="0.3">
      <c r="A2139" t="s">
        <v>233</v>
      </c>
      <c r="B2139" t="s">
        <v>227</v>
      </c>
      <c r="C2139" t="s">
        <v>199</v>
      </c>
      <c r="D2139">
        <v>70</v>
      </c>
      <c r="E2139">
        <v>68</v>
      </c>
      <c r="F2139">
        <v>128</v>
      </c>
      <c r="G2139">
        <v>24</v>
      </c>
      <c r="H2139" t="s">
        <v>205</v>
      </c>
      <c r="I2139" t="s">
        <v>207</v>
      </c>
      <c r="J2139" t="s">
        <v>208</v>
      </c>
    </row>
    <row r="2140" spans="1:10" x14ac:dyDescent="0.3">
      <c r="A2140" t="s">
        <v>233</v>
      </c>
      <c r="B2140" t="s">
        <v>227</v>
      </c>
      <c r="C2140" t="s">
        <v>199</v>
      </c>
      <c r="D2140">
        <v>67</v>
      </c>
      <c r="E2140">
        <v>70</v>
      </c>
      <c r="F2140">
        <v>126</v>
      </c>
      <c r="G2140">
        <v>25</v>
      </c>
      <c r="H2140" t="s">
        <v>205</v>
      </c>
      <c r="I2140" t="s">
        <v>207</v>
      </c>
      <c r="J2140" t="s">
        <v>208</v>
      </c>
    </row>
    <row r="2141" spans="1:10" x14ac:dyDescent="0.3">
      <c r="A2141" t="s">
        <v>233</v>
      </c>
      <c r="B2141" t="s">
        <v>227</v>
      </c>
      <c r="C2141" t="s">
        <v>199</v>
      </c>
      <c r="D2141">
        <v>65</v>
      </c>
      <c r="E2141">
        <v>67</v>
      </c>
      <c r="F2141">
        <v>119</v>
      </c>
      <c r="G2141">
        <v>23</v>
      </c>
      <c r="H2141" t="s">
        <v>205</v>
      </c>
      <c r="I2141" t="s">
        <v>207</v>
      </c>
      <c r="J2141" t="s">
        <v>208</v>
      </c>
    </row>
    <row r="2142" spans="1:10" x14ac:dyDescent="0.3">
      <c r="A2142" t="s">
        <v>233</v>
      </c>
      <c r="B2142" t="s">
        <v>227</v>
      </c>
      <c r="C2142" t="s">
        <v>199</v>
      </c>
      <c r="D2142">
        <v>39</v>
      </c>
      <c r="E2142">
        <v>48</v>
      </c>
      <c r="F2142">
        <v>79</v>
      </c>
      <c r="G2142">
        <v>19</v>
      </c>
      <c r="H2142" t="s">
        <v>205</v>
      </c>
      <c r="I2142" t="s">
        <v>207</v>
      </c>
      <c r="J2142" t="s">
        <v>208</v>
      </c>
    </row>
    <row r="2143" spans="1:10" x14ac:dyDescent="0.3">
      <c r="A2143" t="s">
        <v>233</v>
      </c>
      <c r="B2143" t="s">
        <v>227</v>
      </c>
      <c r="C2143" t="s">
        <v>199</v>
      </c>
      <c r="D2143">
        <v>-11</v>
      </c>
      <c r="E2143">
        <v>53</v>
      </c>
      <c r="F2143">
        <v>90</v>
      </c>
      <c r="G2143">
        <v>64</v>
      </c>
      <c r="H2143" t="s">
        <v>209</v>
      </c>
      <c r="I2143" t="s">
        <v>216</v>
      </c>
      <c r="J2143" t="s">
        <v>208</v>
      </c>
    </row>
    <row r="2144" spans="1:10" x14ac:dyDescent="0.3">
      <c r="A2144" t="s">
        <v>233</v>
      </c>
      <c r="B2144" t="s">
        <v>227</v>
      </c>
      <c r="C2144" t="s">
        <v>199</v>
      </c>
      <c r="D2144">
        <v>-6</v>
      </c>
      <c r="E2144">
        <v>64</v>
      </c>
      <c r="F2144">
        <v>109</v>
      </c>
      <c r="G2144">
        <v>70</v>
      </c>
      <c r="H2144" t="s">
        <v>209</v>
      </c>
      <c r="I2144" t="s">
        <v>216</v>
      </c>
      <c r="J2144" t="s">
        <v>208</v>
      </c>
    </row>
    <row r="2145" spans="1:10" x14ac:dyDescent="0.3">
      <c r="A2145" t="s">
        <v>233</v>
      </c>
      <c r="B2145" t="s">
        <v>227</v>
      </c>
      <c r="C2145" t="s">
        <v>199</v>
      </c>
      <c r="D2145">
        <v>-8</v>
      </c>
      <c r="E2145">
        <v>62</v>
      </c>
      <c r="F2145">
        <v>106</v>
      </c>
      <c r="G2145">
        <v>70</v>
      </c>
      <c r="H2145" t="s">
        <v>209</v>
      </c>
      <c r="I2145" t="s">
        <v>216</v>
      </c>
      <c r="J2145" t="s">
        <v>208</v>
      </c>
    </row>
    <row r="2146" spans="1:10" x14ac:dyDescent="0.3">
      <c r="A2146" t="s">
        <v>233</v>
      </c>
      <c r="B2146" t="s">
        <v>227</v>
      </c>
      <c r="C2146" t="s">
        <v>199</v>
      </c>
      <c r="D2146">
        <v>-17</v>
      </c>
      <c r="E2146">
        <v>53</v>
      </c>
      <c r="F2146">
        <v>101</v>
      </c>
      <c r="G2146">
        <v>67</v>
      </c>
      <c r="H2146" t="s">
        <v>209</v>
      </c>
      <c r="I2146" t="s">
        <v>216</v>
      </c>
      <c r="J2146" t="s">
        <v>208</v>
      </c>
    </row>
    <row r="2147" spans="1:10" x14ac:dyDescent="0.3">
      <c r="A2147" t="s">
        <v>233</v>
      </c>
      <c r="B2147" t="s">
        <v>227</v>
      </c>
      <c r="C2147" t="s">
        <v>199</v>
      </c>
      <c r="D2147">
        <v>-12</v>
      </c>
      <c r="E2147">
        <v>61</v>
      </c>
      <c r="F2147">
        <v>111</v>
      </c>
      <c r="G2147">
        <v>69</v>
      </c>
      <c r="H2147" t="s">
        <v>209</v>
      </c>
      <c r="I2147" t="s">
        <v>216</v>
      </c>
      <c r="J2147" t="s">
        <v>208</v>
      </c>
    </row>
    <row r="2148" spans="1:10" x14ac:dyDescent="0.3">
      <c r="A2148" t="s">
        <v>233</v>
      </c>
      <c r="B2148" t="s">
        <v>227</v>
      </c>
      <c r="C2148" t="s">
        <v>199</v>
      </c>
      <c r="D2148">
        <v>-9</v>
      </c>
      <c r="E2148">
        <v>64</v>
      </c>
      <c r="F2148">
        <v>116</v>
      </c>
      <c r="G2148">
        <v>70</v>
      </c>
      <c r="H2148" t="s">
        <v>209</v>
      </c>
      <c r="I2148" t="s">
        <v>216</v>
      </c>
      <c r="J2148" t="s">
        <v>208</v>
      </c>
    </row>
    <row r="2149" spans="1:10" x14ac:dyDescent="0.3">
      <c r="A2149" t="s">
        <v>233</v>
      </c>
      <c r="B2149" t="s">
        <v>227</v>
      </c>
      <c r="C2149" t="s">
        <v>199</v>
      </c>
      <c r="D2149">
        <v>-41</v>
      </c>
      <c r="E2149">
        <v>19</v>
      </c>
      <c r="F2149">
        <v>139</v>
      </c>
      <c r="G2149">
        <v>60</v>
      </c>
      <c r="H2149" t="s">
        <v>209</v>
      </c>
      <c r="I2149" t="s">
        <v>210</v>
      </c>
      <c r="J2149" t="s">
        <v>208</v>
      </c>
    </row>
    <row r="2150" spans="1:10" x14ac:dyDescent="0.3">
      <c r="A2150" t="s">
        <v>233</v>
      </c>
      <c r="B2150" t="s">
        <v>227</v>
      </c>
      <c r="C2150" t="s">
        <v>199</v>
      </c>
      <c r="D2150">
        <v>-26</v>
      </c>
      <c r="E2150">
        <v>23</v>
      </c>
      <c r="F2150">
        <v>109</v>
      </c>
      <c r="G2150">
        <v>49</v>
      </c>
      <c r="H2150" t="s">
        <v>209</v>
      </c>
      <c r="I2150" t="s">
        <v>210</v>
      </c>
      <c r="J2150" t="s">
        <v>208</v>
      </c>
    </row>
    <row r="2151" spans="1:10" x14ac:dyDescent="0.3">
      <c r="A2151" t="s">
        <v>233</v>
      </c>
      <c r="B2151" t="s">
        <v>227</v>
      </c>
      <c r="C2151" t="s">
        <v>199</v>
      </c>
      <c r="D2151">
        <v>-9</v>
      </c>
      <c r="E2151">
        <v>40</v>
      </c>
      <c r="F2151">
        <v>122</v>
      </c>
      <c r="G2151">
        <v>49</v>
      </c>
      <c r="H2151" t="s">
        <v>209</v>
      </c>
      <c r="I2151" t="s">
        <v>210</v>
      </c>
      <c r="J2151" t="s">
        <v>208</v>
      </c>
    </row>
    <row r="2152" spans="1:10" x14ac:dyDescent="0.3">
      <c r="A2152" t="s">
        <v>233</v>
      </c>
      <c r="B2152" t="s">
        <v>227</v>
      </c>
      <c r="C2152" t="s">
        <v>199</v>
      </c>
      <c r="D2152">
        <v>16</v>
      </c>
      <c r="E2152">
        <v>68</v>
      </c>
      <c r="F2152">
        <v>160</v>
      </c>
      <c r="G2152">
        <v>52</v>
      </c>
      <c r="H2152" t="s">
        <v>209</v>
      </c>
      <c r="I2152" t="s">
        <v>210</v>
      </c>
      <c r="J2152" t="s">
        <v>208</v>
      </c>
    </row>
    <row r="2153" spans="1:10" x14ac:dyDescent="0.3">
      <c r="A2153" t="s">
        <v>233</v>
      </c>
      <c r="B2153" t="s">
        <v>227</v>
      </c>
      <c r="C2153" t="s">
        <v>199</v>
      </c>
      <c r="D2153">
        <v>-47</v>
      </c>
      <c r="E2153">
        <v>18</v>
      </c>
      <c r="F2153">
        <v>109</v>
      </c>
      <c r="G2153">
        <v>50</v>
      </c>
      <c r="H2153" t="s">
        <v>209</v>
      </c>
      <c r="I2153" t="s">
        <v>210</v>
      </c>
      <c r="J2153" t="s">
        <v>208</v>
      </c>
    </row>
    <row r="2154" spans="1:10" x14ac:dyDescent="0.3">
      <c r="A2154" t="s">
        <v>233</v>
      </c>
      <c r="B2154" t="s">
        <v>227</v>
      </c>
      <c r="C2154" t="s">
        <v>199</v>
      </c>
      <c r="D2154">
        <v>-65</v>
      </c>
      <c r="E2154">
        <v>11</v>
      </c>
      <c r="F2154">
        <v>123</v>
      </c>
      <c r="G2154">
        <v>55</v>
      </c>
      <c r="H2154" t="s">
        <v>209</v>
      </c>
      <c r="I2154" t="s">
        <v>210</v>
      </c>
      <c r="J2154" t="s">
        <v>208</v>
      </c>
    </row>
    <row r="2155" spans="1:10" x14ac:dyDescent="0.3">
      <c r="A2155" t="s">
        <v>233</v>
      </c>
      <c r="B2155" t="s">
        <v>227</v>
      </c>
      <c r="C2155" t="s">
        <v>199</v>
      </c>
      <c r="D2155">
        <v>11</v>
      </c>
      <c r="E2155">
        <v>51</v>
      </c>
      <c r="F2155">
        <v>89</v>
      </c>
      <c r="G2155">
        <v>40</v>
      </c>
      <c r="H2155" t="s">
        <v>203</v>
      </c>
      <c r="I2155" t="s">
        <v>212</v>
      </c>
      <c r="J2155" t="s">
        <v>202</v>
      </c>
    </row>
    <row r="2156" spans="1:10" x14ac:dyDescent="0.3">
      <c r="A2156" t="s">
        <v>233</v>
      </c>
      <c r="B2156" t="s">
        <v>227</v>
      </c>
      <c r="C2156" t="s">
        <v>199</v>
      </c>
      <c r="D2156">
        <v>14</v>
      </c>
      <c r="E2156">
        <v>47</v>
      </c>
      <c r="F2156">
        <v>92</v>
      </c>
      <c r="G2156">
        <v>40</v>
      </c>
      <c r="H2156" t="s">
        <v>203</v>
      </c>
      <c r="I2156" t="s">
        <v>212</v>
      </c>
      <c r="J2156" t="s">
        <v>202</v>
      </c>
    </row>
    <row r="2157" spans="1:10" x14ac:dyDescent="0.3">
      <c r="A2157" t="s">
        <v>233</v>
      </c>
      <c r="B2157" t="s">
        <v>227</v>
      </c>
      <c r="C2157" t="s">
        <v>199</v>
      </c>
      <c r="D2157">
        <v>26</v>
      </c>
      <c r="E2157">
        <v>60</v>
      </c>
      <c r="F2157">
        <v>104</v>
      </c>
      <c r="G2157">
        <v>38</v>
      </c>
      <c r="H2157" t="s">
        <v>203</v>
      </c>
      <c r="I2157" t="s">
        <v>212</v>
      </c>
      <c r="J2157" t="s">
        <v>202</v>
      </c>
    </row>
    <row r="2158" spans="1:10" x14ac:dyDescent="0.3">
      <c r="A2158" t="s">
        <v>233</v>
      </c>
      <c r="B2158" t="s">
        <v>227</v>
      </c>
      <c r="C2158" t="s">
        <v>199</v>
      </c>
      <c r="D2158">
        <v>19</v>
      </c>
      <c r="E2158">
        <v>52</v>
      </c>
      <c r="F2158">
        <v>97</v>
      </c>
      <c r="G2158">
        <v>39</v>
      </c>
      <c r="H2158" t="s">
        <v>203</v>
      </c>
      <c r="I2158" t="s">
        <v>212</v>
      </c>
      <c r="J2158" t="s">
        <v>202</v>
      </c>
    </row>
    <row r="2159" spans="1:10" x14ac:dyDescent="0.3">
      <c r="A2159" t="s">
        <v>233</v>
      </c>
      <c r="B2159" t="s">
        <v>227</v>
      </c>
      <c r="C2159" t="s">
        <v>199</v>
      </c>
      <c r="D2159">
        <v>-9</v>
      </c>
      <c r="E2159">
        <v>36</v>
      </c>
      <c r="F2159">
        <v>65</v>
      </c>
      <c r="G2159">
        <v>45</v>
      </c>
      <c r="H2159" t="s">
        <v>203</v>
      </c>
      <c r="I2159" t="s">
        <v>217</v>
      </c>
      <c r="J2159" t="s">
        <v>202</v>
      </c>
    </row>
    <row r="2160" spans="1:10" x14ac:dyDescent="0.3">
      <c r="A2160" t="s">
        <v>233</v>
      </c>
      <c r="B2160" t="s">
        <v>227</v>
      </c>
      <c r="C2160" t="s">
        <v>199</v>
      </c>
      <c r="D2160">
        <v>-3</v>
      </c>
      <c r="E2160">
        <v>43</v>
      </c>
      <c r="F2160">
        <v>78</v>
      </c>
      <c r="G2160">
        <v>46</v>
      </c>
      <c r="H2160" t="s">
        <v>203</v>
      </c>
      <c r="I2160" t="s">
        <v>217</v>
      </c>
      <c r="J2160" t="s">
        <v>202</v>
      </c>
    </row>
    <row r="2161" spans="1:10" x14ac:dyDescent="0.3">
      <c r="A2161" t="s">
        <v>233</v>
      </c>
      <c r="B2161" t="s">
        <v>227</v>
      </c>
      <c r="C2161" t="s">
        <v>199</v>
      </c>
      <c r="D2161">
        <v>-16</v>
      </c>
      <c r="E2161">
        <v>25</v>
      </c>
      <c r="F2161">
        <v>45</v>
      </c>
      <c r="G2161">
        <v>41</v>
      </c>
      <c r="H2161" t="s">
        <v>203</v>
      </c>
      <c r="I2161" t="s">
        <v>217</v>
      </c>
      <c r="J2161" t="s">
        <v>202</v>
      </c>
    </row>
    <row r="2162" spans="1:10" x14ac:dyDescent="0.3">
      <c r="A2162" t="s">
        <v>233</v>
      </c>
      <c r="B2162" t="s">
        <v>227</v>
      </c>
      <c r="C2162" t="s">
        <v>199</v>
      </c>
      <c r="D2162">
        <v>-10</v>
      </c>
      <c r="E2162">
        <v>38</v>
      </c>
      <c r="F2162">
        <v>72</v>
      </c>
      <c r="G2162">
        <v>45</v>
      </c>
      <c r="H2162" t="s">
        <v>203</v>
      </c>
      <c r="I2162" t="s">
        <v>217</v>
      </c>
      <c r="J2162" t="s">
        <v>202</v>
      </c>
    </row>
    <row r="2163" spans="1:10" x14ac:dyDescent="0.3">
      <c r="A2163" t="s">
        <v>233</v>
      </c>
      <c r="B2163" t="s">
        <v>227</v>
      </c>
      <c r="C2163" t="s">
        <v>199</v>
      </c>
      <c r="D2163">
        <v>-16</v>
      </c>
      <c r="E2163">
        <v>31</v>
      </c>
      <c r="F2163">
        <v>60</v>
      </c>
      <c r="G2163">
        <v>42</v>
      </c>
      <c r="H2163" t="s">
        <v>203</v>
      </c>
      <c r="I2163" t="s">
        <v>217</v>
      </c>
      <c r="J2163" t="s">
        <v>202</v>
      </c>
    </row>
    <row r="2164" spans="1:10" x14ac:dyDescent="0.3">
      <c r="A2164" t="s">
        <v>233</v>
      </c>
      <c r="B2164" t="s">
        <v>227</v>
      </c>
      <c r="C2164" t="s">
        <v>199</v>
      </c>
      <c r="D2164">
        <v>-4</v>
      </c>
      <c r="E2164">
        <v>42</v>
      </c>
      <c r="F2164">
        <v>81</v>
      </c>
      <c r="G2164">
        <v>45</v>
      </c>
      <c r="H2164" t="s">
        <v>203</v>
      </c>
      <c r="I2164" t="s">
        <v>217</v>
      </c>
      <c r="J2164" t="s">
        <v>202</v>
      </c>
    </row>
    <row r="2165" spans="1:10" x14ac:dyDescent="0.3">
      <c r="A2165" t="s">
        <v>236</v>
      </c>
      <c r="B2165" t="s">
        <v>223</v>
      </c>
      <c r="C2165" t="s">
        <v>199</v>
      </c>
      <c r="D2165">
        <v>29</v>
      </c>
      <c r="E2165">
        <v>56</v>
      </c>
      <c r="F2165">
        <v>100</v>
      </c>
      <c r="G2165">
        <v>27</v>
      </c>
      <c r="H2165" t="s">
        <v>200</v>
      </c>
      <c r="I2165" t="s">
        <v>201</v>
      </c>
      <c r="J2165" t="s">
        <v>202</v>
      </c>
    </row>
    <row r="2166" spans="1:10" x14ac:dyDescent="0.3">
      <c r="A2166" t="s">
        <v>236</v>
      </c>
      <c r="B2166" t="s">
        <v>223</v>
      </c>
      <c r="C2166" t="s">
        <v>199</v>
      </c>
      <c r="D2166">
        <v>30</v>
      </c>
      <c r="E2166">
        <v>56</v>
      </c>
      <c r="F2166">
        <v>99</v>
      </c>
      <c r="G2166">
        <v>26</v>
      </c>
      <c r="H2166" t="s">
        <v>200</v>
      </c>
      <c r="I2166" t="s">
        <v>201</v>
      </c>
      <c r="J2166" t="s">
        <v>202</v>
      </c>
    </row>
    <row r="2167" spans="1:10" x14ac:dyDescent="0.3">
      <c r="A2167" t="s">
        <v>236</v>
      </c>
      <c r="B2167" t="s">
        <v>223</v>
      </c>
      <c r="C2167" t="s">
        <v>199</v>
      </c>
      <c r="D2167">
        <v>28</v>
      </c>
      <c r="E2167">
        <v>53</v>
      </c>
      <c r="F2167">
        <v>94</v>
      </c>
      <c r="G2167">
        <v>25</v>
      </c>
      <c r="H2167" t="s">
        <v>200</v>
      </c>
      <c r="I2167" t="s">
        <v>201</v>
      </c>
      <c r="J2167" t="s">
        <v>202</v>
      </c>
    </row>
    <row r="2168" spans="1:10" x14ac:dyDescent="0.3">
      <c r="A2168" t="s">
        <v>236</v>
      </c>
      <c r="B2168" t="s">
        <v>223</v>
      </c>
      <c r="C2168" t="s">
        <v>199</v>
      </c>
      <c r="D2168">
        <v>47</v>
      </c>
      <c r="E2168">
        <v>79</v>
      </c>
      <c r="F2168">
        <v>140</v>
      </c>
      <c r="G2168">
        <v>32</v>
      </c>
      <c r="H2168" t="s">
        <v>200</v>
      </c>
      <c r="I2168" t="s">
        <v>201</v>
      </c>
      <c r="J2168" t="s">
        <v>202</v>
      </c>
    </row>
    <row r="2169" spans="1:10" x14ac:dyDescent="0.3">
      <c r="A2169" t="s">
        <v>236</v>
      </c>
      <c r="B2169" t="s">
        <v>223</v>
      </c>
      <c r="C2169" t="s">
        <v>199</v>
      </c>
      <c r="D2169">
        <v>45</v>
      </c>
      <c r="E2169">
        <v>56</v>
      </c>
      <c r="F2169">
        <v>112</v>
      </c>
      <c r="G2169">
        <v>28</v>
      </c>
      <c r="H2169" t="s">
        <v>200</v>
      </c>
      <c r="I2169" t="s">
        <v>201</v>
      </c>
      <c r="J2169" t="s">
        <v>202</v>
      </c>
    </row>
    <row r="2170" spans="1:10" x14ac:dyDescent="0.3">
      <c r="A2170" t="s">
        <v>236</v>
      </c>
      <c r="B2170" t="s">
        <v>223</v>
      </c>
      <c r="C2170" t="s">
        <v>199</v>
      </c>
      <c r="D2170">
        <v>39</v>
      </c>
      <c r="E2170">
        <v>53</v>
      </c>
      <c r="F2170">
        <v>93</v>
      </c>
      <c r="G2170">
        <v>23</v>
      </c>
      <c r="H2170" t="s">
        <v>200</v>
      </c>
      <c r="I2170" t="s">
        <v>201</v>
      </c>
      <c r="J2170" t="s">
        <v>202</v>
      </c>
    </row>
    <row r="2171" spans="1:10" x14ac:dyDescent="0.3">
      <c r="A2171" t="s">
        <v>236</v>
      </c>
      <c r="B2171" t="s">
        <v>223</v>
      </c>
      <c r="C2171" t="s">
        <v>199</v>
      </c>
      <c r="D2171">
        <v>73</v>
      </c>
      <c r="E2171">
        <v>87</v>
      </c>
      <c r="F2171">
        <v>154</v>
      </c>
      <c r="G2171">
        <v>32</v>
      </c>
      <c r="H2171" t="s">
        <v>200</v>
      </c>
      <c r="I2171" t="s">
        <v>201</v>
      </c>
      <c r="J2171" t="s">
        <v>202</v>
      </c>
    </row>
    <row r="2172" spans="1:10" x14ac:dyDescent="0.3">
      <c r="A2172" t="s">
        <v>236</v>
      </c>
      <c r="B2172" t="s">
        <v>223</v>
      </c>
      <c r="C2172" t="s">
        <v>199</v>
      </c>
      <c r="D2172">
        <v>70</v>
      </c>
      <c r="E2172">
        <v>79</v>
      </c>
      <c r="F2172">
        <v>149</v>
      </c>
      <c r="G2172">
        <v>32</v>
      </c>
      <c r="H2172" t="s">
        <v>200</v>
      </c>
      <c r="I2172" t="s">
        <v>201</v>
      </c>
      <c r="J2172" t="s">
        <v>202</v>
      </c>
    </row>
    <row r="2173" spans="1:10" x14ac:dyDescent="0.3">
      <c r="A2173" t="s">
        <v>236</v>
      </c>
      <c r="B2173" t="s">
        <v>223</v>
      </c>
      <c r="C2173" t="s">
        <v>199</v>
      </c>
      <c r="D2173">
        <v>98</v>
      </c>
      <c r="E2173">
        <v>104</v>
      </c>
      <c r="F2173">
        <v>197</v>
      </c>
      <c r="G2173">
        <v>38</v>
      </c>
      <c r="H2173" t="s">
        <v>200</v>
      </c>
      <c r="I2173" t="s">
        <v>201</v>
      </c>
      <c r="J2173" t="s">
        <v>202</v>
      </c>
    </row>
    <row r="2174" spans="1:10" x14ac:dyDescent="0.3">
      <c r="A2174" t="s">
        <v>236</v>
      </c>
      <c r="B2174" t="s">
        <v>223</v>
      </c>
      <c r="C2174" t="s">
        <v>199</v>
      </c>
      <c r="D2174">
        <v>28</v>
      </c>
      <c r="E2174">
        <v>48</v>
      </c>
      <c r="F2174">
        <v>80</v>
      </c>
      <c r="G2174">
        <v>20</v>
      </c>
      <c r="H2174" t="s">
        <v>200</v>
      </c>
      <c r="I2174" t="s">
        <v>215</v>
      </c>
      <c r="J2174" t="s">
        <v>208</v>
      </c>
    </row>
    <row r="2175" spans="1:10" x14ac:dyDescent="0.3">
      <c r="A2175" t="s">
        <v>236</v>
      </c>
      <c r="B2175" t="s">
        <v>223</v>
      </c>
      <c r="C2175" t="s">
        <v>199</v>
      </c>
      <c r="D2175">
        <v>23</v>
      </c>
      <c r="E2175">
        <v>43</v>
      </c>
      <c r="F2175">
        <v>72</v>
      </c>
      <c r="G2175">
        <v>20</v>
      </c>
      <c r="H2175" t="s">
        <v>200</v>
      </c>
      <c r="I2175" t="s">
        <v>215</v>
      </c>
      <c r="J2175" t="s">
        <v>208</v>
      </c>
    </row>
    <row r="2176" spans="1:10" x14ac:dyDescent="0.3">
      <c r="A2176" t="s">
        <v>236</v>
      </c>
      <c r="B2176" t="s">
        <v>223</v>
      </c>
      <c r="C2176" t="s">
        <v>199</v>
      </c>
      <c r="D2176">
        <v>30</v>
      </c>
      <c r="E2176">
        <v>52</v>
      </c>
      <c r="F2176">
        <v>88</v>
      </c>
      <c r="G2176">
        <v>22</v>
      </c>
      <c r="H2176" t="s">
        <v>200</v>
      </c>
      <c r="I2176" t="s">
        <v>215</v>
      </c>
      <c r="J2176" t="s">
        <v>208</v>
      </c>
    </row>
    <row r="2177" spans="1:10" x14ac:dyDescent="0.3">
      <c r="A2177" t="s">
        <v>236</v>
      </c>
      <c r="B2177" t="s">
        <v>223</v>
      </c>
      <c r="C2177" t="s">
        <v>199</v>
      </c>
      <c r="D2177">
        <v>28</v>
      </c>
      <c r="E2177">
        <v>49</v>
      </c>
      <c r="F2177">
        <v>82</v>
      </c>
      <c r="G2177">
        <v>21</v>
      </c>
      <c r="H2177" t="s">
        <v>200</v>
      </c>
      <c r="I2177" t="s">
        <v>215</v>
      </c>
      <c r="J2177" t="s">
        <v>208</v>
      </c>
    </row>
    <row r="2178" spans="1:10" x14ac:dyDescent="0.3">
      <c r="A2178" t="s">
        <v>236</v>
      </c>
      <c r="B2178" t="s">
        <v>223</v>
      </c>
      <c r="C2178" t="s">
        <v>199</v>
      </c>
      <c r="D2178">
        <v>43</v>
      </c>
      <c r="E2178">
        <v>48</v>
      </c>
      <c r="F2178">
        <v>85</v>
      </c>
      <c r="G2178">
        <v>19</v>
      </c>
      <c r="H2178" t="s">
        <v>200</v>
      </c>
      <c r="I2178" t="s">
        <v>215</v>
      </c>
      <c r="J2178" t="s">
        <v>208</v>
      </c>
    </row>
    <row r="2179" spans="1:10" x14ac:dyDescent="0.3">
      <c r="A2179" t="s">
        <v>236</v>
      </c>
      <c r="B2179" t="s">
        <v>223</v>
      </c>
      <c r="C2179" t="s">
        <v>199</v>
      </c>
      <c r="D2179">
        <v>37</v>
      </c>
      <c r="E2179">
        <v>45</v>
      </c>
      <c r="F2179">
        <v>80</v>
      </c>
      <c r="G2179">
        <v>20</v>
      </c>
      <c r="H2179" t="s">
        <v>200</v>
      </c>
      <c r="I2179" t="s">
        <v>215</v>
      </c>
      <c r="J2179" t="s">
        <v>208</v>
      </c>
    </row>
    <row r="2180" spans="1:10" x14ac:dyDescent="0.3">
      <c r="A2180" t="s">
        <v>236</v>
      </c>
      <c r="B2180" t="s">
        <v>223</v>
      </c>
      <c r="C2180" t="s">
        <v>199</v>
      </c>
      <c r="D2180">
        <v>34</v>
      </c>
      <c r="E2180">
        <v>43</v>
      </c>
      <c r="F2180">
        <v>77</v>
      </c>
      <c r="G2180">
        <v>20</v>
      </c>
      <c r="H2180" t="s">
        <v>200</v>
      </c>
      <c r="I2180" t="s">
        <v>215</v>
      </c>
      <c r="J2180" t="s">
        <v>208</v>
      </c>
    </row>
    <row r="2181" spans="1:10" x14ac:dyDescent="0.3">
      <c r="A2181" t="s">
        <v>236</v>
      </c>
      <c r="B2181" t="s">
        <v>223</v>
      </c>
      <c r="C2181" t="s">
        <v>199</v>
      </c>
      <c r="D2181">
        <v>45</v>
      </c>
      <c r="E2181">
        <v>52</v>
      </c>
      <c r="F2181">
        <v>94</v>
      </c>
      <c r="G2181">
        <v>22</v>
      </c>
      <c r="H2181" t="s">
        <v>200</v>
      </c>
      <c r="I2181" t="s">
        <v>215</v>
      </c>
      <c r="J2181" t="s">
        <v>208</v>
      </c>
    </row>
    <row r="2182" spans="1:10" x14ac:dyDescent="0.3">
      <c r="A2182" t="s">
        <v>236</v>
      </c>
      <c r="B2182" t="s">
        <v>223</v>
      </c>
      <c r="C2182" t="s">
        <v>199</v>
      </c>
      <c r="D2182">
        <v>16</v>
      </c>
      <c r="E2182">
        <v>32</v>
      </c>
      <c r="F2182">
        <v>53</v>
      </c>
      <c r="G2182">
        <v>16</v>
      </c>
      <c r="H2182" t="s">
        <v>205</v>
      </c>
      <c r="I2182" t="s">
        <v>206</v>
      </c>
      <c r="J2182" t="s">
        <v>202</v>
      </c>
    </row>
    <row r="2183" spans="1:10" x14ac:dyDescent="0.3">
      <c r="A2183" t="s">
        <v>236</v>
      </c>
      <c r="B2183" t="s">
        <v>223</v>
      </c>
      <c r="C2183" t="s">
        <v>199</v>
      </c>
      <c r="D2183">
        <v>13</v>
      </c>
      <c r="E2183">
        <v>30</v>
      </c>
      <c r="F2183">
        <v>50</v>
      </c>
      <c r="G2183">
        <v>17</v>
      </c>
      <c r="H2183" t="s">
        <v>205</v>
      </c>
      <c r="I2183" t="s">
        <v>206</v>
      </c>
      <c r="J2183" t="s">
        <v>202</v>
      </c>
    </row>
    <row r="2184" spans="1:10" x14ac:dyDescent="0.3">
      <c r="A2184" t="s">
        <v>236</v>
      </c>
      <c r="B2184" t="s">
        <v>223</v>
      </c>
      <c r="C2184" t="s">
        <v>199</v>
      </c>
      <c r="D2184">
        <v>24</v>
      </c>
      <c r="E2184">
        <v>44</v>
      </c>
      <c r="F2184">
        <v>73</v>
      </c>
      <c r="G2184">
        <v>20</v>
      </c>
      <c r="H2184" t="s">
        <v>205</v>
      </c>
      <c r="I2184" t="s">
        <v>206</v>
      </c>
      <c r="J2184" t="s">
        <v>202</v>
      </c>
    </row>
    <row r="2185" spans="1:10" x14ac:dyDescent="0.3">
      <c r="A2185" t="s">
        <v>236</v>
      </c>
      <c r="B2185" t="s">
        <v>223</v>
      </c>
      <c r="C2185" t="s">
        <v>199</v>
      </c>
      <c r="D2185">
        <v>44</v>
      </c>
      <c r="E2185">
        <v>48</v>
      </c>
      <c r="F2185">
        <v>90</v>
      </c>
      <c r="G2185">
        <v>21</v>
      </c>
      <c r="H2185" t="s">
        <v>205</v>
      </c>
      <c r="I2185" t="s">
        <v>206</v>
      </c>
      <c r="J2185" t="s">
        <v>202</v>
      </c>
    </row>
    <row r="2186" spans="1:10" x14ac:dyDescent="0.3">
      <c r="A2186" t="s">
        <v>236</v>
      </c>
      <c r="B2186" t="s">
        <v>223</v>
      </c>
      <c r="C2186" t="s">
        <v>199</v>
      </c>
      <c r="D2186">
        <v>25</v>
      </c>
      <c r="E2186">
        <v>34</v>
      </c>
      <c r="F2186">
        <v>60</v>
      </c>
      <c r="G2186">
        <v>17</v>
      </c>
      <c r="H2186" t="s">
        <v>205</v>
      </c>
      <c r="I2186" t="s">
        <v>206</v>
      </c>
      <c r="J2186" t="s">
        <v>202</v>
      </c>
    </row>
    <row r="2187" spans="1:10" x14ac:dyDescent="0.3">
      <c r="A2187" t="s">
        <v>236</v>
      </c>
      <c r="B2187" t="s">
        <v>223</v>
      </c>
      <c r="C2187" t="s">
        <v>199</v>
      </c>
      <c r="D2187">
        <v>22</v>
      </c>
      <c r="E2187">
        <v>32</v>
      </c>
      <c r="F2187">
        <v>56</v>
      </c>
      <c r="G2187">
        <v>17</v>
      </c>
      <c r="H2187" t="s">
        <v>205</v>
      </c>
      <c r="I2187" t="s">
        <v>206</v>
      </c>
      <c r="J2187" t="s">
        <v>202</v>
      </c>
    </row>
    <row r="2188" spans="1:10" x14ac:dyDescent="0.3">
      <c r="A2188" t="s">
        <v>236</v>
      </c>
      <c r="B2188" t="s">
        <v>223</v>
      </c>
      <c r="C2188" t="s">
        <v>199</v>
      </c>
      <c r="D2188">
        <v>14</v>
      </c>
      <c r="E2188">
        <v>25</v>
      </c>
      <c r="F2188">
        <v>41</v>
      </c>
      <c r="G2188">
        <v>14</v>
      </c>
      <c r="H2188" t="s">
        <v>205</v>
      </c>
      <c r="I2188" t="s">
        <v>206</v>
      </c>
      <c r="J2188" t="s">
        <v>202</v>
      </c>
    </row>
    <row r="2189" spans="1:10" x14ac:dyDescent="0.3">
      <c r="A2189" t="s">
        <v>236</v>
      </c>
      <c r="B2189" t="s">
        <v>223</v>
      </c>
      <c r="C2189" t="s">
        <v>199</v>
      </c>
      <c r="D2189">
        <v>19</v>
      </c>
      <c r="E2189">
        <v>30</v>
      </c>
      <c r="F2189">
        <v>53</v>
      </c>
      <c r="G2189">
        <v>17</v>
      </c>
      <c r="H2189" t="s">
        <v>205</v>
      </c>
      <c r="I2189" t="s">
        <v>206</v>
      </c>
      <c r="J2189" t="s">
        <v>202</v>
      </c>
    </row>
    <row r="2190" spans="1:10" x14ac:dyDescent="0.3">
      <c r="A2190" t="s">
        <v>236</v>
      </c>
      <c r="B2190" t="s">
        <v>223</v>
      </c>
      <c r="C2190" t="s">
        <v>199</v>
      </c>
      <c r="D2190">
        <v>22</v>
      </c>
      <c r="E2190">
        <v>32</v>
      </c>
      <c r="F2190">
        <v>56</v>
      </c>
      <c r="G2190">
        <v>17</v>
      </c>
      <c r="H2190" t="s">
        <v>205</v>
      </c>
      <c r="I2190" t="s">
        <v>206</v>
      </c>
      <c r="J2190" t="s">
        <v>202</v>
      </c>
    </row>
    <row r="2191" spans="1:10" x14ac:dyDescent="0.3">
      <c r="A2191" t="s">
        <v>236</v>
      </c>
      <c r="B2191" t="s">
        <v>223</v>
      </c>
      <c r="C2191" t="s">
        <v>199</v>
      </c>
      <c r="D2191">
        <v>43</v>
      </c>
      <c r="E2191">
        <v>48</v>
      </c>
      <c r="F2191">
        <v>85</v>
      </c>
      <c r="G2191">
        <v>19</v>
      </c>
      <c r="H2191" t="s">
        <v>205</v>
      </c>
      <c r="I2191" t="s">
        <v>206</v>
      </c>
      <c r="J2191" t="s">
        <v>202</v>
      </c>
    </row>
    <row r="2192" spans="1:10" x14ac:dyDescent="0.3">
      <c r="A2192" t="s">
        <v>236</v>
      </c>
      <c r="B2192" t="s">
        <v>223</v>
      </c>
      <c r="C2192" t="s">
        <v>199</v>
      </c>
      <c r="D2192">
        <v>36</v>
      </c>
      <c r="E2192">
        <v>44</v>
      </c>
      <c r="F2192">
        <v>78</v>
      </c>
      <c r="G2192">
        <v>20</v>
      </c>
      <c r="H2192" t="s">
        <v>205</v>
      </c>
      <c r="I2192" t="s">
        <v>206</v>
      </c>
      <c r="J2192" t="s">
        <v>202</v>
      </c>
    </row>
    <row r="2193" spans="1:10" x14ac:dyDescent="0.3">
      <c r="A2193" t="s">
        <v>236</v>
      </c>
      <c r="B2193" t="s">
        <v>223</v>
      </c>
      <c r="C2193" t="s">
        <v>199</v>
      </c>
      <c r="D2193">
        <v>68</v>
      </c>
      <c r="E2193">
        <v>126</v>
      </c>
      <c r="F2193">
        <v>210</v>
      </c>
      <c r="G2193">
        <v>58</v>
      </c>
      <c r="H2193" t="s">
        <v>205</v>
      </c>
      <c r="I2193" t="s">
        <v>207</v>
      </c>
      <c r="J2193" t="s">
        <v>208</v>
      </c>
    </row>
    <row r="2194" spans="1:10" x14ac:dyDescent="0.3">
      <c r="A2194" t="s">
        <v>236</v>
      </c>
      <c r="B2194" t="s">
        <v>223</v>
      </c>
      <c r="C2194" t="s">
        <v>199</v>
      </c>
      <c r="D2194">
        <v>74</v>
      </c>
      <c r="E2194">
        <v>134</v>
      </c>
      <c r="F2194">
        <v>222</v>
      </c>
      <c r="G2194">
        <v>60</v>
      </c>
      <c r="H2194" t="s">
        <v>205</v>
      </c>
      <c r="I2194" t="s">
        <v>207</v>
      </c>
      <c r="J2194" t="s">
        <v>208</v>
      </c>
    </row>
    <row r="2195" spans="1:10" x14ac:dyDescent="0.3">
      <c r="A2195" t="s">
        <v>236</v>
      </c>
      <c r="B2195" t="s">
        <v>223</v>
      </c>
      <c r="C2195" t="s">
        <v>199</v>
      </c>
      <c r="D2195">
        <v>103</v>
      </c>
      <c r="E2195">
        <v>172</v>
      </c>
      <c r="F2195">
        <v>286</v>
      </c>
      <c r="G2195">
        <v>69</v>
      </c>
      <c r="H2195" t="s">
        <v>205</v>
      </c>
      <c r="I2195" t="s">
        <v>207</v>
      </c>
      <c r="J2195" t="s">
        <v>208</v>
      </c>
    </row>
    <row r="2196" spans="1:10" x14ac:dyDescent="0.3">
      <c r="A2196" t="s">
        <v>236</v>
      </c>
      <c r="B2196" t="s">
        <v>223</v>
      </c>
      <c r="C2196" t="s">
        <v>199</v>
      </c>
      <c r="D2196">
        <v>87</v>
      </c>
      <c r="E2196">
        <v>150</v>
      </c>
      <c r="F2196">
        <v>249</v>
      </c>
      <c r="G2196">
        <v>63</v>
      </c>
      <c r="H2196" t="s">
        <v>205</v>
      </c>
      <c r="I2196" t="s">
        <v>207</v>
      </c>
      <c r="J2196" t="s">
        <v>208</v>
      </c>
    </row>
    <row r="2197" spans="1:10" x14ac:dyDescent="0.3">
      <c r="A2197" t="s">
        <v>236</v>
      </c>
      <c r="B2197" t="s">
        <v>223</v>
      </c>
      <c r="C2197" t="s">
        <v>199</v>
      </c>
      <c r="D2197">
        <v>101</v>
      </c>
      <c r="E2197">
        <v>126</v>
      </c>
      <c r="F2197">
        <v>224</v>
      </c>
      <c r="G2197">
        <v>58</v>
      </c>
      <c r="H2197" t="s">
        <v>205</v>
      </c>
      <c r="I2197" t="s">
        <v>207</v>
      </c>
      <c r="J2197" t="s">
        <v>208</v>
      </c>
    </row>
    <row r="2198" spans="1:10" x14ac:dyDescent="0.3">
      <c r="A2198" t="s">
        <v>236</v>
      </c>
      <c r="B2198" t="s">
        <v>223</v>
      </c>
      <c r="C2198" t="s">
        <v>199</v>
      </c>
      <c r="D2198">
        <v>109</v>
      </c>
      <c r="E2198">
        <v>141</v>
      </c>
      <c r="F2198">
        <v>233</v>
      </c>
      <c r="G2198">
        <v>58</v>
      </c>
      <c r="H2198" t="s">
        <v>205</v>
      </c>
      <c r="I2198" t="s">
        <v>207</v>
      </c>
      <c r="J2198" t="s">
        <v>208</v>
      </c>
    </row>
    <row r="2199" spans="1:10" x14ac:dyDescent="0.3">
      <c r="A2199" t="s">
        <v>236</v>
      </c>
      <c r="B2199" t="s">
        <v>223</v>
      </c>
      <c r="C2199" t="s">
        <v>199</v>
      </c>
      <c r="D2199">
        <v>142</v>
      </c>
      <c r="E2199">
        <v>172</v>
      </c>
      <c r="F2199">
        <v>283</v>
      </c>
      <c r="G2199">
        <v>64</v>
      </c>
      <c r="H2199" t="s">
        <v>205</v>
      </c>
      <c r="I2199" t="s">
        <v>207</v>
      </c>
      <c r="J2199" t="s">
        <v>208</v>
      </c>
    </row>
    <row r="2200" spans="1:10" x14ac:dyDescent="0.3">
      <c r="A2200" t="s">
        <v>236</v>
      </c>
      <c r="B2200" t="s">
        <v>223</v>
      </c>
      <c r="C2200" t="s">
        <v>199</v>
      </c>
      <c r="D2200">
        <v>92</v>
      </c>
      <c r="E2200">
        <v>119</v>
      </c>
      <c r="F2200">
        <v>210</v>
      </c>
      <c r="G2200">
        <v>57</v>
      </c>
      <c r="H2200" t="s">
        <v>205</v>
      </c>
      <c r="I2200" t="s">
        <v>207</v>
      </c>
      <c r="J2200" t="s">
        <v>208</v>
      </c>
    </row>
    <row r="2201" spans="1:10" x14ac:dyDescent="0.3">
      <c r="A2201" t="s">
        <v>236</v>
      </c>
      <c r="B2201" t="s">
        <v>223</v>
      </c>
      <c r="C2201" t="s">
        <v>199</v>
      </c>
      <c r="D2201">
        <v>13</v>
      </c>
      <c r="E2201">
        <v>66</v>
      </c>
      <c r="F2201">
        <v>120</v>
      </c>
      <c r="G2201">
        <v>53</v>
      </c>
      <c r="H2201" t="s">
        <v>209</v>
      </c>
      <c r="I2201" t="s">
        <v>216</v>
      </c>
      <c r="J2201" t="s">
        <v>208</v>
      </c>
    </row>
    <row r="2202" spans="1:10" x14ac:dyDescent="0.3">
      <c r="A2202" t="s">
        <v>236</v>
      </c>
      <c r="B2202" t="s">
        <v>223</v>
      </c>
      <c r="C2202" t="s">
        <v>199</v>
      </c>
      <c r="D2202">
        <v>15</v>
      </c>
      <c r="E2202">
        <v>70</v>
      </c>
      <c r="F2202">
        <v>127</v>
      </c>
      <c r="G2202">
        <v>55</v>
      </c>
      <c r="H2202" t="s">
        <v>209</v>
      </c>
      <c r="I2202" t="s">
        <v>216</v>
      </c>
      <c r="J2202" t="s">
        <v>208</v>
      </c>
    </row>
    <row r="2203" spans="1:10" x14ac:dyDescent="0.3">
      <c r="A2203" t="s">
        <v>236</v>
      </c>
      <c r="B2203" t="s">
        <v>223</v>
      </c>
      <c r="C2203" t="s">
        <v>199</v>
      </c>
      <c r="D2203">
        <v>20</v>
      </c>
      <c r="E2203">
        <v>77</v>
      </c>
      <c r="F2203">
        <v>140</v>
      </c>
      <c r="G2203">
        <v>57</v>
      </c>
      <c r="H2203" t="s">
        <v>209</v>
      </c>
      <c r="I2203" t="s">
        <v>216</v>
      </c>
      <c r="J2203" t="s">
        <v>208</v>
      </c>
    </row>
    <row r="2204" spans="1:10" x14ac:dyDescent="0.3">
      <c r="A2204" t="s">
        <v>236</v>
      </c>
      <c r="B2204" t="s">
        <v>223</v>
      </c>
      <c r="C2204" t="s">
        <v>199</v>
      </c>
      <c r="D2204">
        <v>24</v>
      </c>
      <c r="E2204">
        <v>82</v>
      </c>
      <c r="F2204">
        <v>149</v>
      </c>
      <c r="G2204">
        <v>58</v>
      </c>
      <c r="H2204" t="s">
        <v>209</v>
      </c>
      <c r="I2204" t="s">
        <v>216</v>
      </c>
      <c r="J2204" t="s">
        <v>208</v>
      </c>
    </row>
    <row r="2205" spans="1:10" x14ac:dyDescent="0.3">
      <c r="A2205" t="s">
        <v>236</v>
      </c>
      <c r="B2205" t="s">
        <v>223</v>
      </c>
      <c r="C2205" t="s">
        <v>199</v>
      </c>
      <c r="D2205">
        <v>16</v>
      </c>
      <c r="E2205">
        <v>65</v>
      </c>
      <c r="F2205">
        <v>126</v>
      </c>
      <c r="G2205">
        <v>54</v>
      </c>
      <c r="H2205" t="s">
        <v>209</v>
      </c>
      <c r="I2205" t="s">
        <v>216</v>
      </c>
      <c r="J2205" t="s">
        <v>208</v>
      </c>
    </row>
    <row r="2206" spans="1:10" x14ac:dyDescent="0.3">
      <c r="A2206" t="s">
        <v>236</v>
      </c>
      <c r="B2206" t="s">
        <v>223</v>
      </c>
      <c r="C2206" t="s">
        <v>199</v>
      </c>
      <c r="D2206">
        <v>26</v>
      </c>
      <c r="E2206">
        <v>74</v>
      </c>
      <c r="F2206">
        <v>132</v>
      </c>
      <c r="G2206">
        <v>51</v>
      </c>
      <c r="H2206" t="s">
        <v>209</v>
      </c>
      <c r="I2206" t="s">
        <v>216</v>
      </c>
      <c r="J2206" t="s">
        <v>208</v>
      </c>
    </row>
    <row r="2207" spans="1:10" x14ac:dyDescent="0.3">
      <c r="A2207" t="s">
        <v>236</v>
      </c>
      <c r="B2207" t="s">
        <v>223</v>
      </c>
      <c r="C2207" t="s">
        <v>199</v>
      </c>
      <c r="D2207">
        <v>26</v>
      </c>
      <c r="E2207">
        <v>74</v>
      </c>
      <c r="F2207">
        <v>132</v>
      </c>
      <c r="G2207">
        <v>51</v>
      </c>
      <c r="H2207" t="s">
        <v>209</v>
      </c>
      <c r="I2207" t="s">
        <v>216</v>
      </c>
      <c r="J2207" t="s">
        <v>208</v>
      </c>
    </row>
    <row r="2208" spans="1:10" x14ac:dyDescent="0.3">
      <c r="A2208" t="s">
        <v>236</v>
      </c>
      <c r="B2208" t="s">
        <v>223</v>
      </c>
      <c r="C2208" t="s">
        <v>199</v>
      </c>
      <c r="D2208">
        <v>36</v>
      </c>
      <c r="E2208">
        <v>82</v>
      </c>
      <c r="F2208">
        <v>159</v>
      </c>
      <c r="G2208">
        <v>58</v>
      </c>
      <c r="H2208" t="s">
        <v>209</v>
      </c>
      <c r="I2208" t="s">
        <v>216</v>
      </c>
      <c r="J2208" t="s">
        <v>208</v>
      </c>
    </row>
    <row r="2209" spans="1:10" x14ac:dyDescent="0.3">
      <c r="A2209" t="s">
        <v>236</v>
      </c>
      <c r="B2209" t="s">
        <v>223</v>
      </c>
      <c r="C2209" t="s">
        <v>199</v>
      </c>
      <c r="D2209">
        <v>24</v>
      </c>
      <c r="E2209">
        <v>70</v>
      </c>
      <c r="F2209">
        <v>134</v>
      </c>
      <c r="G2209">
        <v>54</v>
      </c>
      <c r="H2209" t="s">
        <v>209</v>
      </c>
      <c r="I2209" t="s">
        <v>216</v>
      </c>
      <c r="J2209" t="s">
        <v>208</v>
      </c>
    </row>
    <row r="2210" spans="1:10" x14ac:dyDescent="0.3">
      <c r="A2210" t="s">
        <v>236</v>
      </c>
      <c r="B2210" t="s">
        <v>223</v>
      </c>
      <c r="C2210" t="s">
        <v>199</v>
      </c>
      <c r="D2210">
        <v>19</v>
      </c>
      <c r="E2210">
        <v>67</v>
      </c>
      <c r="F2210">
        <v>129</v>
      </c>
      <c r="G2210">
        <v>54</v>
      </c>
      <c r="H2210" t="s">
        <v>209</v>
      </c>
      <c r="I2210" t="s">
        <v>216</v>
      </c>
      <c r="J2210" t="s">
        <v>208</v>
      </c>
    </row>
    <row r="2211" spans="1:10" x14ac:dyDescent="0.3">
      <c r="A2211" t="s">
        <v>236</v>
      </c>
      <c r="B2211" t="s">
        <v>223</v>
      </c>
      <c r="C2211" t="s">
        <v>199</v>
      </c>
      <c r="D2211">
        <v>10</v>
      </c>
      <c r="E2211">
        <v>111</v>
      </c>
      <c r="F2211">
        <v>190</v>
      </c>
      <c r="G2211">
        <v>101</v>
      </c>
      <c r="H2211" t="s">
        <v>209</v>
      </c>
      <c r="I2211" t="s">
        <v>210</v>
      </c>
      <c r="J2211" t="s">
        <v>208</v>
      </c>
    </row>
    <row r="2212" spans="1:10" x14ac:dyDescent="0.3">
      <c r="A2212" t="s">
        <v>236</v>
      </c>
      <c r="B2212" t="s">
        <v>223</v>
      </c>
      <c r="C2212" t="s">
        <v>199</v>
      </c>
      <c r="D2212">
        <v>25</v>
      </c>
      <c r="E2212">
        <v>154</v>
      </c>
      <c r="F2212">
        <v>264</v>
      </c>
      <c r="G2212">
        <v>129</v>
      </c>
      <c r="H2212" t="s">
        <v>209</v>
      </c>
      <c r="I2212" t="s">
        <v>210</v>
      </c>
      <c r="J2212" t="s">
        <v>208</v>
      </c>
    </row>
    <row r="2213" spans="1:10" x14ac:dyDescent="0.3">
      <c r="A2213" t="s">
        <v>236</v>
      </c>
      <c r="B2213" t="s">
        <v>223</v>
      </c>
      <c r="C2213" t="s">
        <v>199</v>
      </c>
      <c r="D2213">
        <v>34</v>
      </c>
      <c r="E2213">
        <v>184</v>
      </c>
      <c r="F2213">
        <v>317</v>
      </c>
      <c r="G2213">
        <v>150</v>
      </c>
      <c r="H2213" t="s">
        <v>209</v>
      </c>
      <c r="I2213" t="s">
        <v>210</v>
      </c>
      <c r="J2213" t="s">
        <v>208</v>
      </c>
    </row>
    <row r="2214" spans="1:10" x14ac:dyDescent="0.3">
      <c r="A2214" t="s">
        <v>236</v>
      </c>
      <c r="B2214" t="s">
        <v>223</v>
      </c>
      <c r="C2214" t="s">
        <v>199</v>
      </c>
      <c r="D2214">
        <v>16</v>
      </c>
      <c r="E2214">
        <v>130</v>
      </c>
      <c r="F2214">
        <v>223</v>
      </c>
      <c r="G2214">
        <v>114</v>
      </c>
      <c r="H2214" t="s">
        <v>209</v>
      </c>
      <c r="I2214" t="s">
        <v>210</v>
      </c>
      <c r="J2214" t="s">
        <v>208</v>
      </c>
    </row>
    <row r="2215" spans="1:10" x14ac:dyDescent="0.3">
      <c r="A2215" t="s">
        <v>236</v>
      </c>
      <c r="B2215" t="s">
        <v>223</v>
      </c>
      <c r="C2215" t="s">
        <v>199</v>
      </c>
      <c r="D2215">
        <v>15</v>
      </c>
      <c r="E2215">
        <v>130</v>
      </c>
      <c r="F2215">
        <v>224</v>
      </c>
      <c r="G2215">
        <v>115</v>
      </c>
      <c r="H2215" t="s">
        <v>209</v>
      </c>
      <c r="I2215" t="s">
        <v>210</v>
      </c>
      <c r="J2215" t="s">
        <v>208</v>
      </c>
    </row>
    <row r="2216" spans="1:10" x14ac:dyDescent="0.3">
      <c r="A2216" t="s">
        <v>236</v>
      </c>
      <c r="B2216" t="s">
        <v>223</v>
      </c>
      <c r="C2216" t="s">
        <v>199</v>
      </c>
      <c r="D2216">
        <v>20</v>
      </c>
      <c r="E2216">
        <v>145</v>
      </c>
      <c r="F2216">
        <v>250</v>
      </c>
      <c r="G2216">
        <v>125</v>
      </c>
      <c r="H2216" t="s">
        <v>209</v>
      </c>
      <c r="I2216" t="s">
        <v>210</v>
      </c>
      <c r="J2216" t="s">
        <v>208</v>
      </c>
    </row>
    <row r="2217" spans="1:10" x14ac:dyDescent="0.3">
      <c r="A2217" t="s">
        <v>236</v>
      </c>
      <c r="B2217" t="s">
        <v>223</v>
      </c>
      <c r="C2217" t="s">
        <v>199</v>
      </c>
      <c r="D2217">
        <v>23</v>
      </c>
      <c r="E2217">
        <v>129</v>
      </c>
      <c r="F2217">
        <v>219</v>
      </c>
      <c r="G2217">
        <v>104</v>
      </c>
      <c r="H2217" t="s">
        <v>209</v>
      </c>
      <c r="I2217" t="s">
        <v>210</v>
      </c>
      <c r="J2217" t="s">
        <v>208</v>
      </c>
    </row>
    <row r="2218" spans="1:10" x14ac:dyDescent="0.3">
      <c r="A2218" t="s">
        <v>236</v>
      </c>
      <c r="B2218" t="s">
        <v>223</v>
      </c>
      <c r="C2218" t="s">
        <v>199</v>
      </c>
      <c r="D2218">
        <v>30</v>
      </c>
      <c r="E2218">
        <v>145</v>
      </c>
      <c r="F2218">
        <v>266</v>
      </c>
      <c r="G2218">
        <v>125</v>
      </c>
      <c r="H2218" t="s">
        <v>209</v>
      </c>
      <c r="I2218" t="s">
        <v>210</v>
      </c>
      <c r="J2218" t="s">
        <v>208</v>
      </c>
    </row>
    <row r="2219" spans="1:10" x14ac:dyDescent="0.3">
      <c r="A2219" t="s">
        <v>236</v>
      </c>
      <c r="B2219" t="s">
        <v>223</v>
      </c>
      <c r="C2219" t="s">
        <v>199</v>
      </c>
      <c r="D2219">
        <v>128</v>
      </c>
      <c r="E2219">
        <v>195</v>
      </c>
      <c r="F2219">
        <v>336</v>
      </c>
      <c r="G2219">
        <v>67</v>
      </c>
      <c r="H2219" t="s">
        <v>205</v>
      </c>
      <c r="I2219" t="s">
        <v>218</v>
      </c>
      <c r="J2219" t="s">
        <v>202</v>
      </c>
    </row>
    <row r="2220" spans="1:10" x14ac:dyDescent="0.3">
      <c r="A2220" t="s">
        <v>236</v>
      </c>
      <c r="B2220" t="s">
        <v>223</v>
      </c>
      <c r="C2220" t="s">
        <v>199</v>
      </c>
      <c r="D2220">
        <v>82</v>
      </c>
      <c r="E2220">
        <v>134</v>
      </c>
      <c r="F2220">
        <v>230</v>
      </c>
      <c r="G2220">
        <v>52</v>
      </c>
      <c r="H2220" t="s">
        <v>205</v>
      </c>
      <c r="I2220" t="s">
        <v>218</v>
      </c>
      <c r="J2220" t="s">
        <v>202</v>
      </c>
    </row>
    <row r="2221" spans="1:10" x14ac:dyDescent="0.3">
      <c r="A2221" t="s">
        <v>236</v>
      </c>
      <c r="B2221" t="s">
        <v>223</v>
      </c>
      <c r="C2221" t="s">
        <v>199</v>
      </c>
      <c r="D2221">
        <v>104</v>
      </c>
      <c r="E2221">
        <v>120</v>
      </c>
      <c r="F2221">
        <v>220</v>
      </c>
      <c r="G2221">
        <v>50</v>
      </c>
      <c r="H2221" t="s">
        <v>205</v>
      </c>
      <c r="I2221" t="s">
        <v>218</v>
      </c>
      <c r="J2221" t="s">
        <v>202</v>
      </c>
    </row>
    <row r="2222" spans="1:10" x14ac:dyDescent="0.3">
      <c r="A2222" t="s">
        <v>236</v>
      </c>
      <c r="B2222" t="s">
        <v>223</v>
      </c>
      <c r="C2222" t="s">
        <v>199</v>
      </c>
      <c r="D2222">
        <v>145</v>
      </c>
      <c r="E2222">
        <v>155</v>
      </c>
      <c r="F2222">
        <v>285</v>
      </c>
      <c r="G2222">
        <v>57</v>
      </c>
      <c r="H2222" t="s">
        <v>205</v>
      </c>
      <c r="I2222" t="s">
        <v>218</v>
      </c>
      <c r="J2222" t="s">
        <v>202</v>
      </c>
    </row>
    <row r="2223" spans="1:10" x14ac:dyDescent="0.3">
      <c r="A2223" t="s">
        <v>224</v>
      </c>
      <c r="B2223" t="s">
        <v>198</v>
      </c>
      <c r="C2223" t="s">
        <v>220</v>
      </c>
      <c r="D2223">
        <v>295</v>
      </c>
      <c r="E2223">
        <v>454</v>
      </c>
      <c r="F2223">
        <v>756</v>
      </c>
      <c r="G2223">
        <v>159</v>
      </c>
      <c r="H2223" t="s">
        <v>200</v>
      </c>
      <c r="I2223" t="s">
        <v>201</v>
      </c>
      <c r="J2223" t="s">
        <v>202</v>
      </c>
    </row>
    <row r="2224" spans="1:10" x14ac:dyDescent="0.3">
      <c r="A2224" t="s">
        <v>224</v>
      </c>
      <c r="B2224" t="s">
        <v>198</v>
      </c>
      <c r="C2224" t="s">
        <v>220</v>
      </c>
      <c r="D2224">
        <v>77</v>
      </c>
      <c r="E2224">
        <v>79</v>
      </c>
      <c r="F2224">
        <v>142</v>
      </c>
      <c r="G2224">
        <v>27</v>
      </c>
      <c r="H2224" t="s">
        <v>203</v>
      </c>
      <c r="I2224" t="s">
        <v>204</v>
      </c>
      <c r="J2224" t="s">
        <v>202</v>
      </c>
    </row>
    <row r="2225" spans="1:10" x14ac:dyDescent="0.3">
      <c r="A2225" t="s">
        <v>224</v>
      </c>
      <c r="B2225" t="s">
        <v>198</v>
      </c>
      <c r="C2225" t="s">
        <v>220</v>
      </c>
      <c r="D2225">
        <v>-203</v>
      </c>
      <c r="E2225">
        <v>-60</v>
      </c>
      <c r="F2225">
        <v>61</v>
      </c>
      <c r="G2225">
        <v>143</v>
      </c>
      <c r="H2225" t="s">
        <v>205</v>
      </c>
      <c r="I2225" t="s">
        <v>206</v>
      </c>
      <c r="J2225" t="s">
        <v>202</v>
      </c>
    </row>
    <row r="2226" spans="1:10" x14ac:dyDescent="0.3">
      <c r="A2226" t="s">
        <v>224</v>
      </c>
      <c r="B2226" t="s">
        <v>198</v>
      </c>
      <c r="C2226" t="s">
        <v>220</v>
      </c>
      <c r="D2226">
        <v>-197</v>
      </c>
      <c r="E2226">
        <v>-53</v>
      </c>
      <c r="F2226">
        <v>68</v>
      </c>
      <c r="G2226">
        <v>144</v>
      </c>
      <c r="H2226" t="s">
        <v>205</v>
      </c>
      <c r="I2226" t="s">
        <v>206</v>
      </c>
      <c r="J2226" t="s">
        <v>202</v>
      </c>
    </row>
    <row r="2227" spans="1:10" x14ac:dyDescent="0.3">
      <c r="A2227" t="s">
        <v>224</v>
      </c>
      <c r="B2227" t="s">
        <v>198</v>
      </c>
      <c r="C2227" t="s">
        <v>220</v>
      </c>
      <c r="D2227">
        <v>-301</v>
      </c>
      <c r="E2227">
        <v>-60</v>
      </c>
      <c r="F2227">
        <v>65</v>
      </c>
      <c r="G2227">
        <v>143</v>
      </c>
      <c r="H2227" t="s">
        <v>205</v>
      </c>
      <c r="I2227" t="s">
        <v>206</v>
      </c>
      <c r="J2227" t="s">
        <v>202</v>
      </c>
    </row>
    <row r="2228" spans="1:10" x14ac:dyDescent="0.3">
      <c r="A2228" t="s">
        <v>224</v>
      </c>
      <c r="B2228" t="s">
        <v>198</v>
      </c>
      <c r="C2228" t="s">
        <v>220</v>
      </c>
      <c r="D2228">
        <v>191</v>
      </c>
      <c r="E2228">
        <v>258</v>
      </c>
      <c r="F2228">
        <v>547</v>
      </c>
      <c r="G2228">
        <v>129</v>
      </c>
      <c r="H2228" t="s">
        <v>209</v>
      </c>
      <c r="I2228" t="s">
        <v>210</v>
      </c>
      <c r="J2228" t="s">
        <v>208</v>
      </c>
    </row>
    <row r="2229" spans="1:10" x14ac:dyDescent="0.3">
      <c r="A2229" t="s">
        <v>224</v>
      </c>
      <c r="B2229" t="s">
        <v>198</v>
      </c>
      <c r="C2229" t="s">
        <v>220</v>
      </c>
      <c r="D2229">
        <v>303</v>
      </c>
      <c r="E2229">
        <v>331</v>
      </c>
      <c r="F2229">
        <v>614</v>
      </c>
      <c r="G2229">
        <v>127</v>
      </c>
      <c r="H2229" t="s">
        <v>209</v>
      </c>
      <c r="I2229" t="s">
        <v>210</v>
      </c>
      <c r="J2229" t="s">
        <v>208</v>
      </c>
    </row>
    <row r="2230" spans="1:10" x14ac:dyDescent="0.3">
      <c r="A2230" t="s">
        <v>224</v>
      </c>
      <c r="B2230" t="s">
        <v>198</v>
      </c>
      <c r="C2230" t="s">
        <v>220</v>
      </c>
      <c r="D2230">
        <v>105</v>
      </c>
      <c r="E2230">
        <v>145</v>
      </c>
      <c r="F2230">
        <v>245</v>
      </c>
      <c r="G2230">
        <v>40</v>
      </c>
      <c r="H2230" t="s">
        <v>203</v>
      </c>
      <c r="I2230" t="s">
        <v>212</v>
      </c>
      <c r="J2230" t="s">
        <v>202</v>
      </c>
    </row>
    <row r="2231" spans="1:10" x14ac:dyDescent="0.3">
      <c r="A2231" t="s">
        <v>224</v>
      </c>
      <c r="B2231" t="s">
        <v>198</v>
      </c>
      <c r="C2231" t="s">
        <v>220</v>
      </c>
      <c r="D2231">
        <v>171</v>
      </c>
      <c r="E2231">
        <v>157</v>
      </c>
      <c r="F2231">
        <v>282</v>
      </c>
      <c r="G2231">
        <v>42</v>
      </c>
      <c r="H2231" t="s">
        <v>203</v>
      </c>
      <c r="I2231" t="s">
        <v>212</v>
      </c>
      <c r="J2231" t="s">
        <v>202</v>
      </c>
    </row>
    <row r="2232" spans="1:10" x14ac:dyDescent="0.3">
      <c r="A2232" t="s">
        <v>224</v>
      </c>
      <c r="B2232" t="s">
        <v>198</v>
      </c>
      <c r="C2232" t="s">
        <v>220</v>
      </c>
      <c r="D2232">
        <v>135</v>
      </c>
      <c r="E2232">
        <v>126</v>
      </c>
      <c r="F2232">
        <v>227</v>
      </c>
      <c r="G2232">
        <v>35</v>
      </c>
      <c r="H2232" t="s">
        <v>203</v>
      </c>
      <c r="I2232" t="s">
        <v>217</v>
      </c>
      <c r="J2232" t="s">
        <v>202</v>
      </c>
    </row>
    <row r="2233" spans="1:10" x14ac:dyDescent="0.3">
      <c r="A2233" t="s">
        <v>224</v>
      </c>
      <c r="B2233" t="s">
        <v>198</v>
      </c>
      <c r="C2233" t="s">
        <v>220</v>
      </c>
      <c r="D2233">
        <v>264</v>
      </c>
      <c r="E2233">
        <v>352</v>
      </c>
      <c r="F2233">
        <v>580</v>
      </c>
      <c r="G2233">
        <v>88</v>
      </c>
      <c r="H2233" t="s">
        <v>205</v>
      </c>
      <c r="I2233" t="s">
        <v>225</v>
      </c>
      <c r="J2233" t="s">
        <v>202</v>
      </c>
    </row>
    <row r="2234" spans="1:10" x14ac:dyDescent="0.3">
      <c r="A2234" t="s">
        <v>224</v>
      </c>
      <c r="B2234" t="s">
        <v>198</v>
      </c>
      <c r="C2234" t="s">
        <v>220</v>
      </c>
      <c r="D2234">
        <v>182</v>
      </c>
      <c r="E2234">
        <v>280</v>
      </c>
      <c r="F2234">
        <v>546</v>
      </c>
      <c r="G2234">
        <v>98</v>
      </c>
      <c r="H2234" t="s">
        <v>205</v>
      </c>
      <c r="I2234" t="s">
        <v>225</v>
      </c>
      <c r="J2234" t="s">
        <v>202</v>
      </c>
    </row>
    <row r="2235" spans="1:10" x14ac:dyDescent="0.3">
      <c r="A2235" t="s">
        <v>224</v>
      </c>
      <c r="B2235" t="s">
        <v>198</v>
      </c>
      <c r="C2235" t="s">
        <v>220</v>
      </c>
      <c r="D2235">
        <v>247</v>
      </c>
      <c r="E2235">
        <v>277</v>
      </c>
      <c r="F2235">
        <v>538</v>
      </c>
      <c r="G2235">
        <v>91</v>
      </c>
      <c r="H2235" t="s">
        <v>205</v>
      </c>
      <c r="I2235" t="s">
        <v>225</v>
      </c>
      <c r="J2235" t="s">
        <v>202</v>
      </c>
    </row>
    <row r="2236" spans="1:10" x14ac:dyDescent="0.3">
      <c r="A2236" t="s">
        <v>240</v>
      </c>
      <c r="B2236" t="s">
        <v>198</v>
      </c>
      <c r="C2236" t="s">
        <v>199</v>
      </c>
      <c r="D2236">
        <v>20</v>
      </c>
      <c r="E2236">
        <v>55</v>
      </c>
      <c r="F2236">
        <v>93</v>
      </c>
      <c r="G2236">
        <v>35</v>
      </c>
      <c r="H2236" t="s">
        <v>200</v>
      </c>
      <c r="I2236" t="s">
        <v>221</v>
      </c>
      <c r="J2236" t="s">
        <v>202</v>
      </c>
    </row>
    <row r="2237" spans="1:10" x14ac:dyDescent="0.3">
      <c r="A2237" t="s">
        <v>240</v>
      </c>
      <c r="B2237" t="s">
        <v>198</v>
      </c>
      <c r="C2237" t="s">
        <v>199</v>
      </c>
      <c r="D2237">
        <v>25</v>
      </c>
      <c r="E2237">
        <v>60</v>
      </c>
      <c r="F2237">
        <v>101</v>
      </c>
      <c r="G2237">
        <v>35</v>
      </c>
      <c r="H2237" t="s">
        <v>200</v>
      </c>
      <c r="I2237" t="s">
        <v>221</v>
      </c>
      <c r="J2237" t="s">
        <v>202</v>
      </c>
    </row>
    <row r="2238" spans="1:10" x14ac:dyDescent="0.3">
      <c r="A2238" t="s">
        <v>240</v>
      </c>
      <c r="B2238" t="s">
        <v>198</v>
      </c>
      <c r="C2238" t="s">
        <v>199</v>
      </c>
      <c r="D2238">
        <v>29</v>
      </c>
      <c r="E2238">
        <v>64</v>
      </c>
      <c r="F2238">
        <v>107</v>
      </c>
      <c r="G2238">
        <v>35</v>
      </c>
      <c r="H2238" t="s">
        <v>200</v>
      </c>
      <c r="I2238" t="s">
        <v>221</v>
      </c>
      <c r="J2238" t="s">
        <v>202</v>
      </c>
    </row>
    <row r="2239" spans="1:10" x14ac:dyDescent="0.3">
      <c r="A2239" t="s">
        <v>240</v>
      </c>
      <c r="B2239" t="s">
        <v>198</v>
      </c>
      <c r="C2239" t="s">
        <v>199</v>
      </c>
      <c r="D2239">
        <v>33</v>
      </c>
      <c r="E2239">
        <v>72</v>
      </c>
      <c r="F2239">
        <v>121</v>
      </c>
      <c r="G2239">
        <v>39</v>
      </c>
      <c r="H2239" t="s">
        <v>200</v>
      </c>
      <c r="I2239" t="s">
        <v>221</v>
      </c>
      <c r="J2239" t="s">
        <v>202</v>
      </c>
    </row>
    <row r="2240" spans="1:10" x14ac:dyDescent="0.3">
      <c r="A2240" t="s">
        <v>240</v>
      </c>
      <c r="B2240" t="s">
        <v>198</v>
      </c>
      <c r="C2240" t="s">
        <v>199</v>
      </c>
      <c r="D2240">
        <v>35</v>
      </c>
      <c r="E2240">
        <v>74</v>
      </c>
      <c r="F2240">
        <v>125</v>
      </c>
      <c r="G2240">
        <v>39</v>
      </c>
      <c r="H2240" t="s">
        <v>200</v>
      </c>
      <c r="I2240" t="s">
        <v>221</v>
      </c>
      <c r="J2240" t="s">
        <v>202</v>
      </c>
    </row>
    <row r="2241" spans="1:10" x14ac:dyDescent="0.3">
      <c r="A2241" t="s">
        <v>240</v>
      </c>
      <c r="B2241" t="s">
        <v>198</v>
      </c>
      <c r="C2241" t="s">
        <v>199</v>
      </c>
      <c r="D2241">
        <v>41</v>
      </c>
      <c r="E2241">
        <v>82</v>
      </c>
      <c r="F2241">
        <v>138</v>
      </c>
      <c r="G2241">
        <v>41</v>
      </c>
      <c r="H2241" t="s">
        <v>200</v>
      </c>
      <c r="I2241" t="s">
        <v>221</v>
      </c>
      <c r="J2241" t="s">
        <v>202</v>
      </c>
    </row>
    <row r="2242" spans="1:10" x14ac:dyDescent="0.3">
      <c r="A2242" t="s">
        <v>240</v>
      </c>
      <c r="B2242" t="s">
        <v>198</v>
      </c>
      <c r="C2242" t="s">
        <v>199</v>
      </c>
      <c r="D2242">
        <v>49</v>
      </c>
      <c r="E2242">
        <v>90</v>
      </c>
      <c r="F2242">
        <v>151</v>
      </c>
      <c r="G2242">
        <v>41</v>
      </c>
      <c r="H2242" t="s">
        <v>200</v>
      </c>
      <c r="I2242" t="s">
        <v>221</v>
      </c>
      <c r="J2242" t="s">
        <v>202</v>
      </c>
    </row>
    <row r="2243" spans="1:10" x14ac:dyDescent="0.3">
      <c r="A2243" t="s">
        <v>240</v>
      </c>
      <c r="B2243" t="s">
        <v>198</v>
      </c>
      <c r="C2243" t="s">
        <v>199</v>
      </c>
      <c r="D2243">
        <v>48</v>
      </c>
      <c r="E2243">
        <v>90</v>
      </c>
      <c r="F2243">
        <v>151</v>
      </c>
      <c r="G2243">
        <v>42</v>
      </c>
      <c r="H2243" t="s">
        <v>200</v>
      </c>
      <c r="I2243" t="s">
        <v>221</v>
      </c>
      <c r="J2243" t="s">
        <v>202</v>
      </c>
    </row>
    <row r="2244" spans="1:10" x14ac:dyDescent="0.3">
      <c r="A2244" t="s">
        <v>240</v>
      </c>
      <c r="B2244" t="s">
        <v>198</v>
      </c>
      <c r="C2244" t="s">
        <v>199</v>
      </c>
      <c r="D2244">
        <v>33</v>
      </c>
      <c r="E2244">
        <v>71</v>
      </c>
      <c r="F2244">
        <v>120</v>
      </c>
      <c r="G2244">
        <v>38</v>
      </c>
      <c r="H2244" t="s">
        <v>200</v>
      </c>
      <c r="I2244" t="s">
        <v>221</v>
      </c>
      <c r="J2244" t="s">
        <v>202</v>
      </c>
    </row>
    <row r="2245" spans="1:10" x14ac:dyDescent="0.3">
      <c r="A2245" t="s">
        <v>240</v>
      </c>
      <c r="B2245" t="s">
        <v>198</v>
      </c>
      <c r="C2245" t="s">
        <v>199</v>
      </c>
      <c r="D2245">
        <v>33</v>
      </c>
      <c r="E2245">
        <v>71</v>
      </c>
      <c r="F2245">
        <v>120</v>
      </c>
      <c r="G2245">
        <v>38</v>
      </c>
      <c r="H2245" t="s">
        <v>200</v>
      </c>
      <c r="I2245" t="s">
        <v>221</v>
      </c>
      <c r="J2245" t="s">
        <v>202</v>
      </c>
    </row>
    <row r="2246" spans="1:10" x14ac:dyDescent="0.3">
      <c r="A2246" t="s">
        <v>240</v>
      </c>
      <c r="B2246" t="s">
        <v>198</v>
      </c>
      <c r="C2246" t="s">
        <v>199</v>
      </c>
      <c r="D2246">
        <v>30</v>
      </c>
      <c r="E2246">
        <v>67</v>
      </c>
      <c r="F2246">
        <v>113</v>
      </c>
      <c r="G2246">
        <v>37</v>
      </c>
      <c r="H2246" t="s">
        <v>200</v>
      </c>
      <c r="I2246" t="s">
        <v>221</v>
      </c>
      <c r="J2246" t="s">
        <v>202</v>
      </c>
    </row>
    <row r="2247" spans="1:10" x14ac:dyDescent="0.3">
      <c r="A2247" t="s">
        <v>240</v>
      </c>
      <c r="B2247" t="s">
        <v>198</v>
      </c>
      <c r="C2247" t="s">
        <v>199</v>
      </c>
      <c r="D2247">
        <v>37</v>
      </c>
      <c r="E2247">
        <v>75</v>
      </c>
      <c r="F2247">
        <v>127</v>
      </c>
      <c r="G2247">
        <v>38</v>
      </c>
      <c r="H2247" t="s">
        <v>200</v>
      </c>
      <c r="I2247" t="s">
        <v>221</v>
      </c>
      <c r="J2247" t="s">
        <v>202</v>
      </c>
    </row>
    <row r="2248" spans="1:10" x14ac:dyDescent="0.3">
      <c r="A2248" t="s">
        <v>240</v>
      </c>
      <c r="B2248" t="s">
        <v>198</v>
      </c>
      <c r="C2248" t="s">
        <v>199</v>
      </c>
      <c r="D2248">
        <v>31</v>
      </c>
      <c r="E2248">
        <v>55</v>
      </c>
      <c r="F2248">
        <v>104</v>
      </c>
      <c r="G2248">
        <v>37</v>
      </c>
      <c r="H2248" t="s">
        <v>200</v>
      </c>
      <c r="I2248" t="s">
        <v>221</v>
      </c>
      <c r="J2248" t="s">
        <v>202</v>
      </c>
    </row>
    <row r="2249" spans="1:10" x14ac:dyDescent="0.3">
      <c r="A2249" t="s">
        <v>240</v>
      </c>
      <c r="B2249" t="s">
        <v>198</v>
      </c>
      <c r="C2249" t="s">
        <v>199</v>
      </c>
      <c r="D2249">
        <v>37</v>
      </c>
      <c r="E2249">
        <v>60</v>
      </c>
      <c r="F2249">
        <v>108</v>
      </c>
      <c r="G2249">
        <v>35</v>
      </c>
      <c r="H2249" t="s">
        <v>200</v>
      </c>
      <c r="I2249" t="s">
        <v>221</v>
      </c>
      <c r="J2249" t="s">
        <v>202</v>
      </c>
    </row>
    <row r="2250" spans="1:10" x14ac:dyDescent="0.3">
      <c r="A2250" t="s">
        <v>240</v>
      </c>
      <c r="B2250" t="s">
        <v>198</v>
      </c>
      <c r="C2250" t="s">
        <v>199</v>
      </c>
      <c r="D2250">
        <v>43</v>
      </c>
      <c r="E2250">
        <v>64</v>
      </c>
      <c r="F2250">
        <v>114</v>
      </c>
      <c r="G2250">
        <v>35</v>
      </c>
      <c r="H2250" t="s">
        <v>200</v>
      </c>
      <c r="I2250" t="s">
        <v>221</v>
      </c>
      <c r="J2250" t="s">
        <v>202</v>
      </c>
    </row>
    <row r="2251" spans="1:10" x14ac:dyDescent="0.3">
      <c r="A2251" t="s">
        <v>240</v>
      </c>
      <c r="B2251" t="s">
        <v>198</v>
      </c>
      <c r="C2251" t="s">
        <v>199</v>
      </c>
      <c r="D2251">
        <v>49</v>
      </c>
      <c r="E2251">
        <v>72</v>
      </c>
      <c r="F2251">
        <v>129</v>
      </c>
      <c r="G2251">
        <v>39</v>
      </c>
      <c r="H2251" t="s">
        <v>200</v>
      </c>
      <c r="I2251" t="s">
        <v>221</v>
      </c>
      <c r="J2251" t="s">
        <v>202</v>
      </c>
    </row>
    <row r="2252" spans="1:10" x14ac:dyDescent="0.3">
      <c r="A2252" t="s">
        <v>240</v>
      </c>
      <c r="B2252" t="s">
        <v>198</v>
      </c>
      <c r="C2252" t="s">
        <v>199</v>
      </c>
      <c r="D2252">
        <v>48</v>
      </c>
      <c r="E2252">
        <v>74</v>
      </c>
      <c r="F2252">
        <v>124</v>
      </c>
      <c r="G2252">
        <v>36</v>
      </c>
      <c r="H2252" t="s">
        <v>200</v>
      </c>
      <c r="I2252" t="s">
        <v>221</v>
      </c>
      <c r="J2252" t="s">
        <v>202</v>
      </c>
    </row>
    <row r="2253" spans="1:10" x14ac:dyDescent="0.3">
      <c r="A2253" t="s">
        <v>240</v>
      </c>
      <c r="B2253" t="s">
        <v>198</v>
      </c>
      <c r="C2253" t="s">
        <v>199</v>
      </c>
      <c r="D2253">
        <v>57</v>
      </c>
      <c r="E2253">
        <v>82</v>
      </c>
      <c r="F2253">
        <v>137</v>
      </c>
      <c r="G2253">
        <v>38</v>
      </c>
      <c r="H2253" t="s">
        <v>200</v>
      </c>
      <c r="I2253" t="s">
        <v>221</v>
      </c>
      <c r="J2253" t="s">
        <v>202</v>
      </c>
    </row>
    <row r="2254" spans="1:10" x14ac:dyDescent="0.3">
      <c r="A2254" t="s">
        <v>240</v>
      </c>
      <c r="B2254" t="s">
        <v>198</v>
      </c>
      <c r="C2254" t="s">
        <v>199</v>
      </c>
      <c r="D2254">
        <v>68</v>
      </c>
      <c r="E2254">
        <v>90</v>
      </c>
      <c r="F2254">
        <v>150</v>
      </c>
      <c r="G2254">
        <v>38</v>
      </c>
      <c r="H2254" t="s">
        <v>200</v>
      </c>
      <c r="I2254" t="s">
        <v>221</v>
      </c>
      <c r="J2254" t="s">
        <v>202</v>
      </c>
    </row>
    <row r="2255" spans="1:10" x14ac:dyDescent="0.3">
      <c r="A2255" t="s">
        <v>240</v>
      </c>
      <c r="B2255" t="s">
        <v>198</v>
      </c>
      <c r="C2255" t="s">
        <v>199</v>
      </c>
      <c r="D2255">
        <v>66</v>
      </c>
      <c r="E2255">
        <v>90</v>
      </c>
      <c r="F2255">
        <v>150</v>
      </c>
      <c r="G2255">
        <v>39</v>
      </c>
      <c r="H2255" t="s">
        <v>200</v>
      </c>
      <c r="I2255" t="s">
        <v>221</v>
      </c>
      <c r="J2255" t="s">
        <v>202</v>
      </c>
    </row>
    <row r="2256" spans="1:10" x14ac:dyDescent="0.3">
      <c r="A2256" t="s">
        <v>240</v>
      </c>
      <c r="B2256" t="s">
        <v>198</v>
      </c>
      <c r="C2256" t="s">
        <v>199</v>
      </c>
      <c r="D2256">
        <v>49</v>
      </c>
      <c r="E2256">
        <v>71</v>
      </c>
      <c r="F2256">
        <v>128</v>
      </c>
      <c r="G2256">
        <v>38</v>
      </c>
      <c r="H2256" t="s">
        <v>200</v>
      </c>
      <c r="I2256" t="s">
        <v>221</v>
      </c>
      <c r="J2256" t="s">
        <v>202</v>
      </c>
    </row>
    <row r="2257" spans="1:10" x14ac:dyDescent="0.3">
      <c r="A2257" t="s">
        <v>240</v>
      </c>
      <c r="B2257" t="s">
        <v>198</v>
      </c>
      <c r="C2257" t="s">
        <v>199</v>
      </c>
      <c r="D2257">
        <v>49</v>
      </c>
      <c r="E2257">
        <v>71</v>
      </c>
      <c r="F2257">
        <v>128</v>
      </c>
      <c r="G2257">
        <v>38</v>
      </c>
      <c r="H2257" t="s">
        <v>200</v>
      </c>
      <c r="I2257" t="s">
        <v>221</v>
      </c>
      <c r="J2257" t="s">
        <v>202</v>
      </c>
    </row>
    <row r="2258" spans="1:10" x14ac:dyDescent="0.3">
      <c r="A2258" t="s">
        <v>240</v>
      </c>
      <c r="B2258" t="s">
        <v>198</v>
      </c>
      <c r="C2258" t="s">
        <v>199</v>
      </c>
      <c r="D2258">
        <v>45</v>
      </c>
      <c r="E2258">
        <v>67</v>
      </c>
      <c r="F2258">
        <v>120</v>
      </c>
      <c r="G2258">
        <v>37</v>
      </c>
      <c r="H2258" t="s">
        <v>200</v>
      </c>
      <c r="I2258" t="s">
        <v>221</v>
      </c>
      <c r="J2258" t="s">
        <v>202</v>
      </c>
    </row>
    <row r="2259" spans="1:10" x14ac:dyDescent="0.3">
      <c r="A2259" t="s">
        <v>240</v>
      </c>
      <c r="B2259" t="s">
        <v>198</v>
      </c>
      <c r="C2259" t="s">
        <v>199</v>
      </c>
      <c r="D2259">
        <v>55</v>
      </c>
      <c r="E2259">
        <v>75</v>
      </c>
      <c r="F2259">
        <v>135</v>
      </c>
      <c r="G2259">
        <v>38</v>
      </c>
      <c r="H2259" t="s">
        <v>200</v>
      </c>
      <c r="I2259" t="s">
        <v>221</v>
      </c>
      <c r="J2259" t="s">
        <v>202</v>
      </c>
    </row>
    <row r="2260" spans="1:10" x14ac:dyDescent="0.3">
      <c r="A2260" t="s">
        <v>240</v>
      </c>
      <c r="B2260" t="s">
        <v>198</v>
      </c>
      <c r="C2260" t="s">
        <v>199</v>
      </c>
      <c r="D2260">
        <v>25</v>
      </c>
      <c r="E2260">
        <v>72</v>
      </c>
      <c r="F2260">
        <v>120</v>
      </c>
      <c r="G2260">
        <v>47</v>
      </c>
      <c r="H2260" t="s">
        <v>200</v>
      </c>
      <c r="I2260" t="s">
        <v>201</v>
      </c>
      <c r="J2260" t="s">
        <v>202</v>
      </c>
    </row>
    <row r="2261" spans="1:10" x14ac:dyDescent="0.3">
      <c r="A2261" t="s">
        <v>240</v>
      </c>
      <c r="B2261" t="s">
        <v>198</v>
      </c>
      <c r="C2261" t="s">
        <v>199</v>
      </c>
      <c r="D2261">
        <v>23</v>
      </c>
      <c r="E2261">
        <v>69</v>
      </c>
      <c r="F2261">
        <v>114</v>
      </c>
      <c r="G2261">
        <v>46</v>
      </c>
      <c r="H2261" t="s">
        <v>200</v>
      </c>
      <c r="I2261" t="s">
        <v>201</v>
      </c>
      <c r="J2261" t="s">
        <v>202</v>
      </c>
    </row>
    <row r="2262" spans="1:10" x14ac:dyDescent="0.3">
      <c r="A2262" t="s">
        <v>240</v>
      </c>
      <c r="B2262" t="s">
        <v>198</v>
      </c>
      <c r="C2262" t="s">
        <v>199</v>
      </c>
      <c r="D2262">
        <v>26</v>
      </c>
      <c r="E2262">
        <v>72</v>
      </c>
      <c r="F2262">
        <v>119</v>
      </c>
      <c r="G2262">
        <v>46</v>
      </c>
      <c r="H2262" t="s">
        <v>200</v>
      </c>
      <c r="I2262" t="s">
        <v>201</v>
      </c>
      <c r="J2262" t="s">
        <v>202</v>
      </c>
    </row>
    <row r="2263" spans="1:10" x14ac:dyDescent="0.3">
      <c r="A2263" t="s">
        <v>240</v>
      </c>
      <c r="B2263" t="s">
        <v>198</v>
      </c>
      <c r="C2263" t="s">
        <v>199</v>
      </c>
      <c r="D2263">
        <v>27</v>
      </c>
      <c r="E2263">
        <v>75</v>
      </c>
      <c r="F2263">
        <v>125</v>
      </c>
      <c r="G2263">
        <v>48</v>
      </c>
      <c r="H2263" t="s">
        <v>200</v>
      </c>
      <c r="I2263" t="s">
        <v>201</v>
      </c>
      <c r="J2263" t="s">
        <v>202</v>
      </c>
    </row>
    <row r="2264" spans="1:10" x14ac:dyDescent="0.3">
      <c r="A2264" t="s">
        <v>240</v>
      </c>
      <c r="B2264" t="s">
        <v>198</v>
      </c>
      <c r="C2264" t="s">
        <v>199</v>
      </c>
      <c r="D2264">
        <v>31</v>
      </c>
      <c r="E2264">
        <v>80</v>
      </c>
      <c r="F2264">
        <v>132</v>
      </c>
      <c r="G2264">
        <v>49</v>
      </c>
      <c r="H2264" t="s">
        <v>200</v>
      </c>
      <c r="I2264" t="s">
        <v>201</v>
      </c>
      <c r="J2264" t="s">
        <v>202</v>
      </c>
    </row>
    <row r="2265" spans="1:10" x14ac:dyDescent="0.3">
      <c r="A2265" t="s">
        <v>240</v>
      </c>
      <c r="B2265" t="s">
        <v>198</v>
      </c>
      <c r="C2265" t="s">
        <v>199</v>
      </c>
      <c r="D2265">
        <v>42</v>
      </c>
      <c r="E2265">
        <v>94</v>
      </c>
      <c r="F2265">
        <v>156</v>
      </c>
      <c r="G2265">
        <v>52</v>
      </c>
      <c r="H2265" t="s">
        <v>200</v>
      </c>
      <c r="I2265" t="s">
        <v>201</v>
      </c>
      <c r="J2265" t="s">
        <v>202</v>
      </c>
    </row>
    <row r="2266" spans="1:10" x14ac:dyDescent="0.3">
      <c r="A2266" t="s">
        <v>240</v>
      </c>
      <c r="B2266" t="s">
        <v>198</v>
      </c>
      <c r="C2266" t="s">
        <v>199</v>
      </c>
      <c r="D2266">
        <v>43</v>
      </c>
      <c r="E2266">
        <v>96</v>
      </c>
      <c r="F2266">
        <v>160</v>
      </c>
      <c r="G2266">
        <v>53</v>
      </c>
      <c r="H2266" t="s">
        <v>200</v>
      </c>
      <c r="I2266" t="s">
        <v>201</v>
      </c>
      <c r="J2266" t="s">
        <v>202</v>
      </c>
    </row>
    <row r="2267" spans="1:10" x14ac:dyDescent="0.3">
      <c r="A2267" t="s">
        <v>240</v>
      </c>
      <c r="B2267" t="s">
        <v>198</v>
      </c>
      <c r="C2267" t="s">
        <v>199</v>
      </c>
      <c r="D2267">
        <v>44</v>
      </c>
      <c r="E2267">
        <v>96</v>
      </c>
      <c r="F2267">
        <v>160</v>
      </c>
      <c r="G2267">
        <v>52</v>
      </c>
      <c r="H2267" t="s">
        <v>200</v>
      </c>
      <c r="I2267" t="s">
        <v>201</v>
      </c>
      <c r="J2267" t="s">
        <v>202</v>
      </c>
    </row>
    <row r="2268" spans="1:10" x14ac:dyDescent="0.3">
      <c r="A2268" t="s">
        <v>240</v>
      </c>
      <c r="B2268" t="s">
        <v>198</v>
      </c>
      <c r="C2268" t="s">
        <v>199</v>
      </c>
      <c r="D2268">
        <v>34</v>
      </c>
      <c r="E2268">
        <v>84</v>
      </c>
      <c r="F2268">
        <v>139</v>
      </c>
      <c r="G2268">
        <v>50</v>
      </c>
      <c r="H2268" t="s">
        <v>200</v>
      </c>
      <c r="I2268" t="s">
        <v>201</v>
      </c>
      <c r="J2268" t="s">
        <v>202</v>
      </c>
    </row>
    <row r="2269" spans="1:10" x14ac:dyDescent="0.3">
      <c r="A2269" t="s">
        <v>240</v>
      </c>
      <c r="B2269" t="s">
        <v>198</v>
      </c>
      <c r="C2269" t="s">
        <v>199</v>
      </c>
      <c r="D2269">
        <v>24</v>
      </c>
      <c r="E2269">
        <v>69</v>
      </c>
      <c r="F2269">
        <v>114</v>
      </c>
      <c r="G2269">
        <v>45</v>
      </c>
      <c r="H2269" t="s">
        <v>200</v>
      </c>
      <c r="I2269" t="s">
        <v>201</v>
      </c>
      <c r="J2269" t="s">
        <v>202</v>
      </c>
    </row>
    <row r="2270" spans="1:10" x14ac:dyDescent="0.3">
      <c r="A2270" t="s">
        <v>240</v>
      </c>
      <c r="B2270" t="s">
        <v>198</v>
      </c>
      <c r="C2270" t="s">
        <v>199</v>
      </c>
      <c r="D2270">
        <v>20</v>
      </c>
      <c r="E2270">
        <v>66</v>
      </c>
      <c r="F2270">
        <v>109</v>
      </c>
      <c r="G2270">
        <v>46</v>
      </c>
      <c r="H2270" t="s">
        <v>200</v>
      </c>
      <c r="I2270" t="s">
        <v>201</v>
      </c>
      <c r="J2270" t="s">
        <v>202</v>
      </c>
    </row>
    <row r="2271" spans="1:10" x14ac:dyDescent="0.3">
      <c r="A2271" t="s">
        <v>240</v>
      </c>
      <c r="B2271" t="s">
        <v>198</v>
      </c>
      <c r="C2271" t="s">
        <v>199</v>
      </c>
      <c r="D2271">
        <v>28</v>
      </c>
      <c r="E2271">
        <v>74</v>
      </c>
      <c r="F2271">
        <v>122</v>
      </c>
      <c r="G2271">
        <v>46</v>
      </c>
      <c r="H2271" t="s">
        <v>200</v>
      </c>
      <c r="I2271" t="s">
        <v>201</v>
      </c>
      <c r="J2271" t="s">
        <v>202</v>
      </c>
    </row>
    <row r="2272" spans="1:10" x14ac:dyDescent="0.3">
      <c r="A2272" t="s">
        <v>240</v>
      </c>
      <c r="B2272" t="s">
        <v>198</v>
      </c>
      <c r="C2272" t="s">
        <v>199</v>
      </c>
      <c r="D2272">
        <v>39</v>
      </c>
      <c r="E2272">
        <v>72</v>
      </c>
      <c r="F2272">
        <v>134</v>
      </c>
      <c r="G2272">
        <v>49</v>
      </c>
      <c r="H2272" t="s">
        <v>200</v>
      </c>
      <c r="I2272" t="s">
        <v>201</v>
      </c>
      <c r="J2272" t="s">
        <v>202</v>
      </c>
    </row>
    <row r="2273" spans="1:10" x14ac:dyDescent="0.3">
      <c r="A2273" t="s">
        <v>240</v>
      </c>
      <c r="B2273" t="s">
        <v>198</v>
      </c>
      <c r="C2273" t="s">
        <v>199</v>
      </c>
      <c r="D2273">
        <v>34</v>
      </c>
      <c r="E2273">
        <v>69</v>
      </c>
      <c r="F2273">
        <v>121</v>
      </c>
      <c r="G2273">
        <v>46</v>
      </c>
      <c r="H2273" t="s">
        <v>200</v>
      </c>
      <c r="I2273" t="s">
        <v>201</v>
      </c>
      <c r="J2273" t="s">
        <v>202</v>
      </c>
    </row>
    <row r="2274" spans="1:10" x14ac:dyDescent="0.3">
      <c r="A2274" t="s">
        <v>240</v>
      </c>
      <c r="B2274" t="s">
        <v>198</v>
      </c>
      <c r="C2274" t="s">
        <v>199</v>
      </c>
      <c r="D2274">
        <v>39</v>
      </c>
      <c r="E2274">
        <v>72</v>
      </c>
      <c r="F2274">
        <v>127</v>
      </c>
      <c r="G2274">
        <v>46</v>
      </c>
      <c r="H2274" t="s">
        <v>200</v>
      </c>
      <c r="I2274" t="s">
        <v>201</v>
      </c>
      <c r="J2274" t="s">
        <v>202</v>
      </c>
    </row>
    <row r="2275" spans="1:10" x14ac:dyDescent="0.3">
      <c r="A2275" t="s">
        <v>240</v>
      </c>
      <c r="B2275" t="s">
        <v>198</v>
      </c>
      <c r="C2275" t="s">
        <v>199</v>
      </c>
      <c r="D2275">
        <v>40</v>
      </c>
      <c r="E2275">
        <v>75</v>
      </c>
      <c r="F2275">
        <v>133</v>
      </c>
      <c r="G2275">
        <v>48</v>
      </c>
      <c r="H2275" t="s">
        <v>200</v>
      </c>
      <c r="I2275" t="s">
        <v>201</v>
      </c>
      <c r="J2275" t="s">
        <v>202</v>
      </c>
    </row>
    <row r="2276" spans="1:10" x14ac:dyDescent="0.3">
      <c r="A2276" t="s">
        <v>240</v>
      </c>
      <c r="B2276" t="s">
        <v>198</v>
      </c>
      <c r="C2276" t="s">
        <v>199</v>
      </c>
      <c r="D2276">
        <v>43</v>
      </c>
      <c r="E2276">
        <v>80</v>
      </c>
      <c r="F2276">
        <v>131</v>
      </c>
      <c r="G2276">
        <v>46</v>
      </c>
      <c r="H2276" t="s">
        <v>200</v>
      </c>
      <c r="I2276" t="s">
        <v>201</v>
      </c>
      <c r="J2276" t="s">
        <v>202</v>
      </c>
    </row>
    <row r="2277" spans="1:10" x14ac:dyDescent="0.3">
      <c r="A2277" t="s">
        <v>240</v>
      </c>
      <c r="B2277" t="s">
        <v>198</v>
      </c>
      <c r="C2277" t="s">
        <v>199</v>
      </c>
      <c r="D2277">
        <v>58</v>
      </c>
      <c r="E2277">
        <v>94</v>
      </c>
      <c r="F2277">
        <v>155</v>
      </c>
      <c r="G2277">
        <v>48</v>
      </c>
      <c r="H2277" t="s">
        <v>200</v>
      </c>
      <c r="I2277" t="s">
        <v>201</v>
      </c>
      <c r="J2277" t="s">
        <v>202</v>
      </c>
    </row>
    <row r="2278" spans="1:10" x14ac:dyDescent="0.3">
      <c r="A2278" t="s">
        <v>240</v>
      </c>
      <c r="B2278" t="s">
        <v>198</v>
      </c>
      <c r="C2278" t="s">
        <v>199</v>
      </c>
      <c r="D2278">
        <v>59</v>
      </c>
      <c r="E2278">
        <v>96</v>
      </c>
      <c r="F2278">
        <v>159</v>
      </c>
      <c r="G2278">
        <v>49</v>
      </c>
      <c r="H2278" t="s">
        <v>200</v>
      </c>
      <c r="I2278" t="s">
        <v>201</v>
      </c>
      <c r="J2278" t="s">
        <v>202</v>
      </c>
    </row>
    <row r="2279" spans="1:10" x14ac:dyDescent="0.3">
      <c r="A2279" t="s">
        <v>240</v>
      </c>
      <c r="B2279" t="s">
        <v>198</v>
      </c>
      <c r="C2279" t="s">
        <v>199</v>
      </c>
      <c r="D2279">
        <v>61</v>
      </c>
      <c r="E2279">
        <v>96</v>
      </c>
      <c r="F2279">
        <v>159</v>
      </c>
      <c r="G2279">
        <v>48</v>
      </c>
      <c r="H2279" t="s">
        <v>200</v>
      </c>
      <c r="I2279" t="s">
        <v>201</v>
      </c>
      <c r="J2279" t="s">
        <v>202</v>
      </c>
    </row>
    <row r="2280" spans="1:10" x14ac:dyDescent="0.3">
      <c r="A2280" t="s">
        <v>240</v>
      </c>
      <c r="B2280" t="s">
        <v>198</v>
      </c>
      <c r="C2280" t="s">
        <v>199</v>
      </c>
      <c r="D2280">
        <v>50</v>
      </c>
      <c r="E2280">
        <v>84</v>
      </c>
      <c r="F2280">
        <v>148</v>
      </c>
      <c r="G2280">
        <v>50</v>
      </c>
      <c r="H2280" t="s">
        <v>200</v>
      </c>
      <c r="I2280" t="s">
        <v>201</v>
      </c>
      <c r="J2280" t="s">
        <v>202</v>
      </c>
    </row>
    <row r="2281" spans="1:10" x14ac:dyDescent="0.3">
      <c r="A2281" t="s">
        <v>240</v>
      </c>
      <c r="B2281" t="s">
        <v>198</v>
      </c>
      <c r="C2281" t="s">
        <v>199</v>
      </c>
      <c r="D2281">
        <v>36</v>
      </c>
      <c r="E2281">
        <v>69</v>
      </c>
      <c r="F2281">
        <v>121</v>
      </c>
      <c r="G2281">
        <v>45</v>
      </c>
      <c r="H2281" t="s">
        <v>200</v>
      </c>
      <c r="I2281" t="s">
        <v>201</v>
      </c>
      <c r="J2281" t="s">
        <v>202</v>
      </c>
    </row>
    <row r="2282" spans="1:10" x14ac:dyDescent="0.3">
      <c r="A2282" t="s">
        <v>240</v>
      </c>
      <c r="B2282" t="s">
        <v>198</v>
      </c>
      <c r="C2282" t="s">
        <v>199</v>
      </c>
      <c r="D2282">
        <v>30</v>
      </c>
      <c r="E2282">
        <v>66</v>
      </c>
      <c r="F2282">
        <v>116</v>
      </c>
      <c r="G2282">
        <v>46</v>
      </c>
      <c r="H2282" t="s">
        <v>200</v>
      </c>
      <c r="I2282" t="s">
        <v>201</v>
      </c>
      <c r="J2282" t="s">
        <v>202</v>
      </c>
    </row>
    <row r="2283" spans="1:10" x14ac:dyDescent="0.3">
      <c r="A2283" t="s">
        <v>240</v>
      </c>
      <c r="B2283" t="s">
        <v>198</v>
      </c>
      <c r="C2283" t="s">
        <v>199</v>
      </c>
      <c r="D2283">
        <v>42</v>
      </c>
      <c r="E2283">
        <v>74</v>
      </c>
      <c r="F2283">
        <v>130</v>
      </c>
      <c r="G2283">
        <v>46</v>
      </c>
      <c r="H2283" t="s">
        <v>200</v>
      </c>
      <c r="I2283" t="s">
        <v>201</v>
      </c>
      <c r="J2283" t="s">
        <v>202</v>
      </c>
    </row>
    <row r="2284" spans="1:10" x14ac:dyDescent="0.3">
      <c r="A2284" t="s">
        <v>240</v>
      </c>
      <c r="B2284" t="s">
        <v>198</v>
      </c>
      <c r="C2284" t="s">
        <v>199</v>
      </c>
      <c r="D2284">
        <v>11</v>
      </c>
      <c r="E2284">
        <v>26</v>
      </c>
      <c r="F2284">
        <v>43</v>
      </c>
      <c r="G2284">
        <v>15</v>
      </c>
      <c r="H2284" t="s">
        <v>203</v>
      </c>
      <c r="I2284" t="s">
        <v>204</v>
      </c>
      <c r="J2284" t="s">
        <v>202</v>
      </c>
    </row>
    <row r="2285" spans="1:10" x14ac:dyDescent="0.3">
      <c r="A2285" t="s">
        <v>240</v>
      </c>
      <c r="B2285" t="s">
        <v>198</v>
      </c>
      <c r="C2285" t="s">
        <v>199</v>
      </c>
      <c r="D2285">
        <v>32</v>
      </c>
      <c r="E2285">
        <v>43</v>
      </c>
      <c r="F2285">
        <v>43</v>
      </c>
      <c r="G2285">
        <v>11</v>
      </c>
      <c r="H2285" t="s">
        <v>203</v>
      </c>
      <c r="I2285" t="s">
        <v>204</v>
      </c>
      <c r="J2285" t="s">
        <v>202</v>
      </c>
    </row>
    <row r="2286" spans="1:10" x14ac:dyDescent="0.3">
      <c r="A2286" t="s">
        <v>240</v>
      </c>
      <c r="B2286" t="s">
        <v>198</v>
      </c>
      <c r="C2286" t="s">
        <v>199</v>
      </c>
      <c r="D2286">
        <v>32</v>
      </c>
      <c r="E2286">
        <v>43</v>
      </c>
      <c r="F2286">
        <v>43</v>
      </c>
      <c r="G2286">
        <v>11</v>
      </c>
      <c r="H2286" t="s">
        <v>203</v>
      </c>
      <c r="I2286" t="s">
        <v>204</v>
      </c>
      <c r="J2286" t="s">
        <v>202</v>
      </c>
    </row>
    <row r="2287" spans="1:10" x14ac:dyDescent="0.3">
      <c r="A2287" t="s">
        <v>240</v>
      </c>
      <c r="B2287" t="s">
        <v>198</v>
      </c>
      <c r="C2287" t="s">
        <v>199</v>
      </c>
      <c r="D2287">
        <v>32</v>
      </c>
      <c r="E2287">
        <v>43</v>
      </c>
      <c r="F2287">
        <v>43</v>
      </c>
      <c r="G2287">
        <v>11</v>
      </c>
      <c r="H2287" t="s">
        <v>203</v>
      </c>
      <c r="I2287" t="s">
        <v>204</v>
      </c>
      <c r="J2287" t="s">
        <v>202</v>
      </c>
    </row>
    <row r="2288" spans="1:10" x14ac:dyDescent="0.3">
      <c r="A2288" t="s">
        <v>240</v>
      </c>
      <c r="B2288" t="s">
        <v>198</v>
      </c>
      <c r="C2288" t="s">
        <v>199</v>
      </c>
      <c r="D2288">
        <v>32</v>
      </c>
      <c r="E2288">
        <v>43</v>
      </c>
      <c r="F2288">
        <v>43</v>
      </c>
      <c r="G2288">
        <v>11</v>
      </c>
      <c r="H2288" t="s">
        <v>203</v>
      </c>
      <c r="I2288" t="s">
        <v>204</v>
      </c>
      <c r="J2288" t="s">
        <v>202</v>
      </c>
    </row>
    <row r="2289" spans="1:10" x14ac:dyDescent="0.3">
      <c r="A2289" t="s">
        <v>240</v>
      </c>
      <c r="B2289" t="s">
        <v>198</v>
      </c>
      <c r="C2289" t="s">
        <v>199</v>
      </c>
      <c r="D2289">
        <v>32</v>
      </c>
      <c r="E2289">
        <v>43</v>
      </c>
      <c r="F2289">
        <v>43</v>
      </c>
      <c r="G2289">
        <v>11</v>
      </c>
      <c r="H2289" t="s">
        <v>203</v>
      </c>
      <c r="I2289" t="s">
        <v>204</v>
      </c>
      <c r="J2289" t="s">
        <v>202</v>
      </c>
    </row>
    <row r="2290" spans="1:10" x14ac:dyDescent="0.3">
      <c r="A2290" t="s">
        <v>240</v>
      </c>
      <c r="B2290" t="s">
        <v>198</v>
      </c>
      <c r="C2290" t="s">
        <v>199</v>
      </c>
      <c r="D2290">
        <v>31</v>
      </c>
      <c r="E2290">
        <v>43</v>
      </c>
      <c r="F2290">
        <v>43</v>
      </c>
      <c r="G2290">
        <v>12</v>
      </c>
      <c r="H2290" t="s">
        <v>203</v>
      </c>
      <c r="I2290" t="s">
        <v>204</v>
      </c>
      <c r="J2290" t="s">
        <v>202</v>
      </c>
    </row>
    <row r="2291" spans="1:10" x14ac:dyDescent="0.3">
      <c r="A2291" t="s">
        <v>240</v>
      </c>
      <c r="B2291" t="s">
        <v>198</v>
      </c>
      <c r="C2291" t="s">
        <v>199</v>
      </c>
      <c r="D2291">
        <v>31</v>
      </c>
      <c r="E2291">
        <v>43</v>
      </c>
      <c r="F2291">
        <v>43</v>
      </c>
      <c r="G2291">
        <v>12</v>
      </c>
      <c r="H2291" t="s">
        <v>203</v>
      </c>
      <c r="I2291" t="s">
        <v>204</v>
      </c>
      <c r="J2291" t="s">
        <v>202</v>
      </c>
    </row>
    <row r="2292" spans="1:10" x14ac:dyDescent="0.3">
      <c r="A2292" t="s">
        <v>240</v>
      </c>
      <c r="B2292" t="s">
        <v>198</v>
      </c>
      <c r="C2292" t="s">
        <v>199</v>
      </c>
      <c r="D2292">
        <v>31</v>
      </c>
      <c r="E2292">
        <v>43</v>
      </c>
      <c r="F2292">
        <v>43</v>
      </c>
      <c r="G2292">
        <v>12</v>
      </c>
      <c r="H2292" t="s">
        <v>203</v>
      </c>
      <c r="I2292" t="s">
        <v>204</v>
      </c>
      <c r="J2292" t="s">
        <v>202</v>
      </c>
    </row>
    <row r="2293" spans="1:10" x14ac:dyDescent="0.3">
      <c r="A2293" t="s">
        <v>240</v>
      </c>
      <c r="B2293" t="s">
        <v>198</v>
      </c>
      <c r="C2293" t="s">
        <v>199</v>
      </c>
      <c r="D2293">
        <v>32</v>
      </c>
      <c r="E2293">
        <v>43</v>
      </c>
      <c r="F2293">
        <v>43</v>
      </c>
      <c r="G2293">
        <v>11</v>
      </c>
      <c r="H2293" t="s">
        <v>203</v>
      </c>
      <c r="I2293" t="s">
        <v>204</v>
      </c>
      <c r="J2293" t="s">
        <v>202</v>
      </c>
    </row>
    <row r="2294" spans="1:10" x14ac:dyDescent="0.3">
      <c r="A2294" t="s">
        <v>240</v>
      </c>
      <c r="B2294" t="s">
        <v>198</v>
      </c>
      <c r="C2294" t="s">
        <v>199</v>
      </c>
      <c r="D2294">
        <v>32</v>
      </c>
      <c r="E2294">
        <v>43</v>
      </c>
      <c r="F2294">
        <v>43</v>
      </c>
      <c r="G2294">
        <v>11</v>
      </c>
      <c r="H2294" t="s">
        <v>203</v>
      </c>
      <c r="I2294" t="s">
        <v>204</v>
      </c>
      <c r="J2294" t="s">
        <v>202</v>
      </c>
    </row>
    <row r="2295" spans="1:10" x14ac:dyDescent="0.3">
      <c r="A2295" t="s">
        <v>240</v>
      </c>
      <c r="B2295" t="s">
        <v>198</v>
      </c>
      <c r="C2295" t="s">
        <v>199</v>
      </c>
      <c r="D2295">
        <v>32</v>
      </c>
      <c r="E2295">
        <v>43</v>
      </c>
      <c r="F2295">
        <v>43</v>
      </c>
      <c r="G2295">
        <v>11</v>
      </c>
      <c r="H2295" t="s">
        <v>203</v>
      </c>
      <c r="I2295" t="s">
        <v>204</v>
      </c>
      <c r="J2295" t="s">
        <v>202</v>
      </c>
    </row>
    <row r="2296" spans="1:10" x14ac:dyDescent="0.3">
      <c r="A2296" t="s">
        <v>240</v>
      </c>
      <c r="B2296" t="s">
        <v>198</v>
      </c>
      <c r="C2296" t="s">
        <v>199</v>
      </c>
      <c r="D2296">
        <v>17</v>
      </c>
      <c r="E2296">
        <v>26</v>
      </c>
      <c r="F2296">
        <v>48</v>
      </c>
      <c r="G2296">
        <v>16</v>
      </c>
      <c r="H2296" t="s">
        <v>203</v>
      </c>
      <c r="I2296" t="s">
        <v>204</v>
      </c>
      <c r="J2296" t="s">
        <v>202</v>
      </c>
    </row>
    <row r="2297" spans="1:10" x14ac:dyDescent="0.3">
      <c r="A2297" t="s">
        <v>240</v>
      </c>
      <c r="B2297" t="s">
        <v>198</v>
      </c>
      <c r="C2297" t="s">
        <v>199</v>
      </c>
      <c r="D2297">
        <v>47</v>
      </c>
      <c r="E2297">
        <v>43</v>
      </c>
      <c r="F2297">
        <v>46</v>
      </c>
      <c r="G2297">
        <v>11</v>
      </c>
      <c r="H2297" t="s">
        <v>203</v>
      </c>
      <c r="I2297" t="s">
        <v>204</v>
      </c>
      <c r="J2297" t="s">
        <v>202</v>
      </c>
    </row>
    <row r="2298" spans="1:10" x14ac:dyDescent="0.3">
      <c r="A2298" t="s">
        <v>240</v>
      </c>
      <c r="B2298" t="s">
        <v>198</v>
      </c>
      <c r="C2298" t="s">
        <v>199</v>
      </c>
      <c r="D2298">
        <v>47</v>
      </c>
      <c r="E2298">
        <v>43</v>
      </c>
      <c r="F2298">
        <v>46</v>
      </c>
      <c r="G2298">
        <v>11</v>
      </c>
      <c r="H2298" t="s">
        <v>203</v>
      </c>
      <c r="I2298" t="s">
        <v>204</v>
      </c>
      <c r="J2298" t="s">
        <v>202</v>
      </c>
    </row>
    <row r="2299" spans="1:10" x14ac:dyDescent="0.3">
      <c r="A2299" t="s">
        <v>240</v>
      </c>
      <c r="B2299" t="s">
        <v>198</v>
      </c>
      <c r="C2299" t="s">
        <v>199</v>
      </c>
      <c r="D2299">
        <v>47</v>
      </c>
      <c r="E2299">
        <v>43</v>
      </c>
      <c r="F2299">
        <v>46</v>
      </c>
      <c r="G2299">
        <v>11</v>
      </c>
      <c r="H2299" t="s">
        <v>203</v>
      </c>
      <c r="I2299" t="s">
        <v>204</v>
      </c>
      <c r="J2299" t="s">
        <v>202</v>
      </c>
    </row>
    <row r="2300" spans="1:10" x14ac:dyDescent="0.3">
      <c r="A2300" t="s">
        <v>240</v>
      </c>
      <c r="B2300" t="s">
        <v>198</v>
      </c>
      <c r="C2300" t="s">
        <v>199</v>
      </c>
      <c r="D2300">
        <v>44</v>
      </c>
      <c r="E2300">
        <v>43</v>
      </c>
      <c r="F2300">
        <v>43</v>
      </c>
      <c r="G2300">
        <v>10</v>
      </c>
      <c r="H2300" t="s">
        <v>203</v>
      </c>
      <c r="I2300" t="s">
        <v>204</v>
      </c>
      <c r="J2300" t="s">
        <v>202</v>
      </c>
    </row>
    <row r="2301" spans="1:10" x14ac:dyDescent="0.3">
      <c r="A2301" t="s">
        <v>240</v>
      </c>
      <c r="B2301" t="s">
        <v>198</v>
      </c>
      <c r="C2301" t="s">
        <v>199</v>
      </c>
      <c r="D2301">
        <v>44</v>
      </c>
      <c r="E2301">
        <v>43</v>
      </c>
      <c r="F2301">
        <v>43</v>
      </c>
      <c r="G2301">
        <v>10</v>
      </c>
      <c r="H2301" t="s">
        <v>203</v>
      </c>
      <c r="I2301" t="s">
        <v>204</v>
      </c>
      <c r="J2301" t="s">
        <v>202</v>
      </c>
    </row>
    <row r="2302" spans="1:10" x14ac:dyDescent="0.3">
      <c r="A2302" t="s">
        <v>240</v>
      </c>
      <c r="B2302" t="s">
        <v>198</v>
      </c>
      <c r="C2302" t="s">
        <v>199</v>
      </c>
      <c r="D2302">
        <v>43</v>
      </c>
      <c r="E2302">
        <v>43</v>
      </c>
      <c r="F2302">
        <v>43</v>
      </c>
      <c r="G2302">
        <v>11</v>
      </c>
      <c r="H2302" t="s">
        <v>203</v>
      </c>
      <c r="I2302" t="s">
        <v>204</v>
      </c>
      <c r="J2302" t="s">
        <v>202</v>
      </c>
    </row>
    <row r="2303" spans="1:10" x14ac:dyDescent="0.3">
      <c r="A2303" t="s">
        <v>240</v>
      </c>
      <c r="B2303" t="s">
        <v>198</v>
      </c>
      <c r="C2303" t="s">
        <v>199</v>
      </c>
      <c r="D2303">
        <v>43</v>
      </c>
      <c r="E2303">
        <v>43</v>
      </c>
      <c r="F2303">
        <v>43</v>
      </c>
      <c r="G2303">
        <v>11</v>
      </c>
      <c r="H2303" t="s">
        <v>203</v>
      </c>
      <c r="I2303" t="s">
        <v>204</v>
      </c>
      <c r="J2303" t="s">
        <v>202</v>
      </c>
    </row>
    <row r="2304" spans="1:10" x14ac:dyDescent="0.3">
      <c r="A2304" t="s">
        <v>240</v>
      </c>
      <c r="B2304" t="s">
        <v>198</v>
      </c>
      <c r="C2304" t="s">
        <v>199</v>
      </c>
      <c r="D2304">
        <v>46</v>
      </c>
      <c r="E2304">
        <v>43</v>
      </c>
      <c r="F2304">
        <v>46</v>
      </c>
      <c r="G2304">
        <v>12</v>
      </c>
      <c r="H2304" t="s">
        <v>203</v>
      </c>
      <c r="I2304" t="s">
        <v>204</v>
      </c>
      <c r="J2304" t="s">
        <v>202</v>
      </c>
    </row>
    <row r="2305" spans="1:10" x14ac:dyDescent="0.3">
      <c r="A2305" t="s">
        <v>240</v>
      </c>
      <c r="B2305" t="s">
        <v>198</v>
      </c>
      <c r="C2305" t="s">
        <v>199</v>
      </c>
      <c r="D2305">
        <v>47</v>
      </c>
      <c r="E2305">
        <v>43</v>
      </c>
      <c r="F2305">
        <v>46</v>
      </c>
      <c r="G2305">
        <v>11</v>
      </c>
      <c r="H2305" t="s">
        <v>203</v>
      </c>
      <c r="I2305" t="s">
        <v>204</v>
      </c>
      <c r="J2305" t="s">
        <v>202</v>
      </c>
    </row>
    <row r="2306" spans="1:10" x14ac:dyDescent="0.3">
      <c r="A2306" t="s">
        <v>240</v>
      </c>
      <c r="B2306" t="s">
        <v>198</v>
      </c>
      <c r="C2306" t="s">
        <v>199</v>
      </c>
      <c r="D2306">
        <v>47</v>
      </c>
      <c r="E2306">
        <v>43</v>
      </c>
      <c r="F2306">
        <v>46</v>
      </c>
      <c r="G2306">
        <v>11</v>
      </c>
      <c r="H2306" t="s">
        <v>203</v>
      </c>
      <c r="I2306" t="s">
        <v>204</v>
      </c>
      <c r="J2306" t="s">
        <v>202</v>
      </c>
    </row>
    <row r="2307" spans="1:10" x14ac:dyDescent="0.3">
      <c r="A2307" t="s">
        <v>240</v>
      </c>
      <c r="B2307" t="s">
        <v>198</v>
      </c>
      <c r="C2307" t="s">
        <v>199</v>
      </c>
      <c r="D2307">
        <v>47</v>
      </c>
      <c r="E2307">
        <v>43</v>
      </c>
      <c r="F2307">
        <v>46</v>
      </c>
      <c r="G2307">
        <v>11</v>
      </c>
      <c r="H2307" t="s">
        <v>203</v>
      </c>
      <c r="I2307" t="s">
        <v>204</v>
      </c>
      <c r="J2307" t="s">
        <v>202</v>
      </c>
    </row>
    <row r="2308" spans="1:10" x14ac:dyDescent="0.3">
      <c r="A2308" t="s">
        <v>240</v>
      </c>
      <c r="B2308" t="s">
        <v>198</v>
      </c>
      <c r="C2308" t="s">
        <v>199</v>
      </c>
      <c r="D2308">
        <v>-10</v>
      </c>
      <c r="E2308">
        <v>53</v>
      </c>
      <c r="F2308">
        <v>90</v>
      </c>
      <c r="G2308">
        <v>63</v>
      </c>
      <c r="H2308" t="s">
        <v>205</v>
      </c>
      <c r="I2308" t="s">
        <v>206</v>
      </c>
      <c r="J2308" t="s">
        <v>202</v>
      </c>
    </row>
    <row r="2309" spans="1:10" x14ac:dyDescent="0.3">
      <c r="A2309" t="s">
        <v>240</v>
      </c>
      <c r="B2309" t="s">
        <v>198</v>
      </c>
      <c r="C2309" t="s">
        <v>199</v>
      </c>
      <c r="D2309">
        <v>-7</v>
      </c>
      <c r="E2309">
        <v>61</v>
      </c>
      <c r="F2309">
        <v>104</v>
      </c>
      <c r="G2309">
        <v>68</v>
      </c>
      <c r="H2309" t="s">
        <v>205</v>
      </c>
      <c r="I2309" t="s">
        <v>206</v>
      </c>
      <c r="J2309" t="s">
        <v>202</v>
      </c>
    </row>
    <row r="2310" spans="1:10" x14ac:dyDescent="0.3">
      <c r="A2310" t="s">
        <v>240</v>
      </c>
      <c r="B2310" t="s">
        <v>198</v>
      </c>
      <c r="C2310" t="s">
        <v>199</v>
      </c>
      <c r="D2310">
        <v>-7</v>
      </c>
      <c r="E2310">
        <v>63</v>
      </c>
      <c r="F2310">
        <v>107</v>
      </c>
      <c r="G2310">
        <v>70</v>
      </c>
      <c r="H2310" t="s">
        <v>205</v>
      </c>
      <c r="I2310" t="s">
        <v>206</v>
      </c>
      <c r="J2310" t="s">
        <v>202</v>
      </c>
    </row>
    <row r="2311" spans="1:10" x14ac:dyDescent="0.3">
      <c r="A2311" t="s">
        <v>240</v>
      </c>
      <c r="B2311" t="s">
        <v>198</v>
      </c>
      <c r="C2311" t="s">
        <v>199</v>
      </c>
      <c r="D2311">
        <v>-6</v>
      </c>
      <c r="E2311">
        <v>63</v>
      </c>
      <c r="F2311">
        <v>107</v>
      </c>
      <c r="G2311">
        <v>69</v>
      </c>
      <c r="H2311" t="s">
        <v>205</v>
      </c>
      <c r="I2311" t="s">
        <v>206</v>
      </c>
      <c r="J2311" t="s">
        <v>202</v>
      </c>
    </row>
    <row r="2312" spans="1:10" x14ac:dyDescent="0.3">
      <c r="A2312" t="s">
        <v>240</v>
      </c>
      <c r="B2312" t="s">
        <v>198</v>
      </c>
      <c r="C2312" t="s">
        <v>199</v>
      </c>
      <c r="D2312">
        <v>-7</v>
      </c>
      <c r="E2312">
        <v>61</v>
      </c>
      <c r="F2312">
        <v>104</v>
      </c>
      <c r="G2312">
        <v>68</v>
      </c>
      <c r="H2312" t="s">
        <v>205</v>
      </c>
      <c r="I2312" t="s">
        <v>206</v>
      </c>
      <c r="J2312" t="s">
        <v>202</v>
      </c>
    </row>
    <row r="2313" spans="1:10" x14ac:dyDescent="0.3">
      <c r="A2313" t="s">
        <v>240</v>
      </c>
      <c r="B2313" t="s">
        <v>198</v>
      </c>
      <c r="C2313" t="s">
        <v>199</v>
      </c>
      <c r="D2313">
        <v>-4</v>
      </c>
      <c r="E2313">
        <v>73</v>
      </c>
      <c r="F2313">
        <v>125</v>
      </c>
      <c r="G2313">
        <v>77</v>
      </c>
      <c r="H2313" t="s">
        <v>205</v>
      </c>
      <c r="I2313" t="s">
        <v>206</v>
      </c>
      <c r="J2313" t="s">
        <v>202</v>
      </c>
    </row>
    <row r="2314" spans="1:10" x14ac:dyDescent="0.3">
      <c r="A2314" t="s">
        <v>240</v>
      </c>
      <c r="B2314" t="s">
        <v>198</v>
      </c>
      <c r="C2314" t="s">
        <v>199</v>
      </c>
      <c r="D2314">
        <v>-1</v>
      </c>
      <c r="E2314">
        <v>82</v>
      </c>
      <c r="F2314">
        <v>141</v>
      </c>
      <c r="G2314">
        <v>83</v>
      </c>
      <c r="H2314" t="s">
        <v>205</v>
      </c>
      <c r="I2314" t="s">
        <v>206</v>
      </c>
      <c r="J2314" t="s">
        <v>202</v>
      </c>
    </row>
    <row r="2315" spans="1:10" x14ac:dyDescent="0.3">
      <c r="A2315" t="s">
        <v>240</v>
      </c>
      <c r="B2315" t="s">
        <v>198</v>
      </c>
      <c r="C2315" t="s">
        <v>199</v>
      </c>
      <c r="D2315">
        <v>1</v>
      </c>
      <c r="E2315">
        <v>88</v>
      </c>
      <c r="F2315">
        <v>151</v>
      </c>
      <c r="G2315">
        <v>87</v>
      </c>
      <c r="H2315" t="s">
        <v>205</v>
      </c>
      <c r="I2315" t="s">
        <v>206</v>
      </c>
      <c r="J2315" t="s">
        <v>202</v>
      </c>
    </row>
    <row r="2316" spans="1:10" x14ac:dyDescent="0.3">
      <c r="A2316" t="s">
        <v>240</v>
      </c>
      <c r="B2316" t="s">
        <v>198</v>
      </c>
      <c r="C2316" t="s">
        <v>199</v>
      </c>
      <c r="D2316">
        <v>-7</v>
      </c>
      <c r="E2316">
        <v>62</v>
      </c>
      <c r="F2316">
        <v>106</v>
      </c>
      <c r="G2316">
        <v>69</v>
      </c>
      <c r="H2316" t="s">
        <v>205</v>
      </c>
      <c r="I2316" t="s">
        <v>206</v>
      </c>
      <c r="J2316" t="s">
        <v>202</v>
      </c>
    </row>
    <row r="2317" spans="1:10" x14ac:dyDescent="0.3">
      <c r="A2317" t="s">
        <v>240</v>
      </c>
      <c r="B2317" t="s">
        <v>198</v>
      </c>
      <c r="C2317" t="s">
        <v>199</v>
      </c>
      <c r="D2317">
        <v>-7</v>
      </c>
      <c r="E2317">
        <v>64</v>
      </c>
      <c r="F2317">
        <v>109</v>
      </c>
      <c r="G2317">
        <v>71</v>
      </c>
      <c r="H2317" t="s">
        <v>205</v>
      </c>
      <c r="I2317" t="s">
        <v>206</v>
      </c>
      <c r="J2317" t="s">
        <v>202</v>
      </c>
    </row>
    <row r="2318" spans="1:10" x14ac:dyDescent="0.3">
      <c r="A2318" t="s">
        <v>240</v>
      </c>
      <c r="B2318" t="s">
        <v>198</v>
      </c>
      <c r="C2318" t="s">
        <v>199</v>
      </c>
      <c r="D2318">
        <v>-8</v>
      </c>
      <c r="E2318">
        <v>62</v>
      </c>
      <c r="F2318">
        <v>106</v>
      </c>
      <c r="G2318">
        <v>70</v>
      </c>
      <c r="H2318" t="s">
        <v>205</v>
      </c>
      <c r="I2318" t="s">
        <v>206</v>
      </c>
      <c r="J2318" t="s">
        <v>202</v>
      </c>
    </row>
    <row r="2319" spans="1:10" x14ac:dyDescent="0.3">
      <c r="A2319" t="s">
        <v>240</v>
      </c>
      <c r="B2319" t="s">
        <v>198</v>
      </c>
      <c r="C2319" t="s">
        <v>199</v>
      </c>
      <c r="D2319">
        <v>-4</v>
      </c>
      <c r="E2319">
        <v>69</v>
      </c>
      <c r="F2319">
        <v>118</v>
      </c>
      <c r="G2319">
        <v>73</v>
      </c>
      <c r="H2319" t="s">
        <v>205</v>
      </c>
      <c r="I2319" t="s">
        <v>206</v>
      </c>
      <c r="J2319" t="s">
        <v>202</v>
      </c>
    </row>
    <row r="2320" spans="1:10" x14ac:dyDescent="0.3">
      <c r="A2320" t="s">
        <v>240</v>
      </c>
      <c r="B2320" t="s">
        <v>198</v>
      </c>
      <c r="C2320" t="s">
        <v>199</v>
      </c>
      <c r="D2320">
        <v>-16</v>
      </c>
      <c r="E2320">
        <v>53</v>
      </c>
      <c r="F2320">
        <v>101</v>
      </c>
      <c r="G2320">
        <v>66</v>
      </c>
      <c r="H2320" t="s">
        <v>205</v>
      </c>
      <c r="I2320" t="s">
        <v>206</v>
      </c>
      <c r="J2320" t="s">
        <v>202</v>
      </c>
    </row>
    <row r="2321" spans="1:10" x14ac:dyDescent="0.3">
      <c r="A2321" t="s">
        <v>240</v>
      </c>
      <c r="B2321" t="s">
        <v>198</v>
      </c>
      <c r="C2321" t="s">
        <v>199</v>
      </c>
      <c r="D2321">
        <v>-10</v>
      </c>
      <c r="E2321">
        <v>61</v>
      </c>
      <c r="F2321">
        <v>111</v>
      </c>
      <c r="G2321">
        <v>68</v>
      </c>
      <c r="H2321" t="s">
        <v>205</v>
      </c>
      <c r="I2321" t="s">
        <v>206</v>
      </c>
      <c r="J2321" t="s">
        <v>202</v>
      </c>
    </row>
    <row r="2322" spans="1:10" x14ac:dyDescent="0.3">
      <c r="A2322" t="s">
        <v>240</v>
      </c>
      <c r="B2322" t="s">
        <v>198</v>
      </c>
      <c r="C2322" t="s">
        <v>199</v>
      </c>
      <c r="D2322">
        <v>-10</v>
      </c>
      <c r="E2322">
        <v>63</v>
      </c>
      <c r="F2322">
        <v>114</v>
      </c>
      <c r="G2322">
        <v>70</v>
      </c>
      <c r="H2322" t="s">
        <v>205</v>
      </c>
      <c r="I2322" t="s">
        <v>206</v>
      </c>
      <c r="J2322" t="s">
        <v>202</v>
      </c>
    </row>
    <row r="2323" spans="1:10" x14ac:dyDescent="0.3">
      <c r="A2323" t="s">
        <v>240</v>
      </c>
      <c r="B2323" t="s">
        <v>198</v>
      </c>
      <c r="C2323" t="s">
        <v>199</v>
      </c>
      <c r="D2323">
        <v>-9</v>
      </c>
      <c r="E2323">
        <v>63</v>
      </c>
      <c r="F2323">
        <v>114</v>
      </c>
      <c r="G2323">
        <v>69</v>
      </c>
      <c r="H2323" t="s">
        <v>205</v>
      </c>
      <c r="I2323" t="s">
        <v>206</v>
      </c>
      <c r="J2323" t="s">
        <v>202</v>
      </c>
    </row>
    <row r="2324" spans="1:10" x14ac:dyDescent="0.3">
      <c r="A2324" t="s">
        <v>240</v>
      </c>
      <c r="B2324" t="s">
        <v>198</v>
      </c>
      <c r="C2324" t="s">
        <v>199</v>
      </c>
      <c r="D2324">
        <v>-10</v>
      </c>
      <c r="E2324">
        <v>61</v>
      </c>
      <c r="F2324">
        <v>103</v>
      </c>
      <c r="G2324">
        <v>63</v>
      </c>
      <c r="H2324" t="s">
        <v>205</v>
      </c>
      <c r="I2324" t="s">
        <v>206</v>
      </c>
      <c r="J2324" t="s">
        <v>202</v>
      </c>
    </row>
    <row r="2325" spans="1:10" x14ac:dyDescent="0.3">
      <c r="A2325" t="s">
        <v>240</v>
      </c>
      <c r="B2325" t="s">
        <v>198</v>
      </c>
      <c r="C2325" t="s">
        <v>199</v>
      </c>
      <c r="D2325">
        <v>-6</v>
      </c>
      <c r="E2325">
        <v>73</v>
      </c>
      <c r="F2325">
        <v>124</v>
      </c>
      <c r="G2325">
        <v>72</v>
      </c>
      <c r="H2325" t="s">
        <v>205</v>
      </c>
      <c r="I2325" t="s">
        <v>206</v>
      </c>
      <c r="J2325" t="s">
        <v>202</v>
      </c>
    </row>
    <row r="2326" spans="1:10" x14ac:dyDescent="0.3">
      <c r="A2326" t="s">
        <v>240</v>
      </c>
      <c r="B2326" t="s">
        <v>198</v>
      </c>
      <c r="C2326" t="s">
        <v>199</v>
      </c>
      <c r="D2326">
        <v>-1</v>
      </c>
      <c r="E2326">
        <v>82</v>
      </c>
      <c r="F2326">
        <v>140</v>
      </c>
      <c r="G2326">
        <v>77</v>
      </c>
      <c r="H2326" t="s">
        <v>205</v>
      </c>
      <c r="I2326" t="s">
        <v>206</v>
      </c>
      <c r="J2326" t="s">
        <v>202</v>
      </c>
    </row>
    <row r="2327" spans="1:10" x14ac:dyDescent="0.3">
      <c r="A2327" t="s">
        <v>240</v>
      </c>
      <c r="B2327" t="s">
        <v>198</v>
      </c>
      <c r="C2327" t="s">
        <v>199</v>
      </c>
      <c r="D2327">
        <v>1</v>
      </c>
      <c r="E2327">
        <v>88</v>
      </c>
      <c r="F2327">
        <v>150</v>
      </c>
      <c r="G2327">
        <v>81</v>
      </c>
      <c r="H2327" t="s">
        <v>205</v>
      </c>
      <c r="I2327" t="s">
        <v>206</v>
      </c>
      <c r="J2327" t="s">
        <v>202</v>
      </c>
    </row>
    <row r="2328" spans="1:10" x14ac:dyDescent="0.3">
      <c r="A2328" t="s">
        <v>240</v>
      </c>
      <c r="B2328" t="s">
        <v>198</v>
      </c>
      <c r="C2328" t="s">
        <v>199</v>
      </c>
      <c r="D2328">
        <v>-10</v>
      </c>
      <c r="E2328">
        <v>62</v>
      </c>
      <c r="F2328">
        <v>113</v>
      </c>
      <c r="G2328">
        <v>69</v>
      </c>
      <c r="H2328" t="s">
        <v>205</v>
      </c>
      <c r="I2328" t="s">
        <v>206</v>
      </c>
      <c r="J2328" t="s">
        <v>202</v>
      </c>
    </row>
    <row r="2329" spans="1:10" x14ac:dyDescent="0.3">
      <c r="A2329" t="s">
        <v>240</v>
      </c>
      <c r="B2329" t="s">
        <v>198</v>
      </c>
      <c r="C2329" t="s">
        <v>199</v>
      </c>
      <c r="D2329">
        <v>-10</v>
      </c>
      <c r="E2329">
        <v>64</v>
      </c>
      <c r="F2329">
        <v>116</v>
      </c>
      <c r="G2329">
        <v>71</v>
      </c>
      <c r="H2329" t="s">
        <v>205</v>
      </c>
      <c r="I2329" t="s">
        <v>206</v>
      </c>
      <c r="J2329" t="s">
        <v>202</v>
      </c>
    </row>
    <row r="2330" spans="1:10" x14ac:dyDescent="0.3">
      <c r="A2330" t="s">
        <v>240</v>
      </c>
      <c r="B2330" t="s">
        <v>198</v>
      </c>
      <c r="C2330" t="s">
        <v>199</v>
      </c>
      <c r="D2330">
        <v>-12</v>
      </c>
      <c r="E2330">
        <v>62</v>
      </c>
      <c r="F2330">
        <v>113</v>
      </c>
      <c r="G2330">
        <v>70</v>
      </c>
      <c r="H2330" t="s">
        <v>205</v>
      </c>
      <c r="I2330" t="s">
        <v>206</v>
      </c>
      <c r="J2330" t="s">
        <v>202</v>
      </c>
    </row>
    <row r="2331" spans="1:10" x14ac:dyDescent="0.3">
      <c r="A2331" t="s">
        <v>240</v>
      </c>
      <c r="B2331" t="s">
        <v>198</v>
      </c>
      <c r="C2331" t="s">
        <v>199</v>
      </c>
      <c r="D2331">
        <v>-6</v>
      </c>
      <c r="E2331">
        <v>69</v>
      </c>
      <c r="F2331">
        <v>126</v>
      </c>
      <c r="G2331">
        <v>73</v>
      </c>
      <c r="H2331" t="s">
        <v>205</v>
      </c>
      <c r="I2331" t="s">
        <v>206</v>
      </c>
      <c r="J2331" t="s">
        <v>202</v>
      </c>
    </row>
    <row r="2332" spans="1:10" x14ac:dyDescent="0.3">
      <c r="A2332" t="s">
        <v>240</v>
      </c>
      <c r="B2332" t="s">
        <v>198</v>
      </c>
      <c r="C2332" t="s">
        <v>199</v>
      </c>
      <c r="D2332">
        <v>-4</v>
      </c>
      <c r="E2332">
        <v>42</v>
      </c>
      <c r="F2332">
        <v>76</v>
      </c>
      <c r="G2332">
        <v>46</v>
      </c>
      <c r="H2332" t="s">
        <v>209</v>
      </c>
      <c r="I2332" t="s">
        <v>210</v>
      </c>
      <c r="J2332" t="s">
        <v>208</v>
      </c>
    </row>
    <row r="2333" spans="1:10" x14ac:dyDescent="0.3">
      <c r="A2333" t="s">
        <v>240</v>
      </c>
      <c r="B2333" t="s">
        <v>198</v>
      </c>
      <c r="C2333" t="s">
        <v>199</v>
      </c>
      <c r="D2333">
        <v>-4</v>
      </c>
      <c r="E2333">
        <v>41</v>
      </c>
      <c r="F2333">
        <v>74</v>
      </c>
      <c r="G2333">
        <v>45</v>
      </c>
      <c r="H2333" t="s">
        <v>209</v>
      </c>
      <c r="I2333" t="s">
        <v>210</v>
      </c>
      <c r="J2333" t="s">
        <v>208</v>
      </c>
    </row>
    <row r="2334" spans="1:10" x14ac:dyDescent="0.3">
      <c r="A2334" t="s">
        <v>240</v>
      </c>
      <c r="B2334" t="s">
        <v>198</v>
      </c>
      <c r="C2334" t="s">
        <v>199</v>
      </c>
      <c r="D2334">
        <v>-3</v>
      </c>
      <c r="E2334">
        <v>42</v>
      </c>
      <c r="F2334">
        <v>75</v>
      </c>
      <c r="G2334">
        <v>45</v>
      </c>
      <c r="H2334" t="s">
        <v>209</v>
      </c>
      <c r="I2334" t="s">
        <v>210</v>
      </c>
      <c r="J2334" t="s">
        <v>208</v>
      </c>
    </row>
    <row r="2335" spans="1:10" x14ac:dyDescent="0.3">
      <c r="A2335" t="s">
        <v>240</v>
      </c>
      <c r="B2335" t="s">
        <v>198</v>
      </c>
      <c r="C2335" t="s">
        <v>199</v>
      </c>
      <c r="D2335">
        <v>-3</v>
      </c>
      <c r="E2335">
        <v>44</v>
      </c>
      <c r="F2335">
        <v>79</v>
      </c>
      <c r="G2335">
        <v>47</v>
      </c>
      <c r="H2335" t="s">
        <v>209</v>
      </c>
      <c r="I2335" t="s">
        <v>210</v>
      </c>
      <c r="J2335" t="s">
        <v>208</v>
      </c>
    </row>
    <row r="2336" spans="1:10" x14ac:dyDescent="0.3">
      <c r="A2336" t="s">
        <v>240</v>
      </c>
      <c r="B2336" t="s">
        <v>198</v>
      </c>
      <c r="C2336" t="s">
        <v>199</v>
      </c>
      <c r="D2336">
        <v>-1</v>
      </c>
      <c r="E2336">
        <v>45</v>
      </c>
      <c r="F2336">
        <v>81</v>
      </c>
      <c r="G2336">
        <v>46</v>
      </c>
      <c r="H2336" t="s">
        <v>209</v>
      </c>
      <c r="I2336" t="s">
        <v>210</v>
      </c>
      <c r="J2336" t="s">
        <v>208</v>
      </c>
    </row>
    <row r="2337" spans="1:10" x14ac:dyDescent="0.3">
      <c r="A2337" t="s">
        <v>240</v>
      </c>
      <c r="B2337" t="s">
        <v>198</v>
      </c>
      <c r="C2337" t="s">
        <v>199</v>
      </c>
      <c r="D2337">
        <v>0</v>
      </c>
      <c r="E2337">
        <v>46</v>
      </c>
      <c r="F2337">
        <v>82</v>
      </c>
      <c r="G2337">
        <v>46</v>
      </c>
      <c r="H2337" t="s">
        <v>209</v>
      </c>
      <c r="I2337" t="s">
        <v>210</v>
      </c>
      <c r="J2337" t="s">
        <v>208</v>
      </c>
    </row>
    <row r="2338" spans="1:10" x14ac:dyDescent="0.3">
      <c r="A2338" t="s">
        <v>240</v>
      </c>
      <c r="B2338" t="s">
        <v>198</v>
      </c>
      <c r="C2338" t="s">
        <v>199</v>
      </c>
      <c r="D2338">
        <v>0</v>
      </c>
      <c r="E2338">
        <v>46</v>
      </c>
      <c r="F2338">
        <v>82</v>
      </c>
      <c r="G2338">
        <v>46</v>
      </c>
      <c r="H2338" t="s">
        <v>209</v>
      </c>
      <c r="I2338" t="s">
        <v>210</v>
      </c>
      <c r="J2338" t="s">
        <v>208</v>
      </c>
    </row>
    <row r="2339" spans="1:10" x14ac:dyDescent="0.3">
      <c r="A2339" t="s">
        <v>240</v>
      </c>
      <c r="B2339" t="s">
        <v>198</v>
      </c>
      <c r="C2339" t="s">
        <v>199</v>
      </c>
      <c r="D2339">
        <v>1</v>
      </c>
      <c r="E2339">
        <v>48</v>
      </c>
      <c r="F2339">
        <v>86</v>
      </c>
      <c r="G2339">
        <v>47</v>
      </c>
      <c r="H2339" t="s">
        <v>209</v>
      </c>
      <c r="I2339" t="s">
        <v>210</v>
      </c>
      <c r="J2339" t="s">
        <v>208</v>
      </c>
    </row>
    <row r="2340" spans="1:10" x14ac:dyDescent="0.3">
      <c r="A2340" t="s">
        <v>240</v>
      </c>
      <c r="B2340" t="s">
        <v>198</v>
      </c>
      <c r="C2340" t="s">
        <v>199</v>
      </c>
      <c r="D2340">
        <v>2</v>
      </c>
      <c r="E2340">
        <v>51</v>
      </c>
      <c r="F2340">
        <v>91</v>
      </c>
      <c r="G2340">
        <v>49</v>
      </c>
      <c r="H2340" t="s">
        <v>209</v>
      </c>
      <c r="I2340" t="s">
        <v>210</v>
      </c>
      <c r="J2340" t="s">
        <v>208</v>
      </c>
    </row>
    <row r="2341" spans="1:10" x14ac:dyDescent="0.3">
      <c r="A2341" t="s">
        <v>240</v>
      </c>
      <c r="B2341" t="s">
        <v>198</v>
      </c>
      <c r="C2341" t="s">
        <v>199</v>
      </c>
      <c r="D2341">
        <v>-3</v>
      </c>
      <c r="E2341">
        <v>43</v>
      </c>
      <c r="F2341">
        <v>77</v>
      </c>
      <c r="G2341">
        <v>46</v>
      </c>
      <c r="H2341" t="s">
        <v>209</v>
      </c>
      <c r="I2341" t="s">
        <v>210</v>
      </c>
      <c r="J2341" t="s">
        <v>208</v>
      </c>
    </row>
    <row r="2342" spans="1:10" x14ac:dyDescent="0.3">
      <c r="A2342" t="s">
        <v>240</v>
      </c>
      <c r="B2342" t="s">
        <v>198</v>
      </c>
      <c r="C2342" t="s">
        <v>199</v>
      </c>
      <c r="D2342">
        <v>-4</v>
      </c>
      <c r="E2342">
        <v>41</v>
      </c>
      <c r="F2342">
        <v>74</v>
      </c>
      <c r="G2342">
        <v>45</v>
      </c>
      <c r="H2342" t="s">
        <v>209</v>
      </c>
      <c r="I2342" t="s">
        <v>210</v>
      </c>
      <c r="J2342" t="s">
        <v>208</v>
      </c>
    </row>
    <row r="2343" spans="1:10" x14ac:dyDescent="0.3">
      <c r="A2343" t="s">
        <v>240</v>
      </c>
      <c r="B2343" t="s">
        <v>198</v>
      </c>
      <c r="C2343" t="s">
        <v>199</v>
      </c>
      <c r="D2343">
        <v>2</v>
      </c>
      <c r="E2343">
        <v>49</v>
      </c>
      <c r="F2343">
        <v>88</v>
      </c>
      <c r="G2343">
        <v>47</v>
      </c>
      <c r="H2343" t="s">
        <v>209</v>
      </c>
      <c r="I2343" t="s">
        <v>210</v>
      </c>
      <c r="J2343" t="s">
        <v>208</v>
      </c>
    </row>
    <row r="2344" spans="1:10" x14ac:dyDescent="0.3">
      <c r="A2344" t="s">
        <v>240</v>
      </c>
      <c r="B2344" t="s">
        <v>198</v>
      </c>
      <c r="C2344" t="s">
        <v>199</v>
      </c>
      <c r="D2344">
        <v>-6</v>
      </c>
      <c r="E2344">
        <v>42</v>
      </c>
      <c r="F2344">
        <v>85</v>
      </c>
      <c r="G2344">
        <v>48</v>
      </c>
      <c r="H2344" t="s">
        <v>209</v>
      </c>
      <c r="I2344" t="s">
        <v>210</v>
      </c>
      <c r="J2344" t="s">
        <v>208</v>
      </c>
    </row>
    <row r="2345" spans="1:10" x14ac:dyDescent="0.3">
      <c r="A2345" t="s">
        <v>240</v>
      </c>
      <c r="B2345" t="s">
        <v>198</v>
      </c>
      <c r="C2345" t="s">
        <v>199</v>
      </c>
      <c r="D2345">
        <v>-6</v>
      </c>
      <c r="E2345">
        <v>41</v>
      </c>
      <c r="F2345">
        <v>79</v>
      </c>
      <c r="G2345">
        <v>45</v>
      </c>
      <c r="H2345" t="s">
        <v>209</v>
      </c>
      <c r="I2345" t="s">
        <v>210</v>
      </c>
      <c r="J2345" t="s">
        <v>208</v>
      </c>
    </row>
    <row r="2346" spans="1:10" x14ac:dyDescent="0.3">
      <c r="A2346" t="s">
        <v>240</v>
      </c>
      <c r="B2346" t="s">
        <v>198</v>
      </c>
      <c r="C2346" t="s">
        <v>199</v>
      </c>
      <c r="D2346">
        <v>-4</v>
      </c>
      <c r="E2346">
        <v>42</v>
      </c>
      <c r="F2346">
        <v>80</v>
      </c>
      <c r="G2346">
        <v>45</v>
      </c>
      <c r="H2346" t="s">
        <v>209</v>
      </c>
      <c r="I2346" t="s">
        <v>210</v>
      </c>
      <c r="J2346" t="s">
        <v>208</v>
      </c>
    </row>
    <row r="2347" spans="1:10" x14ac:dyDescent="0.3">
      <c r="A2347" t="s">
        <v>240</v>
      </c>
      <c r="B2347" t="s">
        <v>198</v>
      </c>
      <c r="C2347" t="s">
        <v>199</v>
      </c>
      <c r="D2347">
        <v>-4</v>
      </c>
      <c r="E2347">
        <v>44</v>
      </c>
      <c r="F2347">
        <v>84</v>
      </c>
      <c r="G2347">
        <v>47</v>
      </c>
      <c r="H2347" t="s">
        <v>209</v>
      </c>
      <c r="I2347" t="s">
        <v>210</v>
      </c>
      <c r="J2347" t="s">
        <v>208</v>
      </c>
    </row>
    <row r="2348" spans="1:10" x14ac:dyDescent="0.3">
      <c r="A2348" t="s">
        <v>240</v>
      </c>
      <c r="B2348" t="s">
        <v>198</v>
      </c>
      <c r="C2348" t="s">
        <v>199</v>
      </c>
      <c r="D2348">
        <v>-1</v>
      </c>
      <c r="E2348">
        <v>45</v>
      </c>
      <c r="F2348">
        <v>80</v>
      </c>
      <c r="G2348">
        <v>43</v>
      </c>
      <c r="H2348" t="s">
        <v>209</v>
      </c>
      <c r="I2348" t="s">
        <v>210</v>
      </c>
      <c r="J2348" t="s">
        <v>208</v>
      </c>
    </row>
    <row r="2349" spans="1:10" x14ac:dyDescent="0.3">
      <c r="A2349" t="s">
        <v>240</v>
      </c>
      <c r="B2349" t="s">
        <v>198</v>
      </c>
      <c r="C2349" t="s">
        <v>199</v>
      </c>
      <c r="D2349">
        <v>0</v>
      </c>
      <c r="E2349">
        <v>46</v>
      </c>
      <c r="F2349">
        <v>81</v>
      </c>
      <c r="G2349">
        <v>43</v>
      </c>
      <c r="H2349" t="s">
        <v>209</v>
      </c>
      <c r="I2349" t="s">
        <v>210</v>
      </c>
      <c r="J2349" t="s">
        <v>208</v>
      </c>
    </row>
    <row r="2350" spans="1:10" x14ac:dyDescent="0.3">
      <c r="A2350" t="s">
        <v>240</v>
      </c>
      <c r="B2350" t="s">
        <v>198</v>
      </c>
      <c r="C2350" t="s">
        <v>199</v>
      </c>
      <c r="D2350">
        <v>0</v>
      </c>
      <c r="E2350">
        <v>46</v>
      </c>
      <c r="F2350">
        <v>81</v>
      </c>
      <c r="G2350">
        <v>43</v>
      </c>
      <c r="H2350" t="s">
        <v>209</v>
      </c>
      <c r="I2350" t="s">
        <v>210</v>
      </c>
      <c r="J2350" t="s">
        <v>208</v>
      </c>
    </row>
    <row r="2351" spans="1:10" x14ac:dyDescent="0.3">
      <c r="A2351" t="s">
        <v>240</v>
      </c>
      <c r="B2351" t="s">
        <v>198</v>
      </c>
      <c r="C2351" t="s">
        <v>199</v>
      </c>
      <c r="D2351">
        <v>1</v>
      </c>
      <c r="E2351">
        <v>48</v>
      </c>
      <c r="F2351">
        <v>85</v>
      </c>
      <c r="G2351">
        <v>44</v>
      </c>
      <c r="H2351" t="s">
        <v>209</v>
      </c>
      <c r="I2351" t="s">
        <v>210</v>
      </c>
      <c r="J2351" t="s">
        <v>208</v>
      </c>
    </row>
    <row r="2352" spans="1:10" x14ac:dyDescent="0.3">
      <c r="A2352" t="s">
        <v>240</v>
      </c>
      <c r="B2352" t="s">
        <v>198</v>
      </c>
      <c r="C2352" t="s">
        <v>199</v>
      </c>
      <c r="D2352">
        <v>3</v>
      </c>
      <c r="E2352">
        <v>51</v>
      </c>
      <c r="F2352">
        <v>97</v>
      </c>
      <c r="G2352">
        <v>49</v>
      </c>
      <c r="H2352" t="s">
        <v>209</v>
      </c>
      <c r="I2352" t="s">
        <v>210</v>
      </c>
      <c r="J2352" t="s">
        <v>208</v>
      </c>
    </row>
    <row r="2353" spans="1:10" x14ac:dyDescent="0.3">
      <c r="A2353" t="s">
        <v>240</v>
      </c>
      <c r="B2353" t="s">
        <v>198</v>
      </c>
      <c r="C2353" t="s">
        <v>199</v>
      </c>
      <c r="D2353">
        <v>-4</v>
      </c>
      <c r="E2353">
        <v>43</v>
      </c>
      <c r="F2353">
        <v>82</v>
      </c>
      <c r="G2353">
        <v>46</v>
      </c>
      <c r="H2353" t="s">
        <v>209</v>
      </c>
      <c r="I2353" t="s">
        <v>210</v>
      </c>
      <c r="J2353" t="s">
        <v>208</v>
      </c>
    </row>
    <row r="2354" spans="1:10" x14ac:dyDescent="0.3">
      <c r="A2354" t="s">
        <v>240</v>
      </c>
      <c r="B2354" t="s">
        <v>198</v>
      </c>
      <c r="C2354" t="s">
        <v>199</v>
      </c>
      <c r="D2354">
        <v>-6</v>
      </c>
      <c r="E2354">
        <v>41</v>
      </c>
      <c r="F2354">
        <v>79</v>
      </c>
      <c r="G2354">
        <v>45</v>
      </c>
      <c r="H2354" t="s">
        <v>209</v>
      </c>
      <c r="I2354" t="s">
        <v>210</v>
      </c>
      <c r="J2354" t="s">
        <v>208</v>
      </c>
    </row>
    <row r="2355" spans="1:10" x14ac:dyDescent="0.3">
      <c r="A2355" t="s">
        <v>240</v>
      </c>
      <c r="B2355" t="s">
        <v>198</v>
      </c>
      <c r="C2355" t="s">
        <v>199</v>
      </c>
      <c r="D2355">
        <v>3</v>
      </c>
      <c r="E2355">
        <v>49</v>
      </c>
      <c r="F2355">
        <v>94</v>
      </c>
      <c r="G2355">
        <v>47</v>
      </c>
      <c r="H2355" t="s">
        <v>209</v>
      </c>
      <c r="I2355" t="s">
        <v>210</v>
      </c>
      <c r="J2355" t="s">
        <v>208</v>
      </c>
    </row>
    <row r="2356" spans="1:10" x14ac:dyDescent="0.3">
      <c r="A2356" t="s">
        <v>240</v>
      </c>
      <c r="B2356" t="s">
        <v>198</v>
      </c>
      <c r="C2356" t="s">
        <v>199</v>
      </c>
      <c r="D2356">
        <v>10</v>
      </c>
      <c r="E2356">
        <v>27</v>
      </c>
      <c r="F2356">
        <v>45</v>
      </c>
      <c r="G2356">
        <v>17</v>
      </c>
      <c r="H2356" t="s">
        <v>203</v>
      </c>
      <c r="I2356" t="s">
        <v>212</v>
      </c>
      <c r="J2356" t="s">
        <v>202</v>
      </c>
    </row>
    <row r="2357" spans="1:10" x14ac:dyDescent="0.3">
      <c r="A2357" t="s">
        <v>240</v>
      </c>
      <c r="B2357" t="s">
        <v>198</v>
      </c>
      <c r="C2357" t="s">
        <v>199</v>
      </c>
      <c r="D2357">
        <v>11</v>
      </c>
      <c r="E2357">
        <v>27</v>
      </c>
      <c r="F2357">
        <v>45</v>
      </c>
      <c r="G2357">
        <v>16</v>
      </c>
      <c r="H2357" t="s">
        <v>203</v>
      </c>
      <c r="I2357" t="s">
        <v>212</v>
      </c>
      <c r="J2357" t="s">
        <v>202</v>
      </c>
    </row>
    <row r="2358" spans="1:10" x14ac:dyDescent="0.3">
      <c r="A2358" t="s">
        <v>240</v>
      </c>
      <c r="B2358" t="s">
        <v>198</v>
      </c>
      <c r="C2358" t="s">
        <v>199</v>
      </c>
      <c r="D2358">
        <v>11</v>
      </c>
      <c r="E2358">
        <v>27</v>
      </c>
      <c r="F2358">
        <v>45</v>
      </c>
      <c r="G2358">
        <v>16</v>
      </c>
      <c r="H2358" t="s">
        <v>203</v>
      </c>
      <c r="I2358" t="s">
        <v>212</v>
      </c>
      <c r="J2358" t="s">
        <v>202</v>
      </c>
    </row>
    <row r="2359" spans="1:10" x14ac:dyDescent="0.3">
      <c r="A2359" t="s">
        <v>240</v>
      </c>
      <c r="B2359" t="s">
        <v>198</v>
      </c>
      <c r="C2359" t="s">
        <v>199</v>
      </c>
      <c r="D2359">
        <v>12</v>
      </c>
      <c r="E2359">
        <v>28</v>
      </c>
      <c r="F2359">
        <v>47</v>
      </c>
      <c r="G2359">
        <v>16</v>
      </c>
      <c r="H2359" t="s">
        <v>203</v>
      </c>
      <c r="I2359" t="s">
        <v>212</v>
      </c>
      <c r="J2359" t="s">
        <v>202</v>
      </c>
    </row>
    <row r="2360" spans="1:10" x14ac:dyDescent="0.3">
      <c r="A2360" t="s">
        <v>240</v>
      </c>
      <c r="B2360" t="s">
        <v>198</v>
      </c>
      <c r="C2360" t="s">
        <v>199</v>
      </c>
      <c r="D2360">
        <v>12</v>
      </c>
      <c r="E2360">
        <v>29</v>
      </c>
      <c r="F2360">
        <v>49</v>
      </c>
      <c r="G2360">
        <v>17</v>
      </c>
      <c r="H2360" t="s">
        <v>203</v>
      </c>
      <c r="I2360" t="s">
        <v>212</v>
      </c>
      <c r="J2360" t="s">
        <v>202</v>
      </c>
    </row>
    <row r="2361" spans="1:10" x14ac:dyDescent="0.3">
      <c r="A2361" t="s">
        <v>240</v>
      </c>
      <c r="B2361" t="s">
        <v>198</v>
      </c>
      <c r="C2361" t="s">
        <v>199</v>
      </c>
      <c r="D2361">
        <v>17</v>
      </c>
      <c r="E2361">
        <v>35</v>
      </c>
      <c r="F2361">
        <v>58</v>
      </c>
      <c r="G2361">
        <v>18</v>
      </c>
      <c r="H2361" t="s">
        <v>203</v>
      </c>
      <c r="I2361" t="s">
        <v>212</v>
      </c>
      <c r="J2361" t="s">
        <v>202</v>
      </c>
    </row>
    <row r="2362" spans="1:10" x14ac:dyDescent="0.3">
      <c r="A2362" t="s">
        <v>240</v>
      </c>
      <c r="B2362" t="s">
        <v>198</v>
      </c>
      <c r="C2362" t="s">
        <v>199</v>
      </c>
      <c r="D2362">
        <v>17</v>
      </c>
      <c r="E2362">
        <v>36</v>
      </c>
      <c r="F2362">
        <v>61</v>
      </c>
      <c r="G2362">
        <v>19</v>
      </c>
      <c r="H2362" t="s">
        <v>203</v>
      </c>
      <c r="I2362" t="s">
        <v>212</v>
      </c>
      <c r="J2362" t="s">
        <v>202</v>
      </c>
    </row>
    <row r="2363" spans="1:10" x14ac:dyDescent="0.3">
      <c r="A2363" t="s">
        <v>240</v>
      </c>
      <c r="B2363" t="s">
        <v>198</v>
      </c>
      <c r="C2363" t="s">
        <v>199</v>
      </c>
      <c r="D2363">
        <v>20</v>
      </c>
      <c r="E2363">
        <v>38</v>
      </c>
      <c r="F2363">
        <v>63</v>
      </c>
      <c r="G2363">
        <v>18</v>
      </c>
      <c r="H2363" t="s">
        <v>203</v>
      </c>
      <c r="I2363" t="s">
        <v>212</v>
      </c>
      <c r="J2363" t="s">
        <v>202</v>
      </c>
    </row>
    <row r="2364" spans="1:10" x14ac:dyDescent="0.3">
      <c r="A2364" t="s">
        <v>240</v>
      </c>
      <c r="B2364" t="s">
        <v>198</v>
      </c>
      <c r="C2364" t="s">
        <v>199</v>
      </c>
      <c r="D2364">
        <v>12</v>
      </c>
      <c r="E2364">
        <v>29</v>
      </c>
      <c r="F2364">
        <v>48</v>
      </c>
      <c r="G2364">
        <v>17</v>
      </c>
      <c r="H2364" t="s">
        <v>203</v>
      </c>
      <c r="I2364" t="s">
        <v>212</v>
      </c>
      <c r="J2364" t="s">
        <v>202</v>
      </c>
    </row>
    <row r="2365" spans="1:10" x14ac:dyDescent="0.3">
      <c r="A2365" t="s">
        <v>240</v>
      </c>
      <c r="B2365" t="s">
        <v>198</v>
      </c>
      <c r="C2365" t="s">
        <v>199</v>
      </c>
      <c r="D2365">
        <v>14</v>
      </c>
      <c r="E2365">
        <v>31</v>
      </c>
      <c r="F2365">
        <v>52</v>
      </c>
      <c r="G2365">
        <v>17</v>
      </c>
      <c r="H2365" t="s">
        <v>203</v>
      </c>
      <c r="I2365" t="s">
        <v>212</v>
      </c>
      <c r="J2365" t="s">
        <v>202</v>
      </c>
    </row>
    <row r="2366" spans="1:10" x14ac:dyDescent="0.3">
      <c r="A2366" t="s">
        <v>240</v>
      </c>
      <c r="B2366" t="s">
        <v>198</v>
      </c>
      <c r="C2366" t="s">
        <v>199</v>
      </c>
      <c r="D2366">
        <v>8</v>
      </c>
      <c r="E2366">
        <v>24</v>
      </c>
      <c r="F2366">
        <v>39</v>
      </c>
      <c r="G2366">
        <v>16</v>
      </c>
      <c r="H2366" t="s">
        <v>203</v>
      </c>
      <c r="I2366" t="s">
        <v>212</v>
      </c>
      <c r="J2366" t="s">
        <v>202</v>
      </c>
    </row>
    <row r="2367" spans="1:10" x14ac:dyDescent="0.3">
      <c r="A2367" t="s">
        <v>240</v>
      </c>
      <c r="B2367" t="s">
        <v>198</v>
      </c>
      <c r="C2367" t="s">
        <v>199</v>
      </c>
      <c r="D2367">
        <v>10</v>
      </c>
      <c r="E2367">
        <v>25</v>
      </c>
      <c r="F2367">
        <v>41</v>
      </c>
      <c r="G2367">
        <v>15</v>
      </c>
      <c r="H2367" t="s">
        <v>203</v>
      </c>
      <c r="I2367" t="s">
        <v>212</v>
      </c>
      <c r="J2367" t="s">
        <v>202</v>
      </c>
    </row>
    <row r="2368" spans="1:10" x14ac:dyDescent="0.3">
      <c r="A2368" t="s">
        <v>240</v>
      </c>
      <c r="B2368" t="s">
        <v>198</v>
      </c>
      <c r="C2368" t="s">
        <v>199</v>
      </c>
      <c r="D2368">
        <v>16</v>
      </c>
      <c r="E2368">
        <v>27</v>
      </c>
      <c r="F2368">
        <v>50</v>
      </c>
      <c r="G2368">
        <v>18</v>
      </c>
      <c r="H2368" t="s">
        <v>203</v>
      </c>
      <c r="I2368" t="s">
        <v>212</v>
      </c>
      <c r="J2368" t="s">
        <v>202</v>
      </c>
    </row>
    <row r="2369" spans="1:10" x14ac:dyDescent="0.3">
      <c r="A2369" t="s">
        <v>240</v>
      </c>
      <c r="B2369" t="s">
        <v>198</v>
      </c>
      <c r="C2369" t="s">
        <v>199</v>
      </c>
      <c r="D2369">
        <v>16</v>
      </c>
      <c r="E2369">
        <v>27</v>
      </c>
      <c r="F2369">
        <v>48</v>
      </c>
      <c r="G2369">
        <v>16</v>
      </c>
      <c r="H2369" t="s">
        <v>203</v>
      </c>
      <c r="I2369" t="s">
        <v>212</v>
      </c>
      <c r="J2369" t="s">
        <v>202</v>
      </c>
    </row>
    <row r="2370" spans="1:10" x14ac:dyDescent="0.3">
      <c r="A2370" t="s">
        <v>240</v>
      </c>
      <c r="B2370" t="s">
        <v>198</v>
      </c>
      <c r="C2370" t="s">
        <v>199</v>
      </c>
      <c r="D2370">
        <v>16</v>
      </c>
      <c r="E2370">
        <v>27</v>
      </c>
      <c r="F2370">
        <v>48</v>
      </c>
      <c r="G2370">
        <v>16</v>
      </c>
      <c r="H2370" t="s">
        <v>203</v>
      </c>
      <c r="I2370" t="s">
        <v>212</v>
      </c>
      <c r="J2370" t="s">
        <v>202</v>
      </c>
    </row>
    <row r="2371" spans="1:10" x14ac:dyDescent="0.3">
      <c r="A2371" t="s">
        <v>240</v>
      </c>
      <c r="B2371" t="s">
        <v>198</v>
      </c>
      <c r="C2371" t="s">
        <v>199</v>
      </c>
      <c r="D2371">
        <v>18</v>
      </c>
      <c r="E2371">
        <v>28</v>
      </c>
      <c r="F2371">
        <v>50</v>
      </c>
      <c r="G2371">
        <v>16</v>
      </c>
      <c r="H2371" t="s">
        <v>203</v>
      </c>
      <c r="I2371" t="s">
        <v>212</v>
      </c>
      <c r="J2371" t="s">
        <v>202</v>
      </c>
    </row>
    <row r="2372" spans="1:10" x14ac:dyDescent="0.3">
      <c r="A2372" t="s">
        <v>240</v>
      </c>
      <c r="B2372" t="s">
        <v>198</v>
      </c>
      <c r="C2372" t="s">
        <v>199</v>
      </c>
      <c r="D2372">
        <v>17</v>
      </c>
      <c r="E2372">
        <v>29</v>
      </c>
      <c r="F2372">
        <v>49</v>
      </c>
      <c r="G2372">
        <v>16</v>
      </c>
      <c r="H2372" t="s">
        <v>203</v>
      </c>
      <c r="I2372" t="s">
        <v>212</v>
      </c>
      <c r="J2372" t="s">
        <v>202</v>
      </c>
    </row>
    <row r="2373" spans="1:10" x14ac:dyDescent="0.3">
      <c r="A2373" t="s">
        <v>240</v>
      </c>
      <c r="B2373" t="s">
        <v>198</v>
      </c>
      <c r="C2373" t="s">
        <v>199</v>
      </c>
      <c r="D2373">
        <v>23</v>
      </c>
      <c r="E2373">
        <v>35</v>
      </c>
      <c r="F2373">
        <v>57</v>
      </c>
      <c r="G2373">
        <v>17</v>
      </c>
      <c r="H2373" t="s">
        <v>203</v>
      </c>
      <c r="I2373" t="s">
        <v>212</v>
      </c>
      <c r="J2373" t="s">
        <v>202</v>
      </c>
    </row>
    <row r="2374" spans="1:10" x14ac:dyDescent="0.3">
      <c r="A2374" t="s">
        <v>240</v>
      </c>
      <c r="B2374" t="s">
        <v>198</v>
      </c>
      <c r="C2374" t="s">
        <v>199</v>
      </c>
      <c r="D2374">
        <v>23</v>
      </c>
      <c r="E2374">
        <v>36</v>
      </c>
      <c r="F2374">
        <v>60</v>
      </c>
      <c r="G2374">
        <v>18</v>
      </c>
      <c r="H2374" t="s">
        <v>203</v>
      </c>
      <c r="I2374" t="s">
        <v>212</v>
      </c>
      <c r="J2374" t="s">
        <v>202</v>
      </c>
    </row>
    <row r="2375" spans="1:10" x14ac:dyDescent="0.3">
      <c r="A2375" t="s">
        <v>240</v>
      </c>
      <c r="B2375" t="s">
        <v>198</v>
      </c>
      <c r="C2375" t="s">
        <v>199</v>
      </c>
      <c r="D2375">
        <v>28</v>
      </c>
      <c r="E2375">
        <v>38</v>
      </c>
      <c r="F2375">
        <v>62</v>
      </c>
      <c r="G2375">
        <v>17</v>
      </c>
      <c r="H2375" t="s">
        <v>203</v>
      </c>
      <c r="I2375" t="s">
        <v>212</v>
      </c>
      <c r="J2375" t="s">
        <v>202</v>
      </c>
    </row>
    <row r="2376" spans="1:10" x14ac:dyDescent="0.3">
      <c r="A2376" t="s">
        <v>240</v>
      </c>
      <c r="B2376" t="s">
        <v>198</v>
      </c>
      <c r="C2376" t="s">
        <v>199</v>
      </c>
      <c r="D2376">
        <v>18</v>
      </c>
      <c r="E2376">
        <v>29</v>
      </c>
      <c r="F2376">
        <v>51</v>
      </c>
      <c r="G2376">
        <v>17</v>
      </c>
      <c r="H2376" t="s">
        <v>203</v>
      </c>
      <c r="I2376" t="s">
        <v>212</v>
      </c>
      <c r="J2376" t="s">
        <v>202</v>
      </c>
    </row>
    <row r="2377" spans="1:10" x14ac:dyDescent="0.3">
      <c r="A2377" t="s">
        <v>240</v>
      </c>
      <c r="B2377" t="s">
        <v>198</v>
      </c>
      <c r="C2377" t="s">
        <v>199</v>
      </c>
      <c r="D2377">
        <v>21</v>
      </c>
      <c r="E2377">
        <v>31</v>
      </c>
      <c r="F2377">
        <v>55</v>
      </c>
      <c r="G2377">
        <v>17</v>
      </c>
      <c r="H2377" t="s">
        <v>203</v>
      </c>
      <c r="I2377" t="s">
        <v>212</v>
      </c>
      <c r="J2377" t="s">
        <v>202</v>
      </c>
    </row>
    <row r="2378" spans="1:10" x14ac:dyDescent="0.3">
      <c r="A2378" t="s">
        <v>240</v>
      </c>
      <c r="B2378" t="s">
        <v>198</v>
      </c>
      <c r="C2378" t="s">
        <v>199</v>
      </c>
      <c r="D2378">
        <v>12</v>
      </c>
      <c r="E2378">
        <v>24</v>
      </c>
      <c r="F2378">
        <v>42</v>
      </c>
      <c r="G2378">
        <v>16</v>
      </c>
      <c r="H2378" t="s">
        <v>203</v>
      </c>
      <c r="I2378" t="s">
        <v>212</v>
      </c>
      <c r="J2378" t="s">
        <v>202</v>
      </c>
    </row>
    <row r="2379" spans="1:10" x14ac:dyDescent="0.3">
      <c r="A2379" t="s">
        <v>240</v>
      </c>
      <c r="B2379" t="s">
        <v>198</v>
      </c>
      <c r="C2379" t="s">
        <v>199</v>
      </c>
      <c r="D2379">
        <v>15</v>
      </c>
      <c r="E2379">
        <v>25</v>
      </c>
      <c r="F2379">
        <v>44</v>
      </c>
      <c r="G2379">
        <v>15</v>
      </c>
      <c r="H2379" t="s">
        <v>203</v>
      </c>
      <c r="I2379" t="s">
        <v>212</v>
      </c>
      <c r="J2379" t="s">
        <v>202</v>
      </c>
    </row>
    <row r="2380" spans="1:10" x14ac:dyDescent="0.3">
      <c r="A2380" t="s">
        <v>240</v>
      </c>
      <c r="B2380" t="s">
        <v>198</v>
      </c>
      <c r="C2380" t="s">
        <v>199</v>
      </c>
      <c r="D2380">
        <v>-8</v>
      </c>
      <c r="E2380">
        <v>36</v>
      </c>
      <c r="F2380">
        <v>65</v>
      </c>
      <c r="G2380">
        <v>44</v>
      </c>
      <c r="H2380" t="s">
        <v>205</v>
      </c>
      <c r="I2380" t="s">
        <v>225</v>
      </c>
      <c r="J2380" t="s">
        <v>202</v>
      </c>
    </row>
    <row r="2381" spans="1:10" x14ac:dyDescent="0.3">
      <c r="A2381" t="s">
        <v>240</v>
      </c>
      <c r="B2381" t="s">
        <v>198</v>
      </c>
      <c r="C2381" t="s">
        <v>199</v>
      </c>
      <c r="D2381">
        <v>-6</v>
      </c>
      <c r="E2381">
        <v>38</v>
      </c>
      <c r="F2381">
        <v>68</v>
      </c>
      <c r="G2381">
        <v>44</v>
      </c>
      <c r="H2381" t="s">
        <v>205</v>
      </c>
      <c r="I2381" t="s">
        <v>225</v>
      </c>
      <c r="J2381" t="s">
        <v>202</v>
      </c>
    </row>
    <row r="2382" spans="1:10" x14ac:dyDescent="0.3">
      <c r="A2382" t="s">
        <v>240</v>
      </c>
      <c r="B2382" t="s">
        <v>198</v>
      </c>
      <c r="C2382" t="s">
        <v>199</v>
      </c>
      <c r="D2382">
        <v>-4</v>
      </c>
      <c r="E2382">
        <v>42</v>
      </c>
      <c r="F2382">
        <v>75</v>
      </c>
      <c r="G2382">
        <v>46</v>
      </c>
      <c r="H2382" t="s">
        <v>205</v>
      </c>
      <c r="I2382" t="s">
        <v>225</v>
      </c>
      <c r="J2382" t="s">
        <v>202</v>
      </c>
    </row>
    <row r="2383" spans="1:10" x14ac:dyDescent="0.3">
      <c r="A2383" t="s">
        <v>240</v>
      </c>
      <c r="B2383" t="s">
        <v>198</v>
      </c>
      <c r="C2383" t="s">
        <v>199</v>
      </c>
      <c r="D2383">
        <v>-9</v>
      </c>
      <c r="E2383">
        <v>36</v>
      </c>
      <c r="F2383">
        <v>65</v>
      </c>
      <c r="G2383">
        <v>45</v>
      </c>
      <c r="H2383" t="s">
        <v>205</v>
      </c>
      <c r="I2383" t="s">
        <v>225</v>
      </c>
      <c r="J2383" t="s">
        <v>202</v>
      </c>
    </row>
    <row r="2384" spans="1:10" x14ac:dyDescent="0.3">
      <c r="A2384" t="s">
        <v>240</v>
      </c>
      <c r="B2384" t="s">
        <v>198</v>
      </c>
      <c r="C2384" t="s">
        <v>199</v>
      </c>
      <c r="D2384">
        <v>-3</v>
      </c>
      <c r="E2384">
        <v>42</v>
      </c>
      <c r="F2384">
        <v>76</v>
      </c>
      <c r="G2384">
        <v>45</v>
      </c>
      <c r="H2384" t="s">
        <v>205</v>
      </c>
      <c r="I2384" t="s">
        <v>225</v>
      </c>
      <c r="J2384" t="s">
        <v>202</v>
      </c>
    </row>
    <row r="2385" spans="1:10" x14ac:dyDescent="0.3">
      <c r="A2385" t="s">
        <v>240</v>
      </c>
      <c r="B2385" t="s">
        <v>198</v>
      </c>
      <c r="C2385" t="s">
        <v>199</v>
      </c>
      <c r="D2385">
        <v>-3</v>
      </c>
      <c r="E2385">
        <v>43</v>
      </c>
      <c r="F2385">
        <v>78</v>
      </c>
      <c r="G2385">
        <v>46</v>
      </c>
      <c r="H2385" t="s">
        <v>205</v>
      </c>
      <c r="I2385" t="s">
        <v>225</v>
      </c>
      <c r="J2385" t="s">
        <v>202</v>
      </c>
    </row>
    <row r="2386" spans="1:10" x14ac:dyDescent="0.3">
      <c r="A2386" t="s">
        <v>240</v>
      </c>
      <c r="B2386" t="s">
        <v>198</v>
      </c>
      <c r="C2386" t="s">
        <v>199</v>
      </c>
      <c r="D2386">
        <v>0</v>
      </c>
      <c r="E2386">
        <v>49</v>
      </c>
      <c r="F2386">
        <v>89</v>
      </c>
      <c r="G2386">
        <v>49</v>
      </c>
      <c r="H2386" t="s">
        <v>205</v>
      </c>
      <c r="I2386" t="s">
        <v>225</v>
      </c>
      <c r="J2386" t="s">
        <v>202</v>
      </c>
    </row>
    <row r="2387" spans="1:10" x14ac:dyDescent="0.3">
      <c r="A2387" t="s">
        <v>240</v>
      </c>
      <c r="B2387" t="s">
        <v>198</v>
      </c>
      <c r="C2387" t="s">
        <v>199</v>
      </c>
      <c r="D2387">
        <v>-9</v>
      </c>
      <c r="E2387">
        <v>36</v>
      </c>
      <c r="F2387">
        <v>65</v>
      </c>
      <c r="G2387">
        <v>45</v>
      </c>
      <c r="H2387" t="s">
        <v>205</v>
      </c>
      <c r="I2387" t="s">
        <v>225</v>
      </c>
      <c r="J2387" t="s">
        <v>202</v>
      </c>
    </row>
    <row r="2388" spans="1:10" x14ac:dyDescent="0.3">
      <c r="A2388" t="s">
        <v>240</v>
      </c>
      <c r="B2388" t="s">
        <v>198</v>
      </c>
      <c r="C2388" t="s">
        <v>199</v>
      </c>
      <c r="D2388">
        <v>-12</v>
      </c>
      <c r="E2388">
        <v>30</v>
      </c>
      <c r="F2388">
        <v>54</v>
      </c>
      <c r="G2388">
        <v>42</v>
      </c>
      <c r="H2388" t="s">
        <v>205</v>
      </c>
      <c r="I2388" t="s">
        <v>225</v>
      </c>
      <c r="J2388" t="s">
        <v>202</v>
      </c>
    </row>
    <row r="2389" spans="1:10" x14ac:dyDescent="0.3">
      <c r="A2389" t="s">
        <v>240</v>
      </c>
      <c r="B2389" t="s">
        <v>198</v>
      </c>
      <c r="C2389" t="s">
        <v>199</v>
      </c>
      <c r="D2389">
        <v>-12</v>
      </c>
      <c r="E2389">
        <v>31</v>
      </c>
      <c r="F2389">
        <v>56</v>
      </c>
      <c r="G2389">
        <v>43</v>
      </c>
      <c r="H2389" t="s">
        <v>205</v>
      </c>
      <c r="I2389" t="s">
        <v>225</v>
      </c>
      <c r="J2389" t="s">
        <v>202</v>
      </c>
    </row>
    <row r="2390" spans="1:10" x14ac:dyDescent="0.3">
      <c r="A2390" t="s">
        <v>240</v>
      </c>
      <c r="B2390" t="s">
        <v>198</v>
      </c>
      <c r="C2390" t="s">
        <v>199</v>
      </c>
      <c r="D2390">
        <v>-3</v>
      </c>
      <c r="E2390">
        <v>42</v>
      </c>
      <c r="F2390">
        <v>76</v>
      </c>
      <c r="G2390">
        <v>45</v>
      </c>
      <c r="H2390" t="s">
        <v>205</v>
      </c>
      <c r="I2390" t="s">
        <v>225</v>
      </c>
      <c r="J2390" t="s">
        <v>202</v>
      </c>
    </row>
    <row r="2391" spans="1:10" x14ac:dyDescent="0.3">
      <c r="A2391" t="s">
        <v>240</v>
      </c>
      <c r="B2391" t="s">
        <v>198</v>
      </c>
      <c r="C2391" t="s">
        <v>199</v>
      </c>
      <c r="D2391">
        <v>-16</v>
      </c>
      <c r="E2391">
        <v>25</v>
      </c>
      <c r="F2391">
        <v>45</v>
      </c>
      <c r="G2391">
        <v>41</v>
      </c>
      <c r="H2391" t="s">
        <v>205</v>
      </c>
      <c r="I2391" t="s">
        <v>225</v>
      </c>
      <c r="J2391" t="s">
        <v>202</v>
      </c>
    </row>
    <row r="2392" spans="1:10" x14ac:dyDescent="0.3">
      <c r="A2392" t="s">
        <v>240</v>
      </c>
      <c r="B2392" t="s">
        <v>198</v>
      </c>
      <c r="C2392" t="s">
        <v>199</v>
      </c>
      <c r="D2392">
        <v>-12</v>
      </c>
      <c r="E2392">
        <v>36</v>
      </c>
      <c r="F2392">
        <v>73</v>
      </c>
      <c r="G2392">
        <v>46</v>
      </c>
      <c r="H2392" t="s">
        <v>205</v>
      </c>
      <c r="I2392" t="s">
        <v>225</v>
      </c>
      <c r="J2392" t="s">
        <v>202</v>
      </c>
    </row>
    <row r="2393" spans="1:10" x14ac:dyDescent="0.3">
      <c r="A2393" t="s">
        <v>240</v>
      </c>
      <c r="B2393" t="s">
        <v>198</v>
      </c>
      <c r="C2393" t="s">
        <v>199</v>
      </c>
      <c r="D2393">
        <v>-9</v>
      </c>
      <c r="E2393">
        <v>38</v>
      </c>
      <c r="F2393">
        <v>72</v>
      </c>
      <c r="G2393">
        <v>44</v>
      </c>
      <c r="H2393" t="s">
        <v>205</v>
      </c>
      <c r="I2393" t="s">
        <v>225</v>
      </c>
      <c r="J2393" t="s">
        <v>202</v>
      </c>
    </row>
    <row r="2394" spans="1:10" x14ac:dyDescent="0.3">
      <c r="A2394" t="s">
        <v>240</v>
      </c>
      <c r="B2394" t="s">
        <v>198</v>
      </c>
      <c r="C2394" t="s">
        <v>199</v>
      </c>
      <c r="D2394">
        <v>-6</v>
      </c>
      <c r="E2394">
        <v>42</v>
      </c>
      <c r="F2394">
        <v>80</v>
      </c>
      <c r="G2394">
        <v>46</v>
      </c>
      <c r="H2394" t="s">
        <v>205</v>
      </c>
      <c r="I2394" t="s">
        <v>225</v>
      </c>
      <c r="J2394" t="s">
        <v>202</v>
      </c>
    </row>
    <row r="2395" spans="1:10" x14ac:dyDescent="0.3">
      <c r="A2395" t="s">
        <v>240</v>
      </c>
      <c r="B2395" t="s">
        <v>198</v>
      </c>
      <c r="C2395" t="s">
        <v>199</v>
      </c>
      <c r="D2395">
        <v>-13</v>
      </c>
      <c r="E2395">
        <v>36</v>
      </c>
      <c r="F2395">
        <v>69</v>
      </c>
      <c r="G2395">
        <v>45</v>
      </c>
      <c r="H2395" t="s">
        <v>205</v>
      </c>
      <c r="I2395" t="s">
        <v>225</v>
      </c>
      <c r="J2395" t="s">
        <v>202</v>
      </c>
    </row>
    <row r="2396" spans="1:10" x14ac:dyDescent="0.3">
      <c r="A2396" t="s">
        <v>240</v>
      </c>
      <c r="B2396" t="s">
        <v>198</v>
      </c>
      <c r="C2396" t="s">
        <v>199</v>
      </c>
      <c r="D2396">
        <v>-4</v>
      </c>
      <c r="E2396">
        <v>42</v>
      </c>
      <c r="F2396">
        <v>75</v>
      </c>
      <c r="G2396">
        <v>42</v>
      </c>
      <c r="H2396" t="s">
        <v>205</v>
      </c>
      <c r="I2396" t="s">
        <v>225</v>
      </c>
      <c r="J2396" t="s">
        <v>202</v>
      </c>
    </row>
    <row r="2397" spans="1:10" x14ac:dyDescent="0.3">
      <c r="A2397" t="s">
        <v>240</v>
      </c>
      <c r="B2397" t="s">
        <v>198</v>
      </c>
      <c r="C2397" t="s">
        <v>199</v>
      </c>
      <c r="D2397">
        <v>-4</v>
      </c>
      <c r="E2397">
        <v>43</v>
      </c>
      <c r="F2397">
        <v>77</v>
      </c>
      <c r="G2397">
        <v>43</v>
      </c>
      <c r="H2397" t="s">
        <v>205</v>
      </c>
      <c r="I2397" t="s">
        <v>225</v>
      </c>
      <c r="J2397" t="s">
        <v>202</v>
      </c>
    </row>
    <row r="2398" spans="1:10" x14ac:dyDescent="0.3">
      <c r="A2398" t="s">
        <v>240</v>
      </c>
      <c r="B2398" t="s">
        <v>198</v>
      </c>
      <c r="C2398" t="s">
        <v>199</v>
      </c>
      <c r="D2398">
        <v>0</v>
      </c>
      <c r="E2398">
        <v>49</v>
      </c>
      <c r="F2398">
        <v>88</v>
      </c>
      <c r="G2398">
        <v>46</v>
      </c>
      <c r="H2398" t="s">
        <v>205</v>
      </c>
      <c r="I2398" t="s">
        <v>225</v>
      </c>
      <c r="J2398" t="s">
        <v>202</v>
      </c>
    </row>
    <row r="2399" spans="1:10" x14ac:dyDescent="0.3">
      <c r="A2399" t="s">
        <v>240</v>
      </c>
      <c r="B2399" t="s">
        <v>198</v>
      </c>
      <c r="C2399" t="s">
        <v>199</v>
      </c>
      <c r="D2399">
        <v>-12</v>
      </c>
      <c r="E2399">
        <v>36</v>
      </c>
      <c r="F2399">
        <v>64</v>
      </c>
      <c r="G2399">
        <v>42</v>
      </c>
      <c r="H2399" t="s">
        <v>205</v>
      </c>
      <c r="I2399" t="s">
        <v>225</v>
      </c>
      <c r="J2399" t="s">
        <v>202</v>
      </c>
    </row>
    <row r="2400" spans="1:10" x14ac:dyDescent="0.3">
      <c r="A2400" t="s">
        <v>240</v>
      </c>
      <c r="B2400" t="s">
        <v>198</v>
      </c>
      <c r="C2400" t="s">
        <v>199</v>
      </c>
      <c r="D2400">
        <v>-18</v>
      </c>
      <c r="E2400">
        <v>30</v>
      </c>
      <c r="F2400">
        <v>58</v>
      </c>
      <c r="G2400">
        <v>42</v>
      </c>
      <c r="H2400" t="s">
        <v>205</v>
      </c>
      <c r="I2400" t="s">
        <v>225</v>
      </c>
      <c r="J2400" t="s">
        <v>202</v>
      </c>
    </row>
    <row r="2401" spans="1:10" x14ac:dyDescent="0.3">
      <c r="A2401" t="s">
        <v>240</v>
      </c>
      <c r="B2401" t="s">
        <v>198</v>
      </c>
      <c r="C2401" t="s">
        <v>199</v>
      </c>
      <c r="D2401">
        <v>-18</v>
      </c>
      <c r="E2401">
        <v>31</v>
      </c>
      <c r="F2401">
        <v>60</v>
      </c>
      <c r="G2401">
        <v>43</v>
      </c>
      <c r="H2401" t="s">
        <v>205</v>
      </c>
      <c r="I2401" t="s">
        <v>225</v>
      </c>
      <c r="J2401" t="s">
        <v>202</v>
      </c>
    </row>
    <row r="2402" spans="1:10" x14ac:dyDescent="0.3">
      <c r="A2402" t="s">
        <v>240</v>
      </c>
      <c r="B2402" t="s">
        <v>198</v>
      </c>
      <c r="C2402" t="s">
        <v>199</v>
      </c>
      <c r="D2402">
        <v>-4</v>
      </c>
      <c r="E2402">
        <v>42</v>
      </c>
      <c r="F2402">
        <v>81</v>
      </c>
      <c r="G2402">
        <v>45</v>
      </c>
      <c r="H2402" t="s">
        <v>205</v>
      </c>
      <c r="I2402" t="s">
        <v>225</v>
      </c>
      <c r="J2402" t="s">
        <v>202</v>
      </c>
    </row>
    <row r="2403" spans="1:10" x14ac:dyDescent="0.3">
      <c r="A2403" t="s">
        <v>240</v>
      </c>
      <c r="B2403" t="s">
        <v>198</v>
      </c>
      <c r="C2403" t="s">
        <v>199</v>
      </c>
      <c r="D2403">
        <v>-24</v>
      </c>
      <c r="E2403">
        <v>25</v>
      </c>
      <c r="F2403">
        <v>48</v>
      </c>
      <c r="G2403">
        <v>41</v>
      </c>
      <c r="H2403" t="s">
        <v>205</v>
      </c>
      <c r="I2403" t="s">
        <v>225</v>
      </c>
      <c r="J2403" t="s">
        <v>202</v>
      </c>
    </row>
    <row r="2404" spans="1:10" x14ac:dyDescent="0.3">
      <c r="A2404" t="s">
        <v>224</v>
      </c>
      <c r="B2404" t="s">
        <v>198</v>
      </c>
      <c r="C2404" t="s">
        <v>220</v>
      </c>
      <c r="D2404">
        <v>350</v>
      </c>
      <c r="E2404">
        <v>374</v>
      </c>
      <c r="F2404">
        <v>664</v>
      </c>
      <c r="G2404">
        <v>138</v>
      </c>
      <c r="H2404" t="s">
        <v>200</v>
      </c>
      <c r="I2404" t="s">
        <v>201</v>
      </c>
      <c r="J2404" t="s">
        <v>202</v>
      </c>
    </row>
    <row r="2405" spans="1:10" x14ac:dyDescent="0.3">
      <c r="A2405" t="s">
        <v>224</v>
      </c>
      <c r="B2405" t="s">
        <v>198</v>
      </c>
      <c r="C2405" t="s">
        <v>220</v>
      </c>
      <c r="D2405">
        <v>116</v>
      </c>
      <c r="E2405">
        <v>111</v>
      </c>
      <c r="F2405">
        <v>199</v>
      </c>
      <c r="G2405">
        <v>33</v>
      </c>
      <c r="H2405" t="s">
        <v>203</v>
      </c>
      <c r="I2405" t="s">
        <v>204</v>
      </c>
      <c r="J2405" t="s">
        <v>202</v>
      </c>
    </row>
    <row r="2406" spans="1:10" x14ac:dyDescent="0.3">
      <c r="A2406" t="s">
        <v>224</v>
      </c>
      <c r="B2406" t="s">
        <v>198</v>
      </c>
      <c r="C2406" t="s">
        <v>220</v>
      </c>
      <c r="D2406">
        <v>-208</v>
      </c>
      <c r="E2406">
        <v>-62</v>
      </c>
      <c r="F2406">
        <v>63</v>
      </c>
      <c r="G2406">
        <v>146</v>
      </c>
      <c r="H2406" t="s">
        <v>205</v>
      </c>
      <c r="I2406" t="s">
        <v>206</v>
      </c>
      <c r="J2406" t="s">
        <v>202</v>
      </c>
    </row>
    <row r="2407" spans="1:10" x14ac:dyDescent="0.3">
      <c r="A2407" t="s">
        <v>224</v>
      </c>
      <c r="B2407" t="s">
        <v>198</v>
      </c>
      <c r="C2407" t="s">
        <v>220</v>
      </c>
      <c r="D2407">
        <v>111</v>
      </c>
      <c r="E2407">
        <v>238</v>
      </c>
      <c r="F2407">
        <v>483</v>
      </c>
      <c r="G2407">
        <v>127</v>
      </c>
      <c r="H2407" t="s">
        <v>209</v>
      </c>
      <c r="I2407" t="s">
        <v>210</v>
      </c>
      <c r="J2407" t="s">
        <v>208</v>
      </c>
    </row>
    <row r="2408" spans="1:10" x14ac:dyDescent="0.3">
      <c r="A2408" t="s">
        <v>224</v>
      </c>
      <c r="B2408" t="s">
        <v>198</v>
      </c>
      <c r="C2408" t="s">
        <v>220</v>
      </c>
      <c r="D2408">
        <v>263</v>
      </c>
      <c r="E2408">
        <v>398</v>
      </c>
      <c r="F2408">
        <v>669</v>
      </c>
      <c r="G2408">
        <v>135</v>
      </c>
      <c r="H2408" t="s">
        <v>209</v>
      </c>
      <c r="I2408" t="s">
        <v>210</v>
      </c>
      <c r="J2408" t="s">
        <v>208</v>
      </c>
    </row>
    <row r="2409" spans="1:10" x14ac:dyDescent="0.3">
      <c r="A2409" t="s">
        <v>224</v>
      </c>
      <c r="B2409" t="s">
        <v>198</v>
      </c>
      <c r="C2409" t="s">
        <v>220</v>
      </c>
      <c r="D2409">
        <v>309</v>
      </c>
      <c r="E2409">
        <v>453</v>
      </c>
      <c r="F2409">
        <v>747</v>
      </c>
      <c r="G2409">
        <v>144</v>
      </c>
      <c r="H2409" t="s">
        <v>209</v>
      </c>
      <c r="I2409" t="s">
        <v>210</v>
      </c>
      <c r="J2409" t="s">
        <v>208</v>
      </c>
    </row>
    <row r="2410" spans="1:10" x14ac:dyDescent="0.3">
      <c r="A2410" t="s">
        <v>224</v>
      </c>
      <c r="B2410" t="s">
        <v>198</v>
      </c>
      <c r="C2410" t="s">
        <v>220</v>
      </c>
      <c r="D2410">
        <v>-120</v>
      </c>
      <c r="E2410">
        <v>-33</v>
      </c>
      <c r="F2410">
        <v>180</v>
      </c>
      <c r="G2410">
        <v>87</v>
      </c>
      <c r="H2410" t="s">
        <v>209</v>
      </c>
      <c r="I2410" t="s">
        <v>211</v>
      </c>
      <c r="J2410" t="s">
        <v>208</v>
      </c>
    </row>
    <row r="2411" spans="1:10" x14ac:dyDescent="0.3">
      <c r="A2411" t="s">
        <v>224</v>
      </c>
      <c r="B2411" t="s">
        <v>198</v>
      </c>
      <c r="C2411" t="s">
        <v>220</v>
      </c>
      <c r="D2411">
        <v>-181</v>
      </c>
      <c r="E2411">
        <v>-37</v>
      </c>
      <c r="F2411">
        <v>196</v>
      </c>
      <c r="G2411">
        <v>87</v>
      </c>
      <c r="H2411" t="s">
        <v>209</v>
      </c>
      <c r="I2411" t="s">
        <v>211</v>
      </c>
      <c r="J2411" t="s">
        <v>208</v>
      </c>
    </row>
    <row r="2412" spans="1:10" x14ac:dyDescent="0.3">
      <c r="A2412" t="s">
        <v>224</v>
      </c>
      <c r="B2412" t="s">
        <v>198</v>
      </c>
      <c r="C2412" t="s">
        <v>220</v>
      </c>
      <c r="D2412">
        <v>157</v>
      </c>
      <c r="E2412">
        <v>139</v>
      </c>
      <c r="F2412">
        <v>262</v>
      </c>
      <c r="G2412">
        <v>40</v>
      </c>
      <c r="H2412" t="s">
        <v>203</v>
      </c>
      <c r="I2412" t="s">
        <v>212</v>
      </c>
      <c r="J2412" t="s">
        <v>202</v>
      </c>
    </row>
    <row r="2413" spans="1:10" x14ac:dyDescent="0.3">
      <c r="A2413" t="s">
        <v>231</v>
      </c>
      <c r="B2413" t="s">
        <v>227</v>
      </c>
      <c r="C2413" t="s">
        <v>199</v>
      </c>
      <c r="D2413">
        <v>20</v>
      </c>
      <c r="E2413">
        <v>66</v>
      </c>
      <c r="F2413">
        <v>134</v>
      </c>
      <c r="G2413">
        <v>56</v>
      </c>
      <c r="H2413" t="s">
        <v>200</v>
      </c>
      <c r="I2413" t="s">
        <v>221</v>
      </c>
      <c r="J2413" t="s">
        <v>202</v>
      </c>
    </row>
    <row r="2414" spans="1:10" x14ac:dyDescent="0.3">
      <c r="A2414" t="s">
        <v>231</v>
      </c>
      <c r="B2414" t="s">
        <v>227</v>
      </c>
      <c r="C2414" t="s">
        <v>199</v>
      </c>
      <c r="D2414">
        <v>34</v>
      </c>
      <c r="E2414">
        <v>82</v>
      </c>
      <c r="F2414">
        <v>159</v>
      </c>
      <c r="G2414">
        <v>59</v>
      </c>
      <c r="H2414" t="s">
        <v>200</v>
      </c>
      <c r="I2414" t="s">
        <v>221</v>
      </c>
      <c r="J2414" t="s">
        <v>202</v>
      </c>
    </row>
    <row r="2415" spans="1:10" x14ac:dyDescent="0.3">
      <c r="A2415" t="s">
        <v>231</v>
      </c>
      <c r="B2415" t="s">
        <v>227</v>
      </c>
      <c r="C2415" t="s">
        <v>199</v>
      </c>
      <c r="D2415">
        <v>24</v>
      </c>
      <c r="E2415">
        <v>154</v>
      </c>
      <c r="F2415">
        <v>264</v>
      </c>
      <c r="G2415">
        <v>130</v>
      </c>
      <c r="H2415" t="s">
        <v>200</v>
      </c>
      <c r="I2415" t="s">
        <v>201</v>
      </c>
      <c r="J2415" t="s">
        <v>202</v>
      </c>
    </row>
    <row r="2416" spans="1:10" x14ac:dyDescent="0.3">
      <c r="A2416" t="s">
        <v>231</v>
      </c>
      <c r="B2416" t="s">
        <v>227</v>
      </c>
      <c r="C2416" t="s">
        <v>199</v>
      </c>
      <c r="D2416">
        <v>35</v>
      </c>
      <c r="E2416">
        <v>184</v>
      </c>
      <c r="F2416">
        <v>317</v>
      </c>
      <c r="G2416">
        <v>149</v>
      </c>
      <c r="H2416" t="s">
        <v>200</v>
      </c>
      <c r="I2416" t="s">
        <v>201</v>
      </c>
      <c r="J2416" t="s">
        <v>202</v>
      </c>
    </row>
    <row r="2417" spans="1:10" x14ac:dyDescent="0.3">
      <c r="A2417" t="s">
        <v>231</v>
      </c>
      <c r="B2417" t="s">
        <v>227</v>
      </c>
      <c r="C2417" t="s">
        <v>199</v>
      </c>
      <c r="D2417">
        <v>25</v>
      </c>
      <c r="E2417">
        <v>132</v>
      </c>
      <c r="F2417">
        <v>242</v>
      </c>
      <c r="G2417">
        <v>115</v>
      </c>
      <c r="H2417" t="s">
        <v>200</v>
      </c>
      <c r="I2417" t="s">
        <v>201</v>
      </c>
      <c r="J2417" t="s">
        <v>202</v>
      </c>
    </row>
    <row r="2418" spans="1:10" x14ac:dyDescent="0.3">
      <c r="A2418" t="s">
        <v>231</v>
      </c>
      <c r="B2418" t="s">
        <v>227</v>
      </c>
      <c r="C2418" t="s">
        <v>199</v>
      </c>
      <c r="D2418">
        <v>44</v>
      </c>
      <c r="E2418">
        <v>173</v>
      </c>
      <c r="F2418">
        <v>294</v>
      </c>
      <c r="G2418">
        <v>131</v>
      </c>
      <c r="H2418" t="s">
        <v>200</v>
      </c>
      <c r="I2418" t="s">
        <v>201</v>
      </c>
      <c r="J2418" t="s">
        <v>202</v>
      </c>
    </row>
    <row r="2419" spans="1:10" x14ac:dyDescent="0.3">
      <c r="A2419" t="s">
        <v>231</v>
      </c>
      <c r="B2419" t="s">
        <v>227</v>
      </c>
      <c r="C2419" t="s">
        <v>199</v>
      </c>
      <c r="D2419">
        <v>24</v>
      </c>
      <c r="E2419">
        <v>130</v>
      </c>
      <c r="F2419">
        <v>239</v>
      </c>
      <c r="G2419">
        <v>114</v>
      </c>
      <c r="H2419" t="s">
        <v>200</v>
      </c>
      <c r="I2419" t="s">
        <v>201</v>
      </c>
      <c r="J2419" t="s">
        <v>202</v>
      </c>
    </row>
    <row r="2420" spans="1:10" x14ac:dyDescent="0.3">
      <c r="A2420" t="s">
        <v>231</v>
      </c>
      <c r="B2420" t="s">
        <v>227</v>
      </c>
      <c r="C2420" t="s">
        <v>199</v>
      </c>
      <c r="D2420">
        <v>47</v>
      </c>
      <c r="E2420">
        <v>92</v>
      </c>
      <c r="F2420">
        <v>170</v>
      </c>
      <c r="G2420">
        <v>45</v>
      </c>
      <c r="H2420" t="s">
        <v>205</v>
      </c>
      <c r="I2420" t="s">
        <v>206</v>
      </c>
      <c r="J2420" t="s">
        <v>202</v>
      </c>
    </row>
    <row r="2421" spans="1:10" x14ac:dyDescent="0.3">
      <c r="A2421" t="s">
        <v>231</v>
      </c>
      <c r="B2421" t="s">
        <v>227</v>
      </c>
      <c r="C2421" t="s">
        <v>199</v>
      </c>
      <c r="D2421">
        <v>56</v>
      </c>
      <c r="E2421">
        <v>103</v>
      </c>
      <c r="F2421">
        <v>189</v>
      </c>
      <c r="G2421">
        <v>47</v>
      </c>
      <c r="H2421" t="s">
        <v>205</v>
      </c>
      <c r="I2421" t="s">
        <v>206</v>
      </c>
      <c r="J2421" t="s">
        <v>202</v>
      </c>
    </row>
    <row r="2422" spans="1:10" x14ac:dyDescent="0.3">
      <c r="A2422" t="s">
        <v>231</v>
      </c>
      <c r="B2422" t="s">
        <v>227</v>
      </c>
      <c r="C2422" t="s">
        <v>199</v>
      </c>
      <c r="D2422">
        <v>48</v>
      </c>
      <c r="E2422">
        <v>94</v>
      </c>
      <c r="F2422">
        <v>174</v>
      </c>
      <c r="G2422">
        <v>46</v>
      </c>
      <c r="H2422" t="s">
        <v>205</v>
      </c>
      <c r="I2422" t="s">
        <v>206</v>
      </c>
      <c r="J2422" t="s">
        <v>202</v>
      </c>
    </row>
    <row r="2423" spans="1:10" x14ac:dyDescent="0.3">
      <c r="A2423" t="s">
        <v>231</v>
      </c>
      <c r="B2423" t="s">
        <v>227</v>
      </c>
      <c r="C2423" t="s">
        <v>199</v>
      </c>
      <c r="D2423">
        <v>58</v>
      </c>
      <c r="E2423">
        <v>82</v>
      </c>
      <c r="F2423">
        <v>161</v>
      </c>
      <c r="G2423">
        <v>43</v>
      </c>
      <c r="H2423" t="s">
        <v>205</v>
      </c>
      <c r="I2423" t="s">
        <v>206</v>
      </c>
      <c r="J2423" t="s">
        <v>202</v>
      </c>
    </row>
    <row r="2424" spans="1:10" x14ac:dyDescent="0.3">
      <c r="A2424" t="s">
        <v>231</v>
      </c>
      <c r="B2424" t="s">
        <v>227</v>
      </c>
      <c r="C2424" t="s">
        <v>199</v>
      </c>
      <c r="D2424">
        <v>65</v>
      </c>
      <c r="E2424">
        <v>92</v>
      </c>
      <c r="F2424">
        <v>168</v>
      </c>
      <c r="G2424">
        <v>42</v>
      </c>
      <c r="H2424" t="s">
        <v>205</v>
      </c>
      <c r="I2424" t="s">
        <v>206</v>
      </c>
      <c r="J2424" t="s">
        <v>202</v>
      </c>
    </row>
    <row r="2425" spans="1:10" x14ac:dyDescent="0.3">
      <c r="A2425" t="s">
        <v>231</v>
      </c>
      <c r="B2425" t="s">
        <v>227</v>
      </c>
      <c r="C2425" t="s">
        <v>199</v>
      </c>
      <c r="D2425">
        <v>21</v>
      </c>
      <c r="E2425">
        <v>43</v>
      </c>
      <c r="F2425">
        <v>76</v>
      </c>
      <c r="G2425">
        <v>22</v>
      </c>
      <c r="H2425" t="s">
        <v>205</v>
      </c>
      <c r="I2425" t="s">
        <v>207</v>
      </c>
      <c r="J2425" t="s">
        <v>208</v>
      </c>
    </row>
    <row r="2426" spans="1:10" x14ac:dyDescent="0.3">
      <c r="A2426" t="s">
        <v>231</v>
      </c>
      <c r="B2426" t="s">
        <v>227</v>
      </c>
      <c r="C2426" t="s">
        <v>199</v>
      </c>
      <c r="D2426">
        <v>19</v>
      </c>
      <c r="E2426">
        <v>32</v>
      </c>
      <c r="F2426">
        <v>60</v>
      </c>
      <c r="G2426">
        <v>19</v>
      </c>
      <c r="H2426" t="s">
        <v>205</v>
      </c>
      <c r="I2426" t="s">
        <v>207</v>
      </c>
      <c r="J2426" t="s">
        <v>208</v>
      </c>
    </row>
    <row r="2427" spans="1:10" x14ac:dyDescent="0.3">
      <c r="A2427" t="s">
        <v>231</v>
      </c>
      <c r="B2427" t="s">
        <v>227</v>
      </c>
      <c r="C2427" t="s">
        <v>199</v>
      </c>
      <c r="D2427">
        <v>62</v>
      </c>
      <c r="E2427">
        <v>82</v>
      </c>
      <c r="F2427">
        <v>129</v>
      </c>
      <c r="G2427">
        <v>34</v>
      </c>
      <c r="H2427" t="s">
        <v>209</v>
      </c>
      <c r="I2427" t="s">
        <v>216</v>
      </c>
      <c r="J2427" t="s">
        <v>208</v>
      </c>
    </row>
    <row r="2428" spans="1:10" x14ac:dyDescent="0.3">
      <c r="A2428" t="s">
        <v>231</v>
      </c>
      <c r="B2428" t="s">
        <v>227</v>
      </c>
      <c r="C2428" t="s">
        <v>199</v>
      </c>
      <c r="D2428">
        <v>47</v>
      </c>
      <c r="E2428">
        <v>72</v>
      </c>
      <c r="F2428">
        <v>121</v>
      </c>
      <c r="G2428">
        <v>25</v>
      </c>
      <c r="H2428" t="s">
        <v>209</v>
      </c>
      <c r="I2428" t="s">
        <v>210</v>
      </c>
      <c r="J2428" t="s">
        <v>208</v>
      </c>
    </row>
    <row r="2429" spans="1:10" x14ac:dyDescent="0.3">
      <c r="A2429" t="s">
        <v>231</v>
      </c>
      <c r="B2429" t="s">
        <v>227</v>
      </c>
      <c r="C2429" t="s">
        <v>199</v>
      </c>
      <c r="D2429">
        <v>50</v>
      </c>
      <c r="E2429">
        <v>75</v>
      </c>
      <c r="F2429">
        <v>126</v>
      </c>
      <c r="G2429">
        <v>25</v>
      </c>
      <c r="H2429" t="s">
        <v>209</v>
      </c>
      <c r="I2429" t="s">
        <v>210</v>
      </c>
      <c r="J2429" t="s">
        <v>208</v>
      </c>
    </row>
    <row r="2430" spans="1:10" x14ac:dyDescent="0.3">
      <c r="A2430" t="s">
        <v>231</v>
      </c>
      <c r="B2430" t="s">
        <v>227</v>
      </c>
      <c r="C2430" t="s">
        <v>199</v>
      </c>
      <c r="D2430">
        <v>44</v>
      </c>
      <c r="E2430">
        <v>48</v>
      </c>
      <c r="F2430">
        <v>91</v>
      </c>
      <c r="G2430">
        <v>21</v>
      </c>
      <c r="H2430" t="s">
        <v>209</v>
      </c>
      <c r="I2430" t="s">
        <v>210</v>
      </c>
      <c r="J2430" t="s">
        <v>208</v>
      </c>
    </row>
    <row r="2431" spans="1:10" x14ac:dyDescent="0.3">
      <c r="A2431" t="s">
        <v>231</v>
      </c>
      <c r="B2431" t="s">
        <v>227</v>
      </c>
      <c r="C2431" t="s">
        <v>199</v>
      </c>
      <c r="D2431">
        <v>47</v>
      </c>
      <c r="E2431">
        <v>89</v>
      </c>
      <c r="F2431">
        <v>150</v>
      </c>
      <c r="G2431">
        <v>42</v>
      </c>
      <c r="H2431" t="s">
        <v>203</v>
      </c>
      <c r="I2431" t="s">
        <v>212</v>
      </c>
      <c r="J2431" t="s">
        <v>202</v>
      </c>
    </row>
    <row r="2432" spans="1:10" x14ac:dyDescent="0.3">
      <c r="A2432" t="s">
        <v>231</v>
      </c>
      <c r="B2432" t="s">
        <v>227</v>
      </c>
      <c r="C2432" t="s">
        <v>199</v>
      </c>
      <c r="D2432">
        <v>73</v>
      </c>
      <c r="E2432">
        <v>89</v>
      </c>
      <c r="F2432">
        <v>168</v>
      </c>
      <c r="G2432">
        <v>44</v>
      </c>
      <c r="H2432" t="s">
        <v>203</v>
      </c>
      <c r="I2432" t="s">
        <v>212</v>
      </c>
      <c r="J2432" t="s">
        <v>202</v>
      </c>
    </row>
    <row r="2433" spans="1:10" x14ac:dyDescent="0.3">
      <c r="A2433" t="s">
        <v>231</v>
      </c>
      <c r="B2433" t="s">
        <v>227</v>
      </c>
      <c r="C2433" t="s">
        <v>199</v>
      </c>
      <c r="D2433">
        <v>56</v>
      </c>
      <c r="E2433">
        <v>77</v>
      </c>
      <c r="F2433">
        <v>137</v>
      </c>
      <c r="G2433">
        <v>39</v>
      </c>
      <c r="H2433" t="s">
        <v>203</v>
      </c>
      <c r="I2433" t="s">
        <v>212</v>
      </c>
      <c r="J2433" t="s">
        <v>202</v>
      </c>
    </row>
    <row r="2434" spans="1:10" x14ac:dyDescent="0.3">
      <c r="A2434" t="s">
        <v>231</v>
      </c>
      <c r="B2434" t="s">
        <v>227</v>
      </c>
      <c r="C2434" t="s">
        <v>199</v>
      </c>
      <c r="D2434">
        <v>46</v>
      </c>
      <c r="E2434">
        <v>67</v>
      </c>
      <c r="F2434">
        <v>120</v>
      </c>
      <c r="G2434">
        <v>36</v>
      </c>
      <c r="H2434" t="s">
        <v>203</v>
      </c>
      <c r="I2434" t="s">
        <v>212</v>
      </c>
      <c r="J2434" t="s">
        <v>202</v>
      </c>
    </row>
    <row r="2435" spans="1:10" x14ac:dyDescent="0.3">
      <c r="A2435" t="s">
        <v>231</v>
      </c>
      <c r="B2435" t="s">
        <v>227</v>
      </c>
      <c r="C2435" t="s">
        <v>199</v>
      </c>
      <c r="D2435">
        <v>-6</v>
      </c>
      <c r="E2435">
        <v>66</v>
      </c>
      <c r="F2435">
        <v>113</v>
      </c>
      <c r="G2435">
        <v>72</v>
      </c>
      <c r="H2435" t="s">
        <v>203</v>
      </c>
      <c r="I2435" t="s">
        <v>217</v>
      </c>
      <c r="J2435" t="s">
        <v>202</v>
      </c>
    </row>
    <row r="2436" spans="1:10" x14ac:dyDescent="0.3">
      <c r="A2436" t="s">
        <v>231</v>
      </c>
      <c r="B2436" t="s">
        <v>227</v>
      </c>
      <c r="C2436" t="s">
        <v>199</v>
      </c>
      <c r="D2436">
        <v>1</v>
      </c>
      <c r="E2436">
        <v>87</v>
      </c>
      <c r="F2436">
        <v>160</v>
      </c>
      <c r="G2436">
        <v>86</v>
      </c>
      <c r="H2436" t="s">
        <v>203</v>
      </c>
      <c r="I2436" t="s">
        <v>217</v>
      </c>
      <c r="J2436" t="s">
        <v>202</v>
      </c>
    </row>
    <row r="2437" spans="1:10" x14ac:dyDescent="0.3">
      <c r="A2437" t="s">
        <v>231</v>
      </c>
      <c r="B2437" t="s">
        <v>227</v>
      </c>
      <c r="C2437" t="s">
        <v>199</v>
      </c>
      <c r="D2437">
        <v>3</v>
      </c>
      <c r="E2437">
        <v>90</v>
      </c>
      <c r="F2437">
        <v>153</v>
      </c>
      <c r="G2437">
        <v>82</v>
      </c>
      <c r="H2437" t="s">
        <v>203</v>
      </c>
      <c r="I2437" t="s">
        <v>217</v>
      </c>
      <c r="J2437" t="s">
        <v>202</v>
      </c>
    </row>
    <row r="2438" spans="1:10" x14ac:dyDescent="0.3">
      <c r="A2438" t="s">
        <v>226</v>
      </c>
      <c r="B2438" t="s">
        <v>227</v>
      </c>
      <c r="C2438" t="s">
        <v>220</v>
      </c>
      <c r="D2438">
        <v>20</v>
      </c>
      <c r="E2438">
        <v>63</v>
      </c>
      <c r="F2438">
        <v>110</v>
      </c>
      <c r="G2438">
        <v>43</v>
      </c>
      <c r="H2438" t="s">
        <v>200</v>
      </c>
      <c r="I2438" t="s">
        <v>221</v>
      </c>
      <c r="J2438" t="s">
        <v>202</v>
      </c>
    </row>
    <row r="2439" spans="1:10" x14ac:dyDescent="0.3">
      <c r="A2439" t="s">
        <v>226</v>
      </c>
      <c r="B2439" t="s">
        <v>227</v>
      </c>
      <c r="C2439" t="s">
        <v>220</v>
      </c>
      <c r="D2439">
        <v>28</v>
      </c>
      <c r="E2439">
        <v>72</v>
      </c>
      <c r="F2439">
        <v>125</v>
      </c>
      <c r="G2439">
        <v>44</v>
      </c>
      <c r="H2439" t="s">
        <v>200</v>
      </c>
      <c r="I2439" t="s">
        <v>221</v>
      </c>
      <c r="J2439" t="s">
        <v>202</v>
      </c>
    </row>
    <row r="2440" spans="1:10" x14ac:dyDescent="0.3">
      <c r="A2440" t="s">
        <v>226</v>
      </c>
      <c r="B2440" t="s">
        <v>227</v>
      </c>
      <c r="C2440" t="s">
        <v>220</v>
      </c>
      <c r="D2440">
        <v>47</v>
      </c>
      <c r="E2440">
        <v>77</v>
      </c>
      <c r="F2440">
        <v>143</v>
      </c>
      <c r="G2440">
        <v>45</v>
      </c>
      <c r="H2440" t="s">
        <v>200</v>
      </c>
      <c r="I2440" t="s">
        <v>221</v>
      </c>
      <c r="J2440" t="s">
        <v>202</v>
      </c>
    </row>
    <row r="2441" spans="1:10" x14ac:dyDescent="0.3">
      <c r="A2441" t="s">
        <v>226</v>
      </c>
      <c r="B2441" t="s">
        <v>227</v>
      </c>
      <c r="C2441" t="s">
        <v>220</v>
      </c>
      <c r="D2441">
        <v>39</v>
      </c>
      <c r="E2441">
        <v>71</v>
      </c>
      <c r="F2441">
        <v>131</v>
      </c>
      <c r="G2441">
        <v>45</v>
      </c>
      <c r="H2441" t="s">
        <v>200</v>
      </c>
      <c r="I2441" t="s">
        <v>221</v>
      </c>
      <c r="J2441" t="s">
        <v>202</v>
      </c>
    </row>
    <row r="2442" spans="1:10" x14ac:dyDescent="0.3">
      <c r="A2442" t="s">
        <v>226</v>
      </c>
      <c r="B2442" t="s">
        <v>227</v>
      </c>
      <c r="C2442" t="s">
        <v>220</v>
      </c>
      <c r="D2442">
        <v>42</v>
      </c>
      <c r="E2442">
        <v>83</v>
      </c>
      <c r="F2442">
        <v>140</v>
      </c>
      <c r="G2442">
        <v>41</v>
      </c>
      <c r="H2442" t="s">
        <v>200</v>
      </c>
      <c r="I2442" t="s">
        <v>201</v>
      </c>
      <c r="J2442" t="s">
        <v>202</v>
      </c>
    </row>
    <row r="2443" spans="1:10" x14ac:dyDescent="0.3">
      <c r="A2443" t="s">
        <v>226</v>
      </c>
      <c r="B2443" t="s">
        <v>227</v>
      </c>
      <c r="C2443" t="s">
        <v>220</v>
      </c>
      <c r="D2443">
        <v>19</v>
      </c>
      <c r="E2443">
        <v>55</v>
      </c>
      <c r="F2443">
        <v>93</v>
      </c>
      <c r="G2443">
        <v>36</v>
      </c>
      <c r="H2443" t="s">
        <v>200</v>
      </c>
      <c r="I2443" t="s">
        <v>201</v>
      </c>
      <c r="J2443" t="s">
        <v>202</v>
      </c>
    </row>
    <row r="2444" spans="1:10" x14ac:dyDescent="0.3">
      <c r="A2444" t="s">
        <v>226</v>
      </c>
      <c r="B2444" t="s">
        <v>227</v>
      </c>
      <c r="C2444" t="s">
        <v>220</v>
      </c>
      <c r="D2444">
        <v>32</v>
      </c>
      <c r="E2444">
        <v>68</v>
      </c>
      <c r="F2444">
        <v>114</v>
      </c>
      <c r="G2444">
        <v>36</v>
      </c>
      <c r="H2444" t="s">
        <v>200</v>
      </c>
      <c r="I2444" t="s">
        <v>201</v>
      </c>
      <c r="J2444" t="s">
        <v>202</v>
      </c>
    </row>
    <row r="2445" spans="1:10" x14ac:dyDescent="0.3">
      <c r="A2445" t="s">
        <v>226</v>
      </c>
      <c r="B2445" t="s">
        <v>227</v>
      </c>
      <c r="C2445" t="s">
        <v>220</v>
      </c>
      <c r="D2445">
        <v>24</v>
      </c>
      <c r="E2445">
        <v>60</v>
      </c>
      <c r="F2445">
        <v>101</v>
      </c>
      <c r="G2445">
        <v>36</v>
      </c>
      <c r="H2445" t="s">
        <v>200</v>
      </c>
      <c r="I2445" t="s">
        <v>201</v>
      </c>
      <c r="J2445" t="s">
        <v>202</v>
      </c>
    </row>
    <row r="2446" spans="1:10" x14ac:dyDescent="0.3">
      <c r="A2446" t="s">
        <v>226</v>
      </c>
      <c r="B2446" t="s">
        <v>227</v>
      </c>
      <c r="C2446" t="s">
        <v>220</v>
      </c>
      <c r="D2446">
        <v>65</v>
      </c>
      <c r="E2446">
        <v>83</v>
      </c>
      <c r="F2446">
        <v>157</v>
      </c>
      <c r="G2446">
        <v>43</v>
      </c>
      <c r="H2446" t="s">
        <v>200</v>
      </c>
      <c r="I2446" t="s">
        <v>201</v>
      </c>
      <c r="J2446" t="s">
        <v>202</v>
      </c>
    </row>
    <row r="2447" spans="1:10" x14ac:dyDescent="0.3">
      <c r="A2447" t="s">
        <v>226</v>
      </c>
      <c r="B2447" t="s">
        <v>227</v>
      </c>
      <c r="C2447" t="s">
        <v>220</v>
      </c>
      <c r="D2447">
        <v>43</v>
      </c>
      <c r="E2447">
        <v>64</v>
      </c>
      <c r="F2447">
        <v>114</v>
      </c>
      <c r="G2447">
        <v>35</v>
      </c>
      <c r="H2447" t="s">
        <v>200</v>
      </c>
      <c r="I2447" t="s">
        <v>201</v>
      </c>
      <c r="J2447" t="s">
        <v>202</v>
      </c>
    </row>
    <row r="2448" spans="1:10" x14ac:dyDescent="0.3">
      <c r="A2448" t="s">
        <v>226</v>
      </c>
      <c r="B2448" t="s">
        <v>227</v>
      </c>
      <c r="C2448" t="s">
        <v>220</v>
      </c>
      <c r="D2448">
        <v>0</v>
      </c>
      <c r="E2448">
        <v>87</v>
      </c>
      <c r="F2448">
        <v>150</v>
      </c>
      <c r="G2448">
        <v>87</v>
      </c>
      <c r="H2448" t="s">
        <v>200</v>
      </c>
      <c r="I2448" t="s">
        <v>215</v>
      </c>
      <c r="J2448" t="s">
        <v>208</v>
      </c>
    </row>
    <row r="2449" spans="1:10" x14ac:dyDescent="0.3">
      <c r="A2449" t="s">
        <v>226</v>
      </c>
      <c r="B2449" t="s">
        <v>227</v>
      </c>
      <c r="C2449" t="s">
        <v>220</v>
      </c>
      <c r="D2449">
        <v>-3</v>
      </c>
      <c r="E2449">
        <v>75</v>
      </c>
      <c r="F2449">
        <v>129</v>
      </c>
      <c r="G2449">
        <v>78</v>
      </c>
      <c r="H2449" t="s">
        <v>200</v>
      </c>
      <c r="I2449" t="s">
        <v>215</v>
      </c>
      <c r="J2449" t="s">
        <v>208</v>
      </c>
    </row>
    <row r="2450" spans="1:10" x14ac:dyDescent="0.3">
      <c r="A2450" t="s">
        <v>226</v>
      </c>
      <c r="B2450" t="s">
        <v>227</v>
      </c>
      <c r="C2450" t="s">
        <v>220</v>
      </c>
      <c r="D2450">
        <v>-11</v>
      </c>
      <c r="E2450">
        <v>52</v>
      </c>
      <c r="F2450">
        <v>89</v>
      </c>
      <c r="G2450">
        <v>63</v>
      </c>
      <c r="H2450" t="s">
        <v>200</v>
      </c>
      <c r="I2450" t="s">
        <v>215</v>
      </c>
      <c r="J2450" t="s">
        <v>208</v>
      </c>
    </row>
    <row r="2451" spans="1:10" x14ac:dyDescent="0.3">
      <c r="A2451" t="s">
        <v>226</v>
      </c>
      <c r="B2451" t="s">
        <v>227</v>
      </c>
      <c r="C2451" t="s">
        <v>220</v>
      </c>
      <c r="D2451">
        <v>-4</v>
      </c>
      <c r="E2451">
        <v>74</v>
      </c>
      <c r="F2451">
        <v>134</v>
      </c>
      <c r="G2451">
        <v>77</v>
      </c>
      <c r="H2451" t="s">
        <v>200</v>
      </c>
      <c r="I2451" t="s">
        <v>215</v>
      </c>
      <c r="J2451" t="s">
        <v>208</v>
      </c>
    </row>
    <row r="2452" spans="1:10" x14ac:dyDescent="0.3">
      <c r="A2452" t="s">
        <v>226</v>
      </c>
      <c r="B2452" t="s">
        <v>227</v>
      </c>
      <c r="C2452" t="s">
        <v>220</v>
      </c>
      <c r="D2452">
        <v>-4</v>
      </c>
      <c r="E2452">
        <v>73</v>
      </c>
      <c r="F2452">
        <v>133</v>
      </c>
      <c r="G2452">
        <v>76</v>
      </c>
      <c r="H2452" t="s">
        <v>200</v>
      </c>
      <c r="I2452" t="s">
        <v>215</v>
      </c>
      <c r="J2452" t="s">
        <v>208</v>
      </c>
    </row>
    <row r="2453" spans="1:10" x14ac:dyDescent="0.3">
      <c r="A2453" t="s">
        <v>226</v>
      </c>
      <c r="B2453" t="s">
        <v>227</v>
      </c>
      <c r="C2453" t="s">
        <v>220</v>
      </c>
      <c r="D2453">
        <v>99</v>
      </c>
      <c r="E2453">
        <v>171</v>
      </c>
      <c r="F2453">
        <v>341</v>
      </c>
      <c r="G2453">
        <v>72</v>
      </c>
      <c r="H2453" t="s">
        <v>205</v>
      </c>
      <c r="I2453" t="s">
        <v>206</v>
      </c>
      <c r="J2453" t="s">
        <v>202</v>
      </c>
    </row>
    <row r="2454" spans="1:10" x14ac:dyDescent="0.3">
      <c r="A2454" t="s">
        <v>226</v>
      </c>
      <c r="B2454" t="s">
        <v>227</v>
      </c>
      <c r="C2454" t="s">
        <v>220</v>
      </c>
      <c r="D2454">
        <v>140</v>
      </c>
      <c r="E2454">
        <v>163</v>
      </c>
      <c r="F2454">
        <v>346</v>
      </c>
      <c r="G2454">
        <v>69</v>
      </c>
      <c r="H2454" t="s">
        <v>205</v>
      </c>
      <c r="I2454" t="s">
        <v>206</v>
      </c>
      <c r="J2454" t="s">
        <v>202</v>
      </c>
    </row>
    <row r="2455" spans="1:10" x14ac:dyDescent="0.3">
      <c r="A2455" t="s">
        <v>226</v>
      </c>
      <c r="B2455" t="s">
        <v>227</v>
      </c>
      <c r="C2455" t="s">
        <v>220</v>
      </c>
      <c r="D2455">
        <v>16</v>
      </c>
      <c r="E2455">
        <v>72</v>
      </c>
      <c r="F2455">
        <v>130</v>
      </c>
      <c r="G2455">
        <v>56</v>
      </c>
      <c r="H2455" t="s">
        <v>205</v>
      </c>
      <c r="I2455" t="s">
        <v>207</v>
      </c>
      <c r="J2455" t="s">
        <v>208</v>
      </c>
    </row>
    <row r="2456" spans="1:10" x14ac:dyDescent="0.3">
      <c r="A2456" t="s">
        <v>226</v>
      </c>
      <c r="B2456" t="s">
        <v>227</v>
      </c>
      <c r="C2456" t="s">
        <v>220</v>
      </c>
      <c r="D2456">
        <v>18</v>
      </c>
      <c r="E2456">
        <v>73</v>
      </c>
      <c r="F2456">
        <v>132</v>
      </c>
      <c r="G2456">
        <v>55</v>
      </c>
      <c r="H2456" t="s">
        <v>205</v>
      </c>
      <c r="I2456" t="s">
        <v>207</v>
      </c>
      <c r="J2456" t="s">
        <v>208</v>
      </c>
    </row>
    <row r="2457" spans="1:10" x14ac:dyDescent="0.3">
      <c r="A2457" t="s">
        <v>226</v>
      </c>
      <c r="B2457" t="s">
        <v>227</v>
      </c>
      <c r="C2457" t="s">
        <v>220</v>
      </c>
      <c r="D2457">
        <v>12</v>
      </c>
      <c r="E2457">
        <v>66</v>
      </c>
      <c r="F2457">
        <v>120</v>
      </c>
      <c r="G2457">
        <v>54</v>
      </c>
      <c r="H2457" t="s">
        <v>205</v>
      </c>
      <c r="I2457" t="s">
        <v>207</v>
      </c>
      <c r="J2457" t="s">
        <v>208</v>
      </c>
    </row>
    <row r="2458" spans="1:10" x14ac:dyDescent="0.3">
      <c r="A2458" t="s">
        <v>226</v>
      </c>
      <c r="B2458" t="s">
        <v>227</v>
      </c>
      <c r="C2458" t="s">
        <v>220</v>
      </c>
      <c r="D2458">
        <v>15</v>
      </c>
      <c r="E2458">
        <v>64</v>
      </c>
      <c r="F2458">
        <v>114</v>
      </c>
      <c r="G2458">
        <v>49</v>
      </c>
      <c r="H2458" t="s">
        <v>205</v>
      </c>
      <c r="I2458" t="s">
        <v>207</v>
      </c>
      <c r="J2458" t="s">
        <v>208</v>
      </c>
    </row>
    <row r="2459" spans="1:10" x14ac:dyDescent="0.3">
      <c r="A2459" t="s">
        <v>226</v>
      </c>
      <c r="B2459" t="s">
        <v>227</v>
      </c>
      <c r="C2459" t="s">
        <v>220</v>
      </c>
      <c r="D2459">
        <v>9</v>
      </c>
      <c r="E2459">
        <v>26</v>
      </c>
      <c r="F2459">
        <v>44</v>
      </c>
      <c r="G2459">
        <v>17</v>
      </c>
      <c r="H2459" t="s">
        <v>209</v>
      </c>
      <c r="I2459" t="s">
        <v>216</v>
      </c>
      <c r="J2459" t="s">
        <v>208</v>
      </c>
    </row>
    <row r="2460" spans="1:10" x14ac:dyDescent="0.3">
      <c r="A2460" t="s">
        <v>226</v>
      </c>
      <c r="B2460" t="s">
        <v>227</v>
      </c>
      <c r="C2460" t="s">
        <v>220</v>
      </c>
      <c r="D2460">
        <v>17</v>
      </c>
      <c r="E2460">
        <v>29</v>
      </c>
      <c r="F2460">
        <v>49</v>
      </c>
      <c r="G2460">
        <v>16</v>
      </c>
      <c r="H2460" t="s">
        <v>209</v>
      </c>
      <c r="I2460" t="s">
        <v>216</v>
      </c>
      <c r="J2460" t="s">
        <v>208</v>
      </c>
    </row>
    <row r="2461" spans="1:10" x14ac:dyDescent="0.3">
      <c r="A2461" t="s">
        <v>226</v>
      </c>
      <c r="B2461" t="s">
        <v>227</v>
      </c>
      <c r="C2461" t="s">
        <v>220</v>
      </c>
      <c r="D2461">
        <v>37</v>
      </c>
      <c r="E2461">
        <v>44</v>
      </c>
      <c r="F2461">
        <v>78</v>
      </c>
      <c r="G2461">
        <v>19</v>
      </c>
      <c r="H2461" t="s">
        <v>209</v>
      </c>
      <c r="I2461" t="s">
        <v>216</v>
      </c>
      <c r="J2461" t="s">
        <v>208</v>
      </c>
    </row>
    <row r="2462" spans="1:10" x14ac:dyDescent="0.3">
      <c r="A2462" t="s">
        <v>226</v>
      </c>
      <c r="B2462" t="s">
        <v>227</v>
      </c>
      <c r="C2462" t="s">
        <v>220</v>
      </c>
      <c r="D2462">
        <v>26</v>
      </c>
      <c r="E2462">
        <v>45</v>
      </c>
      <c r="F2462">
        <v>75</v>
      </c>
      <c r="G2462">
        <v>19</v>
      </c>
      <c r="H2462" t="s">
        <v>209</v>
      </c>
      <c r="I2462" t="s">
        <v>210</v>
      </c>
      <c r="J2462" t="s">
        <v>208</v>
      </c>
    </row>
    <row r="2463" spans="1:10" x14ac:dyDescent="0.3">
      <c r="A2463" t="s">
        <v>226</v>
      </c>
      <c r="B2463" t="s">
        <v>227</v>
      </c>
      <c r="C2463" t="s">
        <v>220</v>
      </c>
      <c r="D2463">
        <v>16</v>
      </c>
      <c r="E2463">
        <v>34</v>
      </c>
      <c r="F2463">
        <v>57</v>
      </c>
      <c r="G2463">
        <v>18</v>
      </c>
      <c r="H2463" t="s">
        <v>209</v>
      </c>
      <c r="I2463" t="s">
        <v>210</v>
      </c>
      <c r="J2463" t="s">
        <v>208</v>
      </c>
    </row>
    <row r="2464" spans="1:10" x14ac:dyDescent="0.3">
      <c r="A2464" t="s">
        <v>226</v>
      </c>
      <c r="B2464" t="s">
        <v>227</v>
      </c>
      <c r="C2464" t="s">
        <v>220</v>
      </c>
      <c r="D2464">
        <v>30</v>
      </c>
      <c r="E2464">
        <v>52</v>
      </c>
      <c r="F2464">
        <v>88</v>
      </c>
      <c r="G2464">
        <v>22</v>
      </c>
      <c r="H2464" t="s">
        <v>209</v>
      </c>
      <c r="I2464" t="s">
        <v>210</v>
      </c>
      <c r="J2464" t="s">
        <v>208</v>
      </c>
    </row>
    <row r="2465" spans="1:10" x14ac:dyDescent="0.3">
      <c r="A2465" t="s">
        <v>226</v>
      </c>
      <c r="B2465" t="s">
        <v>227</v>
      </c>
      <c r="C2465" t="s">
        <v>220</v>
      </c>
      <c r="D2465">
        <v>45</v>
      </c>
      <c r="E2465">
        <v>48</v>
      </c>
      <c r="F2465">
        <v>90</v>
      </c>
      <c r="G2465">
        <v>20</v>
      </c>
      <c r="H2465" t="s">
        <v>209</v>
      </c>
      <c r="I2465" t="s">
        <v>210</v>
      </c>
      <c r="J2465" t="s">
        <v>208</v>
      </c>
    </row>
    <row r="2466" spans="1:10" x14ac:dyDescent="0.3">
      <c r="A2466" t="s">
        <v>226</v>
      </c>
      <c r="B2466" t="s">
        <v>227</v>
      </c>
      <c r="C2466" t="s">
        <v>220</v>
      </c>
      <c r="D2466">
        <v>34</v>
      </c>
      <c r="E2466">
        <v>43</v>
      </c>
      <c r="F2466">
        <v>77</v>
      </c>
      <c r="G2466">
        <v>20</v>
      </c>
      <c r="H2466" t="s">
        <v>209</v>
      </c>
      <c r="I2466" t="s">
        <v>210</v>
      </c>
      <c r="J2466" t="s">
        <v>208</v>
      </c>
    </row>
    <row r="2467" spans="1:10" x14ac:dyDescent="0.3">
      <c r="A2467" t="s">
        <v>226</v>
      </c>
      <c r="B2467" t="s">
        <v>227</v>
      </c>
      <c r="C2467" t="s">
        <v>220</v>
      </c>
      <c r="D2467">
        <v>62</v>
      </c>
      <c r="E2467">
        <v>120</v>
      </c>
      <c r="F2467">
        <v>200</v>
      </c>
      <c r="G2467">
        <v>58</v>
      </c>
      <c r="H2467" t="s">
        <v>203</v>
      </c>
      <c r="I2467" t="s">
        <v>212</v>
      </c>
      <c r="J2467" t="s">
        <v>202</v>
      </c>
    </row>
    <row r="2468" spans="1:10" x14ac:dyDescent="0.3">
      <c r="A2468" t="s">
        <v>226</v>
      </c>
      <c r="B2468" t="s">
        <v>227</v>
      </c>
      <c r="C2468" t="s">
        <v>220</v>
      </c>
      <c r="D2468">
        <v>92</v>
      </c>
      <c r="E2468">
        <v>120</v>
      </c>
      <c r="F2468">
        <v>213</v>
      </c>
      <c r="G2468">
        <v>58</v>
      </c>
      <c r="H2468" t="s">
        <v>203</v>
      </c>
      <c r="I2468" t="s">
        <v>212</v>
      </c>
      <c r="J2468" t="s">
        <v>202</v>
      </c>
    </row>
    <row r="2469" spans="1:10" x14ac:dyDescent="0.3">
      <c r="A2469" t="s">
        <v>226</v>
      </c>
      <c r="B2469" t="s">
        <v>227</v>
      </c>
      <c r="C2469" t="s">
        <v>220</v>
      </c>
      <c r="D2469">
        <v>142</v>
      </c>
      <c r="E2469">
        <v>172</v>
      </c>
      <c r="F2469">
        <v>283</v>
      </c>
      <c r="G2469">
        <v>64</v>
      </c>
      <c r="H2469" t="s">
        <v>203</v>
      </c>
      <c r="I2469" t="s">
        <v>212</v>
      </c>
      <c r="J2469" t="s">
        <v>202</v>
      </c>
    </row>
    <row r="2470" spans="1:10" x14ac:dyDescent="0.3">
      <c r="A2470" t="s">
        <v>226</v>
      </c>
      <c r="B2470" t="s">
        <v>227</v>
      </c>
      <c r="C2470" t="s">
        <v>220</v>
      </c>
      <c r="D2470">
        <v>129</v>
      </c>
      <c r="E2470">
        <v>150</v>
      </c>
      <c r="F2470">
        <v>265</v>
      </c>
      <c r="G2470">
        <v>63</v>
      </c>
      <c r="H2470" t="s">
        <v>203</v>
      </c>
      <c r="I2470" t="s">
        <v>212</v>
      </c>
      <c r="J2470" t="s">
        <v>202</v>
      </c>
    </row>
    <row r="2471" spans="1:10" x14ac:dyDescent="0.3">
      <c r="A2471" t="s">
        <v>226</v>
      </c>
      <c r="B2471" t="s">
        <v>227</v>
      </c>
      <c r="C2471" t="s">
        <v>220</v>
      </c>
      <c r="D2471">
        <v>92</v>
      </c>
      <c r="E2471">
        <v>119</v>
      </c>
      <c r="F2471">
        <v>210</v>
      </c>
      <c r="G2471">
        <v>57</v>
      </c>
      <c r="H2471" t="s">
        <v>203</v>
      </c>
      <c r="I2471" t="s">
        <v>212</v>
      </c>
      <c r="J2471" t="s">
        <v>202</v>
      </c>
    </row>
    <row r="2472" spans="1:10" x14ac:dyDescent="0.3">
      <c r="A2472" t="s">
        <v>226</v>
      </c>
      <c r="B2472" t="s">
        <v>227</v>
      </c>
      <c r="C2472" t="s">
        <v>220</v>
      </c>
      <c r="D2472">
        <v>76</v>
      </c>
      <c r="E2472">
        <v>127</v>
      </c>
      <c r="F2472">
        <v>218</v>
      </c>
      <c r="G2472">
        <v>51</v>
      </c>
      <c r="H2472" t="s">
        <v>203</v>
      </c>
      <c r="I2472" t="s">
        <v>217</v>
      </c>
      <c r="J2472" t="s">
        <v>202</v>
      </c>
    </row>
    <row r="2473" spans="1:10" x14ac:dyDescent="0.3">
      <c r="A2473" t="s">
        <v>235</v>
      </c>
      <c r="B2473" t="s">
        <v>198</v>
      </c>
      <c r="C2473" t="s">
        <v>220</v>
      </c>
      <c r="D2473">
        <v>547</v>
      </c>
      <c r="E2473">
        <v>595</v>
      </c>
      <c r="F2473">
        <v>649</v>
      </c>
      <c r="G2473">
        <v>48</v>
      </c>
      <c r="H2473" t="s">
        <v>200</v>
      </c>
      <c r="I2473" t="s">
        <v>201</v>
      </c>
      <c r="J2473" t="s">
        <v>202</v>
      </c>
    </row>
    <row r="2474" spans="1:10" x14ac:dyDescent="0.3">
      <c r="A2474" t="s">
        <v>235</v>
      </c>
      <c r="B2474" t="s">
        <v>198</v>
      </c>
      <c r="C2474" t="s">
        <v>220</v>
      </c>
      <c r="D2474">
        <v>777</v>
      </c>
      <c r="E2474">
        <v>612</v>
      </c>
      <c r="F2474">
        <v>658</v>
      </c>
      <c r="G2474">
        <v>46</v>
      </c>
      <c r="H2474" t="s">
        <v>200</v>
      </c>
      <c r="I2474" t="s">
        <v>201</v>
      </c>
      <c r="J2474" t="s">
        <v>202</v>
      </c>
    </row>
    <row r="2475" spans="1:10" x14ac:dyDescent="0.3">
      <c r="A2475" t="s">
        <v>235</v>
      </c>
      <c r="B2475" t="s">
        <v>198</v>
      </c>
      <c r="C2475" t="s">
        <v>220</v>
      </c>
      <c r="D2475">
        <v>13</v>
      </c>
      <c r="E2475">
        <v>30</v>
      </c>
      <c r="F2475">
        <v>50</v>
      </c>
      <c r="G2475">
        <v>17</v>
      </c>
      <c r="H2475" t="s">
        <v>203</v>
      </c>
      <c r="I2475" t="s">
        <v>204</v>
      </c>
      <c r="J2475" t="s">
        <v>202</v>
      </c>
    </row>
    <row r="2476" spans="1:10" x14ac:dyDescent="0.3">
      <c r="A2476" t="s">
        <v>235</v>
      </c>
      <c r="B2476" t="s">
        <v>198</v>
      </c>
      <c r="C2476" t="s">
        <v>220</v>
      </c>
      <c r="D2476">
        <v>19</v>
      </c>
      <c r="E2476">
        <v>30</v>
      </c>
      <c r="F2476">
        <v>53</v>
      </c>
      <c r="G2476">
        <v>17</v>
      </c>
      <c r="H2476" t="s">
        <v>203</v>
      </c>
      <c r="I2476" t="s">
        <v>204</v>
      </c>
      <c r="J2476" t="s">
        <v>202</v>
      </c>
    </row>
    <row r="2477" spans="1:10" x14ac:dyDescent="0.3">
      <c r="A2477" t="s">
        <v>235</v>
      </c>
      <c r="B2477" t="s">
        <v>198</v>
      </c>
      <c r="C2477" t="s">
        <v>220</v>
      </c>
      <c r="D2477">
        <v>-12</v>
      </c>
      <c r="E2477">
        <v>65</v>
      </c>
      <c r="F2477">
        <v>117</v>
      </c>
      <c r="G2477">
        <v>77</v>
      </c>
      <c r="H2477" t="s">
        <v>205</v>
      </c>
      <c r="I2477" t="s">
        <v>206</v>
      </c>
      <c r="J2477" t="s">
        <v>202</v>
      </c>
    </row>
    <row r="2478" spans="1:10" x14ac:dyDescent="0.3">
      <c r="A2478" t="s">
        <v>235</v>
      </c>
      <c r="B2478" t="s">
        <v>198</v>
      </c>
      <c r="C2478" t="s">
        <v>220</v>
      </c>
      <c r="D2478">
        <v>-36</v>
      </c>
      <c r="E2478">
        <v>63</v>
      </c>
      <c r="F2478">
        <v>141</v>
      </c>
      <c r="G2478">
        <v>90</v>
      </c>
      <c r="H2478" t="s">
        <v>205</v>
      </c>
      <c r="I2478" t="s">
        <v>206</v>
      </c>
      <c r="J2478" t="s">
        <v>202</v>
      </c>
    </row>
    <row r="2479" spans="1:10" x14ac:dyDescent="0.3">
      <c r="A2479" t="s">
        <v>235</v>
      </c>
      <c r="B2479" t="s">
        <v>198</v>
      </c>
      <c r="C2479" t="s">
        <v>220</v>
      </c>
      <c r="D2479">
        <v>15</v>
      </c>
      <c r="E2479">
        <v>69</v>
      </c>
      <c r="F2479">
        <v>124</v>
      </c>
      <c r="G2479">
        <v>54</v>
      </c>
      <c r="H2479" t="s">
        <v>209</v>
      </c>
      <c r="I2479" t="s">
        <v>210</v>
      </c>
      <c r="J2479" t="s">
        <v>208</v>
      </c>
    </row>
    <row r="2480" spans="1:10" x14ac:dyDescent="0.3">
      <c r="A2480" t="s">
        <v>235</v>
      </c>
      <c r="B2480" t="s">
        <v>198</v>
      </c>
      <c r="C2480" t="s">
        <v>220</v>
      </c>
      <c r="D2480">
        <v>29</v>
      </c>
      <c r="E2480">
        <v>49</v>
      </c>
      <c r="F2480">
        <v>82</v>
      </c>
      <c r="G2480">
        <v>20</v>
      </c>
      <c r="H2480" t="s">
        <v>203</v>
      </c>
      <c r="I2480" t="s">
        <v>212</v>
      </c>
      <c r="J2480" t="s">
        <v>202</v>
      </c>
    </row>
    <row r="2481" spans="1:10" x14ac:dyDescent="0.3">
      <c r="A2481" t="s">
        <v>235</v>
      </c>
      <c r="B2481" t="s">
        <v>198</v>
      </c>
      <c r="C2481" t="s">
        <v>220</v>
      </c>
      <c r="D2481">
        <v>34</v>
      </c>
      <c r="E2481">
        <v>43</v>
      </c>
      <c r="F2481">
        <v>77</v>
      </c>
      <c r="G2481">
        <v>20</v>
      </c>
      <c r="H2481" t="s">
        <v>203</v>
      </c>
      <c r="I2481" t="s">
        <v>212</v>
      </c>
      <c r="J2481" t="s">
        <v>202</v>
      </c>
    </row>
    <row r="2482" spans="1:10" x14ac:dyDescent="0.3">
      <c r="A2482" t="s">
        <v>235</v>
      </c>
      <c r="B2482" t="s">
        <v>198</v>
      </c>
      <c r="C2482" t="s">
        <v>220</v>
      </c>
      <c r="D2482">
        <v>81</v>
      </c>
      <c r="E2482">
        <v>146</v>
      </c>
      <c r="F2482">
        <v>291</v>
      </c>
      <c r="G2482">
        <v>65</v>
      </c>
      <c r="H2482" t="s">
        <v>205</v>
      </c>
      <c r="I2482" t="s">
        <v>225</v>
      </c>
      <c r="J2482" t="s">
        <v>202</v>
      </c>
    </row>
    <row r="2483" spans="1:10" x14ac:dyDescent="0.3">
      <c r="A2483" t="s">
        <v>235</v>
      </c>
      <c r="B2483" t="s">
        <v>198</v>
      </c>
      <c r="C2483" t="s">
        <v>220</v>
      </c>
      <c r="D2483">
        <v>156</v>
      </c>
      <c r="E2483">
        <v>171</v>
      </c>
      <c r="F2483">
        <v>382</v>
      </c>
      <c r="G2483">
        <v>75</v>
      </c>
      <c r="H2483" t="s">
        <v>205</v>
      </c>
      <c r="I2483" t="s">
        <v>225</v>
      </c>
      <c r="J2483" t="s">
        <v>202</v>
      </c>
    </row>
    <row r="2484" spans="1:10" x14ac:dyDescent="0.3">
      <c r="A2484" t="s">
        <v>235</v>
      </c>
      <c r="B2484" t="s">
        <v>198</v>
      </c>
      <c r="C2484" t="s">
        <v>220</v>
      </c>
      <c r="D2484">
        <v>160</v>
      </c>
      <c r="E2484">
        <v>182</v>
      </c>
      <c r="F2484">
        <v>387</v>
      </c>
      <c r="G2484">
        <v>74</v>
      </c>
      <c r="H2484" t="s">
        <v>205</v>
      </c>
      <c r="I2484" t="s">
        <v>225</v>
      </c>
      <c r="J2484" t="s">
        <v>202</v>
      </c>
    </row>
    <row r="2485" spans="1:10" x14ac:dyDescent="0.3">
      <c r="A2485" t="s">
        <v>228</v>
      </c>
      <c r="B2485" t="s">
        <v>227</v>
      </c>
      <c r="C2485" t="s">
        <v>220</v>
      </c>
      <c r="D2485">
        <v>222</v>
      </c>
      <c r="E2485">
        <v>270</v>
      </c>
      <c r="F2485">
        <v>461</v>
      </c>
      <c r="G2485">
        <v>101</v>
      </c>
      <c r="H2485" t="s">
        <v>200</v>
      </c>
      <c r="I2485" t="s">
        <v>201</v>
      </c>
      <c r="J2485" t="s">
        <v>202</v>
      </c>
    </row>
    <row r="2486" spans="1:10" x14ac:dyDescent="0.3">
      <c r="A2486" t="s">
        <v>228</v>
      </c>
      <c r="B2486" t="s">
        <v>227</v>
      </c>
      <c r="C2486" t="s">
        <v>220</v>
      </c>
      <c r="D2486">
        <v>122</v>
      </c>
      <c r="E2486">
        <v>185</v>
      </c>
      <c r="F2486">
        <v>312</v>
      </c>
      <c r="G2486">
        <v>63</v>
      </c>
      <c r="H2486" t="s">
        <v>200</v>
      </c>
      <c r="I2486" t="s">
        <v>215</v>
      </c>
      <c r="J2486" t="s">
        <v>208</v>
      </c>
    </row>
    <row r="2487" spans="1:10" x14ac:dyDescent="0.3">
      <c r="A2487" t="s">
        <v>228</v>
      </c>
      <c r="B2487" t="s">
        <v>227</v>
      </c>
      <c r="C2487" t="s">
        <v>220</v>
      </c>
      <c r="D2487">
        <v>220</v>
      </c>
      <c r="E2487">
        <v>336</v>
      </c>
      <c r="F2487">
        <v>589</v>
      </c>
      <c r="G2487">
        <v>116</v>
      </c>
      <c r="H2487" t="s">
        <v>205</v>
      </c>
      <c r="I2487" t="s">
        <v>206</v>
      </c>
      <c r="J2487" t="s">
        <v>202</v>
      </c>
    </row>
    <row r="2488" spans="1:10" x14ac:dyDescent="0.3">
      <c r="A2488" t="s">
        <v>228</v>
      </c>
      <c r="B2488" t="s">
        <v>227</v>
      </c>
      <c r="C2488" t="s">
        <v>220</v>
      </c>
      <c r="D2488">
        <v>197</v>
      </c>
      <c r="E2488">
        <v>179</v>
      </c>
      <c r="F2488">
        <v>322</v>
      </c>
      <c r="G2488">
        <v>46</v>
      </c>
      <c r="H2488" t="s">
        <v>209</v>
      </c>
      <c r="I2488" t="s">
        <v>216</v>
      </c>
      <c r="J2488" t="s">
        <v>208</v>
      </c>
    </row>
    <row r="2489" spans="1:10" x14ac:dyDescent="0.3">
      <c r="A2489" t="s">
        <v>228</v>
      </c>
      <c r="B2489" t="s">
        <v>227</v>
      </c>
      <c r="C2489" t="s">
        <v>220</v>
      </c>
      <c r="D2489">
        <v>106</v>
      </c>
      <c r="E2489">
        <v>145</v>
      </c>
      <c r="F2489">
        <v>245</v>
      </c>
      <c r="G2489">
        <v>39</v>
      </c>
      <c r="H2489" t="s">
        <v>209</v>
      </c>
      <c r="I2489" t="s">
        <v>211</v>
      </c>
      <c r="J2489" t="s">
        <v>208</v>
      </c>
    </row>
    <row r="2490" spans="1:10" x14ac:dyDescent="0.3">
      <c r="A2490" t="s">
        <v>228</v>
      </c>
      <c r="B2490" t="s">
        <v>227</v>
      </c>
      <c r="C2490" t="s">
        <v>220</v>
      </c>
      <c r="D2490">
        <v>137</v>
      </c>
      <c r="E2490">
        <v>136</v>
      </c>
      <c r="F2490">
        <v>228</v>
      </c>
      <c r="G2490">
        <v>34</v>
      </c>
      <c r="H2490" t="s">
        <v>203</v>
      </c>
      <c r="I2490" t="s">
        <v>212</v>
      </c>
      <c r="J2490" t="s">
        <v>202</v>
      </c>
    </row>
    <row r="2491" spans="1:10" x14ac:dyDescent="0.3">
      <c r="A2491" t="s">
        <v>228</v>
      </c>
      <c r="B2491" t="s">
        <v>227</v>
      </c>
      <c r="C2491" t="s">
        <v>220</v>
      </c>
      <c r="D2491">
        <v>30</v>
      </c>
      <c r="E2491">
        <v>79</v>
      </c>
      <c r="F2491">
        <v>131</v>
      </c>
      <c r="G2491">
        <v>49</v>
      </c>
      <c r="H2491" t="s">
        <v>203</v>
      </c>
      <c r="I2491" t="s">
        <v>217</v>
      </c>
      <c r="J2491" t="s">
        <v>202</v>
      </c>
    </row>
    <row r="2492" spans="1:10" x14ac:dyDescent="0.3">
      <c r="A2492" t="s">
        <v>219</v>
      </c>
      <c r="B2492" t="s">
        <v>214</v>
      </c>
      <c r="C2492" t="s">
        <v>220</v>
      </c>
      <c r="D2492">
        <v>-56</v>
      </c>
      <c r="E2492">
        <v>3</v>
      </c>
      <c r="F2492">
        <v>116</v>
      </c>
      <c r="G2492">
        <v>59</v>
      </c>
      <c r="H2492" t="s">
        <v>200</v>
      </c>
      <c r="I2492" t="s">
        <v>221</v>
      </c>
      <c r="J2492" t="s">
        <v>202</v>
      </c>
    </row>
    <row r="2493" spans="1:10" x14ac:dyDescent="0.3">
      <c r="A2493" t="s">
        <v>219</v>
      </c>
      <c r="B2493" t="s">
        <v>214</v>
      </c>
      <c r="C2493" t="s">
        <v>220</v>
      </c>
      <c r="D2493">
        <v>71</v>
      </c>
      <c r="E2493">
        <v>102</v>
      </c>
      <c r="F2493">
        <v>181</v>
      </c>
      <c r="G2493">
        <v>54</v>
      </c>
      <c r="H2493" t="s">
        <v>203</v>
      </c>
      <c r="I2493" t="s">
        <v>204</v>
      </c>
      <c r="J2493" t="s">
        <v>202</v>
      </c>
    </row>
    <row r="2494" spans="1:10" x14ac:dyDescent="0.3">
      <c r="A2494" t="s">
        <v>219</v>
      </c>
      <c r="B2494" t="s">
        <v>214</v>
      </c>
      <c r="C2494" t="s">
        <v>220</v>
      </c>
      <c r="D2494">
        <v>153</v>
      </c>
      <c r="E2494">
        <v>152</v>
      </c>
      <c r="F2494">
        <v>254</v>
      </c>
      <c r="G2494">
        <v>38</v>
      </c>
      <c r="H2494" t="s">
        <v>209</v>
      </c>
      <c r="I2494" t="s">
        <v>216</v>
      </c>
      <c r="J2494" t="s">
        <v>208</v>
      </c>
    </row>
    <row r="2495" spans="1:10" x14ac:dyDescent="0.3">
      <c r="A2495" t="s">
        <v>219</v>
      </c>
      <c r="B2495" t="s">
        <v>214</v>
      </c>
      <c r="C2495" t="s">
        <v>220</v>
      </c>
      <c r="D2495">
        <v>192</v>
      </c>
      <c r="E2495">
        <v>185</v>
      </c>
      <c r="F2495">
        <v>309</v>
      </c>
      <c r="G2495">
        <v>43</v>
      </c>
      <c r="H2495" t="s">
        <v>209</v>
      </c>
      <c r="I2495" t="s">
        <v>216</v>
      </c>
      <c r="J2495" t="s">
        <v>208</v>
      </c>
    </row>
    <row r="2496" spans="1:10" x14ac:dyDescent="0.3">
      <c r="A2496" t="s">
        <v>219</v>
      </c>
      <c r="B2496" t="s">
        <v>214</v>
      </c>
      <c r="C2496" t="s">
        <v>220</v>
      </c>
      <c r="D2496">
        <v>94</v>
      </c>
      <c r="E2496">
        <v>130</v>
      </c>
      <c r="F2496">
        <v>219</v>
      </c>
      <c r="G2496">
        <v>36</v>
      </c>
      <c r="H2496" t="s">
        <v>203</v>
      </c>
      <c r="I2496" t="s">
        <v>212</v>
      </c>
      <c r="J2496" t="s">
        <v>202</v>
      </c>
    </row>
    <row r="2497" spans="1:10" x14ac:dyDescent="0.3">
      <c r="A2497" t="s">
        <v>219</v>
      </c>
      <c r="B2497" t="s">
        <v>214</v>
      </c>
      <c r="C2497" t="s">
        <v>220</v>
      </c>
      <c r="D2497">
        <v>155</v>
      </c>
      <c r="E2497">
        <v>152</v>
      </c>
      <c r="F2497">
        <v>254</v>
      </c>
      <c r="G2497">
        <v>37</v>
      </c>
      <c r="H2497" t="s">
        <v>203</v>
      </c>
      <c r="I2497" t="s">
        <v>212</v>
      </c>
      <c r="J2497" t="s">
        <v>202</v>
      </c>
    </row>
    <row r="2498" spans="1:10" x14ac:dyDescent="0.3">
      <c r="A2498" t="s">
        <v>219</v>
      </c>
      <c r="B2498" t="s">
        <v>214</v>
      </c>
      <c r="C2498" t="s">
        <v>220</v>
      </c>
      <c r="D2498">
        <v>53</v>
      </c>
      <c r="E2498">
        <v>79</v>
      </c>
      <c r="F2498">
        <v>133</v>
      </c>
      <c r="G2498">
        <v>26</v>
      </c>
      <c r="H2498" t="s">
        <v>203</v>
      </c>
      <c r="I2498" t="s">
        <v>217</v>
      </c>
      <c r="J2498" t="s">
        <v>202</v>
      </c>
    </row>
    <row r="2499" spans="1:10" x14ac:dyDescent="0.3">
      <c r="A2499" t="s">
        <v>219</v>
      </c>
      <c r="B2499" t="s">
        <v>214</v>
      </c>
      <c r="C2499" t="s">
        <v>220</v>
      </c>
      <c r="D2499">
        <v>211</v>
      </c>
      <c r="E2499">
        <v>229</v>
      </c>
      <c r="F2499">
        <v>487</v>
      </c>
      <c r="G2499">
        <v>87</v>
      </c>
      <c r="H2499" t="s">
        <v>205</v>
      </c>
      <c r="I2499" t="s">
        <v>218</v>
      </c>
      <c r="J2499" t="s">
        <v>202</v>
      </c>
    </row>
    <row r="2500" spans="1:10" x14ac:dyDescent="0.3">
      <c r="A2500" t="s">
        <v>219</v>
      </c>
      <c r="B2500" t="s">
        <v>214</v>
      </c>
      <c r="C2500" t="s">
        <v>220</v>
      </c>
      <c r="D2500">
        <v>-40</v>
      </c>
      <c r="E2500">
        <v>28</v>
      </c>
      <c r="F2500">
        <v>141</v>
      </c>
      <c r="G2500">
        <v>55</v>
      </c>
      <c r="H2500" t="s">
        <v>200</v>
      </c>
      <c r="I2500" t="s">
        <v>221</v>
      </c>
      <c r="J2500" t="s">
        <v>202</v>
      </c>
    </row>
    <row r="2501" spans="1:10" x14ac:dyDescent="0.3">
      <c r="A2501" t="s">
        <v>219</v>
      </c>
      <c r="B2501" t="s">
        <v>214</v>
      </c>
      <c r="C2501" t="s">
        <v>220</v>
      </c>
      <c r="D2501">
        <v>313</v>
      </c>
      <c r="E2501">
        <v>474</v>
      </c>
      <c r="F2501">
        <v>790</v>
      </c>
      <c r="G2501">
        <v>161</v>
      </c>
      <c r="H2501" t="s">
        <v>200</v>
      </c>
      <c r="I2501" t="s">
        <v>201</v>
      </c>
      <c r="J2501" t="s">
        <v>202</v>
      </c>
    </row>
    <row r="2502" spans="1:10" x14ac:dyDescent="0.3">
      <c r="A2502" t="s">
        <v>219</v>
      </c>
      <c r="B2502" t="s">
        <v>214</v>
      </c>
      <c r="C2502" t="s">
        <v>220</v>
      </c>
      <c r="D2502">
        <v>247</v>
      </c>
      <c r="E2502">
        <v>390</v>
      </c>
      <c r="F2502">
        <v>650</v>
      </c>
      <c r="G2502">
        <v>143</v>
      </c>
      <c r="H2502" t="s">
        <v>200</v>
      </c>
      <c r="I2502" t="s">
        <v>201</v>
      </c>
      <c r="J2502" t="s">
        <v>202</v>
      </c>
    </row>
    <row r="2503" spans="1:10" x14ac:dyDescent="0.3">
      <c r="A2503" t="s">
        <v>219</v>
      </c>
      <c r="B2503" t="s">
        <v>214</v>
      </c>
      <c r="C2503" t="s">
        <v>220</v>
      </c>
      <c r="D2503">
        <v>-137</v>
      </c>
      <c r="E2503">
        <v>-30</v>
      </c>
      <c r="F2503">
        <v>166</v>
      </c>
      <c r="G2503">
        <v>107</v>
      </c>
      <c r="H2503" t="s">
        <v>200</v>
      </c>
      <c r="I2503" t="s">
        <v>215</v>
      </c>
      <c r="J2503" t="s">
        <v>208</v>
      </c>
    </row>
    <row r="2504" spans="1:10" x14ac:dyDescent="0.3">
      <c r="A2504" t="s">
        <v>219</v>
      </c>
      <c r="B2504" t="s">
        <v>214</v>
      </c>
      <c r="C2504" t="s">
        <v>220</v>
      </c>
      <c r="D2504">
        <v>-188</v>
      </c>
      <c r="E2504">
        <v>-27</v>
      </c>
      <c r="F2504">
        <v>156</v>
      </c>
      <c r="G2504">
        <v>100</v>
      </c>
      <c r="H2504" t="s">
        <v>200</v>
      </c>
      <c r="I2504" t="s">
        <v>215</v>
      </c>
      <c r="J2504" t="s">
        <v>208</v>
      </c>
    </row>
    <row r="2505" spans="1:10" x14ac:dyDescent="0.3">
      <c r="A2505" t="s">
        <v>219</v>
      </c>
      <c r="B2505" t="s">
        <v>214</v>
      </c>
      <c r="C2505" t="s">
        <v>220</v>
      </c>
      <c r="D2505">
        <v>230</v>
      </c>
      <c r="E2505">
        <v>349</v>
      </c>
      <c r="F2505">
        <v>612</v>
      </c>
      <c r="G2505">
        <v>119</v>
      </c>
      <c r="H2505" t="s">
        <v>205</v>
      </c>
      <c r="I2505" t="s">
        <v>207</v>
      </c>
      <c r="J2505" t="s">
        <v>208</v>
      </c>
    </row>
    <row r="2506" spans="1:10" x14ac:dyDescent="0.3">
      <c r="A2506" t="s">
        <v>219</v>
      </c>
      <c r="B2506" t="s">
        <v>214</v>
      </c>
      <c r="C2506" t="s">
        <v>220</v>
      </c>
      <c r="D2506">
        <v>105</v>
      </c>
      <c r="E2506">
        <v>145</v>
      </c>
      <c r="F2506">
        <v>245</v>
      </c>
      <c r="G2506">
        <v>40</v>
      </c>
      <c r="H2506" t="s">
        <v>209</v>
      </c>
      <c r="I2506" t="s">
        <v>216</v>
      </c>
      <c r="J2506" t="s">
        <v>208</v>
      </c>
    </row>
    <row r="2507" spans="1:10" x14ac:dyDescent="0.3">
      <c r="A2507" t="s">
        <v>219</v>
      </c>
      <c r="B2507" t="s">
        <v>214</v>
      </c>
      <c r="C2507" t="s">
        <v>220</v>
      </c>
      <c r="D2507">
        <v>89</v>
      </c>
      <c r="E2507">
        <v>124</v>
      </c>
      <c r="F2507">
        <v>210</v>
      </c>
      <c r="G2507">
        <v>35</v>
      </c>
      <c r="H2507" t="s">
        <v>209</v>
      </c>
      <c r="I2507" t="s">
        <v>216</v>
      </c>
      <c r="J2507" t="s">
        <v>208</v>
      </c>
    </row>
    <row r="2508" spans="1:10" x14ac:dyDescent="0.3">
      <c r="A2508" t="s">
        <v>219</v>
      </c>
      <c r="B2508" t="s">
        <v>214</v>
      </c>
      <c r="C2508" t="s">
        <v>220</v>
      </c>
      <c r="D2508">
        <v>106</v>
      </c>
      <c r="E2508">
        <v>144</v>
      </c>
      <c r="F2508">
        <v>243</v>
      </c>
      <c r="G2508">
        <v>38</v>
      </c>
      <c r="H2508" t="s">
        <v>203</v>
      </c>
      <c r="I2508" t="s">
        <v>212</v>
      </c>
      <c r="J2508" t="s">
        <v>202</v>
      </c>
    </row>
    <row r="2509" spans="1:10" x14ac:dyDescent="0.3">
      <c r="A2509" t="s">
        <v>219</v>
      </c>
      <c r="B2509" t="s">
        <v>214</v>
      </c>
      <c r="C2509" t="s">
        <v>220</v>
      </c>
      <c r="D2509">
        <v>117</v>
      </c>
      <c r="E2509">
        <v>111</v>
      </c>
      <c r="F2509">
        <v>199</v>
      </c>
      <c r="G2509">
        <v>32</v>
      </c>
      <c r="H2509" t="s">
        <v>203</v>
      </c>
      <c r="I2509" t="s">
        <v>217</v>
      </c>
      <c r="J2509" t="s">
        <v>202</v>
      </c>
    </row>
    <row r="2510" spans="1:10" x14ac:dyDescent="0.3">
      <c r="A2510" t="s">
        <v>228</v>
      </c>
      <c r="B2510" t="s">
        <v>227</v>
      </c>
      <c r="C2510" t="s">
        <v>220</v>
      </c>
      <c r="D2510">
        <v>161</v>
      </c>
      <c r="E2510">
        <v>270</v>
      </c>
      <c r="F2510">
        <v>465</v>
      </c>
      <c r="G2510">
        <v>109</v>
      </c>
      <c r="H2510" t="s">
        <v>200</v>
      </c>
      <c r="I2510" t="s">
        <v>201</v>
      </c>
      <c r="J2510" t="s">
        <v>202</v>
      </c>
    </row>
    <row r="2511" spans="1:10" x14ac:dyDescent="0.3">
      <c r="A2511" t="s">
        <v>228</v>
      </c>
      <c r="B2511" t="s">
        <v>227</v>
      </c>
      <c r="C2511" t="s">
        <v>220</v>
      </c>
      <c r="D2511">
        <v>232</v>
      </c>
      <c r="E2511">
        <v>265</v>
      </c>
      <c r="F2511">
        <v>486</v>
      </c>
      <c r="G2511">
        <v>109</v>
      </c>
      <c r="H2511" t="s">
        <v>200</v>
      </c>
      <c r="I2511" t="s">
        <v>201</v>
      </c>
      <c r="J2511" t="s">
        <v>202</v>
      </c>
    </row>
    <row r="2512" spans="1:10" x14ac:dyDescent="0.3">
      <c r="A2512" t="s">
        <v>228</v>
      </c>
      <c r="B2512" t="s">
        <v>227</v>
      </c>
      <c r="C2512" t="s">
        <v>220</v>
      </c>
      <c r="D2512">
        <v>191</v>
      </c>
      <c r="E2512">
        <v>225</v>
      </c>
      <c r="F2512">
        <v>412</v>
      </c>
      <c r="G2512">
        <v>96</v>
      </c>
      <c r="H2512" t="s">
        <v>200</v>
      </c>
      <c r="I2512" t="s">
        <v>201</v>
      </c>
      <c r="J2512" t="s">
        <v>202</v>
      </c>
    </row>
    <row r="2513" spans="1:10" x14ac:dyDescent="0.3">
      <c r="A2513" t="s">
        <v>228</v>
      </c>
      <c r="B2513" t="s">
        <v>227</v>
      </c>
      <c r="C2513" t="s">
        <v>220</v>
      </c>
      <c r="D2513">
        <v>102</v>
      </c>
      <c r="E2513">
        <v>158</v>
      </c>
      <c r="F2513">
        <v>267</v>
      </c>
      <c r="G2513">
        <v>56</v>
      </c>
      <c r="H2513" t="s">
        <v>200</v>
      </c>
      <c r="I2513" t="s">
        <v>215</v>
      </c>
      <c r="J2513" t="s">
        <v>208</v>
      </c>
    </row>
    <row r="2514" spans="1:10" x14ac:dyDescent="0.3">
      <c r="A2514" t="s">
        <v>228</v>
      </c>
      <c r="B2514" t="s">
        <v>227</v>
      </c>
      <c r="C2514" t="s">
        <v>220</v>
      </c>
      <c r="D2514">
        <v>135</v>
      </c>
      <c r="E2514">
        <v>204</v>
      </c>
      <c r="F2514">
        <v>345</v>
      </c>
      <c r="G2514">
        <v>69</v>
      </c>
      <c r="H2514" t="s">
        <v>200</v>
      </c>
      <c r="I2514" t="s">
        <v>215</v>
      </c>
      <c r="J2514" t="s">
        <v>208</v>
      </c>
    </row>
    <row r="2515" spans="1:10" x14ac:dyDescent="0.3">
      <c r="A2515" t="s">
        <v>228</v>
      </c>
      <c r="B2515" t="s">
        <v>227</v>
      </c>
      <c r="C2515" t="s">
        <v>220</v>
      </c>
      <c r="D2515">
        <v>150</v>
      </c>
      <c r="E2515">
        <v>222</v>
      </c>
      <c r="F2515">
        <v>376</v>
      </c>
      <c r="G2515">
        <v>72</v>
      </c>
      <c r="H2515" t="s">
        <v>200</v>
      </c>
      <c r="I2515" t="s">
        <v>215</v>
      </c>
      <c r="J2515" t="s">
        <v>208</v>
      </c>
    </row>
    <row r="2516" spans="1:10" x14ac:dyDescent="0.3">
      <c r="A2516" t="s">
        <v>228</v>
      </c>
      <c r="B2516" t="s">
        <v>227</v>
      </c>
      <c r="C2516" t="s">
        <v>220</v>
      </c>
      <c r="D2516">
        <v>122</v>
      </c>
      <c r="E2516">
        <v>185</v>
      </c>
      <c r="F2516">
        <v>312</v>
      </c>
      <c r="G2516">
        <v>63</v>
      </c>
      <c r="H2516" t="s">
        <v>200</v>
      </c>
      <c r="I2516" t="s">
        <v>215</v>
      </c>
      <c r="J2516" t="s">
        <v>208</v>
      </c>
    </row>
    <row r="2517" spans="1:10" x14ac:dyDescent="0.3">
      <c r="A2517" t="s">
        <v>228</v>
      </c>
      <c r="B2517" t="s">
        <v>227</v>
      </c>
      <c r="C2517" t="s">
        <v>220</v>
      </c>
      <c r="D2517">
        <v>262</v>
      </c>
      <c r="E2517">
        <v>392</v>
      </c>
      <c r="F2517">
        <v>687</v>
      </c>
      <c r="G2517">
        <v>130</v>
      </c>
      <c r="H2517" t="s">
        <v>205</v>
      </c>
      <c r="I2517" t="s">
        <v>206</v>
      </c>
      <c r="J2517" t="s">
        <v>202</v>
      </c>
    </row>
    <row r="2518" spans="1:10" x14ac:dyDescent="0.3">
      <c r="A2518" t="s">
        <v>228</v>
      </c>
      <c r="B2518" t="s">
        <v>227</v>
      </c>
      <c r="C2518" t="s">
        <v>220</v>
      </c>
      <c r="D2518">
        <v>357</v>
      </c>
      <c r="E2518">
        <v>387</v>
      </c>
      <c r="F2518">
        <v>672</v>
      </c>
      <c r="G2518">
        <v>119</v>
      </c>
      <c r="H2518" t="s">
        <v>205</v>
      </c>
      <c r="I2518" t="s">
        <v>206</v>
      </c>
      <c r="J2518" t="s">
        <v>202</v>
      </c>
    </row>
    <row r="2519" spans="1:10" x14ac:dyDescent="0.3">
      <c r="A2519" t="s">
        <v>228</v>
      </c>
      <c r="B2519" t="s">
        <v>227</v>
      </c>
      <c r="C2519" t="s">
        <v>220</v>
      </c>
      <c r="D2519">
        <v>291</v>
      </c>
      <c r="E2519">
        <v>304</v>
      </c>
      <c r="F2519">
        <v>567</v>
      </c>
      <c r="G2519">
        <v>108</v>
      </c>
      <c r="H2519" t="s">
        <v>205</v>
      </c>
      <c r="I2519" t="s">
        <v>206</v>
      </c>
      <c r="J2519" t="s">
        <v>202</v>
      </c>
    </row>
    <row r="2520" spans="1:10" x14ac:dyDescent="0.3">
      <c r="A2520" t="s">
        <v>228</v>
      </c>
      <c r="B2520" t="s">
        <v>227</v>
      </c>
      <c r="C2520" t="s">
        <v>220</v>
      </c>
      <c r="D2520">
        <v>140</v>
      </c>
      <c r="E2520">
        <v>228</v>
      </c>
      <c r="F2520">
        <v>456</v>
      </c>
      <c r="G2520">
        <v>88</v>
      </c>
      <c r="H2520" t="s">
        <v>205</v>
      </c>
      <c r="I2520" t="s">
        <v>207</v>
      </c>
      <c r="J2520" t="s">
        <v>208</v>
      </c>
    </row>
    <row r="2521" spans="1:10" x14ac:dyDescent="0.3">
      <c r="A2521" t="s">
        <v>228</v>
      </c>
      <c r="B2521" t="s">
        <v>227</v>
      </c>
      <c r="C2521" t="s">
        <v>220</v>
      </c>
      <c r="D2521">
        <v>165</v>
      </c>
      <c r="E2521">
        <v>261</v>
      </c>
      <c r="F2521">
        <v>521</v>
      </c>
      <c r="G2521">
        <v>96</v>
      </c>
      <c r="H2521" t="s">
        <v>205</v>
      </c>
      <c r="I2521" t="s">
        <v>207</v>
      </c>
      <c r="J2521" t="s">
        <v>208</v>
      </c>
    </row>
    <row r="2522" spans="1:10" x14ac:dyDescent="0.3">
      <c r="A2522" t="s">
        <v>228</v>
      </c>
      <c r="B2522" t="s">
        <v>227</v>
      </c>
      <c r="C2522" t="s">
        <v>220</v>
      </c>
      <c r="D2522">
        <v>157</v>
      </c>
      <c r="E2522">
        <v>251</v>
      </c>
      <c r="F2522">
        <v>501</v>
      </c>
      <c r="G2522">
        <v>94</v>
      </c>
      <c r="H2522" t="s">
        <v>205</v>
      </c>
      <c r="I2522" t="s">
        <v>207</v>
      </c>
      <c r="J2522" t="s">
        <v>208</v>
      </c>
    </row>
    <row r="2523" spans="1:10" x14ac:dyDescent="0.3">
      <c r="A2523" t="s">
        <v>228</v>
      </c>
      <c r="B2523" t="s">
        <v>227</v>
      </c>
      <c r="C2523" t="s">
        <v>220</v>
      </c>
      <c r="D2523">
        <v>211</v>
      </c>
      <c r="E2523">
        <v>229</v>
      </c>
      <c r="F2523">
        <v>487</v>
      </c>
      <c r="G2523">
        <v>87</v>
      </c>
      <c r="H2523" t="s">
        <v>205</v>
      </c>
      <c r="I2523" t="s">
        <v>207</v>
      </c>
      <c r="J2523" t="s">
        <v>208</v>
      </c>
    </row>
    <row r="2524" spans="1:10" x14ac:dyDescent="0.3">
      <c r="A2524" t="s">
        <v>228</v>
      </c>
      <c r="B2524" t="s">
        <v>227</v>
      </c>
      <c r="C2524" t="s">
        <v>220</v>
      </c>
      <c r="D2524">
        <v>220</v>
      </c>
      <c r="E2524">
        <v>239</v>
      </c>
      <c r="F2524">
        <v>509</v>
      </c>
      <c r="G2524">
        <v>91</v>
      </c>
      <c r="H2524" t="s">
        <v>205</v>
      </c>
      <c r="I2524" t="s">
        <v>207</v>
      </c>
      <c r="J2524" t="s">
        <v>208</v>
      </c>
    </row>
    <row r="2525" spans="1:10" x14ac:dyDescent="0.3">
      <c r="A2525" t="s">
        <v>228</v>
      </c>
      <c r="B2525" t="s">
        <v>227</v>
      </c>
      <c r="C2525" t="s">
        <v>220</v>
      </c>
      <c r="D2525">
        <v>121</v>
      </c>
      <c r="E2525">
        <v>163</v>
      </c>
      <c r="F2525">
        <v>276</v>
      </c>
      <c r="G2525">
        <v>42</v>
      </c>
      <c r="H2525" t="s">
        <v>209</v>
      </c>
      <c r="I2525" t="s">
        <v>216</v>
      </c>
      <c r="J2525" t="s">
        <v>208</v>
      </c>
    </row>
    <row r="2526" spans="1:10" x14ac:dyDescent="0.3">
      <c r="A2526" t="s">
        <v>228</v>
      </c>
      <c r="B2526" t="s">
        <v>227</v>
      </c>
      <c r="C2526" t="s">
        <v>220</v>
      </c>
      <c r="D2526">
        <v>132</v>
      </c>
      <c r="E2526">
        <v>178</v>
      </c>
      <c r="F2526">
        <v>301</v>
      </c>
      <c r="G2526">
        <v>46</v>
      </c>
      <c r="H2526" t="s">
        <v>209</v>
      </c>
      <c r="I2526" t="s">
        <v>216</v>
      </c>
      <c r="J2526" t="s">
        <v>208</v>
      </c>
    </row>
    <row r="2527" spans="1:10" x14ac:dyDescent="0.3">
      <c r="A2527" t="s">
        <v>228</v>
      </c>
      <c r="B2527" t="s">
        <v>227</v>
      </c>
      <c r="C2527" t="s">
        <v>220</v>
      </c>
      <c r="D2527">
        <v>156</v>
      </c>
      <c r="E2527">
        <v>144</v>
      </c>
      <c r="F2527">
        <v>259</v>
      </c>
      <c r="G2527">
        <v>39</v>
      </c>
      <c r="H2527" t="s">
        <v>209</v>
      </c>
      <c r="I2527" t="s">
        <v>216</v>
      </c>
      <c r="J2527" t="s">
        <v>208</v>
      </c>
    </row>
    <row r="2528" spans="1:10" x14ac:dyDescent="0.3">
      <c r="A2528" t="s">
        <v>228</v>
      </c>
      <c r="B2528" t="s">
        <v>227</v>
      </c>
      <c r="C2528" t="s">
        <v>220</v>
      </c>
      <c r="D2528">
        <v>167</v>
      </c>
      <c r="E2528">
        <v>163</v>
      </c>
      <c r="F2528">
        <v>274</v>
      </c>
      <c r="G2528">
        <v>39</v>
      </c>
      <c r="H2528" t="s">
        <v>209</v>
      </c>
      <c r="I2528" t="s">
        <v>216</v>
      </c>
      <c r="J2528" t="s">
        <v>208</v>
      </c>
    </row>
    <row r="2529" spans="1:10" x14ac:dyDescent="0.3">
      <c r="A2529" t="s">
        <v>228</v>
      </c>
      <c r="B2529" t="s">
        <v>227</v>
      </c>
      <c r="C2529" t="s">
        <v>220</v>
      </c>
      <c r="D2529">
        <v>68</v>
      </c>
      <c r="E2529">
        <v>107</v>
      </c>
      <c r="F2529">
        <v>190</v>
      </c>
      <c r="G2529">
        <v>39</v>
      </c>
      <c r="H2529" t="s">
        <v>209</v>
      </c>
      <c r="I2529" t="s">
        <v>210</v>
      </c>
      <c r="J2529" t="s">
        <v>208</v>
      </c>
    </row>
    <row r="2530" spans="1:10" x14ac:dyDescent="0.3">
      <c r="A2530" t="s">
        <v>228</v>
      </c>
      <c r="B2530" t="s">
        <v>227</v>
      </c>
      <c r="C2530" t="s">
        <v>220</v>
      </c>
      <c r="D2530">
        <v>70</v>
      </c>
      <c r="E2530">
        <v>109</v>
      </c>
      <c r="F2530">
        <v>193</v>
      </c>
      <c r="G2530">
        <v>39</v>
      </c>
      <c r="H2530" t="s">
        <v>209</v>
      </c>
      <c r="I2530" t="s">
        <v>210</v>
      </c>
      <c r="J2530" t="s">
        <v>208</v>
      </c>
    </row>
    <row r="2531" spans="1:10" x14ac:dyDescent="0.3">
      <c r="A2531" t="s">
        <v>228</v>
      </c>
      <c r="B2531" t="s">
        <v>227</v>
      </c>
      <c r="C2531" t="s">
        <v>220</v>
      </c>
      <c r="D2531">
        <v>67</v>
      </c>
      <c r="E2531">
        <v>107</v>
      </c>
      <c r="F2531">
        <v>190</v>
      </c>
      <c r="G2531">
        <v>40</v>
      </c>
      <c r="H2531" t="s">
        <v>209</v>
      </c>
      <c r="I2531" t="s">
        <v>210</v>
      </c>
      <c r="J2531" t="s">
        <v>208</v>
      </c>
    </row>
    <row r="2532" spans="1:10" x14ac:dyDescent="0.3">
      <c r="A2532" t="s">
        <v>228</v>
      </c>
      <c r="B2532" t="s">
        <v>227</v>
      </c>
      <c r="C2532" t="s">
        <v>220</v>
      </c>
      <c r="D2532">
        <v>43</v>
      </c>
      <c r="E2532">
        <v>74</v>
      </c>
      <c r="F2532">
        <v>132</v>
      </c>
      <c r="G2532">
        <v>31</v>
      </c>
      <c r="H2532" t="s">
        <v>209</v>
      </c>
      <c r="I2532" t="s">
        <v>210</v>
      </c>
      <c r="J2532" t="s">
        <v>208</v>
      </c>
    </row>
    <row r="2533" spans="1:10" x14ac:dyDescent="0.3">
      <c r="A2533" t="s">
        <v>228</v>
      </c>
      <c r="B2533" t="s">
        <v>227</v>
      </c>
      <c r="C2533" t="s">
        <v>220</v>
      </c>
      <c r="D2533">
        <v>27</v>
      </c>
      <c r="E2533">
        <v>51</v>
      </c>
      <c r="F2533">
        <v>90</v>
      </c>
      <c r="G2533">
        <v>24</v>
      </c>
      <c r="H2533" t="s">
        <v>209</v>
      </c>
      <c r="I2533" t="s">
        <v>210</v>
      </c>
      <c r="J2533" t="s">
        <v>208</v>
      </c>
    </row>
    <row r="2534" spans="1:10" x14ac:dyDescent="0.3">
      <c r="A2534" t="s">
        <v>228</v>
      </c>
      <c r="B2534" t="s">
        <v>227</v>
      </c>
      <c r="C2534" t="s">
        <v>220</v>
      </c>
      <c r="D2534">
        <v>104</v>
      </c>
      <c r="E2534">
        <v>109</v>
      </c>
      <c r="F2534">
        <v>206</v>
      </c>
      <c r="G2534">
        <v>39</v>
      </c>
      <c r="H2534" t="s">
        <v>209</v>
      </c>
      <c r="I2534" t="s">
        <v>210</v>
      </c>
      <c r="J2534" t="s">
        <v>208</v>
      </c>
    </row>
    <row r="2535" spans="1:10" x14ac:dyDescent="0.3">
      <c r="A2535" t="s">
        <v>228</v>
      </c>
      <c r="B2535" t="s">
        <v>227</v>
      </c>
      <c r="C2535" t="s">
        <v>220</v>
      </c>
      <c r="D2535">
        <v>84</v>
      </c>
      <c r="E2535">
        <v>117</v>
      </c>
      <c r="F2535">
        <v>198</v>
      </c>
      <c r="G2535">
        <v>33</v>
      </c>
      <c r="H2535" t="s">
        <v>209</v>
      </c>
      <c r="I2535" t="s">
        <v>211</v>
      </c>
      <c r="J2535" t="s">
        <v>208</v>
      </c>
    </row>
    <row r="2536" spans="1:10" x14ac:dyDescent="0.3">
      <c r="A2536" t="s">
        <v>228</v>
      </c>
      <c r="B2536" t="s">
        <v>227</v>
      </c>
      <c r="C2536" t="s">
        <v>220</v>
      </c>
      <c r="D2536">
        <v>88</v>
      </c>
      <c r="E2536">
        <v>124</v>
      </c>
      <c r="F2536">
        <v>210</v>
      </c>
      <c r="G2536">
        <v>36</v>
      </c>
      <c r="H2536" t="s">
        <v>209</v>
      </c>
      <c r="I2536" t="s">
        <v>211</v>
      </c>
      <c r="J2536" t="s">
        <v>208</v>
      </c>
    </row>
    <row r="2537" spans="1:10" x14ac:dyDescent="0.3">
      <c r="A2537" t="s">
        <v>228</v>
      </c>
      <c r="B2537" t="s">
        <v>227</v>
      </c>
      <c r="C2537" t="s">
        <v>220</v>
      </c>
      <c r="D2537">
        <v>184</v>
      </c>
      <c r="E2537">
        <v>178</v>
      </c>
      <c r="F2537">
        <v>298</v>
      </c>
      <c r="G2537">
        <v>42</v>
      </c>
      <c r="H2537" t="s">
        <v>209</v>
      </c>
      <c r="I2537" t="s">
        <v>211</v>
      </c>
      <c r="J2537" t="s">
        <v>208</v>
      </c>
    </row>
    <row r="2538" spans="1:10" x14ac:dyDescent="0.3">
      <c r="A2538" t="s">
        <v>228</v>
      </c>
      <c r="B2538" t="s">
        <v>227</v>
      </c>
      <c r="C2538" t="s">
        <v>220</v>
      </c>
      <c r="D2538">
        <v>125</v>
      </c>
      <c r="E2538">
        <v>118</v>
      </c>
      <c r="F2538">
        <v>212</v>
      </c>
      <c r="G2538">
        <v>34</v>
      </c>
      <c r="H2538" t="s">
        <v>203</v>
      </c>
      <c r="I2538" t="s">
        <v>212</v>
      </c>
      <c r="J2538" t="s">
        <v>202</v>
      </c>
    </row>
    <row r="2539" spans="1:10" x14ac:dyDescent="0.3">
      <c r="A2539" t="s">
        <v>228</v>
      </c>
      <c r="B2539" t="s">
        <v>227</v>
      </c>
      <c r="C2539" t="s">
        <v>220</v>
      </c>
      <c r="D2539">
        <v>79</v>
      </c>
      <c r="E2539">
        <v>79</v>
      </c>
      <c r="F2539">
        <v>142</v>
      </c>
      <c r="G2539">
        <v>26</v>
      </c>
      <c r="H2539" t="s">
        <v>203</v>
      </c>
      <c r="I2539" t="s">
        <v>212</v>
      </c>
      <c r="J2539" t="s">
        <v>202</v>
      </c>
    </row>
    <row r="2540" spans="1:10" x14ac:dyDescent="0.3">
      <c r="A2540" t="s">
        <v>228</v>
      </c>
      <c r="B2540" t="s">
        <v>227</v>
      </c>
      <c r="C2540" t="s">
        <v>220</v>
      </c>
      <c r="D2540">
        <v>59</v>
      </c>
      <c r="E2540">
        <v>114</v>
      </c>
      <c r="F2540">
        <v>189</v>
      </c>
      <c r="G2540">
        <v>55</v>
      </c>
      <c r="H2540" t="s">
        <v>203</v>
      </c>
      <c r="I2540" t="s">
        <v>217</v>
      </c>
      <c r="J2540" t="s">
        <v>202</v>
      </c>
    </row>
    <row r="2541" spans="1:10" x14ac:dyDescent="0.3">
      <c r="A2541" t="s">
        <v>228</v>
      </c>
      <c r="B2541" t="s">
        <v>227</v>
      </c>
      <c r="C2541" t="s">
        <v>220</v>
      </c>
      <c r="D2541">
        <v>49</v>
      </c>
      <c r="E2541">
        <v>102</v>
      </c>
      <c r="F2541">
        <v>170</v>
      </c>
      <c r="G2541">
        <v>53</v>
      </c>
      <c r="H2541" t="s">
        <v>203</v>
      </c>
      <c r="I2541" t="s">
        <v>217</v>
      </c>
      <c r="J2541" t="s">
        <v>202</v>
      </c>
    </row>
    <row r="2542" spans="1:10" x14ac:dyDescent="0.3">
      <c r="A2542" t="s">
        <v>228</v>
      </c>
      <c r="B2542" t="s">
        <v>227</v>
      </c>
      <c r="C2542" t="s">
        <v>220</v>
      </c>
      <c r="D2542">
        <v>59</v>
      </c>
      <c r="E2542">
        <v>114</v>
      </c>
      <c r="F2542">
        <v>189</v>
      </c>
      <c r="G2542">
        <v>55</v>
      </c>
      <c r="H2542" t="s">
        <v>203</v>
      </c>
      <c r="I2542" t="s">
        <v>217</v>
      </c>
      <c r="J2542" t="s">
        <v>202</v>
      </c>
    </row>
    <row r="2543" spans="1:10" x14ac:dyDescent="0.3">
      <c r="A2543" t="s">
        <v>228</v>
      </c>
      <c r="B2543" t="s">
        <v>227</v>
      </c>
      <c r="C2543" t="s">
        <v>220</v>
      </c>
      <c r="D2543">
        <v>47</v>
      </c>
      <c r="E2543">
        <v>101</v>
      </c>
      <c r="F2543">
        <v>168</v>
      </c>
      <c r="G2543">
        <v>54</v>
      </c>
      <c r="H2543" t="s">
        <v>203</v>
      </c>
      <c r="I2543" t="s">
        <v>217</v>
      </c>
      <c r="J2543" t="s">
        <v>202</v>
      </c>
    </row>
    <row r="2544" spans="1:10" x14ac:dyDescent="0.3">
      <c r="A2544" t="s">
        <v>228</v>
      </c>
      <c r="B2544" t="s">
        <v>227</v>
      </c>
      <c r="C2544" t="s">
        <v>220</v>
      </c>
      <c r="D2544">
        <v>61</v>
      </c>
      <c r="E2544">
        <v>96</v>
      </c>
      <c r="F2544">
        <v>159</v>
      </c>
      <c r="G2544">
        <v>48</v>
      </c>
      <c r="H2544" t="s">
        <v>203</v>
      </c>
      <c r="I2544" t="s">
        <v>217</v>
      </c>
      <c r="J2544" t="s">
        <v>202</v>
      </c>
    </row>
    <row r="2545" spans="1:10" x14ac:dyDescent="0.3">
      <c r="A2545" t="s">
        <v>228</v>
      </c>
      <c r="B2545" t="s">
        <v>227</v>
      </c>
      <c r="C2545" t="s">
        <v>220</v>
      </c>
      <c r="D2545">
        <v>59</v>
      </c>
      <c r="E2545">
        <v>90</v>
      </c>
      <c r="F2545">
        <v>160</v>
      </c>
      <c r="G2545">
        <v>50</v>
      </c>
      <c r="H2545" t="s">
        <v>203</v>
      </c>
      <c r="I2545" t="s">
        <v>217</v>
      </c>
      <c r="J2545" t="s">
        <v>202</v>
      </c>
    </row>
    <row r="2546" spans="1:10" x14ac:dyDescent="0.3">
      <c r="A2546" t="s">
        <v>224</v>
      </c>
      <c r="B2546" t="s">
        <v>198</v>
      </c>
      <c r="C2546" t="s">
        <v>220</v>
      </c>
      <c r="D2546">
        <v>276</v>
      </c>
      <c r="E2546">
        <v>428</v>
      </c>
      <c r="F2546">
        <v>712</v>
      </c>
      <c r="G2546">
        <v>152</v>
      </c>
      <c r="H2546" t="s">
        <v>200</v>
      </c>
      <c r="I2546" t="s">
        <v>201</v>
      </c>
      <c r="J2546" t="s">
        <v>202</v>
      </c>
    </row>
    <row r="2547" spans="1:10" x14ac:dyDescent="0.3">
      <c r="A2547" t="s">
        <v>224</v>
      </c>
      <c r="B2547" t="s">
        <v>198</v>
      </c>
      <c r="C2547" t="s">
        <v>220</v>
      </c>
      <c r="D2547">
        <v>135</v>
      </c>
      <c r="E2547">
        <v>136</v>
      </c>
      <c r="F2547">
        <v>228</v>
      </c>
      <c r="G2547">
        <v>35</v>
      </c>
      <c r="H2547" t="s">
        <v>203</v>
      </c>
      <c r="I2547" t="s">
        <v>204</v>
      </c>
      <c r="J2547" t="s">
        <v>202</v>
      </c>
    </row>
    <row r="2548" spans="1:10" x14ac:dyDescent="0.3">
      <c r="A2548" t="s">
        <v>224</v>
      </c>
      <c r="B2548" t="s">
        <v>198</v>
      </c>
      <c r="C2548" t="s">
        <v>220</v>
      </c>
      <c r="D2548">
        <v>247</v>
      </c>
      <c r="E2548">
        <v>378</v>
      </c>
      <c r="F2548">
        <v>638</v>
      </c>
      <c r="G2548">
        <v>131</v>
      </c>
      <c r="H2548" t="s">
        <v>209</v>
      </c>
      <c r="I2548" t="s">
        <v>210</v>
      </c>
      <c r="J2548" t="s">
        <v>208</v>
      </c>
    </row>
    <row r="2549" spans="1:10" x14ac:dyDescent="0.3">
      <c r="A2549" t="s">
        <v>224</v>
      </c>
      <c r="B2549" t="s">
        <v>198</v>
      </c>
      <c r="C2549" t="s">
        <v>220</v>
      </c>
      <c r="D2549">
        <v>204</v>
      </c>
      <c r="E2549">
        <v>331</v>
      </c>
      <c r="F2549">
        <v>576</v>
      </c>
      <c r="G2549">
        <v>127</v>
      </c>
      <c r="H2549" t="s">
        <v>209</v>
      </c>
      <c r="I2549" t="s">
        <v>210</v>
      </c>
      <c r="J2549" t="s">
        <v>208</v>
      </c>
    </row>
    <row r="2550" spans="1:10" x14ac:dyDescent="0.3">
      <c r="A2550" t="s">
        <v>224</v>
      </c>
      <c r="B2550" t="s">
        <v>198</v>
      </c>
      <c r="C2550" t="s">
        <v>220</v>
      </c>
      <c r="D2550">
        <v>459</v>
      </c>
      <c r="E2550">
        <v>453</v>
      </c>
      <c r="F2550">
        <v>796</v>
      </c>
      <c r="G2550">
        <v>144</v>
      </c>
      <c r="H2550" t="s">
        <v>209</v>
      </c>
      <c r="I2550" t="s">
        <v>210</v>
      </c>
      <c r="J2550" t="s">
        <v>208</v>
      </c>
    </row>
    <row r="2551" spans="1:10" x14ac:dyDescent="0.3">
      <c r="A2551" t="s">
        <v>224</v>
      </c>
      <c r="B2551" t="s">
        <v>198</v>
      </c>
      <c r="C2551" t="s">
        <v>220</v>
      </c>
      <c r="D2551">
        <v>-252</v>
      </c>
      <c r="E2551">
        <v>-75</v>
      </c>
      <c r="F2551">
        <v>175</v>
      </c>
      <c r="G2551">
        <v>95</v>
      </c>
      <c r="H2551" t="s">
        <v>209</v>
      </c>
      <c r="I2551" t="s">
        <v>211</v>
      </c>
      <c r="J2551" t="s">
        <v>208</v>
      </c>
    </row>
    <row r="2552" spans="1:10" x14ac:dyDescent="0.3">
      <c r="A2552" t="s">
        <v>224</v>
      </c>
      <c r="B2552" t="s">
        <v>198</v>
      </c>
      <c r="C2552" t="s">
        <v>220</v>
      </c>
      <c r="D2552">
        <v>100</v>
      </c>
      <c r="E2552">
        <v>137</v>
      </c>
      <c r="F2552">
        <v>232</v>
      </c>
      <c r="G2552">
        <v>37</v>
      </c>
      <c r="H2552" t="s">
        <v>203</v>
      </c>
      <c r="I2552" t="s">
        <v>212</v>
      </c>
      <c r="J2552" t="s">
        <v>202</v>
      </c>
    </row>
    <row r="2553" spans="1:10" x14ac:dyDescent="0.3">
      <c r="A2553" t="s">
        <v>224</v>
      </c>
      <c r="B2553" t="s">
        <v>198</v>
      </c>
      <c r="C2553" t="s">
        <v>220</v>
      </c>
      <c r="D2553">
        <v>144</v>
      </c>
      <c r="E2553">
        <v>191</v>
      </c>
      <c r="F2553">
        <v>323</v>
      </c>
      <c r="G2553">
        <v>47</v>
      </c>
      <c r="H2553" t="s">
        <v>203</v>
      </c>
      <c r="I2553" t="s">
        <v>212</v>
      </c>
      <c r="J2553" t="s">
        <v>202</v>
      </c>
    </row>
    <row r="2554" spans="1:10" x14ac:dyDescent="0.3">
      <c r="A2554" t="s">
        <v>224</v>
      </c>
      <c r="B2554" t="s">
        <v>198</v>
      </c>
      <c r="C2554" t="s">
        <v>220</v>
      </c>
      <c r="D2554">
        <v>95</v>
      </c>
      <c r="E2554">
        <v>132</v>
      </c>
      <c r="F2554">
        <v>223</v>
      </c>
      <c r="G2554">
        <v>37</v>
      </c>
      <c r="H2554" t="s">
        <v>203</v>
      </c>
      <c r="I2554" t="s">
        <v>217</v>
      </c>
      <c r="J2554" t="s">
        <v>202</v>
      </c>
    </row>
    <row r="2555" spans="1:10" x14ac:dyDescent="0.3">
      <c r="A2555" t="s">
        <v>224</v>
      </c>
      <c r="B2555" t="s">
        <v>198</v>
      </c>
      <c r="C2555" t="s">
        <v>220</v>
      </c>
      <c r="D2555">
        <v>156</v>
      </c>
      <c r="E2555">
        <v>144</v>
      </c>
      <c r="F2555">
        <v>259</v>
      </c>
      <c r="G2555">
        <v>39</v>
      </c>
      <c r="H2555" t="s">
        <v>203</v>
      </c>
      <c r="I2555" t="s">
        <v>217</v>
      </c>
      <c r="J2555" t="s">
        <v>202</v>
      </c>
    </row>
    <row r="2556" spans="1:10" x14ac:dyDescent="0.3">
      <c r="A2556" t="s">
        <v>224</v>
      </c>
      <c r="B2556" t="s">
        <v>198</v>
      </c>
      <c r="C2556" t="s">
        <v>220</v>
      </c>
      <c r="D2556">
        <v>175</v>
      </c>
      <c r="E2556">
        <v>262</v>
      </c>
      <c r="F2556">
        <v>490</v>
      </c>
      <c r="G2556">
        <v>87</v>
      </c>
      <c r="H2556" t="s">
        <v>205</v>
      </c>
      <c r="I2556" t="s">
        <v>225</v>
      </c>
      <c r="J2556" t="s">
        <v>202</v>
      </c>
    </row>
    <row r="2557" spans="1:10" x14ac:dyDescent="0.3">
      <c r="A2557" t="s">
        <v>224</v>
      </c>
      <c r="B2557" t="s">
        <v>198</v>
      </c>
      <c r="C2557" t="s">
        <v>220</v>
      </c>
      <c r="D2557">
        <v>318</v>
      </c>
      <c r="E2557">
        <v>415</v>
      </c>
      <c r="F2557">
        <v>675</v>
      </c>
      <c r="G2557">
        <v>97</v>
      </c>
      <c r="H2557" t="s">
        <v>205</v>
      </c>
      <c r="I2557" t="s">
        <v>225</v>
      </c>
      <c r="J2557" t="s">
        <v>202</v>
      </c>
    </row>
    <row r="2558" spans="1:10" x14ac:dyDescent="0.3">
      <c r="A2558" t="s">
        <v>224</v>
      </c>
      <c r="B2558" t="s">
        <v>198</v>
      </c>
      <c r="C2558" t="s">
        <v>220</v>
      </c>
      <c r="D2558">
        <v>251</v>
      </c>
      <c r="E2558">
        <v>280</v>
      </c>
      <c r="F2558">
        <v>541</v>
      </c>
      <c r="G2558">
        <v>91</v>
      </c>
      <c r="H2558" t="s">
        <v>205</v>
      </c>
      <c r="I2558" t="s">
        <v>225</v>
      </c>
      <c r="J2558" t="s">
        <v>202</v>
      </c>
    </row>
    <row r="2559" spans="1:10" x14ac:dyDescent="0.3">
      <c r="A2559" t="s">
        <v>233</v>
      </c>
      <c r="B2559" t="s">
        <v>227</v>
      </c>
      <c r="C2559" t="s">
        <v>199</v>
      </c>
      <c r="D2559">
        <v>39</v>
      </c>
      <c r="E2559">
        <v>105</v>
      </c>
      <c r="F2559">
        <v>190</v>
      </c>
      <c r="G2559">
        <v>66</v>
      </c>
      <c r="H2559" t="s">
        <v>200</v>
      </c>
      <c r="I2559" t="s">
        <v>201</v>
      </c>
      <c r="J2559" t="s">
        <v>202</v>
      </c>
    </row>
    <row r="2560" spans="1:10" x14ac:dyDescent="0.3">
      <c r="A2560" t="s">
        <v>233</v>
      </c>
      <c r="B2560" t="s">
        <v>227</v>
      </c>
      <c r="C2560" t="s">
        <v>199</v>
      </c>
      <c r="D2560">
        <v>31</v>
      </c>
      <c r="E2560">
        <v>93</v>
      </c>
      <c r="F2560">
        <v>169</v>
      </c>
      <c r="G2560">
        <v>62</v>
      </c>
      <c r="H2560" t="s">
        <v>200</v>
      </c>
      <c r="I2560" t="s">
        <v>201</v>
      </c>
      <c r="J2560" t="s">
        <v>202</v>
      </c>
    </row>
    <row r="2561" spans="1:10" x14ac:dyDescent="0.3">
      <c r="A2561" t="s">
        <v>233</v>
      </c>
      <c r="B2561" t="s">
        <v>227</v>
      </c>
      <c r="C2561" t="s">
        <v>199</v>
      </c>
      <c r="D2561">
        <v>68</v>
      </c>
      <c r="E2561">
        <v>90</v>
      </c>
      <c r="F2561">
        <v>176</v>
      </c>
      <c r="G2561">
        <v>44</v>
      </c>
      <c r="H2561" t="s">
        <v>200</v>
      </c>
      <c r="I2561" t="s">
        <v>215</v>
      </c>
      <c r="J2561" t="s">
        <v>208</v>
      </c>
    </row>
    <row r="2562" spans="1:10" x14ac:dyDescent="0.3">
      <c r="A2562" t="s">
        <v>233</v>
      </c>
      <c r="B2562" t="s">
        <v>227</v>
      </c>
      <c r="C2562" t="s">
        <v>199</v>
      </c>
      <c r="D2562">
        <v>52</v>
      </c>
      <c r="E2562">
        <v>77</v>
      </c>
      <c r="F2562">
        <v>151</v>
      </c>
      <c r="G2562">
        <v>42</v>
      </c>
      <c r="H2562" t="s">
        <v>200</v>
      </c>
      <c r="I2562" t="s">
        <v>215</v>
      </c>
      <c r="J2562" t="s">
        <v>208</v>
      </c>
    </row>
    <row r="2563" spans="1:10" x14ac:dyDescent="0.3">
      <c r="A2563" t="s">
        <v>233</v>
      </c>
      <c r="B2563" t="s">
        <v>227</v>
      </c>
      <c r="C2563" t="s">
        <v>199</v>
      </c>
      <c r="D2563">
        <v>53</v>
      </c>
      <c r="E2563">
        <v>76</v>
      </c>
      <c r="F2563">
        <v>148</v>
      </c>
      <c r="G2563">
        <v>40</v>
      </c>
      <c r="H2563" t="s">
        <v>200</v>
      </c>
      <c r="I2563" t="s">
        <v>215</v>
      </c>
      <c r="J2563" t="s">
        <v>208</v>
      </c>
    </row>
    <row r="2564" spans="1:10" x14ac:dyDescent="0.3">
      <c r="A2564" t="s">
        <v>233</v>
      </c>
      <c r="B2564" t="s">
        <v>227</v>
      </c>
      <c r="C2564" t="s">
        <v>199</v>
      </c>
      <c r="D2564">
        <v>2</v>
      </c>
      <c r="E2564">
        <v>49</v>
      </c>
      <c r="F2564">
        <v>88</v>
      </c>
      <c r="G2564">
        <v>47</v>
      </c>
      <c r="H2564" t="s">
        <v>203</v>
      </c>
      <c r="I2564" t="s">
        <v>204</v>
      </c>
      <c r="J2564" t="s">
        <v>202</v>
      </c>
    </row>
    <row r="2565" spans="1:10" x14ac:dyDescent="0.3">
      <c r="A2565" t="s">
        <v>233</v>
      </c>
      <c r="B2565" t="s">
        <v>227</v>
      </c>
      <c r="C2565" t="s">
        <v>199</v>
      </c>
      <c r="D2565">
        <v>-6</v>
      </c>
      <c r="E2565">
        <v>42</v>
      </c>
      <c r="F2565">
        <v>80</v>
      </c>
      <c r="G2565">
        <v>46</v>
      </c>
      <c r="H2565" t="s">
        <v>203</v>
      </c>
      <c r="I2565" t="s">
        <v>204</v>
      </c>
      <c r="J2565" t="s">
        <v>202</v>
      </c>
    </row>
    <row r="2566" spans="1:10" x14ac:dyDescent="0.3">
      <c r="A2566" t="s">
        <v>233</v>
      </c>
      <c r="B2566" t="s">
        <v>227</v>
      </c>
      <c r="C2566" t="s">
        <v>199</v>
      </c>
      <c r="D2566">
        <v>41</v>
      </c>
      <c r="E2566">
        <v>65</v>
      </c>
      <c r="F2566">
        <v>109</v>
      </c>
      <c r="G2566">
        <v>24</v>
      </c>
      <c r="H2566" t="s">
        <v>205</v>
      </c>
      <c r="I2566" t="s">
        <v>206</v>
      </c>
      <c r="J2566" t="s">
        <v>202</v>
      </c>
    </row>
    <row r="2567" spans="1:10" x14ac:dyDescent="0.3">
      <c r="A2567" t="s">
        <v>233</v>
      </c>
      <c r="B2567" t="s">
        <v>227</v>
      </c>
      <c r="C2567" t="s">
        <v>199</v>
      </c>
      <c r="D2567">
        <v>57</v>
      </c>
      <c r="E2567">
        <v>65</v>
      </c>
      <c r="F2567">
        <v>108</v>
      </c>
      <c r="G2567">
        <v>22</v>
      </c>
      <c r="H2567" t="s">
        <v>205</v>
      </c>
      <c r="I2567" t="s">
        <v>206</v>
      </c>
      <c r="J2567" t="s">
        <v>202</v>
      </c>
    </row>
    <row r="2568" spans="1:10" x14ac:dyDescent="0.3">
      <c r="A2568" t="s">
        <v>233</v>
      </c>
      <c r="B2568" t="s">
        <v>227</v>
      </c>
      <c r="C2568" t="s">
        <v>199</v>
      </c>
      <c r="D2568">
        <v>40</v>
      </c>
      <c r="E2568">
        <v>49</v>
      </c>
      <c r="F2568">
        <v>82</v>
      </c>
      <c r="G2568">
        <v>19</v>
      </c>
      <c r="H2568" t="s">
        <v>205</v>
      </c>
      <c r="I2568" t="s">
        <v>206</v>
      </c>
      <c r="J2568" t="s">
        <v>202</v>
      </c>
    </row>
    <row r="2569" spans="1:10" x14ac:dyDescent="0.3">
      <c r="A2569" t="s">
        <v>233</v>
      </c>
      <c r="B2569" t="s">
        <v>227</v>
      </c>
      <c r="C2569" t="s">
        <v>199</v>
      </c>
      <c r="D2569">
        <v>56</v>
      </c>
      <c r="E2569">
        <v>61</v>
      </c>
      <c r="F2569">
        <v>110</v>
      </c>
      <c r="G2569">
        <v>23</v>
      </c>
      <c r="H2569" t="s">
        <v>205</v>
      </c>
      <c r="I2569" t="s">
        <v>207</v>
      </c>
      <c r="J2569" t="s">
        <v>208</v>
      </c>
    </row>
    <row r="2570" spans="1:10" x14ac:dyDescent="0.3">
      <c r="A2570" t="s">
        <v>233</v>
      </c>
      <c r="B2570" t="s">
        <v>227</v>
      </c>
      <c r="C2570" t="s">
        <v>199</v>
      </c>
      <c r="D2570">
        <v>43</v>
      </c>
      <c r="E2570">
        <v>53</v>
      </c>
      <c r="F2570">
        <v>88</v>
      </c>
      <c r="G2570">
        <v>20</v>
      </c>
      <c r="H2570" t="s">
        <v>205</v>
      </c>
      <c r="I2570" t="s">
        <v>207</v>
      </c>
      <c r="J2570" t="s">
        <v>208</v>
      </c>
    </row>
    <row r="2571" spans="1:10" x14ac:dyDescent="0.3">
      <c r="A2571" t="s">
        <v>233</v>
      </c>
      <c r="B2571" t="s">
        <v>227</v>
      </c>
      <c r="C2571" t="s">
        <v>199</v>
      </c>
      <c r="D2571">
        <v>40</v>
      </c>
      <c r="E2571">
        <v>48</v>
      </c>
      <c r="F2571">
        <v>86</v>
      </c>
      <c r="G2571">
        <v>21</v>
      </c>
      <c r="H2571" t="s">
        <v>205</v>
      </c>
      <c r="I2571" t="s">
        <v>207</v>
      </c>
      <c r="J2571" t="s">
        <v>208</v>
      </c>
    </row>
    <row r="2572" spans="1:10" x14ac:dyDescent="0.3">
      <c r="A2572" t="s">
        <v>233</v>
      </c>
      <c r="B2572" t="s">
        <v>227</v>
      </c>
      <c r="C2572" t="s">
        <v>199</v>
      </c>
      <c r="D2572">
        <v>-8</v>
      </c>
      <c r="E2572">
        <v>61</v>
      </c>
      <c r="F2572">
        <v>104</v>
      </c>
      <c r="G2572">
        <v>69</v>
      </c>
      <c r="H2572" t="s">
        <v>209</v>
      </c>
      <c r="I2572" t="s">
        <v>216</v>
      </c>
      <c r="J2572" t="s">
        <v>208</v>
      </c>
    </row>
    <row r="2573" spans="1:10" x14ac:dyDescent="0.3">
      <c r="A2573" t="s">
        <v>233</v>
      </c>
      <c r="B2573" t="s">
        <v>227</v>
      </c>
      <c r="C2573" t="s">
        <v>199</v>
      </c>
      <c r="D2573">
        <v>-7</v>
      </c>
      <c r="E2573">
        <v>62</v>
      </c>
      <c r="F2573">
        <v>106</v>
      </c>
      <c r="G2573">
        <v>69</v>
      </c>
      <c r="H2573" t="s">
        <v>209</v>
      </c>
      <c r="I2573" t="s">
        <v>216</v>
      </c>
      <c r="J2573" t="s">
        <v>208</v>
      </c>
    </row>
    <row r="2574" spans="1:10" x14ac:dyDescent="0.3">
      <c r="A2574" t="s">
        <v>233</v>
      </c>
      <c r="B2574" t="s">
        <v>227</v>
      </c>
      <c r="C2574" t="s">
        <v>199</v>
      </c>
      <c r="D2574">
        <v>-1</v>
      </c>
      <c r="E2574">
        <v>82</v>
      </c>
      <c r="F2574">
        <v>140</v>
      </c>
      <c r="G2574">
        <v>77</v>
      </c>
      <c r="H2574" t="s">
        <v>209</v>
      </c>
      <c r="I2574" t="s">
        <v>216</v>
      </c>
      <c r="J2574" t="s">
        <v>208</v>
      </c>
    </row>
    <row r="2575" spans="1:10" x14ac:dyDescent="0.3">
      <c r="A2575" t="s">
        <v>233</v>
      </c>
      <c r="B2575" t="s">
        <v>227</v>
      </c>
      <c r="C2575" t="s">
        <v>199</v>
      </c>
      <c r="D2575">
        <v>3</v>
      </c>
      <c r="E2575">
        <v>88</v>
      </c>
      <c r="F2575">
        <v>150</v>
      </c>
      <c r="G2575">
        <v>80</v>
      </c>
      <c r="H2575" t="s">
        <v>209</v>
      </c>
      <c r="I2575" t="s">
        <v>216</v>
      </c>
      <c r="J2575" t="s">
        <v>208</v>
      </c>
    </row>
    <row r="2576" spans="1:10" x14ac:dyDescent="0.3">
      <c r="A2576" t="s">
        <v>233</v>
      </c>
      <c r="B2576" t="s">
        <v>227</v>
      </c>
      <c r="C2576" t="s">
        <v>199</v>
      </c>
      <c r="D2576">
        <v>-32</v>
      </c>
      <c r="E2576">
        <v>18</v>
      </c>
      <c r="F2576">
        <v>106</v>
      </c>
      <c r="G2576">
        <v>50</v>
      </c>
      <c r="H2576" t="s">
        <v>209</v>
      </c>
      <c r="I2576" t="s">
        <v>210</v>
      </c>
      <c r="J2576" t="s">
        <v>208</v>
      </c>
    </row>
    <row r="2577" spans="1:10" x14ac:dyDescent="0.3">
      <c r="A2577" t="s">
        <v>233</v>
      </c>
      <c r="B2577" t="s">
        <v>227</v>
      </c>
      <c r="C2577" t="s">
        <v>199</v>
      </c>
      <c r="D2577">
        <v>-33</v>
      </c>
      <c r="E2577">
        <v>25</v>
      </c>
      <c r="F2577">
        <v>141</v>
      </c>
      <c r="G2577">
        <v>58</v>
      </c>
      <c r="H2577" t="s">
        <v>209</v>
      </c>
      <c r="I2577" t="s">
        <v>210</v>
      </c>
      <c r="J2577" t="s">
        <v>208</v>
      </c>
    </row>
    <row r="2578" spans="1:10" x14ac:dyDescent="0.3">
      <c r="A2578" t="s">
        <v>233</v>
      </c>
      <c r="B2578" t="s">
        <v>227</v>
      </c>
      <c r="C2578" t="s">
        <v>199</v>
      </c>
      <c r="D2578">
        <v>-18</v>
      </c>
      <c r="E2578">
        <v>40</v>
      </c>
      <c r="F2578">
        <v>142</v>
      </c>
      <c r="G2578">
        <v>52</v>
      </c>
      <c r="H2578" t="s">
        <v>209</v>
      </c>
      <c r="I2578" t="s">
        <v>210</v>
      </c>
      <c r="J2578" t="s">
        <v>208</v>
      </c>
    </row>
    <row r="2579" spans="1:10" x14ac:dyDescent="0.3">
      <c r="A2579" t="s">
        <v>233</v>
      </c>
      <c r="B2579" t="s">
        <v>227</v>
      </c>
      <c r="C2579" t="s">
        <v>199</v>
      </c>
      <c r="D2579">
        <v>-21</v>
      </c>
      <c r="E2579">
        <v>38</v>
      </c>
      <c r="F2579">
        <v>135</v>
      </c>
      <c r="G2579">
        <v>49</v>
      </c>
      <c r="H2579" t="s">
        <v>209</v>
      </c>
      <c r="I2579" t="s">
        <v>210</v>
      </c>
      <c r="J2579" t="s">
        <v>208</v>
      </c>
    </row>
    <row r="2580" spans="1:10" x14ac:dyDescent="0.3">
      <c r="A2580" t="s">
        <v>233</v>
      </c>
      <c r="B2580" t="s">
        <v>227</v>
      </c>
      <c r="C2580" t="s">
        <v>199</v>
      </c>
      <c r="D2580">
        <v>11</v>
      </c>
      <c r="E2580">
        <v>51</v>
      </c>
      <c r="F2580">
        <v>88</v>
      </c>
      <c r="G2580">
        <v>40</v>
      </c>
      <c r="H2580" t="s">
        <v>203</v>
      </c>
      <c r="I2580" t="s">
        <v>212</v>
      </c>
      <c r="J2580" t="s">
        <v>202</v>
      </c>
    </row>
    <row r="2581" spans="1:10" x14ac:dyDescent="0.3">
      <c r="A2581" t="s">
        <v>233</v>
      </c>
      <c r="B2581" t="s">
        <v>227</v>
      </c>
      <c r="C2581" t="s">
        <v>199</v>
      </c>
      <c r="D2581">
        <v>14</v>
      </c>
      <c r="E2581">
        <v>55</v>
      </c>
      <c r="F2581">
        <v>96</v>
      </c>
      <c r="G2581">
        <v>41</v>
      </c>
      <c r="H2581" t="s">
        <v>203</v>
      </c>
      <c r="I2581" t="s">
        <v>212</v>
      </c>
      <c r="J2581" t="s">
        <v>202</v>
      </c>
    </row>
    <row r="2582" spans="1:10" x14ac:dyDescent="0.3">
      <c r="A2582" t="s">
        <v>233</v>
      </c>
      <c r="B2582" t="s">
        <v>227</v>
      </c>
      <c r="C2582" t="s">
        <v>199</v>
      </c>
      <c r="D2582">
        <v>17</v>
      </c>
      <c r="E2582">
        <v>59</v>
      </c>
      <c r="F2582">
        <v>103</v>
      </c>
      <c r="G2582">
        <v>42</v>
      </c>
      <c r="H2582" t="s">
        <v>203</v>
      </c>
      <c r="I2582" t="s">
        <v>212</v>
      </c>
      <c r="J2582" t="s">
        <v>202</v>
      </c>
    </row>
    <row r="2583" spans="1:10" x14ac:dyDescent="0.3">
      <c r="A2583" t="s">
        <v>233</v>
      </c>
      <c r="B2583" t="s">
        <v>227</v>
      </c>
      <c r="C2583" t="s">
        <v>199</v>
      </c>
      <c r="D2583">
        <v>13</v>
      </c>
      <c r="E2583">
        <v>53</v>
      </c>
      <c r="F2583">
        <v>92</v>
      </c>
      <c r="G2583">
        <v>40</v>
      </c>
      <c r="H2583" t="s">
        <v>203</v>
      </c>
      <c r="I2583" t="s">
        <v>212</v>
      </c>
      <c r="J2583" t="s">
        <v>202</v>
      </c>
    </row>
    <row r="2584" spans="1:10" x14ac:dyDescent="0.3">
      <c r="A2584" t="s">
        <v>233</v>
      </c>
      <c r="B2584" t="s">
        <v>227</v>
      </c>
      <c r="C2584" t="s">
        <v>199</v>
      </c>
      <c r="D2584">
        <v>13</v>
      </c>
      <c r="E2584">
        <v>47</v>
      </c>
      <c r="F2584">
        <v>87</v>
      </c>
      <c r="G2584">
        <v>38</v>
      </c>
      <c r="H2584" t="s">
        <v>203</v>
      </c>
      <c r="I2584" t="s">
        <v>212</v>
      </c>
      <c r="J2584" t="s">
        <v>202</v>
      </c>
    </row>
    <row r="2585" spans="1:10" x14ac:dyDescent="0.3">
      <c r="A2585" t="s">
        <v>233</v>
      </c>
      <c r="B2585" t="s">
        <v>227</v>
      </c>
      <c r="C2585" t="s">
        <v>199</v>
      </c>
      <c r="D2585">
        <v>-3</v>
      </c>
      <c r="E2585">
        <v>42</v>
      </c>
      <c r="F2585">
        <v>76</v>
      </c>
      <c r="G2585">
        <v>45</v>
      </c>
      <c r="H2585" t="s">
        <v>203</v>
      </c>
      <c r="I2585" t="s">
        <v>217</v>
      </c>
      <c r="J2585" t="s">
        <v>202</v>
      </c>
    </row>
    <row r="2586" spans="1:10" x14ac:dyDescent="0.3">
      <c r="A2586" t="s">
        <v>234</v>
      </c>
      <c r="B2586" t="s">
        <v>227</v>
      </c>
      <c r="C2586" t="s">
        <v>199</v>
      </c>
      <c r="D2586">
        <v>18</v>
      </c>
      <c r="E2586">
        <v>35</v>
      </c>
      <c r="F2586">
        <v>58</v>
      </c>
      <c r="G2586">
        <v>17</v>
      </c>
      <c r="H2586" t="s">
        <v>200</v>
      </c>
      <c r="I2586" t="s">
        <v>221</v>
      </c>
      <c r="J2586" t="s">
        <v>202</v>
      </c>
    </row>
    <row r="2587" spans="1:10" x14ac:dyDescent="0.3">
      <c r="A2587" t="s">
        <v>234</v>
      </c>
      <c r="B2587" t="s">
        <v>227</v>
      </c>
      <c r="C2587" t="s">
        <v>199</v>
      </c>
      <c r="D2587">
        <v>19</v>
      </c>
      <c r="E2587">
        <v>38</v>
      </c>
      <c r="F2587">
        <v>63</v>
      </c>
      <c r="G2587">
        <v>19</v>
      </c>
      <c r="H2587" t="s">
        <v>200</v>
      </c>
      <c r="I2587" t="s">
        <v>221</v>
      </c>
      <c r="J2587" t="s">
        <v>202</v>
      </c>
    </row>
    <row r="2588" spans="1:10" x14ac:dyDescent="0.3">
      <c r="A2588" t="s">
        <v>234</v>
      </c>
      <c r="B2588" t="s">
        <v>227</v>
      </c>
      <c r="C2588" t="s">
        <v>199</v>
      </c>
      <c r="D2588">
        <v>10</v>
      </c>
      <c r="E2588">
        <v>25</v>
      </c>
      <c r="F2588">
        <v>41</v>
      </c>
      <c r="G2588">
        <v>15</v>
      </c>
      <c r="H2588" t="s">
        <v>200</v>
      </c>
      <c r="I2588" t="s">
        <v>221</v>
      </c>
      <c r="J2588" t="s">
        <v>202</v>
      </c>
    </row>
    <row r="2589" spans="1:10" x14ac:dyDescent="0.3">
      <c r="A2589" t="s">
        <v>234</v>
      </c>
      <c r="B2589" t="s">
        <v>227</v>
      </c>
      <c r="C2589" t="s">
        <v>199</v>
      </c>
      <c r="D2589">
        <v>5</v>
      </c>
      <c r="E2589">
        <v>34</v>
      </c>
      <c r="F2589">
        <v>62</v>
      </c>
      <c r="G2589">
        <v>29</v>
      </c>
      <c r="H2589" t="s">
        <v>200</v>
      </c>
      <c r="I2589" t="s">
        <v>201</v>
      </c>
      <c r="J2589" t="s">
        <v>202</v>
      </c>
    </row>
    <row r="2590" spans="1:10" x14ac:dyDescent="0.3">
      <c r="A2590" t="s">
        <v>234</v>
      </c>
      <c r="B2590" t="s">
        <v>227</v>
      </c>
      <c r="C2590" t="s">
        <v>199</v>
      </c>
      <c r="D2590">
        <v>6</v>
      </c>
      <c r="E2590">
        <v>35</v>
      </c>
      <c r="F2590">
        <v>63</v>
      </c>
      <c r="G2590">
        <v>29</v>
      </c>
      <c r="H2590" t="s">
        <v>200</v>
      </c>
      <c r="I2590" t="s">
        <v>201</v>
      </c>
      <c r="J2590" t="s">
        <v>202</v>
      </c>
    </row>
    <row r="2591" spans="1:10" x14ac:dyDescent="0.3">
      <c r="A2591" t="s">
        <v>234</v>
      </c>
      <c r="B2591" t="s">
        <v>227</v>
      </c>
      <c r="C2591" t="s">
        <v>199</v>
      </c>
      <c r="D2591">
        <v>8</v>
      </c>
      <c r="E2591">
        <v>34</v>
      </c>
      <c r="F2591">
        <v>69</v>
      </c>
      <c r="G2591">
        <v>30</v>
      </c>
      <c r="H2591" t="s">
        <v>200</v>
      </c>
      <c r="I2591" t="s">
        <v>201</v>
      </c>
      <c r="J2591" t="s">
        <v>202</v>
      </c>
    </row>
    <row r="2592" spans="1:10" x14ac:dyDescent="0.3">
      <c r="A2592" t="s">
        <v>234</v>
      </c>
      <c r="B2592" t="s">
        <v>227</v>
      </c>
      <c r="C2592" t="s">
        <v>199</v>
      </c>
      <c r="D2592">
        <v>9</v>
      </c>
      <c r="E2592">
        <v>35</v>
      </c>
      <c r="F2592">
        <v>67</v>
      </c>
      <c r="G2592">
        <v>29</v>
      </c>
      <c r="H2592" t="s">
        <v>200</v>
      </c>
      <c r="I2592" t="s">
        <v>201</v>
      </c>
      <c r="J2592" t="s">
        <v>202</v>
      </c>
    </row>
    <row r="2593" spans="1:10" x14ac:dyDescent="0.3">
      <c r="A2593" t="s">
        <v>234</v>
      </c>
      <c r="B2593" t="s">
        <v>227</v>
      </c>
      <c r="C2593" t="s">
        <v>199</v>
      </c>
      <c r="D2593">
        <v>11</v>
      </c>
      <c r="E2593">
        <v>38</v>
      </c>
      <c r="F2593">
        <v>69</v>
      </c>
      <c r="G2593">
        <v>28</v>
      </c>
      <c r="H2593" t="s">
        <v>200</v>
      </c>
      <c r="I2593" t="s">
        <v>201</v>
      </c>
      <c r="J2593" t="s">
        <v>202</v>
      </c>
    </row>
    <row r="2594" spans="1:10" x14ac:dyDescent="0.3">
      <c r="A2594" t="s">
        <v>234</v>
      </c>
      <c r="B2594" t="s">
        <v>227</v>
      </c>
      <c r="C2594" t="s">
        <v>199</v>
      </c>
      <c r="D2594">
        <v>12</v>
      </c>
      <c r="E2594">
        <v>38</v>
      </c>
      <c r="F2594">
        <v>74</v>
      </c>
      <c r="G2594">
        <v>30</v>
      </c>
      <c r="H2594" t="s">
        <v>200</v>
      </c>
      <c r="I2594" t="s">
        <v>201</v>
      </c>
      <c r="J2594" t="s">
        <v>202</v>
      </c>
    </row>
    <row r="2595" spans="1:10" x14ac:dyDescent="0.3">
      <c r="A2595" t="s">
        <v>234</v>
      </c>
      <c r="B2595" t="s">
        <v>227</v>
      </c>
      <c r="C2595" t="s">
        <v>199</v>
      </c>
      <c r="D2595">
        <v>1</v>
      </c>
      <c r="E2595">
        <v>18</v>
      </c>
      <c r="F2595">
        <v>32</v>
      </c>
      <c r="G2595">
        <v>17</v>
      </c>
      <c r="H2595" t="s">
        <v>200</v>
      </c>
      <c r="I2595" t="s">
        <v>215</v>
      </c>
      <c r="J2595" t="s">
        <v>208</v>
      </c>
    </row>
    <row r="2596" spans="1:10" x14ac:dyDescent="0.3">
      <c r="A2596" t="s">
        <v>234</v>
      </c>
      <c r="B2596" t="s">
        <v>227</v>
      </c>
      <c r="C2596" t="s">
        <v>199</v>
      </c>
      <c r="D2596">
        <v>-2</v>
      </c>
      <c r="E2596">
        <v>13</v>
      </c>
      <c r="F2596">
        <v>23</v>
      </c>
      <c r="G2596">
        <v>15</v>
      </c>
      <c r="H2596" t="s">
        <v>200</v>
      </c>
      <c r="I2596" t="s">
        <v>215</v>
      </c>
      <c r="J2596" t="s">
        <v>208</v>
      </c>
    </row>
    <row r="2597" spans="1:10" x14ac:dyDescent="0.3">
      <c r="A2597" t="s">
        <v>234</v>
      </c>
      <c r="B2597" t="s">
        <v>227</v>
      </c>
      <c r="C2597" t="s">
        <v>199</v>
      </c>
      <c r="D2597">
        <v>-3</v>
      </c>
      <c r="E2597">
        <v>13</v>
      </c>
      <c r="F2597">
        <v>23</v>
      </c>
      <c r="G2597">
        <v>16</v>
      </c>
      <c r="H2597" t="s">
        <v>200</v>
      </c>
      <c r="I2597" t="s">
        <v>215</v>
      </c>
      <c r="J2597" t="s">
        <v>208</v>
      </c>
    </row>
    <row r="2598" spans="1:10" x14ac:dyDescent="0.3">
      <c r="A2598" t="s">
        <v>234</v>
      </c>
      <c r="B2598" t="s">
        <v>227</v>
      </c>
      <c r="C2598" t="s">
        <v>199</v>
      </c>
      <c r="D2598">
        <v>18</v>
      </c>
      <c r="E2598">
        <v>31</v>
      </c>
      <c r="F2598">
        <v>58</v>
      </c>
      <c r="G2598">
        <v>19</v>
      </c>
      <c r="H2598" t="s">
        <v>200</v>
      </c>
      <c r="I2598" t="s">
        <v>215</v>
      </c>
      <c r="J2598" t="s">
        <v>208</v>
      </c>
    </row>
    <row r="2599" spans="1:10" x14ac:dyDescent="0.3">
      <c r="A2599" t="s">
        <v>234</v>
      </c>
      <c r="B2599" t="s">
        <v>227</v>
      </c>
      <c r="C2599" t="s">
        <v>199</v>
      </c>
      <c r="D2599">
        <v>13</v>
      </c>
      <c r="E2599">
        <v>28</v>
      </c>
      <c r="F2599">
        <v>52</v>
      </c>
      <c r="G2599">
        <v>19</v>
      </c>
      <c r="H2599" t="s">
        <v>200</v>
      </c>
      <c r="I2599" t="s">
        <v>215</v>
      </c>
      <c r="J2599" t="s">
        <v>208</v>
      </c>
    </row>
    <row r="2600" spans="1:10" x14ac:dyDescent="0.3">
      <c r="A2600" t="s">
        <v>234</v>
      </c>
      <c r="B2600" t="s">
        <v>227</v>
      </c>
      <c r="C2600" t="s">
        <v>199</v>
      </c>
      <c r="D2600">
        <v>1</v>
      </c>
      <c r="E2600">
        <v>18</v>
      </c>
      <c r="F2600">
        <v>32</v>
      </c>
      <c r="G2600">
        <v>16</v>
      </c>
      <c r="H2600" t="s">
        <v>200</v>
      </c>
      <c r="I2600" t="s">
        <v>215</v>
      </c>
      <c r="J2600" t="s">
        <v>208</v>
      </c>
    </row>
    <row r="2601" spans="1:10" x14ac:dyDescent="0.3">
      <c r="A2601" t="s">
        <v>234</v>
      </c>
      <c r="B2601" t="s">
        <v>227</v>
      </c>
      <c r="C2601" t="s">
        <v>199</v>
      </c>
      <c r="D2601">
        <v>-3</v>
      </c>
      <c r="E2601">
        <v>13</v>
      </c>
      <c r="F2601">
        <v>25</v>
      </c>
      <c r="G2601">
        <v>15</v>
      </c>
      <c r="H2601" t="s">
        <v>200</v>
      </c>
      <c r="I2601" t="s">
        <v>215</v>
      </c>
      <c r="J2601" t="s">
        <v>208</v>
      </c>
    </row>
    <row r="2602" spans="1:10" x14ac:dyDescent="0.3">
      <c r="A2602" t="s">
        <v>234</v>
      </c>
      <c r="B2602" t="s">
        <v>227</v>
      </c>
      <c r="C2602" t="s">
        <v>199</v>
      </c>
      <c r="D2602">
        <v>13</v>
      </c>
      <c r="E2602">
        <v>29</v>
      </c>
      <c r="F2602">
        <v>49</v>
      </c>
      <c r="G2602">
        <v>16</v>
      </c>
      <c r="H2602" t="s">
        <v>205</v>
      </c>
      <c r="I2602" t="s">
        <v>206</v>
      </c>
      <c r="J2602" t="s">
        <v>202</v>
      </c>
    </row>
    <row r="2603" spans="1:10" x14ac:dyDescent="0.3">
      <c r="A2603" t="s">
        <v>234</v>
      </c>
      <c r="B2603" t="s">
        <v>227</v>
      </c>
      <c r="C2603" t="s">
        <v>199</v>
      </c>
      <c r="D2603">
        <v>27</v>
      </c>
      <c r="E2603">
        <v>35</v>
      </c>
      <c r="F2603">
        <v>62</v>
      </c>
      <c r="G2603">
        <v>17</v>
      </c>
      <c r="H2603" t="s">
        <v>205</v>
      </c>
      <c r="I2603" t="s">
        <v>206</v>
      </c>
      <c r="J2603" t="s">
        <v>202</v>
      </c>
    </row>
    <row r="2604" spans="1:10" x14ac:dyDescent="0.3">
      <c r="A2604" t="s">
        <v>234</v>
      </c>
      <c r="B2604" t="s">
        <v>227</v>
      </c>
      <c r="C2604" t="s">
        <v>199</v>
      </c>
      <c r="D2604">
        <v>31</v>
      </c>
      <c r="E2604">
        <v>43</v>
      </c>
      <c r="F2604">
        <v>43</v>
      </c>
      <c r="G2604">
        <v>12</v>
      </c>
      <c r="H2604" t="s">
        <v>205</v>
      </c>
      <c r="I2604" t="s">
        <v>207</v>
      </c>
      <c r="J2604" t="s">
        <v>208</v>
      </c>
    </row>
    <row r="2605" spans="1:10" x14ac:dyDescent="0.3">
      <c r="A2605" t="s">
        <v>234</v>
      </c>
      <c r="B2605" t="s">
        <v>227</v>
      </c>
      <c r="C2605" t="s">
        <v>199</v>
      </c>
      <c r="D2605">
        <v>32</v>
      </c>
      <c r="E2605">
        <v>43</v>
      </c>
      <c r="F2605">
        <v>43</v>
      </c>
      <c r="G2605">
        <v>11</v>
      </c>
      <c r="H2605" t="s">
        <v>205</v>
      </c>
      <c r="I2605" t="s">
        <v>207</v>
      </c>
      <c r="J2605" t="s">
        <v>208</v>
      </c>
    </row>
    <row r="2606" spans="1:10" x14ac:dyDescent="0.3">
      <c r="A2606" t="s">
        <v>234</v>
      </c>
      <c r="B2606" t="s">
        <v>227</v>
      </c>
      <c r="C2606" t="s">
        <v>199</v>
      </c>
      <c r="D2606">
        <v>202</v>
      </c>
      <c r="E2606">
        <v>312</v>
      </c>
      <c r="F2606">
        <v>546</v>
      </c>
      <c r="G2606">
        <v>110</v>
      </c>
      <c r="H2606" t="s">
        <v>209</v>
      </c>
      <c r="I2606" t="s">
        <v>216</v>
      </c>
      <c r="J2606" t="s">
        <v>208</v>
      </c>
    </row>
    <row r="2607" spans="1:10" x14ac:dyDescent="0.3">
      <c r="A2607" t="s">
        <v>234</v>
      </c>
      <c r="B2607" t="s">
        <v>227</v>
      </c>
      <c r="C2607" t="s">
        <v>199</v>
      </c>
      <c r="D2607">
        <v>212</v>
      </c>
      <c r="E2607">
        <v>324</v>
      </c>
      <c r="F2607">
        <v>567</v>
      </c>
      <c r="G2607">
        <v>112</v>
      </c>
      <c r="H2607" t="s">
        <v>209</v>
      </c>
      <c r="I2607" t="s">
        <v>216</v>
      </c>
      <c r="J2607" t="s">
        <v>208</v>
      </c>
    </row>
    <row r="2608" spans="1:10" x14ac:dyDescent="0.3">
      <c r="A2608" t="s">
        <v>234</v>
      </c>
      <c r="B2608" t="s">
        <v>227</v>
      </c>
      <c r="C2608" t="s">
        <v>199</v>
      </c>
      <c r="D2608">
        <v>241</v>
      </c>
      <c r="E2608">
        <v>362</v>
      </c>
      <c r="F2608">
        <v>634</v>
      </c>
      <c r="G2608">
        <v>121</v>
      </c>
      <c r="H2608" t="s">
        <v>209</v>
      </c>
      <c r="I2608" t="s">
        <v>216</v>
      </c>
      <c r="J2608" t="s">
        <v>208</v>
      </c>
    </row>
    <row r="2609" spans="1:10" x14ac:dyDescent="0.3">
      <c r="A2609" t="s">
        <v>234</v>
      </c>
      <c r="B2609" t="s">
        <v>227</v>
      </c>
      <c r="C2609" t="s">
        <v>199</v>
      </c>
      <c r="D2609">
        <v>216</v>
      </c>
      <c r="E2609">
        <v>329</v>
      </c>
      <c r="F2609">
        <v>576</v>
      </c>
      <c r="G2609">
        <v>113</v>
      </c>
      <c r="H2609" t="s">
        <v>209</v>
      </c>
      <c r="I2609" t="s">
        <v>216</v>
      </c>
      <c r="J2609" t="s">
        <v>208</v>
      </c>
    </row>
    <row r="2610" spans="1:10" x14ac:dyDescent="0.3">
      <c r="A2610" t="s">
        <v>234</v>
      </c>
      <c r="B2610" t="s">
        <v>227</v>
      </c>
      <c r="C2610" t="s">
        <v>199</v>
      </c>
      <c r="D2610">
        <v>315</v>
      </c>
      <c r="E2610">
        <v>312</v>
      </c>
      <c r="F2610">
        <v>611</v>
      </c>
      <c r="G2610">
        <v>116</v>
      </c>
      <c r="H2610" t="s">
        <v>209</v>
      </c>
      <c r="I2610" t="s">
        <v>216</v>
      </c>
      <c r="J2610" t="s">
        <v>208</v>
      </c>
    </row>
    <row r="2611" spans="1:10" x14ac:dyDescent="0.3">
      <c r="A2611" t="s">
        <v>234</v>
      </c>
      <c r="B2611" t="s">
        <v>227</v>
      </c>
      <c r="C2611" t="s">
        <v>199</v>
      </c>
      <c r="D2611">
        <v>356</v>
      </c>
      <c r="E2611">
        <v>387</v>
      </c>
      <c r="F2611">
        <v>672</v>
      </c>
      <c r="G2611">
        <v>120</v>
      </c>
      <c r="H2611" t="s">
        <v>209</v>
      </c>
      <c r="I2611" t="s">
        <v>216</v>
      </c>
      <c r="J2611" t="s">
        <v>208</v>
      </c>
    </row>
    <row r="2612" spans="1:10" x14ac:dyDescent="0.3">
      <c r="A2612" t="s">
        <v>234</v>
      </c>
      <c r="B2612" t="s">
        <v>227</v>
      </c>
      <c r="C2612" t="s">
        <v>199</v>
      </c>
      <c r="D2612">
        <v>291</v>
      </c>
      <c r="E2612">
        <v>304</v>
      </c>
      <c r="F2612">
        <v>567</v>
      </c>
      <c r="G2612">
        <v>108</v>
      </c>
      <c r="H2612" t="s">
        <v>209</v>
      </c>
      <c r="I2612" t="s">
        <v>216</v>
      </c>
      <c r="J2612" t="s">
        <v>208</v>
      </c>
    </row>
    <row r="2613" spans="1:10" x14ac:dyDescent="0.3">
      <c r="A2613" t="s">
        <v>234</v>
      </c>
      <c r="B2613" t="s">
        <v>227</v>
      </c>
      <c r="C2613" t="s">
        <v>199</v>
      </c>
      <c r="D2613">
        <v>114</v>
      </c>
      <c r="E2613">
        <v>176</v>
      </c>
      <c r="F2613">
        <v>298</v>
      </c>
      <c r="G2613">
        <v>62</v>
      </c>
      <c r="H2613" t="s">
        <v>209</v>
      </c>
      <c r="I2613" t="s">
        <v>210</v>
      </c>
      <c r="J2613" t="s">
        <v>208</v>
      </c>
    </row>
    <row r="2614" spans="1:10" x14ac:dyDescent="0.3">
      <c r="A2614" t="s">
        <v>234</v>
      </c>
      <c r="B2614" t="s">
        <v>227</v>
      </c>
      <c r="C2614" t="s">
        <v>199</v>
      </c>
      <c r="D2614">
        <v>134</v>
      </c>
      <c r="E2614">
        <v>139</v>
      </c>
      <c r="F2614">
        <v>262</v>
      </c>
      <c r="G2614">
        <v>56</v>
      </c>
      <c r="H2614" t="s">
        <v>209</v>
      </c>
      <c r="I2614" t="s">
        <v>210</v>
      </c>
      <c r="J2614" t="s">
        <v>208</v>
      </c>
    </row>
    <row r="2615" spans="1:10" x14ac:dyDescent="0.3">
      <c r="A2615" t="s">
        <v>234</v>
      </c>
      <c r="B2615" t="s">
        <v>227</v>
      </c>
      <c r="C2615" t="s">
        <v>199</v>
      </c>
      <c r="D2615">
        <v>151</v>
      </c>
      <c r="E2615">
        <v>158</v>
      </c>
      <c r="F2615">
        <v>285</v>
      </c>
      <c r="G2615">
        <v>56</v>
      </c>
      <c r="H2615" t="s">
        <v>209</v>
      </c>
      <c r="I2615" t="s">
        <v>210</v>
      </c>
      <c r="J2615" t="s">
        <v>208</v>
      </c>
    </row>
    <row r="2616" spans="1:10" x14ac:dyDescent="0.3">
      <c r="A2616" t="s">
        <v>234</v>
      </c>
      <c r="B2616" t="s">
        <v>227</v>
      </c>
      <c r="C2616" t="s">
        <v>199</v>
      </c>
      <c r="D2616">
        <v>159</v>
      </c>
      <c r="E2616">
        <v>165</v>
      </c>
      <c r="F2616">
        <v>296</v>
      </c>
      <c r="G2616">
        <v>58</v>
      </c>
      <c r="H2616" t="s">
        <v>209</v>
      </c>
      <c r="I2616" t="s">
        <v>210</v>
      </c>
      <c r="J2616" t="s">
        <v>208</v>
      </c>
    </row>
    <row r="2617" spans="1:10" x14ac:dyDescent="0.3">
      <c r="A2617" t="s">
        <v>234</v>
      </c>
      <c r="B2617" t="s">
        <v>227</v>
      </c>
      <c r="C2617" t="s">
        <v>199</v>
      </c>
      <c r="D2617">
        <v>164</v>
      </c>
      <c r="E2617">
        <v>261</v>
      </c>
      <c r="F2617">
        <v>521</v>
      </c>
      <c r="G2617">
        <v>97</v>
      </c>
      <c r="H2617" t="s">
        <v>203</v>
      </c>
      <c r="I2617" t="s">
        <v>212</v>
      </c>
      <c r="J2617" t="s">
        <v>202</v>
      </c>
    </row>
    <row r="2618" spans="1:10" x14ac:dyDescent="0.3">
      <c r="A2618" t="s">
        <v>234</v>
      </c>
      <c r="B2618" t="s">
        <v>227</v>
      </c>
      <c r="C2618" t="s">
        <v>199</v>
      </c>
      <c r="D2618">
        <v>155</v>
      </c>
      <c r="E2618">
        <v>249</v>
      </c>
      <c r="F2618">
        <v>498</v>
      </c>
      <c r="G2618">
        <v>94</v>
      </c>
      <c r="H2618" t="s">
        <v>203</v>
      </c>
      <c r="I2618" t="s">
        <v>212</v>
      </c>
      <c r="J2618" t="s">
        <v>202</v>
      </c>
    </row>
    <row r="2619" spans="1:10" x14ac:dyDescent="0.3">
      <c r="A2619" t="s">
        <v>234</v>
      </c>
      <c r="B2619" t="s">
        <v>227</v>
      </c>
      <c r="C2619" t="s">
        <v>199</v>
      </c>
      <c r="D2619">
        <v>156</v>
      </c>
      <c r="E2619">
        <v>251</v>
      </c>
      <c r="F2619">
        <v>501</v>
      </c>
      <c r="G2619">
        <v>95</v>
      </c>
      <c r="H2619" t="s">
        <v>203</v>
      </c>
      <c r="I2619" t="s">
        <v>212</v>
      </c>
      <c r="J2619" t="s">
        <v>202</v>
      </c>
    </row>
    <row r="2620" spans="1:10" x14ac:dyDescent="0.3">
      <c r="A2620" t="s">
        <v>234</v>
      </c>
      <c r="B2620" t="s">
        <v>227</v>
      </c>
      <c r="C2620" t="s">
        <v>199</v>
      </c>
      <c r="D2620">
        <v>209</v>
      </c>
      <c r="E2620">
        <v>229</v>
      </c>
      <c r="F2620">
        <v>487</v>
      </c>
      <c r="G2620">
        <v>88</v>
      </c>
      <c r="H2620" t="s">
        <v>203</v>
      </c>
      <c r="I2620" t="s">
        <v>212</v>
      </c>
      <c r="J2620" t="s">
        <v>202</v>
      </c>
    </row>
    <row r="2621" spans="1:10" x14ac:dyDescent="0.3">
      <c r="A2621" t="s">
        <v>234</v>
      </c>
      <c r="B2621" t="s">
        <v>227</v>
      </c>
      <c r="C2621" t="s">
        <v>199</v>
      </c>
      <c r="D2621">
        <v>232</v>
      </c>
      <c r="E2621">
        <v>251</v>
      </c>
      <c r="F2621">
        <v>534</v>
      </c>
      <c r="G2621">
        <v>95</v>
      </c>
      <c r="H2621" t="s">
        <v>203</v>
      </c>
      <c r="I2621" t="s">
        <v>212</v>
      </c>
      <c r="J2621" t="s">
        <v>202</v>
      </c>
    </row>
    <row r="2622" spans="1:10" x14ac:dyDescent="0.3">
      <c r="A2622" t="s">
        <v>234</v>
      </c>
      <c r="B2622" t="s">
        <v>227</v>
      </c>
      <c r="C2622" t="s">
        <v>199</v>
      </c>
      <c r="D2622">
        <v>216</v>
      </c>
      <c r="E2622">
        <v>360</v>
      </c>
      <c r="F2622">
        <v>654</v>
      </c>
      <c r="G2622">
        <v>144</v>
      </c>
      <c r="H2622" t="s">
        <v>203</v>
      </c>
      <c r="I2622" t="s">
        <v>217</v>
      </c>
      <c r="J2622" t="s">
        <v>202</v>
      </c>
    </row>
    <row r="2623" spans="1:10" x14ac:dyDescent="0.3">
      <c r="A2623" t="s">
        <v>234</v>
      </c>
      <c r="B2623" t="s">
        <v>227</v>
      </c>
      <c r="C2623" t="s">
        <v>199</v>
      </c>
      <c r="D2623">
        <v>273</v>
      </c>
      <c r="E2623">
        <v>301</v>
      </c>
      <c r="F2623">
        <v>611</v>
      </c>
      <c r="G2623">
        <v>132</v>
      </c>
      <c r="H2623" t="s">
        <v>203</v>
      </c>
      <c r="I2623" t="s">
        <v>217</v>
      </c>
      <c r="J2623" t="s">
        <v>202</v>
      </c>
    </row>
    <row r="2624" spans="1:10" x14ac:dyDescent="0.3">
      <c r="A2624" t="s">
        <v>234</v>
      </c>
      <c r="B2624" t="s">
        <v>227</v>
      </c>
      <c r="C2624" t="s">
        <v>199</v>
      </c>
      <c r="D2624">
        <v>251</v>
      </c>
      <c r="E2624">
        <v>294</v>
      </c>
      <c r="F2624">
        <v>569</v>
      </c>
      <c r="G2624">
        <v>125</v>
      </c>
      <c r="H2624" t="s">
        <v>203</v>
      </c>
      <c r="I2624" t="s">
        <v>217</v>
      </c>
      <c r="J2624" t="s">
        <v>202</v>
      </c>
    </row>
    <row r="2625" spans="1:10" x14ac:dyDescent="0.3">
      <c r="A2625" t="s">
        <v>234</v>
      </c>
      <c r="B2625" t="s">
        <v>227</v>
      </c>
      <c r="C2625" t="s">
        <v>199</v>
      </c>
      <c r="D2625">
        <v>331</v>
      </c>
      <c r="E2625">
        <v>370</v>
      </c>
      <c r="F2625">
        <v>716</v>
      </c>
      <c r="G2625">
        <v>147</v>
      </c>
      <c r="H2625" t="s">
        <v>203</v>
      </c>
      <c r="I2625" t="s">
        <v>217</v>
      </c>
      <c r="J2625" t="s">
        <v>202</v>
      </c>
    </row>
    <row r="2626" spans="1:10" x14ac:dyDescent="0.3">
      <c r="A2626" t="s">
        <v>234</v>
      </c>
      <c r="B2626" t="s">
        <v>227</v>
      </c>
      <c r="C2626" t="s">
        <v>199</v>
      </c>
      <c r="D2626">
        <v>257</v>
      </c>
      <c r="E2626">
        <v>300</v>
      </c>
      <c r="F2626">
        <v>581</v>
      </c>
      <c r="G2626">
        <v>127</v>
      </c>
      <c r="H2626" t="s">
        <v>203</v>
      </c>
      <c r="I2626" t="s">
        <v>217</v>
      </c>
      <c r="J2626" t="s">
        <v>202</v>
      </c>
    </row>
    <row r="2627" spans="1:10" x14ac:dyDescent="0.3">
      <c r="A2627" t="s">
        <v>224</v>
      </c>
      <c r="B2627" t="s">
        <v>198</v>
      </c>
      <c r="C2627" t="s">
        <v>220</v>
      </c>
      <c r="D2627">
        <v>357</v>
      </c>
      <c r="E2627">
        <v>534</v>
      </c>
      <c r="F2627">
        <v>890</v>
      </c>
      <c r="G2627">
        <v>177</v>
      </c>
      <c r="H2627" t="s">
        <v>200</v>
      </c>
      <c r="I2627" t="s">
        <v>201</v>
      </c>
      <c r="J2627" t="s">
        <v>202</v>
      </c>
    </row>
    <row r="2628" spans="1:10" x14ac:dyDescent="0.3">
      <c r="A2628" t="s">
        <v>224</v>
      </c>
      <c r="B2628" t="s">
        <v>198</v>
      </c>
      <c r="C2628" t="s">
        <v>220</v>
      </c>
      <c r="D2628">
        <v>407</v>
      </c>
      <c r="E2628">
        <v>454</v>
      </c>
      <c r="F2628">
        <v>749</v>
      </c>
      <c r="G2628">
        <v>148</v>
      </c>
      <c r="H2628" t="s">
        <v>200</v>
      </c>
      <c r="I2628" t="s">
        <v>201</v>
      </c>
      <c r="J2628" t="s">
        <v>202</v>
      </c>
    </row>
    <row r="2629" spans="1:10" x14ac:dyDescent="0.3">
      <c r="A2629" t="s">
        <v>224</v>
      </c>
      <c r="B2629" t="s">
        <v>198</v>
      </c>
      <c r="C2629" t="s">
        <v>220</v>
      </c>
      <c r="D2629">
        <v>105</v>
      </c>
      <c r="E2629">
        <v>145</v>
      </c>
      <c r="F2629">
        <v>245</v>
      </c>
      <c r="G2629">
        <v>40</v>
      </c>
      <c r="H2629" t="s">
        <v>203</v>
      </c>
      <c r="I2629" t="s">
        <v>204</v>
      </c>
      <c r="J2629" t="s">
        <v>202</v>
      </c>
    </row>
    <row r="2630" spans="1:10" x14ac:dyDescent="0.3">
      <c r="A2630" t="s">
        <v>224</v>
      </c>
      <c r="B2630" t="s">
        <v>198</v>
      </c>
      <c r="C2630" t="s">
        <v>220</v>
      </c>
      <c r="D2630">
        <v>84</v>
      </c>
      <c r="E2630">
        <v>118</v>
      </c>
      <c r="F2630">
        <v>199</v>
      </c>
      <c r="G2630">
        <v>34</v>
      </c>
      <c r="H2630" t="s">
        <v>203</v>
      </c>
      <c r="I2630" t="s">
        <v>204</v>
      </c>
      <c r="J2630" t="s">
        <v>202</v>
      </c>
    </row>
    <row r="2631" spans="1:10" x14ac:dyDescent="0.3">
      <c r="A2631" t="s">
        <v>224</v>
      </c>
      <c r="B2631" t="s">
        <v>198</v>
      </c>
      <c r="C2631" t="s">
        <v>220</v>
      </c>
      <c r="D2631">
        <v>123</v>
      </c>
      <c r="E2631">
        <v>117</v>
      </c>
      <c r="F2631">
        <v>211</v>
      </c>
      <c r="G2631">
        <v>34</v>
      </c>
      <c r="H2631" t="s">
        <v>203</v>
      </c>
      <c r="I2631" t="s">
        <v>204</v>
      </c>
      <c r="J2631" t="s">
        <v>202</v>
      </c>
    </row>
    <row r="2632" spans="1:10" x14ac:dyDescent="0.3">
      <c r="A2632" t="s">
        <v>224</v>
      </c>
      <c r="B2632" t="s">
        <v>198</v>
      </c>
      <c r="C2632" t="s">
        <v>220</v>
      </c>
      <c r="D2632">
        <v>-195</v>
      </c>
      <c r="E2632">
        <v>-52</v>
      </c>
      <c r="F2632">
        <v>69</v>
      </c>
      <c r="G2632">
        <v>143</v>
      </c>
      <c r="H2632" t="s">
        <v>205</v>
      </c>
      <c r="I2632" t="s">
        <v>206</v>
      </c>
      <c r="J2632" t="s">
        <v>202</v>
      </c>
    </row>
    <row r="2633" spans="1:10" x14ac:dyDescent="0.3">
      <c r="A2633" t="s">
        <v>224</v>
      </c>
      <c r="B2633" t="s">
        <v>198</v>
      </c>
      <c r="C2633" t="s">
        <v>220</v>
      </c>
      <c r="D2633">
        <v>-269</v>
      </c>
      <c r="E2633">
        <v>-52</v>
      </c>
      <c r="F2633">
        <v>68</v>
      </c>
      <c r="G2633">
        <v>133</v>
      </c>
      <c r="H2633" t="s">
        <v>205</v>
      </c>
      <c r="I2633" t="s">
        <v>206</v>
      </c>
      <c r="J2633" t="s">
        <v>202</v>
      </c>
    </row>
    <row r="2634" spans="1:10" x14ac:dyDescent="0.3">
      <c r="A2634" t="s">
        <v>224</v>
      </c>
      <c r="B2634" t="s">
        <v>198</v>
      </c>
      <c r="C2634" t="s">
        <v>220</v>
      </c>
      <c r="D2634">
        <v>229</v>
      </c>
      <c r="E2634">
        <v>369</v>
      </c>
      <c r="F2634">
        <v>653</v>
      </c>
      <c r="G2634">
        <v>140</v>
      </c>
      <c r="H2634" t="s">
        <v>209</v>
      </c>
      <c r="I2634" t="s">
        <v>210</v>
      </c>
      <c r="J2634" t="s">
        <v>208</v>
      </c>
    </row>
    <row r="2635" spans="1:10" x14ac:dyDescent="0.3">
      <c r="A2635" t="s">
        <v>224</v>
      </c>
      <c r="B2635" t="s">
        <v>198</v>
      </c>
      <c r="C2635" t="s">
        <v>220</v>
      </c>
      <c r="D2635">
        <v>199</v>
      </c>
      <c r="E2635">
        <v>191</v>
      </c>
      <c r="F2635">
        <v>320</v>
      </c>
      <c r="G2635">
        <v>44</v>
      </c>
      <c r="H2635" t="s">
        <v>203</v>
      </c>
      <c r="I2635" t="s">
        <v>212</v>
      </c>
      <c r="J2635" t="s">
        <v>202</v>
      </c>
    </row>
    <row r="2636" spans="1:10" x14ac:dyDescent="0.3">
      <c r="A2636" t="s">
        <v>224</v>
      </c>
      <c r="B2636" t="s">
        <v>198</v>
      </c>
      <c r="C2636" t="s">
        <v>220</v>
      </c>
      <c r="D2636">
        <v>94</v>
      </c>
      <c r="E2636">
        <v>130</v>
      </c>
      <c r="F2636">
        <v>219</v>
      </c>
      <c r="G2636">
        <v>36</v>
      </c>
      <c r="H2636" t="s">
        <v>203</v>
      </c>
      <c r="I2636" t="s">
        <v>217</v>
      </c>
      <c r="J2636" t="s">
        <v>202</v>
      </c>
    </row>
    <row r="2637" spans="1:10" x14ac:dyDescent="0.3">
      <c r="A2637" t="s">
        <v>224</v>
      </c>
      <c r="B2637" t="s">
        <v>198</v>
      </c>
      <c r="C2637" t="s">
        <v>220</v>
      </c>
      <c r="D2637">
        <v>153</v>
      </c>
      <c r="E2637">
        <v>152</v>
      </c>
      <c r="F2637">
        <v>254</v>
      </c>
      <c r="G2637">
        <v>38</v>
      </c>
      <c r="H2637" t="s">
        <v>203</v>
      </c>
      <c r="I2637" t="s">
        <v>217</v>
      </c>
      <c r="J2637" t="s">
        <v>202</v>
      </c>
    </row>
    <row r="2638" spans="1:10" x14ac:dyDescent="0.3">
      <c r="A2638" t="s">
        <v>224</v>
      </c>
      <c r="B2638" t="s">
        <v>198</v>
      </c>
      <c r="C2638" t="s">
        <v>220</v>
      </c>
      <c r="D2638">
        <v>179</v>
      </c>
      <c r="E2638">
        <v>277</v>
      </c>
      <c r="F2638">
        <v>543</v>
      </c>
      <c r="G2638">
        <v>98</v>
      </c>
      <c r="H2638" t="s">
        <v>205</v>
      </c>
      <c r="I2638" t="s">
        <v>225</v>
      </c>
      <c r="J2638" t="s">
        <v>202</v>
      </c>
    </row>
    <row r="2639" spans="1:10" x14ac:dyDescent="0.3">
      <c r="A2639" t="s">
        <v>224</v>
      </c>
      <c r="B2639" t="s">
        <v>198</v>
      </c>
      <c r="C2639" t="s">
        <v>220</v>
      </c>
      <c r="D2639">
        <v>381</v>
      </c>
      <c r="E2639">
        <v>464</v>
      </c>
      <c r="F2639">
        <v>675</v>
      </c>
      <c r="G2639">
        <v>83</v>
      </c>
      <c r="H2639" t="s">
        <v>205</v>
      </c>
      <c r="I2639" t="s">
        <v>225</v>
      </c>
      <c r="J2639" t="s">
        <v>202</v>
      </c>
    </row>
    <row r="2640" spans="1:10" x14ac:dyDescent="0.3">
      <c r="A2640" t="s">
        <v>219</v>
      </c>
      <c r="B2640" t="s">
        <v>214</v>
      </c>
      <c r="C2640" t="s">
        <v>220</v>
      </c>
      <c r="D2640">
        <v>-156</v>
      </c>
      <c r="E2640">
        <v>-45</v>
      </c>
      <c r="F2640">
        <v>95</v>
      </c>
      <c r="G2640">
        <v>63</v>
      </c>
      <c r="H2640" t="s">
        <v>200</v>
      </c>
      <c r="I2640" t="s">
        <v>221</v>
      </c>
      <c r="J2640" t="s">
        <v>202</v>
      </c>
    </row>
    <row r="2641" spans="1:10" x14ac:dyDescent="0.3">
      <c r="A2641" t="s">
        <v>219</v>
      </c>
      <c r="B2641" t="s">
        <v>214</v>
      </c>
      <c r="C2641" t="s">
        <v>220</v>
      </c>
      <c r="D2641">
        <v>295</v>
      </c>
      <c r="E2641">
        <v>454</v>
      </c>
      <c r="F2641">
        <v>756</v>
      </c>
      <c r="G2641">
        <v>159</v>
      </c>
      <c r="H2641" t="s">
        <v>200</v>
      </c>
      <c r="I2641" t="s">
        <v>201</v>
      </c>
      <c r="J2641" t="s">
        <v>202</v>
      </c>
    </row>
    <row r="2642" spans="1:10" x14ac:dyDescent="0.3">
      <c r="A2642" t="s">
        <v>219</v>
      </c>
      <c r="B2642" t="s">
        <v>214</v>
      </c>
      <c r="C2642" t="s">
        <v>220</v>
      </c>
      <c r="D2642">
        <v>368</v>
      </c>
      <c r="E2642">
        <v>546</v>
      </c>
      <c r="F2642">
        <v>910</v>
      </c>
      <c r="G2642">
        <v>178</v>
      </c>
      <c r="H2642" t="s">
        <v>200</v>
      </c>
      <c r="I2642" t="s">
        <v>201</v>
      </c>
      <c r="J2642" t="s">
        <v>202</v>
      </c>
    </row>
    <row r="2643" spans="1:10" x14ac:dyDescent="0.3">
      <c r="A2643" t="s">
        <v>219</v>
      </c>
      <c r="B2643" t="s">
        <v>214</v>
      </c>
      <c r="C2643" t="s">
        <v>220</v>
      </c>
      <c r="D2643">
        <v>511</v>
      </c>
      <c r="E2643">
        <v>548</v>
      </c>
      <c r="F2643">
        <v>904</v>
      </c>
      <c r="G2643">
        <v>166</v>
      </c>
      <c r="H2643" t="s">
        <v>200</v>
      </c>
      <c r="I2643" t="s">
        <v>201</v>
      </c>
      <c r="J2643" t="s">
        <v>202</v>
      </c>
    </row>
    <row r="2644" spans="1:10" x14ac:dyDescent="0.3">
      <c r="A2644" t="s">
        <v>219</v>
      </c>
      <c r="B2644" t="s">
        <v>214</v>
      </c>
      <c r="C2644" t="s">
        <v>220</v>
      </c>
      <c r="D2644">
        <v>-117</v>
      </c>
      <c r="E2644">
        <v>-26</v>
      </c>
      <c r="F2644">
        <v>118</v>
      </c>
      <c r="G2644">
        <v>91</v>
      </c>
      <c r="H2644" t="s">
        <v>200</v>
      </c>
      <c r="I2644" t="s">
        <v>215</v>
      </c>
      <c r="J2644" t="s">
        <v>208</v>
      </c>
    </row>
    <row r="2645" spans="1:10" x14ac:dyDescent="0.3">
      <c r="A2645" t="s">
        <v>219</v>
      </c>
      <c r="B2645" t="s">
        <v>214</v>
      </c>
      <c r="C2645" t="s">
        <v>220</v>
      </c>
      <c r="D2645">
        <v>-121</v>
      </c>
      <c r="E2645">
        <v>-27</v>
      </c>
      <c r="F2645">
        <v>127</v>
      </c>
      <c r="G2645">
        <v>94</v>
      </c>
      <c r="H2645" t="s">
        <v>200</v>
      </c>
      <c r="I2645" t="s">
        <v>215</v>
      </c>
      <c r="J2645" t="s">
        <v>208</v>
      </c>
    </row>
    <row r="2646" spans="1:10" x14ac:dyDescent="0.3">
      <c r="A2646" t="s">
        <v>219</v>
      </c>
      <c r="B2646" t="s">
        <v>214</v>
      </c>
      <c r="C2646" t="s">
        <v>220</v>
      </c>
      <c r="D2646">
        <v>-174</v>
      </c>
      <c r="E2646">
        <v>-24</v>
      </c>
      <c r="F2646">
        <v>139</v>
      </c>
      <c r="G2646">
        <v>93</v>
      </c>
      <c r="H2646" t="s">
        <v>200</v>
      </c>
      <c r="I2646" t="s">
        <v>215</v>
      </c>
      <c r="J2646" t="s">
        <v>208</v>
      </c>
    </row>
    <row r="2647" spans="1:10" x14ac:dyDescent="0.3">
      <c r="A2647" t="s">
        <v>219</v>
      </c>
      <c r="B2647" t="s">
        <v>214</v>
      </c>
      <c r="C2647" t="s">
        <v>220</v>
      </c>
      <c r="D2647">
        <v>59</v>
      </c>
      <c r="E2647">
        <v>114</v>
      </c>
      <c r="F2647">
        <v>189</v>
      </c>
      <c r="G2647">
        <v>55</v>
      </c>
      <c r="H2647" t="s">
        <v>203</v>
      </c>
      <c r="I2647" t="s">
        <v>204</v>
      </c>
      <c r="J2647" t="s">
        <v>202</v>
      </c>
    </row>
    <row r="2648" spans="1:10" x14ac:dyDescent="0.3">
      <c r="A2648" t="s">
        <v>219</v>
      </c>
      <c r="B2648" t="s">
        <v>214</v>
      </c>
      <c r="C2648" t="s">
        <v>220</v>
      </c>
      <c r="D2648">
        <v>84</v>
      </c>
      <c r="E2648">
        <v>108</v>
      </c>
      <c r="F2648">
        <v>201</v>
      </c>
      <c r="G2648">
        <v>57</v>
      </c>
      <c r="H2648" t="s">
        <v>203</v>
      </c>
      <c r="I2648" t="s">
        <v>204</v>
      </c>
      <c r="J2648" t="s">
        <v>202</v>
      </c>
    </row>
    <row r="2649" spans="1:10" x14ac:dyDescent="0.3">
      <c r="A2649" t="s">
        <v>219</v>
      </c>
      <c r="B2649" t="s">
        <v>214</v>
      </c>
      <c r="C2649" t="s">
        <v>220</v>
      </c>
      <c r="D2649">
        <v>41</v>
      </c>
      <c r="E2649">
        <v>79</v>
      </c>
      <c r="F2649">
        <v>130</v>
      </c>
      <c r="G2649">
        <v>46</v>
      </c>
      <c r="H2649" t="s">
        <v>203</v>
      </c>
      <c r="I2649" t="s">
        <v>204</v>
      </c>
      <c r="J2649" t="s">
        <v>202</v>
      </c>
    </row>
    <row r="2650" spans="1:10" x14ac:dyDescent="0.3">
      <c r="A2650" t="s">
        <v>219</v>
      </c>
      <c r="B2650" t="s">
        <v>214</v>
      </c>
      <c r="C2650" t="s">
        <v>220</v>
      </c>
      <c r="D2650">
        <v>50</v>
      </c>
      <c r="E2650">
        <v>201</v>
      </c>
      <c r="F2650">
        <v>342</v>
      </c>
      <c r="G2650">
        <v>153</v>
      </c>
      <c r="H2650" t="s">
        <v>205</v>
      </c>
      <c r="I2650" t="s">
        <v>206</v>
      </c>
      <c r="J2650" t="s">
        <v>202</v>
      </c>
    </row>
    <row r="2651" spans="1:10" x14ac:dyDescent="0.3">
      <c r="A2651" t="s">
        <v>219</v>
      </c>
      <c r="B2651" t="s">
        <v>214</v>
      </c>
      <c r="C2651" t="s">
        <v>220</v>
      </c>
      <c r="D2651">
        <v>259</v>
      </c>
      <c r="E2651">
        <v>387</v>
      </c>
      <c r="F2651">
        <v>678</v>
      </c>
      <c r="G2651">
        <v>128</v>
      </c>
      <c r="H2651" t="s">
        <v>205</v>
      </c>
      <c r="I2651" t="s">
        <v>207</v>
      </c>
      <c r="J2651" t="s">
        <v>208</v>
      </c>
    </row>
    <row r="2652" spans="1:10" x14ac:dyDescent="0.3">
      <c r="A2652" t="s">
        <v>219</v>
      </c>
      <c r="B2652" t="s">
        <v>214</v>
      </c>
      <c r="C2652" t="s">
        <v>220</v>
      </c>
      <c r="D2652">
        <v>159</v>
      </c>
      <c r="E2652">
        <v>139</v>
      </c>
      <c r="F2652">
        <v>262</v>
      </c>
      <c r="G2652">
        <v>39</v>
      </c>
      <c r="H2652" t="s">
        <v>209</v>
      </c>
      <c r="I2652" t="s">
        <v>216</v>
      </c>
      <c r="J2652" t="s">
        <v>208</v>
      </c>
    </row>
    <row r="2653" spans="1:10" x14ac:dyDescent="0.3">
      <c r="A2653" t="s">
        <v>219</v>
      </c>
      <c r="B2653" t="s">
        <v>214</v>
      </c>
      <c r="C2653" t="s">
        <v>220</v>
      </c>
      <c r="D2653">
        <v>205</v>
      </c>
      <c r="E2653">
        <v>307</v>
      </c>
      <c r="F2653">
        <v>567</v>
      </c>
      <c r="G2653">
        <v>102</v>
      </c>
      <c r="H2653" t="s">
        <v>209</v>
      </c>
      <c r="I2653" t="s">
        <v>210</v>
      </c>
      <c r="J2653" t="s">
        <v>208</v>
      </c>
    </row>
    <row r="2654" spans="1:10" x14ac:dyDescent="0.3">
      <c r="A2654" t="s">
        <v>219</v>
      </c>
      <c r="B2654" t="s">
        <v>214</v>
      </c>
      <c r="C2654" t="s">
        <v>220</v>
      </c>
      <c r="D2654">
        <v>104</v>
      </c>
      <c r="E2654">
        <v>107</v>
      </c>
      <c r="F2654">
        <v>213</v>
      </c>
      <c r="G2654">
        <v>42</v>
      </c>
      <c r="H2654" t="s">
        <v>209</v>
      </c>
      <c r="I2654" t="s">
        <v>211</v>
      </c>
      <c r="J2654" t="s">
        <v>208</v>
      </c>
    </row>
    <row r="2655" spans="1:10" x14ac:dyDescent="0.3">
      <c r="A2655" t="s">
        <v>219</v>
      </c>
      <c r="B2655" t="s">
        <v>214</v>
      </c>
      <c r="C2655" t="s">
        <v>220</v>
      </c>
      <c r="D2655">
        <v>54</v>
      </c>
      <c r="E2655">
        <v>80</v>
      </c>
      <c r="F2655">
        <v>134</v>
      </c>
      <c r="G2655">
        <v>26</v>
      </c>
      <c r="H2655" t="s">
        <v>203</v>
      </c>
      <c r="I2655" t="s">
        <v>217</v>
      </c>
      <c r="J2655" t="s">
        <v>202</v>
      </c>
    </row>
    <row r="2656" spans="1:10" x14ac:dyDescent="0.3">
      <c r="A2656" t="s">
        <v>219</v>
      </c>
      <c r="B2656" t="s">
        <v>214</v>
      </c>
      <c r="C2656" t="s">
        <v>220</v>
      </c>
      <c r="D2656">
        <v>47</v>
      </c>
      <c r="E2656">
        <v>73</v>
      </c>
      <c r="F2656">
        <v>123</v>
      </c>
      <c r="G2656">
        <v>26</v>
      </c>
      <c r="H2656" t="s">
        <v>203</v>
      </c>
      <c r="I2656" t="s">
        <v>217</v>
      </c>
      <c r="J2656" t="s">
        <v>202</v>
      </c>
    </row>
    <row r="2657" spans="1:10" x14ac:dyDescent="0.3">
      <c r="A2657" t="s">
        <v>219</v>
      </c>
      <c r="B2657" t="s">
        <v>214</v>
      </c>
      <c r="C2657" t="s">
        <v>220</v>
      </c>
      <c r="D2657">
        <v>125</v>
      </c>
      <c r="E2657">
        <v>118</v>
      </c>
      <c r="F2657">
        <v>212</v>
      </c>
      <c r="G2657">
        <v>34</v>
      </c>
      <c r="H2657" t="s">
        <v>203</v>
      </c>
      <c r="I2657" t="s">
        <v>217</v>
      </c>
      <c r="J2657" t="s">
        <v>202</v>
      </c>
    </row>
    <row r="2658" spans="1:10" x14ac:dyDescent="0.3">
      <c r="A2658" t="s">
        <v>219</v>
      </c>
      <c r="B2658" t="s">
        <v>214</v>
      </c>
      <c r="C2658" t="s">
        <v>220</v>
      </c>
      <c r="D2658">
        <v>228</v>
      </c>
      <c r="E2658">
        <v>261</v>
      </c>
      <c r="F2658">
        <v>516</v>
      </c>
      <c r="G2658">
        <v>89</v>
      </c>
      <c r="H2658" t="s">
        <v>205</v>
      </c>
      <c r="I2658" t="s">
        <v>218</v>
      </c>
      <c r="J2658" t="s">
        <v>202</v>
      </c>
    </row>
    <row r="2659" spans="1:10" x14ac:dyDescent="0.3">
      <c r="A2659" t="s">
        <v>233</v>
      </c>
      <c r="B2659" t="s">
        <v>227</v>
      </c>
      <c r="C2659" t="s">
        <v>199</v>
      </c>
      <c r="D2659">
        <v>37</v>
      </c>
      <c r="E2659">
        <v>88</v>
      </c>
      <c r="F2659">
        <v>159</v>
      </c>
      <c r="G2659">
        <v>57</v>
      </c>
      <c r="H2659" t="s">
        <v>200</v>
      </c>
      <c r="I2659" t="s">
        <v>201</v>
      </c>
      <c r="J2659" t="s">
        <v>202</v>
      </c>
    </row>
    <row r="2660" spans="1:10" x14ac:dyDescent="0.3">
      <c r="A2660" t="s">
        <v>233</v>
      </c>
      <c r="B2660" t="s">
        <v>227</v>
      </c>
      <c r="C2660" t="s">
        <v>199</v>
      </c>
      <c r="D2660">
        <v>47</v>
      </c>
      <c r="E2660">
        <v>91</v>
      </c>
      <c r="F2660">
        <v>167</v>
      </c>
      <c r="G2660">
        <v>44</v>
      </c>
      <c r="H2660" t="s">
        <v>200</v>
      </c>
      <c r="I2660" t="s">
        <v>215</v>
      </c>
      <c r="J2660" t="s">
        <v>208</v>
      </c>
    </row>
    <row r="2661" spans="1:10" x14ac:dyDescent="0.3">
      <c r="A2661" t="s">
        <v>233</v>
      </c>
      <c r="B2661" t="s">
        <v>227</v>
      </c>
      <c r="C2661" t="s">
        <v>199</v>
      </c>
      <c r="D2661">
        <v>38</v>
      </c>
      <c r="E2661">
        <v>80</v>
      </c>
      <c r="F2661">
        <v>148</v>
      </c>
      <c r="G2661">
        <v>42</v>
      </c>
      <c r="H2661" t="s">
        <v>200</v>
      </c>
      <c r="I2661" t="s">
        <v>215</v>
      </c>
      <c r="J2661" t="s">
        <v>208</v>
      </c>
    </row>
    <row r="2662" spans="1:10" x14ac:dyDescent="0.3">
      <c r="A2662" t="s">
        <v>233</v>
      </c>
      <c r="B2662" t="s">
        <v>227</v>
      </c>
      <c r="C2662" t="s">
        <v>199</v>
      </c>
      <c r="D2662">
        <v>35</v>
      </c>
      <c r="E2662">
        <v>77</v>
      </c>
      <c r="F2662">
        <v>142</v>
      </c>
      <c r="G2662">
        <v>42</v>
      </c>
      <c r="H2662" t="s">
        <v>200</v>
      </c>
      <c r="I2662" t="s">
        <v>215</v>
      </c>
      <c r="J2662" t="s">
        <v>208</v>
      </c>
    </row>
    <row r="2663" spans="1:10" x14ac:dyDescent="0.3">
      <c r="A2663" t="s">
        <v>233</v>
      </c>
      <c r="B2663" t="s">
        <v>227</v>
      </c>
      <c r="C2663" t="s">
        <v>199</v>
      </c>
      <c r="D2663">
        <v>52</v>
      </c>
      <c r="E2663">
        <v>80</v>
      </c>
      <c r="F2663">
        <v>147</v>
      </c>
      <c r="G2663">
        <v>39</v>
      </c>
      <c r="H2663" t="s">
        <v>200</v>
      </c>
      <c r="I2663" t="s">
        <v>215</v>
      </c>
      <c r="J2663" t="s">
        <v>208</v>
      </c>
    </row>
    <row r="2664" spans="1:10" x14ac:dyDescent="0.3">
      <c r="A2664" t="s">
        <v>233</v>
      </c>
      <c r="B2664" t="s">
        <v>227</v>
      </c>
      <c r="C2664" t="s">
        <v>199</v>
      </c>
      <c r="D2664">
        <v>48</v>
      </c>
      <c r="E2664">
        <v>77</v>
      </c>
      <c r="F2664">
        <v>141</v>
      </c>
      <c r="G2664">
        <v>39</v>
      </c>
      <c r="H2664" t="s">
        <v>200</v>
      </c>
      <c r="I2664" t="s">
        <v>215</v>
      </c>
      <c r="J2664" t="s">
        <v>208</v>
      </c>
    </row>
    <row r="2665" spans="1:10" x14ac:dyDescent="0.3">
      <c r="A2665" t="s">
        <v>233</v>
      </c>
      <c r="B2665" t="s">
        <v>227</v>
      </c>
      <c r="C2665" t="s">
        <v>199</v>
      </c>
      <c r="D2665">
        <v>3</v>
      </c>
      <c r="E2665">
        <v>49</v>
      </c>
      <c r="F2665">
        <v>94</v>
      </c>
      <c r="G2665">
        <v>47</v>
      </c>
      <c r="H2665" t="s">
        <v>203</v>
      </c>
      <c r="I2665" t="s">
        <v>204</v>
      </c>
      <c r="J2665" t="s">
        <v>202</v>
      </c>
    </row>
    <row r="2666" spans="1:10" x14ac:dyDescent="0.3">
      <c r="A2666" t="s">
        <v>233</v>
      </c>
      <c r="B2666" t="s">
        <v>227</v>
      </c>
      <c r="C2666" t="s">
        <v>199</v>
      </c>
      <c r="D2666">
        <v>43</v>
      </c>
      <c r="E2666">
        <v>68</v>
      </c>
      <c r="F2666">
        <v>115</v>
      </c>
      <c r="G2666">
        <v>25</v>
      </c>
      <c r="H2666" t="s">
        <v>205</v>
      </c>
      <c r="I2666" t="s">
        <v>206</v>
      </c>
      <c r="J2666" t="s">
        <v>202</v>
      </c>
    </row>
    <row r="2667" spans="1:10" x14ac:dyDescent="0.3">
      <c r="A2667" t="s">
        <v>233</v>
      </c>
      <c r="B2667" t="s">
        <v>227</v>
      </c>
      <c r="C2667" t="s">
        <v>199</v>
      </c>
      <c r="D2667">
        <v>33</v>
      </c>
      <c r="E2667">
        <v>55</v>
      </c>
      <c r="F2667">
        <v>92</v>
      </c>
      <c r="G2667">
        <v>22</v>
      </c>
      <c r="H2667" t="s">
        <v>205</v>
      </c>
      <c r="I2667" t="s">
        <v>206</v>
      </c>
      <c r="J2667" t="s">
        <v>202</v>
      </c>
    </row>
    <row r="2668" spans="1:10" x14ac:dyDescent="0.3">
      <c r="A2668" t="s">
        <v>233</v>
      </c>
      <c r="B2668" t="s">
        <v>227</v>
      </c>
      <c r="C2668" t="s">
        <v>199</v>
      </c>
      <c r="D2668">
        <v>44</v>
      </c>
      <c r="E2668">
        <v>52</v>
      </c>
      <c r="F2668">
        <v>86</v>
      </c>
      <c r="G2668">
        <v>19</v>
      </c>
      <c r="H2668" t="s">
        <v>205</v>
      </c>
      <c r="I2668" t="s">
        <v>206</v>
      </c>
      <c r="J2668" t="s">
        <v>202</v>
      </c>
    </row>
    <row r="2669" spans="1:10" x14ac:dyDescent="0.3">
      <c r="A2669" t="s">
        <v>233</v>
      </c>
      <c r="B2669" t="s">
        <v>227</v>
      </c>
      <c r="C2669" t="s">
        <v>199</v>
      </c>
      <c r="D2669">
        <v>45</v>
      </c>
      <c r="E2669">
        <v>68</v>
      </c>
      <c r="F2669">
        <v>114</v>
      </c>
      <c r="G2669">
        <v>23</v>
      </c>
      <c r="H2669" t="s">
        <v>205</v>
      </c>
      <c r="I2669" t="s">
        <v>207</v>
      </c>
      <c r="J2669" t="s">
        <v>208</v>
      </c>
    </row>
    <row r="2670" spans="1:10" x14ac:dyDescent="0.3">
      <c r="A2670" t="s">
        <v>233</v>
      </c>
      <c r="B2670" t="s">
        <v>227</v>
      </c>
      <c r="C2670" t="s">
        <v>199</v>
      </c>
      <c r="D2670">
        <v>45</v>
      </c>
      <c r="E2670">
        <v>70</v>
      </c>
      <c r="F2670">
        <v>118</v>
      </c>
      <c r="G2670">
        <v>25</v>
      </c>
      <c r="H2670" t="s">
        <v>205</v>
      </c>
      <c r="I2670" t="s">
        <v>207</v>
      </c>
      <c r="J2670" t="s">
        <v>208</v>
      </c>
    </row>
    <row r="2671" spans="1:10" x14ac:dyDescent="0.3">
      <c r="A2671" t="s">
        <v>233</v>
      </c>
      <c r="B2671" t="s">
        <v>227</v>
      </c>
      <c r="C2671" t="s">
        <v>199</v>
      </c>
      <c r="D2671">
        <v>28</v>
      </c>
      <c r="E2671">
        <v>47</v>
      </c>
      <c r="F2671">
        <v>79</v>
      </c>
      <c r="G2671">
        <v>19</v>
      </c>
      <c r="H2671" t="s">
        <v>205</v>
      </c>
      <c r="I2671" t="s">
        <v>207</v>
      </c>
      <c r="J2671" t="s">
        <v>208</v>
      </c>
    </row>
    <row r="2672" spans="1:10" x14ac:dyDescent="0.3">
      <c r="A2672" t="s">
        <v>233</v>
      </c>
      <c r="B2672" t="s">
        <v>227</v>
      </c>
      <c r="C2672" t="s">
        <v>199</v>
      </c>
      <c r="D2672">
        <v>50</v>
      </c>
      <c r="E2672">
        <v>58</v>
      </c>
      <c r="F2672">
        <v>96</v>
      </c>
      <c r="G2672">
        <v>20</v>
      </c>
      <c r="H2672" t="s">
        <v>205</v>
      </c>
      <c r="I2672" t="s">
        <v>207</v>
      </c>
      <c r="J2672" t="s">
        <v>208</v>
      </c>
    </row>
    <row r="2673" spans="1:10" x14ac:dyDescent="0.3">
      <c r="A2673" t="s">
        <v>233</v>
      </c>
      <c r="B2673" t="s">
        <v>227</v>
      </c>
      <c r="C2673" t="s">
        <v>199</v>
      </c>
      <c r="D2673">
        <v>-4</v>
      </c>
      <c r="E2673">
        <v>73</v>
      </c>
      <c r="F2673">
        <v>125</v>
      </c>
      <c r="G2673">
        <v>77</v>
      </c>
      <c r="H2673" t="s">
        <v>209</v>
      </c>
      <c r="I2673" t="s">
        <v>216</v>
      </c>
      <c r="J2673" t="s">
        <v>208</v>
      </c>
    </row>
    <row r="2674" spans="1:10" x14ac:dyDescent="0.3">
      <c r="A2674" t="s">
        <v>233</v>
      </c>
      <c r="B2674" t="s">
        <v>227</v>
      </c>
      <c r="C2674" t="s">
        <v>199</v>
      </c>
      <c r="D2674">
        <v>-12</v>
      </c>
      <c r="E2674">
        <v>40</v>
      </c>
      <c r="F2674">
        <v>133</v>
      </c>
      <c r="G2674">
        <v>52</v>
      </c>
      <c r="H2674" t="s">
        <v>209</v>
      </c>
      <c r="I2674" t="s">
        <v>210</v>
      </c>
      <c r="J2674" t="s">
        <v>208</v>
      </c>
    </row>
    <row r="2675" spans="1:10" x14ac:dyDescent="0.3">
      <c r="A2675" t="s">
        <v>233</v>
      </c>
      <c r="B2675" t="s">
        <v>227</v>
      </c>
      <c r="C2675" t="s">
        <v>199</v>
      </c>
      <c r="D2675">
        <v>-15</v>
      </c>
      <c r="E2675">
        <v>38</v>
      </c>
      <c r="F2675">
        <v>136</v>
      </c>
      <c r="G2675">
        <v>53</v>
      </c>
      <c r="H2675" t="s">
        <v>209</v>
      </c>
      <c r="I2675" t="s">
        <v>210</v>
      </c>
      <c r="J2675" t="s">
        <v>208</v>
      </c>
    </row>
    <row r="2676" spans="1:10" x14ac:dyDescent="0.3">
      <c r="A2676" t="s">
        <v>233</v>
      </c>
      <c r="B2676" t="s">
        <v>227</v>
      </c>
      <c r="C2676" t="s">
        <v>199</v>
      </c>
      <c r="D2676">
        <v>-44</v>
      </c>
      <c r="E2676">
        <v>11</v>
      </c>
      <c r="F2676">
        <v>115</v>
      </c>
      <c r="G2676">
        <v>55</v>
      </c>
      <c r="H2676" t="s">
        <v>209</v>
      </c>
      <c r="I2676" t="s">
        <v>210</v>
      </c>
      <c r="J2676" t="s">
        <v>208</v>
      </c>
    </row>
    <row r="2677" spans="1:10" x14ac:dyDescent="0.3">
      <c r="A2677" t="s">
        <v>233</v>
      </c>
      <c r="B2677" t="s">
        <v>227</v>
      </c>
      <c r="C2677" t="s">
        <v>199</v>
      </c>
      <c r="D2677">
        <v>-17</v>
      </c>
      <c r="E2677">
        <v>49</v>
      </c>
      <c r="F2677">
        <v>167</v>
      </c>
      <c r="G2677">
        <v>57</v>
      </c>
      <c r="H2677" t="s">
        <v>209</v>
      </c>
      <c r="I2677" t="s">
        <v>210</v>
      </c>
      <c r="J2677" t="s">
        <v>208</v>
      </c>
    </row>
    <row r="2678" spans="1:10" x14ac:dyDescent="0.3">
      <c r="A2678" t="s">
        <v>233</v>
      </c>
      <c r="B2678" t="s">
        <v>227</v>
      </c>
      <c r="C2678" t="s">
        <v>199</v>
      </c>
      <c r="D2678">
        <v>-9</v>
      </c>
      <c r="E2678">
        <v>36</v>
      </c>
      <c r="F2678">
        <v>65</v>
      </c>
      <c r="G2678">
        <v>45</v>
      </c>
      <c r="H2678" t="s">
        <v>203</v>
      </c>
      <c r="I2678" t="s">
        <v>217</v>
      </c>
      <c r="J2678" t="s">
        <v>202</v>
      </c>
    </row>
    <row r="2679" spans="1:10" x14ac:dyDescent="0.3">
      <c r="A2679" t="s">
        <v>233</v>
      </c>
      <c r="B2679" t="s">
        <v>227</v>
      </c>
      <c r="C2679" t="s">
        <v>199</v>
      </c>
      <c r="D2679">
        <v>-14</v>
      </c>
      <c r="E2679">
        <v>36</v>
      </c>
      <c r="F2679">
        <v>73</v>
      </c>
      <c r="G2679">
        <v>47</v>
      </c>
      <c r="H2679" t="s">
        <v>203</v>
      </c>
      <c r="I2679" t="s">
        <v>217</v>
      </c>
      <c r="J2679" t="s">
        <v>202</v>
      </c>
    </row>
    <row r="2680" spans="1:10" x14ac:dyDescent="0.3">
      <c r="A2680" t="s">
        <v>233</v>
      </c>
      <c r="B2680" t="s">
        <v>227</v>
      </c>
      <c r="C2680" t="s">
        <v>199</v>
      </c>
      <c r="D2680">
        <v>-4</v>
      </c>
      <c r="E2680">
        <v>42</v>
      </c>
      <c r="F2680">
        <v>80</v>
      </c>
      <c r="G2680">
        <v>45</v>
      </c>
      <c r="H2680" t="s">
        <v>203</v>
      </c>
      <c r="I2680" t="s">
        <v>217</v>
      </c>
      <c r="J2680" t="s">
        <v>202</v>
      </c>
    </row>
    <row r="2681" spans="1:10" x14ac:dyDescent="0.3">
      <c r="A2681" t="s">
        <v>233</v>
      </c>
      <c r="B2681" t="s">
        <v>227</v>
      </c>
      <c r="C2681" t="s">
        <v>199</v>
      </c>
      <c r="D2681">
        <v>-4</v>
      </c>
      <c r="E2681">
        <v>43</v>
      </c>
      <c r="F2681">
        <v>77</v>
      </c>
      <c r="G2681">
        <v>43</v>
      </c>
      <c r="H2681" t="s">
        <v>203</v>
      </c>
      <c r="I2681" t="s">
        <v>217</v>
      </c>
      <c r="J2681" t="s">
        <v>202</v>
      </c>
    </row>
    <row r="2682" spans="1:10" x14ac:dyDescent="0.3">
      <c r="A2682" t="s">
        <v>233</v>
      </c>
      <c r="B2682" t="s">
        <v>227</v>
      </c>
      <c r="C2682" t="s">
        <v>199</v>
      </c>
      <c r="D2682">
        <v>-18</v>
      </c>
      <c r="E2682">
        <v>30</v>
      </c>
      <c r="F2682">
        <v>58</v>
      </c>
      <c r="G2682">
        <v>42</v>
      </c>
      <c r="H2682" t="s">
        <v>203</v>
      </c>
      <c r="I2682" t="s">
        <v>217</v>
      </c>
      <c r="J2682" t="s">
        <v>202</v>
      </c>
    </row>
    <row r="2683" spans="1:10" x14ac:dyDescent="0.3">
      <c r="A2683" t="s">
        <v>219</v>
      </c>
      <c r="B2683" t="s">
        <v>214</v>
      </c>
      <c r="C2683" t="s">
        <v>220</v>
      </c>
      <c r="D2683">
        <v>-190</v>
      </c>
      <c r="E2683">
        <v>-67</v>
      </c>
      <c r="F2683">
        <v>86</v>
      </c>
      <c r="G2683">
        <v>66</v>
      </c>
      <c r="H2683" t="s">
        <v>200</v>
      </c>
      <c r="I2683" t="s">
        <v>221</v>
      </c>
      <c r="J2683" t="s">
        <v>202</v>
      </c>
    </row>
    <row r="2684" spans="1:10" x14ac:dyDescent="0.3">
      <c r="A2684" t="s">
        <v>219</v>
      </c>
      <c r="B2684" t="s">
        <v>214</v>
      </c>
      <c r="C2684" t="s">
        <v>220</v>
      </c>
      <c r="D2684">
        <v>331</v>
      </c>
      <c r="E2684">
        <v>362</v>
      </c>
      <c r="F2684">
        <v>628</v>
      </c>
      <c r="G2684">
        <v>113</v>
      </c>
      <c r="H2684" t="s">
        <v>205</v>
      </c>
      <c r="I2684" t="s">
        <v>207</v>
      </c>
      <c r="J2684" t="s">
        <v>208</v>
      </c>
    </row>
    <row r="2685" spans="1:10" x14ac:dyDescent="0.3">
      <c r="A2685" t="s">
        <v>219</v>
      </c>
      <c r="B2685" t="s">
        <v>214</v>
      </c>
      <c r="C2685" t="s">
        <v>220</v>
      </c>
      <c r="D2685">
        <v>133</v>
      </c>
      <c r="E2685">
        <v>178</v>
      </c>
      <c r="F2685">
        <v>301</v>
      </c>
      <c r="G2685">
        <v>45</v>
      </c>
      <c r="H2685" t="s">
        <v>209</v>
      </c>
      <c r="I2685" t="s">
        <v>216</v>
      </c>
      <c r="J2685" t="s">
        <v>208</v>
      </c>
    </row>
    <row r="2686" spans="1:10" x14ac:dyDescent="0.3">
      <c r="A2686" t="s">
        <v>219</v>
      </c>
      <c r="B2686" t="s">
        <v>214</v>
      </c>
      <c r="C2686" t="s">
        <v>220</v>
      </c>
      <c r="D2686">
        <v>115</v>
      </c>
      <c r="E2686">
        <v>157</v>
      </c>
      <c r="F2686">
        <v>265</v>
      </c>
      <c r="G2686">
        <v>42</v>
      </c>
      <c r="H2686" t="s">
        <v>209</v>
      </c>
      <c r="I2686" t="s">
        <v>216</v>
      </c>
      <c r="J2686" t="s">
        <v>208</v>
      </c>
    </row>
    <row r="2687" spans="1:10" x14ac:dyDescent="0.3">
      <c r="A2687" t="s">
        <v>219</v>
      </c>
      <c r="B2687" t="s">
        <v>214</v>
      </c>
      <c r="C2687" t="s">
        <v>220</v>
      </c>
      <c r="D2687">
        <v>192</v>
      </c>
      <c r="E2687">
        <v>288</v>
      </c>
      <c r="F2687">
        <v>532</v>
      </c>
      <c r="G2687">
        <v>96</v>
      </c>
      <c r="H2687" t="s">
        <v>209</v>
      </c>
      <c r="I2687" t="s">
        <v>210</v>
      </c>
      <c r="J2687" t="s">
        <v>208</v>
      </c>
    </row>
    <row r="2688" spans="1:10" x14ac:dyDescent="0.3">
      <c r="A2688" t="s">
        <v>219</v>
      </c>
      <c r="B2688" t="s">
        <v>214</v>
      </c>
      <c r="C2688" t="s">
        <v>220</v>
      </c>
      <c r="D2688">
        <v>279</v>
      </c>
      <c r="E2688">
        <v>284</v>
      </c>
      <c r="F2688">
        <v>559</v>
      </c>
      <c r="G2688">
        <v>96</v>
      </c>
      <c r="H2688" t="s">
        <v>209</v>
      </c>
      <c r="I2688" t="s">
        <v>210</v>
      </c>
      <c r="J2688" t="s">
        <v>208</v>
      </c>
    </row>
    <row r="2689" spans="1:10" x14ac:dyDescent="0.3">
      <c r="A2689" t="s">
        <v>219</v>
      </c>
      <c r="B2689" t="s">
        <v>214</v>
      </c>
      <c r="C2689" t="s">
        <v>220</v>
      </c>
      <c r="D2689">
        <v>140</v>
      </c>
      <c r="E2689">
        <v>228</v>
      </c>
      <c r="F2689">
        <v>456</v>
      </c>
      <c r="G2689">
        <v>88</v>
      </c>
      <c r="H2689" t="s">
        <v>205</v>
      </c>
      <c r="I2689" t="s">
        <v>218</v>
      </c>
      <c r="J2689" t="s">
        <v>202</v>
      </c>
    </row>
    <row r="2690" spans="1:10" x14ac:dyDescent="0.3">
      <c r="A2690" t="s">
        <v>222</v>
      </c>
      <c r="B2690" t="s">
        <v>223</v>
      </c>
      <c r="C2690" t="s">
        <v>220</v>
      </c>
      <c r="D2690">
        <v>248</v>
      </c>
      <c r="E2690">
        <v>245</v>
      </c>
      <c r="F2690">
        <v>506</v>
      </c>
      <c r="G2690">
        <v>90</v>
      </c>
      <c r="H2690" t="s">
        <v>200</v>
      </c>
      <c r="I2690" t="s">
        <v>201</v>
      </c>
      <c r="J2690" t="s">
        <v>202</v>
      </c>
    </row>
    <row r="2691" spans="1:10" x14ac:dyDescent="0.3">
      <c r="A2691" t="s">
        <v>222</v>
      </c>
      <c r="B2691" t="s">
        <v>223</v>
      </c>
      <c r="C2691" t="s">
        <v>220</v>
      </c>
      <c r="D2691">
        <v>39</v>
      </c>
      <c r="E2691">
        <v>68</v>
      </c>
      <c r="F2691">
        <v>120</v>
      </c>
      <c r="G2691">
        <v>29</v>
      </c>
      <c r="H2691" t="s">
        <v>200</v>
      </c>
      <c r="I2691" t="s">
        <v>215</v>
      </c>
      <c r="J2691" t="s">
        <v>208</v>
      </c>
    </row>
    <row r="2692" spans="1:10" x14ac:dyDescent="0.3">
      <c r="A2692" t="s">
        <v>222</v>
      </c>
      <c r="B2692" t="s">
        <v>223</v>
      </c>
      <c r="C2692" t="s">
        <v>220</v>
      </c>
      <c r="D2692">
        <v>30</v>
      </c>
      <c r="E2692">
        <v>56</v>
      </c>
      <c r="F2692">
        <v>99</v>
      </c>
      <c r="G2692">
        <v>26</v>
      </c>
      <c r="H2692" t="s">
        <v>200</v>
      </c>
      <c r="I2692" t="s">
        <v>215</v>
      </c>
      <c r="J2692" t="s">
        <v>208</v>
      </c>
    </row>
    <row r="2693" spans="1:10" x14ac:dyDescent="0.3">
      <c r="A2693" t="s">
        <v>222</v>
      </c>
      <c r="B2693" t="s">
        <v>223</v>
      </c>
      <c r="C2693" t="s">
        <v>220</v>
      </c>
      <c r="D2693">
        <v>133</v>
      </c>
      <c r="E2693">
        <v>178</v>
      </c>
      <c r="F2693">
        <v>301</v>
      </c>
      <c r="G2693">
        <v>45</v>
      </c>
      <c r="H2693" t="s">
        <v>205</v>
      </c>
      <c r="I2693" t="s">
        <v>206</v>
      </c>
      <c r="J2693" t="s">
        <v>202</v>
      </c>
    </row>
    <row r="2694" spans="1:10" x14ac:dyDescent="0.3">
      <c r="A2694" t="s">
        <v>222</v>
      </c>
      <c r="B2694" t="s">
        <v>223</v>
      </c>
      <c r="C2694" t="s">
        <v>220</v>
      </c>
      <c r="D2694">
        <v>40</v>
      </c>
      <c r="E2694">
        <v>72</v>
      </c>
      <c r="F2694">
        <v>133</v>
      </c>
      <c r="G2694">
        <v>45</v>
      </c>
      <c r="H2694" t="s">
        <v>209</v>
      </c>
      <c r="I2694" t="s">
        <v>216</v>
      </c>
      <c r="J2694" t="s">
        <v>208</v>
      </c>
    </row>
    <row r="2695" spans="1:10" x14ac:dyDescent="0.3">
      <c r="A2695" t="s">
        <v>222</v>
      </c>
      <c r="B2695" t="s">
        <v>223</v>
      </c>
      <c r="C2695" t="s">
        <v>220</v>
      </c>
      <c r="D2695">
        <v>41</v>
      </c>
      <c r="E2695">
        <v>79</v>
      </c>
      <c r="F2695">
        <v>130</v>
      </c>
      <c r="G2695">
        <v>46</v>
      </c>
      <c r="H2695" t="s">
        <v>205</v>
      </c>
      <c r="I2695" t="s">
        <v>218</v>
      </c>
      <c r="J2695" t="s">
        <v>202</v>
      </c>
    </row>
    <row r="2696" spans="1:10" x14ac:dyDescent="0.3">
      <c r="A2696" t="s">
        <v>222</v>
      </c>
      <c r="B2696" t="s">
        <v>223</v>
      </c>
      <c r="C2696" t="s">
        <v>220</v>
      </c>
      <c r="D2696">
        <v>82</v>
      </c>
      <c r="E2696">
        <v>110</v>
      </c>
      <c r="F2696">
        <v>194</v>
      </c>
      <c r="G2696">
        <v>55</v>
      </c>
      <c r="H2696" t="s">
        <v>205</v>
      </c>
      <c r="I2696" t="s">
        <v>218</v>
      </c>
      <c r="J2696" t="s">
        <v>202</v>
      </c>
    </row>
    <row r="2697" spans="1:10" x14ac:dyDescent="0.3">
      <c r="A2697" t="s">
        <v>241</v>
      </c>
      <c r="B2697" t="s">
        <v>214</v>
      </c>
      <c r="C2697" t="s">
        <v>199</v>
      </c>
      <c r="D2697">
        <v>-3</v>
      </c>
      <c r="E2697">
        <v>42</v>
      </c>
      <c r="F2697">
        <v>76</v>
      </c>
      <c r="G2697">
        <v>45</v>
      </c>
      <c r="H2697" t="s">
        <v>200</v>
      </c>
      <c r="I2697" t="s">
        <v>201</v>
      </c>
      <c r="J2697" t="s">
        <v>202</v>
      </c>
    </row>
    <row r="2698" spans="1:10" x14ac:dyDescent="0.3">
      <c r="A2698" t="s">
        <v>241</v>
      </c>
      <c r="B2698" t="s">
        <v>214</v>
      </c>
      <c r="C2698" t="s">
        <v>199</v>
      </c>
      <c r="D2698">
        <v>-4</v>
      </c>
      <c r="E2698">
        <v>42</v>
      </c>
      <c r="F2698">
        <v>75</v>
      </c>
      <c r="G2698">
        <v>46</v>
      </c>
      <c r="H2698" t="s">
        <v>200</v>
      </c>
      <c r="I2698" t="s">
        <v>201</v>
      </c>
      <c r="J2698" t="s">
        <v>202</v>
      </c>
    </row>
    <row r="2699" spans="1:10" x14ac:dyDescent="0.3">
      <c r="A2699" t="s">
        <v>241</v>
      </c>
      <c r="B2699" t="s">
        <v>214</v>
      </c>
      <c r="C2699" t="s">
        <v>199</v>
      </c>
      <c r="D2699">
        <v>-1</v>
      </c>
      <c r="E2699">
        <v>45</v>
      </c>
      <c r="F2699">
        <v>81</v>
      </c>
      <c r="G2699">
        <v>46</v>
      </c>
      <c r="H2699" t="s">
        <v>200</v>
      </c>
      <c r="I2699" t="s">
        <v>201</v>
      </c>
      <c r="J2699" t="s">
        <v>202</v>
      </c>
    </row>
    <row r="2700" spans="1:10" x14ac:dyDescent="0.3">
      <c r="A2700" t="s">
        <v>241</v>
      </c>
      <c r="B2700" t="s">
        <v>214</v>
      </c>
      <c r="C2700" t="s">
        <v>199</v>
      </c>
      <c r="D2700">
        <v>0</v>
      </c>
      <c r="E2700">
        <v>46</v>
      </c>
      <c r="F2700">
        <v>82</v>
      </c>
      <c r="G2700">
        <v>46</v>
      </c>
      <c r="H2700" t="s">
        <v>200</v>
      </c>
      <c r="I2700" t="s">
        <v>201</v>
      </c>
      <c r="J2700" t="s">
        <v>202</v>
      </c>
    </row>
    <row r="2701" spans="1:10" x14ac:dyDescent="0.3">
      <c r="A2701" t="s">
        <v>241</v>
      </c>
      <c r="B2701" t="s">
        <v>214</v>
      </c>
      <c r="C2701" t="s">
        <v>199</v>
      </c>
      <c r="D2701">
        <v>1</v>
      </c>
      <c r="E2701">
        <v>48</v>
      </c>
      <c r="F2701">
        <v>86</v>
      </c>
      <c r="G2701">
        <v>47</v>
      </c>
      <c r="H2701" t="s">
        <v>200</v>
      </c>
      <c r="I2701" t="s">
        <v>201</v>
      </c>
      <c r="J2701" t="s">
        <v>202</v>
      </c>
    </row>
    <row r="2702" spans="1:10" x14ac:dyDescent="0.3">
      <c r="A2702" t="s">
        <v>241</v>
      </c>
      <c r="B2702" t="s">
        <v>214</v>
      </c>
      <c r="C2702" t="s">
        <v>199</v>
      </c>
      <c r="D2702">
        <v>2</v>
      </c>
      <c r="E2702">
        <v>51</v>
      </c>
      <c r="F2702">
        <v>91</v>
      </c>
      <c r="G2702">
        <v>49</v>
      </c>
      <c r="H2702" t="s">
        <v>200</v>
      </c>
      <c r="I2702" t="s">
        <v>201</v>
      </c>
      <c r="J2702" t="s">
        <v>202</v>
      </c>
    </row>
    <row r="2703" spans="1:10" x14ac:dyDescent="0.3">
      <c r="A2703" t="s">
        <v>241</v>
      </c>
      <c r="B2703" t="s">
        <v>214</v>
      </c>
      <c r="C2703" t="s">
        <v>199</v>
      </c>
      <c r="D2703">
        <v>-7</v>
      </c>
      <c r="E2703">
        <v>41</v>
      </c>
      <c r="F2703">
        <v>79</v>
      </c>
      <c r="G2703">
        <v>46</v>
      </c>
      <c r="H2703" t="s">
        <v>200</v>
      </c>
      <c r="I2703" t="s">
        <v>201</v>
      </c>
      <c r="J2703" t="s">
        <v>202</v>
      </c>
    </row>
    <row r="2704" spans="1:10" x14ac:dyDescent="0.3">
      <c r="A2704" t="s">
        <v>241</v>
      </c>
      <c r="B2704" t="s">
        <v>214</v>
      </c>
      <c r="C2704" t="s">
        <v>199</v>
      </c>
      <c r="D2704">
        <v>-6</v>
      </c>
      <c r="E2704">
        <v>42</v>
      </c>
      <c r="F2704">
        <v>80</v>
      </c>
      <c r="G2704">
        <v>46</v>
      </c>
      <c r="H2704" t="s">
        <v>200</v>
      </c>
      <c r="I2704" t="s">
        <v>201</v>
      </c>
      <c r="J2704" t="s">
        <v>202</v>
      </c>
    </row>
    <row r="2705" spans="1:10" x14ac:dyDescent="0.3">
      <c r="A2705" t="s">
        <v>241</v>
      </c>
      <c r="B2705" t="s">
        <v>214</v>
      </c>
      <c r="C2705" t="s">
        <v>199</v>
      </c>
      <c r="D2705">
        <v>-3</v>
      </c>
      <c r="E2705">
        <v>44</v>
      </c>
      <c r="F2705">
        <v>84</v>
      </c>
      <c r="G2705">
        <v>46</v>
      </c>
      <c r="H2705" t="s">
        <v>200</v>
      </c>
      <c r="I2705" t="s">
        <v>201</v>
      </c>
      <c r="J2705" t="s">
        <v>202</v>
      </c>
    </row>
    <row r="2706" spans="1:10" x14ac:dyDescent="0.3">
      <c r="A2706" t="s">
        <v>241</v>
      </c>
      <c r="B2706" t="s">
        <v>214</v>
      </c>
      <c r="C2706" t="s">
        <v>199</v>
      </c>
      <c r="D2706">
        <v>-1</v>
      </c>
      <c r="E2706">
        <v>45</v>
      </c>
      <c r="F2706">
        <v>80</v>
      </c>
      <c r="G2706">
        <v>43</v>
      </c>
      <c r="H2706" t="s">
        <v>200</v>
      </c>
      <c r="I2706" t="s">
        <v>201</v>
      </c>
      <c r="J2706" t="s">
        <v>202</v>
      </c>
    </row>
    <row r="2707" spans="1:10" x14ac:dyDescent="0.3">
      <c r="A2707" t="s">
        <v>241</v>
      </c>
      <c r="B2707" t="s">
        <v>214</v>
      </c>
      <c r="C2707" t="s">
        <v>199</v>
      </c>
      <c r="D2707">
        <v>0</v>
      </c>
      <c r="E2707">
        <v>46</v>
      </c>
      <c r="F2707">
        <v>81</v>
      </c>
      <c r="G2707">
        <v>43</v>
      </c>
      <c r="H2707" t="s">
        <v>200</v>
      </c>
      <c r="I2707" t="s">
        <v>201</v>
      </c>
      <c r="J2707" t="s">
        <v>202</v>
      </c>
    </row>
    <row r="2708" spans="1:10" x14ac:dyDescent="0.3">
      <c r="A2708" t="s">
        <v>241</v>
      </c>
      <c r="B2708" t="s">
        <v>214</v>
      </c>
      <c r="C2708" t="s">
        <v>199</v>
      </c>
      <c r="D2708">
        <v>-3</v>
      </c>
      <c r="E2708">
        <v>43</v>
      </c>
      <c r="F2708">
        <v>82</v>
      </c>
      <c r="G2708">
        <v>45</v>
      </c>
      <c r="H2708" t="s">
        <v>200</v>
      </c>
      <c r="I2708" t="s">
        <v>201</v>
      </c>
      <c r="J2708" t="s">
        <v>202</v>
      </c>
    </row>
    <row r="2709" spans="1:10" x14ac:dyDescent="0.3">
      <c r="A2709" t="s">
        <v>241</v>
      </c>
      <c r="B2709" t="s">
        <v>214</v>
      </c>
      <c r="C2709" t="s">
        <v>199</v>
      </c>
      <c r="D2709">
        <v>1</v>
      </c>
      <c r="E2709">
        <v>49</v>
      </c>
      <c r="F2709">
        <v>94</v>
      </c>
      <c r="G2709">
        <v>48</v>
      </c>
      <c r="H2709" t="s">
        <v>200</v>
      </c>
      <c r="I2709" t="s">
        <v>201</v>
      </c>
      <c r="J2709" t="s">
        <v>202</v>
      </c>
    </row>
    <row r="2710" spans="1:10" x14ac:dyDescent="0.3">
      <c r="A2710" t="s">
        <v>241</v>
      </c>
      <c r="B2710" t="s">
        <v>214</v>
      </c>
      <c r="C2710" t="s">
        <v>199</v>
      </c>
      <c r="D2710">
        <v>6</v>
      </c>
      <c r="E2710">
        <v>35</v>
      </c>
      <c r="F2710">
        <v>63</v>
      </c>
      <c r="G2710">
        <v>29</v>
      </c>
      <c r="H2710" t="s">
        <v>200</v>
      </c>
      <c r="I2710" t="s">
        <v>215</v>
      </c>
      <c r="J2710" t="s">
        <v>208</v>
      </c>
    </row>
    <row r="2711" spans="1:10" x14ac:dyDescent="0.3">
      <c r="A2711" t="s">
        <v>241</v>
      </c>
      <c r="B2711" t="s">
        <v>214</v>
      </c>
      <c r="C2711" t="s">
        <v>199</v>
      </c>
      <c r="D2711">
        <v>6</v>
      </c>
      <c r="E2711">
        <v>35</v>
      </c>
      <c r="F2711">
        <v>63</v>
      </c>
      <c r="G2711">
        <v>29</v>
      </c>
      <c r="H2711" t="s">
        <v>200</v>
      </c>
      <c r="I2711" t="s">
        <v>215</v>
      </c>
      <c r="J2711" t="s">
        <v>208</v>
      </c>
    </row>
    <row r="2712" spans="1:10" x14ac:dyDescent="0.3">
      <c r="A2712" t="s">
        <v>241</v>
      </c>
      <c r="B2712" t="s">
        <v>214</v>
      </c>
      <c r="C2712" t="s">
        <v>199</v>
      </c>
      <c r="D2712">
        <v>16</v>
      </c>
      <c r="E2712">
        <v>49</v>
      </c>
      <c r="F2712">
        <v>90</v>
      </c>
      <c r="G2712">
        <v>33</v>
      </c>
      <c r="H2712" t="s">
        <v>200</v>
      </c>
      <c r="I2712" t="s">
        <v>215</v>
      </c>
      <c r="J2712" t="s">
        <v>208</v>
      </c>
    </row>
    <row r="2713" spans="1:10" x14ac:dyDescent="0.3">
      <c r="A2713" t="s">
        <v>241</v>
      </c>
      <c r="B2713" t="s">
        <v>214</v>
      </c>
      <c r="C2713" t="s">
        <v>199</v>
      </c>
      <c r="D2713">
        <v>7</v>
      </c>
      <c r="E2713">
        <v>39</v>
      </c>
      <c r="F2713">
        <v>72</v>
      </c>
      <c r="G2713">
        <v>32</v>
      </c>
      <c r="H2713" t="s">
        <v>200</v>
      </c>
      <c r="I2713" t="s">
        <v>215</v>
      </c>
      <c r="J2713" t="s">
        <v>208</v>
      </c>
    </row>
    <row r="2714" spans="1:10" x14ac:dyDescent="0.3">
      <c r="A2714" t="s">
        <v>241</v>
      </c>
      <c r="B2714" t="s">
        <v>214</v>
      </c>
      <c r="C2714" t="s">
        <v>199</v>
      </c>
      <c r="D2714">
        <v>8</v>
      </c>
      <c r="E2714">
        <v>38</v>
      </c>
      <c r="F2714">
        <v>69</v>
      </c>
      <c r="G2714">
        <v>30</v>
      </c>
      <c r="H2714" t="s">
        <v>200</v>
      </c>
      <c r="I2714" t="s">
        <v>215</v>
      </c>
      <c r="J2714" t="s">
        <v>208</v>
      </c>
    </row>
    <row r="2715" spans="1:10" x14ac:dyDescent="0.3">
      <c r="A2715" t="s">
        <v>241</v>
      </c>
      <c r="B2715" t="s">
        <v>214</v>
      </c>
      <c r="C2715" t="s">
        <v>199</v>
      </c>
      <c r="D2715">
        <v>6</v>
      </c>
      <c r="E2715">
        <v>34</v>
      </c>
      <c r="F2715">
        <v>69</v>
      </c>
      <c r="G2715">
        <v>32</v>
      </c>
      <c r="H2715" t="s">
        <v>200</v>
      </c>
      <c r="I2715" t="s">
        <v>215</v>
      </c>
      <c r="J2715" t="s">
        <v>208</v>
      </c>
    </row>
    <row r="2716" spans="1:10" x14ac:dyDescent="0.3">
      <c r="A2716" t="s">
        <v>241</v>
      </c>
      <c r="B2716" t="s">
        <v>214</v>
      </c>
      <c r="C2716" t="s">
        <v>199</v>
      </c>
      <c r="D2716">
        <v>6</v>
      </c>
      <c r="E2716">
        <v>33</v>
      </c>
      <c r="F2716">
        <v>65</v>
      </c>
      <c r="G2716">
        <v>29</v>
      </c>
      <c r="H2716" t="s">
        <v>200</v>
      </c>
      <c r="I2716" t="s">
        <v>215</v>
      </c>
      <c r="J2716" t="s">
        <v>208</v>
      </c>
    </row>
    <row r="2717" spans="1:10" x14ac:dyDescent="0.3">
      <c r="A2717" t="s">
        <v>241</v>
      </c>
      <c r="B2717" t="s">
        <v>214</v>
      </c>
      <c r="C2717" t="s">
        <v>199</v>
      </c>
      <c r="D2717">
        <v>11</v>
      </c>
      <c r="E2717">
        <v>38</v>
      </c>
      <c r="F2717">
        <v>69</v>
      </c>
      <c r="G2717">
        <v>28</v>
      </c>
      <c r="H2717" t="s">
        <v>200</v>
      </c>
      <c r="I2717" t="s">
        <v>215</v>
      </c>
      <c r="J2717" t="s">
        <v>208</v>
      </c>
    </row>
    <row r="2718" spans="1:10" x14ac:dyDescent="0.3">
      <c r="A2718" t="s">
        <v>241</v>
      </c>
      <c r="B2718" t="s">
        <v>214</v>
      </c>
      <c r="C2718" t="s">
        <v>199</v>
      </c>
      <c r="D2718">
        <v>12</v>
      </c>
      <c r="E2718">
        <v>41</v>
      </c>
      <c r="F2718">
        <v>74</v>
      </c>
      <c r="G2718">
        <v>30</v>
      </c>
      <c r="H2718" t="s">
        <v>200</v>
      </c>
      <c r="I2718" t="s">
        <v>215</v>
      </c>
      <c r="J2718" t="s">
        <v>208</v>
      </c>
    </row>
    <row r="2719" spans="1:10" x14ac:dyDescent="0.3">
      <c r="A2719" t="s">
        <v>241</v>
      </c>
      <c r="B2719" t="s">
        <v>214</v>
      </c>
      <c r="C2719" t="s">
        <v>199</v>
      </c>
      <c r="D2719">
        <v>22</v>
      </c>
      <c r="E2719">
        <v>49</v>
      </c>
      <c r="F2719">
        <v>89</v>
      </c>
      <c r="G2719">
        <v>31</v>
      </c>
      <c r="H2719" t="s">
        <v>200</v>
      </c>
      <c r="I2719" t="s">
        <v>215</v>
      </c>
      <c r="J2719" t="s">
        <v>208</v>
      </c>
    </row>
    <row r="2720" spans="1:10" x14ac:dyDescent="0.3">
      <c r="A2720" t="s">
        <v>241</v>
      </c>
      <c r="B2720" t="s">
        <v>214</v>
      </c>
      <c r="C2720" t="s">
        <v>199</v>
      </c>
      <c r="D2720">
        <v>10</v>
      </c>
      <c r="E2720">
        <v>39</v>
      </c>
      <c r="F2720">
        <v>77</v>
      </c>
      <c r="G2720">
        <v>32</v>
      </c>
      <c r="H2720" t="s">
        <v>200</v>
      </c>
      <c r="I2720" t="s">
        <v>215</v>
      </c>
      <c r="J2720" t="s">
        <v>208</v>
      </c>
    </row>
    <row r="2721" spans="1:10" x14ac:dyDescent="0.3">
      <c r="A2721" t="s">
        <v>241</v>
      </c>
      <c r="B2721" t="s">
        <v>214</v>
      </c>
      <c r="C2721" t="s">
        <v>199</v>
      </c>
      <c r="D2721">
        <v>7</v>
      </c>
      <c r="E2721">
        <v>35</v>
      </c>
      <c r="F2721">
        <v>68</v>
      </c>
      <c r="G2721">
        <v>30</v>
      </c>
      <c r="H2721" t="s">
        <v>200</v>
      </c>
      <c r="I2721" t="s">
        <v>215</v>
      </c>
      <c r="J2721" t="s">
        <v>208</v>
      </c>
    </row>
    <row r="2722" spans="1:10" x14ac:dyDescent="0.3">
      <c r="A2722" t="s">
        <v>241</v>
      </c>
      <c r="B2722" t="s">
        <v>214</v>
      </c>
      <c r="C2722" t="s">
        <v>199</v>
      </c>
      <c r="D2722">
        <v>-354</v>
      </c>
      <c r="E2722">
        <v>-245</v>
      </c>
      <c r="F2722">
        <v>17</v>
      </c>
      <c r="G2722">
        <v>126</v>
      </c>
      <c r="H2722" t="s">
        <v>203</v>
      </c>
      <c r="I2722" t="s">
        <v>204</v>
      </c>
      <c r="J2722" t="s">
        <v>202</v>
      </c>
    </row>
    <row r="2723" spans="1:10" x14ac:dyDescent="0.3">
      <c r="A2723" t="s">
        <v>241</v>
      </c>
      <c r="B2723" t="s">
        <v>214</v>
      </c>
      <c r="C2723" t="s">
        <v>199</v>
      </c>
      <c r="D2723">
        <v>-342</v>
      </c>
      <c r="E2723">
        <v>-240</v>
      </c>
      <c r="F2723">
        <v>23</v>
      </c>
      <c r="G2723">
        <v>125</v>
      </c>
      <c r="H2723" t="s">
        <v>203</v>
      </c>
      <c r="I2723" t="s">
        <v>204</v>
      </c>
      <c r="J2723" t="s">
        <v>202</v>
      </c>
    </row>
    <row r="2724" spans="1:10" x14ac:dyDescent="0.3">
      <c r="A2724" t="s">
        <v>241</v>
      </c>
      <c r="B2724" t="s">
        <v>214</v>
      </c>
      <c r="C2724" t="s">
        <v>199</v>
      </c>
      <c r="D2724">
        <v>-365</v>
      </c>
      <c r="E2724">
        <v>-260</v>
      </c>
      <c r="F2724">
        <v>26</v>
      </c>
      <c r="G2724">
        <v>131</v>
      </c>
      <c r="H2724" t="s">
        <v>203</v>
      </c>
      <c r="I2724" t="s">
        <v>204</v>
      </c>
      <c r="J2724" t="s">
        <v>202</v>
      </c>
    </row>
    <row r="2725" spans="1:10" x14ac:dyDescent="0.3">
      <c r="A2725" t="s">
        <v>241</v>
      </c>
      <c r="B2725" t="s">
        <v>214</v>
      </c>
      <c r="C2725" t="s">
        <v>199</v>
      </c>
      <c r="D2725">
        <v>-380</v>
      </c>
      <c r="E2725">
        <v>-265</v>
      </c>
      <c r="F2725">
        <v>18</v>
      </c>
      <c r="G2725">
        <v>133</v>
      </c>
      <c r="H2725" t="s">
        <v>203</v>
      </c>
      <c r="I2725" t="s">
        <v>204</v>
      </c>
      <c r="J2725" t="s">
        <v>202</v>
      </c>
    </row>
    <row r="2726" spans="1:10" x14ac:dyDescent="0.3">
      <c r="A2726" t="s">
        <v>241</v>
      </c>
      <c r="B2726" t="s">
        <v>214</v>
      </c>
      <c r="C2726" t="s">
        <v>199</v>
      </c>
      <c r="D2726">
        <v>-369</v>
      </c>
      <c r="E2726">
        <v>-271</v>
      </c>
      <c r="F2726">
        <v>37</v>
      </c>
      <c r="G2726">
        <v>135</v>
      </c>
      <c r="H2726" t="s">
        <v>203</v>
      </c>
      <c r="I2726" t="s">
        <v>204</v>
      </c>
      <c r="J2726" t="s">
        <v>202</v>
      </c>
    </row>
    <row r="2727" spans="1:10" x14ac:dyDescent="0.3">
      <c r="A2727" t="s">
        <v>241</v>
      </c>
      <c r="B2727" t="s">
        <v>214</v>
      </c>
      <c r="C2727" t="s">
        <v>199</v>
      </c>
      <c r="D2727">
        <v>-378</v>
      </c>
      <c r="E2727">
        <v>-270</v>
      </c>
      <c r="F2727">
        <v>27</v>
      </c>
      <c r="G2727">
        <v>135</v>
      </c>
      <c r="H2727" t="s">
        <v>203</v>
      </c>
      <c r="I2727" t="s">
        <v>204</v>
      </c>
      <c r="J2727" t="s">
        <v>202</v>
      </c>
    </row>
    <row r="2728" spans="1:10" x14ac:dyDescent="0.3">
      <c r="A2728" t="s">
        <v>241</v>
      </c>
      <c r="B2728" t="s">
        <v>214</v>
      </c>
      <c r="C2728" t="s">
        <v>199</v>
      </c>
      <c r="D2728">
        <v>-363</v>
      </c>
      <c r="E2728">
        <v>-255</v>
      </c>
      <c r="F2728">
        <v>21</v>
      </c>
      <c r="G2728">
        <v>129</v>
      </c>
      <c r="H2728" t="s">
        <v>203</v>
      </c>
      <c r="I2728" t="s">
        <v>204</v>
      </c>
      <c r="J2728" t="s">
        <v>202</v>
      </c>
    </row>
    <row r="2729" spans="1:10" x14ac:dyDescent="0.3">
      <c r="A2729" t="s">
        <v>241</v>
      </c>
      <c r="B2729" t="s">
        <v>214</v>
      </c>
      <c r="C2729" t="s">
        <v>199</v>
      </c>
      <c r="D2729">
        <v>-340</v>
      </c>
      <c r="E2729">
        <v>-245</v>
      </c>
      <c r="F2729">
        <v>32</v>
      </c>
      <c r="G2729">
        <v>127</v>
      </c>
      <c r="H2729" t="s">
        <v>203</v>
      </c>
      <c r="I2729" t="s">
        <v>204</v>
      </c>
      <c r="J2729" t="s">
        <v>202</v>
      </c>
    </row>
    <row r="2730" spans="1:10" x14ac:dyDescent="0.3">
      <c r="A2730" t="s">
        <v>241</v>
      </c>
      <c r="B2730" t="s">
        <v>214</v>
      </c>
      <c r="C2730" t="s">
        <v>199</v>
      </c>
      <c r="D2730">
        <v>-542</v>
      </c>
      <c r="E2730">
        <v>-260</v>
      </c>
      <c r="F2730">
        <v>28</v>
      </c>
      <c r="G2730">
        <v>131</v>
      </c>
      <c r="H2730" t="s">
        <v>203</v>
      </c>
      <c r="I2730" t="s">
        <v>204</v>
      </c>
      <c r="J2730" t="s">
        <v>202</v>
      </c>
    </row>
    <row r="2731" spans="1:10" x14ac:dyDescent="0.3">
      <c r="A2731" t="s">
        <v>241</v>
      </c>
      <c r="B2731" t="s">
        <v>214</v>
      </c>
      <c r="C2731" t="s">
        <v>199</v>
      </c>
      <c r="D2731">
        <v>-524</v>
      </c>
      <c r="E2731">
        <v>-265</v>
      </c>
      <c r="F2731">
        <v>18</v>
      </c>
      <c r="G2731">
        <v>124</v>
      </c>
      <c r="H2731" t="s">
        <v>203</v>
      </c>
      <c r="I2731" t="s">
        <v>204</v>
      </c>
      <c r="J2731" t="s">
        <v>202</v>
      </c>
    </row>
    <row r="2732" spans="1:10" x14ac:dyDescent="0.3">
      <c r="A2732" t="s">
        <v>241</v>
      </c>
      <c r="B2732" t="s">
        <v>214</v>
      </c>
      <c r="C2732" t="s">
        <v>199</v>
      </c>
      <c r="D2732">
        <v>-539</v>
      </c>
      <c r="E2732">
        <v>-255</v>
      </c>
      <c r="F2732">
        <v>22</v>
      </c>
      <c r="G2732">
        <v>129</v>
      </c>
      <c r="H2732" t="s">
        <v>203</v>
      </c>
      <c r="I2732" t="s">
        <v>204</v>
      </c>
      <c r="J2732" t="s">
        <v>202</v>
      </c>
    </row>
    <row r="2733" spans="1:10" x14ac:dyDescent="0.3">
      <c r="A2733" t="s">
        <v>241</v>
      </c>
      <c r="B2733" t="s">
        <v>214</v>
      </c>
      <c r="C2733" t="s">
        <v>199</v>
      </c>
      <c r="D2733">
        <v>10</v>
      </c>
      <c r="E2733">
        <v>27</v>
      </c>
      <c r="F2733">
        <v>45</v>
      </c>
      <c r="G2733">
        <v>17</v>
      </c>
      <c r="H2733" t="s">
        <v>205</v>
      </c>
      <c r="I2733" t="s">
        <v>206</v>
      </c>
      <c r="J2733" t="s">
        <v>202</v>
      </c>
    </row>
    <row r="2734" spans="1:10" x14ac:dyDescent="0.3">
      <c r="A2734" t="s">
        <v>241</v>
      </c>
      <c r="B2734" t="s">
        <v>214</v>
      </c>
      <c r="C2734" t="s">
        <v>199</v>
      </c>
      <c r="D2734">
        <v>11</v>
      </c>
      <c r="E2734">
        <v>28</v>
      </c>
      <c r="F2734">
        <v>47</v>
      </c>
      <c r="G2734">
        <v>17</v>
      </c>
      <c r="H2734" t="s">
        <v>205</v>
      </c>
      <c r="I2734" t="s">
        <v>206</v>
      </c>
      <c r="J2734" t="s">
        <v>202</v>
      </c>
    </row>
    <row r="2735" spans="1:10" x14ac:dyDescent="0.3">
      <c r="A2735" t="s">
        <v>241</v>
      </c>
      <c r="B2735" t="s">
        <v>214</v>
      </c>
      <c r="C2735" t="s">
        <v>199</v>
      </c>
      <c r="D2735">
        <v>14</v>
      </c>
      <c r="E2735">
        <v>31</v>
      </c>
      <c r="F2735">
        <v>52</v>
      </c>
      <c r="G2735">
        <v>17</v>
      </c>
      <c r="H2735" t="s">
        <v>205</v>
      </c>
      <c r="I2735" t="s">
        <v>206</v>
      </c>
      <c r="J2735" t="s">
        <v>202</v>
      </c>
    </row>
    <row r="2736" spans="1:10" x14ac:dyDescent="0.3">
      <c r="A2736" t="s">
        <v>241</v>
      </c>
      <c r="B2736" t="s">
        <v>214</v>
      </c>
      <c r="C2736" t="s">
        <v>199</v>
      </c>
      <c r="D2736">
        <v>15</v>
      </c>
      <c r="E2736">
        <v>27</v>
      </c>
      <c r="F2736">
        <v>48</v>
      </c>
      <c r="G2736">
        <v>17</v>
      </c>
      <c r="H2736" t="s">
        <v>205</v>
      </c>
      <c r="I2736" t="s">
        <v>206</v>
      </c>
      <c r="J2736" t="s">
        <v>202</v>
      </c>
    </row>
    <row r="2737" spans="1:10" x14ac:dyDescent="0.3">
      <c r="A2737" t="s">
        <v>241</v>
      </c>
      <c r="B2737" t="s">
        <v>214</v>
      </c>
      <c r="C2737" t="s">
        <v>199</v>
      </c>
      <c r="D2737">
        <v>16</v>
      </c>
      <c r="E2737">
        <v>28</v>
      </c>
      <c r="F2737">
        <v>50</v>
      </c>
      <c r="G2737">
        <v>17</v>
      </c>
      <c r="H2737" t="s">
        <v>205</v>
      </c>
      <c r="I2737" t="s">
        <v>206</v>
      </c>
      <c r="J2737" t="s">
        <v>202</v>
      </c>
    </row>
    <row r="2738" spans="1:10" x14ac:dyDescent="0.3">
      <c r="A2738" t="s">
        <v>241</v>
      </c>
      <c r="B2738" t="s">
        <v>214</v>
      </c>
      <c r="C2738" t="s">
        <v>199</v>
      </c>
      <c r="D2738">
        <v>25</v>
      </c>
      <c r="E2738">
        <v>35</v>
      </c>
      <c r="F2738">
        <v>57</v>
      </c>
      <c r="G2738">
        <v>16</v>
      </c>
      <c r="H2738" t="s">
        <v>205</v>
      </c>
      <c r="I2738" t="s">
        <v>206</v>
      </c>
      <c r="J2738" t="s">
        <v>202</v>
      </c>
    </row>
    <row r="2739" spans="1:10" x14ac:dyDescent="0.3">
      <c r="A2739" t="s">
        <v>241</v>
      </c>
      <c r="B2739" t="s">
        <v>214</v>
      </c>
      <c r="C2739" t="s">
        <v>199</v>
      </c>
      <c r="D2739">
        <v>23</v>
      </c>
      <c r="E2739">
        <v>36</v>
      </c>
      <c r="F2739">
        <v>60</v>
      </c>
      <c r="G2739">
        <v>18</v>
      </c>
      <c r="H2739" t="s">
        <v>205</v>
      </c>
      <c r="I2739" t="s">
        <v>206</v>
      </c>
      <c r="J2739" t="s">
        <v>202</v>
      </c>
    </row>
    <row r="2740" spans="1:10" x14ac:dyDescent="0.3">
      <c r="A2740" t="s">
        <v>241</v>
      </c>
      <c r="B2740" t="s">
        <v>214</v>
      </c>
      <c r="C2740" t="s">
        <v>199</v>
      </c>
      <c r="D2740">
        <v>26</v>
      </c>
      <c r="E2740">
        <v>38</v>
      </c>
      <c r="F2740">
        <v>62</v>
      </c>
      <c r="G2740">
        <v>18</v>
      </c>
      <c r="H2740" t="s">
        <v>205</v>
      </c>
      <c r="I2740" t="s">
        <v>206</v>
      </c>
      <c r="J2740" t="s">
        <v>202</v>
      </c>
    </row>
    <row r="2741" spans="1:10" x14ac:dyDescent="0.3">
      <c r="A2741" t="s">
        <v>241</v>
      </c>
      <c r="B2741" t="s">
        <v>214</v>
      </c>
      <c r="C2741" t="s">
        <v>199</v>
      </c>
      <c r="D2741">
        <v>18</v>
      </c>
      <c r="E2741">
        <v>29</v>
      </c>
      <c r="F2741">
        <v>51</v>
      </c>
      <c r="G2741">
        <v>17</v>
      </c>
      <c r="H2741" t="s">
        <v>205</v>
      </c>
      <c r="I2741" t="s">
        <v>206</v>
      </c>
      <c r="J2741" t="s">
        <v>202</v>
      </c>
    </row>
    <row r="2742" spans="1:10" x14ac:dyDescent="0.3">
      <c r="A2742" t="s">
        <v>241</v>
      </c>
      <c r="B2742" t="s">
        <v>214</v>
      </c>
      <c r="C2742" t="s">
        <v>199</v>
      </c>
      <c r="D2742">
        <v>15</v>
      </c>
      <c r="E2742">
        <v>32</v>
      </c>
      <c r="F2742">
        <v>53</v>
      </c>
      <c r="G2742">
        <v>17</v>
      </c>
      <c r="H2742" t="s">
        <v>205</v>
      </c>
      <c r="I2742" t="s">
        <v>207</v>
      </c>
      <c r="J2742" t="s">
        <v>208</v>
      </c>
    </row>
    <row r="2743" spans="1:10" x14ac:dyDescent="0.3">
      <c r="A2743" t="s">
        <v>241</v>
      </c>
      <c r="B2743" t="s">
        <v>214</v>
      </c>
      <c r="C2743" t="s">
        <v>199</v>
      </c>
      <c r="D2743">
        <v>12</v>
      </c>
      <c r="E2743">
        <v>29</v>
      </c>
      <c r="F2743">
        <v>49</v>
      </c>
      <c r="G2743">
        <v>17</v>
      </c>
      <c r="H2743" t="s">
        <v>205</v>
      </c>
      <c r="I2743" t="s">
        <v>207</v>
      </c>
      <c r="J2743" t="s">
        <v>208</v>
      </c>
    </row>
    <row r="2744" spans="1:10" x14ac:dyDescent="0.3">
      <c r="A2744" t="s">
        <v>241</v>
      </c>
      <c r="B2744" t="s">
        <v>214</v>
      </c>
      <c r="C2744" t="s">
        <v>199</v>
      </c>
      <c r="D2744">
        <v>17</v>
      </c>
      <c r="E2744">
        <v>35</v>
      </c>
      <c r="F2744">
        <v>58</v>
      </c>
      <c r="G2744">
        <v>18</v>
      </c>
      <c r="H2744" t="s">
        <v>205</v>
      </c>
      <c r="I2744" t="s">
        <v>207</v>
      </c>
      <c r="J2744" t="s">
        <v>208</v>
      </c>
    </row>
    <row r="2745" spans="1:10" x14ac:dyDescent="0.3">
      <c r="A2745" t="s">
        <v>241</v>
      </c>
      <c r="B2745" t="s">
        <v>214</v>
      </c>
      <c r="C2745" t="s">
        <v>199</v>
      </c>
      <c r="D2745">
        <v>17</v>
      </c>
      <c r="E2745">
        <v>35</v>
      </c>
      <c r="F2745">
        <v>58</v>
      </c>
      <c r="G2745">
        <v>18</v>
      </c>
      <c r="H2745" t="s">
        <v>205</v>
      </c>
      <c r="I2745" t="s">
        <v>207</v>
      </c>
      <c r="J2745" t="s">
        <v>208</v>
      </c>
    </row>
    <row r="2746" spans="1:10" x14ac:dyDescent="0.3">
      <c r="A2746" t="s">
        <v>241</v>
      </c>
      <c r="B2746" t="s">
        <v>214</v>
      </c>
      <c r="C2746" t="s">
        <v>199</v>
      </c>
      <c r="D2746">
        <v>17</v>
      </c>
      <c r="E2746">
        <v>35</v>
      </c>
      <c r="F2746">
        <v>58</v>
      </c>
      <c r="G2746">
        <v>18</v>
      </c>
      <c r="H2746" t="s">
        <v>205</v>
      </c>
      <c r="I2746" t="s">
        <v>207</v>
      </c>
      <c r="J2746" t="s">
        <v>208</v>
      </c>
    </row>
    <row r="2747" spans="1:10" x14ac:dyDescent="0.3">
      <c r="A2747" t="s">
        <v>241</v>
      </c>
      <c r="B2747" t="s">
        <v>214</v>
      </c>
      <c r="C2747" t="s">
        <v>199</v>
      </c>
      <c r="D2747">
        <v>17</v>
      </c>
      <c r="E2747">
        <v>35</v>
      </c>
      <c r="F2747">
        <v>58</v>
      </c>
      <c r="G2747">
        <v>18</v>
      </c>
      <c r="H2747" t="s">
        <v>205</v>
      </c>
      <c r="I2747" t="s">
        <v>207</v>
      </c>
      <c r="J2747" t="s">
        <v>208</v>
      </c>
    </row>
    <row r="2748" spans="1:10" x14ac:dyDescent="0.3">
      <c r="A2748" t="s">
        <v>241</v>
      </c>
      <c r="B2748" t="s">
        <v>214</v>
      </c>
      <c r="C2748" t="s">
        <v>199</v>
      </c>
      <c r="D2748">
        <v>17</v>
      </c>
      <c r="E2748">
        <v>26</v>
      </c>
      <c r="F2748">
        <v>48</v>
      </c>
      <c r="G2748">
        <v>16</v>
      </c>
      <c r="H2748" t="s">
        <v>205</v>
      </c>
      <c r="I2748" t="s">
        <v>207</v>
      </c>
      <c r="J2748" t="s">
        <v>208</v>
      </c>
    </row>
    <row r="2749" spans="1:10" x14ac:dyDescent="0.3">
      <c r="A2749" t="s">
        <v>241</v>
      </c>
      <c r="B2749" t="s">
        <v>214</v>
      </c>
      <c r="C2749" t="s">
        <v>199</v>
      </c>
      <c r="D2749">
        <v>16</v>
      </c>
      <c r="E2749">
        <v>28</v>
      </c>
      <c r="F2749">
        <v>50</v>
      </c>
      <c r="G2749">
        <v>17</v>
      </c>
      <c r="H2749" t="s">
        <v>205</v>
      </c>
      <c r="I2749" t="s">
        <v>207</v>
      </c>
      <c r="J2749" t="s">
        <v>208</v>
      </c>
    </row>
    <row r="2750" spans="1:10" x14ac:dyDescent="0.3">
      <c r="A2750" t="s">
        <v>241</v>
      </c>
      <c r="B2750" t="s">
        <v>214</v>
      </c>
      <c r="C2750" t="s">
        <v>199</v>
      </c>
      <c r="D2750">
        <v>18</v>
      </c>
      <c r="E2750">
        <v>29</v>
      </c>
      <c r="F2750">
        <v>49</v>
      </c>
      <c r="G2750">
        <v>15</v>
      </c>
      <c r="H2750" t="s">
        <v>205</v>
      </c>
      <c r="I2750" t="s">
        <v>207</v>
      </c>
      <c r="J2750" t="s">
        <v>208</v>
      </c>
    </row>
    <row r="2751" spans="1:10" x14ac:dyDescent="0.3">
      <c r="A2751" t="s">
        <v>241</v>
      </c>
      <c r="B2751" t="s">
        <v>214</v>
      </c>
      <c r="C2751" t="s">
        <v>199</v>
      </c>
      <c r="D2751">
        <v>16</v>
      </c>
      <c r="E2751">
        <v>145</v>
      </c>
      <c r="F2751">
        <v>250</v>
      </c>
      <c r="G2751">
        <v>129</v>
      </c>
      <c r="H2751" t="s">
        <v>209</v>
      </c>
      <c r="I2751" t="s">
        <v>216</v>
      </c>
      <c r="J2751" t="s">
        <v>208</v>
      </c>
    </row>
    <row r="2752" spans="1:10" x14ac:dyDescent="0.3">
      <c r="A2752" t="s">
        <v>241</v>
      </c>
      <c r="B2752" t="s">
        <v>214</v>
      </c>
      <c r="C2752" t="s">
        <v>199</v>
      </c>
      <c r="D2752">
        <v>26</v>
      </c>
      <c r="E2752">
        <v>169</v>
      </c>
      <c r="F2752">
        <v>290</v>
      </c>
      <c r="G2752">
        <v>143</v>
      </c>
      <c r="H2752" t="s">
        <v>209</v>
      </c>
      <c r="I2752" t="s">
        <v>216</v>
      </c>
      <c r="J2752" t="s">
        <v>208</v>
      </c>
    </row>
    <row r="2753" spans="1:10" x14ac:dyDescent="0.3">
      <c r="A2753" t="s">
        <v>241</v>
      </c>
      <c r="B2753" t="s">
        <v>214</v>
      </c>
      <c r="C2753" t="s">
        <v>199</v>
      </c>
      <c r="D2753">
        <v>32</v>
      </c>
      <c r="E2753">
        <v>187</v>
      </c>
      <c r="F2753">
        <v>322</v>
      </c>
      <c r="G2753">
        <v>155</v>
      </c>
      <c r="H2753" t="s">
        <v>209</v>
      </c>
      <c r="I2753" t="s">
        <v>216</v>
      </c>
      <c r="J2753" t="s">
        <v>208</v>
      </c>
    </row>
    <row r="2754" spans="1:10" x14ac:dyDescent="0.3">
      <c r="A2754" t="s">
        <v>241</v>
      </c>
      <c r="B2754" t="s">
        <v>214</v>
      </c>
      <c r="C2754" t="s">
        <v>199</v>
      </c>
      <c r="D2754">
        <v>39</v>
      </c>
      <c r="E2754">
        <v>169</v>
      </c>
      <c r="F2754">
        <v>309</v>
      </c>
      <c r="G2754">
        <v>143</v>
      </c>
      <c r="H2754" t="s">
        <v>209</v>
      </c>
      <c r="I2754" t="s">
        <v>216</v>
      </c>
      <c r="J2754" t="s">
        <v>208</v>
      </c>
    </row>
    <row r="2755" spans="1:10" x14ac:dyDescent="0.3">
      <c r="A2755" t="s">
        <v>241</v>
      </c>
      <c r="B2755" t="s">
        <v>214</v>
      </c>
      <c r="C2755" t="s">
        <v>199</v>
      </c>
      <c r="D2755">
        <v>62</v>
      </c>
      <c r="E2755">
        <v>225</v>
      </c>
      <c r="F2755">
        <v>384</v>
      </c>
      <c r="G2755">
        <v>167</v>
      </c>
      <c r="H2755" t="s">
        <v>209</v>
      </c>
      <c r="I2755" t="s">
        <v>216</v>
      </c>
      <c r="J2755" t="s">
        <v>208</v>
      </c>
    </row>
    <row r="2756" spans="1:10" x14ac:dyDescent="0.3">
      <c r="A2756" t="s">
        <v>241</v>
      </c>
      <c r="B2756" t="s">
        <v>214</v>
      </c>
      <c r="C2756" t="s">
        <v>199</v>
      </c>
      <c r="D2756">
        <v>68</v>
      </c>
      <c r="E2756">
        <v>239</v>
      </c>
      <c r="F2756">
        <v>408</v>
      </c>
      <c r="G2756">
        <v>177</v>
      </c>
      <c r="H2756" t="s">
        <v>209</v>
      </c>
      <c r="I2756" t="s">
        <v>216</v>
      </c>
      <c r="J2756" t="s">
        <v>208</v>
      </c>
    </row>
    <row r="2757" spans="1:10" x14ac:dyDescent="0.3">
      <c r="A2757" t="s">
        <v>241</v>
      </c>
      <c r="B2757" t="s">
        <v>214</v>
      </c>
      <c r="C2757" t="s">
        <v>199</v>
      </c>
      <c r="D2757">
        <v>39</v>
      </c>
      <c r="E2757">
        <v>169</v>
      </c>
      <c r="F2757">
        <v>309</v>
      </c>
      <c r="G2757">
        <v>143</v>
      </c>
      <c r="H2757" t="s">
        <v>209</v>
      </c>
      <c r="I2757" t="s">
        <v>216</v>
      </c>
      <c r="J2757" t="s">
        <v>208</v>
      </c>
    </row>
    <row r="2758" spans="1:10" x14ac:dyDescent="0.3">
      <c r="A2758" t="s">
        <v>241</v>
      </c>
      <c r="B2758" t="s">
        <v>214</v>
      </c>
      <c r="C2758" t="s">
        <v>199</v>
      </c>
      <c r="D2758">
        <v>39</v>
      </c>
      <c r="E2758">
        <v>173</v>
      </c>
      <c r="F2758">
        <v>318</v>
      </c>
      <c r="G2758">
        <v>147</v>
      </c>
      <c r="H2758" t="s">
        <v>209</v>
      </c>
      <c r="I2758" t="s">
        <v>216</v>
      </c>
      <c r="J2758" t="s">
        <v>208</v>
      </c>
    </row>
    <row r="2759" spans="1:10" x14ac:dyDescent="0.3">
      <c r="A2759" t="s">
        <v>241</v>
      </c>
      <c r="B2759" t="s">
        <v>214</v>
      </c>
      <c r="C2759" t="s">
        <v>199</v>
      </c>
      <c r="D2759">
        <v>39</v>
      </c>
      <c r="E2759">
        <v>168</v>
      </c>
      <c r="F2759">
        <v>308</v>
      </c>
      <c r="G2759">
        <v>142</v>
      </c>
      <c r="H2759" t="s">
        <v>209</v>
      </c>
      <c r="I2759" t="s">
        <v>216</v>
      </c>
      <c r="J2759" t="s">
        <v>208</v>
      </c>
    </row>
    <row r="2760" spans="1:10" x14ac:dyDescent="0.3">
      <c r="A2760" t="s">
        <v>241</v>
      </c>
      <c r="B2760" t="s">
        <v>214</v>
      </c>
      <c r="C2760" t="s">
        <v>199</v>
      </c>
      <c r="D2760">
        <v>47</v>
      </c>
      <c r="E2760">
        <v>187</v>
      </c>
      <c r="F2760">
        <v>343</v>
      </c>
      <c r="G2760">
        <v>155</v>
      </c>
      <c r="H2760" t="s">
        <v>209</v>
      </c>
      <c r="I2760" t="s">
        <v>216</v>
      </c>
      <c r="J2760" t="s">
        <v>208</v>
      </c>
    </row>
    <row r="2761" spans="1:10" x14ac:dyDescent="0.3">
      <c r="A2761" t="s">
        <v>241</v>
      </c>
      <c r="B2761" t="s">
        <v>214</v>
      </c>
      <c r="C2761" t="s">
        <v>199</v>
      </c>
      <c r="D2761">
        <v>119</v>
      </c>
      <c r="E2761">
        <v>213</v>
      </c>
      <c r="F2761">
        <v>367</v>
      </c>
      <c r="G2761">
        <v>94</v>
      </c>
      <c r="H2761" t="s">
        <v>209</v>
      </c>
      <c r="I2761" t="s">
        <v>210</v>
      </c>
      <c r="J2761" t="s">
        <v>208</v>
      </c>
    </row>
    <row r="2762" spans="1:10" x14ac:dyDescent="0.3">
      <c r="A2762" t="s">
        <v>241</v>
      </c>
      <c r="B2762" t="s">
        <v>214</v>
      </c>
      <c r="C2762" t="s">
        <v>199</v>
      </c>
      <c r="D2762">
        <v>166</v>
      </c>
      <c r="E2762">
        <v>278</v>
      </c>
      <c r="F2762">
        <v>478</v>
      </c>
      <c r="G2762">
        <v>112</v>
      </c>
      <c r="H2762" t="s">
        <v>209</v>
      </c>
      <c r="I2762" t="s">
        <v>210</v>
      </c>
      <c r="J2762" t="s">
        <v>208</v>
      </c>
    </row>
    <row r="2763" spans="1:10" x14ac:dyDescent="0.3">
      <c r="A2763" t="s">
        <v>241</v>
      </c>
      <c r="B2763" t="s">
        <v>214</v>
      </c>
      <c r="C2763" t="s">
        <v>199</v>
      </c>
      <c r="D2763">
        <v>129</v>
      </c>
      <c r="E2763">
        <v>225</v>
      </c>
      <c r="F2763">
        <v>387</v>
      </c>
      <c r="G2763">
        <v>96</v>
      </c>
      <c r="H2763" t="s">
        <v>209</v>
      </c>
      <c r="I2763" t="s">
        <v>210</v>
      </c>
      <c r="J2763" t="s">
        <v>208</v>
      </c>
    </row>
    <row r="2764" spans="1:10" x14ac:dyDescent="0.3">
      <c r="A2764" t="s">
        <v>241</v>
      </c>
      <c r="B2764" t="s">
        <v>214</v>
      </c>
      <c r="C2764" t="s">
        <v>199</v>
      </c>
      <c r="D2764">
        <v>120</v>
      </c>
      <c r="E2764">
        <v>213</v>
      </c>
      <c r="F2764">
        <v>367</v>
      </c>
      <c r="G2764">
        <v>93</v>
      </c>
      <c r="H2764" t="s">
        <v>209</v>
      </c>
      <c r="I2764" t="s">
        <v>210</v>
      </c>
      <c r="J2764" t="s">
        <v>208</v>
      </c>
    </row>
    <row r="2765" spans="1:10" x14ac:dyDescent="0.3">
      <c r="A2765" t="s">
        <v>241</v>
      </c>
      <c r="B2765" t="s">
        <v>214</v>
      </c>
      <c r="C2765" t="s">
        <v>199</v>
      </c>
      <c r="D2765">
        <v>138</v>
      </c>
      <c r="E2765">
        <v>239</v>
      </c>
      <c r="F2765">
        <v>412</v>
      </c>
      <c r="G2765">
        <v>101</v>
      </c>
      <c r="H2765" t="s">
        <v>209</v>
      </c>
      <c r="I2765" t="s">
        <v>210</v>
      </c>
      <c r="J2765" t="s">
        <v>208</v>
      </c>
    </row>
    <row r="2766" spans="1:10" x14ac:dyDescent="0.3">
      <c r="A2766" t="s">
        <v>241</v>
      </c>
      <c r="B2766" t="s">
        <v>214</v>
      </c>
      <c r="C2766" t="s">
        <v>199</v>
      </c>
      <c r="D2766">
        <v>177</v>
      </c>
      <c r="E2766">
        <v>213</v>
      </c>
      <c r="F2766">
        <v>391</v>
      </c>
      <c r="G2766">
        <v>94</v>
      </c>
      <c r="H2766" t="s">
        <v>209</v>
      </c>
      <c r="I2766" t="s">
        <v>210</v>
      </c>
      <c r="J2766" t="s">
        <v>208</v>
      </c>
    </row>
    <row r="2767" spans="1:10" x14ac:dyDescent="0.3">
      <c r="A2767" t="s">
        <v>241</v>
      </c>
      <c r="B2767" t="s">
        <v>214</v>
      </c>
      <c r="C2767" t="s">
        <v>199</v>
      </c>
      <c r="D2767">
        <v>232</v>
      </c>
      <c r="E2767">
        <v>265</v>
      </c>
      <c r="F2767">
        <v>486</v>
      </c>
      <c r="G2767">
        <v>109</v>
      </c>
      <c r="H2767" t="s">
        <v>209</v>
      </c>
      <c r="I2767" t="s">
        <v>210</v>
      </c>
      <c r="J2767" t="s">
        <v>208</v>
      </c>
    </row>
    <row r="2768" spans="1:10" x14ac:dyDescent="0.3">
      <c r="A2768" t="s">
        <v>241</v>
      </c>
      <c r="B2768" t="s">
        <v>214</v>
      </c>
      <c r="C2768" t="s">
        <v>199</v>
      </c>
      <c r="D2768">
        <v>221</v>
      </c>
      <c r="E2768">
        <v>270</v>
      </c>
      <c r="F2768">
        <v>461</v>
      </c>
      <c r="G2768">
        <v>102</v>
      </c>
      <c r="H2768" t="s">
        <v>209</v>
      </c>
      <c r="I2768" t="s">
        <v>210</v>
      </c>
      <c r="J2768" t="s">
        <v>208</v>
      </c>
    </row>
    <row r="2769" spans="1:10" x14ac:dyDescent="0.3">
      <c r="A2769" t="s">
        <v>241</v>
      </c>
      <c r="B2769" t="s">
        <v>214</v>
      </c>
      <c r="C2769" t="s">
        <v>199</v>
      </c>
      <c r="D2769">
        <v>229</v>
      </c>
      <c r="E2769">
        <v>278</v>
      </c>
      <c r="F2769">
        <v>474</v>
      </c>
      <c r="G2769">
        <v>104</v>
      </c>
      <c r="H2769" t="s">
        <v>209</v>
      </c>
      <c r="I2769" t="s">
        <v>210</v>
      </c>
      <c r="J2769" t="s">
        <v>208</v>
      </c>
    </row>
    <row r="2770" spans="1:10" x14ac:dyDescent="0.3">
      <c r="A2770" t="s">
        <v>241</v>
      </c>
      <c r="B2770" t="s">
        <v>214</v>
      </c>
      <c r="C2770" t="s">
        <v>199</v>
      </c>
      <c r="D2770">
        <v>287</v>
      </c>
      <c r="E2770">
        <v>329</v>
      </c>
      <c r="F2770">
        <v>562</v>
      </c>
      <c r="G2770">
        <v>113</v>
      </c>
      <c r="H2770" t="s">
        <v>209</v>
      </c>
      <c r="I2770" t="s">
        <v>210</v>
      </c>
      <c r="J2770" t="s">
        <v>208</v>
      </c>
    </row>
    <row r="2771" spans="1:10" x14ac:dyDescent="0.3">
      <c r="A2771" t="s">
        <v>241</v>
      </c>
      <c r="B2771" t="s">
        <v>214</v>
      </c>
      <c r="C2771" t="s">
        <v>199</v>
      </c>
      <c r="D2771">
        <v>191</v>
      </c>
      <c r="E2771">
        <v>225</v>
      </c>
      <c r="F2771">
        <v>412</v>
      </c>
      <c r="G2771">
        <v>96</v>
      </c>
      <c r="H2771" t="s">
        <v>209</v>
      </c>
      <c r="I2771" t="s">
        <v>210</v>
      </c>
      <c r="J2771" t="s">
        <v>208</v>
      </c>
    </row>
    <row r="2772" spans="1:10" x14ac:dyDescent="0.3">
      <c r="A2772" t="s">
        <v>241</v>
      </c>
      <c r="B2772" t="s">
        <v>214</v>
      </c>
      <c r="C2772" t="s">
        <v>199</v>
      </c>
      <c r="D2772">
        <v>205</v>
      </c>
      <c r="E2772">
        <v>239</v>
      </c>
      <c r="F2772">
        <v>439</v>
      </c>
      <c r="G2772">
        <v>101</v>
      </c>
      <c r="H2772" t="s">
        <v>209</v>
      </c>
      <c r="I2772" t="s">
        <v>210</v>
      </c>
      <c r="J2772" t="s">
        <v>208</v>
      </c>
    </row>
    <row r="2773" spans="1:10" x14ac:dyDescent="0.3">
      <c r="A2773" t="s">
        <v>241</v>
      </c>
      <c r="B2773" t="s">
        <v>214</v>
      </c>
      <c r="C2773" t="s">
        <v>199</v>
      </c>
      <c r="D2773">
        <v>288</v>
      </c>
      <c r="E2773">
        <v>310</v>
      </c>
      <c r="F2773">
        <v>569</v>
      </c>
      <c r="G2773">
        <v>116</v>
      </c>
      <c r="H2773" t="s">
        <v>209</v>
      </c>
      <c r="I2773" t="s">
        <v>210</v>
      </c>
      <c r="J2773" t="s">
        <v>208</v>
      </c>
    </row>
    <row r="2774" spans="1:10" x14ac:dyDescent="0.3">
      <c r="A2774" t="s">
        <v>241</v>
      </c>
      <c r="B2774" t="s">
        <v>214</v>
      </c>
      <c r="C2774" t="s">
        <v>199</v>
      </c>
      <c r="D2774">
        <v>86</v>
      </c>
      <c r="E2774">
        <v>139</v>
      </c>
      <c r="F2774">
        <v>234</v>
      </c>
      <c r="G2774">
        <v>53</v>
      </c>
      <c r="H2774" t="s">
        <v>209</v>
      </c>
      <c r="I2774" t="s">
        <v>211</v>
      </c>
      <c r="J2774" t="s">
        <v>208</v>
      </c>
    </row>
    <row r="2775" spans="1:10" x14ac:dyDescent="0.3">
      <c r="A2775" t="s">
        <v>241</v>
      </c>
      <c r="B2775" t="s">
        <v>214</v>
      </c>
      <c r="C2775" t="s">
        <v>199</v>
      </c>
      <c r="D2775">
        <v>94</v>
      </c>
      <c r="E2775">
        <v>150</v>
      </c>
      <c r="F2775">
        <v>254</v>
      </c>
      <c r="G2775">
        <v>56</v>
      </c>
      <c r="H2775" t="s">
        <v>209</v>
      </c>
      <c r="I2775" t="s">
        <v>211</v>
      </c>
      <c r="J2775" t="s">
        <v>208</v>
      </c>
    </row>
    <row r="2776" spans="1:10" x14ac:dyDescent="0.3">
      <c r="A2776" t="s">
        <v>241</v>
      </c>
      <c r="B2776" t="s">
        <v>214</v>
      </c>
      <c r="C2776" t="s">
        <v>199</v>
      </c>
      <c r="D2776">
        <v>102</v>
      </c>
      <c r="E2776">
        <v>158</v>
      </c>
      <c r="F2776">
        <v>267</v>
      </c>
      <c r="G2776">
        <v>56</v>
      </c>
      <c r="H2776" t="s">
        <v>209</v>
      </c>
      <c r="I2776" t="s">
        <v>211</v>
      </c>
      <c r="J2776" t="s">
        <v>208</v>
      </c>
    </row>
    <row r="2777" spans="1:10" x14ac:dyDescent="0.3">
      <c r="A2777" t="s">
        <v>241</v>
      </c>
      <c r="B2777" t="s">
        <v>214</v>
      </c>
      <c r="C2777" t="s">
        <v>199</v>
      </c>
      <c r="D2777">
        <v>115</v>
      </c>
      <c r="E2777">
        <v>178</v>
      </c>
      <c r="F2777">
        <v>301</v>
      </c>
      <c r="G2777">
        <v>63</v>
      </c>
      <c r="H2777" t="s">
        <v>209</v>
      </c>
      <c r="I2777" t="s">
        <v>211</v>
      </c>
      <c r="J2777" t="s">
        <v>208</v>
      </c>
    </row>
    <row r="2778" spans="1:10" x14ac:dyDescent="0.3">
      <c r="A2778" t="s">
        <v>241</v>
      </c>
      <c r="B2778" t="s">
        <v>214</v>
      </c>
      <c r="C2778" t="s">
        <v>199</v>
      </c>
      <c r="D2778">
        <v>150</v>
      </c>
      <c r="E2778">
        <v>222</v>
      </c>
      <c r="F2778">
        <v>376</v>
      </c>
      <c r="G2778">
        <v>72</v>
      </c>
      <c r="H2778" t="s">
        <v>209</v>
      </c>
      <c r="I2778" t="s">
        <v>211</v>
      </c>
      <c r="J2778" t="s">
        <v>208</v>
      </c>
    </row>
    <row r="2779" spans="1:10" x14ac:dyDescent="0.3">
      <c r="A2779" t="s">
        <v>241</v>
      </c>
      <c r="B2779" t="s">
        <v>214</v>
      </c>
      <c r="C2779" t="s">
        <v>199</v>
      </c>
      <c r="D2779">
        <v>114</v>
      </c>
      <c r="E2779">
        <v>176</v>
      </c>
      <c r="F2779">
        <v>298</v>
      </c>
      <c r="G2779">
        <v>62</v>
      </c>
      <c r="H2779" t="s">
        <v>209</v>
      </c>
      <c r="I2779" t="s">
        <v>211</v>
      </c>
      <c r="J2779" t="s">
        <v>208</v>
      </c>
    </row>
    <row r="2780" spans="1:10" x14ac:dyDescent="0.3">
      <c r="A2780" t="s">
        <v>241</v>
      </c>
      <c r="B2780" t="s">
        <v>214</v>
      </c>
      <c r="C2780" t="s">
        <v>199</v>
      </c>
      <c r="D2780">
        <v>107</v>
      </c>
      <c r="E2780">
        <v>165</v>
      </c>
      <c r="F2780">
        <v>278</v>
      </c>
      <c r="G2780">
        <v>58</v>
      </c>
      <c r="H2780" t="s">
        <v>209</v>
      </c>
      <c r="I2780" t="s">
        <v>211</v>
      </c>
      <c r="J2780" t="s">
        <v>208</v>
      </c>
    </row>
    <row r="2781" spans="1:10" x14ac:dyDescent="0.3">
      <c r="A2781" t="s">
        <v>241</v>
      </c>
      <c r="B2781" t="s">
        <v>214</v>
      </c>
      <c r="C2781" t="s">
        <v>199</v>
      </c>
      <c r="D2781">
        <v>167</v>
      </c>
      <c r="E2781">
        <v>185</v>
      </c>
      <c r="F2781">
        <v>309</v>
      </c>
      <c r="G2781">
        <v>60</v>
      </c>
      <c r="H2781" t="s">
        <v>209</v>
      </c>
      <c r="I2781" t="s">
        <v>211</v>
      </c>
      <c r="J2781" t="s">
        <v>208</v>
      </c>
    </row>
    <row r="2782" spans="1:10" x14ac:dyDescent="0.3">
      <c r="A2782" t="s">
        <v>241</v>
      </c>
      <c r="B2782" t="s">
        <v>214</v>
      </c>
      <c r="C2782" t="s">
        <v>199</v>
      </c>
      <c r="D2782">
        <v>207</v>
      </c>
      <c r="E2782">
        <v>222</v>
      </c>
      <c r="F2782">
        <v>373</v>
      </c>
      <c r="G2782">
        <v>67</v>
      </c>
      <c r="H2782" t="s">
        <v>209</v>
      </c>
      <c r="I2782" t="s">
        <v>211</v>
      </c>
      <c r="J2782" t="s">
        <v>208</v>
      </c>
    </row>
    <row r="2783" spans="1:10" x14ac:dyDescent="0.3">
      <c r="A2783" t="s">
        <v>241</v>
      </c>
      <c r="B2783" t="s">
        <v>214</v>
      </c>
      <c r="C2783" t="s">
        <v>199</v>
      </c>
      <c r="D2783">
        <v>171</v>
      </c>
      <c r="E2783">
        <v>176</v>
      </c>
      <c r="F2783">
        <v>318</v>
      </c>
      <c r="G2783">
        <v>61</v>
      </c>
      <c r="H2783" t="s">
        <v>209</v>
      </c>
      <c r="I2783" t="s">
        <v>211</v>
      </c>
      <c r="J2783" t="s">
        <v>208</v>
      </c>
    </row>
    <row r="2784" spans="1:10" x14ac:dyDescent="0.3">
      <c r="A2784" t="s">
        <v>241</v>
      </c>
      <c r="B2784" t="s">
        <v>214</v>
      </c>
      <c r="C2784" t="s">
        <v>199</v>
      </c>
      <c r="D2784">
        <v>212</v>
      </c>
      <c r="E2784">
        <v>324</v>
      </c>
      <c r="F2784">
        <v>567</v>
      </c>
      <c r="G2784">
        <v>112</v>
      </c>
      <c r="H2784" t="s">
        <v>203</v>
      </c>
      <c r="I2784" t="s">
        <v>212</v>
      </c>
      <c r="J2784" t="s">
        <v>202</v>
      </c>
    </row>
    <row r="2785" spans="1:10" x14ac:dyDescent="0.3">
      <c r="A2785" t="s">
        <v>241</v>
      </c>
      <c r="B2785" t="s">
        <v>214</v>
      </c>
      <c r="C2785" t="s">
        <v>199</v>
      </c>
      <c r="D2785">
        <v>219</v>
      </c>
      <c r="E2785">
        <v>335</v>
      </c>
      <c r="F2785">
        <v>587</v>
      </c>
      <c r="G2785">
        <v>116</v>
      </c>
      <c r="H2785" t="s">
        <v>203</v>
      </c>
      <c r="I2785" t="s">
        <v>212</v>
      </c>
      <c r="J2785" t="s">
        <v>202</v>
      </c>
    </row>
    <row r="2786" spans="1:10" x14ac:dyDescent="0.3">
      <c r="A2786" t="s">
        <v>241</v>
      </c>
      <c r="B2786" t="s">
        <v>214</v>
      </c>
      <c r="C2786" t="s">
        <v>199</v>
      </c>
      <c r="D2786">
        <v>231</v>
      </c>
      <c r="E2786">
        <v>349</v>
      </c>
      <c r="F2786">
        <v>612</v>
      </c>
      <c r="G2786">
        <v>118</v>
      </c>
      <c r="H2786" t="s">
        <v>203</v>
      </c>
      <c r="I2786" t="s">
        <v>212</v>
      </c>
      <c r="J2786" t="s">
        <v>202</v>
      </c>
    </row>
    <row r="2787" spans="1:10" x14ac:dyDescent="0.3">
      <c r="A2787" t="s">
        <v>241</v>
      </c>
      <c r="B2787" t="s">
        <v>214</v>
      </c>
      <c r="C2787" t="s">
        <v>199</v>
      </c>
      <c r="D2787">
        <v>258</v>
      </c>
      <c r="E2787">
        <v>387</v>
      </c>
      <c r="F2787">
        <v>678</v>
      </c>
      <c r="G2787">
        <v>129</v>
      </c>
      <c r="H2787" t="s">
        <v>203</v>
      </c>
      <c r="I2787" t="s">
        <v>212</v>
      </c>
      <c r="J2787" t="s">
        <v>202</v>
      </c>
    </row>
    <row r="2788" spans="1:10" x14ac:dyDescent="0.3">
      <c r="A2788" t="s">
        <v>241</v>
      </c>
      <c r="B2788" t="s">
        <v>214</v>
      </c>
      <c r="C2788" t="s">
        <v>199</v>
      </c>
      <c r="D2788">
        <v>262</v>
      </c>
      <c r="E2788">
        <v>392</v>
      </c>
      <c r="F2788">
        <v>687</v>
      </c>
      <c r="G2788">
        <v>130</v>
      </c>
      <c r="H2788" t="s">
        <v>203</v>
      </c>
      <c r="I2788" t="s">
        <v>212</v>
      </c>
      <c r="J2788" t="s">
        <v>202</v>
      </c>
    </row>
    <row r="2789" spans="1:10" x14ac:dyDescent="0.3">
      <c r="A2789" t="s">
        <v>241</v>
      </c>
      <c r="B2789" t="s">
        <v>214</v>
      </c>
      <c r="C2789" t="s">
        <v>199</v>
      </c>
      <c r="D2789">
        <v>221</v>
      </c>
      <c r="E2789">
        <v>336</v>
      </c>
      <c r="F2789">
        <v>589</v>
      </c>
      <c r="G2789">
        <v>115</v>
      </c>
      <c r="H2789" t="s">
        <v>203</v>
      </c>
      <c r="I2789" t="s">
        <v>212</v>
      </c>
      <c r="J2789" t="s">
        <v>202</v>
      </c>
    </row>
    <row r="2790" spans="1:10" x14ac:dyDescent="0.3">
      <c r="A2790" t="s">
        <v>241</v>
      </c>
      <c r="B2790" t="s">
        <v>214</v>
      </c>
      <c r="C2790" t="s">
        <v>199</v>
      </c>
      <c r="D2790">
        <v>224</v>
      </c>
      <c r="E2790">
        <v>341</v>
      </c>
      <c r="F2790">
        <v>598</v>
      </c>
      <c r="G2790">
        <v>117</v>
      </c>
      <c r="H2790" t="s">
        <v>203</v>
      </c>
      <c r="I2790" t="s">
        <v>212</v>
      </c>
      <c r="J2790" t="s">
        <v>202</v>
      </c>
    </row>
    <row r="2791" spans="1:10" x14ac:dyDescent="0.3">
      <c r="A2791" t="s">
        <v>241</v>
      </c>
      <c r="B2791" t="s">
        <v>214</v>
      </c>
      <c r="C2791" t="s">
        <v>199</v>
      </c>
      <c r="D2791">
        <v>196</v>
      </c>
      <c r="E2791">
        <v>304</v>
      </c>
      <c r="F2791">
        <v>532</v>
      </c>
      <c r="G2791">
        <v>108</v>
      </c>
      <c r="H2791" t="s">
        <v>203</v>
      </c>
      <c r="I2791" t="s">
        <v>212</v>
      </c>
      <c r="J2791" t="s">
        <v>202</v>
      </c>
    </row>
    <row r="2792" spans="1:10" x14ac:dyDescent="0.3">
      <c r="A2792" t="s">
        <v>241</v>
      </c>
      <c r="B2792" t="s">
        <v>214</v>
      </c>
      <c r="C2792" t="s">
        <v>199</v>
      </c>
      <c r="D2792">
        <v>215</v>
      </c>
      <c r="E2792">
        <v>329</v>
      </c>
      <c r="F2792">
        <v>576</v>
      </c>
      <c r="G2792">
        <v>114</v>
      </c>
      <c r="H2792" t="s">
        <v>203</v>
      </c>
      <c r="I2792" t="s">
        <v>212</v>
      </c>
      <c r="J2792" t="s">
        <v>202</v>
      </c>
    </row>
    <row r="2793" spans="1:10" x14ac:dyDescent="0.3">
      <c r="A2793" t="s">
        <v>241</v>
      </c>
      <c r="B2793" t="s">
        <v>214</v>
      </c>
      <c r="C2793" t="s">
        <v>199</v>
      </c>
      <c r="D2793">
        <v>316</v>
      </c>
      <c r="E2793">
        <v>312</v>
      </c>
      <c r="F2793">
        <v>611</v>
      </c>
      <c r="G2793">
        <v>114</v>
      </c>
      <c r="H2793" t="s">
        <v>203</v>
      </c>
      <c r="I2793" t="s">
        <v>212</v>
      </c>
      <c r="J2793" t="s">
        <v>202</v>
      </c>
    </row>
    <row r="2794" spans="1:10" x14ac:dyDescent="0.3">
      <c r="A2794" t="s">
        <v>241</v>
      </c>
      <c r="B2794" t="s">
        <v>214</v>
      </c>
      <c r="C2794" t="s">
        <v>199</v>
      </c>
      <c r="D2794">
        <v>300</v>
      </c>
      <c r="E2794">
        <v>311</v>
      </c>
      <c r="F2794">
        <v>581</v>
      </c>
      <c r="G2794">
        <v>109</v>
      </c>
      <c r="H2794" t="s">
        <v>203</v>
      </c>
      <c r="I2794" t="s">
        <v>212</v>
      </c>
      <c r="J2794" t="s">
        <v>202</v>
      </c>
    </row>
    <row r="2795" spans="1:10" x14ac:dyDescent="0.3">
      <c r="A2795" t="s">
        <v>241</v>
      </c>
      <c r="B2795" t="s">
        <v>214</v>
      </c>
      <c r="C2795" t="s">
        <v>199</v>
      </c>
      <c r="D2795">
        <v>315</v>
      </c>
      <c r="E2795">
        <v>324</v>
      </c>
      <c r="F2795">
        <v>604</v>
      </c>
      <c r="G2795">
        <v>112</v>
      </c>
      <c r="H2795" t="s">
        <v>203</v>
      </c>
      <c r="I2795" t="s">
        <v>212</v>
      </c>
      <c r="J2795" t="s">
        <v>202</v>
      </c>
    </row>
    <row r="2796" spans="1:10" x14ac:dyDescent="0.3">
      <c r="A2796" t="s">
        <v>241</v>
      </c>
      <c r="B2796" t="s">
        <v>214</v>
      </c>
      <c r="C2796" t="s">
        <v>199</v>
      </c>
      <c r="D2796">
        <v>325</v>
      </c>
      <c r="E2796">
        <v>335</v>
      </c>
      <c r="F2796">
        <v>626</v>
      </c>
      <c r="G2796">
        <v>116</v>
      </c>
      <c r="H2796" t="s">
        <v>203</v>
      </c>
      <c r="I2796" t="s">
        <v>212</v>
      </c>
      <c r="J2796" t="s">
        <v>202</v>
      </c>
    </row>
    <row r="2797" spans="1:10" x14ac:dyDescent="0.3">
      <c r="A2797" t="s">
        <v>241</v>
      </c>
      <c r="B2797" t="s">
        <v>214</v>
      </c>
      <c r="C2797" t="s">
        <v>199</v>
      </c>
      <c r="D2797">
        <v>333</v>
      </c>
      <c r="E2797">
        <v>362</v>
      </c>
      <c r="F2797">
        <v>628</v>
      </c>
      <c r="G2797">
        <v>113</v>
      </c>
      <c r="H2797" t="s">
        <v>203</v>
      </c>
      <c r="I2797" t="s">
        <v>212</v>
      </c>
      <c r="J2797" t="s">
        <v>202</v>
      </c>
    </row>
    <row r="2798" spans="1:10" x14ac:dyDescent="0.3">
      <c r="A2798" t="s">
        <v>241</v>
      </c>
      <c r="B2798" t="s">
        <v>214</v>
      </c>
      <c r="C2798" t="s">
        <v>199</v>
      </c>
      <c r="D2798">
        <v>356</v>
      </c>
      <c r="E2798">
        <v>387</v>
      </c>
      <c r="F2798">
        <v>672</v>
      </c>
      <c r="G2798">
        <v>120</v>
      </c>
      <c r="H2798" t="s">
        <v>203</v>
      </c>
      <c r="I2798" t="s">
        <v>212</v>
      </c>
      <c r="J2798" t="s">
        <v>202</v>
      </c>
    </row>
    <row r="2799" spans="1:10" x14ac:dyDescent="0.3">
      <c r="A2799" t="s">
        <v>241</v>
      </c>
      <c r="B2799" t="s">
        <v>214</v>
      </c>
      <c r="C2799" t="s">
        <v>199</v>
      </c>
      <c r="D2799">
        <v>362</v>
      </c>
      <c r="E2799">
        <v>392</v>
      </c>
      <c r="F2799">
        <v>681</v>
      </c>
      <c r="G2799">
        <v>121</v>
      </c>
      <c r="H2799" t="s">
        <v>203</v>
      </c>
      <c r="I2799" t="s">
        <v>212</v>
      </c>
      <c r="J2799" t="s">
        <v>202</v>
      </c>
    </row>
    <row r="2800" spans="1:10" x14ac:dyDescent="0.3">
      <c r="A2800" t="s">
        <v>241</v>
      </c>
      <c r="B2800" t="s">
        <v>214</v>
      </c>
      <c r="C2800" t="s">
        <v>199</v>
      </c>
      <c r="D2800">
        <v>142</v>
      </c>
      <c r="E2800">
        <v>229</v>
      </c>
      <c r="F2800">
        <v>457</v>
      </c>
      <c r="G2800">
        <v>87</v>
      </c>
      <c r="H2800" t="s">
        <v>203</v>
      </c>
      <c r="I2800" t="s">
        <v>217</v>
      </c>
      <c r="J2800" t="s">
        <v>202</v>
      </c>
    </row>
    <row r="2801" spans="1:10" x14ac:dyDescent="0.3">
      <c r="A2801" t="s">
        <v>241</v>
      </c>
      <c r="B2801" t="s">
        <v>214</v>
      </c>
      <c r="C2801" t="s">
        <v>199</v>
      </c>
      <c r="D2801">
        <v>148</v>
      </c>
      <c r="E2801">
        <v>239</v>
      </c>
      <c r="F2801">
        <v>478</v>
      </c>
      <c r="G2801">
        <v>91</v>
      </c>
      <c r="H2801" t="s">
        <v>203</v>
      </c>
      <c r="I2801" t="s">
        <v>217</v>
      </c>
      <c r="J2801" t="s">
        <v>202</v>
      </c>
    </row>
    <row r="2802" spans="1:10" x14ac:dyDescent="0.3">
      <c r="A2802" t="s">
        <v>241</v>
      </c>
      <c r="B2802" t="s">
        <v>214</v>
      </c>
      <c r="C2802" t="s">
        <v>199</v>
      </c>
      <c r="D2802">
        <v>165</v>
      </c>
      <c r="E2802">
        <v>261</v>
      </c>
      <c r="F2802">
        <v>521</v>
      </c>
      <c r="G2802">
        <v>96</v>
      </c>
      <c r="H2802" t="s">
        <v>203</v>
      </c>
      <c r="I2802" t="s">
        <v>217</v>
      </c>
      <c r="J2802" t="s">
        <v>202</v>
      </c>
    </row>
    <row r="2803" spans="1:10" x14ac:dyDescent="0.3">
      <c r="A2803" t="s">
        <v>241</v>
      </c>
      <c r="B2803" t="s">
        <v>214</v>
      </c>
      <c r="C2803" t="s">
        <v>199</v>
      </c>
      <c r="D2803">
        <v>156</v>
      </c>
      <c r="E2803">
        <v>249</v>
      </c>
      <c r="F2803">
        <v>498</v>
      </c>
      <c r="G2803">
        <v>93</v>
      </c>
      <c r="H2803" t="s">
        <v>203</v>
      </c>
      <c r="I2803" t="s">
        <v>217</v>
      </c>
      <c r="J2803" t="s">
        <v>202</v>
      </c>
    </row>
    <row r="2804" spans="1:10" x14ac:dyDescent="0.3">
      <c r="A2804" t="s">
        <v>241</v>
      </c>
      <c r="B2804" t="s">
        <v>214</v>
      </c>
      <c r="C2804" t="s">
        <v>199</v>
      </c>
      <c r="D2804">
        <v>128</v>
      </c>
      <c r="E2804">
        <v>212</v>
      </c>
      <c r="F2804">
        <v>423</v>
      </c>
      <c r="G2804">
        <v>84</v>
      </c>
      <c r="H2804" t="s">
        <v>203</v>
      </c>
      <c r="I2804" t="s">
        <v>217</v>
      </c>
      <c r="J2804" t="s">
        <v>202</v>
      </c>
    </row>
    <row r="2805" spans="1:10" x14ac:dyDescent="0.3">
      <c r="A2805" t="s">
        <v>241</v>
      </c>
      <c r="B2805" t="s">
        <v>214</v>
      </c>
      <c r="C2805" t="s">
        <v>199</v>
      </c>
      <c r="D2805">
        <v>157</v>
      </c>
      <c r="E2805">
        <v>251</v>
      </c>
      <c r="F2805">
        <v>501</v>
      </c>
      <c r="G2805">
        <v>94</v>
      </c>
      <c r="H2805" t="s">
        <v>203</v>
      </c>
      <c r="I2805" t="s">
        <v>217</v>
      </c>
      <c r="J2805" t="s">
        <v>202</v>
      </c>
    </row>
    <row r="2806" spans="1:10" x14ac:dyDescent="0.3">
      <c r="A2806" t="s">
        <v>241</v>
      </c>
      <c r="B2806" t="s">
        <v>214</v>
      </c>
      <c r="C2806" t="s">
        <v>199</v>
      </c>
      <c r="D2806">
        <v>232</v>
      </c>
      <c r="E2806">
        <v>266</v>
      </c>
      <c r="F2806">
        <v>527</v>
      </c>
      <c r="G2806">
        <v>91</v>
      </c>
      <c r="H2806" t="s">
        <v>203</v>
      </c>
      <c r="I2806" t="s">
        <v>217</v>
      </c>
      <c r="J2806" t="s">
        <v>202</v>
      </c>
    </row>
    <row r="2807" spans="1:10" x14ac:dyDescent="0.3">
      <c r="A2807" t="s">
        <v>241</v>
      </c>
      <c r="B2807" t="s">
        <v>214</v>
      </c>
      <c r="C2807" t="s">
        <v>199</v>
      </c>
      <c r="D2807">
        <v>230</v>
      </c>
      <c r="E2807">
        <v>266</v>
      </c>
      <c r="F2807">
        <v>527</v>
      </c>
      <c r="G2807">
        <v>92</v>
      </c>
      <c r="H2807" t="s">
        <v>203</v>
      </c>
      <c r="I2807" t="s">
        <v>217</v>
      </c>
      <c r="J2807" t="s">
        <v>202</v>
      </c>
    </row>
    <row r="2808" spans="1:10" x14ac:dyDescent="0.3">
      <c r="A2808" t="s">
        <v>241</v>
      </c>
      <c r="B2808" t="s">
        <v>214</v>
      </c>
      <c r="C2808" t="s">
        <v>199</v>
      </c>
      <c r="D2808">
        <v>190</v>
      </c>
      <c r="E2808">
        <v>212</v>
      </c>
      <c r="F2808">
        <v>451</v>
      </c>
      <c r="G2808">
        <v>84</v>
      </c>
      <c r="H2808" t="s">
        <v>203</v>
      </c>
      <c r="I2808" t="s">
        <v>217</v>
      </c>
      <c r="J2808" t="s">
        <v>202</v>
      </c>
    </row>
    <row r="2809" spans="1:10" x14ac:dyDescent="0.3">
      <c r="A2809" t="s">
        <v>241</v>
      </c>
      <c r="B2809" t="s">
        <v>214</v>
      </c>
      <c r="C2809" t="s">
        <v>199</v>
      </c>
      <c r="D2809">
        <v>31</v>
      </c>
      <c r="E2809">
        <v>43</v>
      </c>
      <c r="F2809">
        <v>43</v>
      </c>
      <c r="G2809">
        <v>12</v>
      </c>
      <c r="H2809" t="s">
        <v>205</v>
      </c>
      <c r="I2809" t="s">
        <v>218</v>
      </c>
      <c r="J2809" t="s">
        <v>202</v>
      </c>
    </row>
    <row r="2810" spans="1:10" x14ac:dyDescent="0.3">
      <c r="A2810" t="s">
        <v>241</v>
      </c>
      <c r="B2810" t="s">
        <v>214</v>
      </c>
      <c r="C2810" t="s">
        <v>199</v>
      </c>
      <c r="D2810">
        <v>32</v>
      </c>
      <c r="E2810">
        <v>43</v>
      </c>
      <c r="F2810">
        <v>43</v>
      </c>
      <c r="G2810">
        <v>11</v>
      </c>
      <c r="H2810" t="s">
        <v>205</v>
      </c>
      <c r="I2810" t="s">
        <v>218</v>
      </c>
      <c r="J2810" t="s">
        <v>202</v>
      </c>
    </row>
    <row r="2811" spans="1:10" x14ac:dyDescent="0.3">
      <c r="A2811" t="s">
        <v>241</v>
      </c>
      <c r="B2811" t="s">
        <v>214</v>
      </c>
      <c r="C2811" t="s">
        <v>199</v>
      </c>
      <c r="D2811">
        <v>32</v>
      </c>
      <c r="E2811">
        <v>43</v>
      </c>
      <c r="F2811">
        <v>43</v>
      </c>
      <c r="G2811">
        <v>11</v>
      </c>
      <c r="H2811" t="s">
        <v>205</v>
      </c>
      <c r="I2811" t="s">
        <v>218</v>
      </c>
      <c r="J2811" t="s">
        <v>202</v>
      </c>
    </row>
    <row r="2812" spans="1:10" x14ac:dyDescent="0.3">
      <c r="A2812" t="s">
        <v>241</v>
      </c>
      <c r="B2812" t="s">
        <v>214</v>
      </c>
      <c r="C2812" t="s">
        <v>199</v>
      </c>
      <c r="D2812">
        <v>32</v>
      </c>
      <c r="E2812">
        <v>43</v>
      </c>
      <c r="F2812">
        <v>43</v>
      </c>
      <c r="G2812">
        <v>11</v>
      </c>
      <c r="H2812" t="s">
        <v>205</v>
      </c>
      <c r="I2812" t="s">
        <v>218</v>
      </c>
      <c r="J2812" t="s">
        <v>202</v>
      </c>
    </row>
    <row r="2813" spans="1:10" x14ac:dyDescent="0.3">
      <c r="A2813" t="s">
        <v>241</v>
      </c>
      <c r="B2813" t="s">
        <v>214</v>
      </c>
      <c r="C2813" t="s">
        <v>199</v>
      </c>
      <c r="D2813">
        <v>32</v>
      </c>
      <c r="E2813">
        <v>43</v>
      </c>
      <c r="F2813">
        <v>43</v>
      </c>
      <c r="G2813">
        <v>11</v>
      </c>
      <c r="H2813" t="s">
        <v>205</v>
      </c>
      <c r="I2813" t="s">
        <v>218</v>
      </c>
      <c r="J2813" t="s">
        <v>202</v>
      </c>
    </row>
    <row r="2814" spans="1:10" x14ac:dyDescent="0.3">
      <c r="A2814" t="s">
        <v>241</v>
      </c>
      <c r="B2814" t="s">
        <v>214</v>
      </c>
      <c r="C2814" t="s">
        <v>199</v>
      </c>
      <c r="D2814">
        <v>31</v>
      </c>
      <c r="E2814">
        <v>43</v>
      </c>
      <c r="F2814">
        <v>43</v>
      </c>
      <c r="G2814">
        <v>12</v>
      </c>
      <c r="H2814" t="s">
        <v>205</v>
      </c>
      <c r="I2814" t="s">
        <v>218</v>
      </c>
      <c r="J2814" t="s">
        <v>202</v>
      </c>
    </row>
    <row r="2815" spans="1:10" x14ac:dyDescent="0.3">
      <c r="A2815" t="s">
        <v>241</v>
      </c>
      <c r="B2815" t="s">
        <v>214</v>
      </c>
      <c r="C2815" t="s">
        <v>199</v>
      </c>
      <c r="D2815">
        <v>17</v>
      </c>
      <c r="E2815">
        <v>26</v>
      </c>
      <c r="F2815">
        <v>48</v>
      </c>
      <c r="G2815">
        <v>16</v>
      </c>
      <c r="H2815" t="s">
        <v>205</v>
      </c>
      <c r="I2815" t="s">
        <v>218</v>
      </c>
      <c r="J2815" t="s">
        <v>202</v>
      </c>
    </row>
    <row r="2816" spans="1:10" x14ac:dyDescent="0.3">
      <c r="A2816" t="s">
        <v>241</v>
      </c>
      <c r="B2816" t="s">
        <v>214</v>
      </c>
      <c r="C2816" t="s">
        <v>199</v>
      </c>
      <c r="D2816">
        <v>47</v>
      </c>
      <c r="E2816">
        <v>43</v>
      </c>
      <c r="F2816">
        <v>46</v>
      </c>
      <c r="G2816">
        <v>11</v>
      </c>
      <c r="H2816" t="s">
        <v>205</v>
      </c>
      <c r="I2816" t="s">
        <v>218</v>
      </c>
      <c r="J2816" t="s">
        <v>202</v>
      </c>
    </row>
    <row r="2817" spans="1:10" x14ac:dyDescent="0.3">
      <c r="A2817" t="s">
        <v>219</v>
      </c>
      <c r="B2817" t="s">
        <v>214</v>
      </c>
      <c r="C2817" t="s">
        <v>220</v>
      </c>
      <c r="D2817">
        <v>-113</v>
      </c>
      <c r="E2817">
        <v>-45</v>
      </c>
      <c r="F2817">
        <v>96</v>
      </c>
      <c r="G2817">
        <v>68</v>
      </c>
      <c r="H2817" t="s">
        <v>200</v>
      </c>
      <c r="I2817" t="s">
        <v>221</v>
      </c>
      <c r="J2817" t="s">
        <v>202</v>
      </c>
    </row>
    <row r="2818" spans="1:10" x14ac:dyDescent="0.3">
      <c r="A2818" t="s">
        <v>219</v>
      </c>
      <c r="B2818" t="s">
        <v>214</v>
      </c>
      <c r="C2818" t="s">
        <v>220</v>
      </c>
      <c r="D2818">
        <v>259</v>
      </c>
      <c r="E2818">
        <v>405</v>
      </c>
      <c r="F2818">
        <v>675</v>
      </c>
      <c r="G2818">
        <v>146</v>
      </c>
      <c r="H2818" t="s">
        <v>200</v>
      </c>
      <c r="I2818" t="s">
        <v>201</v>
      </c>
      <c r="J2818" t="s">
        <v>202</v>
      </c>
    </row>
    <row r="2819" spans="1:10" x14ac:dyDescent="0.3">
      <c r="A2819" t="s">
        <v>219</v>
      </c>
      <c r="B2819" t="s">
        <v>214</v>
      </c>
      <c r="C2819" t="s">
        <v>220</v>
      </c>
      <c r="D2819">
        <v>370</v>
      </c>
      <c r="E2819">
        <v>548</v>
      </c>
      <c r="F2819">
        <v>912</v>
      </c>
      <c r="G2819">
        <v>178</v>
      </c>
      <c r="H2819" t="s">
        <v>200</v>
      </c>
      <c r="I2819" t="s">
        <v>201</v>
      </c>
      <c r="J2819" t="s">
        <v>202</v>
      </c>
    </row>
    <row r="2820" spans="1:10" x14ac:dyDescent="0.3">
      <c r="A2820" t="s">
        <v>219</v>
      </c>
      <c r="B2820" t="s">
        <v>214</v>
      </c>
      <c r="C2820" t="s">
        <v>220</v>
      </c>
      <c r="D2820">
        <v>271</v>
      </c>
      <c r="E2820">
        <v>420</v>
      </c>
      <c r="F2820">
        <v>699</v>
      </c>
      <c r="G2820">
        <v>149</v>
      </c>
      <c r="H2820" t="s">
        <v>200</v>
      </c>
      <c r="I2820" t="s">
        <v>201</v>
      </c>
      <c r="J2820" t="s">
        <v>202</v>
      </c>
    </row>
    <row r="2821" spans="1:10" x14ac:dyDescent="0.3">
      <c r="A2821" t="s">
        <v>219</v>
      </c>
      <c r="B2821" t="s">
        <v>214</v>
      </c>
      <c r="C2821" t="s">
        <v>220</v>
      </c>
      <c r="D2821">
        <v>407</v>
      </c>
      <c r="E2821">
        <v>454</v>
      </c>
      <c r="F2821">
        <v>749</v>
      </c>
      <c r="G2821">
        <v>148</v>
      </c>
      <c r="H2821" t="s">
        <v>200</v>
      </c>
      <c r="I2821" t="s">
        <v>201</v>
      </c>
      <c r="J2821" t="s">
        <v>202</v>
      </c>
    </row>
    <row r="2822" spans="1:10" x14ac:dyDescent="0.3">
      <c r="A2822" t="s">
        <v>219</v>
      </c>
      <c r="B2822" t="s">
        <v>214</v>
      </c>
      <c r="C2822" t="s">
        <v>220</v>
      </c>
      <c r="D2822">
        <v>-157</v>
      </c>
      <c r="E2822">
        <v>-36</v>
      </c>
      <c r="F2822">
        <v>202</v>
      </c>
      <c r="G2822">
        <v>121</v>
      </c>
      <c r="H2822" t="s">
        <v>200</v>
      </c>
      <c r="I2822" t="s">
        <v>215</v>
      </c>
      <c r="J2822" t="s">
        <v>208</v>
      </c>
    </row>
    <row r="2823" spans="1:10" x14ac:dyDescent="0.3">
      <c r="A2823" t="s">
        <v>219</v>
      </c>
      <c r="B2823" t="s">
        <v>214</v>
      </c>
      <c r="C2823" t="s">
        <v>220</v>
      </c>
      <c r="D2823">
        <v>35</v>
      </c>
      <c r="E2823">
        <v>168</v>
      </c>
      <c r="F2823">
        <v>286</v>
      </c>
      <c r="G2823">
        <v>133</v>
      </c>
      <c r="H2823" t="s">
        <v>205</v>
      </c>
      <c r="I2823" t="s">
        <v>206</v>
      </c>
      <c r="J2823" t="s">
        <v>202</v>
      </c>
    </row>
    <row r="2824" spans="1:10" x14ac:dyDescent="0.3">
      <c r="A2824" t="s">
        <v>219</v>
      </c>
      <c r="B2824" t="s">
        <v>214</v>
      </c>
      <c r="C2824" t="s">
        <v>220</v>
      </c>
      <c r="D2824">
        <v>262</v>
      </c>
      <c r="E2824">
        <v>392</v>
      </c>
      <c r="F2824">
        <v>687</v>
      </c>
      <c r="G2824">
        <v>130</v>
      </c>
      <c r="H2824" t="s">
        <v>205</v>
      </c>
      <c r="I2824" t="s">
        <v>207</v>
      </c>
      <c r="J2824" t="s">
        <v>208</v>
      </c>
    </row>
    <row r="2825" spans="1:10" x14ac:dyDescent="0.3">
      <c r="A2825" t="s">
        <v>219</v>
      </c>
      <c r="B2825" t="s">
        <v>214</v>
      </c>
      <c r="C2825" t="s">
        <v>220</v>
      </c>
      <c r="D2825">
        <v>197</v>
      </c>
      <c r="E2825">
        <v>304</v>
      </c>
      <c r="F2825">
        <v>532</v>
      </c>
      <c r="G2825">
        <v>107</v>
      </c>
      <c r="H2825" t="s">
        <v>205</v>
      </c>
      <c r="I2825" t="s">
        <v>207</v>
      </c>
      <c r="J2825" t="s">
        <v>208</v>
      </c>
    </row>
    <row r="2826" spans="1:10" x14ac:dyDescent="0.3">
      <c r="A2826" t="s">
        <v>219</v>
      </c>
      <c r="B2826" t="s">
        <v>214</v>
      </c>
      <c r="C2826" t="s">
        <v>220</v>
      </c>
      <c r="D2826">
        <v>300</v>
      </c>
      <c r="E2826">
        <v>311</v>
      </c>
      <c r="F2826">
        <v>581</v>
      </c>
      <c r="G2826">
        <v>109</v>
      </c>
      <c r="H2826" t="s">
        <v>205</v>
      </c>
      <c r="I2826" t="s">
        <v>207</v>
      </c>
      <c r="J2826" t="s">
        <v>208</v>
      </c>
    </row>
    <row r="2827" spans="1:10" x14ac:dyDescent="0.3">
      <c r="A2827" t="s">
        <v>219</v>
      </c>
      <c r="B2827" t="s">
        <v>214</v>
      </c>
      <c r="C2827" t="s">
        <v>220</v>
      </c>
      <c r="D2827">
        <v>162</v>
      </c>
      <c r="E2827">
        <v>247</v>
      </c>
      <c r="F2827">
        <v>456</v>
      </c>
      <c r="G2827">
        <v>85</v>
      </c>
      <c r="H2827" t="s">
        <v>209</v>
      </c>
      <c r="I2827" t="s">
        <v>210</v>
      </c>
      <c r="J2827" t="s">
        <v>208</v>
      </c>
    </row>
    <row r="2828" spans="1:10" x14ac:dyDescent="0.3">
      <c r="A2828" t="s">
        <v>219</v>
      </c>
      <c r="B2828" t="s">
        <v>214</v>
      </c>
      <c r="C2828" t="s">
        <v>220</v>
      </c>
      <c r="D2828">
        <v>67</v>
      </c>
      <c r="E2828">
        <v>107</v>
      </c>
      <c r="F2828">
        <v>190</v>
      </c>
      <c r="G2828">
        <v>40</v>
      </c>
      <c r="H2828" t="s">
        <v>209</v>
      </c>
      <c r="I2828" t="s">
        <v>211</v>
      </c>
      <c r="J2828" t="s">
        <v>208</v>
      </c>
    </row>
    <row r="2829" spans="1:10" x14ac:dyDescent="0.3">
      <c r="A2829" t="s">
        <v>219</v>
      </c>
      <c r="B2829" t="s">
        <v>214</v>
      </c>
      <c r="C2829" t="s">
        <v>220</v>
      </c>
      <c r="D2829">
        <v>27</v>
      </c>
      <c r="E2829">
        <v>52</v>
      </c>
      <c r="F2829">
        <v>92</v>
      </c>
      <c r="G2829">
        <v>25</v>
      </c>
      <c r="H2829" t="s">
        <v>209</v>
      </c>
      <c r="I2829" t="s">
        <v>211</v>
      </c>
      <c r="J2829" t="s">
        <v>208</v>
      </c>
    </row>
    <row r="2830" spans="1:10" x14ac:dyDescent="0.3">
      <c r="A2830" t="s">
        <v>219</v>
      </c>
      <c r="B2830" t="s">
        <v>214</v>
      </c>
      <c r="C2830" t="s">
        <v>220</v>
      </c>
      <c r="D2830">
        <v>84</v>
      </c>
      <c r="E2830">
        <v>80</v>
      </c>
      <c r="F2830">
        <v>150</v>
      </c>
      <c r="G2830">
        <v>27</v>
      </c>
      <c r="H2830" t="s">
        <v>203</v>
      </c>
      <c r="I2830" t="s">
        <v>217</v>
      </c>
      <c r="J2830" t="s">
        <v>202</v>
      </c>
    </row>
    <row r="2831" spans="1:10" x14ac:dyDescent="0.3">
      <c r="A2831" t="s">
        <v>219</v>
      </c>
      <c r="B2831" t="s">
        <v>214</v>
      </c>
      <c r="C2831" t="s">
        <v>220</v>
      </c>
      <c r="D2831">
        <v>119</v>
      </c>
      <c r="E2831">
        <v>112</v>
      </c>
      <c r="F2831">
        <v>201</v>
      </c>
      <c r="G2831">
        <v>32</v>
      </c>
      <c r="H2831" t="s">
        <v>203</v>
      </c>
      <c r="I2831" t="s">
        <v>217</v>
      </c>
      <c r="J2831" t="s">
        <v>202</v>
      </c>
    </row>
    <row r="2832" spans="1:10" x14ac:dyDescent="0.3">
      <c r="A2832" t="s">
        <v>219</v>
      </c>
      <c r="B2832" t="s">
        <v>214</v>
      </c>
      <c r="C2832" t="s">
        <v>220</v>
      </c>
      <c r="D2832">
        <v>123</v>
      </c>
      <c r="E2832">
        <v>117</v>
      </c>
      <c r="F2832">
        <v>211</v>
      </c>
      <c r="G2832">
        <v>34</v>
      </c>
      <c r="H2832" t="s">
        <v>203</v>
      </c>
      <c r="I2832" t="s">
        <v>217</v>
      </c>
      <c r="J2832" t="s">
        <v>202</v>
      </c>
    </row>
    <row r="2833" spans="1:10" x14ac:dyDescent="0.3">
      <c r="A2833" t="s">
        <v>219</v>
      </c>
      <c r="B2833" t="s">
        <v>214</v>
      </c>
      <c r="C2833" t="s">
        <v>220</v>
      </c>
      <c r="D2833">
        <v>135</v>
      </c>
      <c r="E2833">
        <v>136</v>
      </c>
      <c r="F2833">
        <v>228</v>
      </c>
      <c r="G2833">
        <v>35</v>
      </c>
      <c r="H2833" t="s">
        <v>203</v>
      </c>
      <c r="I2833" t="s">
        <v>217</v>
      </c>
      <c r="J2833" t="s">
        <v>202</v>
      </c>
    </row>
    <row r="2834" spans="1:10" x14ac:dyDescent="0.3">
      <c r="A2834" t="s">
        <v>219</v>
      </c>
      <c r="B2834" t="s">
        <v>214</v>
      </c>
      <c r="C2834" t="s">
        <v>220</v>
      </c>
      <c r="D2834">
        <v>165</v>
      </c>
      <c r="E2834">
        <v>261</v>
      </c>
      <c r="F2834">
        <v>521</v>
      </c>
      <c r="G2834">
        <v>96</v>
      </c>
      <c r="H2834" t="s">
        <v>205</v>
      </c>
      <c r="I2834" t="s">
        <v>218</v>
      </c>
      <c r="J2834" t="s">
        <v>202</v>
      </c>
    </row>
    <row r="2835" spans="1:10" x14ac:dyDescent="0.3">
      <c r="A2835" t="s">
        <v>228</v>
      </c>
      <c r="B2835" t="s">
        <v>227</v>
      </c>
      <c r="C2835" t="s">
        <v>220</v>
      </c>
      <c r="D2835">
        <v>115</v>
      </c>
      <c r="E2835">
        <v>176</v>
      </c>
      <c r="F2835">
        <v>298</v>
      </c>
      <c r="G2835">
        <v>61</v>
      </c>
      <c r="H2835" t="s">
        <v>200</v>
      </c>
      <c r="I2835" t="s">
        <v>215</v>
      </c>
      <c r="J2835" t="s">
        <v>208</v>
      </c>
    </row>
    <row r="2836" spans="1:10" x14ac:dyDescent="0.3">
      <c r="A2836" t="s">
        <v>228</v>
      </c>
      <c r="B2836" t="s">
        <v>227</v>
      </c>
      <c r="C2836" t="s">
        <v>220</v>
      </c>
      <c r="D2836">
        <v>201</v>
      </c>
      <c r="E2836">
        <v>311</v>
      </c>
      <c r="F2836">
        <v>545</v>
      </c>
      <c r="G2836">
        <v>110</v>
      </c>
      <c r="H2836" t="s">
        <v>205</v>
      </c>
      <c r="I2836" t="s">
        <v>206</v>
      </c>
      <c r="J2836" t="s">
        <v>202</v>
      </c>
    </row>
    <row r="2837" spans="1:10" x14ac:dyDescent="0.3">
      <c r="A2837" t="s">
        <v>228</v>
      </c>
      <c r="B2837" t="s">
        <v>227</v>
      </c>
      <c r="C2837" t="s">
        <v>220</v>
      </c>
      <c r="D2837">
        <v>321</v>
      </c>
      <c r="E2837">
        <v>329</v>
      </c>
      <c r="F2837">
        <v>614</v>
      </c>
      <c r="G2837">
        <v>113</v>
      </c>
      <c r="H2837" t="s">
        <v>205</v>
      </c>
      <c r="I2837" t="s">
        <v>206</v>
      </c>
      <c r="J2837" t="s">
        <v>202</v>
      </c>
    </row>
    <row r="2838" spans="1:10" x14ac:dyDescent="0.3">
      <c r="A2838" t="s">
        <v>228</v>
      </c>
      <c r="B2838" t="s">
        <v>227</v>
      </c>
      <c r="C2838" t="s">
        <v>220</v>
      </c>
      <c r="D2838">
        <v>133</v>
      </c>
      <c r="E2838">
        <v>179</v>
      </c>
      <c r="F2838">
        <v>302</v>
      </c>
      <c r="G2838">
        <v>46</v>
      </c>
      <c r="H2838" t="s">
        <v>209</v>
      </c>
      <c r="I2838" t="s">
        <v>216</v>
      </c>
      <c r="J2838" t="s">
        <v>208</v>
      </c>
    </row>
    <row r="2839" spans="1:10" x14ac:dyDescent="0.3">
      <c r="A2839" t="s">
        <v>228</v>
      </c>
      <c r="B2839" t="s">
        <v>227</v>
      </c>
      <c r="C2839" t="s">
        <v>220</v>
      </c>
      <c r="D2839">
        <v>133</v>
      </c>
      <c r="E2839">
        <v>179</v>
      </c>
      <c r="F2839">
        <v>302</v>
      </c>
      <c r="G2839">
        <v>46</v>
      </c>
      <c r="H2839" t="s">
        <v>209</v>
      </c>
      <c r="I2839" t="s">
        <v>216</v>
      </c>
      <c r="J2839" t="s">
        <v>208</v>
      </c>
    </row>
    <row r="2840" spans="1:10" x14ac:dyDescent="0.3">
      <c r="A2840" t="s">
        <v>228</v>
      </c>
      <c r="B2840" t="s">
        <v>227</v>
      </c>
      <c r="C2840" t="s">
        <v>220</v>
      </c>
      <c r="D2840">
        <v>153</v>
      </c>
      <c r="E2840">
        <v>152</v>
      </c>
      <c r="F2840">
        <v>254</v>
      </c>
      <c r="G2840">
        <v>38</v>
      </c>
      <c r="H2840" t="s">
        <v>209</v>
      </c>
      <c r="I2840" t="s">
        <v>216</v>
      </c>
      <c r="J2840" t="s">
        <v>208</v>
      </c>
    </row>
    <row r="2841" spans="1:10" x14ac:dyDescent="0.3">
      <c r="A2841" t="s">
        <v>228</v>
      </c>
      <c r="B2841" t="s">
        <v>227</v>
      </c>
      <c r="C2841" t="s">
        <v>220</v>
      </c>
      <c r="D2841">
        <v>197</v>
      </c>
      <c r="E2841">
        <v>179</v>
      </c>
      <c r="F2841">
        <v>322</v>
      </c>
      <c r="G2841">
        <v>46</v>
      </c>
      <c r="H2841" t="s">
        <v>209</v>
      </c>
      <c r="I2841" t="s">
        <v>216</v>
      </c>
      <c r="J2841" t="s">
        <v>208</v>
      </c>
    </row>
    <row r="2842" spans="1:10" x14ac:dyDescent="0.3">
      <c r="A2842" t="s">
        <v>228</v>
      </c>
      <c r="B2842" t="s">
        <v>227</v>
      </c>
      <c r="C2842" t="s">
        <v>220</v>
      </c>
      <c r="D2842">
        <v>188</v>
      </c>
      <c r="E2842">
        <v>172</v>
      </c>
      <c r="F2842">
        <v>309</v>
      </c>
      <c r="G2842">
        <v>45</v>
      </c>
      <c r="H2842" t="s">
        <v>209</v>
      </c>
      <c r="I2842" t="s">
        <v>216</v>
      </c>
      <c r="J2842" t="s">
        <v>208</v>
      </c>
    </row>
    <row r="2843" spans="1:10" x14ac:dyDescent="0.3">
      <c r="A2843" t="s">
        <v>228</v>
      </c>
      <c r="B2843" t="s">
        <v>227</v>
      </c>
      <c r="C2843" t="s">
        <v>220</v>
      </c>
      <c r="D2843">
        <v>92</v>
      </c>
      <c r="E2843">
        <v>100</v>
      </c>
      <c r="F2843">
        <v>190</v>
      </c>
      <c r="G2843">
        <v>38</v>
      </c>
      <c r="H2843" t="s">
        <v>209</v>
      </c>
      <c r="I2843" t="s">
        <v>210</v>
      </c>
      <c r="J2843" t="s">
        <v>208</v>
      </c>
    </row>
    <row r="2844" spans="1:10" x14ac:dyDescent="0.3">
      <c r="A2844" t="s">
        <v>228</v>
      </c>
      <c r="B2844" t="s">
        <v>227</v>
      </c>
      <c r="C2844" t="s">
        <v>220</v>
      </c>
      <c r="D2844">
        <v>125</v>
      </c>
      <c r="E2844">
        <v>117</v>
      </c>
      <c r="F2844">
        <v>211</v>
      </c>
      <c r="G2844">
        <v>33</v>
      </c>
      <c r="H2844" t="s">
        <v>209</v>
      </c>
      <c r="I2844" t="s">
        <v>211</v>
      </c>
      <c r="J2844" t="s">
        <v>208</v>
      </c>
    </row>
    <row r="2845" spans="1:10" x14ac:dyDescent="0.3">
      <c r="A2845" t="s">
        <v>228</v>
      </c>
      <c r="B2845" t="s">
        <v>227</v>
      </c>
      <c r="C2845" t="s">
        <v>220</v>
      </c>
      <c r="D2845">
        <v>117</v>
      </c>
      <c r="E2845">
        <v>112</v>
      </c>
      <c r="F2845">
        <v>201</v>
      </c>
      <c r="G2845">
        <v>33</v>
      </c>
      <c r="H2845" t="s">
        <v>203</v>
      </c>
      <c r="I2845" t="s">
        <v>212</v>
      </c>
      <c r="J2845" t="s">
        <v>202</v>
      </c>
    </row>
    <row r="2846" spans="1:10" x14ac:dyDescent="0.3">
      <c r="A2846" t="s">
        <v>228</v>
      </c>
      <c r="B2846" t="s">
        <v>227</v>
      </c>
      <c r="C2846" t="s">
        <v>220</v>
      </c>
      <c r="D2846">
        <v>125</v>
      </c>
      <c r="E2846">
        <v>117</v>
      </c>
      <c r="F2846">
        <v>211</v>
      </c>
      <c r="G2846">
        <v>33</v>
      </c>
      <c r="H2846" t="s">
        <v>203</v>
      </c>
      <c r="I2846" t="s">
        <v>212</v>
      </c>
      <c r="J2846" t="s">
        <v>202</v>
      </c>
    </row>
    <row r="2847" spans="1:10" x14ac:dyDescent="0.3">
      <c r="A2847" t="s">
        <v>228</v>
      </c>
      <c r="B2847" t="s">
        <v>227</v>
      </c>
      <c r="C2847" t="s">
        <v>220</v>
      </c>
      <c r="D2847">
        <v>71</v>
      </c>
      <c r="E2847">
        <v>73</v>
      </c>
      <c r="F2847">
        <v>131</v>
      </c>
      <c r="G2847">
        <v>25</v>
      </c>
      <c r="H2847" t="s">
        <v>203</v>
      </c>
      <c r="I2847" t="s">
        <v>212</v>
      </c>
      <c r="J2847" t="s">
        <v>202</v>
      </c>
    </row>
    <row r="2848" spans="1:10" x14ac:dyDescent="0.3">
      <c r="A2848" t="s">
        <v>228</v>
      </c>
      <c r="B2848" t="s">
        <v>227</v>
      </c>
      <c r="C2848" t="s">
        <v>220</v>
      </c>
      <c r="D2848">
        <v>54</v>
      </c>
      <c r="E2848">
        <v>108</v>
      </c>
      <c r="F2848">
        <v>180</v>
      </c>
      <c r="G2848">
        <v>54</v>
      </c>
      <c r="H2848" t="s">
        <v>203</v>
      </c>
      <c r="I2848" t="s">
        <v>217</v>
      </c>
      <c r="J2848" t="s">
        <v>202</v>
      </c>
    </row>
    <row r="2849" spans="1:10" x14ac:dyDescent="0.3">
      <c r="A2849" t="s">
        <v>228</v>
      </c>
      <c r="B2849" t="s">
        <v>227</v>
      </c>
      <c r="C2849" t="s">
        <v>220</v>
      </c>
      <c r="D2849">
        <v>88</v>
      </c>
      <c r="E2849">
        <v>114</v>
      </c>
      <c r="F2849">
        <v>201</v>
      </c>
      <c r="G2849">
        <v>55</v>
      </c>
      <c r="H2849" t="s">
        <v>203</v>
      </c>
      <c r="I2849" t="s">
        <v>217</v>
      </c>
      <c r="J2849" t="s">
        <v>202</v>
      </c>
    </row>
    <row r="2850" spans="1:10" x14ac:dyDescent="0.3">
      <c r="A2850" t="s">
        <v>228</v>
      </c>
      <c r="B2850" t="s">
        <v>227</v>
      </c>
      <c r="C2850" t="s">
        <v>220</v>
      </c>
      <c r="D2850">
        <v>70</v>
      </c>
      <c r="E2850">
        <v>101</v>
      </c>
      <c r="F2850">
        <v>179</v>
      </c>
      <c r="G2850">
        <v>54</v>
      </c>
      <c r="H2850" t="s">
        <v>203</v>
      </c>
      <c r="I2850" t="s">
        <v>217</v>
      </c>
      <c r="J2850" t="s">
        <v>202</v>
      </c>
    </row>
    <row r="2851" spans="1:10" x14ac:dyDescent="0.3">
      <c r="A2851" t="s">
        <v>234</v>
      </c>
      <c r="B2851" t="s">
        <v>227</v>
      </c>
      <c r="C2851" t="s">
        <v>199</v>
      </c>
      <c r="D2851">
        <v>10</v>
      </c>
      <c r="E2851">
        <v>27</v>
      </c>
      <c r="F2851">
        <v>45</v>
      </c>
      <c r="G2851">
        <v>17</v>
      </c>
      <c r="H2851" t="s">
        <v>200</v>
      </c>
      <c r="I2851" t="s">
        <v>221</v>
      </c>
      <c r="J2851" t="s">
        <v>202</v>
      </c>
    </row>
    <row r="2852" spans="1:10" x14ac:dyDescent="0.3">
      <c r="A2852" t="s">
        <v>234</v>
      </c>
      <c r="B2852" t="s">
        <v>227</v>
      </c>
      <c r="C2852" t="s">
        <v>199</v>
      </c>
      <c r="D2852">
        <v>10</v>
      </c>
      <c r="E2852">
        <v>27</v>
      </c>
      <c r="F2852">
        <v>45</v>
      </c>
      <c r="G2852">
        <v>17</v>
      </c>
      <c r="H2852" t="s">
        <v>200</v>
      </c>
      <c r="I2852" t="s">
        <v>221</v>
      </c>
      <c r="J2852" t="s">
        <v>202</v>
      </c>
    </row>
    <row r="2853" spans="1:10" x14ac:dyDescent="0.3">
      <c r="A2853" t="s">
        <v>234</v>
      </c>
      <c r="B2853" t="s">
        <v>227</v>
      </c>
      <c r="C2853" t="s">
        <v>199</v>
      </c>
      <c r="D2853">
        <v>12</v>
      </c>
      <c r="E2853">
        <v>29</v>
      </c>
      <c r="F2853">
        <v>49</v>
      </c>
      <c r="G2853">
        <v>17</v>
      </c>
      <c r="H2853" t="s">
        <v>200</v>
      </c>
      <c r="I2853" t="s">
        <v>221</v>
      </c>
      <c r="J2853" t="s">
        <v>202</v>
      </c>
    </row>
    <row r="2854" spans="1:10" x14ac:dyDescent="0.3">
      <c r="A2854" t="s">
        <v>234</v>
      </c>
      <c r="B2854" t="s">
        <v>227</v>
      </c>
      <c r="C2854" t="s">
        <v>199</v>
      </c>
      <c r="D2854">
        <v>15</v>
      </c>
      <c r="E2854">
        <v>27</v>
      </c>
      <c r="F2854">
        <v>48</v>
      </c>
      <c r="G2854">
        <v>17</v>
      </c>
      <c r="H2854" t="s">
        <v>200</v>
      </c>
      <c r="I2854" t="s">
        <v>221</v>
      </c>
      <c r="J2854" t="s">
        <v>202</v>
      </c>
    </row>
    <row r="2855" spans="1:10" x14ac:dyDescent="0.3">
      <c r="A2855" t="s">
        <v>234</v>
      </c>
      <c r="B2855" t="s">
        <v>227</v>
      </c>
      <c r="C2855" t="s">
        <v>199</v>
      </c>
      <c r="D2855">
        <v>23</v>
      </c>
      <c r="E2855">
        <v>36</v>
      </c>
      <c r="F2855">
        <v>60</v>
      </c>
      <c r="G2855">
        <v>18</v>
      </c>
      <c r="H2855" t="s">
        <v>200</v>
      </c>
      <c r="I2855" t="s">
        <v>221</v>
      </c>
      <c r="J2855" t="s">
        <v>202</v>
      </c>
    </row>
    <row r="2856" spans="1:10" x14ac:dyDescent="0.3">
      <c r="A2856" t="s">
        <v>234</v>
      </c>
      <c r="B2856" t="s">
        <v>227</v>
      </c>
      <c r="C2856" t="s">
        <v>199</v>
      </c>
      <c r="D2856">
        <v>12</v>
      </c>
      <c r="E2856">
        <v>24</v>
      </c>
      <c r="F2856">
        <v>42</v>
      </c>
      <c r="G2856">
        <v>16</v>
      </c>
      <c r="H2856" t="s">
        <v>200</v>
      </c>
      <c r="I2856" t="s">
        <v>221</v>
      </c>
      <c r="J2856" t="s">
        <v>202</v>
      </c>
    </row>
    <row r="2857" spans="1:10" x14ac:dyDescent="0.3">
      <c r="A2857" t="s">
        <v>234</v>
      </c>
      <c r="B2857" t="s">
        <v>227</v>
      </c>
      <c r="C2857" t="s">
        <v>199</v>
      </c>
      <c r="D2857">
        <v>9</v>
      </c>
      <c r="E2857">
        <v>41</v>
      </c>
      <c r="F2857">
        <v>75</v>
      </c>
      <c r="G2857">
        <v>32</v>
      </c>
      <c r="H2857" t="s">
        <v>200</v>
      </c>
      <c r="I2857" t="s">
        <v>201</v>
      </c>
      <c r="J2857" t="s">
        <v>202</v>
      </c>
    </row>
    <row r="2858" spans="1:10" x14ac:dyDescent="0.3">
      <c r="A2858" t="s">
        <v>234</v>
      </c>
      <c r="B2858" t="s">
        <v>227</v>
      </c>
      <c r="C2858" t="s">
        <v>199</v>
      </c>
      <c r="D2858">
        <v>10</v>
      </c>
      <c r="E2858">
        <v>37</v>
      </c>
      <c r="F2858">
        <v>67</v>
      </c>
      <c r="G2858">
        <v>28</v>
      </c>
      <c r="H2858" t="s">
        <v>200</v>
      </c>
      <c r="I2858" t="s">
        <v>201</v>
      </c>
      <c r="J2858" t="s">
        <v>202</v>
      </c>
    </row>
    <row r="2859" spans="1:10" x14ac:dyDescent="0.3">
      <c r="A2859" t="s">
        <v>234</v>
      </c>
      <c r="B2859" t="s">
        <v>227</v>
      </c>
      <c r="C2859" t="s">
        <v>199</v>
      </c>
      <c r="D2859">
        <v>12</v>
      </c>
      <c r="E2859">
        <v>31</v>
      </c>
      <c r="F2859">
        <v>54</v>
      </c>
      <c r="G2859">
        <v>19</v>
      </c>
      <c r="H2859" t="s">
        <v>200</v>
      </c>
      <c r="I2859" t="s">
        <v>215</v>
      </c>
      <c r="J2859" t="s">
        <v>208</v>
      </c>
    </row>
    <row r="2860" spans="1:10" x14ac:dyDescent="0.3">
      <c r="A2860" t="s">
        <v>234</v>
      </c>
      <c r="B2860" t="s">
        <v>227</v>
      </c>
      <c r="C2860" t="s">
        <v>199</v>
      </c>
      <c r="D2860">
        <v>12</v>
      </c>
      <c r="E2860">
        <v>31</v>
      </c>
      <c r="F2860">
        <v>54</v>
      </c>
      <c r="G2860">
        <v>19</v>
      </c>
      <c r="H2860" t="s">
        <v>200</v>
      </c>
      <c r="I2860" t="s">
        <v>215</v>
      </c>
      <c r="J2860" t="s">
        <v>208</v>
      </c>
    </row>
    <row r="2861" spans="1:10" x14ac:dyDescent="0.3">
      <c r="A2861" t="s">
        <v>234</v>
      </c>
      <c r="B2861" t="s">
        <v>227</v>
      </c>
      <c r="C2861" t="s">
        <v>199</v>
      </c>
      <c r="D2861">
        <v>11</v>
      </c>
      <c r="E2861">
        <v>30</v>
      </c>
      <c r="F2861">
        <v>52</v>
      </c>
      <c r="G2861">
        <v>19</v>
      </c>
      <c r="H2861" t="s">
        <v>200</v>
      </c>
      <c r="I2861" t="s">
        <v>215</v>
      </c>
      <c r="J2861" t="s">
        <v>208</v>
      </c>
    </row>
    <row r="2862" spans="1:10" x14ac:dyDescent="0.3">
      <c r="A2862" t="s">
        <v>234</v>
      </c>
      <c r="B2862" t="s">
        <v>227</v>
      </c>
      <c r="C2862" t="s">
        <v>199</v>
      </c>
      <c r="D2862">
        <v>12</v>
      </c>
      <c r="E2862">
        <v>31</v>
      </c>
      <c r="F2862">
        <v>54</v>
      </c>
      <c r="G2862">
        <v>19</v>
      </c>
      <c r="H2862" t="s">
        <v>200</v>
      </c>
      <c r="I2862" t="s">
        <v>215</v>
      </c>
      <c r="J2862" t="s">
        <v>208</v>
      </c>
    </row>
    <row r="2863" spans="1:10" x14ac:dyDescent="0.3">
      <c r="A2863" t="s">
        <v>234</v>
      </c>
      <c r="B2863" t="s">
        <v>227</v>
      </c>
      <c r="C2863" t="s">
        <v>199</v>
      </c>
      <c r="D2863">
        <v>17</v>
      </c>
      <c r="E2863">
        <v>31</v>
      </c>
      <c r="F2863">
        <v>54</v>
      </c>
      <c r="G2863">
        <v>18</v>
      </c>
      <c r="H2863" t="s">
        <v>200</v>
      </c>
      <c r="I2863" t="s">
        <v>215</v>
      </c>
      <c r="J2863" t="s">
        <v>208</v>
      </c>
    </row>
    <row r="2864" spans="1:10" x14ac:dyDescent="0.3">
      <c r="A2864" t="s">
        <v>234</v>
      </c>
      <c r="B2864" t="s">
        <v>227</v>
      </c>
      <c r="C2864" t="s">
        <v>199</v>
      </c>
      <c r="D2864">
        <v>-1</v>
      </c>
      <c r="E2864">
        <v>14</v>
      </c>
      <c r="F2864">
        <v>26</v>
      </c>
      <c r="G2864">
        <v>15</v>
      </c>
      <c r="H2864" t="s">
        <v>200</v>
      </c>
      <c r="I2864" t="s">
        <v>215</v>
      </c>
      <c r="J2864" t="s">
        <v>208</v>
      </c>
    </row>
    <row r="2865" spans="1:10" x14ac:dyDescent="0.3">
      <c r="A2865" t="s">
        <v>234</v>
      </c>
      <c r="B2865" t="s">
        <v>227</v>
      </c>
      <c r="C2865" t="s">
        <v>199</v>
      </c>
      <c r="D2865">
        <v>9</v>
      </c>
      <c r="E2865">
        <v>25</v>
      </c>
      <c r="F2865">
        <v>41</v>
      </c>
      <c r="G2865">
        <v>16</v>
      </c>
      <c r="H2865" t="s">
        <v>205</v>
      </c>
      <c r="I2865" t="s">
        <v>206</v>
      </c>
      <c r="J2865" t="s">
        <v>202</v>
      </c>
    </row>
    <row r="2866" spans="1:10" x14ac:dyDescent="0.3">
      <c r="A2866" t="s">
        <v>234</v>
      </c>
      <c r="B2866" t="s">
        <v>227</v>
      </c>
      <c r="C2866" t="s">
        <v>199</v>
      </c>
      <c r="D2866">
        <v>18</v>
      </c>
      <c r="E2866">
        <v>35</v>
      </c>
      <c r="F2866">
        <v>58</v>
      </c>
      <c r="G2866">
        <v>17</v>
      </c>
      <c r="H2866" t="s">
        <v>205</v>
      </c>
      <c r="I2866" t="s">
        <v>206</v>
      </c>
      <c r="J2866" t="s">
        <v>202</v>
      </c>
    </row>
    <row r="2867" spans="1:10" x14ac:dyDescent="0.3">
      <c r="A2867" t="s">
        <v>234</v>
      </c>
      <c r="B2867" t="s">
        <v>227</v>
      </c>
      <c r="C2867" t="s">
        <v>199</v>
      </c>
      <c r="D2867">
        <v>16</v>
      </c>
      <c r="E2867">
        <v>28</v>
      </c>
      <c r="F2867">
        <v>50</v>
      </c>
      <c r="G2867">
        <v>17</v>
      </c>
      <c r="H2867" t="s">
        <v>205</v>
      </c>
      <c r="I2867" t="s">
        <v>206</v>
      </c>
      <c r="J2867" t="s">
        <v>202</v>
      </c>
    </row>
    <row r="2868" spans="1:10" x14ac:dyDescent="0.3">
      <c r="A2868" t="s">
        <v>234</v>
      </c>
      <c r="B2868" t="s">
        <v>227</v>
      </c>
      <c r="C2868" t="s">
        <v>199</v>
      </c>
      <c r="D2868">
        <v>18</v>
      </c>
      <c r="E2868">
        <v>29</v>
      </c>
      <c r="F2868">
        <v>49</v>
      </c>
      <c r="G2868">
        <v>15</v>
      </c>
      <c r="H2868" t="s">
        <v>205</v>
      </c>
      <c r="I2868" t="s">
        <v>206</v>
      </c>
      <c r="J2868" t="s">
        <v>202</v>
      </c>
    </row>
    <row r="2869" spans="1:10" x14ac:dyDescent="0.3">
      <c r="A2869" t="s">
        <v>234</v>
      </c>
      <c r="B2869" t="s">
        <v>227</v>
      </c>
      <c r="C2869" t="s">
        <v>199</v>
      </c>
      <c r="D2869">
        <v>32</v>
      </c>
      <c r="E2869">
        <v>43</v>
      </c>
      <c r="F2869">
        <v>43</v>
      </c>
      <c r="G2869">
        <v>11</v>
      </c>
      <c r="H2869" t="s">
        <v>205</v>
      </c>
      <c r="I2869" t="s">
        <v>207</v>
      </c>
      <c r="J2869" t="s">
        <v>208</v>
      </c>
    </row>
    <row r="2870" spans="1:10" x14ac:dyDescent="0.3">
      <c r="A2870" t="s">
        <v>234</v>
      </c>
      <c r="B2870" t="s">
        <v>227</v>
      </c>
      <c r="C2870" t="s">
        <v>199</v>
      </c>
      <c r="D2870">
        <v>32</v>
      </c>
      <c r="E2870">
        <v>43</v>
      </c>
      <c r="F2870">
        <v>43</v>
      </c>
      <c r="G2870">
        <v>11</v>
      </c>
      <c r="H2870" t="s">
        <v>205</v>
      </c>
      <c r="I2870" t="s">
        <v>207</v>
      </c>
      <c r="J2870" t="s">
        <v>208</v>
      </c>
    </row>
    <row r="2871" spans="1:10" x14ac:dyDescent="0.3">
      <c r="A2871" t="s">
        <v>234</v>
      </c>
      <c r="B2871" t="s">
        <v>227</v>
      </c>
      <c r="C2871" t="s">
        <v>199</v>
      </c>
      <c r="D2871">
        <v>31</v>
      </c>
      <c r="E2871">
        <v>43</v>
      </c>
      <c r="F2871">
        <v>43</v>
      </c>
      <c r="G2871">
        <v>12</v>
      </c>
      <c r="H2871" t="s">
        <v>205</v>
      </c>
      <c r="I2871" t="s">
        <v>207</v>
      </c>
      <c r="J2871" t="s">
        <v>208</v>
      </c>
    </row>
    <row r="2872" spans="1:10" x14ac:dyDescent="0.3">
      <c r="A2872" t="s">
        <v>234</v>
      </c>
      <c r="B2872" t="s">
        <v>227</v>
      </c>
      <c r="C2872" t="s">
        <v>199</v>
      </c>
      <c r="D2872">
        <v>31</v>
      </c>
      <c r="E2872">
        <v>43</v>
      </c>
      <c r="F2872">
        <v>43</v>
      </c>
      <c r="G2872">
        <v>12</v>
      </c>
      <c r="H2872" t="s">
        <v>205</v>
      </c>
      <c r="I2872" t="s">
        <v>207</v>
      </c>
      <c r="J2872" t="s">
        <v>208</v>
      </c>
    </row>
    <row r="2873" spans="1:10" x14ac:dyDescent="0.3">
      <c r="A2873" t="s">
        <v>234</v>
      </c>
      <c r="B2873" t="s">
        <v>227</v>
      </c>
      <c r="C2873" t="s">
        <v>199</v>
      </c>
      <c r="D2873">
        <v>47</v>
      </c>
      <c r="E2873">
        <v>43</v>
      </c>
      <c r="F2873">
        <v>46</v>
      </c>
      <c r="G2873">
        <v>11</v>
      </c>
      <c r="H2873" t="s">
        <v>205</v>
      </c>
      <c r="I2873" t="s">
        <v>207</v>
      </c>
      <c r="J2873" t="s">
        <v>208</v>
      </c>
    </row>
    <row r="2874" spans="1:10" x14ac:dyDescent="0.3">
      <c r="A2874" t="s">
        <v>234</v>
      </c>
      <c r="B2874" t="s">
        <v>227</v>
      </c>
      <c r="C2874" t="s">
        <v>199</v>
      </c>
      <c r="D2874">
        <v>47</v>
      </c>
      <c r="E2874">
        <v>43</v>
      </c>
      <c r="F2874">
        <v>46</v>
      </c>
      <c r="G2874">
        <v>11</v>
      </c>
      <c r="H2874" t="s">
        <v>205</v>
      </c>
      <c r="I2874" t="s">
        <v>207</v>
      </c>
      <c r="J2874" t="s">
        <v>208</v>
      </c>
    </row>
    <row r="2875" spans="1:10" x14ac:dyDescent="0.3">
      <c r="A2875" t="s">
        <v>234</v>
      </c>
      <c r="B2875" t="s">
        <v>227</v>
      </c>
      <c r="C2875" t="s">
        <v>199</v>
      </c>
      <c r="D2875">
        <v>47</v>
      </c>
      <c r="E2875">
        <v>43</v>
      </c>
      <c r="F2875">
        <v>46</v>
      </c>
      <c r="G2875">
        <v>11</v>
      </c>
      <c r="H2875" t="s">
        <v>205</v>
      </c>
      <c r="I2875" t="s">
        <v>207</v>
      </c>
      <c r="J2875" t="s">
        <v>208</v>
      </c>
    </row>
    <row r="2876" spans="1:10" x14ac:dyDescent="0.3">
      <c r="A2876" t="s">
        <v>234</v>
      </c>
      <c r="B2876" t="s">
        <v>227</v>
      </c>
      <c r="C2876" t="s">
        <v>199</v>
      </c>
      <c r="D2876">
        <v>262</v>
      </c>
      <c r="E2876">
        <v>392</v>
      </c>
      <c r="F2876">
        <v>687</v>
      </c>
      <c r="G2876">
        <v>130</v>
      </c>
      <c r="H2876" t="s">
        <v>209</v>
      </c>
      <c r="I2876" t="s">
        <v>216</v>
      </c>
      <c r="J2876" t="s">
        <v>208</v>
      </c>
    </row>
    <row r="2877" spans="1:10" x14ac:dyDescent="0.3">
      <c r="A2877" t="s">
        <v>234</v>
      </c>
      <c r="B2877" t="s">
        <v>227</v>
      </c>
      <c r="C2877" t="s">
        <v>199</v>
      </c>
      <c r="D2877">
        <v>220</v>
      </c>
      <c r="E2877">
        <v>336</v>
      </c>
      <c r="F2877">
        <v>589</v>
      </c>
      <c r="G2877">
        <v>116</v>
      </c>
      <c r="H2877" t="s">
        <v>209</v>
      </c>
      <c r="I2877" t="s">
        <v>216</v>
      </c>
      <c r="J2877" t="s">
        <v>208</v>
      </c>
    </row>
    <row r="2878" spans="1:10" x14ac:dyDescent="0.3">
      <c r="A2878" t="s">
        <v>234</v>
      </c>
      <c r="B2878" t="s">
        <v>227</v>
      </c>
      <c r="C2878" t="s">
        <v>199</v>
      </c>
      <c r="D2878">
        <v>224</v>
      </c>
      <c r="E2878">
        <v>341</v>
      </c>
      <c r="F2878">
        <v>598</v>
      </c>
      <c r="G2878">
        <v>117</v>
      </c>
      <c r="H2878" t="s">
        <v>209</v>
      </c>
      <c r="I2878" t="s">
        <v>216</v>
      </c>
      <c r="J2878" t="s">
        <v>208</v>
      </c>
    </row>
    <row r="2879" spans="1:10" x14ac:dyDescent="0.3">
      <c r="A2879" t="s">
        <v>234</v>
      </c>
      <c r="B2879" t="s">
        <v>227</v>
      </c>
      <c r="C2879" t="s">
        <v>199</v>
      </c>
      <c r="D2879">
        <v>196</v>
      </c>
      <c r="E2879">
        <v>304</v>
      </c>
      <c r="F2879">
        <v>532</v>
      </c>
      <c r="G2879">
        <v>108</v>
      </c>
      <c r="H2879" t="s">
        <v>209</v>
      </c>
      <c r="I2879" t="s">
        <v>216</v>
      </c>
      <c r="J2879" t="s">
        <v>208</v>
      </c>
    </row>
    <row r="2880" spans="1:10" x14ac:dyDescent="0.3">
      <c r="A2880" t="s">
        <v>234</v>
      </c>
      <c r="B2880" t="s">
        <v>227</v>
      </c>
      <c r="C2880" t="s">
        <v>199</v>
      </c>
      <c r="D2880">
        <v>151</v>
      </c>
      <c r="E2880">
        <v>222</v>
      </c>
      <c r="F2880">
        <v>376</v>
      </c>
      <c r="G2880">
        <v>71</v>
      </c>
      <c r="H2880" t="s">
        <v>209</v>
      </c>
      <c r="I2880" t="s">
        <v>210</v>
      </c>
      <c r="J2880" t="s">
        <v>208</v>
      </c>
    </row>
    <row r="2881" spans="1:10" x14ac:dyDescent="0.3">
      <c r="A2881" t="s">
        <v>234</v>
      </c>
      <c r="B2881" t="s">
        <v>227</v>
      </c>
      <c r="C2881" t="s">
        <v>199</v>
      </c>
      <c r="D2881">
        <v>107</v>
      </c>
      <c r="E2881">
        <v>165</v>
      </c>
      <c r="F2881">
        <v>278</v>
      </c>
      <c r="G2881">
        <v>58</v>
      </c>
      <c r="H2881" t="s">
        <v>209</v>
      </c>
      <c r="I2881" t="s">
        <v>210</v>
      </c>
      <c r="J2881" t="s">
        <v>208</v>
      </c>
    </row>
    <row r="2882" spans="1:10" x14ac:dyDescent="0.3">
      <c r="A2882" t="s">
        <v>234</v>
      </c>
      <c r="B2882" t="s">
        <v>227</v>
      </c>
      <c r="C2882" t="s">
        <v>199</v>
      </c>
      <c r="D2882">
        <v>141</v>
      </c>
      <c r="E2882">
        <v>150</v>
      </c>
      <c r="F2882">
        <v>271</v>
      </c>
      <c r="G2882">
        <v>55</v>
      </c>
      <c r="H2882" t="s">
        <v>209</v>
      </c>
      <c r="I2882" t="s">
        <v>210</v>
      </c>
      <c r="J2882" t="s">
        <v>208</v>
      </c>
    </row>
    <row r="2883" spans="1:10" x14ac:dyDescent="0.3">
      <c r="A2883" t="s">
        <v>234</v>
      </c>
      <c r="B2883" t="s">
        <v>227</v>
      </c>
      <c r="C2883" t="s">
        <v>199</v>
      </c>
      <c r="D2883">
        <v>188</v>
      </c>
      <c r="E2883">
        <v>204</v>
      </c>
      <c r="F2883">
        <v>342</v>
      </c>
      <c r="G2883">
        <v>63</v>
      </c>
      <c r="H2883" t="s">
        <v>209</v>
      </c>
      <c r="I2883" t="s">
        <v>210</v>
      </c>
      <c r="J2883" t="s">
        <v>208</v>
      </c>
    </row>
    <row r="2884" spans="1:10" x14ac:dyDescent="0.3">
      <c r="A2884" t="s">
        <v>234</v>
      </c>
      <c r="B2884" t="s">
        <v>227</v>
      </c>
      <c r="C2884" t="s">
        <v>199</v>
      </c>
      <c r="D2884">
        <v>141</v>
      </c>
      <c r="E2884">
        <v>228</v>
      </c>
      <c r="F2884">
        <v>456</v>
      </c>
      <c r="G2884">
        <v>87</v>
      </c>
      <c r="H2884" t="s">
        <v>203</v>
      </c>
      <c r="I2884" t="s">
        <v>212</v>
      </c>
      <c r="J2884" t="s">
        <v>202</v>
      </c>
    </row>
    <row r="2885" spans="1:10" x14ac:dyDescent="0.3">
      <c r="A2885" t="s">
        <v>234</v>
      </c>
      <c r="B2885" t="s">
        <v>227</v>
      </c>
      <c r="C2885" t="s">
        <v>199</v>
      </c>
      <c r="D2885">
        <v>165</v>
      </c>
      <c r="E2885">
        <v>261</v>
      </c>
      <c r="F2885">
        <v>521</v>
      </c>
      <c r="G2885">
        <v>96</v>
      </c>
      <c r="H2885" t="s">
        <v>203</v>
      </c>
      <c r="I2885" t="s">
        <v>212</v>
      </c>
      <c r="J2885" t="s">
        <v>202</v>
      </c>
    </row>
    <row r="2886" spans="1:10" x14ac:dyDescent="0.3">
      <c r="A2886" t="s">
        <v>234</v>
      </c>
      <c r="B2886" t="s">
        <v>227</v>
      </c>
      <c r="C2886" t="s">
        <v>199</v>
      </c>
      <c r="D2886">
        <v>129</v>
      </c>
      <c r="E2886">
        <v>212</v>
      </c>
      <c r="F2886">
        <v>423</v>
      </c>
      <c r="G2886">
        <v>83</v>
      </c>
      <c r="H2886" t="s">
        <v>203</v>
      </c>
      <c r="I2886" t="s">
        <v>212</v>
      </c>
      <c r="J2886" t="s">
        <v>202</v>
      </c>
    </row>
    <row r="2887" spans="1:10" x14ac:dyDescent="0.3">
      <c r="A2887" t="s">
        <v>234</v>
      </c>
      <c r="B2887" t="s">
        <v>227</v>
      </c>
      <c r="C2887" t="s">
        <v>199</v>
      </c>
      <c r="D2887">
        <v>220</v>
      </c>
      <c r="E2887">
        <v>239</v>
      </c>
      <c r="F2887">
        <v>509</v>
      </c>
      <c r="G2887">
        <v>91</v>
      </c>
      <c r="H2887" t="s">
        <v>203</v>
      </c>
      <c r="I2887" t="s">
        <v>212</v>
      </c>
      <c r="J2887" t="s">
        <v>202</v>
      </c>
    </row>
    <row r="2888" spans="1:10" x14ac:dyDescent="0.3">
      <c r="A2888" t="s">
        <v>234</v>
      </c>
      <c r="B2888" t="s">
        <v>227</v>
      </c>
      <c r="C2888" t="s">
        <v>199</v>
      </c>
      <c r="D2888">
        <v>220</v>
      </c>
      <c r="E2888">
        <v>239</v>
      </c>
      <c r="F2888">
        <v>509</v>
      </c>
      <c r="G2888">
        <v>91</v>
      </c>
      <c r="H2888" t="s">
        <v>203</v>
      </c>
      <c r="I2888" t="s">
        <v>212</v>
      </c>
      <c r="J2888" t="s">
        <v>202</v>
      </c>
    </row>
    <row r="2889" spans="1:10" x14ac:dyDescent="0.3">
      <c r="A2889" t="s">
        <v>234</v>
      </c>
      <c r="B2889" t="s">
        <v>227</v>
      </c>
      <c r="C2889" t="s">
        <v>199</v>
      </c>
      <c r="D2889">
        <v>223</v>
      </c>
      <c r="E2889">
        <v>370</v>
      </c>
      <c r="F2889">
        <v>672</v>
      </c>
      <c r="G2889">
        <v>147</v>
      </c>
      <c r="H2889" t="s">
        <v>203</v>
      </c>
      <c r="I2889" t="s">
        <v>217</v>
      </c>
      <c r="J2889" t="s">
        <v>202</v>
      </c>
    </row>
    <row r="2890" spans="1:10" x14ac:dyDescent="0.3">
      <c r="A2890" t="s">
        <v>222</v>
      </c>
      <c r="B2890" t="s">
        <v>223</v>
      </c>
      <c r="C2890" t="s">
        <v>220</v>
      </c>
      <c r="D2890">
        <v>134</v>
      </c>
      <c r="E2890">
        <v>179</v>
      </c>
      <c r="F2890">
        <v>302</v>
      </c>
      <c r="G2890">
        <v>45</v>
      </c>
      <c r="H2890" t="s">
        <v>205</v>
      </c>
      <c r="I2890" t="s">
        <v>206</v>
      </c>
      <c r="J2890" t="s">
        <v>202</v>
      </c>
    </row>
    <row r="2891" spans="1:10" x14ac:dyDescent="0.3">
      <c r="A2891" t="s">
        <v>222</v>
      </c>
      <c r="B2891" t="s">
        <v>223</v>
      </c>
      <c r="C2891" t="s">
        <v>220</v>
      </c>
      <c r="D2891">
        <v>199</v>
      </c>
      <c r="E2891">
        <v>179</v>
      </c>
      <c r="F2891">
        <v>322</v>
      </c>
      <c r="G2891">
        <v>45</v>
      </c>
      <c r="H2891" t="s">
        <v>205</v>
      </c>
      <c r="I2891" t="s">
        <v>206</v>
      </c>
      <c r="J2891" t="s">
        <v>202</v>
      </c>
    </row>
    <row r="2892" spans="1:10" x14ac:dyDescent="0.3">
      <c r="A2892" t="s">
        <v>222</v>
      </c>
      <c r="B2892" t="s">
        <v>223</v>
      </c>
      <c r="C2892" t="s">
        <v>220</v>
      </c>
      <c r="D2892">
        <v>26</v>
      </c>
      <c r="E2892">
        <v>71</v>
      </c>
      <c r="F2892">
        <v>123</v>
      </c>
      <c r="G2892">
        <v>45</v>
      </c>
      <c r="H2892" t="s">
        <v>209</v>
      </c>
      <c r="I2892" t="s">
        <v>216</v>
      </c>
      <c r="J2892" t="s">
        <v>208</v>
      </c>
    </row>
    <row r="2893" spans="1:10" x14ac:dyDescent="0.3">
      <c r="A2893" t="s">
        <v>222</v>
      </c>
      <c r="B2893" t="s">
        <v>223</v>
      </c>
      <c r="C2893" t="s">
        <v>220</v>
      </c>
      <c r="D2893">
        <v>32</v>
      </c>
      <c r="E2893">
        <v>79</v>
      </c>
      <c r="F2893">
        <v>138</v>
      </c>
      <c r="G2893">
        <v>47</v>
      </c>
      <c r="H2893" t="s">
        <v>209</v>
      </c>
      <c r="I2893" t="s">
        <v>216</v>
      </c>
      <c r="J2893" t="s">
        <v>208</v>
      </c>
    </row>
    <row r="2894" spans="1:10" x14ac:dyDescent="0.3">
      <c r="A2894" t="s">
        <v>219</v>
      </c>
      <c r="B2894" t="s">
        <v>214</v>
      </c>
      <c r="C2894" t="s">
        <v>220</v>
      </c>
      <c r="D2894">
        <v>-74</v>
      </c>
      <c r="E2894">
        <v>-13</v>
      </c>
      <c r="F2894">
        <v>109</v>
      </c>
      <c r="G2894">
        <v>61</v>
      </c>
      <c r="H2894" t="s">
        <v>200</v>
      </c>
      <c r="I2894" t="s">
        <v>221</v>
      </c>
      <c r="J2894" t="s">
        <v>202</v>
      </c>
    </row>
    <row r="2895" spans="1:10" x14ac:dyDescent="0.3">
      <c r="A2895" t="s">
        <v>219</v>
      </c>
      <c r="B2895" t="s">
        <v>214</v>
      </c>
      <c r="C2895" t="s">
        <v>220</v>
      </c>
      <c r="D2895">
        <v>-110</v>
      </c>
      <c r="E2895">
        <v>-13</v>
      </c>
      <c r="F2895">
        <v>116</v>
      </c>
      <c r="G2895">
        <v>61</v>
      </c>
      <c r="H2895" t="s">
        <v>200</v>
      </c>
      <c r="I2895" t="s">
        <v>221</v>
      </c>
      <c r="J2895" t="s">
        <v>202</v>
      </c>
    </row>
    <row r="2896" spans="1:10" x14ac:dyDescent="0.3">
      <c r="A2896" t="s">
        <v>219</v>
      </c>
      <c r="B2896" t="s">
        <v>214</v>
      </c>
      <c r="C2896" t="s">
        <v>220</v>
      </c>
      <c r="D2896">
        <v>-142</v>
      </c>
      <c r="E2896">
        <v>-32</v>
      </c>
      <c r="F2896">
        <v>163</v>
      </c>
      <c r="G2896">
        <v>110</v>
      </c>
      <c r="H2896" t="s">
        <v>200</v>
      </c>
      <c r="I2896" t="s">
        <v>215</v>
      </c>
      <c r="J2896" t="s">
        <v>208</v>
      </c>
    </row>
    <row r="2897" spans="1:10" x14ac:dyDescent="0.3">
      <c r="A2897" t="s">
        <v>219</v>
      </c>
      <c r="B2897" t="s">
        <v>214</v>
      </c>
      <c r="C2897" t="s">
        <v>220</v>
      </c>
      <c r="D2897">
        <v>-149</v>
      </c>
      <c r="E2897">
        <v>-32</v>
      </c>
      <c r="F2897">
        <v>192</v>
      </c>
      <c r="G2897">
        <v>117</v>
      </c>
      <c r="H2897" t="s">
        <v>200</v>
      </c>
      <c r="I2897" t="s">
        <v>215</v>
      </c>
      <c r="J2897" t="s">
        <v>208</v>
      </c>
    </row>
    <row r="2898" spans="1:10" x14ac:dyDescent="0.3">
      <c r="A2898" t="s">
        <v>219</v>
      </c>
      <c r="B2898" t="s">
        <v>214</v>
      </c>
      <c r="C2898" t="s">
        <v>220</v>
      </c>
      <c r="D2898">
        <v>43</v>
      </c>
      <c r="E2898">
        <v>96</v>
      </c>
      <c r="F2898">
        <v>160</v>
      </c>
      <c r="G2898">
        <v>53</v>
      </c>
      <c r="H2898" t="s">
        <v>203</v>
      </c>
      <c r="I2898" t="s">
        <v>204</v>
      </c>
      <c r="J2898" t="s">
        <v>202</v>
      </c>
    </row>
    <row r="2899" spans="1:10" x14ac:dyDescent="0.3">
      <c r="A2899" t="s">
        <v>219</v>
      </c>
      <c r="B2899" t="s">
        <v>214</v>
      </c>
      <c r="C2899" t="s">
        <v>220</v>
      </c>
      <c r="D2899">
        <v>32</v>
      </c>
      <c r="E2899">
        <v>81</v>
      </c>
      <c r="F2899">
        <v>135</v>
      </c>
      <c r="G2899">
        <v>49</v>
      </c>
      <c r="H2899" t="s">
        <v>203</v>
      </c>
      <c r="I2899" t="s">
        <v>204</v>
      </c>
      <c r="J2899" t="s">
        <v>202</v>
      </c>
    </row>
    <row r="2900" spans="1:10" x14ac:dyDescent="0.3">
      <c r="A2900" t="s">
        <v>219</v>
      </c>
      <c r="B2900" t="s">
        <v>214</v>
      </c>
      <c r="C2900" t="s">
        <v>220</v>
      </c>
      <c r="D2900">
        <v>36</v>
      </c>
      <c r="E2900">
        <v>201</v>
      </c>
      <c r="F2900">
        <v>345</v>
      </c>
      <c r="G2900">
        <v>165</v>
      </c>
      <c r="H2900" t="s">
        <v>205</v>
      </c>
      <c r="I2900" t="s">
        <v>206</v>
      </c>
      <c r="J2900" t="s">
        <v>202</v>
      </c>
    </row>
    <row r="2901" spans="1:10" x14ac:dyDescent="0.3">
      <c r="A2901" t="s">
        <v>219</v>
      </c>
      <c r="B2901" t="s">
        <v>214</v>
      </c>
      <c r="C2901" t="s">
        <v>220</v>
      </c>
      <c r="D2901">
        <v>225</v>
      </c>
      <c r="E2901">
        <v>341</v>
      </c>
      <c r="F2901">
        <v>598</v>
      </c>
      <c r="G2901">
        <v>116</v>
      </c>
      <c r="H2901" t="s">
        <v>205</v>
      </c>
      <c r="I2901" t="s">
        <v>207</v>
      </c>
      <c r="J2901" t="s">
        <v>208</v>
      </c>
    </row>
    <row r="2902" spans="1:10" x14ac:dyDescent="0.3">
      <c r="A2902" t="s">
        <v>219</v>
      </c>
      <c r="B2902" t="s">
        <v>214</v>
      </c>
      <c r="C2902" t="s">
        <v>220</v>
      </c>
      <c r="D2902">
        <v>164</v>
      </c>
      <c r="E2902">
        <v>252</v>
      </c>
      <c r="F2902">
        <v>465</v>
      </c>
      <c r="G2902">
        <v>88</v>
      </c>
      <c r="H2902" t="s">
        <v>209</v>
      </c>
      <c r="I2902" t="s">
        <v>210</v>
      </c>
      <c r="J2902" t="s">
        <v>208</v>
      </c>
    </row>
    <row r="2903" spans="1:10" x14ac:dyDescent="0.3">
      <c r="A2903" t="s">
        <v>219</v>
      </c>
      <c r="B2903" t="s">
        <v>214</v>
      </c>
      <c r="C2903" t="s">
        <v>220</v>
      </c>
      <c r="D2903">
        <v>283</v>
      </c>
      <c r="E2903">
        <v>307</v>
      </c>
      <c r="F2903">
        <v>562</v>
      </c>
      <c r="G2903">
        <v>95</v>
      </c>
      <c r="H2903" t="s">
        <v>209</v>
      </c>
      <c r="I2903" t="s">
        <v>210</v>
      </c>
      <c r="J2903" t="s">
        <v>208</v>
      </c>
    </row>
    <row r="2904" spans="1:10" x14ac:dyDescent="0.3">
      <c r="A2904" t="s">
        <v>219</v>
      </c>
      <c r="B2904" t="s">
        <v>214</v>
      </c>
      <c r="C2904" t="s">
        <v>220</v>
      </c>
      <c r="D2904">
        <v>84</v>
      </c>
      <c r="E2904">
        <v>118</v>
      </c>
      <c r="F2904">
        <v>199</v>
      </c>
      <c r="G2904">
        <v>34</v>
      </c>
      <c r="H2904" t="s">
        <v>203</v>
      </c>
      <c r="I2904" t="s">
        <v>217</v>
      </c>
      <c r="J2904" t="s">
        <v>202</v>
      </c>
    </row>
    <row r="2905" spans="1:10" x14ac:dyDescent="0.3">
      <c r="A2905" t="s">
        <v>219</v>
      </c>
      <c r="B2905" t="s">
        <v>214</v>
      </c>
      <c r="C2905" t="s">
        <v>220</v>
      </c>
      <c r="D2905">
        <v>221</v>
      </c>
      <c r="E2905">
        <v>239</v>
      </c>
      <c r="F2905">
        <v>509</v>
      </c>
      <c r="G2905">
        <v>90</v>
      </c>
      <c r="H2905" t="s">
        <v>205</v>
      </c>
      <c r="I2905" t="s">
        <v>218</v>
      </c>
      <c r="J2905" t="s">
        <v>202</v>
      </c>
    </row>
    <row r="2906" spans="1:10" x14ac:dyDescent="0.3">
      <c r="A2906" t="s">
        <v>231</v>
      </c>
      <c r="B2906" t="s">
        <v>227</v>
      </c>
      <c r="C2906" t="s">
        <v>199</v>
      </c>
      <c r="D2906">
        <v>19</v>
      </c>
      <c r="E2906">
        <v>74</v>
      </c>
      <c r="F2906">
        <v>133</v>
      </c>
      <c r="G2906">
        <v>55</v>
      </c>
      <c r="H2906" t="s">
        <v>200</v>
      </c>
      <c r="I2906" t="s">
        <v>221</v>
      </c>
      <c r="J2906" t="s">
        <v>202</v>
      </c>
    </row>
    <row r="2907" spans="1:10" x14ac:dyDescent="0.3">
      <c r="A2907" t="s">
        <v>231</v>
      </c>
      <c r="B2907" t="s">
        <v>227</v>
      </c>
      <c r="C2907" t="s">
        <v>199</v>
      </c>
      <c r="D2907">
        <v>21</v>
      </c>
      <c r="E2907">
        <v>77</v>
      </c>
      <c r="F2907">
        <v>140</v>
      </c>
      <c r="G2907">
        <v>56</v>
      </c>
      <c r="H2907" t="s">
        <v>200</v>
      </c>
      <c r="I2907" t="s">
        <v>221</v>
      </c>
      <c r="J2907" t="s">
        <v>202</v>
      </c>
    </row>
    <row r="2908" spans="1:10" x14ac:dyDescent="0.3">
      <c r="A2908" t="s">
        <v>231</v>
      </c>
      <c r="B2908" t="s">
        <v>227</v>
      </c>
      <c r="C2908" t="s">
        <v>199</v>
      </c>
      <c r="D2908">
        <v>15</v>
      </c>
      <c r="E2908">
        <v>70</v>
      </c>
      <c r="F2908">
        <v>126</v>
      </c>
      <c r="G2908">
        <v>55</v>
      </c>
      <c r="H2908" t="s">
        <v>200</v>
      </c>
      <c r="I2908" t="s">
        <v>221</v>
      </c>
      <c r="J2908" t="s">
        <v>202</v>
      </c>
    </row>
    <row r="2909" spans="1:10" x14ac:dyDescent="0.3">
      <c r="A2909" t="s">
        <v>231</v>
      </c>
      <c r="B2909" t="s">
        <v>227</v>
      </c>
      <c r="C2909" t="s">
        <v>199</v>
      </c>
      <c r="D2909">
        <v>22</v>
      </c>
      <c r="E2909">
        <v>80</v>
      </c>
      <c r="F2909">
        <v>145</v>
      </c>
      <c r="G2909">
        <v>58</v>
      </c>
      <c r="H2909" t="s">
        <v>200</v>
      </c>
      <c r="I2909" t="s">
        <v>221</v>
      </c>
      <c r="J2909" t="s">
        <v>202</v>
      </c>
    </row>
    <row r="2910" spans="1:10" x14ac:dyDescent="0.3">
      <c r="A2910" t="s">
        <v>231</v>
      </c>
      <c r="B2910" t="s">
        <v>227</v>
      </c>
      <c r="C2910" t="s">
        <v>199</v>
      </c>
      <c r="D2910">
        <v>18</v>
      </c>
      <c r="E2910">
        <v>65</v>
      </c>
      <c r="F2910">
        <v>126</v>
      </c>
      <c r="G2910">
        <v>53</v>
      </c>
      <c r="H2910" t="s">
        <v>200</v>
      </c>
      <c r="I2910" t="s">
        <v>221</v>
      </c>
      <c r="J2910" t="s">
        <v>202</v>
      </c>
    </row>
    <row r="2911" spans="1:10" x14ac:dyDescent="0.3">
      <c r="A2911" t="s">
        <v>231</v>
      </c>
      <c r="B2911" t="s">
        <v>227</v>
      </c>
      <c r="C2911" t="s">
        <v>199</v>
      </c>
      <c r="D2911">
        <v>24</v>
      </c>
      <c r="E2911">
        <v>70</v>
      </c>
      <c r="F2911">
        <v>135</v>
      </c>
      <c r="G2911">
        <v>54</v>
      </c>
      <c r="H2911" t="s">
        <v>200</v>
      </c>
      <c r="I2911" t="s">
        <v>221</v>
      </c>
      <c r="J2911" t="s">
        <v>202</v>
      </c>
    </row>
    <row r="2912" spans="1:10" x14ac:dyDescent="0.3">
      <c r="A2912" t="s">
        <v>231</v>
      </c>
      <c r="B2912" t="s">
        <v>227</v>
      </c>
      <c r="C2912" t="s">
        <v>199</v>
      </c>
      <c r="D2912">
        <v>26</v>
      </c>
      <c r="E2912">
        <v>74</v>
      </c>
      <c r="F2912">
        <v>132</v>
      </c>
      <c r="G2912">
        <v>51</v>
      </c>
      <c r="H2912" t="s">
        <v>200</v>
      </c>
      <c r="I2912" t="s">
        <v>221</v>
      </c>
      <c r="J2912" t="s">
        <v>202</v>
      </c>
    </row>
    <row r="2913" spans="1:10" x14ac:dyDescent="0.3">
      <c r="A2913" t="s">
        <v>231</v>
      </c>
      <c r="B2913" t="s">
        <v>227</v>
      </c>
      <c r="C2913" t="s">
        <v>199</v>
      </c>
      <c r="D2913">
        <v>17</v>
      </c>
      <c r="E2913">
        <v>132</v>
      </c>
      <c r="F2913">
        <v>227</v>
      </c>
      <c r="G2913">
        <v>115</v>
      </c>
      <c r="H2913" t="s">
        <v>200</v>
      </c>
      <c r="I2913" t="s">
        <v>201</v>
      </c>
      <c r="J2913" t="s">
        <v>202</v>
      </c>
    </row>
    <row r="2914" spans="1:10" x14ac:dyDescent="0.3">
      <c r="A2914" t="s">
        <v>231</v>
      </c>
      <c r="B2914" t="s">
        <v>227</v>
      </c>
      <c r="C2914" t="s">
        <v>199</v>
      </c>
      <c r="D2914">
        <v>18</v>
      </c>
      <c r="E2914">
        <v>134</v>
      </c>
      <c r="F2914">
        <v>230</v>
      </c>
      <c r="G2914">
        <v>116</v>
      </c>
      <c r="H2914" t="s">
        <v>200</v>
      </c>
      <c r="I2914" t="s">
        <v>201</v>
      </c>
      <c r="J2914" t="s">
        <v>202</v>
      </c>
    </row>
    <row r="2915" spans="1:10" x14ac:dyDescent="0.3">
      <c r="A2915" t="s">
        <v>231</v>
      </c>
      <c r="B2915" t="s">
        <v>227</v>
      </c>
      <c r="C2915" t="s">
        <v>199</v>
      </c>
      <c r="D2915">
        <v>20</v>
      </c>
      <c r="E2915">
        <v>145</v>
      </c>
      <c r="F2915">
        <v>250</v>
      </c>
      <c r="G2915">
        <v>125</v>
      </c>
      <c r="H2915" t="s">
        <v>200</v>
      </c>
      <c r="I2915" t="s">
        <v>201</v>
      </c>
      <c r="J2915" t="s">
        <v>202</v>
      </c>
    </row>
    <row r="2916" spans="1:10" x14ac:dyDescent="0.3">
      <c r="A2916" t="s">
        <v>231</v>
      </c>
      <c r="B2916" t="s">
        <v>227</v>
      </c>
      <c r="C2916" t="s">
        <v>199</v>
      </c>
      <c r="D2916">
        <v>14</v>
      </c>
      <c r="E2916">
        <v>111</v>
      </c>
      <c r="F2916">
        <v>213</v>
      </c>
      <c r="G2916">
        <v>107</v>
      </c>
      <c r="H2916" t="s">
        <v>200</v>
      </c>
      <c r="I2916" t="s">
        <v>201</v>
      </c>
      <c r="J2916" t="s">
        <v>202</v>
      </c>
    </row>
    <row r="2917" spans="1:10" x14ac:dyDescent="0.3">
      <c r="A2917" t="s">
        <v>231</v>
      </c>
      <c r="B2917" t="s">
        <v>227</v>
      </c>
      <c r="C2917" t="s">
        <v>199</v>
      </c>
      <c r="D2917">
        <v>22</v>
      </c>
      <c r="E2917">
        <v>128</v>
      </c>
      <c r="F2917">
        <v>234</v>
      </c>
      <c r="G2917">
        <v>113</v>
      </c>
      <c r="H2917" t="s">
        <v>200</v>
      </c>
      <c r="I2917" t="s">
        <v>201</v>
      </c>
      <c r="J2917" t="s">
        <v>202</v>
      </c>
    </row>
    <row r="2918" spans="1:10" x14ac:dyDescent="0.3">
      <c r="A2918" t="s">
        <v>231</v>
      </c>
      <c r="B2918" t="s">
        <v>227</v>
      </c>
      <c r="C2918" t="s">
        <v>199</v>
      </c>
      <c r="D2918">
        <v>25</v>
      </c>
      <c r="E2918">
        <v>132</v>
      </c>
      <c r="F2918">
        <v>242</v>
      </c>
      <c r="G2918">
        <v>115</v>
      </c>
      <c r="H2918" t="s">
        <v>200</v>
      </c>
      <c r="I2918" t="s">
        <v>201</v>
      </c>
      <c r="J2918" t="s">
        <v>202</v>
      </c>
    </row>
    <row r="2919" spans="1:10" x14ac:dyDescent="0.3">
      <c r="A2919" t="s">
        <v>231</v>
      </c>
      <c r="B2919" t="s">
        <v>227</v>
      </c>
      <c r="C2919" t="s">
        <v>199</v>
      </c>
      <c r="D2919">
        <v>24</v>
      </c>
      <c r="E2919">
        <v>130</v>
      </c>
      <c r="F2919">
        <v>238</v>
      </c>
      <c r="G2919">
        <v>114</v>
      </c>
      <c r="H2919" t="s">
        <v>200</v>
      </c>
      <c r="I2919" t="s">
        <v>201</v>
      </c>
      <c r="J2919" t="s">
        <v>202</v>
      </c>
    </row>
    <row r="2920" spans="1:10" x14ac:dyDescent="0.3">
      <c r="A2920" t="s">
        <v>231</v>
      </c>
      <c r="B2920" t="s">
        <v>227</v>
      </c>
      <c r="C2920" t="s">
        <v>199</v>
      </c>
      <c r="D2920">
        <v>62</v>
      </c>
      <c r="E2920">
        <v>117</v>
      </c>
      <c r="F2920">
        <v>204</v>
      </c>
      <c r="G2920">
        <v>55</v>
      </c>
      <c r="H2920" t="s">
        <v>200</v>
      </c>
      <c r="I2920" t="s">
        <v>215</v>
      </c>
      <c r="J2920" t="s">
        <v>208</v>
      </c>
    </row>
    <row r="2921" spans="1:10" x14ac:dyDescent="0.3">
      <c r="A2921" t="s">
        <v>231</v>
      </c>
      <c r="B2921" t="s">
        <v>227</v>
      </c>
      <c r="C2921" t="s">
        <v>199</v>
      </c>
      <c r="D2921">
        <v>61</v>
      </c>
      <c r="E2921">
        <v>116</v>
      </c>
      <c r="F2921">
        <v>202</v>
      </c>
      <c r="G2921">
        <v>55</v>
      </c>
      <c r="H2921" t="s">
        <v>200</v>
      </c>
      <c r="I2921" t="s">
        <v>215</v>
      </c>
      <c r="J2921" t="s">
        <v>208</v>
      </c>
    </row>
    <row r="2922" spans="1:10" x14ac:dyDescent="0.3">
      <c r="A2922" t="s">
        <v>231</v>
      </c>
      <c r="B2922" t="s">
        <v>227</v>
      </c>
      <c r="C2922" t="s">
        <v>199</v>
      </c>
      <c r="D2922">
        <v>57</v>
      </c>
      <c r="E2922">
        <v>112</v>
      </c>
      <c r="F2922">
        <v>195</v>
      </c>
      <c r="G2922">
        <v>55</v>
      </c>
      <c r="H2922" t="s">
        <v>200</v>
      </c>
      <c r="I2922" t="s">
        <v>215</v>
      </c>
      <c r="J2922" t="s">
        <v>208</v>
      </c>
    </row>
    <row r="2923" spans="1:10" x14ac:dyDescent="0.3">
      <c r="A2923" t="s">
        <v>231</v>
      </c>
      <c r="B2923" t="s">
        <v>227</v>
      </c>
      <c r="C2923" t="s">
        <v>199</v>
      </c>
      <c r="D2923">
        <v>82</v>
      </c>
      <c r="E2923">
        <v>108</v>
      </c>
      <c r="F2923">
        <v>200</v>
      </c>
      <c r="G2923">
        <v>53</v>
      </c>
      <c r="H2923" t="s">
        <v>200</v>
      </c>
      <c r="I2923" t="s">
        <v>215</v>
      </c>
      <c r="J2923" t="s">
        <v>208</v>
      </c>
    </row>
    <row r="2924" spans="1:10" x14ac:dyDescent="0.3">
      <c r="A2924" t="s">
        <v>231</v>
      </c>
      <c r="B2924" t="s">
        <v>227</v>
      </c>
      <c r="C2924" t="s">
        <v>199</v>
      </c>
      <c r="D2924">
        <v>86</v>
      </c>
      <c r="E2924">
        <v>117</v>
      </c>
      <c r="F2924">
        <v>202</v>
      </c>
      <c r="G2924">
        <v>51</v>
      </c>
      <c r="H2924" t="s">
        <v>200</v>
      </c>
      <c r="I2924" t="s">
        <v>215</v>
      </c>
      <c r="J2924" t="s">
        <v>208</v>
      </c>
    </row>
    <row r="2925" spans="1:10" x14ac:dyDescent="0.3">
      <c r="A2925" t="s">
        <v>231</v>
      </c>
      <c r="B2925" t="s">
        <v>227</v>
      </c>
      <c r="C2925" t="s">
        <v>199</v>
      </c>
      <c r="D2925">
        <v>101</v>
      </c>
      <c r="E2925">
        <v>132</v>
      </c>
      <c r="F2925">
        <v>229</v>
      </c>
      <c r="G2925">
        <v>55</v>
      </c>
      <c r="H2925" t="s">
        <v>200</v>
      </c>
      <c r="I2925" t="s">
        <v>215</v>
      </c>
      <c r="J2925" t="s">
        <v>208</v>
      </c>
    </row>
    <row r="2926" spans="1:10" x14ac:dyDescent="0.3">
      <c r="A2926" t="s">
        <v>231</v>
      </c>
      <c r="B2926" t="s">
        <v>227</v>
      </c>
      <c r="C2926" t="s">
        <v>199</v>
      </c>
      <c r="D2926">
        <v>41</v>
      </c>
      <c r="E2926">
        <v>84</v>
      </c>
      <c r="F2926">
        <v>155</v>
      </c>
      <c r="G2926">
        <v>43</v>
      </c>
      <c r="H2926" t="s">
        <v>205</v>
      </c>
      <c r="I2926" t="s">
        <v>206</v>
      </c>
      <c r="J2926" t="s">
        <v>202</v>
      </c>
    </row>
    <row r="2927" spans="1:10" x14ac:dyDescent="0.3">
      <c r="A2927" t="s">
        <v>231</v>
      </c>
      <c r="B2927" t="s">
        <v>227</v>
      </c>
      <c r="C2927" t="s">
        <v>199</v>
      </c>
      <c r="D2927">
        <v>39</v>
      </c>
      <c r="E2927">
        <v>82</v>
      </c>
      <c r="F2927">
        <v>151</v>
      </c>
      <c r="G2927">
        <v>43</v>
      </c>
      <c r="H2927" t="s">
        <v>205</v>
      </c>
      <c r="I2927" t="s">
        <v>206</v>
      </c>
      <c r="J2927" t="s">
        <v>202</v>
      </c>
    </row>
    <row r="2928" spans="1:10" x14ac:dyDescent="0.3">
      <c r="A2928" t="s">
        <v>231</v>
      </c>
      <c r="B2928" t="s">
        <v>227</v>
      </c>
      <c r="C2928" t="s">
        <v>199</v>
      </c>
      <c r="D2928">
        <v>50</v>
      </c>
      <c r="E2928">
        <v>96</v>
      </c>
      <c r="F2928">
        <v>176</v>
      </c>
      <c r="G2928">
        <v>46</v>
      </c>
      <c r="H2928" t="s">
        <v>205</v>
      </c>
      <c r="I2928" t="s">
        <v>206</v>
      </c>
      <c r="J2928" t="s">
        <v>202</v>
      </c>
    </row>
    <row r="2929" spans="1:10" x14ac:dyDescent="0.3">
      <c r="A2929" t="s">
        <v>231</v>
      </c>
      <c r="B2929" t="s">
        <v>227</v>
      </c>
      <c r="C2929" t="s">
        <v>199</v>
      </c>
      <c r="D2929">
        <v>69</v>
      </c>
      <c r="E2929">
        <v>96</v>
      </c>
      <c r="F2929">
        <v>175</v>
      </c>
      <c r="G2929">
        <v>43</v>
      </c>
      <c r="H2929" t="s">
        <v>205</v>
      </c>
      <c r="I2929" t="s">
        <v>206</v>
      </c>
      <c r="J2929" t="s">
        <v>202</v>
      </c>
    </row>
    <row r="2930" spans="1:10" x14ac:dyDescent="0.3">
      <c r="A2930" t="s">
        <v>231</v>
      </c>
      <c r="B2930" t="s">
        <v>227</v>
      </c>
      <c r="C2930" t="s">
        <v>199</v>
      </c>
      <c r="D2930">
        <v>77</v>
      </c>
      <c r="E2930">
        <v>103</v>
      </c>
      <c r="F2930">
        <v>187</v>
      </c>
      <c r="G2930">
        <v>44</v>
      </c>
      <c r="H2930" t="s">
        <v>205</v>
      </c>
      <c r="I2930" t="s">
        <v>206</v>
      </c>
      <c r="J2930" t="s">
        <v>202</v>
      </c>
    </row>
    <row r="2931" spans="1:10" x14ac:dyDescent="0.3">
      <c r="A2931" t="s">
        <v>231</v>
      </c>
      <c r="B2931" t="s">
        <v>227</v>
      </c>
      <c r="C2931" t="s">
        <v>199</v>
      </c>
      <c r="D2931">
        <v>97</v>
      </c>
      <c r="E2931">
        <v>123</v>
      </c>
      <c r="F2931">
        <v>224</v>
      </c>
      <c r="G2931">
        <v>49</v>
      </c>
      <c r="H2931" t="s">
        <v>205</v>
      </c>
      <c r="I2931" t="s">
        <v>206</v>
      </c>
      <c r="J2931" t="s">
        <v>202</v>
      </c>
    </row>
    <row r="2932" spans="1:10" x14ac:dyDescent="0.3">
      <c r="A2932" t="s">
        <v>231</v>
      </c>
      <c r="B2932" t="s">
        <v>227</v>
      </c>
      <c r="C2932" t="s">
        <v>199</v>
      </c>
      <c r="D2932">
        <v>67</v>
      </c>
      <c r="E2932">
        <v>89</v>
      </c>
      <c r="F2932">
        <v>175</v>
      </c>
      <c r="G2932">
        <v>44</v>
      </c>
      <c r="H2932" t="s">
        <v>205</v>
      </c>
      <c r="I2932" t="s">
        <v>206</v>
      </c>
      <c r="J2932" t="s">
        <v>202</v>
      </c>
    </row>
    <row r="2933" spans="1:10" x14ac:dyDescent="0.3">
      <c r="A2933" t="s">
        <v>231</v>
      </c>
      <c r="B2933" t="s">
        <v>227</v>
      </c>
      <c r="C2933" t="s">
        <v>199</v>
      </c>
      <c r="D2933">
        <v>35</v>
      </c>
      <c r="E2933">
        <v>62</v>
      </c>
      <c r="F2933">
        <v>110</v>
      </c>
      <c r="G2933">
        <v>27</v>
      </c>
      <c r="H2933" t="s">
        <v>205</v>
      </c>
      <c r="I2933" t="s">
        <v>207</v>
      </c>
      <c r="J2933" t="s">
        <v>208</v>
      </c>
    </row>
    <row r="2934" spans="1:10" x14ac:dyDescent="0.3">
      <c r="A2934" t="s">
        <v>231</v>
      </c>
      <c r="B2934" t="s">
        <v>227</v>
      </c>
      <c r="C2934" t="s">
        <v>199</v>
      </c>
      <c r="D2934">
        <v>34</v>
      </c>
      <c r="E2934">
        <v>63</v>
      </c>
      <c r="F2934">
        <v>112</v>
      </c>
      <c r="G2934">
        <v>29</v>
      </c>
      <c r="H2934" t="s">
        <v>205</v>
      </c>
      <c r="I2934" t="s">
        <v>207</v>
      </c>
      <c r="J2934" t="s">
        <v>208</v>
      </c>
    </row>
    <row r="2935" spans="1:10" x14ac:dyDescent="0.3">
      <c r="A2935" t="s">
        <v>231</v>
      </c>
      <c r="B2935" t="s">
        <v>227</v>
      </c>
      <c r="C2935" t="s">
        <v>199</v>
      </c>
      <c r="D2935">
        <v>32</v>
      </c>
      <c r="E2935">
        <v>58</v>
      </c>
      <c r="F2935">
        <v>103</v>
      </c>
      <c r="G2935">
        <v>26</v>
      </c>
      <c r="H2935" t="s">
        <v>205</v>
      </c>
      <c r="I2935" t="s">
        <v>207</v>
      </c>
      <c r="J2935" t="s">
        <v>208</v>
      </c>
    </row>
    <row r="2936" spans="1:10" x14ac:dyDescent="0.3">
      <c r="A2936" t="s">
        <v>231</v>
      </c>
      <c r="B2936" t="s">
        <v>227</v>
      </c>
      <c r="C2936" t="s">
        <v>199</v>
      </c>
      <c r="D2936">
        <v>10</v>
      </c>
      <c r="E2936">
        <v>29</v>
      </c>
      <c r="F2936">
        <v>51</v>
      </c>
      <c r="G2936">
        <v>19</v>
      </c>
      <c r="H2936" t="s">
        <v>205</v>
      </c>
      <c r="I2936" t="s">
        <v>207</v>
      </c>
      <c r="J2936" t="s">
        <v>208</v>
      </c>
    </row>
    <row r="2937" spans="1:10" x14ac:dyDescent="0.3">
      <c r="A2937" t="s">
        <v>231</v>
      </c>
      <c r="B2937" t="s">
        <v>227</v>
      </c>
      <c r="C2937" t="s">
        <v>199</v>
      </c>
      <c r="D2937">
        <v>11</v>
      </c>
      <c r="E2937">
        <v>30</v>
      </c>
      <c r="F2937">
        <v>52</v>
      </c>
      <c r="G2937">
        <v>19</v>
      </c>
      <c r="H2937" t="s">
        <v>205</v>
      </c>
      <c r="I2937" t="s">
        <v>207</v>
      </c>
      <c r="J2937" t="s">
        <v>208</v>
      </c>
    </row>
    <row r="2938" spans="1:10" x14ac:dyDescent="0.3">
      <c r="A2938" t="s">
        <v>231</v>
      </c>
      <c r="B2938" t="s">
        <v>227</v>
      </c>
      <c r="C2938" t="s">
        <v>199</v>
      </c>
      <c r="D2938">
        <v>53</v>
      </c>
      <c r="E2938">
        <v>62</v>
      </c>
      <c r="F2938">
        <v>123</v>
      </c>
      <c r="G2938">
        <v>29</v>
      </c>
      <c r="H2938" t="s">
        <v>205</v>
      </c>
      <c r="I2938" t="s">
        <v>207</v>
      </c>
      <c r="J2938" t="s">
        <v>208</v>
      </c>
    </row>
    <row r="2939" spans="1:10" x14ac:dyDescent="0.3">
      <c r="A2939" t="s">
        <v>231</v>
      </c>
      <c r="B2939" t="s">
        <v>227</v>
      </c>
      <c r="C2939" t="s">
        <v>199</v>
      </c>
      <c r="D2939">
        <v>52</v>
      </c>
      <c r="E2939">
        <v>62</v>
      </c>
      <c r="F2939">
        <v>117</v>
      </c>
      <c r="G2939">
        <v>27</v>
      </c>
      <c r="H2939" t="s">
        <v>205</v>
      </c>
      <c r="I2939" t="s">
        <v>207</v>
      </c>
      <c r="J2939" t="s">
        <v>208</v>
      </c>
    </row>
    <row r="2940" spans="1:10" x14ac:dyDescent="0.3">
      <c r="A2940" t="s">
        <v>231</v>
      </c>
      <c r="B2940" t="s">
        <v>227</v>
      </c>
      <c r="C2940" t="s">
        <v>199</v>
      </c>
      <c r="D2940">
        <v>48</v>
      </c>
      <c r="E2940">
        <v>62</v>
      </c>
      <c r="F2940">
        <v>109</v>
      </c>
      <c r="G2940">
        <v>25</v>
      </c>
      <c r="H2940" t="s">
        <v>205</v>
      </c>
      <c r="I2940" t="s">
        <v>207</v>
      </c>
      <c r="J2940" t="s">
        <v>208</v>
      </c>
    </row>
    <row r="2941" spans="1:10" x14ac:dyDescent="0.3">
      <c r="A2941" t="s">
        <v>231</v>
      </c>
      <c r="B2941" t="s">
        <v>227</v>
      </c>
      <c r="C2941" t="s">
        <v>199</v>
      </c>
      <c r="D2941">
        <v>50</v>
      </c>
      <c r="E2941">
        <v>65</v>
      </c>
      <c r="F2941">
        <v>114</v>
      </c>
      <c r="G2941">
        <v>27</v>
      </c>
      <c r="H2941" t="s">
        <v>205</v>
      </c>
      <c r="I2941" t="s">
        <v>207</v>
      </c>
      <c r="J2941" t="s">
        <v>208</v>
      </c>
    </row>
    <row r="2942" spans="1:10" x14ac:dyDescent="0.3">
      <c r="A2942" t="s">
        <v>231</v>
      </c>
      <c r="B2942" t="s">
        <v>227</v>
      </c>
      <c r="C2942" t="s">
        <v>199</v>
      </c>
      <c r="D2942">
        <v>31</v>
      </c>
      <c r="E2942">
        <v>43</v>
      </c>
      <c r="F2942">
        <v>81</v>
      </c>
      <c r="G2942">
        <v>22</v>
      </c>
      <c r="H2942" t="s">
        <v>205</v>
      </c>
      <c r="I2942" t="s">
        <v>207</v>
      </c>
      <c r="J2942" t="s">
        <v>208</v>
      </c>
    </row>
    <row r="2943" spans="1:10" x14ac:dyDescent="0.3">
      <c r="A2943" t="s">
        <v>231</v>
      </c>
      <c r="B2943" t="s">
        <v>227</v>
      </c>
      <c r="C2943" t="s">
        <v>199</v>
      </c>
      <c r="D2943">
        <v>70</v>
      </c>
      <c r="E2943">
        <v>113</v>
      </c>
      <c r="F2943">
        <v>180</v>
      </c>
      <c r="G2943">
        <v>43</v>
      </c>
      <c r="H2943" t="s">
        <v>209</v>
      </c>
      <c r="I2943" t="s">
        <v>216</v>
      </c>
      <c r="J2943" t="s">
        <v>208</v>
      </c>
    </row>
    <row r="2944" spans="1:10" x14ac:dyDescent="0.3">
      <c r="A2944" t="s">
        <v>231</v>
      </c>
      <c r="B2944" t="s">
        <v>227</v>
      </c>
      <c r="C2944" t="s">
        <v>199</v>
      </c>
      <c r="D2944">
        <v>66</v>
      </c>
      <c r="E2944">
        <v>109</v>
      </c>
      <c r="F2944">
        <v>174</v>
      </c>
      <c r="G2944">
        <v>43</v>
      </c>
      <c r="H2944" t="s">
        <v>209</v>
      </c>
      <c r="I2944" t="s">
        <v>216</v>
      </c>
      <c r="J2944" t="s">
        <v>208</v>
      </c>
    </row>
    <row r="2945" spans="1:10" x14ac:dyDescent="0.3">
      <c r="A2945" t="s">
        <v>231</v>
      </c>
      <c r="B2945" t="s">
        <v>227</v>
      </c>
      <c r="C2945" t="s">
        <v>199</v>
      </c>
      <c r="D2945">
        <v>45</v>
      </c>
      <c r="E2945">
        <v>82</v>
      </c>
      <c r="F2945">
        <v>130</v>
      </c>
      <c r="G2945">
        <v>37</v>
      </c>
      <c r="H2945" t="s">
        <v>209</v>
      </c>
      <c r="I2945" t="s">
        <v>216</v>
      </c>
      <c r="J2945" t="s">
        <v>208</v>
      </c>
    </row>
    <row r="2946" spans="1:10" x14ac:dyDescent="0.3">
      <c r="A2946" t="s">
        <v>231</v>
      </c>
      <c r="B2946" t="s">
        <v>227</v>
      </c>
      <c r="C2946" t="s">
        <v>199</v>
      </c>
      <c r="D2946">
        <v>40</v>
      </c>
      <c r="E2946">
        <v>78</v>
      </c>
      <c r="F2946">
        <v>125</v>
      </c>
      <c r="G2946">
        <v>38</v>
      </c>
      <c r="H2946" t="s">
        <v>209</v>
      </c>
      <c r="I2946" t="s">
        <v>216</v>
      </c>
      <c r="J2946" t="s">
        <v>208</v>
      </c>
    </row>
    <row r="2947" spans="1:10" x14ac:dyDescent="0.3">
      <c r="A2947" t="s">
        <v>231</v>
      </c>
      <c r="B2947" t="s">
        <v>227</v>
      </c>
      <c r="C2947" t="s">
        <v>199</v>
      </c>
      <c r="D2947">
        <v>41</v>
      </c>
      <c r="E2947">
        <v>79</v>
      </c>
      <c r="F2947">
        <v>126</v>
      </c>
      <c r="G2947">
        <v>38</v>
      </c>
      <c r="H2947" t="s">
        <v>209</v>
      </c>
      <c r="I2947" t="s">
        <v>216</v>
      </c>
      <c r="J2947" t="s">
        <v>208</v>
      </c>
    </row>
    <row r="2948" spans="1:10" x14ac:dyDescent="0.3">
      <c r="A2948" t="s">
        <v>231</v>
      </c>
      <c r="B2948" t="s">
        <v>227</v>
      </c>
      <c r="C2948" t="s">
        <v>199</v>
      </c>
      <c r="D2948">
        <v>109</v>
      </c>
      <c r="E2948">
        <v>113</v>
      </c>
      <c r="F2948">
        <v>201</v>
      </c>
      <c r="G2948">
        <v>45</v>
      </c>
      <c r="H2948" t="s">
        <v>209</v>
      </c>
      <c r="I2948" t="s">
        <v>216</v>
      </c>
      <c r="J2948" t="s">
        <v>208</v>
      </c>
    </row>
    <row r="2949" spans="1:10" x14ac:dyDescent="0.3">
      <c r="A2949" t="s">
        <v>231</v>
      </c>
      <c r="B2949" t="s">
        <v>227</v>
      </c>
      <c r="C2949" t="s">
        <v>199</v>
      </c>
      <c r="D2949">
        <v>98</v>
      </c>
      <c r="E2949">
        <v>109</v>
      </c>
      <c r="F2949">
        <v>185</v>
      </c>
      <c r="G2949">
        <v>43</v>
      </c>
      <c r="H2949" t="s">
        <v>209</v>
      </c>
      <c r="I2949" t="s">
        <v>216</v>
      </c>
      <c r="J2949" t="s">
        <v>208</v>
      </c>
    </row>
    <row r="2950" spans="1:10" x14ac:dyDescent="0.3">
      <c r="A2950" t="s">
        <v>231</v>
      </c>
      <c r="B2950" t="s">
        <v>227</v>
      </c>
      <c r="C2950" t="s">
        <v>199</v>
      </c>
      <c r="D2950">
        <v>85</v>
      </c>
      <c r="E2950">
        <v>99</v>
      </c>
      <c r="F2950">
        <v>169</v>
      </c>
      <c r="G2950">
        <v>42</v>
      </c>
      <c r="H2950" t="s">
        <v>209</v>
      </c>
      <c r="I2950" t="s">
        <v>216</v>
      </c>
      <c r="J2950" t="s">
        <v>208</v>
      </c>
    </row>
    <row r="2951" spans="1:10" x14ac:dyDescent="0.3">
      <c r="A2951" t="s">
        <v>231</v>
      </c>
      <c r="B2951" t="s">
        <v>227</v>
      </c>
      <c r="C2951" t="s">
        <v>199</v>
      </c>
      <c r="D2951">
        <v>28</v>
      </c>
      <c r="E2951">
        <v>48</v>
      </c>
      <c r="F2951">
        <v>81</v>
      </c>
      <c r="G2951">
        <v>20</v>
      </c>
      <c r="H2951" t="s">
        <v>209</v>
      </c>
      <c r="I2951" t="s">
        <v>210</v>
      </c>
      <c r="J2951" t="s">
        <v>208</v>
      </c>
    </row>
    <row r="2952" spans="1:10" x14ac:dyDescent="0.3">
      <c r="A2952" t="s">
        <v>231</v>
      </c>
      <c r="B2952" t="s">
        <v>227</v>
      </c>
      <c r="C2952" t="s">
        <v>199</v>
      </c>
      <c r="D2952">
        <v>47</v>
      </c>
      <c r="E2952">
        <v>72</v>
      </c>
      <c r="F2952">
        <v>121</v>
      </c>
      <c r="G2952">
        <v>25</v>
      </c>
      <c r="H2952" t="s">
        <v>209</v>
      </c>
      <c r="I2952" t="s">
        <v>210</v>
      </c>
      <c r="J2952" t="s">
        <v>208</v>
      </c>
    </row>
    <row r="2953" spans="1:10" x14ac:dyDescent="0.3">
      <c r="A2953" t="s">
        <v>231</v>
      </c>
      <c r="B2953" t="s">
        <v>227</v>
      </c>
      <c r="C2953" t="s">
        <v>199</v>
      </c>
      <c r="D2953">
        <v>30</v>
      </c>
      <c r="E2953">
        <v>51</v>
      </c>
      <c r="F2953">
        <v>85</v>
      </c>
      <c r="G2953">
        <v>21</v>
      </c>
      <c r="H2953" t="s">
        <v>209</v>
      </c>
      <c r="I2953" t="s">
        <v>210</v>
      </c>
      <c r="J2953" t="s">
        <v>208</v>
      </c>
    </row>
    <row r="2954" spans="1:10" x14ac:dyDescent="0.3">
      <c r="A2954" t="s">
        <v>231</v>
      </c>
      <c r="B2954" t="s">
        <v>227</v>
      </c>
      <c r="C2954" t="s">
        <v>199</v>
      </c>
      <c r="D2954">
        <v>70</v>
      </c>
      <c r="E2954">
        <v>72</v>
      </c>
      <c r="F2954">
        <v>129</v>
      </c>
      <c r="G2954">
        <v>25</v>
      </c>
      <c r="H2954" t="s">
        <v>209</v>
      </c>
      <c r="I2954" t="s">
        <v>210</v>
      </c>
      <c r="J2954" t="s">
        <v>208</v>
      </c>
    </row>
    <row r="2955" spans="1:10" x14ac:dyDescent="0.3">
      <c r="A2955" t="s">
        <v>231</v>
      </c>
      <c r="B2955" t="s">
        <v>227</v>
      </c>
      <c r="C2955" t="s">
        <v>199</v>
      </c>
      <c r="D2955">
        <v>80</v>
      </c>
      <c r="E2955">
        <v>85</v>
      </c>
      <c r="F2955">
        <v>143</v>
      </c>
      <c r="G2955">
        <v>25</v>
      </c>
      <c r="H2955" t="s">
        <v>209</v>
      </c>
      <c r="I2955" t="s">
        <v>210</v>
      </c>
      <c r="J2955" t="s">
        <v>208</v>
      </c>
    </row>
    <row r="2956" spans="1:10" x14ac:dyDescent="0.3">
      <c r="A2956" t="s">
        <v>231</v>
      </c>
      <c r="B2956" t="s">
        <v>227</v>
      </c>
      <c r="C2956" t="s">
        <v>199</v>
      </c>
      <c r="D2956">
        <v>40</v>
      </c>
      <c r="E2956">
        <v>47</v>
      </c>
      <c r="F2956">
        <v>83</v>
      </c>
      <c r="G2956">
        <v>20</v>
      </c>
      <c r="H2956" t="s">
        <v>209</v>
      </c>
      <c r="I2956" t="s">
        <v>210</v>
      </c>
      <c r="J2956" t="s">
        <v>208</v>
      </c>
    </row>
    <row r="2957" spans="1:10" x14ac:dyDescent="0.3">
      <c r="A2957" t="s">
        <v>231</v>
      </c>
      <c r="B2957" t="s">
        <v>227</v>
      </c>
      <c r="C2957" t="s">
        <v>199</v>
      </c>
      <c r="D2957">
        <v>45</v>
      </c>
      <c r="E2957">
        <v>51</v>
      </c>
      <c r="F2957">
        <v>91</v>
      </c>
      <c r="G2957">
        <v>21</v>
      </c>
      <c r="H2957" t="s">
        <v>209</v>
      </c>
      <c r="I2957" t="s">
        <v>210</v>
      </c>
      <c r="J2957" t="s">
        <v>208</v>
      </c>
    </row>
    <row r="2958" spans="1:10" x14ac:dyDescent="0.3">
      <c r="A2958" t="s">
        <v>231</v>
      </c>
      <c r="B2958" t="s">
        <v>227</v>
      </c>
      <c r="C2958" t="s">
        <v>199</v>
      </c>
      <c r="D2958">
        <v>61</v>
      </c>
      <c r="E2958">
        <v>81</v>
      </c>
      <c r="F2958">
        <v>146</v>
      </c>
      <c r="G2958">
        <v>40</v>
      </c>
      <c r="H2958" t="s">
        <v>203</v>
      </c>
      <c r="I2958" t="s">
        <v>212</v>
      </c>
      <c r="J2958" t="s">
        <v>202</v>
      </c>
    </row>
    <row r="2959" spans="1:10" x14ac:dyDescent="0.3">
      <c r="A2959" t="s">
        <v>231</v>
      </c>
      <c r="B2959" t="s">
        <v>227</v>
      </c>
      <c r="C2959" t="s">
        <v>199</v>
      </c>
      <c r="D2959">
        <v>37</v>
      </c>
      <c r="E2959">
        <v>65</v>
      </c>
      <c r="F2959">
        <v>109</v>
      </c>
      <c r="G2959">
        <v>35</v>
      </c>
      <c r="H2959" t="s">
        <v>203</v>
      </c>
      <c r="I2959" t="s">
        <v>212</v>
      </c>
      <c r="J2959" t="s">
        <v>202</v>
      </c>
    </row>
    <row r="2960" spans="1:10" x14ac:dyDescent="0.3">
      <c r="A2960" t="s">
        <v>231</v>
      </c>
      <c r="B2960" t="s">
        <v>227</v>
      </c>
      <c r="C2960" t="s">
        <v>199</v>
      </c>
      <c r="D2960">
        <v>28</v>
      </c>
      <c r="E2960">
        <v>54</v>
      </c>
      <c r="F2960">
        <v>89</v>
      </c>
      <c r="G2960">
        <v>32</v>
      </c>
      <c r="H2960" t="s">
        <v>203</v>
      </c>
      <c r="I2960" t="s">
        <v>212</v>
      </c>
      <c r="J2960" t="s">
        <v>202</v>
      </c>
    </row>
    <row r="2961" spans="1:10" x14ac:dyDescent="0.3">
      <c r="A2961" t="s">
        <v>231</v>
      </c>
      <c r="B2961" t="s">
        <v>227</v>
      </c>
      <c r="C2961" t="s">
        <v>199</v>
      </c>
      <c r="D2961">
        <v>49</v>
      </c>
      <c r="E2961">
        <v>71</v>
      </c>
      <c r="F2961">
        <v>128</v>
      </c>
      <c r="G2961">
        <v>38</v>
      </c>
      <c r="H2961" t="s">
        <v>203</v>
      </c>
      <c r="I2961" t="s">
        <v>212</v>
      </c>
      <c r="J2961" t="s">
        <v>202</v>
      </c>
    </row>
    <row r="2962" spans="1:10" x14ac:dyDescent="0.3">
      <c r="A2962" t="s">
        <v>231</v>
      </c>
      <c r="B2962" t="s">
        <v>227</v>
      </c>
      <c r="C2962" t="s">
        <v>199</v>
      </c>
      <c r="D2962">
        <v>-2</v>
      </c>
      <c r="E2962">
        <v>75</v>
      </c>
      <c r="F2962">
        <v>128</v>
      </c>
      <c r="G2962">
        <v>77</v>
      </c>
      <c r="H2962" t="s">
        <v>203</v>
      </c>
      <c r="I2962" t="s">
        <v>217</v>
      </c>
      <c r="J2962" t="s">
        <v>202</v>
      </c>
    </row>
    <row r="2963" spans="1:10" x14ac:dyDescent="0.3">
      <c r="A2963" t="s">
        <v>231</v>
      </c>
      <c r="B2963" t="s">
        <v>227</v>
      </c>
      <c r="C2963" t="s">
        <v>199</v>
      </c>
      <c r="D2963">
        <v>-7</v>
      </c>
      <c r="E2963">
        <v>61</v>
      </c>
      <c r="F2963">
        <v>105</v>
      </c>
      <c r="G2963">
        <v>68</v>
      </c>
      <c r="H2963" t="s">
        <v>203</v>
      </c>
      <c r="I2963" t="s">
        <v>217</v>
      </c>
      <c r="J2963" t="s">
        <v>202</v>
      </c>
    </row>
    <row r="2964" spans="1:10" x14ac:dyDescent="0.3">
      <c r="A2964" t="s">
        <v>231</v>
      </c>
      <c r="B2964" t="s">
        <v>227</v>
      </c>
      <c r="C2964" t="s">
        <v>199</v>
      </c>
      <c r="D2964">
        <v>2</v>
      </c>
      <c r="E2964">
        <v>87</v>
      </c>
      <c r="F2964">
        <v>149</v>
      </c>
      <c r="G2964">
        <v>85</v>
      </c>
      <c r="H2964" t="s">
        <v>203</v>
      </c>
      <c r="I2964" t="s">
        <v>217</v>
      </c>
      <c r="J2964" t="s">
        <v>202</v>
      </c>
    </row>
    <row r="2965" spans="1:10" x14ac:dyDescent="0.3">
      <c r="A2965" t="s">
        <v>231</v>
      </c>
      <c r="B2965" t="s">
        <v>227</v>
      </c>
      <c r="C2965" t="s">
        <v>199</v>
      </c>
      <c r="D2965">
        <v>0</v>
      </c>
      <c r="E2965">
        <v>84</v>
      </c>
      <c r="F2965">
        <v>144</v>
      </c>
      <c r="G2965">
        <v>84</v>
      </c>
      <c r="H2965" t="s">
        <v>203</v>
      </c>
      <c r="I2965" t="s">
        <v>217</v>
      </c>
      <c r="J2965" t="s">
        <v>202</v>
      </c>
    </row>
    <row r="2966" spans="1:10" x14ac:dyDescent="0.3">
      <c r="A2966" t="s">
        <v>231</v>
      </c>
      <c r="B2966" t="s">
        <v>227</v>
      </c>
      <c r="C2966" t="s">
        <v>199</v>
      </c>
      <c r="D2966">
        <v>2</v>
      </c>
      <c r="E2966">
        <v>86</v>
      </c>
      <c r="F2966">
        <v>147</v>
      </c>
      <c r="G2966">
        <v>84</v>
      </c>
      <c r="H2966" t="s">
        <v>203</v>
      </c>
      <c r="I2966" t="s">
        <v>217</v>
      </c>
      <c r="J2966" t="s">
        <v>202</v>
      </c>
    </row>
    <row r="2967" spans="1:10" x14ac:dyDescent="0.3">
      <c r="A2967" t="s">
        <v>231</v>
      </c>
      <c r="B2967" t="s">
        <v>227</v>
      </c>
      <c r="C2967" t="s">
        <v>199</v>
      </c>
      <c r="D2967">
        <v>-8</v>
      </c>
      <c r="E2967">
        <v>66</v>
      </c>
      <c r="F2967">
        <v>112</v>
      </c>
      <c r="G2967">
        <v>67</v>
      </c>
      <c r="H2967" t="s">
        <v>203</v>
      </c>
      <c r="I2967" t="s">
        <v>217</v>
      </c>
      <c r="J2967" t="s">
        <v>202</v>
      </c>
    </row>
    <row r="2968" spans="1:10" x14ac:dyDescent="0.3">
      <c r="A2968" t="s">
        <v>231</v>
      </c>
      <c r="B2968" t="s">
        <v>227</v>
      </c>
      <c r="C2968" t="s">
        <v>199</v>
      </c>
      <c r="D2968">
        <v>-10</v>
      </c>
      <c r="E2968">
        <v>61</v>
      </c>
      <c r="F2968">
        <v>104</v>
      </c>
      <c r="G2968">
        <v>63</v>
      </c>
      <c r="H2968" t="s">
        <v>203</v>
      </c>
      <c r="I2968" t="s">
        <v>217</v>
      </c>
      <c r="J2968" t="s">
        <v>202</v>
      </c>
    </row>
    <row r="2969" spans="1:10" x14ac:dyDescent="0.3">
      <c r="A2969" t="s">
        <v>231</v>
      </c>
      <c r="B2969" t="s">
        <v>227</v>
      </c>
      <c r="C2969" t="s">
        <v>199</v>
      </c>
      <c r="D2969">
        <v>3</v>
      </c>
      <c r="E2969">
        <v>87</v>
      </c>
      <c r="F2969">
        <v>159</v>
      </c>
      <c r="G2969">
        <v>85</v>
      </c>
      <c r="H2969" t="s">
        <v>203</v>
      </c>
      <c r="I2969" t="s">
        <v>217</v>
      </c>
      <c r="J2969" t="s">
        <v>202</v>
      </c>
    </row>
    <row r="2970" spans="1:10" x14ac:dyDescent="0.3">
      <c r="A2970" t="s">
        <v>231</v>
      </c>
      <c r="B2970" t="s">
        <v>227</v>
      </c>
      <c r="C2970" t="s">
        <v>199</v>
      </c>
      <c r="D2970">
        <v>3</v>
      </c>
      <c r="E2970">
        <v>86</v>
      </c>
      <c r="F2970">
        <v>157</v>
      </c>
      <c r="G2970">
        <v>84</v>
      </c>
      <c r="H2970" t="s">
        <v>203</v>
      </c>
      <c r="I2970" t="s">
        <v>217</v>
      </c>
      <c r="J2970" t="s">
        <v>202</v>
      </c>
    </row>
    <row r="2971" spans="1:10" x14ac:dyDescent="0.3">
      <c r="A2971" t="s">
        <v>224</v>
      </c>
      <c r="B2971" t="s">
        <v>198</v>
      </c>
      <c r="C2971" t="s">
        <v>220</v>
      </c>
      <c r="D2971">
        <v>262</v>
      </c>
      <c r="E2971">
        <v>407</v>
      </c>
      <c r="F2971">
        <v>678</v>
      </c>
      <c r="G2971">
        <v>145</v>
      </c>
      <c r="H2971" t="s">
        <v>200</v>
      </c>
      <c r="I2971" t="s">
        <v>201</v>
      </c>
      <c r="J2971" t="s">
        <v>202</v>
      </c>
    </row>
    <row r="2972" spans="1:10" x14ac:dyDescent="0.3">
      <c r="A2972" t="s">
        <v>224</v>
      </c>
      <c r="B2972" t="s">
        <v>198</v>
      </c>
      <c r="C2972" t="s">
        <v>220</v>
      </c>
      <c r="D2972">
        <v>511</v>
      </c>
      <c r="E2972">
        <v>548</v>
      </c>
      <c r="F2972">
        <v>904</v>
      </c>
      <c r="G2972">
        <v>166</v>
      </c>
      <c r="H2972" t="s">
        <v>200</v>
      </c>
      <c r="I2972" t="s">
        <v>201</v>
      </c>
      <c r="J2972" t="s">
        <v>202</v>
      </c>
    </row>
    <row r="2973" spans="1:10" x14ac:dyDescent="0.3">
      <c r="A2973" t="s">
        <v>224</v>
      </c>
      <c r="B2973" t="s">
        <v>198</v>
      </c>
      <c r="C2973" t="s">
        <v>220</v>
      </c>
      <c r="D2973">
        <v>367</v>
      </c>
      <c r="E2973">
        <v>390</v>
      </c>
      <c r="F2973">
        <v>693</v>
      </c>
      <c r="G2973">
        <v>143</v>
      </c>
      <c r="H2973" t="s">
        <v>200</v>
      </c>
      <c r="I2973" t="s">
        <v>201</v>
      </c>
      <c r="J2973" t="s">
        <v>202</v>
      </c>
    </row>
    <row r="2974" spans="1:10" x14ac:dyDescent="0.3">
      <c r="A2974" t="s">
        <v>224</v>
      </c>
      <c r="B2974" t="s">
        <v>198</v>
      </c>
      <c r="C2974" t="s">
        <v>220</v>
      </c>
      <c r="D2974">
        <v>367</v>
      </c>
      <c r="E2974">
        <v>378</v>
      </c>
      <c r="F2974">
        <v>680</v>
      </c>
      <c r="G2974">
        <v>131</v>
      </c>
      <c r="H2974" t="s">
        <v>209</v>
      </c>
      <c r="I2974" t="s">
        <v>210</v>
      </c>
      <c r="J2974" t="s">
        <v>208</v>
      </c>
    </row>
    <row r="2975" spans="1:10" x14ac:dyDescent="0.3">
      <c r="A2975" t="s">
        <v>224</v>
      </c>
      <c r="B2975" t="s">
        <v>198</v>
      </c>
      <c r="C2975" t="s">
        <v>220</v>
      </c>
      <c r="D2975">
        <v>-143</v>
      </c>
      <c r="E2975">
        <v>-46</v>
      </c>
      <c r="F2975">
        <v>198</v>
      </c>
      <c r="G2975">
        <v>97</v>
      </c>
      <c r="H2975" t="s">
        <v>209</v>
      </c>
      <c r="I2975" t="s">
        <v>211</v>
      </c>
      <c r="J2975" t="s">
        <v>208</v>
      </c>
    </row>
    <row r="2976" spans="1:10" x14ac:dyDescent="0.3">
      <c r="A2976" t="s">
        <v>224</v>
      </c>
      <c r="B2976" t="s">
        <v>198</v>
      </c>
      <c r="C2976" t="s">
        <v>220</v>
      </c>
      <c r="D2976">
        <v>-164</v>
      </c>
      <c r="E2976">
        <v>-62</v>
      </c>
      <c r="F2976">
        <v>198</v>
      </c>
      <c r="G2976">
        <v>102</v>
      </c>
      <c r="H2976" t="s">
        <v>209</v>
      </c>
      <c r="I2976" t="s">
        <v>211</v>
      </c>
      <c r="J2976" t="s">
        <v>208</v>
      </c>
    </row>
    <row r="2977" spans="1:10" x14ac:dyDescent="0.3">
      <c r="A2977" t="s">
        <v>224</v>
      </c>
      <c r="B2977" t="s">
        <v>198</v>
      </c>
      <c r="C2977" t="s">
        <v>220</v>
      </c>
      <c r="D2977">
        <v>-189</v>
      </c>
      <c r="E2977">
        <v>-93</v>
      </c>
      <c r="F2977">
        <v>148</v>
      </c>
      <c r="G2977">
        <v>96</v>
      </c>
      <c r="H2977" t="s">
        <v>209</v>
      </c>
      <c r="I2977" t="s">
        <v>211</v>
      </c>
      <c r="J2977" t="s">
        <v>208</v>
      </c>
    </row>
    <row r="2978" spans="1:10" x14ac:dyDescent="0.3">
      <c r="A2978" t="s">
        <v>224</v>
      </c>
      <c r="B2978" t="s">
        <v>198</v>
      </c>
      <c r="C2978" t="s">
        <v>220</v>
      </c>
      <c r="D2978">
        <v>-280</v>
      </c>
      <c r="E2978">
        <v>-93</v>
      </c>
      <c r="F2978">
        <v>158</v>
      </c>
      <c r="G2978">
        <v>96</v>
      </c>
      <c r="H2978" t="s">
        <v>209</v>
      </c>
      <c r="I2978" t="s">
        <v>211</v>
      </c>
      <c r="J2978" t="s">
        <v>208</v>
      </c>
    </row>
    <row r="2979" spans="1:10" x14ac:dyDescent="0.3">
      <c r="A2979" t="s">
        <v>224</v>
      </c>
      <c r="B2979" t="s">
        <v>198</v>
      </c>
      <c r="C2979" t="s">
        <v>220</v>
      </c>
      <c r="D2979">
        <v>102</v>
      </c>
      <c r="E2979">
        <v>139</v>
      </c>
      <c r="F2979">
        <v>234</v>
      </c>
      <c r="G2979">
        <v>37</v>
      </c>
      <c r="H2979" t="s">
        <v>203</v>
      </c>
      <c r="I2979" t="s">
        <v>212</v>
      </c>
      <c r="J2979" t="s">
        <v>202</v>
      </c>
    </row>
    <row r="2980" spans="1:10" x14ac:dyDescent="0.3">
      <c r="A2980" t="s">
        <v>224</v>
      </c>
      <c r="B2980" t="s">
        <v>198</v>
      </c>
      <c r="C2980" t="s">
        <v>220</v>
      </c>
      <c r="D2980">
        <v>89</v>
      </c>
      <c r="E2980">
        <v>124</v>
      </c>
      <c r="F2980">
        <v>210</v>
      </c>
      <c r="G2980">
        <v>35</v>
      </c>
      <c r="H2980" t="s">
        <v>203</v>
      </c>
      <c r="I2980" t="s">
        <v>212</v>
      </c>
      <c r="J2980" t="s">
        <v>202</v>
      </c>
    </row>
    <row r="2981" spans="1:10" x14ac:dyDescent="0.3">
      <c r="A2981" t="s">
        <v>224</v>
      </c>
      <c r="B2981" t="s">
        <v>198</v>
      </c>
      <c r="C2981" t="s">
        <v>220</v>
      </c>
      <c r="D2981">
        <v>111</v>
      </c>
      <c r="E2981">
        <v>152</v>
      </c>
      <c r="F2981">
        <v>256</v>
      </c>
      <c r="G2981">
        <v>41</v>
      </c>
      <c r="H2981" t="s">
        <v>203</v>
      </c>
      <c r="I2981" t="s">
        <v>217</v>
      </c>
      <c r="J2981" t="s">
        <v>202</v>
      </c>
    </row>
    <row r="2982" spans="1:10" x14ac:dyDescent="0.3">
      <c r="A2982" t="s">
        <v>224</v>
      </c>
      <c r="B2982" t="s">
        <v>198</v>
      </c>
      <c r="C2982" t="s">
        <v>220</v>
      </c>
      <c r="D2982">
        <v>134</v>
      </c>
      <c r="E2982">
        <v>179</v>
      </c>
      <c r="F2982">
        <v>302</v>
      </c>
      <c r="G2982">
        <v>45</v>
      </c>
      <c r="H2982" t="s">
        <v>203</v>
      </c>
      <c r="I2982" t="s">
        <v>217</v>
      </c>
      <c r="J2982" t="s">
        <v>202</v>
      </c>
    </row>
    <row r="2983" spans="1:10" x14ac:dyDescent="0.3">
      <c r="A2983" t="s">
        <v>224</v>
      </c>
      <c r="B2983" t="s">
        <v>198</v>
      </c>
      <c r="C2983" t="s">
        <v>220</v>
      </c>
      <c r="D2983">
        <v>146</v>
      </c>
      <c r="E2983">
        <v>130</v>
      </c>
      <c r="F2983">
        <v>245</v>
      </c>
      <c r="G2983">
        <v>38</v>
      </c>
      <c r="H2983" t="s">
        <v>203</v>
      </c>
      <c r="I2983" t="s">
        <v>217</v>
      </c>
      <c r="J2983" t="s">
        <v>202</v>
      </c>
    </row>
    <row r="2984" spans="1:10" x14ac:dyDescent="0.3">
      <c r="A2984" t="s">
        <v>224</v>
      </c>
      <c r="B2984" t="s">
        <v>198</v>
      </c>
      <c r="C2984" t="s">
        <v>220</v>
      </c>
      <c r="D2984">
        <v>184</v>
      </c>
      <c r="E2984">
        <v>178</v>
      </c>
      <c r="F2984">
        <v>298</v>
      </c>
      <c r="G2984">
        <v>42</v>
      </c>
      <c r="H2984" t="s">
        <v>203</v>
      </c>
      <c r="I2984" t="s">
        <v>217</v>
      </c>
      <c r="J2984" t="s">
        <v>202</v>
      </c>
    </row>
    <row r="2985" spans="1:10" x14ac:dyDescent="0.3">
      <c r="A2985" t="s">
        <v>224</v>
      </c>
      <c r="B2985" t="s">
        <v>198</v>
      </c>
      <c r="C2985" t="s">
        <v>220</v>
      </c>
      <c r="D2985">
        <v>224</v>
      </c>
      <c r="E2985">
        <v>318</v>
      </c>
      <c r="F2985">
        <v>567</v>
      </c>
      <c r="G2985">
        <v>94</v>
      </c>
      <c r="H2985" t="s">
        <v>205</v>
      </c>
      <c r="I2985" t="s">
        <v>225</v>
      </c>
      <c r="J2985" t="s">
        <v>202</v>
      </c>
    </row>
    <row r="2986" spans="1:10" x14ac:dyDescent="0.3">
      <c r="A2986" t="s">
        <v>224</v>
      </c>
      <c r="B2986" t="s">
        <v>198</v>
      </c>
      <c r="C2986" t="s">
        <v>220</v>
      </c>
      <c r="D2986">
        <v>259</v>
      </c>
      <c r="E2986">
        <v>405</v>
      </c>
      <c r="F2986">
        <v>675</v>
      </c>
      <c r="G2986">
        <v>146</v>
      </c>
      <c r="H2986" t="s">
        <v>200</v>
      </c>
      <c r="I2986" t="s">
        <v>201</v>
      </c>
      <c r="J2986" t="s">
        <v>202</v>
      </c>
    </row>
    <row r="2987" spans="1:10" x14ac:dyDescent="0.3">
      <c r="A2987" t="s">
        <v>224</v>
      </c>
      <c r="B2987" t="s">
        <v>198</v>
      </c>
      <c r="C2987" t="s">
        <v>220</v>
      </c>
      <c r="D2987">
        <v>364</v>
      </c>
      <c r="E2987">
        <v>387</v>
      </c>
      <c r="F2987">
        <v>687</v>
      </c>
      <c r="G2987">
        <v>142</v>
      </c>
      <c r="H2987" t="s">
        <v>200</v>
      </c>
      <c r="I2987" t="s">
        <v>201</v>
      </c>
      <c r="J2987" t="s">
        <v>202</v>
      </c>
    </row>
    <row r="2988" spans="1:10" x14ac:dyDescent="0.3">
      <c r="A2988" t="s">
        <v>224</v>
      </c>
      <c r="B2988" t="s">
        <v>198</v>
      </c>
      <c r="C2988" t="s">
        <v>220</v>
      </c>
      <c r="D2988">
        <v>384</v>
      </c>
      <c r="E2988">
        <v>405</v>
      </c>
      <c r="F2988">
        <v>719</v>
      </c>
      <c r="G2988">
        <v>146</v>
      </c>
      <c r="H2988" t="s">
        <v>200</v>
      </c>
      <c r="I2988" t="s">
        <v>201</v>
      </c>
      <c r="J2988" t="s">
        <v>202</v>
      </c>
    </row>
    <row r="2989" spans="1:10" x14ac:dyDescent="0.3">
      <c r="A2989" t="s">
        <v>224</v>
      </c>
      <c r="B2989" t="s">
        <v>198</v>
      </c>
      <c r="C2989" t="s">
        <v>220</v>
      </c>
      <c r="D2989">
        <v>99</v>
      </c>
      <c r="E2989">
        <v>136</v>
      </c>
      <c r="F2989">
        <v>230</v>
      </c>
      <c r="G2989">
        <v>37</v>
      </c>
      <c r="H2989" t="s">
        <v>203</v>
      </c>
      <c r="I2989" t="s">
        <v>204</v>
      </c>
      <c r="J2989" t="s">
        <v>202</v>
      </c>
    </row>
    <row r="2990" spans="1:10" x14ac:dyDescent="0.3">
      <c r="A2990" t="s">
        <v>224</v>
      </c>
      <c r="B2990" t="s">
        <v>198</v>
      </c>
      <c r="C2990" t="s">
        <v>220</v>
      </c>
      <c r="D2990">
        <v>47</v>
      </c>
      <c r="E2990">
        <v>73</v>
      </c>
      <c r="F2990">
        <v>123</v>
      </c>
      <c r="G2990">
        <v>26</v>
      </c>
      <c r="H2990" t="s">
        <v>203</v>
      </c>
      <c r="I2990" t="s">
        <v>204</v>
      </c>
      <c r="J2990" t="s">
        <v>202</v>
      </c>
    </row>
    <row r="2991" spans="1:10" x14ac:dyDescent="0.3">
      <c r="A2991" t="s">
        <v>224</v>
      </c>
      <c r="B2991" t="s">
        <v>198</v>
      </c>
      <c r="C2991" t="s">
        <v>220</v>
      </c>
      <c r="D2991">
        <v>125</v>
      </c>
      <c r="E2991">
        <v>118</v>
      </c>
      <c r="F2991">
        <v>212</v>
      </c>
      <c r="G2991">
        <v>34</v>
      </c>
      <c r="H2991" t="s">
        <v>203</v>
      </c>
      <c r="I2991" t="s">
        <v>204</v>
      </c>
      <c r="J2991" t="s">
        <v>202</v>
      </c>
    </row>
    <row r="2992" spans="1:10" x14ac:dyDescent="0.3">
      <c r="A2992" t="s">
        <v>224</v>
      </c>
      <c r="B2992" t="s">
        <v>198</v>
      </c>
      <c r="C2992" t="s">
        <v>220</v>
      </c>
      <c r="D2992">
        <v>209</v>
      </c>
      <c r="E2992">
        <v>268</v>
      </c>
      <c r="F2992">
        <v>547</v>
      </c>
      <c r="G2992">
        <v>127</v>
      </c>
      <c r="H2992" t="s">
        <v>209</v>
      </c>
      <c r="I2992" t="s">
        <v>210</v>
      </c>
      <c r="J2992" t="s">
        <v>208</v>
      </c>
    </row>
    <row r="2993" spans="1:10" x14ac:dyDescent="0.3">
      <c r="A2993" t="s">
        <v>224</v>
      </c>
      <c r="B2993" t="s">
        <v>198</v>
      </c>
      <c r="C2993" t="s">
        <v>220</v>
      </c>
      <c r="D2993">
        <v>-105</v>
      </c>
      <c r="E2993">
        <v>-20</v>
      </c>
      <c r="F2993">
        <v>189</v>
      </c>
      <c r="G2993">
        <v>85</v>
      </c>
      <c r="H2993" t="s">
        <v>209</v>
      </c>
      <c r="I2993" t="s">
        <v>211</v>
      </c>
      <c r="J2993" t="s">
        <v>208</v>
      </c>
    </row>
    <row r="2994" spans="1:10" x14ac:dyDescent="0.3">
      <c r="A2994" t="s">
        <v>224</v>
      </c>
      <c r="B2994" t="s">
        <v>198</v>
      </c>
      <c r="C2994" t="s">
        <v>220</v>
      </c>
      <c r="D2994">
        <v>-304</v>
      </c>
      <c r="E2994">
        <v>-187</v>
      </c>
      <c r="F2994">
        <v>124</v>
      </c>
      <c r="G2994">
        <v>117</v>
      </c>
      <c r="H2994" t="s">
        <v>209</v>
      </c>
      <c r="I2994" t="s">
        <v>211</v>
      </c>
      <c r="J2994" t="s">
        <v>208</v>
      </c>
    </row>
    <row r="2995" spans="1:10" x14ac:dyDescent="0.3">
      <c r="A2995" t="s">
        <v>224</v>
      </c>
      <c r="B2995" t="s">
        <v>198</v>
      </c>
      <c r="C2995" t="s">
        <v>220</v>
      </c>
      <c r="D2995">
        <v>-156</v>
      </c>
      <c r="E2995">
        <v>-20</v>
      </c>
      <c r="F2995">
        <v>201</v>
      </c>
      <c r="G2995">
        <v>85</v>
      </c>
      <c r="H2995" t="s">
        <v>209</v>
      </c>
      <c r="I2995" t="s">
        <v>211</v>
      </c>
      <c r="J2995" t="s">
        <v>208</v>
      </c>
    </row>
    <row r="2996" spans="1:10" x14ac:dyDescent="0.3">
      <c r="A2996" t="s">
        <v>224</v>
      </c>
      <c r="B2996" t="s">
        <v>198</v>
      </c>
      <c r="C2996" t="s">
        <v>220</v>
      </c>
      <c r="D2996">
        <v>-420</v>
      </c>
      <c r="E2996">
        <v>-187</v>
      </c>
      <c r="F2996">
        <v>123</v>
      </c>
      <c r="G2996">
        <v>109</v>
      </c>
      <c r="H2996" t="s">
        <v>209</v>
      </c>
      <c r="I2996" t="s">
        <v>211</v>
      </c>
      <c r="J2996" t="s">
        <v>208</v>
      </c>
    </row>
    <row r="2997" spans="1:10" x14ac:dyDescent="0.3">
      <c r="A2997" t="s">
        <v>224</v>
      </c>
      <c r="B2997" t="s">
        <v>198</v>
      </c>
      <c r="C2997" t="s">
        <v>220</v>
      </c>
      <c r="D2997">
        <v>132</v>
      </c>
      <c r="E2997">
        <v>124</v>
      </c>
      <c r="F2997">
        <v>224</v>
      </c>
      <c r="G2997">
        <v>35</v>
      </c>
      <c r="H2997" t="s">
        <v>203</v>
      </c>
      <c r="I2997" t="s">
        <v>212</v>
      </c>
      <c r="J2997" t="s">
        <v>202</v>
      </c>
    </row>
    <row r="2998" spans="1:10" x14ac:dyDescent="0.3">
      <c r="A2998" t="s">
        <v>224</v>
      </c>
      <c r="B2998" t="s">
        <v>198</v>
      </c>
      <c r="C2998" t="s">
        <v>220</v>
      </c>
      <c r="D2998">
        <v>133</v>
      </c>
      <c r="E2998">
        <v>179</v>
      </c>
      <c r="F2998">
        <v>302</v>
      </c>
      <c r="G2998">
        <v>46</v>
      </c>
      <c r="H2998" t="s">
        <v>203</v>
      </c>
      <c r="I2998" t="s">
        <v>217</v>
      </c>
      <c r="J2998" t="s">
        <v>202</v>
      </c>
    </row>
    <row r="2999" spans="1:10" x14ac:dyDescent="0.3">
      <c r="A2999" t="s">
        <v>224</v>
      </c>
      <c r="B2999" t="s">
        <v>198</v>
      </c>
      <c r="C2999" t="s">
        <v>220</v>
      </c>
      <c r="D2999">
        <v>199</v>
      </c>
      <c r="E2999">
        <v>179</v>
      </c>
      <c r="F2999">
        <v>322</v>
      </c>
      <c r="G2999">
        <v>45</v>
      </c>
      <c r="H2999" t="s">
        <v>203</v>
      </c>
      <c r="I2999" t="s">
        <v>217</v>
      </c>
      <c r="J2999" t="s">
        <v>202</v>
      </c>
    </row>
    <row r="3000" spans="1:10" x14ac:dyDescent="0.3">
      <c r="A3000" t="s">
        <v>224</v>
      </c>
      <c r="B3000" t="s">
        <v>198</v>
      </c>
      <c r="C3000" t="s">
        <v>220</v>
      </c>
      <c r="D3000">
        <v>194</v>
      </c>
      <c r="E3000">
        <v>284</v>
      </c>
      <c r="F3000">
        <v>523</v>
      </c>
      <c r="G3000">
        <v>90</v>
      </c>
      <c r="H3000" t="s">
        <v>205</v>
      </c>
      <c r="I3000" t="s">
        <v>225</v>
      </c>
      <c r="J3000" t="s">
        <v>202</v>
      </c>
    </row>
    <row r="3001" spans="1:10" x14ac:dyDescent="0.3">
      <c r="A3001" t="s">
        <v>224</v>
      </c>
      <c r="B3001" t="s">
        <v>198</v>
      </c>
      <c r="C3001" t="s">
        <v>220</v>
      </c>
      <c r="D3001">
        <v>435</v>
      </c>
      <c r="E3001">
        <v>526</v>
      </c>
      <c r="F3001">
        <v>765</v>
      </c>
      <c r="G3001">
        <v>91</v>
      </c>
      <c r="H3001" t="s">
        <v>205</v>
      </c>
      <c r="I3001" t="s">
        <v>225</v>
      </c>
      <c r="J3001" t="s">
        <v>202</v>
      </c>
    </row>
    <row r="3002" spans="1:10" x14ac:dyDescent="0.3">
      <c r="A3002" t="s">
        <v>224</v>
      </c>
      <c r="B3002" t="s">
        <v>198</v>
      </c>
      <c r="C3002" t="s">
        <v>220</v>
      </c>
      <c r="D3002">
        <v>312</v>
      </c>
      <c r="E3002">
        <v>407</v>
      </c>
      <c r="F3002">
        <v>657</v>
      </c>
      <c r="G3002">
        <v>95</v>
      </c>
      <c r="H3002" t="s">
        <v>205</v>
      </c>
      <c r="I3002" t="s">
        <v>225</v>
      </c>
      <c r="J3002" t="s">
        <v>202</v>
      </c>
    </row>
    <row r="3003" spans="1:10" x14ac:dyDescent="0.3">
      <c r="A3003" t="s">
        <v>224</v>
      </c>
      <c r="B3003" t="s">
        <v>198</v>
      </c>
      <c r="C3003" t="s">
        <v>220</v>
      </c>
      <c r="D3003">
        <v>439</v>
      </c>
      <c r="E3003">
        <v>415</v>
      </c>
      <c r="F3003">
        <v>669</v>
      </c>
      <c r="G3003">
        <v>90</v>
      </c>
      <c r="H3003" t="s">
        <v>205</v>
      </c>
      <c r="I3003" t="s">
        <v>225</v>
      </c>
      <c r="J3003" t="s">
        <v>202</v>
      </c>
    </row>
    <row r="3004" spans="1:10" x14ac:dyDescent="0.3">
      <c r="A3004" t="s">
        <v>232</v>
      </c>
      <c r="B3004" t="s">
        <v>227</v>
      </c>
      <c r="C3004" t="s">
        <v>220</v>
      </c>
      <c r="D3004">
        <v>94</v>
      </c>
      <c r="E3004">
        <v>130</v>
      </c>
      <c r="F3004">
        <v>219</v>
      </c>
      <c r="G3004">
        <v>36</v>
      </c>
      <c r="H3004" t="s">
        <v>200</v>
      </c>
      <c r="I3004" t="s">
        <v>221</v>
      </c>
      <c r="J3004" t="s">
        <v>202</v>
      </c>
    </row>
    <row r="3005" spans="1:10" x14ac:dyDescent="0.3">
      <c r="A3005" t="s">
        <v>232</v>
      </c>
      <c r="B3005" t="s">
        <v>227</v>
      </c>
      <c r="C3005" t="s">
        <v>220</v>
      </c>
      <c r="D3005">
        <v>121</v>
      </c>
      <c r="E3005">
        <v>163</v>
      </c>
      <c r="F3005">
        <v>276</v>
      </c>
      <c r="G3005">
        <v>42</v>
      </c>
      <c r="H3005" t="s">
        <v>200</v>
      </c>
      <c r="I3005" t="s">
        <v>221</v>
      </c>
      <c r="J3005" t="s">
        <v>202</v>
      </c>
    </row>
    <row r="3006" spans="1:10" x14ac:dyDescent="0.3">
      <c r="A3006" t="s">
        <v>232</v>
      </c>
      <c r="B3006" t="s">
        <v>227</v>
      </c>
      <c r="C3006" t="s">
        <v>220</v>
      </c>
      <c r="D3006">
        <v>134</v>
      </c>
      <c r="E3006">
        <v>179</v>
      </c>
      <c r="F3006">
        <v>302</v>
      </c>
      <c r="G3006">
        <v>45</v>
      </c>
      <c r="H3006" t="s">
        <v>200</v>
      </c>
      <c r="I3006" t="s">
        <v>221</v>
      </c>
      <c r="J3006" t="s">
        <v>202</v>
      </c>
    </row>
    <row r="3007" spans="1:10" x14ac:dyDescent="0.3">
      <c r="A3007" t="s">
        <v>232</v>
      </c>
      <c r="B3007" t="s">
        <v>227</v>
      </c>
      <c r="C3007" t="s">
        <v>220</v>
      </c>
      <c r="D3007">
        <v>146</v>
      </c>
      <c r="E3007">
        <v>130</v>
      </c>
      <c r="F3007">
        <v>245</v>
      </c>
      <c r="G3007">
        <v>38</v>
      </c>
      <c r="H3007" t="s">
        <v>200</v>
      </c>
      <c r="I3007" t="s">
        <v>221</v>
      </c>
      <c r="J3007" t="s">
        <v>202</v>
      </c>
    </row>
    <row r="3008" spans="1:10" x14ac:dyDescent="0.3">
      <c r="A3008" t="s">
        <v>232</v>
      </c>
      <c r="B3008" t="s">
        <v>227</v>
      </c>
      <c r="C3008" t="s">
        <v>220</v>
      </c>
      <c r="D3008">
        <v>167</v>
      </c>
      <c r="E3008">
        <v>163</v>
      </c>
      <c r="F3008">
        <v>274</v>
      </c>
      <c r="G3008">
        <v>39</v>
      </c>
      <c r="H3008" t="s">
        <v>200</v>
      </c>
      <c r="I3008" t="s">
        <v>221</v>
      </c>
      <c r="J3008" t="s">
        <v>202</v>
      </c>
    </row>
    <row r="3009" spans="1:10" x14ac:dyDescent="0.3">
      <c r="A3009" t="s">
        <v>232</v>
      </c>
      <c r="B3009" t="s">
        <v>227</v>
      </c>
      <c r="C3009" t="s">
        <v>220</v>
      </c>
      <c r="D3009">
        <v>197</v>
      </c>
      <c r="E3009">
        <v>179</v>
      </c>
      <c r="F3009">
        <v>322</v>
      </c>
      <c r="G3009">
        <v>46</v>
      </c>
      <c r="H3009" t="s">
        <v>200</v>
      </c>
      <c r="I3009" t="s">
        <v>221</v>
      </c>
      <c r="J3009" t="s">
        <v>202</v>
      </c>
    </row>
    <row r="3010" spans="1:10" x14ac:dyDescent="0.3">
      <c r="A3010" t="s">
        <v>232</v>
      </c>
      <c r="B3010" t="s">
        <v>227</v>
      </c>
      <c r="C3010" t="s">
        <v>220</v>
      </c>
      <c r="D3010">
        <v>190</v>
      </c>
      <c r="E3010">
        <v>172</v>
      </c>
      <c r="F3010">
        <v>309</v>
      </c>
      <c r="G3010">
        <v>44</v>
      </c>
      <c r="H3010" t="s">
        <v>200</v>
      </c>
      <c r="I3010" t="s">
        <v>221</v>
      </c>
      <c r="J3010" t="s">
        <v>202</v>
      </c>
    </row>
    <row r="3011" spans="1:10" x14ac:dyDescent="0.3">
      <c r="A3011" t="s">
        <v>232</v>
      </c>
      <c r="B3011" t="s">
        <v>227</v>
      </c>
      <c r="C3011" t="s">
        <v>220</v>
      </c>
      <c r="D3011">
        <v>39</v>
      </c>
      <c r="E3011">
        <v>68</v>
      </c>
      <c r="F3011">
        <v>120</v>
      </c>
      <c r="G3011">
        <v>29</v>
      </c>
      <c r="H3011" t="s">
        <v>200</v>
      </c>
      <c r="I3011" t="s">
        <v>201</v>
      </c>
      <c r="J3011" t="s">
        <v>202</v>
      </c>
    </row>
    <row r="3012" spans="1:10" x14ac:dyDescent="0.3">
      <c r="A3012" t="s">
        <v>232</v>
      </c>
      <c r="B3012" t="s">
        <v>227</v>
      </c>
      <c r="C3012" t="s">
        <v>220</v>
      </c>
      <c r="D3012">
        <v>27</v>
      </c>
      <c r="E3012">
        <v>51</v>
      </c>
      <c r="F3012">
        <v>90</v>
      </c>
      <c r="G3012">
        <v>24</v>
      </c>
      <c r="H3012" t="s">
        <v>200</v>
      </c>
      <c r="I3012" t="s">
        <v>201</v>
      </c>
      <c r="J3012" t="s">
        <v>202</v>
      </c>
    </row>
    <row r="3013" spans="1:10" x14ac:dyDescent="0.3">
      <c r="A3013" t="s">
        <v>232</v>
      </c>
      <c r="B3013" t="s">
        <v>227</v>
      </c>
      <c r="C3013" t="s">
        <v>220</v>
      </c>
      <c r="D3013">
        <v>40</v>
      </c>
      <c r="E3013">
        <v>52</v>
      </c>
      <c r="F3013">
        <v>98</v>
      </c>
      <c r="G3013">
        <v>25</v>
      </c>
      <c r="H3013" t="s">
        <v>200</v>
      </c>
      <c r="I3013" t="s">
        <v>201</v>
      </c>
      <c r="J3013" t="s">
        <v>202</v>
      </c>
    </row>
    <row r="3014" spans="1:10" x14ac:dyDescent="0.3">
      <c r="A3014" t="s">
        <v>232</v>
      </c>
      <c r="B3014" t="s">
        <v>227</v>
      </c>
      <c r="C3014" t="s">
        <v>220</v>
      </c>
      <c r="D3014">
        <v>99</v>
      </c>
      <c r="E3014">
        <v>137</v>
      </c>
      <c r="F3014">
        <v>232</v>
      </c>
      <c r="G3014">
        <v>38</v>
      </c>
      <c r="H3014" t="s">
        <v>200</v>
      </c>
      <c r="I3014" t="s">
        <v>215</v>
      </c>
      <c r="J3014" t="s">
        <v>208</v>
      </c>
    </row>
    <row r="3015" spans="1:10" x14ac:dyDescent="0.3">
      <c r="A3015" t="s">
        <v>232</v>
      </c>
      <c r="B3015" t="s">
        <v>227</v>
      </c>
      <c r="C3015" t="s">
        <v>220</v>
      </c>
      <c r="D3015">
        <v>132</v>
      </c>
      <c r="E3015">
        <v>178</v>
      </c>
      <c r="F3015">
        <v>301</v>
      </c>
      <c r="G3015">
        <v>46</v>
      </c>
      <c r="H3015" t="s">
        <v>200</v>
      </c>
      <c r="I3015" t="s">
        <v>215</v>
      </c>
      <c r="J3015" t="s">
        <v>208</v>
      </c>
    </row>
    <row r="3016" spans="1:10" x14ac:dyDescent="0.3">
      <c r="A3016" t="s">
        <v>232</v>
      </c>
      <c r="B3016" t="s">
        <v>227</v>
      </c>
      <c r="C3016" t="s">
        <v>220</v>
      </c>
      <c r="D3016">
        <v>144</v>
      </c>
      <c r="E3016">
        <v>191</v>
      </c>
      <c r="F3016">
        <v>323</v>
      </c>
      <c r="G3016">
        <v>47</v>
      </c>
      <c r="H3016" t="s">
        <v>200</v>
      </c>
      <c r="I3016" t="s">
        <v>215</v>
      </c>
      <c r="J3016" t="s">
        <v>208</v>
      </c>
    </row>
    <row r="3017" spans="1:10" x14ac:dyDescent="0.3">
      <c r="A3017" t="s">
        <v>232</v>
      </c>
      <c r="B3017" t="s">
        <v>227</v>
      </c>
      <c r="C3017" t="s">
        <v>220</v>
      </c>
      <c r="D3017">
        <v>116</v>
      </c>
      <c r="E3017">
        <v>157</v>
      </c>
      <c r="F3017">
        <v>265</v>
      </c>
      <c r="G3017">
        <v>41</v>
      </c>
      <c r="H3017" t="s">
        <v>200</v>
      </c>
      <c r="I3017" t="s">
        <v>215</v>
      </c>
      <c r="J3017" t="s">
        <v>208</v>
      </c>
    </row>
    <row r="3018" spans="1:10" x14ac:dyDescent="0.3">
      <c r="A3018" t="s">
        <v>232</v>
      </c>
      <c r="B3018" t="s">
        <v>227</v>
      </c>
      <c r="C3018" t="s">
        <v>220</v>
      </c>
      <c r="D3018">
        <v>157</v>
      </c>
      <c r="E3018">
        <v>139</v>
      </c>
      <c r="F3018">
        <v>262</v>
      </c>
      <c r="G3018">
        <v>40</v>
      </c>
      <c r="H3018" t="s">
        <v>200</v>
      </c>
      <c r="I3018" t="s">
        <v>215</v>
      </c>
      <c r="J3018" t="s">
        <v>208</v>
      </c>
    </row>
    <row r="3019" spans="1:10" x14ac:dyDescent="0.3">
      <c r="A3019" t="s">
        <v>232</v>
      </c>
      <c r="B3019" t="s">
        <v>227</v>
      </c>
      <c r="C3019" t="s">
        <v>220</v>
      </c>
      <c r="D3019">
        <v>172</v>
      </c>
      <c r="E3019">
        <v>157</v>
      </c>
      <c r="F3019">
        <v>282</v>
      </c>
      <c r="G3019">
        <v>41</v>
      </c>
      <c r="H3019" t="s">
        <v>200</v>
      </c>
      <c r="I3019" t="s">
        <v>215</v>
      </c>
      <c r="J3019" t="s">
        <v>208</v>
      </c>
    </row>
    <row r="3020" spans="1:10" x14ac:dyDescent="0.3">
      <c r="A3020" t="s">
        <v>232</v>
      </c>
      <c r="B3020" t="s">
        <v>227</v>
      </c>
      <c r="C3020" t="s">
        <v>220</v>
      </c>
      <c r="D3020">
        <v>30</v>
      </c>
      <c r="E3020">
        <v>56</v>
      </c>
      <c r="F3020">
        <v>99</v>
      </c>
      <c r="G3020">
        <v>26</v>
      </c>
      <c r="H3020" t="s">
        <v>203</v>
      </c>
      <c r="I3020" t="s">
        <v>204</v>
      </c>
      <c r="J3020" t="s">
        <v>202</v>
      </c>
    </row>
    <row r="3021" spans="1:10" x14ac:dyDescent="0.3">
      <c r="A3021" t="s">
        <v>232</v>
      </c>
      <c r="B3021" t="s">
        <v>227</v>
      </c>
      <c r="C3021" t="s">
        <v>220</v>
      </c>
      <c r="D3021">
        <v>53</v>
      </c>
      <c r="E3021">
        <v>87</v>
      </c>
      <c r="F3021">
        <v>155</v>
      </c>
      <c r="G3021">
        <v>34</v>
      </c>
      <c r="H3021" t="s">
        <v>203</v>
      </c>
      <c r="I3021" t="s">
        <v>204</v>
      </c>
      <c r="J3021" t="s">
        <v>202</v>
      </c>
    </row>
    <row r="3022" spans="1:10" x14ac:dyDescent="0.3">
      <c r="A3022" t="s">
        <v>232</v>
      </c>
      <c r="B3022" t="s">
        <v>227</v>
      </c>
      <c r="C3022" t="s">
        <v>220</v>
      </c>
      <c r="D3022">
        <v>70</v>
      </c>
      <c r="E3022">
        <v>112</v>
      </c>
      <c r="F3022">
        <v>200</v>
      </c>
      <c r="G3022">
        <v>42</v>
      </c>
      <c r="H3022" t="s">
        <v>203</v>
      </c>
      <c r="I3022" t="s">
        <v>204</v>
      </c>
      <c r="J3022" t="s">
        <v>202</v>
      </c>
    </row>
    <row r="3023" spans="1:10" x14ac:dyDescent="0.3">
      <c r="A3023" t="s">
        <v>232</v>
      </c>
      <c r="B3023" t="s">
        <v>227</v>
      </c>
      <c r="C3023" t="s">
        <v>220</v>
      </c>
      <c r="D3023">
        <v>66</v>
      </c>
      <c r="E3023">
        <v>104</v>
      </c>
      <c r="F3023">
        <v>185</v>
      </c>
      <c r="G3023">
        <v>38</v>
      </c>
      <c r="H3023" t="s">
        <v>203</v>
      </c>
      <c r="I3023" t="s">
        <v>204</v>
      </c>
      <c r="J3023" t="s">
        <v>202</v>
      </c>
    </row>
    <row r="3024" spans="1:10" x14ac:dyDescent="0.3">
      <c r="A3024" t="s">
        <v>232</v>
      </c>
      <c r="B3024" t="s">
        <v>227</v>
      </c>
      <c r="C3024" t="s">
        <v>220</v>
      </c>
      <c r="D3024">
        <v>43</v>
      </c>
      <c r="E3024">
        <v>55</v>
      </c>
      <c r="F3024">
        <v>104</v>
      </c>
      <c r="G3024">
        <v>26</v>
      </c>
      <c r="H3024" t="s">
        <v>203</v>
      </c>
      <c r="I3024" t="s">
        <v>204</v>
      </c>
      <c r="J3024" t="s">
        <v>202</v>
      </c>
    </row>
    <row r="3025" spans="1:10" x14ac:dyDescent="0.3">
      <c r="A3025" t="s">
        <v>232</v>
      </c>
      <c r="B3025" t="s">
        <v>227</v>
      </c>
      <c r="C3025" t="s">
        <v>220</v>
      </c>
      <c r="D3025">
        <v>70</v>
      </c>
      <c r="E3025">
        <v>79</v>
      </c>
      <c r="F3025">
        <v>149</v>
      </c>
      <c r="G3025">
        <v>32</v>
      </c>
      <c r="H3025" t="s">
        <v>203</v>
      </c>
      <c r="I3025" t="s">
        <v>204</v>
      </c>
      <c r="J3025" t="s">
        <v>202</v>
      </c>
    </row>
    <row r="3026" spans="1:10" x14ac:dyDescent="0.3">
      <c r="A3026" t="s">
        <v>232</v>
      </c>
      <c r="B3026" t="s">
        <v>227</v>
      </c>
      <c r="C3026" t="s">
        <v>220</v>
      </c>
      <c r="D3026">
        <v>98</v>
      </c>
      <c r="E3026">
        <v>104</v>
      </c>
      <c r="F3026">
        <v>197</v>
      </c>
      <c r="G3026">
        <v>38</v>
      </c>
      <c r="H3026" t="s">
        <v>203</v>
      </c>
      <c r="I3026" t="s">
        <v>204</v>
      </c>
      <c r="J3026" t="s">
        <v>202</v>
      </c>
    </row>
    <row r="3027" spans="1:10" x14ac:dyDescent="0.3">
      <c r="A3027" t="s">
        <v>232</v>
      </c>
      <c r="B3027" t="s">
        <v>227</v>
      </c>
      <c r="C3027" t="s">
        <v>220</v>
      </c>
      <c r="D3027">
        <v>84</v>
      </c>
      <c r="E3027">
        <v>117</v>
      </c>
      <c r="F3027">
        <v>198</v>
      </c>
      <c r="G3027">
        <v>33</v>
      </c>
      <c r="H3027" t="s">
        <v>205</v>
      </c>
      <c r="I3027" t="s">
        <v>206</v>
      </c>
      <c r="J3027" t="s">
        <v>202</v>
      </c>
    </row>
    <row r="3028" spans="1:10" x14ac:dyDescent="0.3">
      <c r="A3028" t="s">
        <v>232</v>
      </c>
      <c r="B3028" t="s">
        <v>227</v>
      </c>
      <c r="C3028" t="s">
        <v>220</v>
      </c>
      <c r="D3028">
        <v>99</v>
      </c>
      <c r="E3028">
        <v>136</v>
      </c>
      <c r="F3028">
        <v>230</v>
      </c>
      <c r="G3028">
        <v>37</v>
      </c>
      <c r="H3028" t="s">
        <v>205</v>
      </c>
      <c r="I3028" t="s">
        <v>206</v>
      </c>
      <c r="J3028" t="s">
        <v>202</v>
      </c>
    </row>
    <row r="3029" spans="1:10" x14ac:dyDescent="0.3">
      <c r="A3029" t="s">
        <v>232</v>
      </c>
      <c r="B3029" t="s">
        <v>227</v>
      </c>
      <c r="C3029" t="s">
        <v>220</v>
      </c>
      <c r="D3029">
        <v>125</v>
      </c>
      <c r="E3029">
        <v>117</v>
      </c>
      <c r="F3029">
        <v>211</v>
      </c>
      <c r="G3029">
        <v>33</v>
      </c>
      <c r="H3029" t="s">
        <v>205</v>
      </c>
      <c r="I3029" t="s">
        <v>206</v>
      </c>
      <c r="J3029" t="s">
        <v>202</v>
      </c>
    </row>
    <row r="3030" spans="1:10" x14ac:dyDescent="0.3">
      <c r="A3030" t="s">
        <v>232</v>
      </c>
      <c r="B3030" t="s">
        <v>227</v>
      </c>
      <c r="C3030" t="s">
        <v>220</v>
      </c>
      <c r="D3030">
        <v>145</v>
      </c>
      <c r="E3030">
        <v>145</v>
      </c>
      <c r="F3030">
        <v>243</v>
      </c>
      <c r="G3030">
        <v>37</v>
      </c>
      <c r="H3030" t="s">
        <v>205</v>
      </c>
      <c r="I3030" t="s">
        <v>206</v>
      </c>
      <c r="J3030" t="s">
        <v>202</v>
      </c>
    </row>
    <row r="3031" spans="1:10" x14ac:dyDescent="0.3">
      <c r="A3031" t="s">
        <v>232</v>
      </c>
      <c r="B3031" t="s">
        <v>227</v>
      </c>
      <c r="C3031" t="s">
        <v>220</v>
      </c>
      <c r="D3031">
        <v>125</v>
      </c>
      <c r="E3031">
        <v>118</v>
      </c>
      <c r="F3031">
        <v>212</v>
      </c>
      <c r="G3031">
        <v>34</v>
      </c>
      <c r="H3031" t="s">
        <v>205</v>
      </c>
      <c r="I3031" t="s">
        <v>206</v>
      </c>
      <c r="J3031" t="s">
        <v>202</v>
      </c>
    </row>
    <row r="3032" spans="1:10" x14ac:dyDescent="0.3">
      <c r="A3032" t="s">
        <v>232</v>
      </c>
      <c r="B3032" t="s">
        <v>227</v>
      </c>
      <c r="C3032" t="s">
        <v>220</v>
      </c>
      <c r="D3032">
        <v>48</v>
      </c>
      <c r="E3032">
        <v>102</v>
      </c>
      <c r="F3032">
        <v>170</v>
      </c>
      <c r="G3032">
        <v>54</v>
      </c>
      <c r="H3032" t="s">
        <v>205</v>
      </c>
      <c r="I3032" t="s">
        <v>207</v>
      </c>
      <c r="J3032" t="s">
        <v>208</v>
      </c>
    </row>
    <row r="3033" spans="1:10" x14ac:dyDescent="0.3">
      <c r="A3033" t="s">
        <v>232</v>
      </c>
      <c r="B3033" t="s">
        <v>227</v>
      </c>
      <c r="C3033" t="s">
        <v>220</v>
      </c>
      <c r="D3033">
        <v>30</v>
      </c>
      <c r="E3033">
        <v>79</v>
      </c>
      <c r="F3033">
        <v>131</v>
      </c>
      <c r="G3033">
        <v>49</v>
      </c>
      <c r="H3033" t="s">
        <v>205</v>
      </c>
      <c r="I3033" t="s">
        <v>207</v>
      </c>
      <c r="J3033" t="s">
        <v>208</v>
      </c>
    </row>
    <row r="3034" spans="1:10" x14ac:dyDescent="0.3">
      <c r="A3034" t="s">
        <v>232</v>
      </c>
      <c r="B3034" t="s">
        <v>227</v>
      </c>
      <c r="C3034" t="s">
        <v>220</v>
      </c>
      <c r="D3034">
        <v>83</v>
      </c>
      <c r="E3034">
        <v>108</v>
      </c>
      <c r="F3034">
        <v>201</v>
      </c>
      <c r="G3034">
        <v>58</v>
      </c>
      <c r="H3034" t="s">
        <v>205</v>
      </c>
      <c r="I3034" t="s">
        <v>207</v>
      </c>
      <c r="J3034" t="s">
        <v>208</v>
      </c>
    </row>
    <row r="3035" spans="1:10" x14ac:dyDescent="0.3">
      <c r="A3035" t="s">
        <v>232</v>
      </c>
      <c r="B3035" t="s">
        <v>227</v>
      </c>
      <c r="C3035" t="s">
        <v>220</v>
      </c>
      <c r="D3035">
        <v>61</v>
      </c>
      <c r="E3035">
        <v>96</v>
      </c>
      <c r="F3035">
        <v>159</v>
      </c>
      <c r="G3035">
        <v>48</v>
      </c>
      <c r="H3035" t="s">
        <v>205</v>
      </c>
      <c r="I3035" t="s">
        <v>207</v>
      </c>
      <c r="J3035" t="s">
        <v>208</v>
      </c>
    </row>
    <row r="3036" spans="1:10" x14ac:dyDescent="0.3">
      <c r="A3036" t="s">
        <v>232</v>
      </c>
      <c r="B3036" t="s">
        <v>227</v>
      </c>
      <c r="C3036" t="s">
        <v>220</v>
      </c>
      <c r="D3036">
        <v>94</v>
      </c>
      <c r="E3036">
        <v>163</v>
      </c>
      <c r="F3036">
        <v>325</v>
      </c>
      <c r="G3036">
        <v>69</v>
      </c>
      <c r="H3036" t="s">
        <v>209</v>
      </c>
      <c r="I3036" t="s">
        <v>216</v>
      </c>
      <c r="J3036" t="s">
        <v>208</v>
      </c>
    </row>
    <row r="3037" spans="1:10" x14ac:dyDescent="0.3">
      <c r="A3037" t="s">
        <v>232</v>
      </c>
      <c r="B3037" t="s">
        <v>227</v>
      </c>
      <c r="C3037" t="s">
        <v>220</v>
      </c>
      <c r="D3037">
        <v>92</v>
      </c>
      <c r="E3037">
        <v>161</v>
      </c>
      <c r="F3037">
        <v>322</v>
      </c>
      <c r="G3037">
        <v>69</v>
      </c>
      <c r="H3037" t="s">
        <v>209</v>
      </c>
      <c r="I3037" t="s">
        <v>216</v>
      </c>
      <c r="J3037" t="s">
        <v>208</v>
      </c>
    </row>
    <row r="3038" spans="1:10" x14ac:dyDescent="0.3">
      <c r="A3038" t="s">
        <v>232</v>
      </c>
      <c r="B3038" t="s">
        <v>227</v>
      </c>
      <c r="C3038" t="s">
        <v>220</v>
      </c>
      <c r="D3038">
        <v>115</v>
      </c>
      <c r="E3038">
        <v>149</v>
      </c>
      <c r="F3038">
        <v>295</v>
      </c>
      <c r="G3038">
        <v>61</v>
      </c>
      <c r="H3038" t="s">
        <v>209</v>
      </c>
      <c r="I3038" t="s">
        <v>216</v>
      </c>
      <c r="J3038" t="s">
        <v>208</v>
      </c>
    </row>
    <row r="3039" spans="1:10" x14ac:dyDescent="0.3">
      <c r="A3039" t="s">
        <v>232</v>
      </c>
      <c r="B3039" t="s">
        <v>227</v>
      </c>
      <c r="C3039" t="s">
        <v>220</v>
      </c>
      <c r="D3039">
        <v>112</v>
      </c>
      <c r="E3039">
        <v>146</v>
      </c>
      <c r="F3039">
        <v>288</v>
      </c>
      <c r="G3039">
        <v>60</v>
      </c>
      <c r="H3039" t="s">
        <v>209</v>
      </c>
      <c r="I3039" t="s">
        <v>216</v>
      </c>
      <c r="J3039" t="s">
        <v>208</v>
      </c>
    </row>
    <row r="3040" spans="1:10" x14ac:dyDescent="0.3">
      <c r="A3040" t="s">
        <v>232</v>
      </c>
      <c r="B3040" t="s">
        <v>227</v>
      </c>
      <c r="C3040" t="s">
        <v>220</v>
      </c>
      <c r="D3040">
        <v>113</v>
      </c>
      <c r="E3040">
        <v>146</v>
      </c>
      <c r="F3040">
        <v>288</v>
      </c>
      <c r="G3040">
        <v>60</v>
      </c>
      <c r="H3040" t="s">
        <v>209</v>
      </c>
      <c r="I3040" t="s">
        <v>216</v>
      </c>
      <c r="J3040" t="s">
        <v>208</v>
      </c>
    </row>
    <row r="3041" spans="1:10" x14ac:dyDescent="0.3">
      <c r="A3041" t="s">
        <v>232</v>
      </c>
      <c r="B3041" t="s">
        <v>227</v>
      </c>
      <c r="C3041" t="s">
        <v>220</v>
      </c>
      <c r="D3041">
        <v>0</v>
      </c>
      <c r="E3041">
        <v>87</v>
      </c>
      <c r="F3041">
        <v>150</v>
      </c>
      <c r="G3041">
        <v>87</v>
      </c>
      <c r="H3041" t="s">
        <v>209</v>
      </c>
      <c r="I3041" t="s">
        <v>210</v>
      </c>
      <c r="J3041" t="s">
        <v>208</v>
      </c>
    </row>
    <row r="3042" spans="1:10" x14ac:dyDescent="0.3">
      <c r="A3042" t="s">
        <v>232</v>
      </c>
      <c r="B3042" t="s">
        <v>227</v>
      </c>
      <c r="C3042" t="s">
        <v>220</v>
      </c>
      <c r="D3042">
        <v>-4</v>
      </c>
      <c r="E3042">
        <v>73</v>
      </c>
      <c r="F3042">
        <v>125</v>
      </c>
      <c r="G3042">
        <v>77</v>
      </c>
      <c r="H3042" t="s">
        <v>209</v>
      </c>
      <c r="I3042" t="s">
        <v>210</v>
      </c>
      <c r="J3042" t="s">
        <v>208</v>
      </c>
    </row>
    <row r="3043" spans="1:10" x14ac:dyDescent="0.3">
      <c r="A3043" t="s">
        <v>232</v>
      </c>
      <c r="B3043" t="s">
        <v>227</v>
      </c>
      <c r="C3043" t="s">
        <v>220</v>
      </c>
      <c r="D3043">
        <v>-14</v>
      </c>
      <c r="E3043">
        <v>52</v>
      </c>
      <c r="F3043">
        <v>88</v>
      </c>
      <c r="G3043">
        <v>58</v>
      </c>
      <c r="H3043" t="s">
        <v>209</v>
      </c>
      <c r="I3043" t="s">
        <v>210</v>
      </c>
      <c r="J3043" t="s">
        <v>208</v>
      </c>
    </row>
    <row r="3044" spans="1:10" x14ac:dyDescent="0.3">
      <c r="A3044" t="s">
        <v>232</v>
      </c>
      <c r="B3044" t="s">
        <v>227</v>
      </c>
      <c r="C3044" t="s">
        <v>220</v>
      </c>
      <c r="D3044">
        <v>-9</v>
      </c>
      <c r="E3044">
        <v>65</v>
      </c>
      <c r="F3044">
        <v>119</v>
      </c>
      <c r="G3044">
        <v>71</v>
      </c>
      <c r="H3044" t="s">
        <v>209</v>
      </c>
      <c r="I3044" t="s">
        <v>210</v>
      </c>
      <c r="J3044" t="s">
        <v>208</v>
      </c>
    </row>
    <row r="3045" spans="1:10" x14ac:dyDescent="0.3">
      <c r="A3045" t="s">
        <v>232</v>
      </c>
      <c r="B3045" t="s">
        <v>227</v>
      </c>
      <c r="C3045" t="s">
        <v>220</v>
      </c>
      <c r="D3045">
        <v>29</v>
      </c>
      <c r="E3045">
        <v>74</v>
      </c>
      <c r="F3045">
        <v>129</v>
      </c>
      <c r="G3045">
        <v>45</v>
      </c>
      <c r="H3045" t="s">
        <v>209</v>
      </c>
      <c r="I3045" t="s">
        <v>211</v>
      </c>
      <c r="J3045" t="s">
        <v>208</v>
      </c>
    </row>
    <row r="3046" spans="1:10" x14ac:dyDescent="0.3">
      <c r="A3046" t="s">
        <v>232</v>
      </c>
      <c r="B3046" t="s">
        <v>227</v>
      </c>
      <c r="C3046" t="s">
        <v>220</v>
      </c>
      <c r="D3046">
        <v>26</v>
      </c>
      <c r="E3046">
        <v>71</v>
      </c>
      <c r="F3046">
        <v>123</v>
      </c>
      <c r="G3046">
        <v>45</v>
      </c>
      <c r="H3046" t="s">
        <v>209</v>
      </c>
      <c r="I3046" t="s">
        <v>211</v>
      </c>
      <c r="J3046" t="s">
        <v>208</v>
      </c>
    </row>
    <row r="3047" spans="1:10" x14ac:dyDescent="0.3">
      <c r="A3047" t="s">
        <v>232</v>
      </c>
      <c r="B3047" t="s">
        <v>227</v>
      </c>
      <c r="C3047" t="s">
        <v>220</v>
      </c>
      <c r="D3047">
        <v>24</v>
      </c>
      <c r="E3047">
        <v>68</v>
      </c>
      <c r="F3047">
        <v>118</v>
      </c>
      <c r="G3047">
        <v>44</v>
      </c>
      <c r="H3047" t="s">
        <v>209</v>
      </c>
      <c r="I3047" t="s">
        <v>211</v>
      </c>
      <c r="J3047" t="s">
        <v>208</v>
      </c>
    </row>
    <row r="3048" spans="1:10" x14ac:dyDescent="0.3">
      <c r="A3048" t="s">
        <v>232</v>
      </c>
      <c r="B3048" t="s">
        <v>227</v>
      </c>
      <c r="C3048" t="s">
        <v>220</v>
      </c>
      <c r="D3048">
        <v>49</v>
      </c>
      <c r="E3048">
        <v>80</v>
      </c>
      <c r="F3048">
        <v>149</v>
      </c>
      <c r="G3048">
        <v>47</v>
      </c>
      <c r="H3048" t="s">
        <v>209</v>
      </c>
      <c r="I3048" t="s">
        <v>211</v>
      </c>
      <c r="J3048" t="s">
        <v>208</v>
      </c>
    </row>
    <row r="3049" spans="1:10" x14ac:dyDescent="0.3">
      <c r="A3049" t="s">
        <v>232</v>
      </c>
      <c r="B3049" t="s">
        <v>227</v>
      </c>
      <c r="C3049" t="s">
        <v>220</v>
      </c>
      <c r="D3049">
        <v>36</v>
      </c>
      <c r="E3049">
        <v>71</v>
      </c>
      <c r="F3049">
        <v>122</v>
      </c>
      <c r="G3049">
        <v>42</v>
      </c>
      <c r="H3049" t="s">
        <v>209</v>
      </c>
      <c r="I3049" t="s">
        <v>211</v>
      </c>
      <c r="J3049" t="s">
        <v>208</v>
      </c>
    </row>
    <row r="3050" spans="1:10" x14ac:dyDescent="0.3">
      <c r="A3050" t="s">
        <v>232</v>
      </c>
      <c r="B3050" t="s">
        <v>227</v>
      </c>
      <c r="C3050" t="s">
        <v>220</v>
      </c>
      <c r="D3050">
        <v>17</v>
      </c>
      <c r="E3050">
        <v>72</v>
      </c>
      <c r="F3050">
        <v>130</v>
      </c>
      <c r="G3050">
        <v>55</v>
      </c>
      <c r="H3050" t="s">
        <v>203</v>
      </c>
      <c r="I3050" t="s">
        <v>212</v>
      </c>
      <c r="J3050" t="s">
        <v>202</v>
      </c>
    </row>
    <row r="3051" spans="1:10" x14ac:dyDescent="0.3">
      <c r="A3051" t="s">
        <v>232</v>
      </c>
      <c r="B3051" t="s">
        <v>227</v>
      </c>
      <c r="C3051" t="s">
        <v>220</v>
      </c>
      <c r="D3051">
        <v>18</v>
      </c>
      <c r="E3051">
        <v>73</v>
      </c>
      <c r="F3051">
        <v>132</v>
      </c>
      <c r="G3051">
        <v>55</v>
      </c>
      <c r="H3051" t="s">
        <v>203</v>
      </c>
      <c r="I3051" t="s">
        <v>212</v>
      </c>
      <c r="J3051" t="s">
        <v>202</v>
      </c>
    </row>
    <row r="3052" spans="1:10" x14ac:dyDescent="0.3">
      <c r="A3052" t="s">
        <v>232</v>
      </c>
      <c r="B3052" t="s">
        <v>227</v>
      </c>
      <c r="C3052" t="s">
        <v>220</v>
      </c>
      <c r="D3052">
        <v>11</v>
      </c>
      <c r="E3052">
        <v>64</v>
      </c>
      <c r="F3052">
        <v>115</v>
      </c>
      <c r="G3052">
        <v>53</v>
      </c>
      <c r="H3052" t="s">
        <v>203</v>
      </c>
      <c r="I3052" t="s">
        <v>212</v>
      </c>
      <c r="J3052" t="s">
        <v>202</v>
      </c>
    </row>
    <row r="3053" spans="1:10" x14ac:dyDescent="0.3">
      <c r="A3053" t="s">
        <v>232</v>
      </c>
      <c r="B3053" t="s">
        <v>227</v>
      </c>
      <c r="C3053" t="s">
        <v>220</v>
      </c>
      <c r="D3053">
        <v>15</v>
      </c>
      <c r="E3053">
        <v>69</v>
      </c>
      <c r="F3053">
        <v>124</v>
      </c>
      <c r="G3053">
        <v>54</v>
      </c>
      <c r="H3053" t="s">
        <v>203</v>
      </c>
      <c r="I3053" t="s">
        <v>212</v>
      </c>
      <c r="J3053" t="s">
        <v>202</v>
      </c>
    </row>
    <row r="3054" spans="1:10" x14ac:dyDescent="0.3">
      <c r="A3054" t="s">
        <v>232</v>
      </c>
      <c r="B3054" t="s">
        <v>227</v>
      </c>
      <c r="C3054" t="s">
        <v>220</v>
      </c>
      <c r="D3054">
        <v>26</v>
      </c>
      <c r="E3054">
        <v>72</v>
      </c>
      <c r="F3054">
        <v>145</v>
      </c>
      <c r="G3054">
        <v>58</v>
      </c>
      <c r="H3054" t="s">
        <v>203</v>
      </c>
      <c r="I3054" t="s">
        <v>212</v>
      </c>
      <c r="J3054" t="s">
        <v>202</v>
      </c>
    </row>
    <row r="3055" spans="1:10" x14ac:dyDescent="0.3">
      <c r="A3055" t="s">
        <v>232</v>
      </c>
      <c r="B3055" t="s">
        <v>227</v>
      </c>
      <c r="C3055" t="s">
        <v>220</v>
      </c>
      <c r="D3055">
        <v>17</v>
      </c>
      <c r="E3055">
        <v>64</v>
      </c>
      <c r="F3055">
        <v>114</v>
      </c>
      <c r="G3055">
        <v>48</v>
      </c>
      <c r="H3055" t="s">
        <v>203</v>
      </c>
      <c r="I3055" t="s">
        <v>212</v>
      </c>
      <c r="J3055" t="s">
        <v>202</v>
      </c>
    </row>
    <row r="3056" spans="1:10" x14ac:dyDescent="0.3">
      <c r="A3056" t="s">
        <v>232</v>
      </c>
      <c r="B3056" t="s">
        <v>227</v>
      </c>
      <c r="C3056" t="s">
        <v>220</v>
      </c>
      <c r="D3056">
        <v>10</v>
      </c>
      <c r="E3056">
        <v>57</v>
      </c>
      <c r="F3056">
        <v>109</v>
      </c>
      <c r="G3056">
        <v>50</v>
      </c>
      <c r="H3056" t="s">
        <v>203</v>
      </c>
      <c r="I3056" t="s">
        <v>212</v>
      </c>
      <c r="J3056" t="s">
        <v>202</v>
      </c>
    </row>
    <row r="3057" spans="1:10" x14ac:dyDescent="0.3">
      <c r="A3057" t="s">
        <v>232</v>
      </c>
      <c r="B3057" t="s">
        <v>227</v>
      </c>
      <c r="C3057" t="s">
        <v>220</v>
      </c>
      <c r="D3057">
        <v>22</v>
      </c>
      <c r="E3057">
        <v>69</v>
      </c>
      <c r="F3057">
        <v>132</v>
      </c>
      <c r="G3057">
        <v>54</v>
      </c>
      <c r="H3057" t="s">
        <v>203</v>
      </c>
      <c r="I3057" t="s">
        <v>212</v>
      </c>
      <c r="J3057" t="s">
        <v>202</v>
      </c>
    </row>
    <row r="3058" spans="1:10" x14ac:dyDescent="0.3">
      <c r="A3058" t="s">
        <v>232</v>
      </c>
      <c r="B3058" t="s">
        <v>227</v>
      </c>
      <c r="C3058" t="s">
        <v>220</v>
      </c>
      <c r="D3058">
        <v>34</v>
      </c>
      <c r="E3058">
        <v>75</v>
      </c>
      <c r="F3058">
        <v>138</v>
      </c>
      <c r="G3058">
        <v>41</v>
      </c>
      <c r="H3058" t="s">
        <v>203</v>
      </c>
      <c r="I3058" t="s">
        <v>217</v>
      </c>
      <c r="J3058" t="s">
        <v>202</v>
      </c>
    </row>
    <row r="3059" spans="1:10" x14ac:dyDescent="0.3">
      <c r="A3059" t="s">
        <v>232</v>
      </c>
      <c r="B3059" t="s">
        <v>227</v>
      </c>
      <c r="C3059" t="s">
        <v>220</v>
      </c>
      <c r="D3059">
        <v>29</v>
      </c>
      <c r="E3059">
        <v>68</v>
      </c>
      <c r="F3059">
        <v>125</v>
      </c>
      <c r="G3059">
        <v>39</v>
      </c>
      <c r="H3059" t="s">
        <v>203</v>
      </c>
      <c r="I3059" t="s">
        <v>217</v>
      </c>
      <c r="J3059" t="s">
        <v>202</v>
      </c>
    </row>
    <row r="3060" spans="1:10" x14ac:dyDescent="0.3">
      <c r="A3060" t="s">
        <v>232</v>
      </c>
      <c r="B3060" t="s">
        <v>227</v>
      </c>
      <c r="C3060" t="s">
        <v>220</v>
      </c>
      <c r="D3060">
        <v>56</v>
      </c>
      <c r="E3060">
        <v>76</v>
      </c>
      <c r="F3060">
        <v>157</v>
      </c>
      <c r="G3060">
        <v>42</v>
      </c>
      <c r="H3060" t="s">
        <v>203</v>
      </c>
      <c r="I3060" t="s">
        <v>217</v>
      </c>
      <c r="J3060" t="s">
        <v>202</v>
      </c>
    </row>
    <row r="3061" spans="1:10" x14ac:dyDescent="0.3">
      <c r="A3061" t="s">
        <v>232</v>
      </c>
      <c r="B3061" t="s">
        <v>227</v>
      </c>
      <c r="C3061" t="s">
        <v>220</v>
      </c>
      <c r="D3061">
        <v>37</v>
      </c>
      <c r="E3061">
        <v>64</v>
      </c>
      <c r="F3061">
        <v>116</v>
      </c>
      <c r="G3061">
        <v>34</v>
      </c>
      <c r="H3061" t="s">
        <v>203</v>
      </c>
      <c r="I3061" t="s">
        <v>217</v>
      </c>
      <c r="J3061" t="s">
        <v>202</v>
      </c>
    </row>
    <row r="3062" spans="1:10" x14ac:dyDescent="0.3">
      <c r="A3062" t="s">
        <v>232</v>
      </c>
      <c r="B3062" t="s">
        <v>227</v>
      </c>
      <c r="C3062" t="s">
        <v>220</v>
      </c>
      <c r="D3062">
        <v>37</v>
      </c>
      <c r="E3062">
        <v>62</v>
      </c>
      <c r="F3062">
        <v>120</v>
      </c>
      <c r="G3062">
        <v>37</v>
      </c>
      <c r="H3062" t="s">
        <v>203</v>
      </c>
      <c r="I3062" t="s">
        <v>217</v>
      </c>
      <c r="J3062" t="s">
        <v>202</v>
      </c>
    </row>
    <row r="3063" spans="1:10" x14ac:dyDescent="0.3">
      <c r="A3063" t="s">
        <v>232</v>
      </c>
      <c r="B3063" t="s">
        <v>227</v>
      </c>
      <c r="C3063" t="s">
        <v>220</v>
      </c>
      <c r="D3063">
        <v>43</v>
      </c>
      <c r="E3063">
        <v>68</v>
      </c>
      <c r="F3063">
        <v>133</v>
      </c>
      <c r="G3063">
        <v>39</v>
      </c>
      <c r="H3063" t="s">
        <v>203</v>
      </c>
      <c r="I3063" t="s">
        <v>217</v>
      </c>
      <c r="J3063" t="s">
        <v>202</v>
      </c>
    </row>
    <row r="3064" spans="1:10" x14ac:dyDescent="0.3">
      <c r="A3064" t="s">
        <v>232</v>
      </c>
      <c r="B3064" t="s">
        <v>227</v>
      </c>
      <c r="C3064" t="s">
        <v>220</v>
      </c>
      <c r="D3064">
        <v>90</v>
      </c>
      <c r="E3064">
        <v>126</v>
      </c>
      <c r="F3064">
        <v>213</v>
      </c>
      <c r="G3064">
        <v>36</v>
      </c>
      <c r="H3064" t="s">
        <v>200</v>
      </c>
      <c r="I3064" t="s">
        <v>221</v>
      </c>
      <c r="J3064" t="s">
        <v>202</v>
      </c>
    </row>
    <row r="3065" spans="1:10" x14ac:dyDescent="0.3">
      <c r="A3065" t="s">
        <v>232</v>
      </c>
      <c r="B3065" t="s">
        <v>227</v>
      </c>
      <c r="C3065" t="s">
        <v>220</v>
      </c>
      <c r="D3065">
        <v>96</v>
      </c>
      <c r="E3065">
        <v>132</v>
      </c>
      <c r="F3065">
        <v>223</v>
      </c>
      <c r="G3065">
        <v>36</v>
      </c>
      <c r="H3065" t="s">
        <v>200</v>
      </c>
      <c r="I3065" t="s">
        <v>221</v>
      </c>
      <c r="J3065" t="s">
        <v>202</v>
      </c>
    </row>
    <row r="3066" spans="1:10" x14ac:dyDescent="0.3">
      <c r="A3066" t="s">
        <v>232</v>
      </c>
      <c r="B3066" t="s">
        <v>227</v>
      </c>
      <c r="C3066" t="s">
        <v>220</v>
      </c>
      <c r="D3066">
        <v>111</v>
      </c>
      <c r="E3066">
        <v>152</v>
      </c>
      <c r="F3066">
        <v>256</v>
      </c>
      <c r="G3066">
        <v>41</v>
      </c>
      <c r="H3066" t="s">
        <v>200</v>
      </c>
      <c r="I3066" t="s">
        <v>221</v>
      </c>
      <c r="J3066" t="s">
        <v>202</v>
      </c>
    </row>
    <row r="3067" spans="1:10" x14ac:dyDescent="0.3">
      <c r="A3067" t="s">
        <v>232</v>
      </c>
      <c r="B3067" t="s">
        <v>227</v>
      </c>
      <c r="C3067" t="s">
        <v>220</v>
      </c>
      <c r="D3067">
        <v>111</v>
      </c>
      <c r="E3067">
        <v>152</v>
      </c>
      <c r="F3067">
        <v>256</v>
      </c>
      <c r="G3067">
        <v>41</v>
      </c>
      <c r="H3067" t="s">
        <v>200</v>
      </c>
      <c r="I3067" t="s">
        <v>221</v>
      </c>
      <c r="J3067" t="s">
        <v>202</v>
      </c>
    </row>
    <row r="3068" spans="1:10" x14ac:dyDescent="0.3">
      <c r="A3068" t="s">
        <v>232</v>
      </c>
      <c r="B3068" t="s">
        <v>227</v>
      </c>
      <c r="C3068" t="s">
        <v>220</v>
      </c>
      <c r="D3068">
        <v>133</v>
      </c>
      <c r="E3068">
        <v>178</v>
      </c>
      <c r="F3068">
        <v>301</v>
      </c>
      <c r="G3068">
        <v>45</v>
      </c>
      <c r="H3068" t="s">
        <v>200</v>
      </c>
      <c r="I3068" t="s">
        <v>221</v>
      </c>
      <c r="J3068" t="s">
        <v>202</v>
      </c>
    </row>
    <row r="3069" spans="1:10" x14ac:dyDescent="0.3">
      <c r="A3069" t="s">
        <v>232</v>
      </c>
      <c r="B3069" t="s">
        <v>227</v>
      </c>
      <c r="C3069" t="s">
        <v>220</v>
      </c>
      <c r="D3069">
        <v>156</v>
      </c>
      <c r="E3069">
        <v>144</v>
      </c>
      <c r="F3069">
        <v>259</v>
      </c>
      <c r="G3069">
        <v>39</v>
      </c>
      <c r="H3069" t="s">
        <v>200</v>
      </c>
      <c r="I3069" t="s">
        <v>221</v>
      </c>
      <c r="J3069" t="s">
        <v>202</v>
      </c>
    </row>
    <row r="3070" spans="1:10" x14ac:dyDescent="0.3">
      <c r="A3070" t="s">
        <v>232</v>
      </c>
      <c r="B3070" t="s">
        <v>227</v>
      </c>
      <c r="C3070" t="s">
        <v>220</v>
      </c>
      <c r="D3070">
        <v>153</v>
      </c>
      <c r="E3070">
        <v>152</v>
      </c>
      <c r="F3070">
        <v>254</v>
      </c>
      <c r="G3070">
        <v>38</v>
      </c>
      <c r="H3070" t="s">
        <v>200</v>
      </c>
      <c r="I3070" t="s">
        <v>221</v>
      </c>
      <c r="J3070" t="s">
        <v>202</v>
      </c>
    </row>
    <row r="3071" spans="1:10" x14ac:dyDescent="0.3">
      <c r="A3071" t="s">
        <v>232</v>
      </c>
      <c r="B3071" t="s">
        <v>227</v>
      </c>
      <c r="C3071" t="s">
        <v>220</v>
      </c>
      <c r="D3071">
        <v>153</v>
      </c>
      <c r="E3071">
        <v>152</v>
      </c>
      <c r="F3071">
        <v>254</v>
      </c>
      <c r="G3071">
        <v>38</v>
      </c>
      <c r="H3071" t="s">
        <v>200</v>
      </c>
      <c r="I3071" t="s">
        <v>221</v>
      </c>
      <c r="J3071" t="s">
        <v>202</v>
      </c>
    </row>
    <row r="3072" spans="1:10" x14ac:dyDescent="0.3">
      <c r="A3072" t="s">
        <v>232</v>
      </c>
      <c r="B3072" t="s">
        <v>227</v>
      </c>
      <c r="C3072" t="s">
        <v>220</v>
      </c>
      <c r="D3072">
        <v>184</v>
      </c>
      <c r="E3072">
        <v>178</v>
      </c>
      <c r="F3072">
        <v>298</v>
      </c>
      <c r="G3072">
        <v>42</v>
      </c>
      <c r="H3072" t="s">
        <v>200</v>
      </c>
      <c r="I3072" t="s">
        <v>221</v>
      </c>
      <c r="J3072" t="s">
        <v>202</v>
      </c>
    </row>
    <row r="3073" spans="1:10" x14ac:dyDescent="0.3">
      <c r="A3073" t="s">
        <v>232</v>
      </c>
      <c r="B3073" t="s">
        <v>227</v>
      </c>
      <c r="C3073" t="s">
        <v>220</v>
      </c>
      <c r="D3073">
        <v>68</v>
      </c>
      <c r="E3073">
        <v>107</v>
      </c>
      <c r="F3073">
        <v>190</v>
      </c>
      <c r="G3073">
        <v>39</v>
      </c>
      <c r="H3073" t="s">
        <v>200</v>
      </c>
      <c r="I3073" t="s">
        <v>201</v>
      </c>
      <c r="J3073" t="s">
        <v>202</v>
      </c>
    </row>
    <row r="3074" spans="1:10" x14ac:dyDescent="0.3">
      <c r="A3074" t="s">
        <v>232</v>
      </c>
      <c r="B3074" t="s">
        <v>227</v>
      </c>
      <c r="C3074" t="s">
        <v>220</v>
      </c>
      <c r="D3074">
        <v>106</v>
      </c>
      <c r="E3074">
        <v>107</v>
      </c>
      <c r="F3074">
        <v>213</v>
      </c>
      <c r="G3074">
        <v>41</v>
      </c>
      <c r="H3074" t="s">
        <v>200</v>
      </c>
      <c r="I3074" t="s">
        <v>201</v>
      </c>
      <c r="J3074" t="s">
        <v>202</v>
      </c>
    </row>
    <row r="3075" spans="1:10" x14ac:dyDescent="0.3">
      <c r="A3075" t="s">
        <v>232</v>
      </c>
      <c r="B3075" t="s">
        <v>227</v>
      </c>
      <c r="C3075" t="s">
        <v>220</v>
      </c>
      <c r="D3075">
        <v>94</v>
      </c>
      <c r="E3075">
        <v>107</v>
      </c>
      <c r="F3075">
        <v>188</v>
      </c>
      <c r="G3075">
        <v>36</v>
      </c>
      <c r="H3075" t="s">
        <v>200</v>
      </c>
      <c r="I3075" t="s">
        <v>201</v>
      </c>
      <c r="J3075" t="s">
        <v>202</v>
      </c>
    </row>
    <row r="3076" spans="1:10" x14ac:dyDescent="0.3">
      <c r="A3076" t="s">
        <v>232</v>
      </c>
      <c r="B3076" t="s">
        <v>227</v>
      </c>
      <c r="C3076" t="s">
        <v>220</v>
      </c>
      <c r="D3076">
        <v>101</v>
      </c>
      <c r="E3076">
        <v>139</v>
      </c>
      <c r="F3076">
        <v>234</v>
      </c>
      <c r="G3076">
        <v>38</v>
      </c>
      <c r="H3076" t="s">
        <v>200</v>
      </c>
      <c r="I3076" t="s">
        <v>215</v>
      </c>
      <c r="J3076" t="s">
        <v>208</v>
      </c>
    </row>
    <row r="3077" spans="1:10" x14ac:dyDescent="0.3">
      <c r="A3077" t="s">
        <v>232</v>
      </c>
      <c r="B3077" t="s">
        <v>227</v>
      </c>
      <c r="C3077" t="s">
        <v>220</v>
      </c>
      <c r="D3077">
        <v>112</v>
      </c>
      <c r="E3077">
        <v>152</v>
      </c>
      <c r="F3077">
        <v>256</v>
      </c>
      <c r="G3077">
        <v>40</v>
      </c>
      <c r="H3077" t="s">
        <v>200</v>
      </c>
      <c r="I3077" t="s">
        <v>215</v>
      </c>
      <c r="J3077" t="s">
        <v>208</v>
      </c>
    </row>
    <row r="3078" spans="1:10" x14ac:dyDescent="0.3">
      <c r="A3078" t="s">
        <v>232</v>
      </c>
      <c r="B3078" t="s">
        <v>227</v>
      </c>
      <c r="C3078" t="s">
        <v>220</v>
      </c>
      <c r="D3078">
        <v>88</v>
      </c>
      <c r="E3078">
        <v>124</v>
      </c>
      <c r="F3078">
        <v>210</v>
      </c>
      <c r="G3078">
        <v>36</v>
      </c>
      <c r="H3078" t="s">
        <v>200</v>
      </c>
      <c r="I3078" t="s">
        <v>215</v>
      </c>
      <c r="J3078" t="s">
        <v>208</v>
      </c>
    </row>
    <row r="3079" spans="1:10" x14ac:dyDescent="0.3">
      <c r="A3079" t="s">
        <v>232</v>
      </c>
      <c r="B3079" t="s">
        <v>227</v>
      </c>
      <c r="C3079" t="s">
        <v>220</v>
      </c>
      <c r="D3079">
        <v>182</v>
      </c>
      <c r="E3079">
        <v>178</v>
      </c>
      <c r="F3079">
        <v>298</v>
      </c>
      <c r="G3079">
        <v>43</v>
      </c>
      <c r="H3079" t="s">
        <v>200</v>
      </c>
      <c r="I3079" t="s">
        <v>215</v>
      </c>
      <c r="J3079" t="s">
        <v>208</v>
      </c>
    </row>
    <row r="3080" spans="1:10" x14ac:dyDescent="0.3">
      <c r="A3080" t="s">
        <v>232</v>
      </c>
      <c r="B3080" t="s">
        <v>227</v>
      </c>
      <c r="C3080" t="s">
        <v>220</v>
      </c>
      <c r="D3080">
        <v>199</v>
      </c>
      <c r="E3080">
        <v>191</v>
      </c>
      <c r="F3080">
        <v>320</v>
      </c>
      <c r="G3080">
        <v>44</v>
      </c>
      <c r="H3080" t="s">
        <v>200</v>
      </c>
      <c r="I3080" t="s">
        <v>215</v>
      </c>
      <c r="J3080" t="s">
        <v>208</v>
      </c>
    </row>
    <row r="3081" spans="1:10" x14ac:dyDescent="0.3">
      <c r="A3081" t="s">
        <v>232</v>
      </c>
      <c r="B3081" t="s">
        <v>227</v>
      </c>
      <c r="C3081" t="s">
        <v>220</v>
      </c>
      <c r="D3081">
        <v>157</v>
      </c>
      <c r="E3081">
        <v>145</v>
      </c>
      <c r="F3081">
        <v>261</v>
      </c>
      <c r="G3081">
        <v>39</v>
      </c>
      <c r="H3081" t="s">
        <v>200</v>
      </c>
      <c r="I3081" t="s">
        <v>215</v>
      </c>
      <c r="J3081" t="s">
        <v>208</v>
      </c>
    </row>
    <row r="3082" spans="1:10" x14ac:dyDescent="0.3">
      <c r="A3082" t="s">
        <v>232</v>
      </c>
      <c r="B3082" t="s">
        <v>227</v>
      </c>
      <c r="C3082" t="s">
        <v>220</v>
      </c>
      <c r="D3082">
        <v>125</v>
      </c>
      <c r="E3082">
        <v>117</v>
      </c>
      <c r="F3082">
        <v>211</v>
      </c>
      <c r="G3082">
        <v>33</v>
      </c>
      <c r="H3082" t="s">
        <v>200</v>
      </c>
      <c r="I3082" t="s">
        <v>215</v>
      </c>
      <c r="J3082" t="s">
        <v>208</v>
      </c>
    </row>
    <row r="3083" spans="1:10" x14ac:dyDescent="0.3">
      <c r="A3083" t="s">
        <v>232</v>
      </c>
      <c r="B3083" t="s">
        <v>227</v>
      </c>
      <c r="C3083" t="s">
        <v>220</v>
      </c>
      <c r="D3083">
        <v>131</v>
      </c>
      <c r="E3083">
        <v>124</v>
      </c>
      <c r="F3083">
        <v>224</v>
      </c>
      <c r="G3083">
        <v>36</v>
      </c>
      <c r="H3083" t="s">
        <v>200</v>
      </c>
      <c r="I3083" t="s">
        <v>215</v>
      </c>
      <c r="J3083" t="s">
        <v>208</v>
      </c>
    </row>
    <row r="3084" spans="1:10" x14ac:dyDescent="0.3">
      <c r="A3084" t="s">
        <v>232</v>
      </c>
      <c r="B3084" t="s">
        <v>227</v>
      </c>
      <c r="C3084" t="s">
        <v>220</v>
      </c>
      <c r="D3084">
        <v>29</v>
      </c>
      <c r="E3084">
        <v>55</v>
      </c>
      <c r="F3084">
        <v>98</v>
      </c>
      <c r="G3084">
        <v>26</v>
      </c>
      <c r="H3084" t="s">
        <v>203</v>
      </c>
      <c r="I3084" t="s">
        <v>204</v>
      </c>
      <c r="J3084" t="s">
        <v>202</v>
      </c>
    </row>
    <row r="3085" spans="1:10" x14ac:dyDescent="0.3">
      <c r="A3085" t="s">
        <v>232</v>
      </c>
      <c r="B3085" t="s">
        <v>227</v>
      </c>
      <c r="C3085" t="s">
        <v>220</v>
      </c>
      <c r="D3085">
        <v>29</v>
      </c>
      <c r="E3085">
        <v>56</v>
      </c>
      <c r="F3085">
        <v>99</v>
      </c>
      <c r="G3085">
        <v>27</v>
      </c>
      <c r="H3085" t="s">
        <v>203</v>
      </c>
      <c r="I3085" t="s">
        <v>204</v>
      </c>
      <c r="J3085" t="s">
        <v>202</v>
      </c>
    </row>
    <row r="3086" spans="1:10" x14ac:dyDescent="0.3">
      <c r="A3086" t="s">
        <v>232</v>
      </c>
      <c r="B3086" t="s">
        <v>227</v>
      </c>
      <c r="C3086" t="s">
        <v>220</v>
      </c>
      <c r="D3086">
        <v>74</v>
      </c>
      <c r="E3086">
        <v>115</v>
      </c>
      <c r="F3086">
        <v>205</v>
      </c>
      <c r="G3086">
        <v>41</v>
      </c>
      <c r="H3086" t="s">
        <v>203</v>
      </c>
      <c r="I3086" t="s">
        <v>204</v>
      </c>
      <c r="J3086" t="s">
        <v>202</v>
      </c>
    </row>
    <row r="3087" spans="1:10" x14ac:dyDescent="0.3">
      <c r="A3087" t="s">
        <v>232</v>
      </c>
      <c r="B3087" t="s">
        <v>227</v>
      </c>
      <c r="C3087" t="s">
        <v>220</v>
      </c>
      <c r="D3087">
        <v>73</v>
      </c>
      <c r="E3087">
        <v>87</v>
      </c>
      <c r="F3087">
        <v>154</v>
      </c>
      <c r="G3087">
        <v>32</v>
      </c>
      <c r="H3087" t="s">
        <v>203</v>
      </c>
      <c r="I3087" t="s">
        <v>204</v>
      </c>
      <c r="J3087" t="s">
        <v>202</v>
      </c>
    </row>
    <row r="3088" spans="1:10" x14ac:dyDescent="0.3">
      <c r="A3088" t="s">
        <v>232</v>
      </c>
      <c r="B3088" t="s">
        <v>227</v>
      </c>
      <c r="C3088" t="s">
        <v>220</v>
      </c>
      <c r="D3088">
        <v>84</v>
      </c>
      <c r="E3088">
        <v>117</v>
      </c>
      <c r="F3088">
        <v>198</v>
      </c>
      <c r="G3088">
        <v>33</v>
      </c>
      <c r="H3088" t="s">
        <v>205</v>
      </c>
      <c r="I3088" t="s">
        <v>206</v>
      </c>
      <c r="J3088" t="s">
        <v>202</v>
      </c>
    </row>
    <row r="3089" spans="1:10" x14ac:dyDescent="0.3">
      <c r="A3089" t="s">
        <v>232</v>
      </c>
      <c r="B3089" t="s">
        <v>227</v>
      </c>
      <c r="C3089" t="s">
        <v>220</v>
      </c>
      <c r="D3089">
        <v>105</v>
      </c>
      <c r="E3089">
        <v>145</v>
      </c>
      <c r="F3089">
        <v>245</v>
      </c>
      <c r="G3089">
        <v>40</v>
      </c>
      <c r="H3089" t="s">
        <v>205</v>
      </c>
      <c r="I3089" t="s">
        <v>206</v>
      </c>
      <c r="J3089" t="s">
        <v>202</v>
      </c>
    </row>
    <row r="3090" spans="1:10" x14ac:dyDescent="0.3">
      <c r="A3090" t="s">
        <v>232</v>
      </c>
      <c r="B3090" t="s">
        <v>227</v>
      </c>
      <c r="C3090" t="s">
        <v>220</v>
      </c>
      <c r="D3090">
        <v>84</v>
      </c>
      <c r="E3090">
        <v>80</v>
      </c>
      <c r="F3090">
        <v>150</v>
      </c>
      <c r="G3090">
        <v>27</v>
      </c>
      <c r="H3090" t="s">
        <v>205</v>
      </c>
      <c r="I3090" t="s">
        <v>206</v>
      </c>
      <c r="J3090" t="s">
        <v>202</v>
      </c>
    </row>
    <row r="3091" spans="1:10" x14ac:dyDescent="0.3">
      <c r="A3091" t="s">
        <v>232</v>
      </c>
      <c r="B3091" t="s">
        <v>227</v>
      </c>
      <c r="C3091" t="s">
        <v>220</v>
      </c>
      <c r="D3091">
        <v>125</v>
      </c>
      <c r="E3091">
        <v>117</v>
      </c>
      <c r="F3091">
        <v>211</v>
      </c>
      <c r="G3091">
        <v>33</v>
      </c>
      <c r="H3091" t="s">
        <v>205</v>
      </c>
      <c r="I3091" t="s">
        <v>206</v>
      </c>
      <c r="J3091" t="s">
        <v>202</v>
      </c>
    </row>
    <row r="3092" spans="1:10" x14ac:dyDescent="0.3">
      <c r="A3092" t="s">
        <v>232</v>
      </c>
      <c r="B3092" t="s">
        <v>227</v>
      </c>
      <c r="C3092" t="s">
        <v>220</v>
      </c>
      <c r="D3092">
        <v>135</v>
      </c>
      <c r="E3092">
        <v>136</v>
      </c>
      <c r="F3092">
        <v>228</v>
      </c>
      <c r="G3092">
        <v>35</v>
      </c>
      <c r="H3092" t="s">
        <v>205</v>
      </c>
      <c r="I3092" t="s">
        <v>206</v>
      </c>
      <c r="J3092" t="s">
        <v>202</v>
      </c>
    </row>
    <row r="3093" spans="1:10" x14ac:dyDescent="0.3">
      <c r="A3093" t="s">
        <v>232</v>
      </c>
      <c r="B3093" t="s">
        <v>227</v>
      </c>
      <c r="C3093" t="s">
        <v>220</v>
      </c>
      <c r="D3093">
        <v>53</v>
      </c>
      <c r="E3093">
        <v>108</v>
      </c>
      <c r="F3093">
        <v>180</v>
      </c>
      <c r="G3093">
        <v>55</v>
      </c>
      <c r="H3093" t="s">
        <v>205</v>
      </c>
      <c r="I3093" t="s">
        <v>207</v>
      </c>
      <c r="J3093" t="s">
        <v>208</v>
      </c>
    </row>
    <row r="3094" spans="1:10" x14ac:dyDescent="0.3">
      <c r="A3094" t="s">
        <v>232</v>
      </c>
      <c r="B3094" t="s">
        <v>227</v>
      </c>
      <c r="C3094" t="s">
        <v>220</v>
      </c>
      <c r="D3094">
        <v>41</v>
      </c>
      <c r="E3094">
        <v>79</v>
      </c>
      <c r="F3094">
        <v>130</v>
      </c>
      <c r="G3094">
        <v>46</v>
      </c>
      <c r="H3094" t="s">
        <v>205</v>
      </c>
      <c r="I3094" t="s">
        <v>207</v>
      </c>
      <c r="J3094" t="s">
        <v>208</v>
      </c>
    </row>
    <row r="3095" spans="1:10" x14ac:dyDescent="0.3">
      <c r="A3095" t="s">
        <v>232</v>
      </c>
      <c r="B3095" t="s">
        <v>227</v>
      </c>
      <c r="C3095" t="s">
        <v>220</v>
      </c>
      <c r="D3095">
        <v>70</v>
      </c>
      <c r="E3095">
        <v>101</v>
      </c>
      <c r="F3095">
        <v>179</v>
      </c>
      <c r="G3095">
        <v>54</v>
      </c>
      <c r="H3095" t="s">
        <v>205</v>
      </c>
      <c r="I3095" t="s">
        <v>207</v>
      </c>
      <c r="J3095" t="s">
        <v>208</v>
      </c>
    </row>
    <row r="3096" spans="1:10" x14ac:dyDescent="0.3">
      <c r="A3096" t="s">
        <v>232</v>
      </c>
      <c r="B3096" t="s">
        <v>227</v>
      </c>
      <c r="C3096" t="s">
        <v>220</v>
      </c>
      <c r="D3096">
        <v>83</v>
      </c>
      <c r="E3096">
        <v>149</v>
      </c>
      <c r="F3096">
        <v>298</v>
      </c>
      <c r="G3096">
        <v>66</v>
      </c>
      <c r="H3096" t="s">
        <v>209</v>
      </c>
      <c r="I3096" t="s">
        <v>216</v>
      </c>
      <c r="J3096" t="s">
        <v>208</v>
      </c>
    </row>
    <row r="3097" spans="1:10" x14ac:dyDescent="0.3">
      <c r="A3097" t="s">
        <v>232</v>
      </c>
      <c r="B3097" t="s">
        <v>227</v>
      </c>
      <c r="C3097" t="s">
        <v>220</v>
      </c>
      <c r="D3097">
        <v>154</v>
      </c>
      <c r="E3097">
        <v>171</v>
      </c>
      <c r="F3097">
        <v>382</v>
      </c>
      <c r="G3097">
        <v>76</v>
      </c>
      <c r="H3097" t="s">
        <v>209</v>
      </c>
      <c r="I3097" t="s">
        <v>216</v>
      </c>
      <c r="J3097" t="s">
        <v>208</v>
      </c>
    </row>
    <row r="3098" spans="1:10" x14ac:dyDescent="0.3">
      <c r="A3098" t="s">
        <v>232</v>
      </c>
      <c r="B3098" t="s">
        <v>227</v>
      </c>
      <c r="C3098" t="s">
        <v>220</v>
      </c>
      <c r="D3098">
        <v>140</v>
      </c>
      <c r="E3098">
        <v>163</v>
      </c>
      <c r="F3098">
        <v>346</v>
      </c>
      <c r="G3098">
        <v>69</v>
      </c>
      <c r="H3098" t="s">
        <v>209</v>
      </c>
      <c r="I3098" t="s">
        <v>216</v>
      </c>
      <c r="J3098" t="s">
        <v>208</v>
      </c>
    </row>
    <row r="3099" spans="1:10" x14ac:dyDescent="0.3">
      <c r="A3099" t="s">
        <v>232</v>
      </c>
      <c r="B3099" t="s">
        <v>227</v>
      </c>
      <c r="C3099" t="s">
        <v>220</v>
      </c>
      <c r="D3099">
        <v>115</v>
      </c>
      <c r="E3099">
        <v>149</v>
      </c>
      <c r="F3099">
        <v>295</v>
      </c>
      <c r="G3099">
        <v>61</v>
      </c>
      <c r="H3099" t="s">
        <v>209</v>
      </c>
      <c r="I3099" t="s">
        <v>216</v>
      </c>
      <c r="J3099" t="s">
        <v>208</v>
      </c>
    </row>
    <row r="3100" spans="1:10" x14ac:dyDescent="0.3">
      <c r="A3100" t="s">
        <v>232</v>
      </c>
      <c r="B3100" t="s">
        <v>227</v>
      </c>
      <c r="C3100" t="s">
        <v>220</v>
      </c>
      <c r="D3100">
        <v>137</v>
      </c>
      <c r="E3100">
        <v>161</v>
      </c>
      <c r="F3100">
        <v>343</v>
      </c>
      <c r="G3100">
        <v>69</v>
      </c>
      <c r="H3100" t="s">
        <v>209</v>
      </c>
      <c r="I3100" t="s">
        <v>216</v>
      </c>
      <c r="J3100" t="s">
        <v>208</v>
      </c>
    </row>
    <row r="3101" spans="1:10" x14ac:dyDescent="0.3">
      <c r="A3101" t="s">
        <v>232</v>
      </c>
      <c r="B3101" t="s">
        <v>227</v>
      </c>
      <c r="C3101" t="s">
        <v>220</v>
      </c>
      <c r="D3101">
        <v>-3</v>
      </c>
      <c r="E3101">
        <v>75</v>
      </c>
      <c r="F3101">
        <v>128</v>
      </c>
      <c r="G3101">
        <v>78</v>
      </c>
      <c r="H3101" t="s">
        <v>209</v>
      </c>
      <c r="I3101" t="s">
        <v>210</v>
      </c>
      <c r="J3101" t="s">
        <v>208</v>
      </c>
    </row>
    <row r="3102" spans="1:10" x14ac:dyDescent="0.3">
      <c r="A3102" t="s">
        <v>232</v>
      </c>
      <c r="B3102" t="s">
        <v>227</v>
      </c>
      <c r="C3102" t="s">
        <v>220</v>
      </c>
      <c r="D3102">
        <v>-7</v>
      </c>
      <c r="E3102">
        <v>63</v>
      </c>
      <c r="F3102">
        <v>107</v>
      </c>
      <c r="G3102">
        <v>70</v>
      </c>
      <c r="H3102" t="s">
        <v>209</v>
      </c>
      <c r="I3102" t="s">
        <v>210</v>
      </c>
      <c r="J3102" t="s">
        <v>208</v>
      </c>
    </row>
    <row r="3103" spans="1:10" x14ac:dyDescent="0.3">
      <c r="A3103" t="s">
        <v>232</v>
      </c>
      <c r="B3103" t="s">
        <v>227</v>
      </c>
      <c r="C3103" t="s">
        <v>220</v>
      </c>
      <c r="D3103">
        <v>0</v>
      </c>
      <c r="E3103">
        <v>87</v>
      </c>
      <c r="F3103">
        <v>168</v>
      </c>
      <c r="G3103">
        <v>91</v>
      </c>
      <c r="H3103" t="s">
        <v>209</v>
      </c>
      <c r="I3103" t="s">
        <v>210</v>
      </c>
      <c r="J3103" t="s">
        <v>208</v>
      </c>
    </row>
    <row r="3104" spans="1:10" x14ac:dyDescent="0.3">
      <c r="A3104" t="s">
        <v>232</v>
      </c>
      <c r="B3104" t="s">
        <v>227</v>
      </c>
      <c r="C3104" t="s">
        <v>220</v>
      </c>
      <c r="D3104">
        <v>-6</v>
      </c>
      <c r="E3104">
        <v>73</v>
      </c>
      <c r="F3104">
        <v>133</v>
      </c>
      <c r="G3104">
        <v>77</v>
      </c>
      <c r="H3104" t="s">
        <v>209</v>
      </c>
      <c r="I3104" t="s">
        <v>210</v>
      </c>
      <c r="J3104" t="s">
        <v>208</v>
      </c>
    </row>
    <row r="3105" spans="1:10" x14ac:dyDescent="0.3">
      <c r="A3105" t="s">
        <v>232</v>
      </c>
      <c r="B3105" t="s">
        <v>227</v>
      </c>
      <c r="C3105" t="s">
        <v>220</v>
      </c>
      <c r="D3105">
        <v>-7</v>
      </c>
      <c r="E3105">
        <v>71</v>
      </c>
      <c r="F3105">
        <v>130</v>
      </c>
      <c r="G3105">
        <v>76</v>
      </c>
      <c r="H3105" t="s">
        <v>209</v>
      </c>
      <c r="I3105" t="s">
        <v>210</v>
      </c>
      <c r="J3105" t="s">
        <v>208</v>
      </c>
    </row>
    <row r="3106" spans="1:10" x14ac:dyDescent="0.3">
      <c r="A3106" t="s">
        <v>232</v>
      </c>
      <c r="B3106" t="s">
        <v>227</v>
      </c>
      <c r="C3106" t="s">
        <v>220</v>
      </c>
      <c r="D3106">
        <v>31</v>
      </c>
      <c r="E3106">
        <v>77</v>
      </c>
      <c r="F3106">
        <v>134</v>
      </c>
      <c r="G3106">
        <v>46</v>
      </c>
      <c r="H3106" t="s">
        <v>209</v>
      </c>
      <c r="I3106" t="s">
        <v>211</v>
      </c>
      <c r="J3106" t="s">
        <v>208</v>
      </c>
    </row>
    <row r="3107" spans="1:10" x14ac:dyDescent="0.3">
      <c r="A3107" t="s">
        <v>232</v>
      </c>
      <c r="B3107" t="s">
        <v>227</v>
      </c>
      <c r="C3107" t="s">
        <v>220</v>
      </c>
      <c r="D3107">
        <v>21</v>
      </c>
      <c r="E3107">
        <v>63</v>
      </c>
      <c r="F3107">
        <v>110</v>
      </c>
      <c r="G3107">
        <v>42</v>
      </c>
      <c r="H3107" t="s">
        <v>209</v>
      </c>
      <c r="I3107" t="s">
        <v>211</v>
      </c>
      <c r="J3107" t="s">
        <v>208</v>
      </c>
    </row>
    <row r="3108" spans="1:10" x14ac:dyDescent="0.3">
      <c r="A3108" t="s">
        <v>232</v>
      </c>
      <c r="B3108" t="s">
        <v>227</v>
      </c>
      <c r="C3108" t="s">
        <v>220</v>
      </c>
      <c r="D3108">
        <v>27</v>
      </c>
      <c r="E3108">
        <v>72</v>
      </c>
      <c r="F3108">
        <v>125</v>
      </c>
      <c r="G3108">
        <v>45</v>
      </c>
      <c r="H3108" t="s">
        <v>209</v>
      </c>
      <c r="I3108" t="s">
        <v>211</v>
      </c>
      <c r="J3108" t="s">
        <v>208</v>
      </c>
    </row>
    <row r="3109" spans="1:10" x14ac:dyDescent="0.3">
      <c r="A3109" t="s">
        <v>232</v>
      </c>
      <c r="B3109" t="s">
        <v>227</v>
      </c>
      <c r="C3109" t="s">
        <v>220</v>
      </c>
      <c r="D3109">
        <v>32</v>
      </c>
      <c r="E3109">
        <v>79</v>
      </c>
      <c r="F3109">
        <v>138</v>
      </c>
      <c r="G3109">
        <v>47</v>
      </c>
      <c r="H3109" t="s">
        <v>209</v>
      </c>
      <c r="I3109" t="s">
        <v>211</v>
      </c>
      <c r="J3109" t="s">
        <v>208</v>
      </c>
    </row>
    <row r="3110" spans="1:10" x14ac:dyDescent="0.3">
      <c r="A3110" t="s">
        <v>232</v>
      </c>
      <c r="B3110" t="s">
        <v>227</v>
      </c>
      <c r="C3110" t="s">
        <v>220</v>
      </c>
      <c r="D3110">
        <v>43</v>
      </c>
      <c r="E3110">
        <v>74</v>
      </c>
      <c r="F3110">
        <v>137</v>
      </c>
      <c r="G3110">
        <v>45</v>
      </c>
      <c r="H3110" t="s">
        <v>209</v>
      </c>
      <c r="I3110" t="s">
        <v>211</v>
      </c>
      <c r="J3110" t="s">
        <v>208</v>
      </c>
    </row>
    <row r="3111" spans="1:10" x14ac:dyDescent="0.3">
      <c r="A3111" t="s">
        <v>232</v>
      </c>
      <c r="B3111" t="s">
        <v>227</v>
      </c>
      <c r="C3111" t="s">
        <v>220</v>
      </c>
      <c r="D3111">
        <v>33</v>
      </c>
      <c r="E3111">
        <v>68</v>
      </c>
      <c r="F3111">
        <v>117</v>
      </c>
      <c r="G3111">
        <v>41</v>
      </c>
      <c r="H3111" t="s">
        <v>209</v>
      </c>
      <c r="I3111" t="s">
        <v>211</v>
      </c>
      <c r="J3111" t="s">
        <v>208</v>
      </c>
    </row>
    <row r="3112" spans="1:10" x14ac:dyDescent="0.3">
      <c r="A3112" t="s">
        <v>232</v>
      </c>
      <c r="B3112" t="s">
        <v>227</v>
      </c>
      <c r="C3112" t="s">
        <v>220</v>
      </c>
      <c r="D3112">
        <v>29</v>
      </c>
      <c r="E3112">
        <v>63</v>
      </c>
      <c r="F3112">
        <v>109</v>
      </c>
      <c r="G3112">
        <v>39</v>
      </c>
      <c r="H3112" t="s">
        <v>209</v>
      </c>
      <c r="I3112" t="s">
        <v>211</v>
      </c>
      <c r="J3112" t="s">
        <v>208</v>
      </c>
    </row>
    <row r="3113" spans="1:10" x14ac:dyDescent="0.3">
      <c r="A3113" t="s">
        <v>232</v>
      </c>
      <c r="B3113" t="s">
        <v>227</v>
      </c>
      <c r="C3113" t="s">
        <v>220</v>
      </c>
      <c r="D3113">
        <v>40</v>
      </c>
      <c r="E3113">
        <v>72</v>
      </c>
      <c r="F3113">
        <v>133</v>
      </c>
      <c r="G3113">
        <v>45</v>
      </c>
      <c r="H3113" t="s">
        <v>209</v>
      </c>
      <c r="I3113" t="s">
        <v>211</v>
      </c>
      <c r="J3113" t="s">
        <v>208</v>
      </c>
    </row>
    <row r="3114" spans="1:10" x14ac:dyDescent="0.3">
      <c r="A3114" t="s">
        <v>232</v>
      </c>
      <c r="B3114" t="s">
        <v>227</v>
      </c>
      <c r="C3114" t="s">
        <v>220</v>
      </c>
      <c r="D3114">
        <v>12</v>
      </c>
      <c r="E3114">
        <v>65</v>
      </c>
      <c r="F3114">
        <v>118</v>
      </c>
      <c r="G3114">
        <v>53</v>
      </c>
      <c r="H3114" t="s">
        <v>203</v>
      </c>
      <c r="I3114" t="s">
        <v>212</v>
      </c>
      <c r="J3114" t="s">
        <v>202</v>
      </c>
    </row>
    <row r="3115" spans="1:10" x14ac:dyDescent="0.3">
      <c r="A3115" t="s">
        <v>232</v>
      </c>
      <c r="B3115" t="s">
        <v>227</v>
      </c>
      <c r="C3115" t="s">
        <v>220</v>
      </c>
      <c r="D3115">
        <v>9</v>
      </c>
      <c r="E3115">
        <v>60</v>
      </c>
      <c r="F3115">
        <v>109</v>
      </c>
      <c r="G3115">
        <v>51</v>
      </c>
      <c r="H3115" t="s">
        <v>203</v>
      </c>
      <c r="I3115" t="s">
        <v>212</v>
      </c>
      <c r="J3115" t="s">
        <v>202</v>
      </c>
    </row>
    <row r="3116" spans="1:10" x14ac:dyDescent="0.3">
      <c r="A3116" t="s">
        <v>232</v>
      </c>
      <c r="B3116" t="s">
        <v>227</v>
      </c>
      <c r="C3116" t="s">
        <v>220</v>
      </c>
      <c r="D3116">
        <v>19</v>
      </c>
      <c r="E3116">
        <v>67</v>
      </c>
      <c r="F3116">
        <v>129</v>
      </c>
      <c r="G3116">
        <v>54</v>
      </c>
      <c r="H3116" t="s">
        <v>203</v>
      </c>
      <c r="I3116" t="s">
        <v>212</v>
      </c>
      <c r="J3116" t="s">
        <v>202</v>
      </c>
    </row>
    <row r="3117" spans="1:10" x14ac:dyDescent="0.3">
      <c r="A3117" t="s">
        <v>232</v>
      </c>
      <c r="B3117" t="s">
        <v>227</v>
      </c>
      <c r="C3117" t="s">
        <v>220</v>
      </c>
      <c r="D3117">
        <v>17</v>
      </c>
      <c r="E3117">
        <v>65</v>
      </c>
      <c r="F3117">
        <v>117</v>
      </c>
      <c r="G3117">
        <v>49</v>
      </c>
      <c r="H3117" t="s">
        <v>203</v>
      </c>
      <c r="I3117" t="s">
        <v>212</v>
      </c>
      <c r="J3117" t="s">
        <v>202</v>
      </c>
    </row>
    <row r="3118" spans="1:10" x14ac:dyDescent="0.3">
      <c r="A3118" t="s">
        <v>232</v>
      </c>
      <c r="B3118" t="s">
        <v>227</v>
      </c>
      <c r="C3118" t="s">
        <v>220</v>
      </c>
      <c r="D3118">
        <v>12</v>
      </c>
      <c r="E3118">
        <v>60</v>
      </c>
      <c r="F3118">
        <v>108</v>
      </c>
      <c r="G3118">
        <v>47</v>
      </c>
      <c r="H3118" t="s">
        <v>203</v>
      </c>
      <c r="I3118" t="s">
        <v>212</v>
      </c>
      <c r="J3118" t="s">
        <v>202</v>
      </c>
    </row>
    <row r="3119" spans="1:10" x14ac:dyDescent="0.3">
      <c r="A3119" t="s">
        <v>232</v>
      </c>
      <c r="B3119" t="s">
        <v>227</v>
      </c>
      <c r="C3119" t="s">
        <v>220</v>
      </c>
      <c r="D3119">
        <v>19</v>
      </c>
      <c r="E3119">
        <v>66</v>
      </c>
      <c r="F3119">
        <v>128</v>
      </c>
      <c r="G3119">
        <v>53</v>
      </c>
      <c r="H3119" t="s">
        <v>203</v>
      </c>
      <c r="I3119" t="s">
        <v>212</v>
      </c>
      <c r="J3119" t="s">
        <v>202</v>
      </c>
    </row>
    <row r="3120" spans="1:10" x14ac:dyDescent="0.3">
      <c r="A3120" t="s">
        <v>232</v>
      </c>
      <c r="B3120" t="s">
        <v>227</v>
      </c>
      <c r="C3120" t="s">
        <v>220</v>
      </c>
      <c r="D3120">
        <v>34</v>
      </c>
      <c r="E3120">
        <v>74</v>
      </c>
      <c r="F3120">
        <v>136</v>
      </c>
      <c r="G3120">
        <v>40</v>
      </c>
      <c r="H3120" t="s">
        <v>203</v>
      </c>
      <c r="I3120" t="s">
        <v>217</v>
      </c>
      <c r="J3120" t="s">
        <v>202</v>
      </c>
    </row>
    <row r="3121" spans="1:10" x14ac:dyDescent="0.3">
      <c r="A3121" t="s">
        <v>232</v>
      </c>
      <c r="B3121" t="s">
        <v>227</v>
      </c>
      <c r="C3121" t="s">
        <v>220</v>
      </c>
      <c r="D3121">
        <v>23</v>
      </c>
      <c r="E3121">
        <v>59</v>
      </c>
      <c r="F3121">
        <v>109</v>
      </c>
      <c r="G3121">
        <v>36</v>
      </c>
      <c r="H3121" t="s">
        <v>203</v>
      </c>
      <c r="I3121" t="s">
        <v>217</v>
      </c>
      <c r="J3121" t="s">
        <v>202</v>
      </c>
    </row>
    <row r="3122" spans="1:10" x14ac:dyDescent="0.3">
      <c r="A3122" t="s">
        <v>232</v>
      </c>
      <c r="B3122" t="s">
        <v>227</v>
      </c>
      <c r="C3122" t="s">
        <v>220</v>
      </c>
      <c r="D3122">
        <v>25</v>
      </c>
      <c r="E3122">
        <v>62</v>
      </c>
      <c r="F3122">
        <v>113</v>
      </c>
      <c r="G3122">
        <v>37</v>
      </c>
      <c r="H3122" t="s">
        <v>203</v>
      </c>
      <c r="I3122" t="s">
        <v>217</v>
      </c>
      <c r="J3122" t="s">
        <v>202</v>
      </c>
    </row>
    <row r="3123" spans="1:10" x14ac:dyDescent="0.3">
      <c r="A3123" t="s">
        <v>232</v>
      </c>
      <c r="B3123" t="s">
        <v>227</v>
      </c>
      <c r="C3123" t="s">
        <v>220</v>
      </c>
      <c r="D3123">
        <v>32</v>
      </c>
      <c r="E3123">
        <v>59</v>
      </c>
      <c r="F3123">
        <v>108</v>
      </c>
      <c r="G3123">
        <v>33</v>
      </c>
      <c r="H3123" t="s">
        <v>203</v>
      </c>
      <c r="I3123" t="s">
        <v>217</v>
      </c>
      <c r="J3123" t="s">
        <v>202</v>
      </c>
    </row>
    <row r="3124" spans="1:10" x14ac:dyDescent="0.3">
      <c r="A3124" t="s">
        <v>232</v>
      </c>
      <c r="B3124" t="s">
        <v>227</v>
      </c>
      <c r="C3124" t="s">
        <v>220</v>
      </c>
      <c r="D3124">
        <v>22</v>
      </c>
      <c r="E3124">
        <v>50</v>
      </c>
      <c r="F3124">
        <v>90</v>
      </c>
      <c r="G3124">
        <v>32</v>
      </c>
      <c r="H3124" t="s">
        <v>203</v>
      </c>
      <c r="I3124" t="s">
        <v>217</v>
      </c>
      <c r="J3124" t="s">
        <v>202</v>
      </c>
    </row>
    <row r="3125" spans="1:10" x14ac:dyDescent="0.3">
      <c r="A3125" t="s">
        <v>230</v>
      </c>
      <c r="B3125" t="s">
        <v>198</v>
      </c>
      <c r="C3125" t="s">
        <v>220</v>
      </c>
      <c r="D3125">
        <v>129</v>
      </c>
      <c r="E3125">
        <v>195</v>
      </c>
      <c r="F3125">
        <v>336</v>
      </c>
      <c r="G3125">
        <v>66</v>
      </c>
      <c r="H3125" t="s">
        <v>200</v>
      </c>
      <c r="I3125" t="s">
        <v>215</v>
      </c>
      <c r="J3125" t="s">
        <v>208</v>
      </c>
    </row>
    <row r="3126" spans="1:10" x14ac:dyDescent="0.3">
      <c r="A3126" t="s">
        <v>230</v>
      </c>
      <c r="B3126" t="s">
        <v>198</v>
      </c>
      <c r="C3126" t="s">
        <v>220</v>
      </c>
      <c r="D3126">
        <v>181</v>
      </c>
      <c r="E3126">
        <v>186</v>
      </c>
      <c r="F3126">
        <v>341</v>
      </c>
      <c r="G3126">
        <v>64</v>
      </c>
      <c r="H3126" t="s">
        <v>200</v>
      </c>
      <c r="I3126" t="s">
        <v>215</v>
      </c>
      <c r="J3126" t="s">
        <v>208</v>
      </c>
    </row>
    <row r="3127" spans="1:10" x14ac:dyDescent="0.3">
      <c r="A3127" t="s">
        <v>230</v>
      </c>
      <c r="B3127" t="s">
        <v>198</v>
      </c>
      <c r="C3127" t="s">
        <v>220</v>
      </c>
      <c r="D3127">
        <v>44</v>
      </c>
      <c r="E3127">
        <v>68</v>
      </c>
      <c r="F3127">
        <v>115</v>
      </c>
      <c r="G3127">
        <v>24</v>
      </c>
      <c r="H3127" t="s">
        <v>203</v>
      </c>
      <c r="I3127" t="s">
        <v>204</v>
      </c>
      <c r="J3127" t="s">
        <v>202</v>
      </c>
    </row>
    <row r="3128" spans="1:10" x14ac:dyDescent="0.3">
      <c r="A3128" t="s">
        <v>230</v>
      </c>
      <c r="B3128" t="s">
        <v>198</v>
      </c>
      <c r="C3128" t="s">
        <v>220</v>
      </c>
      <c r="D3128">
        <v>27</v>
      </c>
      <c r="E3128">
        <v>134</v>
      </c>
      <c r="F3128">
        <v>245</v>
      </c>
      <c r="G3128">
        <v>116</v>
      </c>
      <c r="H3128" t="s">
        <v>205</v>
      </c>
      <c r="I3128" t="s">
        <v>206</v>
      </c>
      <c r="J3128" t="s">
        <v>202</v>
      </c>
    </row>
    <row r="3129" spans="1:10" x14ac:dyDescent="0.3">
      <c r="A3129" t="s">
        <v>230</v>
      </c>
      <c r="B3129" t="s">
        <v>198</v>
      </c>
      <c r="C3129" t="s">
        <v>220</v>
      </c>
      <c r="D3129">
        <v>31</v>
      </c>
      <c r="E3129">
        <v>43</v>
      </c>
      <c r="F3129">
        <v>81</v>
      </c>
      <c r="G3129">
        <v>22</v>
      </c>
      <c r="H3129" t="s">
        <v>209</v>
      </c>
      <c r="I3129" t="s">
        <v>216</v>
      </c>
      <c r="J3129" t="s">
        <v>208</v>
      </c>
    </row>
    <row r="3130" spans="1:10" x14ac:dyDescent="0.3">
      <c r="A3130" t="s">
        <v>230</v>
      </c>
      <c r="B3130" t="s">
        <v>198</v>
      </c>
      <c r="C3130" t="s">
        <v>220</v>
      </c>
      <c r="D3130">
        <v>16</v>
      </c>
      <c r="E3130">
        <v>30</v>
      </c>
      <c r="F3130">
        <v>55</v>
      </c>
      <c r="G3130">
        <v>19</v>
      </c>
      <c r="H3130" t="s">
        <v>209</v>
      </c>
      <c r="I3130" t="s">
        <v>216</v>
      </c>
      <c r="J3130" t="s">
        <v>208</v>
      </c>
    </row>
    <row r="3131" spans="1:10" x14ac:dyDescent="0.3">
      <c r="A3131" t="s">
        <v>230</v>
      </c>
      <c r="B3131" t="s">
        <v>198</v>
      </c>
      <c r="C3131" t="s">
        <v>220</v>
      </c>
      <c r="D3131">
        <v>12</v>
      </c>
      <c r="E3131">
        <v>65</v>
      </c>
      <c r="F3131">
        <v>118</v>
      </c>
      <c r="G3131">
        <v>53</v>
      </c>
      <c r="H3131" t="s">
        <v>209</v>
      </c>
      <c r="I3131" t="s">
        <v>210</v>
      </c>
      <c r="J3131" t="s">
        <v>208</v>
      </c>
    </row>
    <row r="3132" spans="1:10" x14ac:dyDescent="0.3">
      <c r="A3132" t="s">
        <v>230</v>
      </c>
      <c r="B3132" t="s">
        <v>198</v>
      </c>
      <c r="C3132" t="s">
        <v>220</v>
      </c>
      <c r="D3132">
        <v>18</v>
      </c>
      <c r="E3132">
        <v>66</v>
      </c>
      <c r="F3132">
        <v>128</v>
      </c>
      <c r="G3132">
        <v>54</v>
      </c>
      <c r="H3132" t="s">
        <v>209</v>
      </c>
      <c r="I3132" t="s">
        <v>210</v>
      </c>
      <c r="J3132" t="s">
        <v>208</v>
      </c>
    </row>
    <row r="3133" spans="1:10" x14ac:dyDescent="0.3">
      <c r="A3133" t="s">
        <v>230</v>
      </c>
      <c r="B3133" t="s">
        <v>198</v>
      </c>
      <c r="C3133" t="s">
        <v>220</v>
      </c>
      <c r="D3133">
        <v>28</v>
      </c>
      <c r="E3133">
        <v>77</v>
      </c>
      <c r="F3133">
        <v>139</v>
      </c>
      <c r="G3133">
        <v>53</v>
      </c>
      <c r="H3133" t="s">
        <v>209</v>
      </c>
      <c r="I3133" t="s">
        <v>210</v>
      </c>
      <c r="J3133" t="s">
        <v>208</v>
      </c>
    </row>
    <row r="3134" spans="1:10" x14ac:dyDescent="0.3">
      <c r="A3134" t="s">
        <v>226</v>
      </c>
      <c r="B3134" t="s">
        <v>227</v>
      </c>
      <c r="C3134" t="s">
        <v>220</v>
      </c>
      <c r="D3134">
        <v>34</v>
      </c>
      <c r="E3134">
        <v>80</v>
      </c>
      <c r="F3134">
        <v>140</v>
      </c>
      <c r="G3134">
        <v>46</v>
      </c>
      <c r="H3134" t="s">
        <v>200</v>
      </c>
      <c r="I3134" t="s">
        <v>221</v>
      </c>
      <c r="J3134" t="s">
        <v>202</v>
      </c>
    </row>
    <row r="3135" spans="1:10" x14ac:dyDescent="0.3">
      <c r="A3135" t="s">
        <v>226</v>
      </c>
      <c r="B3135" t="s">
        <v>227</v>
      </c>
      <c r="C3135" t="s">
        <v>220</v>
      </c>
      <c r="D3135">
        <v>28</v>
      </c>
      <c r="E3135">
        <v>74</v>
      </c>
      <c r="F3135">
        <v>129</v>
      </c>
      <c r="G3135">
        <v>46</v>
      </c>
      <c r="H3135" t="s">
        <v>200</v>
      </c>
      <c r="I3135" t="s">
        <v>221</v>
      </c>
      <c r="J3135" t="s">
        <v>202</v>
      </c>
    </row>
    <row r="3136" spans="1:10" x14ac:dyDescent="0.3">
      <c r="A3136" t="s">
        <v>226</v>
      </c>
      <c r="B3136" t="s">
        <v>227</v>
      </c>
      <c r="C3136" t="s">
        <v>220</v>
      </c>
      <c r="D3136">
        <v>35</v>
      </c>
      <c r="E3136">
        <v>72</v>
      </c>
      <c r="F3136">
        <v>121</v>
      </c>
      <c r="G3136">
        <v>37</v>
      </c>
      <c r="H3136" t="s">
        <v>200</v>
      </c>
      <c r="I3136" t="s">
        <v>201</v>
      </c>
      <c r="J3136" t="s">
        <v>202</v>
      </c>
    </row>
    <row r="3137" spans="1:10" x14ac:dyDescent="0.3">
      <c r="A3137" t="s">
        <v>226</v>
      </c>
      <c r="B3137" t="s">
        <v>227</v>
      </c>
      <c r="C3137" t="s">
        <v>220</v>
      </c>
      <c r="D3137">
        <v>84</v>
      </c>
      <c r="E3137">
        <v>149</v>
      </c>
      <c r="F3137">
        <v>298</v>
      </c>
      <c r="G3137">
        <v>65</v>
      </c>
      <c r="H3137" t="s">
        <v>205</v>
      </c>
      <c r="I3137" t="s">
        <v>206</v>
      </c>
      <c r="J3137" t="s">
        <v>202</v>
      </c>
    </row>
    <row r="3138" spans="1:10" x14ac:dyDescent="0.3">
      <c r="A3138" t="s">
        <v>226</v>
      </c>
      <c r="B3138" t="s">
        <v>227</v>
      </c>
      <c r="C3138" t="s">
        <v>220</v>
      </c>
      <c r="D3138">
        <v>87</v>
      </c>
      <c r="E3138">
        <v>153</v>
      </c>
      <c r="F3138">
        <v>306</v>
      </c>
      <c r="G3138">
        <v>66</v>
      </c>
      <c r="H3138" t="s">
        <v>205</v>
      </c>
      <c r="I3138" t="s">
        <v>206</v>
      </c>
      <c r="J3138" t="s">
        <v>202</v>
      </c>
    </row>
    <row r="3139" spans="1:10" x14ac:dyDescent="0.3">
      <c r="A3139" t="s">
        <v>226</v>
      </c>
      <c r="B3139" t="s">
        <v>227</v>
      </c>
      <c r="C3139" t="s">
        <v>220</v>
      </c>
      <c r="D3139">
        <v>11</v>
      </c>
      <c r="E3139">
        <v>65</v>
      </c>
      <c r="F3139">
        <v>118</v>
      </c>
      <c r="G3139">
        <v>54</v>
      </c>
      <c r="H3139" t="s">
        <v>205</v>
      </c>
      <c r="I3139" t="s">
        <v>207</v>
      </c>
      <c r="J3139" t="s">
        <v>208</v>
      </c>
    </row>
    <row r="3140" spans="1:10" x14ac:dyDescent="0.3">
      <c r="A3140" t="s">
        <v>226</v>
      </c>
      <c r="B3140" t="s">
        <v>227</v>
      </c>
      <c r="C3140" t="s">
        <v>220</v>
      </c>
      <c r="D3140">
        <v>6</v>
      </c>
      <c r="E3140">
        <v>57</v>
      </c>
      <c r="F3140">
        <v>103</v>
      </c>
      <c r="G3140">
        <v>51</v>
      </c>
      <c r="H3140" t="s">
        <v>205</v>
      </c>
      <c r="I3140" t="s">
        <v>207</v>
      </c>
      <c r="J3140" t="s">
        <v>208</v>
      </c>
    </row>
    <row r="3141" spans="1:10" x14ac:dyDescent="0.3">
      <c r="A3141" t="s">
        <v>226</v>
      </c>
      <c r="B3141" t="s">
        <v>227</v>
      </c>
      <c r="C3141" t="s">
        <v>220</v>
      </c>
      <c r="D3141">
        <v>17</v>
      </c>
      <c r="E3141">
        <v>64</v>
      </c>
      <c r="F3141">
        <v>114</v>
      </c>
      <c r="G3141">
        <v>48</v>
      </c>
      <c r="H3141" t="s">
        <v>205</v>
      </c>
      <c r="I3141" t="s">
        <v>207</v>
      </c>
      <c r="J3141" t="s">
        <v>208</v>
      </c>
    </row>
    <row r="3142" spans="1:10" x14ac:dyDescent="0.3">
      <c r="A3142" t="s">
        <v>226</v>
      </c>
      <c r="B3142" t="s">
        <v>227</v>
      </c>
      <c r="C3142" t="s">
        <v>220</v>
      </c>
      <c r="D3142">
        <v>9</v>
      </c>
      <c r="E3142">
        <v>26</v>
      </c>
      <c r="F3142">
        <v>44</v>
      </c>
      <c r="G3142">
        <v>17</v>
      </c>
      <c r="H3142" t="s">
        <v>209</v>
      </c>
      <c r="I3142" t="s">
        <v>216</v>
      </c>
      <c r="J3142" t="s">
        <v>208</v>
      </c>
    </row>
    <row r="3143" spans="1:10" x14ac:dyDescent="0.3">
      <c r="A3143" t="s">
        <v>226</v>
      </c>
      <c r="B3143" t="s">
        <v>227</v>
      </c>
      <c r="C3143" t="s">
        <v>220</v>
      </c>
      <c r="D3143">
        <v>29</v>
      </c>
      <c r="E3143">
        <v>48</v>
      </c>
      <c r="F3143">
        <v>80</v>
      </c>
      <c r="G3143">
        <v>19</v>
      </c>
      <c r="H3143" t="s">
        <v>209</v>
      </c>
      <c r="I3143" t="s">
        <v>210</v>
      </c>
      <c r="J3143" t="s">
        <v>208</v>
      </c>
    </row>
    <row r="3144" spans="1:10" x14ac:dyDescent="0.3">
      <c r="A3144" t="s">
        <v>226</v>
      </c>
      <c r="B3144" t="s">
        <v>227</v>
      </c>
      <c r="C3144" t="s">
        <v>220</v>
      </c>
      <c r="D3144">
        <v>28</v>
      </c>
      <c r="E3144">
        <v>48</v>
      </c>
      <c r="F3144">
        <v>80</v>
      </c>
      <c r="G3144">
        <v>20</v>
      </c>
      <c r="H3144" t="s">
        <v>209</v>
      </c>
      <c r="I3144" t="s">
        <v>210</v>
      </c>
      <c r="J3144" t="s">
        <v>208</v>
      </c>
    </row>
    <row r="3145" spans="1:10" x14ac:dyDescent="0.3">
      <c r="A3145" t="s">
        <v>226</v>
      </c>
      <c r="B3145" t="s">
        <v>227</v>
      </c>
      <c r="C3145" t="s">
        <v>220</v>
      </c>
      <c r="D3145">
        <v>28</v>
      </c>
      <c r="E3145">
        <v>47</v>
      </c>
      <c r="F3145">
        <v>79</v>
      </c>
      <c r="G3145">
        <v>19</v>
      </c>
      <c r="H3145" t="s">
        <v>209</v>
      </c>
      <c r="I3145" t="s">
        <v>210</v>
      </c>
      <c r="J3145" t="s">
        <v>208</v>
      </c>
    </row>
    <row r="3146" spans="1:10" x14ac:dyDescent="0.3">
      <c r="A3146" t="s">
        <v>226</v>
      </c>
      <c r="B3146" t="s">
        <v>227</v>
      </c>
      <c r="C3146" t="s">
        <v>220</v>
      </c>
      <c r="D3146">
        <v>73</v>
      </c>
      <c r="E3146">
        <v>134</v>
      </c>
      <c r="F3146">
        <v>222</v>
      </c>
      <c r="G3146">
        <v>61</v>
      </c>
      <c r="H3146" t="s">
        <v>203</v>
      </c>
      <c r="I3146" t="s">
        <v>212</v>
      </c>
      <c r="J3146" t="s">
        <v>202</v>
      </c>
    </row>
    <row r="3147" spans="1:10" x14ac:dyDescent="0.3">
      <c r="A3147" t="s">
        <v>226</v>
      </c>
      <c r="B3147" t="s">
        <v>227</v>
      </c>
      <c r="C3147" t="s">
        <v>220</v>
      </c>
      <c r="D3147">
        <v>104</v>
      </c>
      <c r="E3147">
        <v>172</v>
      </c>
      <c r="F3147">
        <v>286</v>
      </c>
      <c r="G3147">
        <v>68</v>
      </c>
      <c r="H3147" t="s">
        <v>203</v>
      </c>
      <c r="I3147" t="s">
        <v>212</v>
      </c>
      <c r="J3147" t="s">
        <v>202</v>
      </c>
    </row>
    <row r="3148" spans="1:10" x14ac:dyDescent="0.3">
      <c r="A3148" t="s">
        <v>226</v>
      </c>
      <c r="B3148" t="s">
        <v>227</v>
      </c>
      <c r="C3148" t="s">
        <v>220</v>
      </c>
      <c r="D3148">
        <v>144</v>
      </c>
      <c r="E3148">
        <v>172</v>
      </c>
      <c r="F3148">
        <v>283</v>
      </c>
      <c r="G3148">
        <v>63</v>
      </c>
      <c r="H3148" t="s">
        <v>203</v>
      </c>
      <c r="I3148" t="s">
        <v>212</v>
      </c>
      <c r="J3148" t="s">
        <v>202</v>
      </c>
    </row>
    <row r="3149" spans="1:10" x14ac:dyDescent="0.3">
      <c r="A3149" t="s">
        <v>226</v>
      </c>
      <c r="B3149" t="s">
        <v>227</v>
      </c>
      <c r="C3149" t="s">
        <v>220</v>
      </c>
      <c r="D3149">
        <v>121</v>
      </c>
      <c r="E3149">
        <v>186</v>
      </c>
      <c r="F3149">
        <v>320</v>
      </c>
      <c r="G3149">
        <v>65</v>
      </c>
      <c r="H3149" t="s">
        <v>203</v>
      </c>
      <c r="I3149" t="s">
        <v>217</v>
      </c>
      <c r="J3149" t="s">
        <v>202</v>
      </c>
    </row>
    <row r="3150" spans="1:10" x14ac:dyDescent="0.3">
      <c r="A3150" t="s">
        <v>226</v>
      </c>
      <c r="B3150" t="s">
        <v>227</v>
      </c>
      <c r="C3150" t="s">
        <v>220</v>
      </c>
      <c r="D3150">
        <v>105</v>
      </c>
      <c r="E3150">
        <v>120</v>
      </c>
      <c r="F3150">
        <v>220</v>
      </c>
      <c r="G3150">
        <v>49</v>
      </c>
      <c r="H3150" t="s">
        <v>203</v>
      </c>
      <c r="I3150" t="s">
        <v>217</v>
      </c>
      <c r="J3150" t="s">
        <v>202</v>
      </c>
    </row>
    <row r="3151" spans="1:10" x14ac:dyDescent="0.3">
      <c r="A3151" t="s">
        <v>226</v>
      </c>
      <c r="B3151" t="s">
        <v>227</v>
      </c>
      <c r="C3151" t="s">
        <v>220</v>
      </c>
      <c r="D3151">
        <v>132</v>
      </c>
      <c r="E3151">
        <v>143</v>
      </c>
      <c r="F3151">
        <v>261</v>
      </c>
      <c r="G3151">
        <v>54</v>
      </c>
      <c r="H3151" t="s">
        <v>203</v>
      </c>
      <c r="I3151" t="s">
        <v>217</v>
      </c>
      <c r="J3151" t="s">
        <v>202</v>
      </c>
    </row>
    <row r="3152" spans="1:10" x14ac:dyDescent="0.3">
      <c r="A3152" t="s">
        <v>230</v>
      </c>
      <c r="B3152" t="s">
        <v>198</v>
      </c>
      <c r="C3152" t="s">
        <v>220</v>
      </c>
      <c r="D3152">
        <v>63</v>
      </c>
      <c r="E3152">
        <v>120</v>
      </c>
      <c r="F3152">
        <v>200</v>
      </c>
      <c r="G3152">
        <v>57</v>
      </c>
      <c r="H3152" t="s">
        <v>200</v>
      </c>
      <c r="I3152" t="s">
        <v>201</v>
      </c>
      <c r="J3152" t="s">
        <v>202</v>
      </c>
    </row>
    <row r="3153" spans="1:10" x14ac:dyDescent="0.3">
      <c r="A3153" t="s">
        <v>230</v>
      </c>
      <c r="B3153" t="s">
        <v>198</v>
      </c>
      <c r="C3153" t="s">
        <v>220</v>
      </c>
      <c r="D3153">
        <v>63</v>
      </c>
      <c r="E3153">
        <v>119</v>
      </c>
      <c r="F3153">
        <v>197</v>
      </c>
      <c r="G3153">
        <v>56</v>
      </c>
      <c r="H3153" t="s">
        <v>200</v>
      </c>
      <c r="I3153" t="s">
        <v>201</v>
      </c>
      <c r="J3153" t="s">
        <v>202</v>
      </c>
    </row>
    <row r="3154" spans="1:10" x14ac:dyDescent="0.3">
      <c r="A3154" t="s">
        <v>230</v>
      </c>
      <c r="B3154" t="s">
        <v>198</v>
      </c>
      <c r="C3154" t="s">
        <v>220</v>
      </c>
      <c r="D3154">
        <v>73</v>
      </c>
      <c r="E3154">
        <v>133</v>
      </c>
      <c r="F3154">
        <v>221</v>
      </c>
      <c r="G3154">
        <v>60</v>
      </c>
      <c r="H3154" t="s">
        <v>200</v>
      </c>
      <c r="I3154" t="s">
        <v>201</v>
      </c>
      <c r="J3154" t="s">
        <v>202</v>
      </c>
    </row>
    <row r="3155" spans="1:10" x14ac:dyDescent="0.3">
      <c r="A3155" t="s">
        <v>230</v>
      </c>
      <c r="B3155" t="s">
        <v>198</v>
      </c>
      <c r="C3155" t="s">
        <v>220</v>
      </c>
      <c r="D3155">
        <v>108</v>
      </c>
      <c r="E3155">
        <v>141</v>
      </c>
      <c r="F3155">
        <v>233</v>
      </c>
      <c r="G3155">
        <v>59</v>
      </c>
      <c r="H3155" t="s">
        <v>200</v>
      </c>
      <c r="I3155" t="s">
        <v>201</v>
      </c>
      <c r="J3155" t="s">
        <v>202</v>
      </c>
    </row>
    <row r="3156" spans="1:10" x14ac:dyDescent="0.3">
      <c r="A3156" t="s">
        <v>230</v>
      </c>
      <c r="B3156" t="s">
        <v>198</v>
      </c>
      <c r="C3156" t="s">
        <v>220</v>
      </c>
      <c r="D3156">
        <v>67</v>
      </c>
      <c r="E3156">
        <v>116</v>
      </c>
      <c r="F3156">
        <v>200</v>
      </c>
      <c r="G3156">
        <v>49</v>
      </c>
      <c r="H3156" t="s">
        <v>200</v>
      </c>
      <c r="I3156" t="s">
        <v>215</v>
      </c>
      <c r="J3156" t="s">
        <v>208</v>
      </c>
    </row>
    <row r="3157" spans="1:10" x14ac:dyDescent="0.3">
      <c r="A3157" t="s">
        <v>230</v>
      </c>
      <c r="B3157" t="s">
        <v>198</v>
      </c>
      <c r="C3157" t="s">
        <v>220</v>
      </c>
      <c r="D3157">
        <v>145</v>
      </c>
      <c r="E3157">
        <v>155</v>
      </c>
      <c r="F3157">
        <v>285</v>
      </c>
      <c r="G3157">
        <v>57</v>
      </c>
      <c r="H3157" t="s">
        <v>200</v>
      </c>
      <c r="I3157" t="s">
        <v>215</v>
      </c>
      <c r="J3157" t="s">
        <v>208</v>
      </c>
    </row>
    <row r="3158" spans="1:10" x14ac:dyDescent="0.3">
      <c r="A3158" t="s">
        <v>230</v>
      </c>
      <c r="B3158" t="s">
        <v>198</v>
      </c>
      <c r="C3158" t="s">
        <v>220</v>
      </c>
      <c r="D3158">
        <v>178</v>
      </c>
      <c r="E3158">
        <v>195</v>
      </c>
      <c r="F3158">
        <v>333</v>
      </c>
      <c r="G3158">
        <v>61</v>
      </c>
      <c r="H3158" t="s">
        <v>200</v>
      </c>
      <c r="I3158" t="s">
        <v>215</v>
      </c>
      <c r="J3158" t="s">
        <v>208</v>
      </c>
    </row>
    <row r="3159" spans="1:10" x14ac:dyDescent="0.3">
      <c r="A3159" t="s">
        <v>230</v>
      </c>
      <c r="B3159" t="s">
        <v>198</v>
      </c>
      <c r="C3159" t="s">
        <v>220</v>
      </c>
      <c r="D3159">
        <v>28</v>
      </c>
      <c r="E3159">
        <v>48</v>
      </c>
      <c r="F3159">
        <v>81</v>
      </c>
      <c r="G3159">
        <v>20</v>
      </c>
      <c r="H3159" t="s">
        <v>203</v>
      </c>
      <c r="I3159" t="s">
        <v>204</v>
      </c>
      <c r="J3159" t="s">
        <v>202</v>
      </c>
    </row>
    <row r="3160" spans="1:10" x14ac:dyDescent="0.3">
      <c r="A3160" t="s">
        <v>230</v>
      </c>
      <c r="B3160" t="s">
        <v>198</v>
      </c>
      <c r="C3160" t="s">
        <v>220</v>
      </c>
      <c r="D3160">
        <v>47</v>
      </c>
      <c r="E3160">
        <v>72</v>
      </c>
      <c r="F3160">
        <v>121</v>
      </c>
      <c r="G3160">
        <v>25</v>
      </c>
      <c r="H3160" t="s">
        <v>203</v>
      </c>
      <c r="I3160" t="s">
        <v>204</v>
      </c>
      <c r="J3160" t="s">
        <v>202</v>
      </c>
    </row>
    <row r="3161" spans="1:10" x14ac:dyDescent="0.3">
      <c r="A3161" t="s">
        <v>230</v>
      </c>
      <c r="B3161" t="s">
        <v>198</v>
      </c>
      <c r="C3161" t="s">
        <v>220</v>
      </c>
      <c r="D3161">
        <v>73</v>
      </c>
      <c r="E3161">
        <v>75</v>
      </c>
      <c r="F3161">
        <v>134</v>
      </c>
      <c r="G3161">
        <v>26</v>
      </c>
      <c r="H3161" t="s">
        <v>203</v>
      </c>
      <c r="I3161" t="s">
        <v>204</v>
      </c>
      <c r="J3161" t="s">
        <v>202</v>
      </c>
    </row>
    <row r="3162" spans="1:10" x14ac:dyDescent="0.3">
      <c r="A3162" t="s">
        <v>230</v>
      </c>
      <c r="B3162" t="s">
        <v>198</v>
      </c>
      <c r="C3162" t="s">
        <v>220</v>
      </c>
      <c r="D3162">
        <v>15</v>
      </c>
      <c r="E3162">
        <v>130</v>
      </c>
      <c r="F3162">
        <v>224</v>
      </c>
      <c r="G3162">
        <v>115</v>
      </c>
      <c r="H3162" t="s">
        <v>205</v>
      </c>
      <c r="I3162" t="s">
        <v>206</v>
      </c>
      <c r="J3162" t="s">
        <v>202</v>
      </c>
    </row>
    <row r="3163" spans="1:10" x14ac:dyDescent="0.3">
      <c r="A3163" t="s">
        <v>230</v>
      </c>
      <c r="B3163" t="s">
        <v>198</v>
      </c>
      <c r="C3163" t="s">
        <v>220</v>
      </c>
      <c r="D3163">
        <v>25</v>
      </c>
      <c r="E3163">
        <v>130</v>
      </c>
      <c r="F3163">
        <v>238</v>
      </c>
      <c r="G3163">
        <v>113</v>
      </c>
      <c r="H3163" t="s">
        <v>205</v>
      </c>
      <c r="I3163" t="s">
        <v>206</v>
      </c>
      <c r="J3163" t="s">
        <v>202</v>
      </c>
    </row>
    <row r="3164" spans="1:10" x14ac:dyDescent="0.3">
      <c r="A3164" t="s">
        <v>230</v>
      </c>
      <c r="B3164" t="s">
        <v>198</v>
      </c>
      <c r="C3164" t="s">
        <v>220</v>
      </c>
      <c r="D3164">
        <v>50</v>
      </c>
      <c r="E3164">
        <v>103</v>
      </c>
      <c r="F3164">
        <v>180</v>
      </c>
      <c r="G3164">
        <v>53</v>
      </c>
      <c r="H3164" t="s">
        <v>205</v>
      </c>
      <c r="I3164" t="s">
        <v>207</v>
      </c>
      <c r="J3164" t="s">
        <v>208</v>
      </c>
    </row>
    <row r="3165" spans="1:10" x14ac:dyDescent="0.3">
      <c r="A3165" t="s">
        <v>230</v>
      </c>
      <c r="B3165" t="s">
        <v>198</v>
      </c>
      <c r="C3165" t="s">
        <v>220</v>
      </c>
      <c r="D3165">
        <v>86</v>
      </c>
      <c r="E3165">
        <v>112</v>
      </c>
      <c r="F3165">
        <v>208</v>
      </c>
      <c r="G3165">
        <v>54</v>
      </c>
      <c r="H3165" t="s">
        <v>205</v>
      </c>
      <c r="I3165" t="s">
        <v>207</v>
      </c>
      <c r="J3165" t="s">
        <v>208</v>
      </c>
    </row>
    <row r="3166" spans="1:10" x14ac:dyDescent="0.3">
      <c r="A3166" t="s">
        <v>230</v>
      </c>
      <c r="B3166" t="s">
        <v>198</v>
      </c>
      <c r="C3166" t="s">
        <v>220</v>
      </c>
      <c r="D3166">
        <v>98</v>
      </c>
      <c r="E3166">
        <v>130</v>
      </c>
      <c r="F3166">
        <v>225</v>
      </c>
      <c r="G3166">
        <v>55</v>
      </c>
      <c r="H3166" t="s">
        <v>205</v>
      </c>
      <c r="I3166" t="s">
        <v>207</v>
      </c>
      <c r="J3166" t="s">
        <v>208</v>
      </c>
    </row>
    <row r="3167" spans="1:10" x14ac:dyDescent="0.3">
      <c r="A3167" t="s">
        <v>230</v>
      </c>
      <c r="B3167" t="s">
        <v>198</v>
      </c>
      <c r="C3167" t="s">
        <v>220</v>
      </c>
      <c r="D3167">
        <v>34</v>
      </c>
      <c r="E3167">
        <v>62</v>
      </c>
      <c r="F3167">
        <v>110</v>
      </c>
      <c r="G3167">
        <v>28</v>
      </c>
      <c r="H3167" t="s">
        <v>209</v>
      </c>
      <c r="I3167" t="s">
        <v>216</v>
      </c>
      <c r="J3167" t="s">
        <v>208</v>
      </c>
    </row>
    <row r="3168" spans="1:10" x14ac:dyDescent="0.3">
      <c r="A3168" t="s">
        <v>230</v>
      </c>
      <c r="B3168" t="s">
        <v>198</v>
      </c>
      <c r="C3168" t="s">
        <v>220</v>
      </c>
      <c r="D3168">
        <v>50</v>
      </c>
      <c r="E3168">
        <v>62</v>
      </c>
      <c r="F3168">
        <v>117</v>
      </c>
      <c r="G3168">
        <v>28</v>
      </c>
      <c r="H3168" t="s">
        <v>209</v>
      </c>
      <c r="I3168" t="s">
        <v>216</v>
      </c>
      <c r="J3168" t="s">
        <v>208</v>
      </c>
    </row>
    <row r="3169" spans="1:10" x14ac:dyDescent="0.3">
      <c r="A3169" t="s">
        <v>230</v>
      </c>
      <c r="B3169" t="s">
        <v>198</v>
      </c>
      <c r="C3169" t="s">
        <v>220</v>
      </c>
      <c r="D3169">
        <v>19</v>
      </c>
      <c r="E3169">
        <v>74</v>
      </c>
      <c r="F3169">
        <v>133</v>
      </c>
      <c r="G3169">
        <v>55</v>
      </c>
      <c r="H3169" t="s">
        <v>209</v>
      </c>
      <c r="I3169" t="s">
        <v>210</v>
      </c>
      <c r="J3169" t="s">
        <v>208</v>
      </c>
    </row>
    <row r="3170" spans="1:10" x14ac:dyDescent="0.3">
      <c r="A3170" t="s">
        <v>230</v>
      </c>
      <c r="B3170" t="s">
        <v>198</v>
      </c>
      <c r="C3170" t="s">
        <v>220</v>
      </c>
      <c r="D3170">
        <v>26</v>
      </c>
      <c r="E3170">
        <v>74</v>
      </c>
      <c r="F3170">
        <v>132</v>
      </c>
      <c r="G3170">
        <v>51</v>
      </c>
      <c r="H3170" t="s">
        <v>209</v>
      </c>
      <c r="I3170" t="s">
        <v>210</v>
      </c>
      <c r="J3170" t="s">
        <v>208</v>
      </c>
    </row>
    <row r="3171" spans="1:10" x14ac:dyDescent="0.3">
      <c r="A3171" t="s">
        <v>230</v>
      </c>
      <c r="B3171" t="s">
        <v>198</v>
      </c>
      <c r="C3171" t="s">
        <v>220</v>
      </c>
      <c r="D3171">
        <v>39</v>
      </c>
      <c r="E3171">
        <v>82</v>
      </c>
      <c r="F3171">
        <v>151</v>
      </c>
      <c r="G3171">
        <v>43</v>
      </c>
      <c r="H3171" t="s">
        <v>209</v>
      </c>
      <c r="I3171" t="s">
        <v>211</v>
      </c>
      <c r="J3171" t="s">
        <v>208</v>
      </c>
    </row>
    <row r="3172" spans="1:10" x14ac:dyDescent="0.3">
      <c r="A3172" t="s">
        <v>230</v>
      </c>
      <c r="B3172" t="s">
        <v>198</v>
      </c>
      <c r="C3172" t="s">
        <v>220</v>
      </c>
      <c r="D3172">
        <v>79</v>
      </c>
      <c r="E3172">
        <v>99</v>
      </c>
      <c r="F3172">
        <v>194</v>
      </c>
      <c r="G3172">
        <v>46</v>
      </c>
      <c r="H3172" t="s">
        <v>209</v>
      </c>
      <c r="I3172" t="s">
        <v>211</v>
      </c>
      <c r="J3172" t="s">
        <v>208</v>
      </c>
    </row>
    <row r="3173" spans="1:10" x14ac:dyDescent="0.3">
      <c r="A3173" t="s">
        <v>230</v>
      </c>
      <c r="B3173" t="s">
        <v>198</v>
      </c>
      <c r="C3173" t="s">
        <v>220</v>
      </c>
      <c r="D3173">
        <v>32</v>
      </c>
      <c r="E3173">
        <v>52</v>
      </c>
      <c r="F3173">
        <v>87</v>
      </c>
      <c r="G3173">
        <v>20</v>
      </c>
      <c r="H3173" t="s">
        <v>203</v>
      </c>
      <c r="I3173" t="s">
        <v>212</v>
      </c>
      <c r="J3173" t="s">
        <v>202</v>
      </c>
    </row>
    <row r="3174" spans="1:10" x14ac:dyDescent="0.3">
      <c r="A3174" t="s">
        <v>219</v>
      </c>
      <c r="B3174" t="s">
        <v>214</v>
      </c>
      <c r="C3174" t="s">
        <v>220</v>
      </c>
      <c r="D3174">
        <v>54</v>
      </c>
      <c r="E3174">
        <v>108</v>
      </c>
      <c r="F3174">
        <v>180</v>
      </c>
      <c r="G3174">
        <v>54</v>
      </c>
      <c r="H3174" t="s">
        <v>203</v>
      </c>
      <c r="I3174" t="s">
        <v>204</v>
      </c>
      <c r="J3174" t="s">
        <v>202</v>
      </c>
    </row>
    <row r="3175" spans="1:10" x14ac:dyDescent="0.3">
      <c r="A3175" t="s">
        <v>219</v>
      </c>
      <c r="B3175" t="s">
        <v>214</v>
      </c>
      <c r="C3175" t="s">
        <v>220</v>
      </c>
      <c r="D3175">
        <v>39</v>
      </c>
      <c r="E3175">
        <v>90</v>
      </c>
      <c r="F3175">
        <v>150</v>
      </c>
      <c r="G3175">
        <v>51</v>
      </c>
      <c r="H3175" t="s">
        <v>203</v>
      </c>
      <c r="I3175" t="s">
        <v>204</v>
      </c>
      <c r="J3175" t="s">
        <v>202</v>
      </c>
    </row>
    <row r="3176" spans="1:10" x14ac:dyDescent="0.3">
      <c r="A3176" t="s">
        <v>219</v>
      </c>
      <c r="B3176" t="s">
        <v>214</v>
      </c>
      <c r="C3176" t="s">
        <v>220</v>
      </c>
      <c r="D3176">
        <v>111</v>
      </c>
      <c r="E3176">
        <v>152</v>
      </c>
      <c r="F3176">
        <v>256</v>
      </c>
      <c r="G3176">
        <v>41</v>
      </c>
      <c r="H3176" t="s">
        <v>209</v>
      </c>
      <c r="I3176" t="s">
        <v>216</v>
      </c>
      <c r="J3176" t="s">
        <v>208</v>
      </c>
    </row>
    <row r="3177" spans="1:10" x14ac:dyDescent="0.3">
      <c r="A3177" t="s">
        <v>219</v>
      </c>
      <c r="B3177" t="s">
        <v>214</v>
      </c>
      <c r="C3177" t="s">
        <v>220</v>
      </c>
      <c r="D3177">
        <v>125</v>
      </c>
      <c r="E3177">
        <v>117</v>
      </c>
      <c r="F3177">
        <v>211</v>
      </c>
      <c r="G3177">
        <v>33</v>
      </c>
      <c r="H3177" t="s">
        <v>209</v>
      </c>
      <c r="I3177" t="s">
        <v>216</v>
      </c>
      <c r="J3177" t="s">
        <v>208</v>
      </c>
    </row>
    <row r="3178" spans="1:10" x14ac:dyDescent="0.3">
      <c r="A3178" t="s">
        <v>219</v>
      </c>
      <c r="B3178" t="s">
        <v>214</v>
      </c>
      <c r="C3178" t="s">
        <v>220</v>
      </c>
      <c r="D3178">
        <v>102</v>
      </c>
      <c r="E3178">
        <v>109</v>
      </c>
      <c r="F3178">
        <v>206</v>
      </c>
      <c r="G3178">
        <v>40</v>
      </c>
      <c r="H3178" t="s">
        <v>209</v>
      </c>
      <c r="I3178" t="s">
        <v>211</v>
      </c>
      <c r="J3178" t="s">
        <v>208</v>
      </c>
    </row>
    <row r="3179" spans="1:10" x14ac:dyDescent="0.3">
      <c r="A3179" t="s">
        <v>219</v>
      </c>
      <c r="B3179" t="s">
        <v>214</v>
      </c>
      <c r="C3179" t="s">
        <v>220</v>
      </c>
      <c r="D3179">
        <v>133</v>
      </c>
      <c r="E3179">
        <v>178</v>
      </c>
      <c r="F3179">
        <v>301</v>
      </c>
      <c r="G3179">
        <v>45</v>
      </c>
      <c r="H3179" t="s">
        <v>203</v>
      </c>
      <c r="I3179" t="s">
        <v>212</v>
      </c>
      <c r="J3179" t="s">
        <v>202</v>
      </c>
    </row>
    <row r="3180" spans="1:10" x14ac:dyDescent="0.3">
      <c r="A3180" t="s">
        <v>219</v>
      </c>
      <c r="B3180" t="s">
        <v>214</v>
      </c>
      <c r="C3180" t="s">
        <v>220</v>
      </c>
      <c r="D3180">
        <v>145</v>
      </c>
      <c r="E3180">
        <v>145</v>
      </c>
      <c r="F3180">
        <v>243</v>
      </c>
      <c r="G3180">
        <v>37</v>
      </c>
      <c r="H3180" t="s">
        <v>203</v>
      </c>
      <c r="I3180" t="s">
        <v>217</v>
      </c>
      <c r="J3180" t="s">
        <v>202</v>
      </c>
    </row>
    <row r="3181" spans="1:10" x14ac:dyDescent="0.3">
      <c r="A3181" t="s">
        <v>219</v>
      </c>
      <c r="B3181" t="s">
        <v>214</v>
      </c>
      <c r="C3181" t="s">
        <v>220</v>
      </c>
      <c r="D3181">
        <v>70</v>
      </c>
      <c r="E3181">
        <v>73</v>
      </c>
      <c r="F3181">
        <v>131</v>
      </c>
      <c r="G3181">
        <v>26</v>
      </c>
      <c r="H3181" t="s">
        <v>203</v>
      </c>
      <c r="I3181" t="s">
        <v>217</v>
      </c>
      <c r="J3181" t="s">
        <v>202</v>
      </c>
    </row>
    <row r="3182" spans="1:10" x14ac:dyDescent="0.3">
      <c r="A3182" t="s">
        <v>219</v>
      </c>
      <c r="B3182" t="s">
        <v>214</v>
      </c>
      <c r="C3182" t="s">
        <v>220</v>
      </c>
      <c r="D3182">
        <v>149</v>
      </c>
      <c r="E3182">
        <v>239</v>
      </c>
      <c r="F3182">
        <v>478</v>
      </c>
      <c r="G3182">
        <v>90</v>
      </c>
      <c r="H3182" t="s">
        <v>205</v>
      </c>
      <c r="I3182" t="s">
        <v>218</v>
      </c>
      <c r="J3182" t="s">
        <v>202</v>
      </c>
    </row>
    <row r="3183" spans="1:10" x14ac:dyDescent="0.3">
      <c r="A3183" t="s">
        <v>230</v>
      </c>
      <c r="B3183" t="s">
        <v>198</v>
      </c>
      <c r="C3183" t="s">
        <v>220</v>
      </c>
      <c r="D3183">
        <v>89</v>
      </c>
      <c r="E3183">
        <v>143</v>
      </c>
      <c r="F3183">
        <v>245</v>
      </c>
      <c r="G3183">
        <v>54</v>
      </c>
      <c r="H3183" t="s">
        <v>200</v>
      </c>
      <c r="I3183" t="s">
        <v>215</v>
      </c>
      <c r="J3183" t="s">
        <v>208</v>
      </c>
    </row>
    <row r="3184" spans="1:10" x14ac:dyDescent="0.3">
      <c r="A3184" t="s">
        <v>230</v>
      </c>
      <c r="B3184" t="s">
        <v>198</v>
      </c>
      <c r="C3184" t="s">
        <v>220</v>
      </c>
      <c r="D3184">
        <v>113</v>
      </c>
      <c r="E3184">
        <v>127</v>
      </c>
      <c r="F3184">
        <v>232</v>
      </c>
      <c r="G3184">
        <v>51</v>
      </c>
      <c r="H3184" t="s">
        <v>200</v>
      </c>
      <c r="I3184" t="s">
        <v>215</v>
      </c>
      <c r="J3184" t="s">
        <v>208</v>
      </c>
    </row>
    <row r="3185" spans="1:10" x14ac:dyDescent="0.3">
      <c r="A3185" t="s">
        <v>230</v>
      </c>
      <c r="B3185" t="s">
        <v>198</v>
      </c>
      <c r="C3185" t="s">
        <v>220</v>
      </c>
      <c r="D3185">
        <v>68</v>
      </c>
      <c r="E3185">
        <v>70</v>
      </c>
      <c r="F3185">
        <v>126</v>
      </c>
      <c r="G3185">
        <v>24</v>
      </c>
      <c r="H3185" t="s">
        <v>203</v>
      </c>
      <c r="I3185" t="s">
        <v>204</v>
      </c>
      <c r="J3185" t="s">
        <v>202</v>
      </c>
    </row>
    <row r="3186" spans="1:10" x14ac:dyDescent="0.3">
      <c r="A3186" t="s">
        <v>230</v>
      </c>
      <c r="B3186" t="s">
        <v>198</v>
      </c>
      <c r="C3186" t="s">
        <v>220</v>
      </c>
      <c r="D3186">
        <v>35</v>
      </c>
      <c r="E3186">
        <v>154</v>
      </c>
      <c r="F3186">
        <v>262</v>
      </c>
      <c r="G3186">
        <v>120</v>
      </c>
      <c r="H3186" t="s">
        <v>205</v>
      </c>
      <c r="I3186" t="s">
        <v>206</v>
      </c>
      <c r="J3186" t="s">
        <v>202</v>
      </c>
    </row>
    <row r="3187" spans="1:10" x14ac:dyDescent="0.3">
      <c r="A3187" t="s">
        <v>230</v>
      </c>
      <c r="B3187" t="s">
        <v>198</v>
      </c>
      <c r="C3187" t="s">
        <v>220</v>
      </c>
      <c r="D3187">
        <v>87</v>
      </c>
      <c r="E3187">
        <v>121</v>
      </c>
      <c r="F3187">
        <v>210</v>
      </c>
      <c r="G3187">
        <v>54</v>
      </c>
      <c r="H3187" t="s">
        <v>205</v>
      </c>
      <c r="I3187" t="s">
        <v>207</v>
      </c>
      <c r="J3187" t="s">
        <v>208</v>
      </c>
    </row>
    <row r="3188" spans="1:10" x14ac:dyDescent="0.3">
      <c r="A3188" t="s">
        <v>230</v>
      </c>
      <c r="B3188" t="s">
        <v>198</v>
      </c>
      <c r="C3188" t="s">
        <v>220</v>
      </c>
      <c r="D3188">
        <v>76</v>
      </c>
      <c r="E3188">
        <v>103</v>
      </c>
      <c r="F3188">
        <v>192</v>
      </c>
      <c r="G3188">
        <v>52</v>
      </c>
      <c r="H3188" t="s">
        <v>205</v>
      </c>
      <c r="I3188" t="s">
        <v>207</v>
      </c>
      <c r="J3188" t="s">
        <v>208</v>
      </c>
    </row>
    <row r="3189" spans="1:10" x14ac:dyDescent="0.3">
      <c r="A3189" t="s">
        <v>230</v>
      </c>
      <c r="B3189" t="s">
        <v>198</v>
      </c>
      <c r="C3189" t="s">
        <v>220</v>
      </c>
      <c r="D3189">
        <v>12</v>
      </c>
      <c r="E3189">
        <v>32</v>
      </c>
      <c r="F3189">
        <v>56</v>
      </c>
      <c r="G3189">
        <v>20</v>
      </c>
      <c r="H3189" t="s">
        <v>209</v>
      </c>
      <c r="I3189" t="s">
        <v>216</v>
      </c>
      <c r="J3189" t="s">
        <v>208</v>
      </c>
    </row>
    <row r="3190" spans="1:10" x14ac:dyDescent="0.3">
      <c r="A3190" t="s">
        <v>230</v>
      </c>
      <c r="B3190" t="s">
        <v>198</v>
      </c>
      <c r="C3190" t="s">
        <v>220</v>
      </c>
      <c r="D3190">
        <v>12</v>
      </c>
      <c r="E3190">
        <v>66</v>
      </c>
      <c r="F3190">
        <v>120</v>
      </c>
      <c r="G3190">
        <v>54</v>
      </c>
      <c r="H3190" t="s">
        <v>209</v>
      </c>
      <c r="I3190" t="s">
        <v>210</v>
      </c>
      <c r="J3190" t="s">
        <v>208</v>
      </c>
    </row>
    <row r="3191" spans="1:10" x14ac:dyDescent="0.3">
      <c r="A3191" t="s">
        <v>230</v>
      </c>
      <c r="B3191" t="s">
        <v>198</v>
      </c>
      <c r="C3191" t="s">
        <v>220</v>
      </c>
      <c r="D3191">
        <v>22</v>
      </c>
      <c r="E3191">
        <v>70</v>
      </c>
      <c r="F3191">
        <v>135</v>
      </c>
      <c r="G3191">
        <v>55</v>
      </c>
      <c r="H3191" t="s">
        <v>209</v>
      </c>
      <c r="I3191" t="s">
        <v>210</v>
      </c>
      <c r="J3191" t="s">
        <v>208</v>
      </c>
    </row>
    <row r="3192" spans="1:10" x14ac:dyDescent="0.3">
      <c r="A3192" t="s">
        <v>230</v>
      </c>
      <c r="B3192" t="s">
        <v>198</v>
      </c>
      <c r="C3192" t="s">
        <v>220</v>
      </c>
      <c r="D3192">
        <v>39</v>
      </c>
      <c r="E3192">
        <v>81</v>
      </c>
      <c r="F3192">
        <v>150</v>
      </c>
      <c r="G3192">
        <v>42</v>
      </c>
      <c r="H3192" t="s">
        <v>209</v>
      </c>
      <c r="I3192" t="s">
        <v>211</v>
      </c>
      <c r="J3192" t="s">
        <v>208</v>
      </c>
    </row>
    <row r="3193" spans="1:10" x14ac:dyDescent="0.3">
      <c r="A3193" t="s">
        <v>230</v>
      </c>
      <c r="B3193" t="s">
        <v>198</v>
      </c>
      <c r="C3193" t="s">
        <v>220</v>
      </c>
      <c r="D3193">
        <v>57</v>
      </c>
      <c r="E3193">
        <v>65</v>
      </c>
      <c r="F3193">
        <v>109</v>
      </c>
      <c r="G3193">
        <v>22</v>
      </c>
      <c r="H3193" t="s">
        <v>203</v>
      </c>
      <c r="I3193" t="s">
        <v>212</v>
      </c>
      <c r="J3193" t="s">
        <v>202</v>
      </c>
    </row>
    <row r="3194" spans="1:10" x14ac:dyDescent="0.3">
      <c r="A3194" t="s">
        <v>228</v>
      </c>
      <c r="B3194" t="s">
        <v>227</v>
      </c>
      <c r="C3194" t="s">
        <v>220</v>
      </c>
      <c r="D3194">
        <v>177</v>
      </c>
      <c r="E3194">
        <v>213</v>
      </c>
      <c r="F3194">
        <v>391</v>
      </c>
      <c r="G3194">
        <v>94</v>
      </c>
      <c r="H3194" t="s">
        <v>200</v>
      </c>
      <c r="I3194" t="s">
        <v>201</v>
      </c>
      <c r="J3194" t="s">
        <v>202</v>
      </c>
    </row>
    <row r="3195" spans="1:10" x14ac:dyDescent="0.3">
      <c r="A3195" t="s">
        <v>228</v>
      </c>
      <c r="B3195" t="s">
        <v>227</v>
      </c>
      <c r="C3195" t="s">
        <v>220</v>
      </c>
      <c r="D3195">
        <v>141</v>
      </c>
      <c r="E3195">
        <v>150</v>
      </c>
      <c r="F3195">
        <v>271</v>
      </c>
      <c r="G3195">
        <v>55</v>
      </c>
      <c r="H3195" t="s">
        <v>200</v>
      </c>
      <c r="I3195" t="s">
        <v>215</v>
      </c>
      <c r="J3195" t="s">
        <v>208</v>
      </c>
    </row>
    <row r="3196" spans="1:10" x14ac:dyDescent="0.3">
      <c r="A3196" t="s">
        <v>228</v>
      </c>
      <c r="B3196" t="s">
        <v>227</v>
      </c>
      <c r="C3196" t="s">
        <v>220</v>
      </c>
      <c r="D3196">
        <v>230</v>
      </c>
      <c r="E3196">
        <v>349</v>
      </c>
      <c r="F3196">
        <v>612</v>
      </c>
      <c r="G3196">
        <v>119</v>
      </c>
      <c r="H3196" t="s">
        <v>205</v>
      </c>
      <c r="I3196" t="s">
        <v>206</v>
      </c>
      <c r="J3196" t="s">
        <v>202</v>
      </c>
    </row>
    <row r="3197" spans="1:10" x14ac:dyDescent="0.3">
      <c r="A3197" t="s">
        <v>228</v>
      </c>
      <c r="B3197" t="s">
        <v>227</v>
      </c>
      <c r="C3197" t="s">
        <v>220</v>
      </c>
      <c r="D3197">
        <v>317</v>
      </c>
      <c r="E3197">
        <v>349</v>
      </c>
      <c r="F3197">
        <v>607</v>
      </c>
      <c r="G3197">
        <v>111</v>
      </c>
      <c r="H3197" t="s">
        <v>205</v>
      </c>
      <c r="I3197" t="s">
        <v>206</v>
      </c>
      <c r="J3197" t="s">
        <v>202</v>
      </c>
    </row>
    <row r="3198" spans="1:10" x14ac:dyDescent="0.3">
      <c r="A3198" t="s">
        <v>228</v>
      </c>
      <c r="B3198" t="s">
        <v>227</v>
      </c>
      <c r="C3198" t="s">
        <v>220</v>
      </c>
      <c r="D3198">
        <v>333</v>
      </c>
      <c r="E3198">
        <v>362</v>
      </c>
      <c r="F3198">
        <v>628</v>
      </c>
      <c r="G3198">
        <v>113</v>
      </c>
      <c r="H3198" t="s">
        <v>205</v>
      </c>
      <c r="I3198" t="s">
        <v>206</v>
      </c>
      <c r="J3198" t="s">
        <v>202</v>
      </c>
    </row>
    <row r="3199" spans="1:10" x14ac:dyDescent="0.3">
      <c r="A3199" t="s">
        <v>228</v>
      </c>
      <c r="B3199" t="s">
        <v>227</v>
      </c>
      <c r="C3199" t="s">
        <v>220</v>
      </c>
      <c r="D3199">
        <v>362</v>
      </c>
      <c r="E3199">
        <v>392</v>
      </c>
      <c r="F3199">
        <v>681</v>
      </c>
      <c r="G3199">
        <v>121</v>
      </c>
      <c r="H3199" t="s">
        <v>205</v>
      </c>
      <c r="I3199" t="s">
        <v>206</v>
      </c>
      <c r="J3199" t="s">
        <v>202</v>
      </c>
    </row>
    <row r="3200" spans="1:10" x14ac:dyDescent="0.3">
      <c r="A3200" t="s">
        <v>228</v>
      </c>
      <c r="B3200" t="s">
        <v>227</v>
      </c>
      <c r="C3200" t="s">
        <v>220</v>
      </c>
      <c r="D3200">
        <v>148</v>
      </c>
      <c r="E3200">
        <v>239</v>
      </c>
      <c r="F3200">
        <v>478</v>
      </c>
      <c r="G3200">
        <v>91</v>
      </c>
      <c r="H3200" t="s">
        <v>205</v>
      </c>
      <c r="I3200" t="s">
        <v>207</v>
      </c>
      <c r="J3200" t="s">
        <v>208</v>
      </c>
    </row>
    <row r="3201" spans="1:10" x14ac:dyDescent="0.3">
      <c r="A3201" t="s">
        <v>228</v>
      </c>
      <c r="B3201" t="s">
        <v>227</v>
      </c>
      <c r="C3201" t="s">
        <v>220</v>
      </c>
      <c r="D3201">
        <v>218</v>
      </c>
      <c r="E3201">
        <v>228</v>
      </c>
      <c r="F3201">
        <v>510</v>
      </c>
      <c r="G3201">
        <v>92</v>
      </c>
      <c r="H3201" t="s">
        <v>205</v>
      </c>
      <c r="I3201" t="s">
        <v>207</v>
      </c>
      <c r="J3201" t="s">
        <v>208</v>
      </c>
    </row>
    <row r="3202" spans="1:10" x14ac:dyDescent="0.3">
      <c r="A3202" t="s">
        <v>228</v>
      </c>
      <c r="B3202" t="s">
        <v>227</v>
      </c>
      <c r="C3202" t="s">
        <v>220</v>
      </c>
      <c r="D3202">
        <v>228</v>
      </c>
      <c r="E3202">
        <v>261</v>
      </c>
      <c r="F3202">
        <v>516</v>
      </c>
      <c r="G3202">
        <v>89</v>
      </c>
      <c r="H3202" t="s">
        <v>205</v>
      </c>
      <c r="I3202" t="s">
        <v>207</v>
      </c>
      <c r="J3202" t="s">
        <v>208</v>
      </c>
    </row>
    <row r="3203" spans="1:10" x14ac:dyDescent="0.3">
      <c r="A3203" t="s">
        <v>228</v>
      </c>
      <c r="B3203" t="s">
        <v>227</v>
      </c>
      <c r="C3203" t="s">
        <v>220</v>
      </c>
      <c r="D3203">
        <v>230</v>
      </c>
      <c r="E3203">
        <v>249</v>
      </c>
      <c r="F3203">
        <v>531</v>
      </c>
      <c r="G3203">
        <v>94</v>
      </c>
      <c r="H3203" t="s">
        <v>205</v>
      </c>
      <c r="I3203" t="s">
        <v>207</v>
      </c>
      <c r="J3203" t="s">
        <v>208</v>
      </c>
    </row>
    <row r="3204" spans="1:10" x14ac:dyDescent="0.3">
      <c r="A3204" t="s">
        <v>228</v>
      </c>
      <c r="B3204" t="s">
        <v>227</v>
      </c>
      <c r="C3204" t="s">
        <v>220</v>
      </c>
      <c r="D3204">
        <v>221</v>
      </c>
      <c r="E3204">
        <v>239</v>
      </c>
      <c r="F3204">
        <v>509</v>
      </c>
      <c r="G3204">
        <v>90</v>
      </c>
      <c r="H3204" t="s">
        <v>205</v>
      </c>
      <c r="I3204" t="s">
        <v>207</v>
      </c>
      <c r="J3204" t="s">
        <v>208</v>
      </c>
    </row>
    <row r="3205" spans="1:10" x14ac:dyDescent="0.3">
      <c r="A3205" t="s">
        <v>228</v>
      </c>
      <c r="B3205" t="s">
        <v>227</v>
      </c>
      <c r="C3205" t="s">
        <v>220</v>
      </c>
      <c r="D3205">
        <v>233</v>
      </c>
      <c r="E3205">
        <v>251</v>
      </c>
      <c r="F3205">
        <v>534</v>
      </c>
      <c r="G3205">
        <v>94</v>
      </c>
      <c r="H3205" t="s">
        <v>205</v>
      </c>
      <c r="I3205" t="s">
        <v>207</v>
      </c>
      <c r="J3205" t="s">
        <v>208</v>
      </c>
    </row>
    <row r="3206" spans="1:10" x14ac:dyDescent="0.3">
      <c r="A3206" t="s">
        <v>228</v>
      </c>
      <c r="B3206" t="s">
        <v>227</v>
      </c>
      <c r="C3206" t="s">
        <v>220</v>
      </c>
      <c r="D3206">
        <v>112</v>
      </c>
      <c r="E3206">
        <v>152</v>
      </c>
      <c r="F3206">
        <v>256</v>
      </c>
      <c r="G3206">
        <v>40</v>
      </c>
      <c r="H3206" t="s">
        <v>209</v>
      </c>
      <c r="I3206" t="s">
        <v>216</v>
      </c>
      <c r="J3206" t="s">
        <v>208</v>
      </c>
    </row>
    <row r="3207" spans="1:10" x14ac:dyDescent="0.3">
      <c r="A3207" t="s">
        <v>228</v>
      </c>
      <c r="B3207" t="s">
        <v>227</v>
      </c>
      <c r="C3207" t="s">
        <v>220</v>
      </c>
      <c r="D3207">
        <v>148</v>
      </c>
      <c r="E3207">
        <v>130</v>
      </c>
      <c r="F3207">
        <v>245</v>
      </c>
      <c r="G3207">
        <v>37</v>
      </c>
      <c r="H3207" t="s">
        <v>209</v>
      </c>
      <c r="I3207" t="s">
        <v>216</v>
      </c>
      <c r="J3207" t="s">
        <v>208</v>
      </c>
    </row>
    <row r="3208" spans="1:10" x14ac:dyDescent="0.3">
      <c r="A3208" t="s">
        <v>228</v>
      </c>
      <c r="B3208" t="s">
        <v>227</v>
      </c>
      <c r="C3208" t="s">
        <v>220</v>
      </c>
      <c r="D3208">
        <v>155</v>
      </c>
      <c r="E3208">
        <v>152</v>
      </c>
      <c r="F3208">
        <v>254</v>
      </c>
      <c r="G3208">
        <v>37</v>
      </c>
      <c r="H3208" t="s">
        <v>209</v>
      </c>
      <c r="I3208" t="s">
        <v>216</v>
      </c>
      <c r="J3208" t="s">
        <v>208</v>
      </c>
    </row>
    <row r="3209" spans="1:10" x14ac:dyDescent="0.3">
      <c r="A3209" t="s">
        <v>228</v>
      </c>
      <c r="B3209" t="s">
        <v>227</v>
      </c>
      <c r="C3209" t="s">
        <v>220</v>
      </c>
      <c r="D3209">
        <v>68</v>
      </c>
      <c r="E3209">
        <v>107</v>
      </c>
      <c r="F3209">
        <v>190</v>
      </c>
      <c r="G3209">
        <v>39</v>
      </c>
      <c r="H3209" t="s">
        <v>209</v>
      </c>
      <c r="I3209" t="s">
        <v>210</v>
      </c>
      <c r="J3209" t="s">
        <v>208</v>
      </c>
    </row>
    <row r="3210" spans="1:10" x14ac:dyDescent="0.3">
      <c r="A3210" t="s">
        <v>228</v>
      </c>
      <c r="B3210" t="s">
        <v>227</v>
      </c>
      <c r="C3210" t="s">
        <v>220</v>
      </c>
      <c r="D3210">
        <v>27</v>
      </c>
      <c r="E3210">
        <v>52</v>
      </c>
      <c r="F3210">
        <v>92</v>
      </c>
      <c r="G3210">
        <v>25</v>
      </c>
      <c r="H3210" t="s">
        <v>209</v>
      </c>
      <c r="I3210" t="s">
        <v>210</v>
      </c>
      <c r="J3210" t="s">
        <v>208</v>
      </c>
    </row>
    <row r="3211" spans="1:10" x14ac:dyDescent="0.3">
      <c r="A3211" t="s">
        <v>228</v>
      </c>
      <c r="B3211" t="s">
        <v>227</v>
      </c>
      <c r="C3211" t="s">
        <v>220</v>
      </c>
      <c r="D3211">
        <v>29</v>
      </c>
      <c r="E3211">
        <v>56</v>
      </c>
      <c r="F3211">
        <v>99</v>
      </c>
      <c r="G3211">
        <v>27</v>
      </c>
      <c r="H3211" t="s">
        <v>209</v>
      </c>
      <c r="I3211" t="s">
        <v>210</v>
      </c>
      <c r="J3211" t="s">
        <v>208</v>
      </c>
    </row>
    <row r="3212" spans="1:10" x14ac:dyDescent="0.3">
      <c r="A3212" t="s">
        <v>228</v>
      </c>
      <c r="B3212" t="s">
        <v>227</v>
      </c>
      <c r="C3212" t="s">
        <v>220</v>
      </c>
      <c r="D3212">
        <v>106</v>
      </c>
      <c r="E3212">
        <v>107</v>
      </c>
      <c r="F3212">
        <v>213</v>
      </c>
      <c r="G3212">
        <v>41</v>
      </c>
      <c r="H3212" t="s">
        <v>209</v>
      </c>
      <c r="I3212" t="s">
        <v>210</v>
      </c>
      <c r="J3212" t="s">
        <v>208</v>
      </c>
    </row>
    <row r="3213" spans="1:10" x14ac:dyDescent="0.3">
      <c r="A3213" t="s">
        <v>228</v>
      </c>
      <c r="B3213" t="s">
        <v>227</v>
      </c>
      <c r="C3213" t="s">
        <v>220</v>
      </c>
      <c r="D3213">
        <v>101</v>
      </c>
      <c r="E3213">
        <v>107</v>
      </c>
      <c r="F3213">
        <v>202</v>
      </c>
      <c r="G3213">
        <v>39</v>
      </c>
      <c r="H3213" t="s">
        <v>209</v>
      </c>
      <c r="I3213" t="s">
        <v>210</v>
      </c>
      <c r="J3213" t="s">
        <v>208</v>
      </c>
    </row>
    <row r="3214" spans="1:10" x14ac:dyDescent="0.3">
      <c r="A3214" t="s">
        <v>228</v>
      </c>
      <c r="B3214" t="s">
        <v>227</v>
      </c>
      <c r="C3214" t="s">
        <v>220</v>
      </c>
      <c r="D3214">
        <v>94</v>
      </c>
      <c r="E3214">
        <v>107</v>
      </c>
      <c r="F3214">
        <v>188</v>
      </c>
      <c r="G3214">
        <v>36</v>
      </c>
      <c r="H3214" t="s">
        <v>209</v>
      </c>
      <c r="I3214" t="s">
        <v>210</v>
      </c>
      <c r="J3214" t="s">
        <v>208</v>
      </c>
    </row>
    <row r="3215" spans="1:10" x14ac:dyDescent="0.3">
      <c r="A3215" t="s">
        <v>228</v>
      </c>
      <c r="B3215" t="s">
        <v>227</v>
      </c>
      <c r="C3215" t="s">
        <v>220</v>
      </c>
      <c r="D3215">
        <v>92</v>
      </c>
      <c r="E3215">
        <v>107</v>
      </c>
      <c r="F3215">
        <v>188</v>
      </c>
      <c r="G3215">
        <v>37</v>
      </c>
      <c r="H3215" t="s">
        <v>209</v>
      </c>
      <c r="I3215" t="s">
        <v>210</v>
      </c>
      <c r="J3215" t="s">
        <v>208</v>
      </c>
    </row>
    <row r="3216" spans="1:10" x14ac:dyDescent="0.3">
      <c r="A3216" t="s">
        <v>228</v>
      </c>
      <c r="B3216" t="s">
        <v>227</v>
      </c>
      <c r="C3216" t="s">
        <v>220</v>
      </c>
      <c r="D3216">
        <v>99</v>
      </c>
      <c r="E3216">
        <v>112</v>
      </c>
      <c r="F3216">
        <v>197</v>
      </c>
      <c r="G3216">
        <v>37</v>
      </c>
      <c r="H3216" t="s">
        <v>209</v>
      </c>
      <c r="I3216" t="s">
        <v>210</v>
      </c>
      <c r="J3216" t="s">
        <v>208</v>
      </c>
    </row>
    <row r="3217" spans="1:10" x14ac:dyDescent="0.3">
      <c r="A3217" t="s">
        <v>228</v>
      </c>
      <c r="B3217" t="s">
        <v>227</v>
      </c>
      <c r="C3217" t="s">
        <v>220</v>
      </c>
      <c r="D3217">
        <v>101</v>
      </c>
      <c r="E3217">
        <v>139</v>
      </c>
      <c r="F3217">
        <v>234</v>
      </c>
      <c r="G3217">
        <v>38</v>
      </c>
      <c r="H3217" t="s">
        <v>209</v>
      </c>
      <c r="I3217" t="s">
        <v>211</v>
      </c>
      <c r="J3217" t="s">
        <v>208</v>
      </c>
    </row>
    <row r="3218" spans="1:10" x14ac:dyDescent="0.3">
      <c r="A3218" t="s">
        <v>228</v>
      </c>
      <c r="B3218" t="s">
        <v>227</v>
      </c>
      <c r="C3218" t="s">
        <v>220</v>
      </c>
      <c r="D3218">
        <v>102</v>
      </c>
      <c r="E3218">
        <v>139</v>
      </c>
      <c r="F3218">
        <v>234</v>
      </c>
      <c r="G3218">
        <v>37</v>
      </c>
      <c r="H3218" t="s">
        <v>209</v>
      </c>
      <c r="I3218" t="s">
        <v>211</v>
      </c>
      <c r="J3218" t="s">
        <v>208</v>
      </c>
    </row>
    <row r="3219" spans="1:10" x14ac:dyDescent="0.3">
      <c r="A3219" t="s">
        <v>228</v>
      </c>
      <c r="B3219" t="s">
        <v>227</v>
      </c>
      <c r="C3219" t="s">
        <v>220</v>
      </c>
      <c r="D3219">
        <v>112</v>
      </c>
      <c r="E3219">
        <v>152</v>
      </c>
      <c r="F3219">
        <v>256</v>
      </c>
      <c r="G3219">
        <v>40</v>
      </c>
      <c r="H3219" t="s">
        <v>209</v>
      </c>
      <c r="I3219" t="s">
        <v>211</v>
      </c>
      <c r="J3219" t="s">
        <v>208</v>
      </c>
    </row>
    <row r="3220" spans="1:10" x14ac:dyDescent="0.3">
      <c r="A3220" t="s">
        <v>228</v>
      </c>
      <c r="B3220" t="s">
        <v>227</v>
      </c>
      <c r="C3220" t="s">
        <v>220</v>
      </c>
      <c r="D3220">
        <v>106</v>
      </c>
      <c r="E3220">
        <v>145</v>
      </c>
      <c r="F3220">
        <v>245</v>
      </c>
      <c r="G3220">
        <v>39</v>
      </c>
      <c r="H3220" t="s">
        <v>209</v>
      </c>
      <c r="I3220" t="s">
        <v>211</v>
      </c>
      <c r="J3220" t="s">
        <v>208</v>
      </c>
    </row>
    <row r="3221" spans="1:10" x14ac:dyDescent="0.3">
      <c r="A3221" t="s">
        <v>228</v>
      </c>
      <c r="B3221" t="s">
        <v>227</v>
      </c>
      <c r="C3221" t="s">
        <v>220</v>
      </c>
      <c r="D3221">
        <v>157</v>
      </c>
      <c r="E3221">
        <v>145</v>
      </c>
      <c r="F3221">
        <v>261</v>
      </c>
      <c r="G3221">
        <v>39</v>
      </c>
      <c r="H3221" t="s">
        <v>209</v>
      </c>
      <c r="I3221" t="s">
        <v>211</v>
      </c>
      <c r="J3221" t="s">
        <v>208</v>
      </c>
    </row>
    <row r="3222" spans="1:10" x14ac:dyDescent="0.3">
      <c r="A3222" t="s">
        <v>228</v>
      </c>
      <c r="B3222" t="s">
        <v>227</v>
      </c>
      <c r="C3222" t="s">
        <v>220</v>
      </c>
      <c r="D3222">
        <v>53</v>
      </c>
      <c r="E3222">
        <v>108</v>
      </c>
      <c r="F3222">
        <v>180</v>
      </c>
      <c r="G3222">
        <v>55</v>
      </c>
      <c r="H3222" t="s">
        <v>203</v>
      </c>
      <c r="I3222" t="s">
        <v>217</v>
      </c>
      <c r="J3222" t="s">
        <v>202</v>
      </c>
    </row>
    <row r="3223" spans="1:10" x14ac:dyDescent="0.3">
      <c r="A3223" t="s">
        <v>228</v>
      </c>
      <c r="B3223" t="s">
        <v>227</v>
      </c>
      <c r="C3223" t="s">
        <v>220</v>
      </c>
      <c r="D3223">
        <v>40</v>
      </c>
      <c r="E3223">
        <v>90</v>
      </c>
      <c r="F3223">
        <v>150</v>
      </c>
      <c r="G3223">
        <v>50</v>
      </c>
      <c r="H3223" t="s">
        <v>203</v>
      </c>
      <c r="I3223" t="s">
        <v>217</v>
      </c>
      <c r="J3223" t="s">
        <v>202</v>
      </c>
    </row>
    <row r="3224" spans="1:10" x14ac:dyDescent="0.3">
      <c r="A3224" t="s">
        <v>228</v>
      </c>
      <c r="B3224" t="s">
        <v>227</v>
      </c>
      <c r="C3224" t="s">
        <v>220</v>
      </c>
      <c r="D3224">
        <v>73</v>
      </c>
      <c r="E3224">
        <v>102</v>
      </c>
      <c r="F3224">
        <v>181</v>
      </c>
      <c r="G3224">
        <v>53</v>
      </c>
      <c r="H3224" t="s">
        <v>203</v>
      </c>
      <c r="I3224" t="s">
        <v>217</v>
      </c>
      <c r="J3224" t="s">
        <v>202</v>
      </c>
    </row>
    <row r="3225" spans="1:10" x14ac:dyDescent="0.3">
      <c r="A3225" t="s">
        <v>235</v>
      </c>
      <c r="B3225" t="s">
        <v>198</v>
      </c>
      <c r="C3225" t="s">
        <v>220</v>
      </c>
      <c r="D3225">
        <v>340</v>
      </c>
      <c r="E3225">
        <v>395</v>
      </c>
      <c r="F3225">
        <v>470</v>
      </c>
      <c r="G3225">
        <v>55</v>
      </c>
      <c r="H3225" t="s">
        <v>200</v>
      </c>
      <c r="I3225" t="s">
        <v>201</v>
      </c>
      <c r="J3225" t="s">
        <v>202</v>
      </c>
    </row>
    <row r="3226" spans="1:10" x14ac:dyDescent="0.3">
      <c r="A3226" t="s">
        <v>235</v>
      </c>
      <c r="B3226" t="s">
        <v>198</v>
      </c>
      <c r="C3226" t="s">
        <v>220</v>
      </c>
      <c r="D3226">
        <v>397</v>
      </c>
      <c r="E3226">
        <v>451</v>
      </c>
      <c r="F3226">
        <v>519</v>
      </c>
      <c r="G3226">
        <v>54</v>
      </c>
      <c r="H3226" t="s">
        <v>200</v>
      </c>
      <c r="I3226" t="s">
        <v>201</v>
      </c>
      <c r="J3226" t="s">
        <v>202</v>
      </c>
    </row>
    <row r="3227" spans="1:10" x14ac:dyDescent="0.3">
      <c r="A3227" t="s">
        <v>235</v>
      </c>
      <c r="B3227" t="s">
        <v>198</v>
      </c>
      <c r="C3227" t="s">
        <v>220</v>
      </c>
      <c r="D3227">
        <v>543</v>
      </c>
      <c r="E3227">
        <v>420</v>
      </c>
      <c r="F3227">
        <v>524</v>
      </c>
      <c r="G3227">
        <v>54</v>
      </c>
      <c r="H3227" t="s">
        <v>200</v>
      </c>
      <c r="I3227" t="s">
        <v>201</v>
      </c>
      <c r="J3227" t="s">
        <v>202</v>
      </c>
    </row>
    <row r="3228" spans="1:10" x14ac:dyDescent="0.3">
      <c r="A3228" t="s">
        <v>235</v>
      </c>
      <c r="B3228" t="s">
        <v>198</v>
      </c>
      <c r="C3228" t="s">
        <v>220</v>
      </c>
      <c r="D3228">
        <v>755</v>
      </c>
      <c r="E3228">
        <v>595</v>
      </c>
      <c r="F3228">
        <v>643</v>
      </c>
      <c r="G3228">
        <v>45</v>
      </c>
      <c r="H3228" t="s">
        <v>200</v>
      </c>
      <c r="I3228" t="s">
        <v>201</v>
      </c>
      <c r="J3228" t="s">
        <v>202</v>
      </c>
    </row>
    <row r="3229" spans="1:10" x14ac:dyDescent="0.3">
      <c r="A3229" t="s">
        <v>235</v>
      </c>
      <c r="B3229" t="s">
        <v>198</v>
      </c>
      <c r="C3229" t="s">
        <v>220</v>
      </c>
      <c r="D3229">
        <v>690</v>
      </c>
      <c r="E3229">
        <v>516</v>
      </c>
      <c r="F3229">
        <v>614</v>
      </c>
      <c r="G3229">
        <v>51</v>
      </c>
      <c r="H3229" t="s">
        <v>200</v>
      </c>
      <c r="I3229" t="s">
        <v>201</v>
      </c>
      <c r="J3229" t="s">
        <v>202</v>
      </c>
    </row>
    <row r="3230" spans="1:10" x14ac:dyDescent="0.3">
      <c r="A3230" t="s">
        <v>235</v>
      </c>
      <c r="B3230" t="s">
        <v>198</v>
      </c>
      <c r="C3230" t="s">
        <v>220</v>
      </c>
      <c r="D3230">
        <v>24</v>
      </c>
      <c r="E3230">
        <v>32</v>
      </c>
      <c r="F3230">
        <v>56</v>
      </c>
      <c r="G3230">
        <v>16</v>
      </c>
      <c r="H3230" t="s">
        <v>203</v>
      </c>
      <c r="I3230" t="s">
        <v>204</v>
      </c>
      <c r="J3230" t="s">
        <v>202</v>
      </c>
    </row>
    <row r="3231" spans="1:10" x14ac:dyDescent="0.3">
      <c r="A3231" t="s">
        <v>235</v>
      </c>
      <c r="B3231" t="s">
        <v>198</v>
      </c>
      <c r="C3231" t="s">
        <v>220</v>
      </c>
      <c r="D3231">
        <v>12</v>
      </c>
      <c r="E3231">
        <v>26</v>
      </c>
      <c r="F3231">
        <v>44</v>
      </c>
      <c r="G3231">
        <v>16</v>
      </c>
      <c r="H3231" t="s">
        <v>203</v>
      </c>
      <c r="I3231" t="s">
        <v>204</v>
      </c>
      <c r="J3231" t="s">
        <v>202</v>
      </c>
    </row>
    <row r="3232" spans="1:10" x14ac:dyDescent="0.3">
      <c r="A3232" t="s">
        <v>235</v>
      </c>
      <c r="B3232" t="s">
        <v>198</v>
      </c>
      <c r="C3232" t="s">
        <v>220</v>
      </c>
      <c r="D3232">
        <v>37</v>
      </c>
      <c r="E3232">
        <v>44</v>
      </c>
      <c r="F3232">
        <v>78</v>
      </c>
      <c r="G3232">
        <v>19</v>
      </c>
      <c r="H3232" t="s">
        <v>203</v>
      </c>
      <c r="I3232" t="s">
        <v>204</v>
      </c>
      <c r="J3232" t="s">
        <v>202</v>
      </c>
    </row>
    <row r="3233" spans="1:10" x14ac:dyDescent="0.3">
      <c r="A3233" t="s">
        <v>235</v>
      </c>
      <c r="B3233" t="s">
        <v>198</v>
      </c>
      <c r="C3233" t="s">
        <v>220</v>
      </c>
      <c r="D3233">
        <v>-11</v>
      </c>
      <c r="E3233">
        <v>65</v>
      </c>
      <c r="F3233">
        <v>116</v>
      </c>
      <c r="G3233">
        <v>76</v>
      </c>
      <c r="H3233" t="s">
        <v>205</v>
      </c>
      <c r="I3233" t="s">
        <v>206</v>
      </c>
      <c r="J3233" t="s">
        <v>202</v>
      </c>
    </row>
    <row r="3234" spans="1:10" x14ac:dyDescent="0.3">
      <c r="A3234" t="s">
        <v>235</v>
      </c>
      <c r="B3234" t="s">
        <v>198</v>
      </c>
      <c r="C3234" t="s">
        <v>220</v>
      </c>
      <c r="D3234">
        <v>-8</v>
      </c>
      <c r="E3234">
        <v>68</v>
      </c>
      <c r="F3234">
        <v>120</v>
      </c>
      <c r="G3234">
        <v>76</v>
      </c>
      <c r="H3234" t="s">
        <v>205</v>
      </c>
      <c r="I3234" t="s">
        <v>206</v>
      </c>
      <c r="J3234" t="s">
        <v>202</v>
      </c>
    </row>
    <row r="3235" spans="1:10" x14ac:dyDescent="0.3">
      <c r="A3235" t="s">
        <v>235</v>
      </c>
      <c r="B3235" t="s">
        <v>198</v>
      </c>
      <c r="C3235" t="s">
        <v>220</v>
      </c>
      <c r="D3235">
        <v>-6</v>
      </c>
      <c r="E3235">
        <v>74</v>
      </c>
      <c r="F3235">
        <v>136</v>
      </c>
      <c r="G3235">
        <v>78</v>
      </c>
      <c r="H3235" t="s">
        <v>205</v>
      </c>
      <c r="I3235" t="s">
        <v>206</v>
      </c>
      <c r="J3235" t="s">
        <v>202</v>
      </c>
    </row>
    <row r="3236" spans="1:10" x14ac:dyDescent="0.3">
      <c r="A3236" t="s">
        <v>235</v>
      </c>
      <c r="B3236" t="s">
        <v>198</v>
      </c>
      <c r="C3236" t="s">
        <v>220</v>
      </c>
      <c r="D3236">
        <v>-6</v>
      </c>
      <c r="E3236">
        <v>73</v>
      </c>
      <c r="F3236">
        <v>133</v>
      </c>
      <c r="G3236">
        <v>77</v>
      </c>
      <c r="H3236" t="s">
        <v>205</v>
      </c>
      <c r="I3236" t="s">
        <v>206</v>
      </c>
      <c r="J3236" t="s">
        <v>202</v>
      </c>
    </row>
    <row r="3237" spans="1:10" x14ac:dyDescent="0.3">
      <c r="A3237" t="s">
        <v>235</v>
      </c>
      <c r="B3237" t="s">
        <v>198</v>
      </c>
      <c r="C3237" t="s">
        <v>220</v>
      </c>
      <c r="D3237">
        <v>-16</v>
      </c>
      <c r="E3237">
        <v>65</v>
      </c>
      <c r="F3237">
        <v>124</v>
      </c>
      <c r="G3237">
        <v>76</v>
      </c>
      <c r="H3237" t="s">
        <v>205</v>
      </c>
      <c r="I3237" t="s">
        <v>206</v>
      </c>
      <c r="J3237" t="s">
        <v>202</v>
      </c>
    </row>
    <row r="3238" spans="1:10" x14ac:dyDescent="0.3">
      <c r="A3238" t="s">
        <v>235</v>
      </c>
      <c r="B3238" t="s">
        <v>198</v>
      </c>
      <c r="C3238" t="s">
        <v>220</v>
      </c>
      <c r="D3238">
        <v>19</v>
      </c>
      <c r="E3238">
        <v>67</v>
      </c>
      <c r="F3238">
        <v>129</v>
      </c>
      <c r="G3238">
        <v>54</v>
      </c>
      <c r="H3238" t="s">
        <v>209</v>
      </c>
      <c r="I3238" t="s">
        <v>210</v>
      </c>
      <c r="J3238" t="s">
        <v>208</v>
      </c>
    </row>
    <row r="3239" spans="1:10" x14ac:dyDescent="0.3">
      <c r="A3239" t="s">
        <v>235</v>
      </c>
      <c r="B3239" t="s">
        <v>198</v>
      </c>
      <c r="C3239" t="s">
        <v>220</v>
      </c>
      <c r="D3239">
        <v>15</v>
      </c>
      <c r="E3239">
        <v>64</v>
      </c>
      <c r="F3239">
        <v>114</v>
      </c>
      <c r="G3239">
        <v>49</v>
      </c>
      <c r="H3239" t="s">
        <v>209</v>
      </c>
      <c r="I3239" t="s">
        <v>210</v>
      </c>
      <c r="J3239" t="s">
        <v>208</v>
      </c>
    </row>
    <row r="3240" spans="1:10" x14ac:dyDescent="0.3">
      <c r="A3240" t="s">
        <v>235</v>
      </c>
      <c r="B3240" t="s">
        <v>198</v>
      </c>
      <c r="C3240" t="s">
        <v>220</v>
      </c>
      <c r="D3240">
        <v>9</v>
      </c>
      <c r="E3240">
        <v>57</v>
      </c>
      <c r="F3240">
        <v>109</v>
      </c>
      <c r="G3240">
        <v>51</v>
      </c>
      <c r="H3240" t="s">
        <v>209</v>
      </c>
      <c r="I3240" t="s">
        <v>210</v>
      </c>
      <c r="J3240" t="s">
        <v>208</v>
      </c>
    </row>
    <row r="3241" spans="1:10" x14ac:dyDescent="0.3">
      <c r="A3241" t="s">
        <v>235</v>
      </c>
      <c r="B3241" t="s">
        <v>198</v>
      </c>
      <c r="C3241" t="s">
        <v>220</v>
      </c>
      <c r="D3241">
        <v>10</v>
      </c>
      <c r="E3241">
        <v>57</v>
      </c>
      <c r="F3241">
        <v>110</v>
      </c>
      <c r="G3241">
        <v>50</v>
      </c>
      <c r="H3241" t="s">
        <v>209</v>
      </c>
      <c r="I3241" t="s">
        <v>210</v>
      </c>
      <c r="J3241" t="s">
        <v>208</v>
      </c>
    </row>
    <row r="3242" spans="1:10" x14ac:dyDescent="0.3">
      <c r="A3242" t="s">
        <v>235</v>
      </c>
      <c r="B3242" t="s">
        <v>198</v>
      </c>
      <c r="C3242" t="s">
        <v>220</v>
      </c>
      <c r="D3242">
        <v>30</v>
      </c>
      <c r="E3242">
        <v>42</v>
      </c>
      <c r="F3242">
        <v>70</v>
      </c>
      <c r="G3242">
        <v>19</v>
      </c>
      <c r="H3242" t="s">
        <v>203</v>
      </c>
      <c r="I3242" t="s">
        <v>212</v>
      </c>
      <c r="J3242" t="s">
        <v>202</v>
      </c>
    </row>
    <row r="3243" spans="1:10" x14ac:dyDescent="0.3">
      <c r="A3243" t="s">
        <v>235</v>
      </c>
      <c r="B3243" t="s">
        <v>198</v>
      </c>
      <c r="C3243" t="s">
        <v>220</v>
      </c>
      <c r="D3243">
        <v>147</v>
      </c>
      <c r="E3243">
        <v>170</v>
      </c>
      <c r="F3243">
        <v>362</v>
      </c>
      <c r="G3243">
        <v>71</v>
      </c>
      <c r="H3243" t="s">
        <v>205</v>
      </c>
      <c r="I3243" t="s">
        <v>225</v>
      </c>
      <c r="J3243" t="s">
        <v>202</v>
      </c>
    </row>
    <row r="3244" spans="1:10" x14ac:dyDescent="0.3">
      <c r="A3244" t="s">
        <v>235</v>
      </c>
      <c r="B3244" t="s">
        <v>198</v>
      </c>
      <c r="C3244" t="s">
        <v>220</v>
      </c>
      <c r="D3244">
        <v>140</v>
      </c>
      <c r="E3244">
        <v>163</v>
      </c>
      <c r="F3244">
        <v>346</v>
      </c>
      <c r="G3244">
        <v>69</v>
      </c>
      <c r="H3244" t="s">
        <v>205</v>
      </c>
      <c r="I3244" t="s">
        <v>225</v>
      </c>
      <c r="J3244" t="s">
        <v>202</v>
      </c>
    </row>
    <row r="3245" spans="1:10" x14ac:dyDescent="0.3">
      <c r="A3245" t="s">
        <v>235</v>
      </c>
      <c r="B3245" t="s">
        <v>198</v>
      </c>
      <c r="C3245" t="s">
        <v>220</v>
      </c>
      <c r="D3245">
        <v>129</v>
      </c>
      <c r="E3245">
        <v>155</v>
      </c>
      <c r="F3245">
        <v>330</v>
      </c>
      <c r="G3245">
        <v>68</v>
      </c>
      <c r="H3245" t="s">
        <v>205</v>
      </c>
      <c r="I3245" t="s">
        <v>225</v>
      </c>
      <c r="J3245" t="s">
        <v>202</v>
      </c>
    </row>
    <row r="3246" spans="1:10" x14ac:dyDescent="0.3">
      <c r="A3246" t="s">
        <v>241</v>
      </c>
      <c r="B3246" t="s">
        <v>214</v>
      </c>
      <c r="C3246" t="s">
        <v>199</v>
      </c>
      <c r="D3246">
        <v>-5</v>
      </c>
      <c r="E3246">
        <v>41</v>
      </c>
      <c r="F3246">
        <v>74</v>
      </c>
      <c r="G3246">
        <v>46</v>
      </c>
      <c r="H3246" t="s">
        <v>200</v>
      </c>
      <c r="I3246" t="s">
        <v>201</v>
      </c>
      <c r="J3246" t="s">
        <v>202</v>
      </c>
    </row>
    <row r="3247" spans="1:10" x14ac:dyDescent="0.3">
      <c r="A3247" t="s">
        <v>241</v>
      </c>
      <c r="B3247" t="s">
        <v>214</v>
      </c>
      <c r="C3247" t="s">
        <v>199</v>
      </c>
      <c r="D3247">
        <v>-2</v>
      </c>
      <c r="E3247">
        <v>44</v>
      </c>
      <c r="F3247">
        <v>79</v>
      </c>
      <c r="G3247">
        <v>46</v>
      </c>
      <c r="H3247" t="s">
        <v>200</v>
      </c>
      <c r="I3247" t="s">
        <v>201</v>
      </c>
      <c r="J3247" t="s">
        <v>202</v>
      </c>
    </row>
    <row r="3248" spans="1:10" x14ac:dyDescent="0.3">
      <c r="A3248" t="s">
        <v>241</v>
      </c>
      <c r="B3248" t="s">
        <v>214</v>
      </c>
      <c r="C3248" t="s">
        <v>199</v>
      </c>
      <c r="D3248">
        <v>-1</v>
      </c>
      <c r="E3248">
        <v>46</v>
      </c>
      <c r="F3248">
        <v>82</v>
      </c>
      <c r="G3248">
        <v>47</v>
      </c>
      <c r="H3248" t="s">
        <v>200</v>
      </c>
      <c r="I3248" t="s">
        <v>201</v>
      </c>
      <c r="J3248" t="s">
        <v>202</v>
      </c>
    </row>
    <row r="3249" spans="1:10" x14ac:dyDescent="0.3">
      <c r="A3249" t="s">
        <v>241</v>
      </c>
      <c r="B3249" t="s">
        <v>214</v>
      </c>
      <c r="C3249" t="s">
        <v>199</v>
      </c>
      <c r="D3249">
        <v>-2</v>
      </c>
      <c r="E3249">
        <v>43</v>
      </c>
      <c r="F3249">
        <v>77</v>
      </c>
      <c r="G3249">
        <v>45</v>
      </c>
      <c r="H3249" t="s">
        <v>200</v>
      </c>
      <c r="I3249" t="s">
        <v>201</v>
      </c>
      <c r="J3249" t="s">
        <v>202</v>
      </c>
    </row>
    <row r="3250" spans="1:10" x14ac:dyDescent="0.3">
      <c r="A3250" t="s">
        <v>241</v>
      </c>
      <c r="B3250" t="s">
        <v>214</v>
      </c>
      <c r="C3250" t="s">
        <v>199</v>
      </c>
      <c r="D3250">
        <v>-4</v>
      </c>
      <c r="E3250">
        <v>41</v>
      </c>
      <c r="F3250">
        <v>74</v>
      </c>
      <c r="G3250">
        <v>45</v>
      </c>
      <c r="H3250" t="s">
        <v>200</v>
      </c>
      <c r="I3250" t="s">
        <v>201</v>
      </c>
      <c r="J3250" t="s">
        <v>202</v>
      </c>
    </row>
    <row r="3251" spans="1:10" x14ac:dyDescent="0.3">
      <c r="A3251" t="s">
        <v>241</v>
      </c>
      <c r="B3251" t="s">
        <v>214</v>
      </c>
      <c r="C3251" t="s">
        <v>199</v>
      </c>
      <c r="D3251">
        <v>1</v>
      </c>
      <c r="E3251">
        <v>49</v>
      </c>
      <c r="F3251">
        <v>88</v>
      </c>
      <c r="G3251">
        <v>48</v>
      </c>
      <c r="H3251" t="s">
        <v>200</v>
      </c>
      <c r="I3251" t="s">
        <v>201</v>
      </c>
      <c r="J3251" t="s">
        <v>202</v>
      </c>
    </row>
    <row r="3252" spans="1:10" x14ac:dyDescent="0.3">
      <c r="A3252" t="s">
        <v>241</v>
      </c>
      <c r="B3252" t="s">
        <v>214</v>
      </c>
      <c r="C3252" t="s">
        <v>199</v>
      </c>
      <c r="D3252">
        <v>-5</v>
      </c>
      <c r="E3252">
        <v>42</v>
      </c>
      <c r="F3252">
        <v>85</v>
      </c>
      <c r="G3252">
        <v>47</v>
      </c>
      <c r="H3252" t="s">
        <v>200</v>
      </c>
      <c r="I3252" t="s">
        <v>201</v>
      </c>
      <c r="J3252" t="s">
        <v>202</v>
      </c>
    </row>
    <row r="3253" spans="1:10" x14ac:dyDescent="0.3">
      <c r="A3253" t="s">
        <v>241</v>
      </c>
      <c r="B3253" t="s">
        <v>214</v>
      </c>
      <c r="C3253" t="s">
        <v>199</v>
      </c>
      <c r="D3253">
        <v>-1</v>
      </c>
      <c r="E3253">
        <v>46</v>
      </c>
      <c r="F3253">
        <v>81</v>
      </c>
      <c r="G3253">
        <v>44</v>
      </c>
      <c r="H3253" t="s">
        <v>200</v>
      </c>
      <c r="I3253" t="s">
        <v>201</v>
      </c>
      <c r="J3253" t="s">
        <v>202</v>
      </c>
    </row>
    <row r="3254" spans="1:10" x14ac:dyDescent="0.3">
      <c r="A3254" t="s">
        <v>241</v>
      </c>
      <c r="B3254" t="s">
        <v>214</v>
      </c>
      <c r="C3254" t="s">
        <v>199</v>
      </c>
      <c r="D3254">
        <v>1</v>
      </c>
      <c r="E3254">
        <v>48</v>
      </c>
      <c r="F3254">
        <v>85</v>
      </c>
      <c r="G3254">
        <v>44</v>
      </c>
      <c r="H3254" t="s">
        <v>200</v>
      </c>
      <c r="I3254" t="s">
        <v>201</v>
      </c>
      <c r="J3254" t="s">
        <v>202</v>
      </c>
    </row>
    <row r="3255" spans="1:10" x14ac:dyDescent="0.3">
      <c r="A3255" t="s">
        <v>241</v>
      </c>
      <c r="B3255" t="s">
        <v>214</v>
      </c>
      <c r="C3255" t="s">
        <v>199</v>
      </c>
      <c r="D3255">
        <v>3</v>
      </c>
      <c r="E3255">
        <v>51</v>
      </c>
      <c r="F3255">
        <v>97</v>
      </c>
      <c r="G3255">
        <v>49</v>
      </c>
      <c r="H3255" t="s">
        <v>200</v>
      </c>
      <c r="I3255" t="s">
        <v>201</v>
      </c>
      <c r="J3255" t="s">
        <v>202</v>
      </c>
    </row>
    <row r="3256" spans="1:10" x14ac:dyDescent="0.3">
      <c r="A3256" t="s">
        <v>241</v>
      </c>
      <c r="B3256" t="s">
        <v>214</v>
      </c>
      <c r="C3256" t="s">
        <v>199</v>
      </c>
      <c r="D3256">
        <v>-6</v>
      </c>
      <c r="E3256">
        <v>41</v>
      </c>
      <c r="F3256">
        <v>79</v>
      </c>
      <c r="G3256">
        <v>45</v>
      </c>
      <c r="H3256" t="s">
        <v>200</v>
      </c>
      <c r="I3256" t="s">
        <v>201</v>
      </c>
      <c r="J3256" t="s">
        <v>202</v>
      </c>
    </row>
    <row r="3257" spans="1:10" x14ac:dyDescent="0.3">
      <c r="A3257" t="s">
        <v>241</v>
      </c>
      <c r="B3257" t="s">
        <v>214</v>
      </c>
      <c r="C3257" t="s">
        <v>199</v>
      </c>
      <c r="D3257">
        <v>4</v>
      </c>
      <c r="E3257">
        <v>34</v>
      </c>
      <c r="F3257">
        <v>62</v>
      </c>
      <c r="G3257">
        <v>30</v>
      </c>
      <c r="H3257" t="s">
        <v>200</v>
      </c>
      <c r="I3257" t="s">
        <v>215</v>
      </c>
      <c r="J3257" t="s">
        <v>208</v>
      </c>
    </row>
    <row r="3258" spans="1:10" x14ac:dyDescent="0.3">
      <c r="A3258" t="s">
        <v>241</v>
      </c>
      <c r="B3258" t="s">
        <v>214</v>
      </c>
      <c r="C3258" t="s">
        <v>199</v>
      </c>
      <c r="D3258">
        <v>4</v>
      </c>
      <c r="E3258">
        <v>33</v>
      </c>
      <c r="F3258">
        <v>61</v>
      </c>
      <c r="G3258">
        <v>29</v>
      </c>
      <c r="H3258" t="s">
        <v>200</v>
      </c>
      <c r="I3258" t="s">
        <v>215</v>
      </c>
      <c r="J3258" t="s">
        <v>208</v>
      </c>
    </row>
    <row r="3259" spans="1:10" x14ac:dyDescent="0.3">
      <c r="A3259" t="s">
        <v>241</v>
      </c>
      <c r="B3259" t="s">
        <v>214</v>
      </c>
      <c r="C3259" t="s">
        <v>199</v>
      </c>
      <c r="D3259">
        <v>6</v>
      </c>
      <c r="E3259">
        <v>37</v>
      </c>
      <c r="F3259">
        <v>68</v>
      </c>
      <c r="G3259">
        <v>31</v>
      </c>
      <c r="H3259" t="s">
        <v>200</v>
      </c>
      <c r="I3259" t="s">
        <v>215</v>
      </c>
      <c r="J3259" t="s">
        <v>208</v>
      </c>
    </row>
    <row r="3260" spans="1:10" x14ac:dyDescent="0.3">
      <c r="A3260" t="s">
        <v>241</v>
      </c>
      <c r="B3260" t="s">
        <v>214</v>
      </c>
      <c r="C3260" t="s">
        <v>199</v>
      </c>
      <c r="D3260">
        <v>8</v>
      </c>
      <c r="E3260">
        <v>38</v>
      </c>
      <c r="F3260">
        <v>70</v>
      </c>
      <c r="G3260">
        <v>30</v>
      </c>
      <c r="H3260" t="s">
        <v>200</v>
      </c>
      <c r="I3260" t="s">
        <v>215</v>
      </c>
      <c r="J3260" t="s">
        <v>208</v>
      </c>
    </row>
    <row r="3261" spans="1:10" x14ac:dyDescent="0.3">
      <c r="A3261" t="s">
        <v>241</v>
      </c>
      <c r="B3261" t="s">
        <v>214</v>
      </c>
      <c r="C3261" t="s">
        <v>199</v>
      </c>
      <c r="D3261">
        <v>9</v>
      </c>
      <c r="E3261">
        <v>41</v>
      </c>
      <c r="F3261">
        <v>75</v>
      </c>
      <c r="G3261">
        <v>32</v>
      </c>
      <c r="H3261" t="s">
        <v>200</v>
      </c>
      <c r="I3261" t="s">
        <v>215</v>
      </c>
      <c r="J3261" t="s">
        <v>208</v>
      </c>
    </row>
    <row r="3262" spans="1:10" x14ac:dyDescent="0.3">
      <c r="A3262" t="s">
        <v>241</v>
      </c>
      <c r="B3262" t="s">
        <v>214</v>
      </c>
      <c r="C3262" t="s">
        <v>199</v>
      </c>
      <c r="D3262">
        <v>7</v>
      </c>
      <c r="E3262">
        <v>37</v>
      </c>
      <c r="F3262">
        <v>68</v>
      </c>
      <c r="G3262">
        <v>30</v>
      </c>
      <c r="H3262" t="s">
        <v>200</v>
      </c>
      <c r="I3262" t="s">
        <v>215</v>
      </c>
      <c r="J3262" t="s">
        <v>208</v>
      </c>
    </row>
    <row r="3263" spans="1:10" x14ac:dyDescent="0.3">
      <c r="A3263" t="s">
        <v>241</v>
      </c>
      <c r="B3263" t="s">
        <v>214</v>
      </c>
      <c r="C3263" t="s">
        <v>199</v>
      </c>
      <c r="D3263">
        <v>5</v>
      </c>
      <c r="E3263">
        <v>35</v>
      </c>
      <c r="F3263">
        <v>64</v>
      </c>
      <c r="G3263">
        <v>30</v>
      </c>
      <c r="H3263" t="s">
        <v>200</v>
      </c>
      <c r="I3263" t="s">
        <v>215</v>
      </c>
      <c r="J3263" t="s">
        <v>208</v>
      </c>
    </row>
    <row r="3264" spans="1:10" x14ac:dyDescent="0.3">
      <c r="A3264" t="s">
        <v>241</v>
      </c>
      <c r="B3264" t="s">
        <v>214</v>
      </c>
      <c r="C3264" t="s">
        <v>199</v>
      </c>
      <c r="D3264">
        <v>9</v>
      </c>
      <c r="E3264">
        <v>35</v>
      </c>
      <c r="F3264">
        <v>67</v>
      </c>
      <c r="G3264">
        <v>29</v>
      </c>
      <c r="H3264" t="s">
        <v>200</v>
      </c>
      <c r="I3264" t="s">
        <v>215</v>
      </c>
      <c r="J3264" t="s">
        <v>208</v>
      </c>
    </row>
    <row r="3265" spans="1:10" x14ac:dyDescent="0.3">
      <c r="A3265" t="s">
        <v>241</v>
      </c>
      <c r="B3265" t="s">
        <v>214</v>
      </c>
      <c r="C3265" t="s">
        <v>199</v>
      </c>
      <c r="D3265">
        <v>9</v>
      </c>
      <c r="E3265">
        <v>35</v>
      </c>
      <c r="F3265">
        <v>67</v>
      </c>
      <c r="G3265">
        <v>29</v>
      </c>
      <c r="H3265" t="s">
        <v>200</v>
      </c>
      <c r="I3265" t="s">
        <v>215</v>
      </c>
      <c r="J3265" t="s">
        <v>208</v>
      </c>
    </row>
    <row r="3266" spans="1:10" x14ac:dyDescent="0.3">
      <c r="A3266" t="s">
        <v>241</v>
      </c>
      <c r="B3266" t="s">
        <v>214</v>
      </c>
      <c r="C3266" t="s">
        <v>199</v>
      </c>
      <c r="D3266">
        <v>8</v>
      </c>
      <c r="E3266">
        <v>37</v>
      </c>
      <c r="F3266">
        <v>67</v>
      </c>
      <c r="G3266">
        <v>29</v>
      </c>
      <c r="H3266" t="s">
        <v>200</v>
      </c>
      <c r="I3266" t="s">
        <v>215</v>
      </c>
      <c r="J3266" t="s">
        <v>208</v>
      </c>
    </row>
    <row r="3267" spans="1:10" x14ac:dyDescent="0.3">
      <c r="A3267" t="s">
        <v>241</v>
      </c>
      <c r="B3267" t="s">
        <v>214</v>
      </c>
      <c r="C3267" t="s">
        <v>199</v>
      </c>
      <c r="D3267">
        <v>10</v>
      </c>
      <c r="E3267">
        <v>37</v>
      </c>
      <c r="F3267">
        <v>72</v>
      </c>
      <c r="G3267">
        <v>30</v>
      </c>
      <c r="H3267" t="s">
        <v>200</v>
      </c>
      <c r="I3267" t="s">
        <v>215</v>
      </c>
      <c r="J3267" t="s">
        <v>208</v>
      </c>
    </row>
    <row r="3268" spans="1:10" x14ac:dyDescent="0.3">
      <c r="A3268" t="s">
        <v>241</v>
      </c>
      <c r="B3268" t="s">
        <v>214</v>
      </c>
      <c r="C3268" t="s">
        <v>199</v>
      </c>
      <c r="D3268">
        <v>12</v>
      </c>
      <c r="E3268">
        <v>38</v>
      </c>
      <c r="F3268">
        <v>74</v>
      </c>
      <c r="G3268">
        <v>30</v>
      </c>
      <c r="H3268" t="s">
        <v>200</v>
      </c>
      <c r="I3268" t="s">
        <v>215</v>
      </c>
      <c r="J3268" t="s">
        <v>208</v>
      </c>
    </row>
    <row r="3269" spans="1:10" x14ac:dyDescent="0.3">
      <c r="A3269" t="s">
        <v>241</v>
      </c>
      <c r="B3269" t="s">
        <v>214</v>
      </c>
      <c r="C3269" t="s">
        <v>199</v>
      </c>
      <c r="D3269">
        <v>-340</v>
      </c>
      <c r="E3269">
        <v>-245</v>
      </c>
      <c r="F3269">
        <v>32</v>
      </c>
      <c r="G3269">
        <v>127</v>
      </c>
      <c r="H3269" t="s">
        <v>203</v>
      </c>
      <c r="I3269" t="s">
        <v>204</v>
      </c>
      <c r="J3269" t="s">
        <v>202</v>
      </c>
    </row>
    <row r="3270" spans="1:10" x14ac:dyDescent="0.3">
      <c r="A3270" t="s">
        <v>241</v>
      </c>
      <c r="B3270" t="s">
        <v>214</v>
      </c>
      <c r="C3270" t="s">
        <v>199</v>
      </c>
      <c r="D3270">
        <v>-404</v>
      </c>
      <c r="E3270">
        <v>-284</v>
      </c>
      <c r="F3270">
        <v>21</v>
      </c>
      <c r="G3270">
        <v>141</v>
      </c>
      <c r="H3270" t="s">
        <v>203</v>
      </c>
      <c r="I3270" t="s">
        <v>204</v>
      </c>
      <c r="J3270" t="s">
        <v>202</v>
      </c>
    </row>
    <row r="3271" spans="1:10" x14ac:dyDescent="0.3">
      <c r="A3271" t="s">
        <v>241</v>
      </c>
      <c r="B3271" t="s">
        <v>214</v>
      </c>
      <c r="C3271" t="s">
        <v>199</v>
      </c>
      <c r="D3271">
        <v>-430</v>
      </c>
      <c r="E3271">
        <v>-302</v>
      </c>
      <c r="F3271">
        <v>19</v>
      </c>
      <c r="G3271">
        <v>147</v>
      </c>
      <c r="H3271" t="s">
        <v>203</v>
      </c>
      <c r="I3271" t="s">
        <v>204</v>
      </c>
      <c r="J3271" t="s">
        <v>202</v>
      </c>
    </row>
    <row r="3272" spans="1:10" x14ac:dyDescent="0.3">
      <c r="A3272" t="s">
        <v>241</v>
      </c>
      <c r="B3272" t="s">
        <v>214</v>
      </c>
      <c r="C3272" t="s">
        <v>199</v>
      </c>
      <c r="D3272">
        <v>-408</v>
      </c>
      <c r="E3272">
        <v>-294</v>
      </c>
      <c r="F3272">
        <v>31</v>
      </c>
      <c r="G3272">
        <v>145</v>
      </c>
      <c r="H3272" t="s">
        <v>203</v>
      </c>
      <c r="I3272" t="s">
        <v>204</v>
      </c>
      <c r="J3272" t="s">
        <v>202</v>
      </c>
    </row>
    <row r="3273" spans="1:10" x14ac:dyDescent="0.3">
      <c r="A3273" t="s">
        <v>241</v>
      </c>
      <c r="B3273" t="s">
        <v>214</v>
      </c>
      <c r="C3273" t="s">
        <v>199</v>
      </c>
      <c r="D3273">
        <v>-552</v>
      </c>
      <c r="E3273">
        <v>-245</v>
      </c>
      <c r="F3273">
        <v>19</v>
      </c>
      <c r="G3273">
        <v>132</v>
      </c>
      <c r="H3273" t="s">
        <v>203</v>
      </c>
      <c r="I3273" t="s">
        <v>204</v>
      </c>
      <c r="J3273" t="s">
        <v>202</v>
      </c>
    </row>
    <row r="3274" spans="1:10" x14ac:dyDescent="0.3">
      <c r="A3274" t="s">
        <v>241</v>
      </c>
      <c r="B3274" t="s">
        <v>214</v>
      </c>
      <c r="C3274" t="s">
        <v>199</v>
      </c>
      <c r="D3274">
        <v>-508</v>
      </c>
      <c r="E3274">
        <v>-240</v>
      </c>
      <c r="F3274">
        <v>25</v>
      </c>
      <c r="G3274">
        <v>125</v>
      </c>
      <c r="H3274" t="s">
        <v>203</v>
      </c>
      <c r="I3274" t="s">
        <v>204</v>
      </c>
      <c r="J3274" t="s">
        <v>202</v>
      </c>
    </row>
    <row r="3275" spans="1:10" x14ac:dyDescent="0.3">
      <c r="A3275" t="s">
        <v>241</v>
      </c>
      <c r="B3275" t="s">
        <v>214</v>
      </c>
      <c r="C3275" t="s">
        <v>199</v>
      </c>
      <c r="D3275">
        <v>-505</v>
      </c>
      <c r="E3275">
        <v>-245</v>
      </c>
      <c r="F3275">
        <v>34</v>
      </c>
      <c r="G3275">
        <v>127</v>
      </c>
      <c r="H3275" t="s">
        <v>203</v>
      </c>
      <c r="I3275" t="s">
        <v>204</v>
      </c>
      <c r="J3275" t="s">
        <v>202</v>
      </c>
    </row>
    <row r="3276" spans="1:10" x14ac:dyDescent="0.3">
      <c r="A3276" t="s">
        <v>241</v>
      </c>
      <c r="B3276" t="s">
        <v>214</v>
      </c>
      <c r="C3276" t="s">
        <v>199</v>
      </c>
      <c r="D3276">
        <v>-509</v>
      </c>
      <c r="E3276">
        <v>-271</v>
      </c>
      <c r="F3276">
        <v>37</v>
      </c>
      <c r="G3276">
        <v>126</v>
      </c>
      <c r="H3276" t="s">
        <v>203</v>
      </c>
      <c r="I3276" t="s">
        <v>204</v>
      </c>
      <c r="J3276" t="s">
        <v>202</v>
      </c>
    </row>
    <row r="3277" spans="1:10" x14ac:dyDescent="0.3">
      <c r="A3277" t="s">
        <v>241</v>
      </c>
      <c r="B3277" t="s">
        <v>214</v>
      </c>
      <c r="C3277" t="s">
        <v>199</v>
      </c>
      <c r="D3277">
        <v>-522</v>
      </c>
      <c r="E3277">
        <v>-270</v>
      </c>
      <c r="F3277">
        <v>27</v>
      </c>
      <c r="G3277">
        <v>126</v>
      </c>
      <c r="H3277" t="s">
        <v>203</v>
      </c>
      <c r="I3277" t="s">
        <v>204</v>
      </c>
      <c r="J3277" t="s">
        <v>202</v>
      </c>
    </row>
    <row r="3278" spans="1:10" x14ac:dyDescent="0.3">
      <c r="A3278" t="s">
        <v>241</v>
      </c>
      <c r="B3278" t="s">
        <v>214</v>
      </c>
      <c r="C3278" t="s">
        <v>199</v>
      </c>
      <c r="D3278">
        <v>-558</v>
      </c>
      <c r="E3278">
        <v>-284</v>
      </c>
      <c r="F3278">
        <v>21</v>
      </c>
      <c r="G3278">
        <v>131</v>
      </c>
      <c r="H3278" t="s">
        <v>203</v>
      </c>
      <c r="I3278" t="s">
        <v>204</v>
      </c>
      <c r="J3278" t="s">
        <v>202</v>
      </c>
    </row>
    <row r="3279" spans="1:10" x14ac:dyDescent="0.3">
      <c r="A3279" t="s">
        <v>241</v>
      </c>
      <c r="B3279" t="s">
        <v>214</v>
      </c>
      <c r="C3279" t="s">
        <v>199</v>
      </c>
      <c r="D3279">
        <v>-638</v>
      </c>
      <c r="E3279">
        <v>-302</v>
      </c>
      <c r="F3279">
        <v>20</v>
      </c>
      <c r="G3279">
        <v>147</v>
      </c>
      <c r="H3279" t="s">
        <v>203</v>
      </c>
      <c r="I3279" t="s">
        <v>204</v>
      </c>
      <c r="J3279" t="s">
        <v>202</v>
      </c>
    </row>
    <row r="3280" spans="1:10" x14ac:dyDescent="0.3">
      <c r="A3280" t="s">
        <v>241</v>
      </c>
      <c r="B3280" t="s">
        <v>214</v>
      </c>
      <c r="C3280" t="s">
        <v>199</v>
      </c>
      <c r="D3280">
        <v>-505</v>
      </c>
      <c r="E3280">
        <v>-245</v>
      </c>
      <c r="F3280">
        <v>34</v>
      </c>
      <c r="G3280">
        <v>127</v>
      </c>
      <c r="H3280" t="s">
        <v>203</v>
      </c>
      <c r="I3280" t="s">
        <v>204</v>
      </c>
      <c r="J3280" t="s">
        <v>202</v>
      </c>
    </row>
    <row r="3281" spans="1:10" x14ac:dyDescent="0.3">
      <c r="A3281" t="s">
        <v>241</v>
      </c>
      <c r="B3281" t="s">
        <v>214</v>
      </c>
      <c r="C3281" t="s">
        <v>199</v>
      </c>
      <c r="D3281">
        <v>-605</v>
      </c>
      <c r="E3281">
        <v>-294</v>
      </c>
      <c r="F3281">
        <v>33</v>
      </c>
      <c r="G3281">
        <v>145</v>
      </c>
      <c r="H3281" t="s">
        <v>203</v>
      </c>
      <c r="I3281" t="s">
        <v>204</v>
      </c>
      <c r="J3281" t="s">
        <v>202</v>
      </c>
    </row>
    <row r="3282" spans="1:10" x14ac:dyDescent="0.3">
      <c r="A3282" t="s">
        <v>241</v>
      </c>
      <c r="B3282" t="s">
        <v>214</v>
      </c>
      <c r="C3282" t="s">
        <v>199</v>
      </c>
      <c r="D3282">
        <v>10</v>
      </c>
      <c r="E3282">
        <v>27</v>
      </c>
      <c r="F3282">
        <v>45</v>
      </c>
      <c r="G3282">
        <v>17</v>
      </c>
      <c r="H3282" t="s">
        <v>205</v>
      </c>
      <c r="I3282" t="s">
        <v>206</v>
      </c>
      <c r="J3282" t="s">
        <v>202</v>
      </c>
    </row>
    <row r="3283" spans="1:10" x14ac:dyDescent="0.3">
      <c r="A3283" t="s">
        <v>241</v>
      </c>
      <c r="B3283" t="s">
        <v>214</v>
      </c>
      <c r="C3283" t="s">
        <v>199</v>
      </c>
      <c r="D3283">
        <v>10</v>
      </c>
      <c r="E3283">
        <v>27</v>
      </c>
      <c r="F3283">
        <v>45</v>
      </c>
      <c r="G3283">
        <v>17</v>
      </c>
      <c r="H3283" t="s">
        <v>205</v>
      </c>
      <c r="I3283" t="s">
        <v>206</v>
      </c>
      <c r="J3283" t="s">
        <v>202</v>
      </c>
    </row>
    <row r="3284" spans="1:10" x14ac:dyDescent="0.3">
      <c r="A3284" t="s">
        <v>241</v>
      </c>
      <c r="B3284" t="s">
        <v>214</v>
      </c>
      <c r="C3284" t="s">
        <v>199</v>
      </c>
      <c r="D3284">
        <v>13</v>
      </c>
      <c r="E3284">
        <v>29</v>
      </c>
      <c r="F3284">
        <v>49</v>
      </c>
      <c r="G3284">
        <v>16</v>
      </c>
      <c r="H3284" t="s">
        <v>205</v>
      </c>
      <c r="I3284" t="s">
        <v>206</v>
      </c>
      <c r="J3284" t="s">
        <v>202</v>
      </c>
    </row>
    <row r="3285" spans="1:10" x14ac:dyDescent="0.3">
      <c r="A3285" t="s">
        <v>241</v>
      </c>
      <c r="B3285" t="s">
        <v>214</v>
      </c>
      <c r="C3285" t="s">
        <v>199</v>
      </c>
      <c r="D3285">
        <v>18</v>
      </c>
      <c r="E3285">
        <v>35</v>
      </c>
      <c r="F3285">
        <v>58</v>
      </c>
      <c r="G3285">
        <v>17</v>
      </c>
      <c r="H3285" t="s">
        <v>205</v>
      </c>
      <c r="I3285" t="s">
        <v>206</v>
      </c>
      <c r="J3285" t="s">
        <v>202</v>
      </c>
    </row>
    <row r="3286" spans="1:10" x14ac:dyDescent="0.3">
      <c r="A3286" t="s">
        <v>241</v>
      </c>
      <c r="B3286" t="s">
        <v>214</v>
      </c>
      <c r="C3286" t="s">
        <v>199</v>
      </c>
      <c r="D3286">
        <v>17</v>
      </c>
      <c r="E3286">
        <v>36</v>
      </c>
      <c r="F3286">
        <v>61</v>
      </c>
      <c r="G3286">
        <v>19</v>
      </c>
      <c r="H3286" t="s">
        <v>205</v>
      </c>
      <c r="I3286" t="s">
        <v>206</v>
      </c>
      <c r="J3286" t="s">
        <v>202</v>
      </c>
    </row>
    <row r="3287" spans="1:10" x14ac:dyDescent="0.3">
      <c r="A3287" t="s">
        <v>241</v>
      </c>
      <c r="B3287" t="s">
        <v>214</v>
      </c>
      <c r="C3287" t="s">
        <v>199</v>
      </c>
      <c r="D3287">
        <v>19</v>
      </c>
      <c r="E3287">
        <v>38</v>
      </c>
      <c r="F3287">
        <v>63</v>
      </c>
      <c r="G3287">
        <v>19</v>
      </c>
      <c r="H3287" t="s">
        <v>205</v>
      </c>
      <c r="I3287" t="s">
        <v>206</v>
      </c>
      <c r="J3287" t="s">
        <v>202</v>
      </c>
    </row>
    <row r="3288" spans="1:10" x14ac:dyDescent="0.3">
      <c r="A3288" t="s">
        <v>241</v>
      </c>
      <c r="B3288" t="s">
        <v>214</v>
      </c>
      <c r="C3288" t="s">
        <v>199</v>
      </c>
      <c r="D3288">
        <v>12</v>
      </c>
      <c r="E3288">
        <v>29</v>
      </c>
      <c r="F3288">
        <v>48</v>
      </c>
      <c r="G3288">
        <v>17</v>
      </c>
      <c r="H3288" t="s">
        <v>205</v>
      </c>
      <c r="I3288" t="s">
        <v>206</v>
      </c>
      <c r="J3288" t="s">
        <v>202</v>
      </c>
    </row>
    <row r="3289" spans="1:10" x14ac:dyDescent="0.3">
      <c r="A3289" t="s">
        <v>241</v>
      </c>
      <c r="B3289" t="s">
        <v>214</v>
      </c>
      <c r="C3289" t="s">
        <v>199</v>
      </c>
      <c r="D3289">
        <v>9</v>
      </c>
      <c r="E3289">
        <v>24</v>
      </c>
      <c r="F3289">
        <v>39</v>
      </c>
      <c r="G3289">
        <v>15</v>
      </c>
      <c r="H3289" t="s">
        <v>205</v>
      </c>
      <c r="I3289" t="s">
        <v>206</v>
      </c>
      <c r="J3289" t="s">
        <v>202</v>
      </c>
    </row>
    <row r="3290" spans="1:10" x14ac:dyDescent="0.3">
      <c r="A3290" t="s">
        <v>241</v>
      </c>
      <c r="B3290" t="s">
        <v>214</v>
      </c>
      <c r="C3290" t="s">
        <v>199</v>
      </c>
      <c r="D3290">
        <v>10</v>
      </c>
      <c r="E3290">
        <v>25</v>
      </c>
      <c r="F3290">
        <v>41</v>
      </c>
      <c r="G3290">
        <v>15</v>
      </c>
      <c r="H3290" t="s">
        <v>205</v>
      </c>
      <c r="I3290" t="s">
        <v>206</v>
      </c>
      <c r="J3290" t="s">
        <v>202</v>
      </c>
    </row>
    <row r="3291" spans="1:10" x14ac:dyDescent="0.3">
      <c r="A3291" t="s">
        <v>241</v>
      </c>
      <c r="B3291" t="s">
        <v>214</v>
      </c>
      <c r="C3291" t="s">
        <v>199</v>
      </c>
      <c r="D3291">
        <v>16</v>
      </c>
      <c r="E3291">
        <v>27</v>
      </c>
      <c r="F3291">
        <v>50</v>
      </c>
      <c r="G3291">
        <v>18</v>
      </c>
      <c r="H3291" t="s">
        <v>205</v>
      </c>
      <c r="I3291" t="s">
        <v>206</v>
      </c>
      <c r="J3291" t="s">
        <v>202</v>
      </c>
    </row>
    <row r="3292" spans="1:10" x14ac:dyDescent="0.3">
      <c r="A3292" t="s">
        <v>241</v>
      </c>
      <c r="B3292" t="s">
        <v>214</v>
      </c>
      <c r="C3292" t="s">
        <v>199</v>
      </c>
      <c r="D3292">
        <v>15</v>
      </c>
      <c r="E3292">
        <v>27</v>
      </c>
      <c r="F3292">
        <v>48</v>
      </c>
      <c r="G3292">
        <v>17</v>
      </c>
      <c r="H3292" t="s">
        <v>205</v>
      </c>
      <c r="I3292" t="s">
        <v>206</v>
      </c>
      <c r="J3292" t="s">
        <v>202</v>
      </c>
    </row>
    <row r="3293" spans="1:10" x14ac:dyDescent="0.3">
      <c r="A3293" t="s">
        <v>241</v>
      </c>
      <c r="B3293" t="s">
        <v>214</v>
      </c>
      <c r="C3293" t="s">
        <v>199</v>
      </c>
      <c r="D3293">
        <v>18</v>
      </c>
      <c r="E3293">
        <v>29</v>
      </c>
      <c r="F3293">
        <v>49</v>
      </c>
      <c r="G3293">
        <v>15</v>
      </c>
      <c r="H3293" t="s">
        <v>205</v>
      </c>
      <c r="I3293" t="s">
        <v>206</v>
      </c>
      <c r="J3293" t="s">
        <v>202</v>
      </c>
    </row>
    <row r="3294" spans="1:10" x14ac:dyDescent="0.3">
      <c r="A3294" t="s">
        <v>241</v>
      </c>
      <c r="B3294" t="s">
        <v>214</v>
      </c>
      <c r="C3294" t="s">
        <v>199</v>
      </c>
      <c r="D3294">
        <v>21</v>
      </c>
      <c r="E3294">
        <v>31</v>
      </c>
      <c r="F3294">
        <v>55</v>
      </c>
      <c r="G3294">
        <v>17</v>
      </c>
      <c r="H3294" t="s">
        <v>205</v>
      </c>
      <c r="I3294" t="s">
        <v>206</v>
      </c>
      <c r="J3294" t="s">
        <v>202</v>
      </c>
    </row>
    <row r="3295" spans="1:10" x14ac:dyDescent="0.3">
      <c r="A3295" t="s">
        <v>241</v>
      </c>
      <c r="B3295" t="s">
        <v>214</v>
      </c>
      <c r="C3295" t="s">
        <v>199</v>
      </c>
      <c r="D3295">
        <v>13</v>
      </c>
      <c r="E3295">
        <v>24</v>
      </c>
      <c r="F3295">
        <v>42</v>
      </c>
      <c r="G3295">
        <v>15</v>
      </c>
      <c r="H3295" t="s">
        <v>205</v>
      </c>
      <c r="I3295" t="s">
        <v>206</v>
      </c>
      <c r="J3295" t="s">
        <v>202</v>
      </c>
    </row>
    <row r="3296" spans="1:10" x14ac:dyDescent="0.3">
      <c r="A3296" t="s">
        <v>241</v>
      </c>
      <c r="B3296" t="s">
        <v>214</v>
      </c>
      <c r="C3296" t="s">
        <v>199</v>
      </c>
      <c r="D3296">
        <v>15</v>
      </c>
      <c r="E3296">
        <v>25</v>
      </c>
      <c r="F3296">
        <v>44</v>
      </c>
      <c r="G3296">
        <v>15</v>
      </c>
      <c r="H3296" t="s">
        <v>205</v>
      </c>
      <c r="I3296" t="s">
        <v>206</v>
      </c>
      <c r="J3296" t="s">
        <v>202</v>
      </c>
    </row>
    <row r="3297" spans="1:10" x14ac:dyDescent="0.3">
      <c r="A3297" t="s">
        <v>241</v>
      </c>
      <c r="B3297" t="s">
        <v>214</v>
      </c>
      <c r="C3297" t="s">
        <v>199</v>
      </c>
      <c r="D3297">
        <v>11</v>
      </c>
      <c r="E3297">
        <v>26</v>
      </c>
      <c r="F3297">
        <v>43</v>
      </c>
      <c r="G3297">
        <v>15</v>
      </c>
      <c r="H3297" t="s">
        <v>205</v>
      </c>
      <c r="I3297" t="s">
        <v>207</v>
      </c>
      <c r="J3297" t="s">
        <v>208</v>
      </c>
    </row>
    <row r="3298" spans="1:10" x14ac:dyDescent="0.3">
      <c r="A3298" t="s">
        <v>241</v>
      </c>
      <c r="B3298" t="s">
        <v>214</v>
      </c>
      <c r="C3298" t="s">
        <v>199</v>
      </c>
      <c r="D3298">
        <v>11</v>
      </c>
      <c r="E3298">
        <v>28</v>
      </c>
      <c r="F3298">
        <v>47</v>
      </c>
      <c r="G3298">
        <v>17</v>
      </c>
      <c r="H3298" t="s">
        <v>205</v>
      </c>
      <c r="I3298" t="s">
        <v>207</v>
      </c>
      <c r="J3298" t="s">
        <v>208</v>
      </c>
    </row>
    <row r="3299" spans="1:10" x14ac:dyDescent="0.3">
      <c r="A3299" t="s">
        <v>241</v>
      </c>
      <c r="B3299" t="s">
        <v>214</v>
      </c>
      <c r="C3299" t="s">
        <v>199</v>
      </c>
      <c r="D3299">
        <v>10</v>
      </c>
      <c r="E3299">
        <v>25</v>
      </c>
      <c r="F3299">
        <v>41</v>
      </c>
      <c r="G3299">
        <v>15</v>
      </c>
      <c r="H3299" t="s">
        <v>205</v>
      </c>
      <c r="I3299" t="s">
        <v>207</v>
      </c>
      <c r="J3299" t="s">
        <v>208</v>
      </c>
    </row>
    <row r="3300" spans="1:10" x14ac:dyDescent="0.3">
      <c r="A3300" t="s">
        <v>241</v>
      </c>
      <c r="B3300" t="s">
        <v>214</v>
      </c>
      <c r="C3300" t="s">
        <v>199</v>
      </c>
      <c r="D3300">
        <v>10</v>
      </c>
      <c r="E3300">
        <v>26</v>
      </c>
      <c r="F3300">
        <v>43</v>
      </c>
      <c r="G3300">
        <v>16</v>
      </c>
      <c r="H3300" t="s">
        <v>205</v>
      </c>
      <c r="I3300" t="s">
        <v>207</v>
      </c>
      <c r="J3300" t="s">
        <v>208</v>
      </c>
    </row>
    <row r="3301" spans="1:10" x14ac:dyDescent="0.3">
      <c r="A3301" t="s">
        <v>241</v>
      </c>
      <c r="B3301" t="s">
        <v>214</v>
      </c>
      <c r="C3301" t="s">
        <v>199</v>
      </c>
      <c r="D3301">
        <v>13</v>
      </c>
      <c r="E3301">
        <v>29</v>
      </c>
      <c r="F3301">
        <v>49</v>
      </c>
      <c r="G3301">
        <v>16</v>
      </c>
      <c r="H3301" t="s">
        <v>205</v>
      </c>
      <c r="I3301" t="s">
        <v>207</v>
      </c>
      <c r="J3301" t="s">
        <v>208</v>
      </c>
    </row>
    <row r="3302" spans="1:10" x14ac:dyDescent="0.3">
      <c r="A3302" t="s">
        <v>241</v>
      </c>
      <c r="B3302" t="s">
        <v>214</v>
      </c>
      <c r="C3302" t="s">
        <v>199</v>
      </c>
      <c r="D3302">
        <v>17</v>
      </c>
      <c r="E3302">
        <v>34</v>
      </c>
      <c r="F3302">
        <v>56</v>
      </c>
      <c r="G3302">
        <v>17</v>
      </c>
      <c r="H3302" t="s">
        <v>205</v>
      </c>
      <c r="I3302" t="s">
        <v>207</v>
      </c>
      <c r="J3302" t="s">
        <v>208</v>
      </c>
    </row>
    <row r="3303" spans="1:10" x14ac:dyDescent="0.3">
      <c r="A3303" t="s">
        <v>241</v>
      </c>
      <c r="B3303" t="s">
        <v>214</v>
      </c>
      <c r="C3303" t="s">
        <v>199</v>
      </c>
      <c r="D3303">
        <v>15</v>
      </c>
      <c r="E3303">
        <v>25</v>
      </c>
      <c r="F3303">
        <v>44</v>
      </c>
      <c r="G3303">
        <v>15</v>
      </c>
      <c r="H3303" t="s">
        <v>205</v>
      </c>
      <c r="I3303" t="s">
        <v>207</v>
      </c>
      <c r="J3303" t="s">
        <v>208</v>
      </c>
    </row>
    <row r="3304" spans="1:10" x14ac:dyDescent="0.3">
      <c r="A3304" t="s">
        <v>241</v>
      </c>
      <c r="B3304" t="s">
        <v>214</v>
      </c>
      <c r="C3304" t="s">
        <v>199</v>
      </c>
      <c r="D3304">
        <v>15</v>
      </c>
      <c r="E3304">
        <v>26</v>
      </c>
      <c r="F3304">
        <v>46</v>
      </c>
      <c r="G3304">
        <v>16</v>
      </c>
      <c r="H3304" t="s">
        <v>205</v>
      </c>
      <c r="I3304" t="s">
        <v>207</v>
      </c>
      <c r="J3304" t="s">
        <v>208</v>
      </c>
    </row>
    <row r="3305" spans="1:10" x14ac:dyDescent="0.3">
      <c r="A3305" t="s">
        <v>241</v>
      </c>
      <c r="B3305" t="s">
        <v>214</v>
      </c>
      <c r="C3305" t="s">
        <v>199</v>
      </c>
      <c r="D3305">
        <v>21</v>
      </c>
      <c r="E3305">
        <v>32</v>
      </c>
      <c r="F3305">
        <v>53</v>
      </c>
      <c r="G3305">
        <v>16</v>
      </c>
      <c r="H3305" t="s">
        <v>205</v>
      </c>
      <c r="I3305" t="s">
        <v>207</v>
      </c>
      <c r="J3305" t="s">
        <v>208</v>
      </c>
    </row>
    <row r="3306" spans="1:10" x14ac:dyDescent="0.3">
      <c r="A3306" t="s">
        <v>241</v>
      </c>
      <c r="B3306" t="s">
        <v>214</v>
      </c>
      <c r="C3306" t="s">
        <v>199</v>
      </c>
      <c r="D3306">
        <v>17</v>
      </c>
      <c r="E3306">
        <v>29</v>
      </c>
      <c r="F3306">
        <v>49</v>
      </c>
      <c r="G3306">
        <v>16</v>
      </c>
      <c r="H3306" t="s">
        <v>205</v>
      </c>
      <c r="I3306" t="s">
        <v>207</v>
      </c>
      <c r="J3306" t="s">
        <v>208</v>
      </c>
    </row>
    <row r="3307" spans="1:10" x14ac:dyDescent="0.3">
      <c r="A3307" t="s">
        <v>241</v>
      </c>
      <c r="B3307" t="s">
        <v>214</v>
      </c>
      <c r="C3307" t="s">
        <v>199</v>
      </c>
      <c r="D3307">
        <v>23</v>
      </c>
      <c r="E3307">
        <v>35</v>
      </c>
      <c r="F3307">
        <v>57</v>
      </c>
      <c r="G3307">
        <v>17</v>
      </c>
      <c r="H3307" t="s">
        <v>205</v>
      </c>
      <c r="I3307" t="s">
        <v>207</v>
      </c>
      <c r="J3307" t="s">
        <v>208</v>
      </c>
    </row>
    <row r="3308" spans="1:10" x14ac:dyDescent="0.3">
      <c r="A3308" t="s">
        <v>241</v>
      </c>
      <c r="B3308" t="s">
        <v>214</v>
      </c>
      <c r="C3308" t="s">
        <v>199</v>
      </c>
      <c r="D3308">
        <v>25</v>
      </c>
      <c r="E3308">
        <v>35</v>
      </c>
      <c r="F3308">
        <v>62</v>
      </c>
      <c r="G3308">
        <v>18</v>
      </c>
      <c r="H3308" t="s">
        <v>205</v>
      </c>
      <c r="I3308" t="s">
        <v>207</v>
      </c>
      <c r="J3308" t="s">
        <v>208</v>
      </c>
    </row>
    <row r="3309" spans="1:10" x14ac:dyDescent="0.3">
      <c r="A3309" t="s">
        <v>241</v>
      </c>
      <c r="B3309" t="s">
        <v>214</v>
      </c>
      <c r="C3309" t="s">
        <v>199</v>
      </c>
      <c r="D3309">
        <v>25</v>
      </c>
      <c r="E3309">
        <v>35</v>
      </c>
      <c r="F3309">
        <v>62</v>
      </c>
      <c r="G3309">
        <v>18</v>
      </c>
      <c r="H3309" t="s">
        <v>205</v>
      </c>
      <c r="I3309" t="s">
        <v>207</v>
      </c>
      <c r="J3309" t="s">
        <v>208</v>
      </c>
    </row>
    <row r="3310" spans="1:10" x14ac:dyDescent="0.3">
      <c r="A3310" t="s">
        <v>241</v>
      </c>
      <c r="B3310" t="s">
        <v>214</v>
      </c>
      <c r="C3310" t="s">
        <v>199</v>
      </c>
      <c r="D3310">
        <v>25</v>
      </c>
      <c r="E3310">
        <v>34</v>
      </c>
      <c r="F3310">
        <v>60</v>
      </c>
      <c r="G3310">
        <v>17</v>
      </c>
      <c r="H3310" t="s">
        <v>205</v>
      </c>
      <c r="I3310" t="s">
        <v>207</v>
      </c>
      <c r="J3310" t="s">
        <v>208</v>
      </c>
    </row>
    <row r="3311" spans="1:10" x14ac:dyDescent="0.3">
      <c r="A3311" t="s">
        <v>241</v>
      </c>
      <c r="B3311" t="s">
        <v>214</v>
      </c>
      <c r="C3311" t="s">
        <v>199</v>
      </c>
      <c r="D3311">
        <v>25</v>
      </c>
      <c r="E3311">
        <v>35</v>
      </c>
      <c r="F3311">
        <v>62</v>
      </c>
      <c r="G3311">
        <v>18</v>
      </c>
      <c r="H3311" t="s">
        <v>205</v>
      </c>
      <c r="I3311" t="s">
        <v>207</v>
      </c>
      <c r="J3311" t="s">
        <v>208</v>
      </c>
    </row>
    <row r="3312" spans="1:10" x14ac:dyDescent="0.3">
      <c r="A3312" t="s">
        <v>241</v>
      </c>
      <c r="B3312" t="s">
        <v>214</v>
      </c>
      <c r="C3312" t="s">
        <v>199</v>
      </c>
      <c r="D3312">
        <v>26</v>
      </c>
      <c r="E3312">
        <v>169</v>
      </c>
      <c r="F3312">
        <v>290</v>
      </c>
      <c r="G3312">
        <v>143</v>
      </c>
      <c r="H3312" t="s">
        <v>209</v>
      </c>
      <c r="I3312" t="s">
        <v>216</v>
      </c>
      <c r="J3312" t="s">
        <v>208</v>
      </c>
    </row>
    <row r="3313" spans="1:10" x14ac:dyDescent="0.3">
      <c r="A3313" t="s">
        <v>241</v>
      </c>
      <c r="B3313" t="s">
        <v>214</v>
      </c>
      <c r="C3313" t="s">
        <v>199</v>
      </c>
      <c r="D3313">
        <v>27</v>
      </c>
      <c r="E3313">
        <v>173</v>
      </c>
      <c r="F3313">
        <v>298</v>
      </c>
      <c r="G3313">
        <v>146</v>
      </c>
      <c r="H3313" t="s">
        <v>209</v>
      </c>
      <c r="I3313" t="s">
        <v>216</v>
      </c>
      <c r="J3313" t="s">
        <v>208</v>
      </c>
    </row>
    <row r="3314" spans="1:10" x14ac:dyDescent="0.3">
      <c r="A3314" t="s">
        <v>241</v>
      </c>
      <c r="B3314" t="s">
        <v>214</v>
      </c>
      <c r="C3314" t="s">
        <v>199</v>
      </c>
      <c r="D3314">
        <v>27</v>
      </c>
      <c r="E3314">
        <v>173</v>
      </c>
      <c r="F3314">
        <v>298</v>
      </c>
      <c r="G3314">
        <v>146</v>
      </c>
      <c r="H3314" t="s">
        <v>209</v>
      </c>
      <c r="I3314" t="s">
        <v>216</v>
      </c>
      <c r="J3314" t="s">
        <v>208</v>
      </c>
    </row>
    <row r="3315" spans="1:10" x14ac:dyDescent="0.3">
      <c r="A3315" t="s">
        <v>241</v>
      </c>
      <c r="B3315" t="s">
        <v>214</v>
      </c>
      <c r="C3315" t="s">
        <v>199</v>
      </c>
      <c r="D3315">
        <v>25</v>
      </c>
      <c r="E3315">
        <v>168</v>
      </c>
      <c r="F3315">
        <v>289</v>
      </c>
      <c r="G3315">
        <v>143</v>
      </c>
      <c r="H3315" t="s">
        <v>209</v>
      </c>
      <c r="I3315" t="s">
        <v>216</v>
      </c>
      <c r="J3315" t="s">
        <v>208</v>
      </c>
    </row>
    <row r="3316" spans="1:10" x14ac:dyDescent="0.3">
      <c r="A3316" t="s">
        <v>241</v>
      </c>
      <c r="B3316" t="s">
        <v>214</v>
      </c>
      <c r="C3316" t="s">
        <v>199</v>
      </c>
      <c r="D3316">
        <v>37</v>
      </c>
      <c r="E3316">
        <v>201</v>
      </c>
      <c r="F3316">
        <v>345</v>
      </c>
      <c r="G3316">
        <v>164</v>
      </c>
      <c r="H3316" t="s">
        <v>209</v>
      </c>
      <c r="I3316" t="s">
        <v>216</v>
      </c>
      <c r="J3316" t="s">
        <v>208</v>
      </c>
    </row>
    <row r="3317" spans="1:10" x14ac:dyDescent="0.3">
      <c r="A3317" t="s">
        <v>241</v>
      </c>
      <c r="B3317" t="s">
        <v>214</v>
      </c>
      <c r="C3317" t="s">
        <v>199</v>
      </c>
      <c r="D3317">
        <v>45</v>
      </c>
      <c r="E3317">
        <v>225</v>
      </c>
      <c r="F3317">
        <v>387</v>
      </c>
      <c r="G3317">
        <v>180</v>
      </c>
      <c r="H3317" t="s">
        <v>209</v>
      </c>
      <c r="I3317" t="s">
        <v>216</v>
      </c>
      <c r="J3317" t="s">
        <v>208</v>
      </c>
    </row>
    <row r="3318" spans="1:10" x14ac:dyDescent="0.3">
      <c r="A3318" t="s">
        <v>241</v>
      </c>
      <c r="B3318" t="s">
        <v>214</v>
      </c>
      <c r="C3318" t="s">
        <v>199</v>
      </c>
      <c r="D3318">
        <v>49</v>
      </c>
      <c r="E3318">
        <v>239</v>
      </c>
      <c r="F3318">
        <v>412</v>
      </c>
      <c r="G3318">
        <v>190</v>
      </c>
      <c r="H3318" t="s">
        <v>209</v>
      </c>
      <c r="I3318" t="s">
        <v>216</v>
      </c>
      <c r="J3318" t="s">
        <v>208</v>
      </c>
    </row>
    <row r="3319" spans="1:10" x14ac:dyDescent="0.3">
      <c r="A3319" t="s">
        <v>241</v>
      </c>
      <c r="B3319" t="s">
        <v>214</v>
      </c>
      <c r="C3319" t="s">
        <v>199</v>
      </c>
      <c r="D3319">
        <v>26</v>
      </c>
      <c r="E3319">
        <v>173</v>
      </c>
      <c r="F3319">
        <v>298</v>
      </c>
      <c r="G3319">
        <v>147</v>
      </c>
      <c r="H3319" t="s">
        <v>209</v>
      </c>
      <c r="I3319" t="s">
        <v>216</v>
      </c>
      <c r="J3319" t="s">
        <v>208</v>
      </c>
    </row>
    <row r="3320" spans="1:10" x14ac:dyDescent="0.3">
      <c r="A3320" t="s">
        <v>241</v>
      </c>
      <c r="B3320" t="s">
        <v>214</v>
      </c>
      <c r="C3320" t="s">
        <v>199</v>
      </c>
      <c r="D3320">
        <v>26</v>
      </c>
      <c r="E3320">
        <v>168</v>
      </c>
      <c r="F3320">
        <v>289</v>
      </c>
      <c r="G3320">
        <v>142</v>
      </c>
      <c r="H3320" t="s">
        <v>209</v>
      </c>
      <c r="I3320" t="s">
        <v>216</v>
      </c>
      <c r="J3320" t="s">
        <v>208</v>
      </c>
    </row>
    <row r="3321" spans="1:10" x14ac:dyDescent="0.3">
      <c r="A3321" t="s">
        <v>241</v>
      </c>
      <c r="B3321" t="s">
        <v>214</v>
      </c>
      <c r="C3321" t="s">
        <v>199</v>
      </c>
      <c r="D3321">
        <v>25</v>
      </c>
      <c r="E3321">
        <v>145</v>
      </c>
      <c r="F3321">
        <v>280</v>
      </c>
      <c r="G3321">
        <v>135</v>
      </c>
      <c r="H3321" t="s">
        <v>209</v>
      </c>
      <c r="I3321" t="s">
        <v>216</v>
      </c>
      <c r="J3321" t="s">
        <v>208</v>
      </c>
    </row>
    <row r="3322" spans="1:10" x14ac:dyDescent="0.3">
      <c r="A3322" t="s">
        <v>241</v>
      </c>
      <c r="B3322" t="s">
        <v>214</v>
      </c>
      <c r="C3322" t="s">
        <v>199</v>
      </c>
      <c r="D3322">
        <v>40</v>
      </c>
      <c r="E3322">
        <v>173</v>
      </c>
      <c r="F3322">
        <v>318</v>
      </c>
      <c r="G3322">
        <v>146</v>
      </c>
      <c r="H3322" t="s">
        <v>209</v>
      </c>
      <c r="I3322" t="s">
        <v>216</v>
      </c>
      <c r="J3322" t="s">
        <v>208</v>
      </c>
    </row>
    <row r="3323" spans="1:10" x14ac:dyDescent="0.3">
      <c r="A3323" t="s">
        <v>241</v>
      </c>
      <c r="B3323" t="s">
        <v>214</v>
      </c>
      <c r="C3323" t="s">
        <v>199</v>
      </c>
      <c r="D3323">
        <v>40</v>
      </c>
      <c r="E3323">
        <v>173</v>
      </c>
      <c r="F3323">
        <v>318</v>
      </c>
      <c r="G3323">
        <v>146</v>
      </c>
      <c r="H3323" t="s">
        <v>209</v>
      </c>
      <c r="I3323" t="s">
        <v>216</v>
      </c>
      <c r="J3323" t="s">
        <v>208</v>
      </c>
    </row>
    <row r="3324" spans="1:10" x14ac:dyDescent="0.3">
      <c r="A3324" t="s">
        <v>241</v>
      </c>
      <c r="B3324" t="s">
        <v>214</v>
      </c>
      <c r="C3324" t="s">
        <v>199</v>
      </c>
      <c r="D3324">
        <v>35</v>
      </c>
      <c r="E3324">
        <v>168</v>
      </c>
      <c r="F3324">
        <v>286</v>
      </c>
      <c r="G3324">
        <v>133</v>
      </c>
      <c r="H3324" t="s">
        <v>209</v>
      </c>
      <c r="I3324" t="s">
        <v>216</v>
      </c>
      <c r="J3324" t="s">
        <v>208</v>
      </c>
    </row>
    <row r="3325" spans="1:10" x14ac:dyDescent="0.3">
      <c r="A3325" t="s">
        <v>241</v>
      </c>
      <c r="B3325" t="s">
        <v>214</v>
      </c>
      <c r="C3325" t="s">
        <v>199</v>
      </c>
      <c r="D3325">
        <v>51</v>
      </c>
      <c r="E3325">
        <v>201</v>
      </c>
      <c r="F3325">
        <v>342</v>
      </c>
      <c r="G3325">
        <v>153</v>
      </c>
      <c r="H3325" t="s">
        <v>209</v>
      </c>
      <c r="I3325" t="s">
        <v>216</v>
      </c>
      <c r="J3325" t="s">
        <v>208</v>
      </c>
    </row>
    <row r="3326" spans="1:10" x14ac:dyDescent="0.3">
      <c r="A3326" t="s">
        <v>241</v>
      </c>
      <c r="B3326" t="s">
        <v>214</v>
      </c>
      <c r="C3326" t="s">
        <v>199</v>
      </c>
      <c r="D3326">
        <v>111</v>
      </c>
      <c r="E3326">
        <v>201</v>
      </c>
      <c r="F3326">
        <v>345</v>
      </c>
      <c r="G3326">
        <v>90</v>
      </c>
      <c r="H3326" t="s">
        <v>209</v>
      </c>
      <c r="I3326" t="s">
        <v>210</v>
      </c>
      <c r="J3326" t="s">
        <v>208</v>
      </c>
    </row>
    <row r="3327" spans="1:10" x14ac:dyDescent="0.3">
      <c r="A3327" t="s">
        <v>241</v>
      </c>
      <c r="B3327" t="s">
        <v>214</v>
      </c>
      <c r="C3327" t="s">
        <v>199</v>
      </c>
      <c r="D3327">
        <v>115</v>
      </c>
      <c r="E3327">
        <v>206</v>
      </c>
      <c r="F3327">
        <v>354</v>
      </c>
      <c r="G3327">
        <v>91</v>
      </c>
      <c r="H3327" t="s">
        <v>209</v>
      </c>
      <c r="I3327" t="s">
        <v>210</v>
      </c>
      <c r="J3327" t="s">
        <v>208</v>
      </c>
    </row>
    <row r="3328" spans="1:10" x14ac:dyDescent="0.3">
      <c r="A3328" t="s">
        <v>241</v>
      </c>
      <c r="B3328" t="s">
        <v>214</v>
      </c>
      <c r="C3328" t="s">
        <v>199</v>
      </c>
      <c r="D3328">
        <v>156</v>
      </c>
      <c r="E3328">
        <v>265</v>
      </c>
      <c r="F3328">
        <v>456</v>
      </c>
      <c r="G3328">
        <v>109</v>
      </c>
      <c r="H3328" t="s">
        <v>209</v>
      </c>
      <c r="I3328" t="s">
        <v>210</v>
      </c>
      <c r="J3328" t="s">
        <v>208</v>
      </c>
    </row>
    <row r="3329" spans="1:10" x14ac:dyDescent="0.3">
      <c r="A3329" t="s">
        <v>241</v>
      </c>
      <c r="B3329" t="s">
        <v>214</v>
      </c>
      <c r="C3329" t="s">
        <v>199</v>
      </c>
      <c r="D3329">
        <v>160</v>
      </c>
      <c r="E3329">
        <v>270</v>
      </c>
      <c r="F3329">
        <v>465</v>
      </c>
      <c r="G3329">
        <v>110</v>
      </c>
      <c r="H3329" t="s">
        <v>209</v>
      </c>
      <c r="I3329" t="s">
        <v>210</v>
      </c>
      <c r="J3329" t="s">
        <v>208</v>
      </c>
    </row>
    <row r="3330" spans="1:10" x14ac:dyDescent="0.3">
      <c r="A3330" t="s">
        <v>241</v>
      </c>
      <c r="B3330" t="s">
        <v>214</v>
      </c>
      <c r="C3330" t="s">
        <v>199</v>
      </c>
      <c r="D3330">
        <v>208</v>
      </c>
      <c r="E3330">
        <v>329</v>
      </c>
      <c r="F3330">
        <v>567</v>
      </c>
      <c r="G3330">
        <v>121</v>
      </c>
      <c r="H3330" t="s">
        <v>209</v>
      </c>
      <c r="I3330" t="s">
        <v>210</v>
      </c>
      <c r="J3330" t="s">
        <v>208</v>
      </c>
    </row>
    <row r="3331" spans="1:10" x14ac:dyDescent="0.3">
      <c r="A3331" t="s">
        <v>241</v>
      </c>
      <c r="B3331" t="s">
        <v>214</v>
      </c>
      <c r="C3331" t="s">
        <v>199</v>
      </c>
      <c r="D3331">
        <v>163</v>
      </c>
      <c r="E3331">
        <v>271</v>
      </c>
      <c r="F3331">
        <v>467</v>
      </c>
      <c r="G3331">
        <v>108</v>
      </c>
      <c r="H3331" t="s">
        <v>209</v>
      </c>
      <c r="I3331" t="s">
        <v>210</v>
      </c>
      <c r="J3331" t="s">
        <v>208</v>
      </c>
    </row>
    <row r="3332" spans="1:10" x14ac:dyDescent="0.3">
      <c r="A3332" t="s">
        <v>241</v>
      </c>
      <c r="B3332" t="s">
        <v>214</v>
      </c>
      <c r="C3332" t="s">
        <v>199</v>
      </c>
      <c r="D3332">
        <v>194</v>
      </c>
      <c r="E3332">
        <v>310</v>
      </c>
      <c r="F3332">
        <v>534</v>
      </c>
      <c r="G3332">
        <v>116</v>
      </c>
      <c r="H3332" t="s">
        <v>209</v>
      </c>
      <c r="I3332" t="s">
        <v>210</v>
      </c>
      <c r="J3332" t="s">
        <v>208</v>
      </c>
    </row>
    <row r="3333" spans="1:10" x14ac:dyDescent="0.3">
      <c r="A3333" t="s">
        <v>241</v>
      </c>
      <c r="B3333" t="s">
        <v>214</v>
      </c>
      <c r="C3333" t="s">
        <v>199</v>
      </c>
      <c r="D3333">
        <v>173</v>
      </c>
      <c r="E3333">
        <v>201</v>
      </c>
      <c r="F3333">
        <v>386</v>
      </c>
      <c r="G3333">
        <v>94</v>
      </c>
      <c r="H3333" t="s">
        <v>209</v>
      </c>
      <c r="I3333" t="s">
        <v>210</v>
      </c>
      <c r="J3333" t="s">
        <v>208</v>
      </c>
    </row>
    <row r="3334" spans="1:10" x14ac:dyDescent="0.3">
      <c r="A3334" t="s">
        <v>241</v>
      </c>
      <c r="B3334" t="s">
        <v>214</v>
      </c>
      <c r="C3334" t="s">
        <v>199</v>
      </c>
      <c r="D3334">
        <v>171</v>
      </c>
      <c r="E3334">
        <v>206</v>
      </c>
      <c r="F3334">
        <v>377</v>
      </c>
      <c r="G3334">
        <v>91</v>
      </c>
      <c r="H3334" t="s">
        <v>209</v>
      </c>
      <c r="I3334" t="s">
        <v>210</v>
      </c>
      <c r="J3334" t="s">
        <v>208</v>
      </c>
    </row>
    <row r="3335" spans="1:10" x14ac:dyDescent="0.3">
      <c r="A3335" t="s">
        <v>241</v>
      </c>
      <c r="B3335" t="s">
        <v>214</v>
      </c>
      <c r="C3335" t="s">
        <v>199</v>
      </c>
      <c r="D3335">
        <v>225</v>
      </c>
      <c r="E3335">
        <v>271</v>
      </c>
      <c r="F3335">
        <v>463</v>
      </c>
      <c r="G3335">
        <v>100</v>
      </c>
      <c r="H3335" t="s">
        <v>209</v>
      </c>
      <c r="I3335" t="s">
        <v>210</v>
      </c>
      <c r="J3335" t="s">
        <v>208</v>
      </c>
    </row>
    <row r="3336" spans="1:10" x14ac:dyDescent="0.3">
      <c r="A3336" t="s">
        <v>241</v>
      </c>
      <c r="B3336" t="s">
        <v>214</v>
      </c>
      <c r="C3336" t="s">
        <v>199</v>
      </c>
      <c r="D3336">
        <v>178</v>
      </c>
      <c r="E3336">
        <v>213</v>
      </c>
      <c r="F3336">
        <v>391</v>
      </c>
      <c r="G3336">
        <v>93</v>
      </c>
      <c r="H3336" t="s">
        <v>209</v>
      </c>
      <c r="I3336" t="s">
        <v>210</v>
      </c>
      <c r="J3336" t="s">
        <v>208</v>
      </c>
    </row>
    <row r="3337" spans="1:10" x14ac:dyDescent="0.3">
      <c r="A3337" t="s">
        <v>241</v>
      </c>
      <c r="B3337" t="s">
        <v>214</v>
      </c>
      <c r="C3337" t="s">
        <v>199</v>
      </c>
      <c r="D3337">
        <v>121</v>
      </c>
      <c r="E3337">
        <v>185</v>
      </c>
      <c r="F3337">
        <v>312</v>
      </c>
      <c r="G3337">
        <v>64</v>
      </c>
      <c r="H3337" t="s">
        <v>209</v>
      </c>
      <c r="I3337" t="s">
        <v>211</v>
      </c>
      <c r="J3337" t="s">
        <v>208</v>
      </c>
    </row>
    <row r="3338" spans="1:10" x14ac:dyDescent="0.3">
      <c r="A3338" t="s">
        <v>241</v>
      </c>
      <c r="B3338" t="s">
        <v>214</v>
      </c>
      <c r="C3338" t="s">
        <v>199</v>
      </c>
      <c r="D3338">
        <v>136</v>
      </c>
      <c r="E3338">
        <v>204</v>
      </c>
      <c r="F3338">
        <v>345</v>
      </c>
      <c r="G3338">
        <v>68</v>
      </c>
      <c r="H3338" t="s">
        <v>209</v>
      </c>
      <c r="I3338" t="s">
        <v>211</v>
      </c>
      <c r="J3338" t="s">
        <v>208</v>
      </c>
    </row>
    <row r="3339" spans="1:10" x14ac:dyDescent="0.3">
      <c r="A3339" t="s">
        <v>241</v>
      </c>
      <c r="B3339" t="s">
        <v>214</v>
      </c>
      <c r="C3339" t="s">
        <v>199</v>
      </c>
      <c r="D3339">
        <v>150</v>
      </c>
      <c r="E3339">
        <v>222</v>
      </c>
      <c r="F3339">
        <v>376</v>
      </c>
      <c r="G3339">
        <v>72</v>
      </c>
      <c r="H3339" t="s">
        <v>209</v>
      </c>
      <c r="I3339" t="s">
        <v>211</v>
      </c>
      <c r="J3339" t="s">
        <v>208</v>
      </c>
    </row>
    <row r="3340" spans="1:10" x14ac:dyDescent="0.3">
      <c r="A3340" t="s">
        <v>241</v>
      </c>
      <c r="B3340" t="s">
        <v>214</v>
      </c>
      <c r="C3340" t="s">
        <v>199</v>
      </c>
      <c r="D3340">
        <v>115</v>
      </c>
      <c r="E3340">
        <v>176</v>
      </c>
      <c r="F3340">
        <v>298</v>
      </c>
      <c r="G3340">
        <v>61</v>
      </c>
      <c r="H3340" t="s">
        <v>209</v>
      </c>
      <c r="I3340" t="s">
        <v>211</v>
      </c>
      <c r="J3340" t="s">
        <v>208</v>
      </c>
    </row>
    <row r="3341" spans="1:10" x14ac:dyDescent="0.3">
      <c r="A3341" t="s">
        <v>241</v>
      </c>
      <c r="B3341" t="s">
        <v>214</v>
      </c>
      <c r="C3341" t="s">
        <v>199</v>
      </c>
      <c r="D3341">
        <v>122</v>
      </c>
      <c r="E3341">
        <v>185</v>
      </c>
      <c r="F3341">
        <v>312</v>
      </c>
      <c r="G3341">
        <v>63</v>
      </c>
      <c r="H3341" t="s">
        <v>209</v>
      </c>
      <c r="I3341" t="s">
        <v>211</v>
      </c>
      <c r="J3341" t="s">
        <v>208</v>
      </c>
    </row>
    <row r="3342" spans="1:10" x14ac:dyDescent="0.3">
      <c r="A3342" t="s">
        <v>241</v>
      </c>
      <c r="B3342" t="s">
        <v>214</v>
      </c>
      <c r="C3342" t="s">
        <v>199</v>
      </c>
      <c r="D3342">
        <v>134</v>
      </c>
      <c r="E3342">
        <v>139</v>
      </c>
      <c r="F3342">
        <v>262</v>
      </c>
      <c r="G3342">
        <v>56</v>
      </c>
      <c r="H3342" t="s">
        <v>209</v>
      </c>
      <c r="I3342" t="s">
        <v>211</v>
      </c>
      <c r="J3342" t="s">
        <v>208</v>
      </c>
    </row>
    <row r="3343" spans="1:10" x14ac:dyDescent="0.3">
      <c r="A3343" t="s">
        <v>241</v>
      </c>
      <c r="B3343" t="s">
        <v>214</v>
      </c>
      <c r="C3343" t="s">
        <v>199</v>
      </c>
      <c r="D3343">
        <v>140</v>
      </c>
      <c r="E3343">
        <v>150</v>
      </c>
      <c r="F3343">
        <v>271</v>
      </c>
      <c r="G3343">
        <v>56</v>
      </c>
      <c r="H3343" t="s">
        <v>209</v>
      </c>
      <c r="I3343" t="s">
        <v>211</v>
      </c>
      <c r="J3343" t="s">
        <v>208</v>
      </c>
    </row>
    <row r="3344" spans="1:10" x14ac:dyDescent="0.3">
      <c r="A3344" t="s">
        <v>241</v>
      </c>
      <c r="B3344" t="s">
        <v>214</v>
      </c>
      <c r="C3344" t="s">
        <v>199</v>
      </c>
      <c r="D3344">
        <v>151</v>
      </c>
      <c r="E3344">
        <v>158</v>
      </c>
      <c r="F3344">
        <v>285</v>
      </c>
      <c r="G3344">
        <v>56</v>
      </c>
      <c r="H3344" t="s">
        <v>209</v>
      </c>
      <c r="I3344" t="s">
        <v>211</v>
      </c>
      <c r="J3344" t="s">
        <v>208</v>
      </c>
    </row>
    <row r="3345" spans="1:10" x14ac:dyDescent="0.3">
      <c r="A3345" t="s">
        <v>241</v>
      </c>
      <c r="B3345" t="s">
        <v>214</v>
      </c>
      <c r="C3345" t="s">
        <v>199</v>
      </c>
      <c r="D3345">
        <v>171</v>
      </c>
      <c r="E3345">
        <v>178</v>
      </c>
      <c r="F3345">
        <v>321</v>
      </c>
      <c r="G3345">
        <v>63</v>
      </c>
      <c r="H3345" t="s">
        <v>209</v>
      </c>
      <c r="I3345" t="s">
        <v>211</v>
      </c>
      <c r="J3345" t="s">
        <v>208</v>
      </c>
    </row>
    <row r="3346" spans="1:10" x14ac:dyDescent="0.3">
      <c r="A3346" t="s">
        <v>241</v>
      </c>
      <c r="B3346" t="s">
        <v>214</v>
      </c>
      <c r="C3346" t="s">
        <v>199</v>
      </c>
      <c r="D3346">
        <v>188</v>
      </c>
      <c r="E3346">
        <v>204</v>
      </c>
      <c r="F3346">
        <v>342</v>
      </c>
      <c r="G3346">
        <v>63</v>
      </c>
      <c r="H3346" t="s">
        <v>209</v>
      </c>
      <c r="I3346" t="s">
        <v>211</v>
      </c>
      <c r="J3346" t="s">
        <v>208</v>
      </c>
    </row>
    <row r="3347" spans="1:10" x14ac:dyDescent="0.3">
      <c r="A3347" t="s">
        <v>241</v>
      </c>
      <c r="B3347" t="s">
        <v>214</v>
      </c>
      <c r="C3347" t="s">
        <v>199</v>
      </c>
      <c r="D3347">
        <v>207</v>
      </c>
      <c r="E3347">
        <v>222</v>
      </c>
      <c r="F3347">
        <v>373</v>
      </c>
      <c r="G3347">
        <v>67</v>
      </c>
      <c r="H3347" t="s">
        <v>209</v>
      </c>
      <c r="I3347" t="s">
        <v>211</v>
      </c>
      <c r="J3347" t="s">
        <v>208</v>
      </c>
    </row>
    <row r="3348" spans="1:10" x14ac:dyDescent="0.3">
      <c r="A3348" t="s">
        <v>241</v>
      </c>
      <c r="B3348" t="s">
        <v>214</v>
      </c>
      <c r="C3348" t="s">
        <v>199</v>
      </c>
      <c r="D3348">
        <v>169</v>
      </c>
      <c r="E3348">
        <v>176</v>
      </c>
      <c r="F3348">
        <v>318</v>
      </c>
      <c r="G3348">
        <v>62</v>
      </c>
      <c r="H3348" t="s">
        <v>209</v>
      </c>
      <c r="I3348" t="s">
        <v>211</v>
      </c>
      <c r="J3348" t="s">
        <v>208</v>
      </c>
    </row>
    <row r="3349" spans="1:10" x14ac:dyDescent="0.3">
      <c r="A3349" t="s">
        <v>241</v>
      </c>
      <c r="B3349" t="s">
        <v>214</v>
      </c>
      <c r="C3349" t="s">
        <v>199</v>
      </c>
      <c r="D3349">
        <v>159</v>
      </c>
      <c r="E3349">
        <v>165</v>
      </c>
      <c r="F3349">
        <v>296</v>
      </c>
      <c r="G3349">
        <v>58</v>
      </c>
      <c r="H3349" t="s">
        <v>209</v>
      </c>
      <c r="I3349" t="s">
        <v>211</v>
      </c>
      <c r="J3349" t="s">
        <v>208</v>
      </c>
    </row>
    <row r="3350" spans="1:10" x14ac:dyDescent="0.3">
      <c r="A3350" t="s">
        <v>241</v>
      </c>
      <c r="B3350" t="s">
        <v>214</v>
      </c>
      <c r="C3350" t="s">
        <v>199</v>
      </c>
      <c r="D3350">
        <v>181</v>
      </c>
      <c r="E3350">
        <v>185</v>
      </c>
      <c r="F3350">
        <v>332</v>
      </c>
      <c r="G3350">
        <v>63</v>
      </c>
      <c r="H3350" t="s">
        <v>209</v>
      </c>
      <c r="I3350" t="s">
        <v>211</v>
      </c>
      <c r="J3350" t="s">
        <v>208</v>
      </c>
    </row>
    <row r="3351" spans="1:10" x14ac:dyDescent="0.3">
      <c r="A3351" t="s">
        <v>241</v>
      </c>
      <c r="B3351" t="s">
        <v>214</v>
      </c>
      <c r="C3351" t="s">
        <v>199</v>
      </c>
      <c r="D3351">
        <v>203</v>
      </c>
      <c r="E3351">
        <v>312</v>
      </c>
      <c r="F3351">
        <v>546</v>
      </c>
      <c r="G3351">
        <v>109</v>
      </c>
      <c r="H3351" t="s">
        <v>203</v>
      </c>
      <c r="I3351" t="s">
        <v>212</v>
      </c>
      <c r="J3351" t="s">
        <v>202</v>
      </c>
    </row>
    <row r="3352" spans="1:10" x14ac:dyDescent="0.3">
      <c r="A3352" t="s">
        <v>241</v>
      </c>
      <c r="B3352" t="s">
        <v>214</v>
      </c>
      <c r="C3352" t="s">
        <v>199</v>
      </c>
      <c r="D3352">
        <v>202</v>
      </c>
      <c r="E3352">
        <v>311</v>
      </c>
      <c r="F3352">
        <v>545</v>
      </c>
      <c r="G3352">
        <v>109</v>
      </c>
      <c r="H3352" t="s">
        <v>203</v>
      </c>
      <c r="I3352" t="s">
        <v>212</v>
      </c>
      <c r="J3352" t="s">
        <v>202</v>
      </c>
    </row>
    <row r="3353" spans="1:10" x14ac:dyDescent="0.3">
      <c r="A3353" t="s">
        <v>241</v>
      </c>
      <c r="B3353" t="s">
        <v>214</v>
      </c>
      <c r="C3353" t="s">
        <v>199</v>
      </c>
      <c r="D3353">
        <v>241</v>
      </c>
      <c r="E3353">
        <v>362</v>
      </c>
      <c r="F3353">
        <v>634</v>
      </c>
      <c r="G3353">
        <v>121</v>
      </c>
      <c r="H3353" t="s">
        <v>203</v>
      </c>
      <c r="I3353" t="s">
        <v>212</v>
      </c>
      <c r="J3353" t="s">
        <v>202</v>
      </c>
    </row>
    <row r="3354" spans="1:10" x14ac:dyDescent="0.3">
      <c r="A3354" t="s">
        <v>241</v>
      </c>
      <c r="B3354" t="s">
        <v>214</v>
      </c>
      <c r="C3354" t="s">
        <v>199</v>
      </c>
      <c r="D3354">
        <v>319</v>
      </c>
      <c r="E3354">
        <v>349</v>
      </c>
      <c r="F3354">
        <v>607</v>
      </c>
      <c r="G3354">
        <v>110</v>
      </c>
      <c r="H3354" t="s">
        <v>203</v>
      </c>
      <c r="I3354" t="s">
        <v>212</v>
      </c>
      <c r="J3354" t="s">
        <v>202</v>
      </c>
    </row>
    <row r="3355" spans="1:10" x14ac:dyDescent="0.3">
      <c r="A3355" t="s">
        <v>241</v>
      </c>
      <c r="B3355" t="s">
        <v>214</v>
      </c>
      <c r="C3355" t="s">
        <v>199</v>
      </c>
      <c r="D3355">
        <v>328</v>
      </c>
      <c r="E3355">
        <v>336</v>
      </c>
      <c r="F3355">
        <v>628</v>
      </c>
      <c r="G3355">
        <v>115</v>
      </c>
      <c r="H3355" t="s">
        <v>203</v>
      </c>
      <c r="I3355" t="s">
        <v>212</v>
      </c>
      <c r="J3355" t="s">
        <v>202</v>
      </c>
    </row>
    <row r="3356" spans="1:10" x14ac:dyDescent="0.3">
      <c r="A3356" t="s">
        <v>241</v>
      </c>
      <c r="B3356" t="s">
        <v>214</v>
      </c>
      <c r="C3356" t="s">
        <v>199</v>
      </c>
      <c r="D3356">
        <v>332</v>
      </c>
      <c r="E3356">
        <v>341</v>
      </c>
      <c r="F3356">
        <v>637</v>
      </c>
      <c r="G3356">
        <v>117</v>
      </c>
      <c r="H3356" t="s">
        <v>203</v>
      </c>
      <c r="I3356" t="s">
        <v>212</v>
      </c>
      <c r="J3356" t="s">
        <v>202</v>
      </c>
    </row>
    <row r="3357" spans="1:10" x14ac:dyDescent="0.3">
      <c r="A3357" t="s">
        <v>241</v>
      </c>
      <c r="B3357" t="s">
        <v>214</v>
      </c>
      <c r="C3357" t="s">
        <v>199</v>
      </c>
      <c r="D3357">
        <v>291</v>
      </c>
      <c r="E3357">
        <v>304</v>
      </c>
      <c r="F3357">
        <v>567</v>
      </c>
      <c r="G3357">
        <v>108</v>
      </c>
      <c r="H3357" t="s">
        <v>203</v>
      </c>
      <c r="I3357" t="s">
        <v>212</v>
      </c>
      <c r="J3357" t="s">
        <v>202</v>
      </c>
    </row>
    <row r="3358" spans="1:10" x14ac:dyDescent="0.3">
      <c r="A3358" t="s">
        <v>241</v>
      </c>
      <c r="B3358" t="s">
        <v>214</v>
      </c>
      <c r="C3358" t="s">
        <v>199</v>
      </c>
      <c r="D3358">
        <v>319</v>
      </c>
      <c r="E3358">
        <v>329</v>
      </c>
      <c r="F3358">
        <v>614</v>
      </c>
      <c r="G3358">
        <v>114</v>
      </c>
      <c r="H3358" t="s">
        <v>203</v>
      </c>
      <c r="I3358" t="s">
        <v>212</v>
      </c>
      <c r="J3358" t="s">
        <v>202</v>
      </c>
    </row>
    <row r="3359" spans="1:10" x14ac:dyDescent="0.3">
      <c r="A3359" t="s">
        <v>241</v>
      </c>
      <c r="B3359" t="s">
        <v>214</v>
      </c>
      <c r="C3359" t="s">
        <v>199</v>
      </c>
      <c r="D3359">
        <v>141</v>
      </c>
      <c r="E3359">
        <v>228</v>
      </c>
      <c r="F3359">
        <v>456</v>
      </c>
      <c r="G3359">
        <v>87</v>
      </c>
      <c r="H3359" t="s">
        <v>203</v>
      </c>
      <c r="I3359" t="s">
        <v>217</v>
      </c>
      <c r="J3359" t="s">
        <v>202</v>
      </c>
    </row>
    <row r="3360" spans="1:10" x14ac:dyDescent="0.3">
      <c r="A3360" t="s">
        <v>241</v>
      </c>
      <c r="B3360" t="s">
        <v>214</v>
      </c>
      <c r="C3360" t="s">
        <v>199</v>
      </c>
      <c r="D3360">
        <v>149</v>
      </c>
      <c r="E3360">
        <v>239</v>
      </c>
      <c r="F3360">
        <v>478</v>
      </c>
      <c r="G3360">
        <v>90</v>
      </c>
      <c r="H3360" t="s">
        <v>203</v>
      </c>
      <c r="I3360" t="s">
        <v>217</v>
      </c>
      <c r="J3360" t="s">
        <v>202</v>
      </c>
    </row>
    <row r="3361" spans="1:10" x14ac:dyDescent="0.3">
      <c r="A3361" t="s">
        <v>241</v>
      </c>
      <c r="B3361" t="s">
        <v>214</v>
      </c>
      <c r="C3361" t="s">
        <v>199</v>
      </c>
      <c r="D3361">
        <v>164</v>
      </c>
      <c r="E3361">
        <v>261</v>
      </c>
      <c r="F3361">
        <v>521</v>
      </c>
      <c r="G3361">
        <v>97</v>
      </c>
      <c r="H3361" t="s">
        <v>203</v>
      </c>
      <c r="I3361" t="s">
        <v>217</v>
      </c>
      <c r="J3361" t="s">
        <v>202</v>
      </c>
    </row>
    <row r="3362" spans="1:10" x14ac:dyDescent="0.3">
      <c r="A3362" t="s">
        <v>241</v>
      </c>
      <c r="B3362" t="s">
        <v>214</v>
      </c>
      <c r="C3362" t="s">
        <v>199</v>
      </c>
      <c r="D3362">
        <v>168</v>
      </c>
      <c r="E3362">
        <v>266</v>
      </c>
      <c r="F3362">
        <v>532</v>
      </c>
      <c r="G3362">
        <v>98</v>
      </c>
      <c r="H3362" t="s">
        <v>203</v>
      </c>
      <c r="I3362" t="s">
        <v>217</v>
      </c>
      <c r="J3362" t="s">
        <v>202</v>
      </c>
    </row>
    <row r="3363" spans="1:10" x14ac:dyDescent="0.3">
      <c r="A3363" t="s">
        <v>241</v>
      </c>
      <c r="B3363" t="s">
        <v>214</v>
      </c>
      <c r="C3363" t="s">
        <v>199</v>
      </c>
      <c r="D3363">
        <v>167</v>
      </c>
      <c r="E3363">
        <v>266</v>
      </c>
      <c r="F3363">
        <v>532</v>
      </c>
      <c r="G3363">
        <v>99</v>
      </c>
      <c r="H3363" t="s">
        <v>203</v>
      </c>
      <c r="I3363" t="s">
        <v>217</v>
      </c>
      <c r="J3363" t="s">
        <v>202</v>
      </c>
    </row>
    <row r="3364" spans="1:10" x14ac:dyDescent="0.3">
      <c r="A3364" t="s">
        <v>241</v>
      </c>
      <c r="B3364" t="s">
        <v>214</v>
      </c>
      <c r="C3364" t="s">
        <v>199</v>
      </c>
      <c r="D3364">
        <v>149</v>
      </c>
      <c r="E3364">
        <v>239</v>
      </c>
      <c r="F3364">
        <v>478</v>
      </c>
      <c r="G3364">
        <v>90</v>
      </c>
      <c r="H3364" t="s">
        <v>203</v>
      </c>
      <c r="I3364" t="s">
        <v>217</v>
      </c>
      <c r="J3364" t="s">
        <v>202</v>
      </c>
    </row>
    <row r="3365" spans="1:10" x14ac:dyDescent="0.3">
      <c r="A3365" t="s">
        <v>241</v>
      </c>
      <c r="B3365" t="s">
        <v>214</v>
      </c>
      <c r="C3365" t="s">
        <v>199</v>
      </c>
      <c r="D3365">
        <v>220</v>
      </c>
      <c r="E3365">
        <v>228</v>
      </c>
      <c r="F3365">
        <v>510</v>
      </c>
      <c r="G3365">
        <v>91</v>
      </c>
      <c r="H3365" t="s">
        <v>203</v>
      </c>
      <c r="I3365" t="s">
        <v>217</v>
      </c>
      <c r="J3365" t="s">
        <v>202</v>
      </c>
    </row>
    <row r="3366" spans="1:10" x14ac:dyDescent="0.3">
      <c r="A3366" t="s">
        <v>241</v>
      </c>
      <c r="B3366" t="s">
        <v>214</v>
      </c>
      <c r="C3366" t="s">
        <v>199</v>
      </c>
      <c r="D3366">
        <v>211</v>
      </c>
      <c r="E3366">
        <v>229</v>
      </c>
      <c r="F3366">
        <v>487</v>
      </c>
      <c r="G3366">
        <v>87</v>
      </c>
      <c r="H3366" t="s">
        <v>203</v>
      </c>
      <c r="I3366" t="s">
        <v>217</v>
      </c>
      <c r="J3366" t="s">
        <v>202</v>
      </c>
    </row>
    <row r="3367" spans="1:10" x14ac:dyDescent="0.3">
      <c r="A3367" t="s">
        <v>241</v>
      </c>
      <c r="B3367" t="s">
        <v>214</v>
      </c>
      <c r="C3367" t="s">
        <v>199</v>
      </c>
      <c r="D3367">
        <v>220</v>
      </c>
      <c r="E3367">
        <v>239</v>
      </c>
      <c r="F3367">
        <v>509</v>
      </c>
      <c r="G3367">
        <v>91</v>
      </c>
      <c r="H3367" t="s">
        <v>203</v>
      </c>
      <c r="I3367" t="s">
        <v>217</v>
      </c>
      <c r="J3367" t="s">
        <v>202</v>
      </c>
    </row>
    <row r="3368" spans="1:10" x14ac:dyDescent="0.3">
      <c r="A3368" t="s">
        <v>241</v>
      </c>
      <c r="B3368" t="s">
        <v>214</v>
      </c>
      <c r="C3368" t="s">
        <v>199</v>
      </c>
      <c r="D3368">
        <v>221</v>
      </c>
      <c r="E3368">
        <v>239</v>
      </c>
      <c r="F3368">
        <v>509</v>
      </c>
      <c r="G3368">
        <v>90</v>
      </c>
      <c r="H3368" t="s">
        <v>203</v>
      </c>
      <c r="I3368" t="s">
        <v>217</v>
      </c>
      <c r="J3368" t="s">
        <v>202</v>
      </c>
    </row>
    <row r="3369" spans="1:10" x14ac:dyDescent="0.3">
      <c r="A3369" t="s">
        <v>241</v>
      </c>
      <c r="B3369" t="s">
        <v>214</v>
      </c>
      <c r="C3369" t="s">
        <v>199</v>
      </c>
      <c r="D3369">
        <v>226</v>
      </c>
      <c r="E3369">
        <v>261</v>
      </c>
      <c r="F3369">
        <v>516</v>
      </c>
      <c r="G3369">
        <v>90</v>
      </c>
      <c r="H3369" t="s">
        <v>203</v>
      </c>
      <c r="I3369" t="s">
        <v>217</v>
      </c>
      <c r="J3369" t="s">
        <v>202</v>
      </c>
    </row>
    <row r="3370" spans="1:10" x14ac:dyDescent="0.3">
      <c r="A3370" t="s">
        <v>241</v>
      </c>
      <c r="B3370" t="s">
        <v>214</v>
      </c>
      <c r="C3370" t="s">
        <v>199</v>
      </c>
      <c r="D3370">
        <v>228</v>
      </c>
      <c r="E3370">
        <v>261</v>
      </c>
      <c r="F3370">
        <v>516</v>
      </c>
      <c r="G3370">
        <v>89</v>
      </c>
      <c r="H3370" t="s">
        <v>203</v>
      </c>
      <c r="I3370" t="s">
        <v>217</v>
      </c>
      <c r="J3370" t="s">
        <v>202</v>
      </c>
    </row>
    <row r="3371" spans="1:10" x14ac:dyDescent="0.3">
      <c r="A3371" t="s">
        <v>241</v>
      </c>
      <c r="B3371" t="s">
        <v>214</v>
      </c>
      <c r="C3371" t="s">
        <v>199</v>
      </c>
      <c r="D3371">
        <v>232</v>
      </c>
      <c r="E3371">
        <v>249</v>
      </c>
      <c r="F3371">
        <v>531</v>
      </c>
      <c r="G3371">
        <v>93</v>
      </c>
      <c r="H3371" t="s">
        <v>203</v>
      </c>
      <c r="I3371" t="s">
        <v>217</v>
      </c>
      <c r="J3371" t="s">
        <v>202</v>
      </c>
    </row>
    <row r="3372" spans="1:10" x14ac:dyDescent="0.3">
      <c r="A3372" t="s">
        <v>241</v>
      </c>
      <c r="B3372" t="s">
        <v>214</v>
      </c>
      <c r="C3372" t="s">
        <v>199</v>
      </c>
      <c r="D3372">
        <v>221</v>
      </c>
      <c r="E3372">
        <v>239</v>
      </c>
      <c r="F3372">
        <v>509</v>
      </c>
      <c r="G3372">
        <v>90</v>
      </c>
      <c r="H3372" t="s">
        <v>203</v>
      </c>
      <c r="I3372" t="s">
        <v>217</v>
      </c>
      <c r="J3372" t="s">
        <v>202</v>
      </c>
    </row>
    <row r="3373" spans="1:10" x14ac:dyDescent="0.3">
      <c r="A3373" t="s">
        <v>241</v>
      </c>
      <c r="B3373" t="s">
        <v>214</v>
      </c>
      <c r="C3373" t="s">
        <v>199</v>
      </c>
      <c r="D3373">
        <v>233</v>
      </c>
      <c r="E3373">
        <v>251</v>
      </c>
      <c r="F3373">
        <v>534</v>
      </c>
      <c r="G3373">
        <v>94</v>
      </c>
      <c r="H3373" t="s">
        <v>203</v>
      </c>
      <c r="I3373" t="s">
        <v>217</v>
      </c>
      <c r="J3373" t="s">
        <v>202</v>
      </c>
    </row>
    <row r="3374" spans="1:10" x14ac:dyDescent="0.3">
      <c r="A3374" t="s">
        <v>241</v>
      </c>
      <c r="B3374" t="s">
        <v>214</v>
      </c>
      <c r="C3374" t="s">
        <v>199</v>
      </c>
      <c r="D3374">
        <v>11</v>
      </c>
      <c r="E3374">
        <v>26</v>
      </c>
      <c r="F3374">
        <v>43</v>
      </c>
      <c r="G3374">
        <v>15</v>
      </c>
      <c r="H3374" t="s">
        <v>205</v>
      </c>
      <c r="I3374" t="s">
        <v>218</v>
      </c>
      <c r="J3374" t="s">
        <v>202</v>
      </c>
    </row>
    <row r="3375" spans="1:10" x14ac:dyDescent="0.3">
      <c r="A3375" t="s">
        <v>241</v>
      </c>
      <c r="B3375" t="s">
        <v>214</v>
      </c>
      <c r="C3375" t="s">
        <v>199</v>
      </c>
      <c r="D3375">
        <v>31</v>
      </c>
      <c r="E3375">
        <v>43</v>
      </c>
      <c r="F3375">
        <v>43</v>
      </c>
      <c r="G3375">
        <v>12</v>
      </c>
      <c r="H3375" t="s">
        <v>205</v>
      </c>
      <c r="I3375" t="s">
        <v>218</v>
      </c>
      <c r="J3375" t="s">
        <v>202</v>
      </c>
    </row>
    <row r="3376" spans="1:10" x14ac:dyDescent="0.3">
      <c r="A3376" t="s">
        <v>241</v>
      </c>
      <c r="B3376" t="s">
        <v>214</v>
      </c>
      <c r="C3376" t="s">
        <v>199</v>
      </c>
      <c r="D3376">
        <v>32</v>
      </c>
      <c r="E3376">
        <v>43</v>
      </c>
      <c r="F3376">
        <v>43</v>
      </c>
      <c r="G3376">
        <v>11</v>
      </c>
      <c r="H3376" t="s">
        <v>205</v>
      </c>
      <c r="I3376" t="s">
        <v>218</v>
      </c>
      <c r="J3376" t="s">
        <v>202</v>
      </c>
    </row>
    <row r="3377" spans="1:10" x14ac:dyDescent="0.3">
      <c r="A3377" t="s">
        <v>241</v>
      </c>
      <c r="B3377" t="s">
        <v>214</v>
      </c>
      <c r="C3377" t="s">
        <v>199</v>
      </c>
      <c r="D3377">
        <v>31</v>
      </c>
      <c r="E3377">
        <v>43</v>
      </c>
      <c r="F3377">
        <v>43</v>
      </c>
      <c r="G3377">
        <v>12</v>
      </c>
      <c r="H3377" t="s">
        <v>205</v>
      </c>
      <c r="I3377" t="s">
        <v>218</v>
      </c>
      <c r="J3377" t="s">
        <v>202</v>
      </c>
    </row>
    <row r="3378" spans="1:10" x14ac:dyDescent="0.3">
      <c r="A3378" t="s">
        <v>241</v>
      </c>
      <c r="B3378" t="s">
        <v>214</v>
      </c>
      <c r="C3378" t="s">
        <v>199</v>
      </c>
      <c r="D3378">
        <v>31</v>
      </c>
      <c r="E3378">
        <v>43</v>
      </c>
      <c r="F3378">
        <v>43</v>
      </c>
      <c r="G3378">
        <v>12</v>
      </c>
      <c r="H3378" t="s">
        <v>205</v>
      </c>
      <c r="I3378" t="s">
        <v>218</v>
      </c>
      <c r="J3378" t="s">
        <v>202</v>
      </c>
    </row>
    <row r="3379" spans="1:10" x14ac:dyDescent="0.3">
      <c r="A3379" t="s">
        <v>241</v>
      </c>
      <c r="B3379" t="s">
        <v>214</v>
      </c>
      <c r="C3379" t="s">
        <v>199</v>
      </c>
      <c r="D3379">
        <v>31</v>
      </c>
      <c r="E3379">
        <v>43</v>
      </c>
      <c r="F3379">
        <v>43</v>
      </c>
      <c r="G3379">
        <v>12</v>
      </c>
      <c r="H3379" t="s">
        <v>205</v>
      </c>
      <c r="I3379" t="s">
        <v>218</v>
      </c>
      <c r="J3379" t="s">
        <v>202</v>
      </c>
    </row>
    <row r="3380" spans="1:10" x14ac:dyDescent="0.3">
      <c r="A3380" t="s">
        <v>241</v>
      </c>
      <c r="B3380" t="s">
        <v>214</v>
      </c>
      <c r="C3380" t="s">
        <v>199</v>
      </c>
      <c r="D3380">
        <v>46</v>
      </c>
      <c r="E3380">
        <v>43</v>
      </c>
      <c r="F3380">
        <v>46</v>
      </c>
      <c r="G3380">
        <v>12</v>
      </c>
      <c r="H3380" t="s">
        <v>205</v>
      </c>
      <c r="I3380" t="s">
        <v>218</v>
      </c>
      <c r="J3380" t="s">
        <v>202</v>
      </c>
    </row>
    <row r="3381" spans="1:10" x14ac:dyDescent="0.3">
      <c r="A3381" t="s">
        <v>241</v>
      </c>
      <c r="B3381" t="s">
        <v>214</v>
      </c>
      <c r="C3381" t="s">
        <v>199</v>
      </c>
      <c r="D3381">
        <v>46</v>
      </c>
      <c r="E3381">
        <v>43</v>
      </c>
      <c r="F3381">
        <v>46</v>
      </c>
      <c r="G3381">
        <v>12</v>
      </c>
      <c r="H3381" t="s">
        <v>205</v>
      </c>
      <c r="I3381" t="s">
        <v>218</v>
      </c>
      <c r="J3381" t="s">
        <v>202</v>
      </c>
    </row>
    <row r="3382" spans="1:10" x14ac:dyDescent="0.3">
      <c r="A3382" t="s">
        <v>241</v>
      </c>
      <c r="B3382" t="s">
        <v>214</v>
      </c>
      <c r="C3382" t="s">
        <v>199</v>
      </c>
      <c r="D3382">
        <v>47</v>
      </c>
      <c r="E3382">
        <v>43</v>
      </c>
      <c r="F3382">
        <v>46</v>
      </c>
      <c r="G3382">
        <v>11</v>
      </c>
      <c r="H3382" t="s">
        <v>205</v>
      </c>
      <c r="I3382" t="s">
        <v>218</v>
      </c>
      <c r="J3382" t="s">
        <v>202</v>
      </c>
    </row>
    <row r="3383" spans="1:10" x14ac:dyDescent="0.3">
      <c r="A3383" t="s">
        <v>241</v>
      </c>
      <c r="B3383" t="s">
        <v>214</v>
      </c>
      <c r="C3383" t="s">
        <v>199</v>
      </c>
      <c r="D3383">
        <v>43</v>
      </c>
      <c r="E3383">
        <v>43</v>
      </c>
      <c r="F3383">
        <v>43</v>
      </c>
      <c r="G3383">
        <v>11</v>
      </c>
      <c r="H3383" t="s">
        <v>205</v>
      </c>
      <c r="I3383" t="s">
        <v>218</v>
      </c>
      <c r="J3383" t="s">
        <v>202</v>
      </c>
    </row>
    <row r="3384" spans="1:10" x14ac:dyDescent="0.3">
      <c r="A3384" t="s">
        <v>241</v>
      </c>
      <c r="B3384" t="s">
        <v>214</v>
      </c>
      <c r="C3384" t="s">
        <v>199</v>
      </c>
      <c r="D3384">
        <v>43</v>
      </c>
      <c r="E3384">
        <v>43</v>
      </c>
      <c r="F3384">
        <v>43</v>
      </c>
      <c r="G3384">
        <v>11</v>
      </c>
      <c r="H3384" t="s">
        <v>205</v>
      </c>
      <c r="I3384" t="s">
        <v>218</v>
      </c>
      <c r="J3384" t="s">
        <v>202</v>
      </c>
    </row>
    <row r="3385" spans="1:10" x14ac:dyDescent="0.3">
      <c r="A3385" t="s">
        <v>241</v>
      </c>
      <c r="B3385" t="s">
        <v>214</v>
      </c>
      <c r="C3385" t="s">
        <v>199</v>
      </c>
      <c r="D3385">
        <v>44</v>
      </c>
      <c r="E3385">
        <v>43</v>
      </c>
      <c r="F3385">
        <v>43</v>
      </c>
      <c r="G3385">
        <v>10</v>
      </c>
      <c r="H3385" t="s">
        <v>205</v>
      </c>
      <c r="I3385" t="s">
        <v>218</v>
      </c>
      <c r="J3385" t="s">
        <v>202</v>
      </c>
    </row>
    <row r="3386" spans="1:10" x14ac:dyDescent="0.3">
      <c r="A3386" t="s">
        <v>241</v>
      </c>
      <c r="B3386" t="s">
        <v>214</v>
      </c>
      <c r="C3386" t="s">
        <v>199</v>
      </c>
      <c r="D3386">
        <v>44</v>
      </c>
      <c r="E3386">
        <v>43</v>
      </c>
      <c r="F3386">
        <v>43</v>
      </c>
      <c r="G3386">
        <v>10</v>
      </c>
      <c r="H3386" t="s">
        <v>205</v>
      </c>
      <c r="I3386" t="s">
        <v>218</v>
      </c>
      <c r="J3386" t="s">
        <v>202</v>
      </c>
    </row>
    <row r="3387" spans="1:10" x14ac:dyDescent="0.3">
      <c r="A3387" t="s">
        <v>241</v>
      </c>
      <c r="B3387" t="s">
        <v>214</v>
      </c>
      <c r="C3387" t="s">
        <v>199</v>
      </c>
      <c r="D3387">
        <v>47</v>
      </c>
      <c r="E3387">
        <v>43</v>
      </c>
      <c r="F3387">
        <v>46</v>
      </c>
      <c r="G3387">
        <v>11</v>
      </c>
      <c r="H3387" t="s">
        <v>205</v>
      </c>
      <c r="I3387" t="s">
        <v>218</v>
      </c>
      <c r="J3387" t="s">
        <v>202</v>
      </c>
    </row>
    <row r="3388" spans="1:10" x14ac:dyDescent="0.3">
      <c r="A3388" t="s">
        <v>241</v>
      </c>
      <c r="B3388" t="s">
        <v>214</v>
      </c>
      <c r="C3388" t="s">
        <v>199</v>
      </c>
      <c r="D3388">
        <v>46</v>
      </c>
      <c r="E3388">
        <v>43</v>
      </c>
      <c r="F3388">
        <v>46</v>
      </c>
      <c r="G3388">
        <v>12</v>
      </c>
      <c r="H3388" t="s">
        <v>205</v>
      </c>
      <c r="I3388" t="s">
        <v>218</v>
      </c>
      <c r="J3388" t="s">
        <v>202</v>
      </c>
    </row>
    <row r="3389" spans="1:10" x14ac:dyDescent="0.3">
      <c r="A3389" t="s">
        <v>241</v>
      </c>
      <c r="B3389" t="s">
        <v>214</v>
      </c>
      <c r="C3389" t="s">
        <v>199</v>
      </c>
      <c r="D3389">
        <v>46</v>
      </c>
      <c r="E3389">
        <v>43</v>
      </c>
      <c r="F3389">
        <v>46</v>
      </c>
      <c r="G3389">
        <v>12</v>
      </c>
      <c r="H3389" t="s">
        <v>205</v>
      </c>
      <c r="I3389" t="s">
        <v>218</v>
      </c>
      <c r="J3389" t="s">
        <v>202</v>
      </c>
    </row>
    <row r="3390" spans="1:10" x14ac:dyDescent="0.3">
      <c r="A3390" t="s">
        <v>235</v>
      </c>
      <c r="B3390" t="s">
        <v>198</v>
      </c>
      <c r="C3390" t="s">
        <v>220</v>
      </c>
      <c r="D3390">
        <v>29</v>
      </c>
      <c r="E3390">
        <v>48</v>
      </c>
      <c r="F3390">
        <v>80</v>
      </c>
      <c r="G3390">
        <v>19</v>
      </c>
      <c r="H3390" t="s">
        <v>203</v>
      </c>
      <c r="I3390" t="s">
        <v>204</v>
      </c>
      <c r="J3390" t="s">
        <v>202</v>
      </c>
    </row>
    <row r="3391" spans="1:10" x14ac:dyDescent="0.3">
      <c r="A3391" t="s">
        <v>235</v>
      </c>
      <c r="B3391" t="s">
        <v>198</v>
      </c>
      <c r="C3391" t="s">
        <v>220</v>
      </c>
      <c r="D3391">
        <v>16</v>
      </c>
      <c r="E3391">
        <v>32</v>
      </c>
      <c r="F3391">
        <v>53</v>
      </c>
      <c r="G3391">
        <v>16</v>
      </c>
      <c r="H3391" t="s">
        <v>203</v>
      </c>
      <c r="I3391" t="s">
        <v>204</v>
      </c>
      <c r="J3391" t="s">
        <v>202</v>
      </c>
    </row>
    <row r="3392" spans="1:10" x14ac:dyDescent="0.3">
      <c r="A3392" t="s">
        <v>235</v>
      </c>
      <c r="B3392" t="s">
        <v>198</v>
      </c>
      <c r="C3392" t="s">
        <v>220</v>
      </c>
      <c r="D3392">
        <v>22</v>
      </c>
      <c r="E3392">
        <v>32</v>
      </c>
      <c r="F3392">
        <v>56</v>
      </c>
      <c r="G3392">
        <v>17</v>
      </c>
      <c r="H3392" t="s">
        <v>203</v>
      </c>
      <c r="I3392" t="s">
        <v>204</v>
      </c>
      <c r="J3392" t="s">
        <v>202</v>
      </c>
    </row>
    <row r="3393" spans="1:10" x14ac:dyDescent="0.3">
      <c r="A3393" t="s">
        <v>235</v>
      </c>
      <c r="B3393" t="s">
        <v>198</v>
      </c>
      <c r="C3393" t="s">
        <v>220</v>
      </c>
      <c r="D3393">
        <v>17</v>
      </c>
      <c r="E3393">
        <v>29</v>
      </c>
      <c r="F3393">
        <v>49</v>
      </c>
      <c r="G3393">
        <v>16</v>
      </c>
      <c r="H3393" t="s">
        <v>203</v>
      </c>
      <c r="I3393" t="s">
        <v>204</v>
      </c>
      <c r="J3393" t="s">
        <v>202</v>
      </c>
    </row>
    <row r="3394" spans="1:10" x14ac:dyDescent="0.3">
      <c r="A3394" t="s">
        <v>235</v>
      </c>
      <c r="B3394" t="s">
        <v>198</v>
      </c>
      <c r="C3394" t="s">
        <v>220</v>
      </c>
      <c r="D3394">
        <v>12</v>
      </c>
      <c r="E3394">
        <v>25</v>
      </c>
      <c r="F3394">
        <v>41</v>
      </c>
      <c r="G3394">
        <v>15</v>
      </c>
      <c r="H3394" t="s">
        <v>203</v>
      </c>
      <c r="I3394" t="s">
        <v>204</v>
      </c>
      <c r="J3394" t="s">
        <v>202</v>
      </c>
    </row>
    <row r="3395" spans="1:10" x14ac:dyDescent="0.3">
      <c r="A3395" t="s">
        <v>235</v>
      </c>
      <c r="B3395" t="s">
        <v>198</v>
      </c>
      <c r="C3395" t="s">
        <v>220</v>
      </c>
      <c r="D3395">
        <v>22</v>
      </c>
      <c r="E3395">
        <v>32</v>
      </c>
      <c r="F3395">
        <v>56</v>
      </c>
      <c r="G3395">
        <v>17</v>
      </c>
      <c r="H3395" t="s">
        <v>203</v>
      </c>
      <c r="I3395" t="s">
        <v>204</v>
      </c>
      <c r="J3395" t="s">
        <v>202</v>
      </c>
    </row>
    <row r="3396" spans="1:10" x14ac:dyDescent="0.3">
      <c r="A3396" t="s">
        <v>235</v>
      </c>
      <c r="B3396" t="s">
        <v>198</v>
      </c>
      <c r="C3396" t="s">
        <v>220</v>
      </c>
      <c r="D3396">
        <v>-23</v>
      </c>
      <c r="E3396">
        <v>63</v>
      </c>
      <c r="F3396">
        <v>126</v>
      </c>
      <c r="G3396">
        <v>86</v>
      </c>
      <c r="H3396" t="s">
        <v>205</v>
      </c>
      <c r="I3396" t="s">
        <v>206</v>
      </c>
      <c r="J3396" t="s">
        <v>202</v>
      </c>
    </row>
    <row r="3397" spans="1:10" x14ac:dyDescent="0.3">
      <c r="A3397" t="s">
        <v>235</v>
      </c>
      <c r="B3397" t="s">
        <v>198</v>
      </c>
      <c r="C3397" t="s">
        <v>220</v>
      </c>
      <c r="D3397">
        <v>-4</v>
      </c>
      <c r="E3397">
        <v>67</v>
      </c>
      <c r="F3397">
        <v>110</v>
      </c>
      <c r="G3397">
        <v>65</v>
      </c>
      <c r="H3397" t="s">
        <v>205</v>
      </c>
      <c r="I3397" t="s">
        <v>206</v>
      </c>
      <c r="J3397" t="s">
        <v>202</v>
      </c>
    </row>
    <row r="3398" spans="1:10" x14ac:dyDescent="0.3">
      <c r="A3398" t="s">
        <v>235</v>
      </c>
      <c r="B3398" t="s">
        <v>198</v>
      </c>
      <c r="C3398" t="s">
        <v>220</v>
      </c>
      <c r="D3398">
        <v>18</v>
      </c>
      <c r="E3398">
        <v>73</v>
      </c>
      <c r="F3398">
        <v>132</v>
      </c>
      <c r="G3398">
        <v>55</v>
      </c>
      <c r="H3398" t="s">
        <v>209</v>
      </c>
      <c r="I3398" t="s">
        <v>210</v>
      </c>
      <c r="J3398" t="s">
        <v>208</v>
      </c>
    </row>
    <row r="3399" spans="1:10" x14ac:dyDescent="0.3">
      <c r="A3399" t="s">
        <v>235</v>
      </c>
      <c r="B3399" t="s">
        <v>198</v>
      </c>
      <c r="C3399" t="s">
        <v>220</v>
      </c>
      <c r="D3399">
        <v>12</v>
      </c>
      <c r="E3399">
        <v>64</v>
      </c>
      <c r="F3399">
        <v>115</v>
      </c>
      <c r="G3399">
        <v>52</v>
      </c>
      <c r="H3399" t="s">
        <v>209</v>
      </c>
      <c r="I3399" t="s">
        <v>210</v>
      </c>
      <c r="J3399" t="s">
        <v>208</v>
      </c>
    </row>
    <row r="3400" spans="1:10" x14ac:dyDescent="0.3">
      <c r="A3400" t="s">
        <v>235</v>
      </c>
      <c r="B3400" t="s">
        <v>198</v>
      </c>
      <c r="C3400" t="s">
        <v>220</v>
      </c>
      <c r="D3400">
        <v>13</v>
      </c>
      <c r="E3400">
        <v>66</v>
      </c>
      <c r="F3400">
        <v>120</v>
      </c>
      <c r="G3400">
        <v>53</v>
      </c>
      <c r="H3400" t="s">
        <v>209</v>
      </c>
      <c r="I3400" t="s">
        <v>210</v>
      </c>
      <c r="J3400" t="s">
        <v>208</v>
      </c>
    </row>
    <row r="3401" spans="1:10" x14ac:dyDescent="0.3">
      <c r="A3401" t="s">
        <v>235</v>
      </c>
      <c r="B3401" t="s">
        <v>198</v>
      </c>
      <c r="C3401" t="s">
        <v>220</v>
      </c>
      <c r="D3401">
        <v>26</v>
      </c>
      <c r="E3401">
        <v>72</v>
      </c>
      <c r="F3401">
        <v>145</v>
      </c>
      <c r="G3401">
        <v>58</v>
      </c>
      <c r="H3401" t="s">
        <v>209</v>
      </c>
      <c r="I3401" t="s">
        <v>210</v>
      </c>
      <c r="J3401" t="s">
        <v>208</v>
      </c>
    </row>
    <row r="3402" spans="1:10" x14ac:dyDescent="0.3">
      <c r="A3402" t="s">
        <v>235</v>
      </c>
      <c r="B3402" t="s">
        <v>198</v>
      </c>
      <c r="C3402" t="s">
        <v>220</v>
      </c>
      <c r="D3402">
        <v>24</v>
      </c>
      <c r="E3402">
        <v>71</v>
      </c>
      <c r="F3402">
        <v>137</v>
      </c>
      <c r="G3402">
        <v>55</v>
      </c>
      <c r="H3402" t="s">
        <v>209</v>
      </c>
      <c r="I3402" t="s">
        <v>210</v>
      </c>
      <c r="J3402" t="s">
        <v>208</v>
      </c>
    </row>
    <row r="3403" spans="1:10" x14ac:dyDescent="0.3">
      <c r="A3403" t="s">
        <v>235</v>
      </c>
      <c r="B3403" t="s">
        <v>198</v>
      </c>
      <c r="C3403" t="s">
        <v>220</v>
      </c>
      <c r="D3403">
        <v>17</v>
      </c>
      <c r="E3403">
        <v>64</v>
      </c>
      <c r="F3403">
        <v>114</v>
      </c>
      <c r="G3403">
        <v>48</v>
      </c>
      <c r="H3403" t="s">
        <v>209</v>
      </c>
      <c r="I3403" t="s">
        <v>210</v>
      </c>
      <c r="J3403" t="s">
        <v>208</v>
      </c>
    </row>
    <row r="3404" spans="1:10" x14ac:dyDescent="0.3">
      <c r="A3404" t="s">
        <v>235</v>
      </c>
      <c r="B3404" t="s">
        <v>198</v>
      </c>
      <c r="C3404" t="s">
        <v>220</v>
      </c>
      <c r="D3404">
        <v>26</v>
      </c>
      <c r="E3404">
        <v>45</v>
      </c>
      <c r="F3404">
        <v>75</v>
      </c>
      <c r="G3404">
        <v>19</v>
      </c>
      <c r="H3404" t="s">
        <v>203</v>
      </c>
      <c r="I3404" t="s">
        <v>212</v>
      </c>
      <c r="J3404" t="s">
        <v>202</v>
      </c>
    </row>
    <row r="3405" spans="1:10" x14ac:dyDescent="0.3">
      <c r="A3405" t="s">
        <v>235</v>
      </c>
      <c r="B3405" t="s">
        <v>198</v>
      </c>
      <c r="C3405" t="s">
        <v>220</v>
      </c>
      <c r="D3405">
        <v>19</v>
      </c>
      <c r="E3405">
        <v>36</v>
      </c>
      <c r="F3405">
        <v>60</v>
      </c>
      <c r="G3405">
        <v>17</v>
      </c>
      <c r="H3405" t="s">
        <v>203</v>
      </c>
      <c r="I3405" t="s">
        <v>212</v>
      </c>
      <c r="J3405" t="s">
        <v>202</v>
      </c>
    </row>
    <row r="3406" spans="1:10" x14ac:dyDescent="0.3">
      <c r="A3406" t="s">
        <v>235</v>
      </c>
      <c r="B3406" t="s">
        <v>198</v>
      </c>
      <c r="C3406" t="s">
        <v>220</v>
      </c>
      <c r="D3406">
        <v>45</v>
      </c>
      <c r="E3406">
        <v>48</v>
      </c>
      <c r="F3406">
        <v>90</v>
      </c>
      <c r="G3406">
        <v>20</v>
      </c>
      <c r="H3406" t="s">
        <v>203</v>
      </c>
      <c r="I3406" t="s">
        <v>212</v>
      </c>
      <c r="J3406" t="s">
        <v>202</v>
      </c>
    </row>
    <row r="3407" spans="1:10" x14ac:dyDescent="0.3">
      <c r="A3407" t="s">
        <v>235</v>
      </c>
      <c r="B3407" t="s">
        <v>198</v>
      </c>
      <c r="C3407" t="s">
        <v>220</v>
      </c>
      <c r="D3407">
        <v>87</v>
      </c>
      <c r="E3407">
        <v>155</v>
      </c>
      <c r="F3407">
        <v>310</v>
      </c>
      <c r="G3407">
        <v>68</v>
      </c>
      <c r="H3407" t="s">
        <v>205</v>
      </c>
      <c r="I3407" t="s">
        <v>225</v>
      </c>
      <c r="J3407" t="s">
        <v>202</v>
      </c>
    </row>
    <row r="3408" spans="1:10" x14ac:dyDescent="0.3">
      <c r="A3408" t="s">
        <v>235</v>
      </c>
      <c r="B3408" t="s">
        <v>198</v>
      </c>
      <c r="C3408" t="s">
        <v>220</v>
      </c>
      <c r="D3408">
        <v>92</v>
      </c>
      <c r="E3408">
        <v>161</v>
      </c>
      <c r="F3408">
        <v>322</v>
      </c>
      <c r="G3408">
        <v>69</v>
      </c>
      <c r="H3408" t="s">
        <v>205</v>
      </c>
      <c r="I3408" t="s">
        <v>225</v>
      </c>
      <c r="J3408" t="s">
        <v>202</v>
      </c>
    </row>
    <row r="3409" spans="1:10" x14ac:dyDescent="0.3">
      <c r="A3409" t="s">
        <v>235</v>
      </c>
      <c r="B3409" t="s">
        <v>198</v>
      </c>
      <c r="C3409" t="s">
        <v>220</v>
      </c>
      <c r="D3409">
        <v>116</v>
      </c>
      <c r="E3409">
        <v>149</v>
      </c>
      <c r="F3409">
        <v>295</v>
      </c>
      <c r="G3409">
        <v>60</v>
      </c>
      <c r="H3409" t="s">
        <v>205</v>
      </c>
      <c r="I3409" t="s">
        <v>225</v>
      </c>
      <c r="J3409" t="s">
        <v>202</v>
      </c>
    </row>
    <row r="3410" spans="1:10" x14ac:dyDescent="0.3">
      <c r="A3410" t="s">
        <v>230</v>
      </c>
      <c r="B3410" t="s">
        <v>198</v>
      </c>
      <c r="C3410" t="s">
        <v>220</v>
      </c>
      <c r="D3410">
        <v>93</v>
      </c>
      <c r="E3410">
        <v>119</v>
      </c>
      <c r="F3410">
        <v>210</v>
      </c>
      <c r="G3410">
        <v>56</v>
      </c>
      <c r="H3410" t="s">
        <v>200</v>
      </c>
      <c r="I3410" t="s">
        <v>201</v>
      </c>
      <c r="J3410" t="s">
        <v>202</v>
      </c>
    </row>
    <row r="3411" spans="1:10" x14ac:dyDescent="0.3">
      <c r="A3411" t="s">
        <v>230</v>
      </c>
      <c r="B3411" t="s">
        <v>198</v>
      </c>
      <c r="C3411" t="s">
        <v>220</v>
      </c>
      <c r="D3411">
        <v>17</v>
      </c>
      <c r="E3411">
        <v>132</v>
      </c>
      <c r="F3411">
        <v>227</v>
      </c>
      <c r="G3411">
        <v>115</v>
      </c>
      <c r="H3411" t="s">
        <v>205</v>
      </c>
      <c r="I3411" t="s">
        <v>206</v>
      </c>
      <c r="J3411" t="s">
        <v>202</v>
      </c>
    </row>
    <row r="3412" spans="1:10" x14ac:dyDescent="0.3">
      <c r="A3412" t="s">
        <v>230</v>
      </c>
      <c r="B3412" t="s">
        <v>198</v>
      </c>
      <c r="C3412" t="s">
        <v>220</v>
      </c>
      <c r="D3412">
        <v>17</v>
      </c>
      <c r="E3412">
        <v>129</v>
      </c>
      <c r="F3412">
        <v>221</v>
      </c>
      <c r="G3412">
        <v>112</v>
      </c>
      <c r="H3412" t="s">
        <v>205</v>
      </c>
      <c r="I3412" t="s">
        <v>206</v>
      </c>
      <c r="J3412" t="s">
        <v>202</v>
      </c>
    </row>
    <row r="3413" spans="1:10" x14ac:dyDescent="0.3">
      <c r="A3413" t="s">
        <v>230</v>
      </c>
      <c r="B3413" t="s">
        <v>198</v>
      </c>
      <c r="C3413" t="s">
        <v>220</v>
      </c>
      <c r="D3413">
        <v>25</v>
      </c>
      <c r="E3413">
        <v>154</v>
      </c>
      <c r="F3413">
        <v>264</v>
      </c>
      <c r="G3413">
        <v>129</v>
      </c>
      <c r="H3413" t="s">
        <v>205</v>
      </c>
      <c r="I3413" t="s">
        <v>206</v>
      </c>
      <c r="J3413" t="s">
        <v>202</v>
      </c>
    </row>
    <row r="3414" spans="1:10" x14ac:dyDescent="0.3">
      <c r="A3414" t="s">
        <v>230</v>
      </c>
      <c r="B3414" t="s">
        <v>198</v>
      </c>
      <c r="C3414" t="s">
        <v>220</v>
      </c>
      <c r="D3414">
        <v>86</v>
      </c>
      <c r="E3414">
        <v>117</v>
      </c>
      <c r="F3414">
        <v>202</v>
      </c>
      <c r="G3414">
        <v>51</v>
      </c>
      <c r="H3414" t="s">
        <v>205</v>
      </c>
      <c r="I3414" t="s">
        <v>207</v>
      </c>
      <c r="J3414" t="s">
        <v>208</v>
      </c>
    </row>
    <row r="3415" spans="1:10" x14ac:dyDescent="0.3">
      <c r="A3415" t="s">
        <v>230</v>
      </c>
      <c r="B3415" t="s">
        <v>198</v>
      </c>
      <c r="C3415" t="s">
        <v>220</v>
      </c>
      <c r="D3415">
        <v>48</v>
      </c>
      <c r="E3415">
        <v>62</v>
      </c>
      <c r="F3415">
        <v>109</v>
      </c>
      <c r="G3415">
        <v>25</v>
      </c>
      <c r="H3415" t="s">
        <v>209</v>
      </c>
      <c r="I3415" t="s">
        <v>216</v>
      </c>
      <c r="J3415" t="s">
        <v>208</v>
      </c>
    </row>
    <row r="3416" spans="1:10" x14ac:dyDescent="0.3">
      <c r="A3416" t="s">
        <v>230</v>
      </c>
      <c r="B3416" t="s">
        <v>198</v>
      </c>
      <c r="C3416" t="s">
        <v>220</v>
      </c>
      <c r="D3416">
        <v>25</v>
      </c>
      <c r="E3416">
        <v>39</v>
      </c>
      <c r="F3416">
        <v>68</v>
      </c>
      <c r="G3416">
        <v>20</v>
      </c>
      <c r="H3416" t="s">
        <v>209</v>
      </c>
      <c r="I3416" t="s">
        <v>216</v>
      </c>
      <c r="J3416" t="s">
        <v>208</v>
      </c>
    </row>
    <row r="3417" spans="1:10" x14ac:dyDescent="0.3">
      <c r="A3417" t="s">
        <v>230</v>
      </c>
      <c r="B3417" t="s">
        <v>198</v>
      </c>
      <c r="C3417" t="s">
        <v>220</v>
      </c>
      <c r="D3417">
        <v>24</v>
      </c>
      <c r="E3417">
        <v>70</v>
      </c>
      <c r="F3417">
        <v>134</v>
      </c>
      <c r="G3417">
        <v>54</v>
      </c>
      <c r="H3417" t="s">
        <v>209</v>
      </c>
      <c r="I3417" t="s">
        <v>210</v>
      </c>
      <c r="J3417" t="s">
        <v>208</v>
      </c>
    </row>
    <row r="3418" spans="1:10" x14ac:dyDescent="0.3">
      <c r="A3418" t="s">
        <v>230</v>
      </c>
      <c r="B3418" t="s">
        <v>198</v>
      </c>
      <c r="C3418" t="s">
        <v>220</v>
      </c>
      <c r="D3418">
        <v>68</v>
      </c>
      <c r="E3418">
        <v>96</v>
      </c>
      <c r="F3418">
        <v>175</v>
      </c>
      <c r="G3418">
        <v>44</v>
      </c>
      <c r="H3418" t="s">
        <v>209</v>
      </c>
      <c r="I3418" t="s">
        <v>211</v>
      </c>
      <c r="J3418" t="s">
        <v>208</v>
      </c>
    </row>
    <row r="3419" spans="1:10" x14ac:dyDescent="0.3">
      <c r="A3419" t="s">
        <v>230</v>
      </c>
      <c r="B3419" t="s">
        <v>198</v>
      </c>
      <c r="C3419" t="s">
        <v>220</v>
      </c>
      <c r="D3419">
        <v>28</v>
      </c>
      <c r="E3419">
        <v>48</v>
      </c>
      <c r="F3419">
        <v>80</v>
      </c>
      <c r="G3419">
        <v>20</v>
      </c>
      <c r="H3419" t="s">
        <v>203</v>
      </c>
      <c r="I3419" t="s">
        <v>212</v>
      </c>
      <c r="J3419" t="s">
        <v>202</v>
      </c>
    </row>
    <row r="3420" spans="1:10" x14ac:dyDescent="0.3">
      <c r="A3420" t="s">
        <v>237</v>
      </c>
      <c r="B3420" t="s">
        <v>214</v>
      </c>
      <c r="C3420" t="s">
        <v>199</v>
      </c>
      <c r="D3420">
        <v>47</v>
      </c>
      <c r="E3420">
        <v>92</v>
      </c>
      <c r="F3420">
        <v>170</v>
      </c>
      <c r="G3420">
        <v>45</v>
      </c>
      <c r="H3420" t="s">
        <v>200</v>
      </c>
      <c r="I3420" t="s">
        <v>221</v>
      </c>
      <c r="J3420" t="s">
        <v>202</v>
      </c>
    </row>
    <row r="3421" spans="1:10" x14ac:dyDescent="0.3">
      <c r="A3421" t="s">
        <v>237</v>
      </c>
      <c r="B3421" t="s">
        <v>214</v>
      </c>
      <c r="C3421" t="s">
        <v>199</v>
      </c>
      <c r="D3421">
        <v>24</v>
      </c>
      <c r="E3421">
        <v>60</v>
      </c>
      <c r="F3421">
        <v>110</v>
      </c>
      <c r="G3421">
        <v>36</v>
      </c>
      <c r="H3421" t="s">
        <v>200</v>
      </c>
      <c r="I3421" t="s">
        <v>221</v>
      </c>
      <c r="J3421" t="s">
        <v>202</v>
      </c>
    </row>
    <row r="3422" spans="1:10" x14ac:dyDescent="0.3">
      <c r="A3422" t="s">
        <v>237</v>
      </c>
      <c r="B3422" t="s">
        <v>214</v>
      </c>
      <c r="C3422" t="s">
        <v>199</v>
      </c>
      <c r="D3422">
        <v>33</v>
      </c>
      <c r="E3422">
        <v>74</v>
      </c>
      <c r="F3422">
        <v>136</v>
      </c>
      <c r="G3422">
        <v>41</v>
      </c>
      <c r="H3422" t="s">
        <v>200</v>
      </c>
      <c r="I3422" t="s">
        <v>221</v>
      </c>
      <c r="J3422" t="s">
        <v>202</v>
      </c>
    </row>
    <row r="3423" spans="1:10" x14ac:dyDescent="0.3">
      <c r="A3423" t="s">
        <v>237</v>
      </c>
      <c r="B3423" t="s">
        <v>214</v>
      </c>
      <c r="C3423" t="s">
        <v>199</v>
      </c>
      <c r="D3423">
        <v>39</v>
      </c>
      <c r="E3423">
        <v>81</v>
      </c>
      <c r="F3423">
        <v>150</v>
      </c>
      <c r="G3423">
        <v>42</v>
      </c>
      <c r="H3423" t="s">
        <v>200</v>
      </c>
      <c r="I3423" t="s">
        <v>221</v>
      </c>
      <c r="J3423" t="s">
        <v>202</v>
      </c>
    </row>
    <row r="3424" spans="1:10" x14ac:dyDescent="0.3">
      <c r="A3424" t="s">
        <v>237</v>
      </c>
      <c r="B3424" t="s">
        <v>214</v>
      </c>
      <c r="C3424" t="s">
        <v>199</v>
      </c>
      <c r="D3424">
        <v>73</v>
      </c>
      <c r="E3424">
        <v>92</v>
      </c>
      <c r="F3424">
        <v>190</v>
      </c>
      <c r="G3424">
        <v>47</v>
      </c>
      <c r="H3424" t="s">
        <v>200</v>
      </c>
      <c r="I3424" t="s">
        <v>221</v>
      </c>
      <c r="J3424" t="s">
        <v>202</v>
      </c>
    </row>
    <row r="3425" spans="1:10" x14ac:dyDescent="0.3">
      <c r="A3425" t="s">
        <v>237</v>
      </c>
      <c r="B3425" t="s">
        <v>214</v>
      </c>
      <c r="C3425" t="s">
        <v>199</v>
      </c>
      <c r="D3425">
        <v>68</v>
      </c>
      <c r="E3425">
        <v>90</v>
      </c>
      <c r="F3425">
        <v>176</v>
      </c>
      <c r="G3425">
        <v>44</v>
      </c>
      <c r="H3425" t="s">
        <v>200</v>
      </c>
      <c r="I3425" t="s">
        <v>221</v>
      </c>
      <c r="J3425" t="s">
        <v>202</v>
      </c>
    </row>
    <row r="3426" spans="1:10" x14ac:dyDescent="0.3">
      <c r="A3426" t="s">
        <v>237</v>
      </c>
      <c r="B3426" t="s">
        <v>214</v>
      </c>
      <c r="C3426" t="s">
        <v>199</v>
      </c>
      <c r="D3426">
        <v>70</v>
      </c>
      <c r="E3426">
        <v>91</v>
      </c>
      <c r="F3426">
        <v>178</v>
      </c>
      <c r="G3426">
        <v>44</v>
      </c>
      <c r="H3426" t="s">
        <v>200</v>
      </c>
      <c r="I3426" t="s">
        <v>221</v>
      </c>
      <c r="J3426" t="s">
        <v>202</v>
      </c>
    </row>
    <row r="3427" spans="1:10" x14ac:dyDescent="0.3">
      <c r="A3427" t="s">
        <v>237</v>
      </c>
      <c r="B3427" t="s">
        <v>214</v>
      </c>
      <c r="C3427" t="s">
        <v>199</v>
      </c>
      <c r="D3427">
        <v>44</v>
      </c>
      <c r="E3427">
        <v>72</v>
      </c>
      <c r="F3427">
        <v>131</v>
      </c>
      <c r="G3427">
        <v>37</v>
      </c>
      <c r="H3427" t="s">
        <v>200</v>
      </c>
      <c r="I3427" t="s">
        <v>221</v>
      </c>
      <c r="J3427" t="s">
        <v>202</v>
      </c>
    </row>
    <row r="3428" spans="1:10" x14ac:dyDescent="0.3">
      <c r="A3428" t="s">
        <v>237</v>
      </c>
      <c r="B3428" t="s">
        <v>214</v>
      </c>
      <c r="C3428" t="s">
        <v>199</v>
      </c>
      <c r="D3428">
        <v>26</v>
      </c>
      <c r="E3428">
        <v>71</v>
      </c>
      <c r="F3428">
        <v>124</v>
      </c>
      <c r="G3428">
        <v>45</v>
      </c>
      <c r="H3428" t="s">
        <v>200</v>
      </c>
      <c r="I3428" t="s">
        <v>201</v>
      </c>
      <c r="J3428" t="s">
        <v>202</v>
      </c>
    </row>
    <row r="3429" spans="1:10" x14ac:dyDescent="0.3">
      <c r="A3429" t="s">
        <v>237</v>
      </c>
      <c r="B3429" t="s">
        <v>214</v>
      </c>
      <c r="C3429" t="s">
        <v>199</v>
      </c>
      <c r="D3429">
        <v>19</v>
      </c>
      <c r="E3429">
        <v>62</v>
      </c>
      <c r="F3429">
        <v>108</v>
      </c>
      <c r="G3429">
        <v>43</v>
      </c>
      <c r="H3429" t="s">
        <v>200</v>
      </c>
      <c r="I3429" t="s">
        <v>201</v>
      </c>
      <c r="J3429" t="s">
        <v>202</v>
      </c>
    </row>
    <row r="3430" spans="1:10" x14ac:dyDescent="0.3">
      <c r="A3430" t="s">
        <v>237</v>
      </c>
      <c r="B3430" t="s">
        <v>214</v>
      </c>
      <c r="C3430" t="s">
        <v>199</v>
      </c>
      <c r="D3430">
        <v>16</v>
      </c>
      <c r="E3430">
        <v>57</v>
      </c>
      <c r="F3430">
        <v>100</v>
      </c>
      <c r="G3430">
        <v>41</v>
      </c>
      <c r="H3430" t="s">
        <v>200</v>
      </c>
      <c r="I3430" t="s">
        <v>201</v>
      </c>
      <c r="J3430" t="s">
        <v>202</v>
      </c>
    </row>
    <row r="3431" spans="1:10" x14ac:dyDescent="0.3">
      <c r="A3431" t="s">
        <v>237</v>
      </c>
      <c r="B3431" t="s">
        <v>214</v>
      </c>
      <c r="C3431" t="s">
        <v>199</v>
      </c>
      <c r="D3431">
        <v>21</v>
      </c>
      <c r="E3431">
        <v>65</v>
      </c>
      <c r="F3431">
        <v>114</v>
      </c>
      <c r="G3431">
        <v>44</v>
      </c>
      <c r="H3431" t="s">
        <v>200</v>
      </c>
      <c r="I3431" t="s">
        <v>201</v>
      </c>
      <c r="J3431" t="s">
        <v>202</v>
      </c>
    </row>
    <row r="3432" spans="1:10" x14ac:dyDescent="0.3">
      <c r="A3432" t="s">
        <v>237</v>
      </c>
      <c r="B3432" t="s">
        <v>214</v>
      </c>
      <c r="C3432" t="s">
        <v>199</v>
      </c>
      <c r="D3432">
        <v>39</v>
      </c>
      <c r="E3432">
        <v>71</v>
      </c>
      <c r="F3432">
        <v>132</v>
      </c>
      <c r="G3432">
        <v>45</v>
      </c>
      <c r="H3432" t="s">
        <v>200</v>
      </c>
      <c r="I3432" t="s">
        <v>201</v>
      </c>
      <c r="J3432" t="s">
        <v>202</v>
      </c>
    </row>
    <row r="3433" spans="1:10" x14ac:dyDescent="0.3">
      <c r="A3433" t="s">
        <v>237</v>
      </c>
      <c r="B3433" t="s">
        <v>214</v>
      </c>
      <c r="C3433" t="s">
        <v>199</v>
      </c>
      <c r="D3433">
        <v>33</v>
      </c>
      <c r="E3433">
        <v>65</v>
      </c>
      <c r="F3433">
        <v>120</v>
      </c>
      <c r="G3433">
        <v>43</v>
      </c>
      <c r="H3433" t="s">
        <v>200</v>
      </c>
      <c r="I3433" t="s">
        <v>201</v>
      </c>
      <c r="J3433" t="s">
        <v>202</v>
      </c>
    </row>
    <row r="3434" spans="1:10" x14ac:dyDescent="0.3">
      <c r="A3434" t="s">
        <v>237</v>
      </c>
      <c r="B3434" t="s">
        <v>214</v>
      </c>
      <c r="C3434" t="s">
        <v>199</v>
      </c>
      <c r="D3434">
        <v>39</v>
      </c>
      <c r="E3434">
        <v>105</v>
      </c>
      <c r="F3434">
        <v>190</v>
      </c>
      <c r="G3434">
        <v>66</v>
      </c>
      <c r="H3434" t="s">
        <v>200</v>
      </c>
      <c r="I3434" t="s">
        <v>215</v>
      </c>
      <c r="J3434" t="s">
        <v>208</v>
      </c>
    </row>
    <row r="3435" spans="1:10" x14ac:dyDescent="0.3">
      <c r="A3435" t="s">
        <v>237</v>
      </c>
      <c r="B3435" t="s">
        <v>214</v>
      </c>
      <c r="C3435" t="s">
        <v>199</v>
      </c>
      <c r="D3435">
        <v>24</v>
      </c>
      <c r="E3435">
        <v>83</v>
      </c>
      <c r="F3435">
        <v>150</v>
      </c>
      <c r="G3435">
        <v>59</v>
      </c>
      <c r="H3435" t="s">
        <v>200</v>
      </c>
      <c r="I3435" t="s">
        <v>215</v>
      </c>
      <c r="J3435" t="s">
        <v>208</v>
      </c>
    </row>
    <row r="3436" spans="1:10" x14ac:dyDescent="0.3">
      <c r="A3436" t="s">
        <v>237</v>
      </c>
      <c r="B3436" t="s">
        <v>214</v>
      </c>
      <c r="C3436" t="s">
        <v>199</v>
      </c>
      <c r="D3436">
        <v>38</v>
      </c>
      <c r="E3436">
        <v>102</v>
      </c>
      <c r="F3436">
        <v>184</v>
      </c>
      <c r="G3436">
        <v>64</v>
      </c>
      <c r="H3436" t="s">
        <v>200</v>
      </c>
      <c r="I3436" t="s">
        <v>215</v>
      </c>
      <c r="J3436" t="s">
        <v>208</v>
      </c>
    </row>
    <row r="3437" spans="1:10" x14ac:dyDescent="0.3">
      <c r="A3437" t="s">
        <v>237</v>
      </c>
      <c r="B3437" t="s">
        <v>214</v>
      </c>
      <c r="C3437" t="s">
        <v>199</v>
      </c>
      <c r="D3437">
        <v>61</v>
      </c>
      <c r="E3437">
        <v>105</v>
      </c>
      <c r="F3437">
        <v>213</v>
      </c>
      <c r="G3437">
        <v>69</v>
      </c>
      <c r="H3437" t="s">
        <v>200</v>
      </c>
      <c r="I3437" t="s">
        <v>215</v>
      </c>
      <c r="J3437" t="s">
        <v>208</v>
      </c>
    </row>
    <row r="3438" spans="1:10" x14ac:dyDescent="0.3">
      <c r="A3438" t="s">
        <v>237</v>
      </c>
      <c r="B3438" t="s">
        <v>214</v>
      </c>
      <c r="C3438" t="s">
        <v>199</v>
      </c>
      <c r="D3438">
        <v>50</v>
      </c>
      <c r="E3438">
        <v>98</v>
      </c>
      <c r="F3438">
        <v>190</v>
      </c>
      <c r="G3438">
        <v>64</v>
      </c>
      <c r="H3438" t="s">
        <v>200</v>
      </c>
      <c r="I3438" t="s">
        <v>215</v>
      </c>
      <c r="J3438" t="s">
        <v>208</v>
      </c>
    </row>
    <row r="3439" spans="1:10" x14ac:dyDescent="0.3">
      <c r="A3439" t="s">
        <v>237</v>
      </c>
      <c r="B3439" t="s">
        <v>214</v>
      </c>
      <c r="C3439" t="s">
        <v>199</v>
      </c>
      <c r="D3439">
        <v>37</v>
      </c>
      <c r="E3439">
        <v>88</v>
      </c>
      <c r="F3439">
        <v>159</v>
      </c>
      <c r="G3439">
        <v>57</v>
      </c>
      <c r="H3439" t="s">
        <v>200</v>
      </c>
      <c r="I3439" t="s">
        <v>215</v>
      </c>
      <c r="J3439" t="s">
        <v>208</v>
      </c>
    </row>
    <row r="3440" spans="1:10" x14ac:dyDescent="0.3">
      <c r="A3440" t="s">
        <v>237</v>
      </c>
      <c r="B3440" t="s">
        <v>214</v>
      </c>
      <c r="C3440" t="s">
        <v>199</v>
      </c>
      <c r="D3440">
        <v>39</v>
      </c>
      <c r="E3440">
        <v>85</v>
      </c>
      <c r="F3440">
        <v>163</v>
      </c>
      <c r="G3440">
        <v>59</v>
      </c>
      <c r="H3440" t="s">
        <v>200</v>
      </c>
      <c r="I3440" t="s">
        <v>215</v>
      </c>
      <c r="J3440" t="s">
        <v>208</v>
      </c>
    </row>
    <row r="3441" spans="1:10" x14ac:dyDescent="0.3">
      <c r="A3441" t="s">
        <v>237</v>
      </c>
      <c r="B3441" t="s">
        <v>214</v>
      </c>
      <c r="C3441" t="s">
        <v>199</v>
      </c>
      <c r="D3441">
        <v>-3</v>
      </c>
      <c r="E3441">
        <v>42</v>
      </c>
      <c r="F3441">
        <v>76</v>
      </c>
      <c r="G3441">
        <v>45</v>
      </c>
      <c r="H3441" t="s">
        <v>203</v>
      </c>
      <c r="I3441" t="s">
        <v>204</v>
      </c>
      <c r="J3441" t="s">
        <v>202</v>
      </c>
    </row>
    <row r="3442" spans="1:10" x14ac:dyDescent="0.3">
      <c r="A3442" t="s">
        <v>237</v>
      </c>
      <c r="B3442" t="s">
        <v>214</v>
      </c>
      <c r="C3442" t="s">
        <v>199</v>
      </c>
      <c r="D3442">
        <v>-3</v>
      </c>
      <c r="E3442">
        <v>42</v>
      </c>
      <c r="F3442">
        <v>76</v>
      </c>
      <c r="G3442">
        <v>45</v>
      </c>
      <c r="H3442" t="s">
        <v>203</v>
      </c>
      <c r="I3442" t="s">
        <v>204</v>
      </c>
      <c r="J3442" t="s">
        <v>202</v>
      </c>
    </row>
    <row r="3443" spans="1:10" x14ac:dyDescent="0.3">
      <c r="A3443" t="s">
        <v>237</v>
      </c>
      <c r="B3443" t="s">
        <v>214</v>
      </c>
      <c r="C3443" t="s">
        <v>199</v>
      </c>
      <c r="D3443">
        <v>-12</v>
      </c>
      <c r="E3443">
        <v>36</v>
      </c>
      <c r="F3443">
        <v>69</v>
      </c>
      <c r="G3443">
        <v>44</v>
      </c>
      <c r="H3443" t="s">
        <v>203</v>
      </c>
      <c r="I3443" t="s">
        <v>204</v>
      </c>
      <c r="J3443" t="s">
        <v>202</v>
      </c>
    </row>
    <row r="3444" spans="1:10" x14ac:dyDescent="0.3">
      <c r="A3444" t="s">
        <v>237</v>
      </c>
      <c r="B3444" t="s">
        <v>214</v>
      </c>
      <c r="C3444" t="s">
        <v>199</v>
      </c>
      <c r="D3444">
        <v>-4</v>
      </c>
      <c r="E3444">
        <v>42</v>
      </c>
      <c r="F3444">
        <v>75</v>
      </c>
      <c r="G3444">
        <v>42</v>
      </c>
      <c r="H3444" t="s">
        <v>203</v>
      </c>
      <c r="I3444" t="s">
        <v>204</v>
      </c>
      <c r="J3444" t="s">
        <v>202</v>
      </c>
    </row>
    <row r="3445" spans="1:10" x14ac:dyDescent="0.3">
      <c r="A3445" t="s">
        <v>237</v>
      </c>
      <c r="B3445" t="s">
        <v>214</v>
      </c>
      <c r="C3445" t="s">
        <v>199</v>
      </c>
      <c r="D3445">
        <v>35</v>
      </c>
      <c r="E3445">
        <v>63</v>
      </c>
      <c r="F3445">
        <v>112</v>
      </c>
      <c r="G3445">
        <v>28</v>
      </c>
      <c r="H3445" t="s">
        <v>205</v>
      </c>
      <c r="I3445" t="s">
        <v>206</v>
      </c>
      <c r="J3445" t="s">
        <v>202</v>
      </c>
    </row>
    <row r="3446" spans="1:10" x14ac:dyDescent="0.3">
      <c r="A3446" t="s">
        <v>237</v>
      </c>
      <c r="B3446" t="s">
        <v>214</v>
      </c>
      <c r="C3446" t="s">
        <v>199</v>
      </c>
      <c r="D3446">
        <v>34</v>
      </c>
      <c r="E3446">
        <v>62</v>
      </c>
      <c r="F3446">
        <v>110</v>
      </c>
      <c r="G3446">
        <v>28</v>
      </c>
      <c r="H3446" t="s">
        <v>205</v>
      </c>
      <c r="I3446" t="s">
        <v>206</v>
      </c>
      <c r="J3446" t="s">
        <v>202</v>
      </c>
    </row>
    <row r="3447" spans="1:10" x14ac:dyDescent="0.3">
      <c r="A3447" t="s">
        <v>237</v>
      </c>
      <c r="B3447" t="s">
        <v>214</v>
      </c>
      <c r="C3447" t="s">
        <v>199</v>
      </c>
      <c r="D3447">
        <v>37</v>
      </c>
      <c r="E3447">
        <v>67</v>
      </c>
      <c r="F3447">
        <v>119</v>
      </c>
      <c r="G3447">
        <v>30</v>
      </c>
      <c r="H3447" t="s">
        <v>205</v>
      </c>
      <c r="I3447" t="s">
        <v>206</v>
      </c>
      <c r="J3447" t="s">
        <v>202</v>
      </c>
    </row>
    <row r="3448" spans="1:10" x14ac:dyDescent="0.3">
      <c r="A3448" t="s">
        <v>237</v>
      </c>
      <c r="B3448" t="s">
        <v>214</v>
      </c>
      <c r="C3448" t="s">
        <v>199</v>
      </c>
      <c r="D3448">
        <v>32</v>
      </c>
      <c r="E3448">
        <v>60</v>
      </c>
      <c r="F3448">
        <v>106</v>
      </c>
      <c r="G3448">
        <v>28</v>
      </c>
      <c r="H3448" t="s">
        <v>205</v>
      </c>
      <c r="I3448" t="s">
        <v>206</v>
      </c>
      <c r="J3448" t="s">
        <v>202</v>
      </c>
    </row>
    <row r="3449" spans="1:10" x14ac:dyDescent="0.3">
      <c r="A3449" t="s">
        <v>237</v>
      </c>
      <c r="B3449" t="s">
        <v>214</v>
      </c>
      <c r="C3449" t="s">
        <v>199</v>
      </c>
      <c r="D3449">
        <v>62</v>
      </c>
      <c r="E3449">
        <v>99</v>
      </c>
      <c r="F3449">
        <v>176</v>
      </c>
      <c r="G3449">
        <v>37</v>
      </c>
      <c r="H3449" t="s">
        <v>205</v>
      </c>
      <c r="I3449" t="s">
        <v>206</v>
      </c>
      <c r="J3449" t="s">
        <v>202</v>
      </c>
    </row>
    <row r="3450" spans="1:10" x14ac:dyDescent="0.3">
      <c r="A3450" t="s">
        <v>237</v>
      </c>
      <c r="B3450" t="s">
        <v>214</v>
      </c>
      <c r="C3450" t="s">
        <v>199</v>
      </c>
      <c r="D3450">
        <v>87</v>
      </c>
      <c r="E3450">
        <v>133</v>
      </c>
      <c r="F3450">
        <v>236</v>
      </c>
      <c r="G3450">
        <v>46</v>
      </c>
      <c r="H3450" t="s">
        <v>205</v>
      </c>
      <c r="I3450" t="s">
        <v>206</v>
      </c>
      <c r="J3450" t="s">
        <v>202</v>
      </c>
    </row>
    <row r="3451" spans="1:10" x14ac:dyDescent="0.3">
      <c r="A3451" t="s">
        <v>237</v>
      </c>
      <c r="B3451" t="s">
        <v>214</v>
      </c>
      <c r="C3451" t="s">
        <v>199</v>
      </c>
      <c r="D3451">
        <v>50</v>
      </c>
      <c r="E3451">
        <v>62</v>
      </c>
      <c r="F3451">
        <v>117</v>
      </c>
      <c r="G3451">
        <v>28</v>
      </c>
      <c r="H3451" t="s">
        <v>205</v>
      </c>
      <c r="I3451" t="s">
        <v>206</v>
      </c>
      <c r="J3451" t="s">
        <v>202</v>
      </c>
    </row>
    <row r="3452" spans="1:10" x14ac:dyDescent="0.3">
      <c r="A3452" t="s">
        <v>237</v>
      </c>
      <c r="B3452" t="s">
        <v>214</v>
      </c>
      <c r="C3452" t="s">
        <v>199</v>
      </c>
      <c r="D3452">
        <v>48</v>
      </c>
      <c r="E3452">
        <v>63</v>
      </c>
      <c r="F3452">
        <v>110</v>
      </c>
      <c r="G3452">
        <v>26</v>
      </c>
      <c r="H3452" t="s">
        <v>205</v>
      </c>
      <c r="I3452" t="s">
        <v>206</v>
      </c>
      <c r="J3452" t="s">
        <v>202</v>
      </c>
    </row>
    <row r="3453" spans="1:10" x14ac:dyDescent="0.3">
      <c r="A3453" t="s">
        <v>237</v>
      </c>
      <c r="B3453" t="s">
        <v>214</v>
      </c>
      <c r="C3453" t="s">
        <v>199</v>
      </c>
      <c r="D3453">
        <v>83</v>
      </c>
      <c r="E3453">
        <v>90</v>
      </c>
      <c r="F3453">
        <v>169</v>
      </c>
      <c r="G3453">
        <v>34</v>
      </c>
      <c r="H3453" t="s">
        <v>205</v>
      </c>
      <c r="I3453" t="s">
        <v>206</v>
      </c>
      <c r="J3453" t="s">
        <v>202</v>
      </c>
    </row>
    <row r="3454" spans="1:10" x14ac:dyDescent="0.3">
      <c r="A3454" t="s">
        <v>237</v>
      </c>
      <c r="B3454" t="s">
        <v>214</v>
      </c>
      <c r="C3454" t="s">
        <v>199</v>
      </c>
      <c r="D3454">
        <v>126</v>
      </c>
      <c r="E3454">
        <v>130</v>
      </c>
      <c r="F3454">
        <v>246</v>
      </c>
      <c r="G3454">
        <v>45</v>
      </c>
      <c r="H3454" t="s">
        <v>205</v>
      </c>
      <c r="I3454" t="s">
        <v>206</v>
      </c>
      <c r="J3454" t="s">
        <v>202</v>
      </c>
    </row>
    <row r="3455" spans="1:10" x14ac:dyDescent="0.3">
      <c r="A3455" t="s">
        <v>237</v>
      </c>
      <c r="B3455" t="s">
        <v>214</v>
      </c>
      <c r="C3455" t="s">
        <v>199</v>
      </c>
      <c r="D3455">
        <v>31</v>
      </c>
      <c r="E3455">
        <v>52</v>
      </c>
      <c r="F3455">
        <v>87</v>
      </c>
      <c r="G3455">
        <v>21</v>
      </c>
      <c r="H3455" t="s">
        <v>205</v>
      </c>
      <c r="I3455" t="s">
        <v>207</v>
      </c>
      <c r="J3455" t="s">
        <v>208</v>
      </c>
    </row>
    <row r="3456" spans="1:10" x14ac:dyDescent="0.3">
      <c r="A3456" t="s">
        <v>237</v>
      </c>
      <c r="B3456" t="s">
        <v>214</v>
      </c>
      <c r="C3456" t="s">
        <v>199</v>
      </c>
      <c r="D3456">
        <v>21</v>
      </c>
      <c r="E3456">
        <v>55</v>
      </c>
      <c r="F3456">
        <v>93</v>
      </c>
      <c r="G3456">
        <v>34</v>
      </c>
      <c r="H3456" t="s">
        <v>209</v>
      </c>
      <c r="I3456" t="s">
        <v>216</v>
      </c>
      <c r="J3456" t="s">
        <v>208</v>
      </c>
    </row>
    <row r="3457" spans="1:10" x14ac:dyDescent="0.3">
      <c r="A3457" t="s">
        <v>237</v>
      </c>
      <c r="B3457" t="s">
        <v>214</v>
      </c>
      <c r="C3457" t="s">
        <v>199</v>
      </c>
      <c r="D3457">
        <v>49</v>
      </c>
      <c r="E3457">
        <v>90</v>
      </c>
      <c r="F3457">
        <v>151</v>
      </c>
      <c r="G3457">
        <v>41</v>
      </c>
      <c r="H3457" t="s">
        <v>209</v>
      </c>
      <c r="I3457" t="s">
        <v>216</v>
      </c>
      <c r="J3457" t="s">
        <v>208</v>
      </c>
    </row>
    <row r="3458" spans="1:10" x14ac:dyDescent="0.3">
      <c r="A3458" t="s">
        <v>237</v>
      </c>
      <c r="B3458" t="s">
        <v>214</v>
      </c>
      <c r="C3458" t="s">
        <v>199</v>
      </c>
      <c r="D3458">
        <v>33</v>
      </c>
      <c r="E3458">
        <v>71</v>
      </c>
      <c r="F3458">
        <v>120</v>
      </c>
      <c r="G3458">
        <v>38</v>
      </c>
      <c r="H3458" t="s">
        <v>209</v>
      </c>
      <c r="I3458" t="s">
        <v>216</v>
      </c>
      <c r="J3458" t="s">
        <v>208</v>
      </c>
    </row>
    <row r="3459" spans="1:10" x14ac:dyDescent="0.3">
      <c r="A3459" t="s">
        <v>237</v>
      </c>
      <c r="B3459" t="s">
        <v>214</v>
      </c>
      <c r="C3459" t="s">
        <v>199</v>
      </c>
      <c r="D3459">
        <v>30</v>
      </c>
      <c r="E3459">
        <v>67</v>
      </c>
      <c r="F3459">
        <v>113</v>
      </c>
      <c r="G3459">
        <v>37</v>
      </c>
      <c r="H3459" t="s">
        <v>209</v>
      </c>
      <c r="I3459" t="s">
        <v>216</v>
      </c>
      <c r="J3459" t="s">
        <v>208</v>
      </c>
    </row>
    <row r="3460" spans="1:10" x14ac:dyDescent="0.3">
      <c r="A3460" t="s">
        <v>237</v>
      </c>
      <c r="B3460" t="s">
        <v>214</v>
      </c>
      <c r="C3460" t="s">
        <v>199</v>
      </c>
      <c r="D3460">
        <v>50</v>
      </c>
      <c r="E3460">
        <v>72</v>
      </c>
      <c r="F3460">
        <v>129</v>
      </c>
      <c r="G3460">
        <v>38</v>
      </c>
      <c r="H3460" t="s">
        <v>209</v>
      </c>
      <c r="I3460" t="s">
        <v>216</v>
      </c>
      <c r="J3460" t="s">
        <v>208</v>
      </c>
    </row>
    <row r="3461" spans="1:10" x14ac:dyDescent="0.3">
      <c r="A3461" t="s">
        <v>237</v>
      </c>
      <c r="B3461" t="s">
        <v>214</v>
      </c>
      <c r="C3461" t="s">
        <v>199</v>
      </c>
      <c r="D3461">
        <v>50</v>
      </c>
      <c r="E3461">
        <v>71</v>
      </c>
      <c r="F3461">
        <v>128</v>
      </c>
      <c r="G3461">
        <v>37</v>
      </c>
      <c r="H3461" t="s">
        <v>209</v>
      </c>
      <c r="I3461" t="s">
        <v>216</v>
      </c>
      <c r="J3461" t="s">
        <v>208</v>
      </c>
    </row>
    <row r="3462" spans="1:10" x14ac:dyDescent="0.3">
      <c r="A3462" t="s">
        <v>237</v>
      </c>
      <c r="B3462" t="s">
        <v>214</v>
      </c>
      <c r="C3462" t="s">
        <v>199</v>
      </c>
      <c r="D3462">
        <v>49</v>
      </c>
      <c r="E3462">
        <v>71</v>
      </c>
      <c r="F3462">
        <v>128</v>
      </c>
      <c r="G3462">
        <v>38</v>
      </c>
      <c r="H3462" t="s">
        <v>209</v>
      </c>
      <c r="I3462" t="s">
        <v>216</v>
      </c>
      <c r="J3462" t="s">
        <v>208</v>
      </c>
    </row>
    <row r="3463" spans="1:10" x14ac:dyDescent="0.3">
      <c r="A3463" t="s">
        <v>237</v>
      </c>
      <c r="B3463" t="s">
        <v>214</v>
      </c>
      <c r="C3463" t="s">
        <v>199</v>
      </c>
      <c r="D3463">
        <v>28</v>
      </c>
      <c r="E3463">
        <v>74</v>
      </c>
      <c r="F3463">
        <v>122</v>
      </c>
      <c r="G3463">
        <v>46</v>
      </c>
      <c r="H3463" t="s">
        <v>209</v>
      </c>
      <c r="I3463" t="s">
        <v>210</v>
      </c>
      <c r="J3463" t="s">
        <v>208</v>
      </c>
    </row>
    <row r="3464" spans="1:10" x14ac:dyDescent="0.3">
      <c r="A3464" t="s">
        <v>237</v>
      </c>
      <c r="B3464" t="s">
        <v>214</v>
      </c>
      <c r="C3464" t="s">
        <v>199</v>
      </c>
      <c r="D3464">
        <v>58</v>
      </c>
      <c r="E3464">
        <v>94</v>
      </c>
      <c r="F3464">
        <v>155</v>
      </c>
      <c r="G3464">
        <v>48</v>
      </c>
      <c r="H3464" t="s">
        <v>209</v>
      </c>
      <c r="I3464" t="s">
        <v>210</v>
      </c>
      <c r="J3464" t="s">
        <v>208</v>
      </c>
    </row>
    <row r="3465" spans="1:10" x14ac:dyDescent="0.3">
      <c r="A3465" t="s">
        <v>237</v>
      </c>
      <c r="B3465" t="s">
        <v>214</v>
      </c>
      <c r="C3465" t="s">
        <v>199</v>
      </c>
      <c r="D3465">
        <v>-32</v>
      </c>
      <c r="E3465">
        <v>18</v>
      </c>
      <c r="F3465">
        <v>106</v>
      </c>
      <c r="G3465">
        <v>50</v>
      </c>
      <c r="H3465" t="s">
        <v>209</v>
      </c>
      <c r="I3465" t="s">
        <v>211</v>
      </c>
      <c r="J3465" t="s">
        <v>208</v>
      </c>
    </row>
    <row r="3466" spans="1:10" x14ac:dyDescent="0.3">
      <c r="A3466" t="s">
        <v>237</v>
      </c>
      <c r="B3466" t="s">
        <v>214</v>
      </c>
      <c r="C3466" t="s">
        <v>199</v>
      </c>
      <c r="D3466">
        <v>-12</v>
      </c>
      <c r="E3466">
        <v>49</v>
      </c>
      <c r="F3466">
        <v>169</v>
      </c>
      <c r="G3466">
        <v>61</v>
      </c>
      <c r="H3466" t="s">
        <v>209</v>
      </c>
      <c r="I3466" t="s">
        <v>211</v>
      </c>
      <c r="J3466" t="s">
        <v>208</v>
      </c>
    </row>
    <row r="3467" spans="1:10" x14ac:dyDescent="0.3">
      <c r="A3467" t="s">
        <v>237</v>
      </c>
      <c r="B3467" t="s">
        <v>214</v>
      </c>
      <c r="C3467" t="s">
        <v>199</v>
      </c>
      <c r="D3467">
        <v>-41</v>
      </c>
      <c r="E3467">
        <v>19</v>
      </c>
      <c r="F3467">
        <v>139</v>
      </c>
      <c r="G3467">
        <v>60</v>
      </c>
      <c r="H3467" t="s">
        <v>209</v>
      </c>
      <c r="I3467" t="s">
        <v>211</v>
      </c>
      <c r="J3467" t="s">
        <v>208</v>
      </c>
    </row>
    <row r="3468" spans="1:10" x14ac:dyDescent="0.3">
      <c r="A3468" t="s">
        <v>237</v>
      </c>
      <c r="B3468" t="s">
        <v>214</v>
      </c>
      <c r="C3468" t="s">
        <v>199</v>
      </c>
      <c r="D3468">
        <v>-45</v>
      </c>
      <c r="E3468">
        <v>11</v>
      </c>
      <c r="F3468">
        <v>115</v>
      </c>
      <c r="G3468">
        <v>56</v>
      </c>
      <c r="H3468" t="s">
        <v>209</v>
      </c>
      <c r="I3468" t="s">
        <v>211</v>
      </c>
      <c r="J3468" t="s">
        <v>208</v>
      </c>
    </row>
    <row r="3469" spans="1:10" x14ac:dyDescent="0.3">
      <c r="A3469" t="s">
        <v>237</v>
      </c>
      <c r="B3469" t="s">
        <v>214</v>
      </c>
      <c r="C3469" t="s">
        <v>199</v>
      </c>
      <c r="D3469">
        <v>-8</v>
      </c>
      <c r="E3469">
        <v>40</v>
      </c>
      <c r="F3469">
        <v>122</v>
      </c>
      <c r="G3469">
        <v>48</v>
      </c>
      <c r="H3469" t="s">
        <v>209</v>
      </c>
      <c r="I3469" t="s">
        <v>211</v>
      </c>
      <c r="J3469" t="s">
        <v>208</v>
      </c>
    </row>
    <row r="3470" spans="1:10" x14ac:dyDescent="0.3">
      <c r="A3470" t="s">
        <v>237</v>
      </c>
      <c r="B3470" t="s">
        <v>214</v>
      </c>
      <c r="C3470" t="s">
        <v>199</v>
      </c>
      <c r="D3470">
        <v>-47</v>
      </c>
      <c r="E3470">
        <v>18</v>
      </c>
      <c r="F3470">
        <v>113</v>
      </c>
      <c r="G3470">
        <v>50</v>
      </c>
      <c r="H3470" t="s">
        <v>209</v>
      </c>
      <c r="I3470" t="s">
        <v>211</v>
      </c>
      <c r="J3470" t="s">
        <v>208</v>
      </c>
    </row>
    <row r="3471" spans="1:10" x14ac:dyDescent="0.3">
      <c r="A3471" t="s">
        <v>237</v>
      </c>
      <c r="B3471" t="s">
        <v>214</v>
      </c>
      <c r="C3471" t="s">
        <v>199</v>
      </c>
      <c r="D3471">
        <v>-21</v>
      </c>
      <c r="E3471">
        <v>38</v>
      </c>
      <c r="F3471">
        <v>135</v>
      </c>
      <c r="G3471">
        <v>49</v>
      </c>
      <c r="H3471" t="s">
        <v>209</v>
      </c>
      <c r="I3471" t="s">
        <v>211</v>
      </c>
      <c r="J3471" t="s">
        <v>208</v>
      </c>
    </row>
    <row r="3472" spans="1:10" x14ac:dyDescent="0.3">
      <c r="A3472" t="s">
        <v>237</v>
      </c>
      <c r="B3472" t="s">
        <v>214</v>
      </c>
      <c r="C3472" t="s">
        <v>199</v>
      </c>
      <c r="D3472">
        <v>-17</v>
      </c>
      <c r="E3472">
        <v>49</v>
      </c>
      <c r="F3472">
        <v>167</v>
      </c>
      <c r="G3472">
        <v>57</v>
      </c>
      <c r="H3472" t="s">
        <v>209</v>
      </c>
      <c r="I3472" t="s">
        <v>211</v>
      </c>
      <c r="J3472" t="s">
        <v>208</v>
      </c>
    </row>
    <row r="3473" spans="1:10" x14ac:dyDescent="0.3">
      <c r="A3473" t="s">
        <v>237</v>
      </c>
      <c r="B3473" t="s">
        <v>214</v>
      </c>
      <c r="C3473" t="s">
        <v>199</v>
      </c>
      <c r="D3473">
        <v>-57</v>
      </c>
      <c r="E3473">
        <v>19</v>
      </c>
      <c r="F3473">
        <v>138</v>
      </c>
      <c r="G3473">
        <v>56</v>
      </c>
      <c r="H3473" t="s">
        <v>209</v>
      </c>
      <c r="I3473" t="s">
        <v>211</v>
      </c>
      <c r="J3473" t="s">
        <v>208</v>
      </c>
    </row>
    <row r="3474" spans="1:10" x14ac:dyDescent="0.3">
      <c r="A3474" t="s">
        <v>237</v>
      </c>
      <c r="B3474" t="s">
        <v>214</v>
      </c>
      <c r="C3474" t="s">
        <v>199</v>
      </c>
      <c r="D3474">
        <v>-7</v>
      </c>
      <c r="E3474">
        <v>63</v>
      </c>
      <c r="F3474">
        <v>107</v>
      </c>
      <c r="G3474">
        <v>70</v>
      </c>
      <c r="H3474" t="s">
        <v>203</v>
      </c>
      <c r="I3474" t="s">
        <v>212</v>
      </c>
      <c r="J3474" t="s">
        <v>202</v>
      </c>
    </row>
    <row r="3475" spans="1:10" x14ac:dyDescent="0.3">
      <c r="A3475" t="s">
        <v>237</v>
      </c>
      <c r="B3475" t="s">
        <v>214</v>
      </c>
      <c r="C3475" t="s">
        <v>199</v>
      </c>
      <c r="D3475">
        <v>-3</v>
      </c>
      <c r="E3475">
        <v>73</v>
      </c>
      <c r="F3475">
        <v>125</v>
      </c>
      <c r="G3475">
        <v>76</v>
      </c>
      <c r="H3475" t="s">
        <v>203</v>
      </c>
      <c r="I3475" t="s">
        <v>212</v>
      </c>
      <c r="J3475" t="s">
        <v>202</v>
      </c>
    </row>
    <row r="3476" spans="1:10" x14ac:dyDescent="0.3">
      <c r="A3476" t="s">
        <v>237</v>
      </c>
      <c r="B3476" t="s">
        <v>214</v>
      </c>
      <c r="C3476" t="s">
        <v>199</v>
      </c>
      <c r="D3476">
        <v>2</v>
      </c>
      <c r="E3476">
        <v>88</v>
      </c>
      <c r="F3476">
        <v>151</v>
      </c>
      <c r="G3476">
        <v>86</v>
      </c>
      <c r="H3476" t="s">
        <v>203</v>
      </c>
      <c r="I3476" t="s">
        <v>212</v>
      </c>
      <c r="J3476" t="s">
        <v>202</v>
      </c>
    </row>
    <row r="3477" spans="1:10" x14ac:dyDescent="0.3">
      <c r="A3477" t="s">
        <v>237</v>
      </c>
      <c r="B3477" t="s">
        <v>214</v>
      </c>
      <c r="C3477" t="s">
        <v>199</v>
      </c>
      <c r="D3477">
        <v>-6</v>
      </c>
      <c r="E3477">
        <v>64</v>
      </c>
      <c r="F3477">
        <v>109</v>
      </c>
      <c r="G3477">
        <v>70</v>
      </c>
      <c r="H3477" t="s">
        <v>203</v>
      </c>
      <c r="I3477" t="s">
        <v>212</v>
      </c>
      <c r="J3477" t="s">
        <v>202</v>
      </c>
    </row>
    <row r="3478" spans="1:10" x14ac:dyDescent="0.3">
      <c r="A3478" t="s">
        <v>237</v>
      </c>
      <c r="B3478" t="s">
        <v>214</v>
      </c>
      <c r="C3478" t="s">
        <v>199</v>
      </c>
      <c r="D3478">
        <v>-10</v>
      </c>
      <c r="E3478">
        <v>61</v>
      </c>
      <c r="F3478">
        <v>111</v>
      </c>
      <c r="G3478">
        <v>68</v>
      </c>
      <c r="H3478" t="s">
        <v>203</v>
      </c>
      <c r="I3478" t="s">
        <v>212</v>
      </c>
      <c r="J3478" t="s">
        <v>202</v>
      </c>
    </row>
    <row r="3479" spans="1:10" x14ac:dyDescent="0.3">
      <c r="A3479" t="s">
        <v>237</v>
      </c>
      <c r="B3479" t="s">
        <v>214</v>
      </c>
      <c r="C3479" t="s">
        <v>199</v>
      </c>
      <c r="D3479">
        <v>0</v>
      </c>
      <c r="E3479">
        <v>82</v>
      </c>
      <c r="F3479">
        <v>140</v>
      </c>
      <c r="G3479">
        <v>76</v>
      </c>
      <c r="H3479" t="s">
        <v>203</v>
      </c>
      <c r="I3479" t="s">
        <v>212</v>
      </c>
      <c r="J3479" t="s">
        <v>202</v>
      </c>
    </row>
    <row r="3480" spans="1:10" x14ac:dyDescent="0.3">
      <c r="A3480" t="s">
        <v>237</v>
      </c>
      <c r="B3480" t="s">
        <v>214</v>
      </c>
      <c r="C3480" t="s">
        <v>199</v>
      </c>
      <c r="D3480">
        <v>-10</v>
      </c>
      <c r="E3480">
        <v>62</v>
      </c>
      <c r="F3480">
        <v>113</v>
      </c>
      <c r="G3480">
        <v>69</v>
      </c>
      <c r="H3480" t="s">
        <v>203</v>
      </c>
      <c r="I3480" t="s">
        <v>212</v>
      </c>
      <c r="J3480" t="s">
        <v>202</v>
      </c>
    </row>
    <row r="3481" spans="1:10" x14ac:dyDescent="0.3">
      <c r="A3481" t="s">
        <v>237</v>
      </c>
      <c r="B3481" t="s">
        <v>214</v>
      </c>
      <c r="C3481" t="s">
        <v>199</v>
      </c>
      <c r="D3481">
        <v>14</v>
      </c>
      <c r="E3481">
        <v>55</v>
      </c>
      <c r="F3481">
        <v>96</v>
      </c>
      <c r="G3481">
        <v>41</v>
      </c>
      <c r="H3481" t="s">
        <v>203</v>
      </c>
      <c r="I3481" t="s">
        <v>217</v>
      </c>
      <c r="J3481" t="s">
        <v>202</v>
      </c>
    </row>
    <row r="3482" spans="1:10" x14ac:dyDescent="0.3">
      <c r="A3482" t="s">
        <v>237</v>
      </c>
      <c r="B3482" t="s">
        <v>214</v>
      </c>
      <c r="C3482" t="s">
        <v>199</v>
      </c>
      <c r="D3482">
        <v>12</v>
      </c>
      <c r="E3482">
        <v>52</v>
      </c>
      <c r="F3482">
        <v>91</v>
      </c>
      <c r="G3482">
        <v>40</v>
      </c>
      <c r="H3482" t="s">
        <v>203</v>
      </c>
      <c r="I3482" t="s">
        <v>217</v>
      </c>
      <c r="J3482" t="s">
        <v>202</v>
      </c>
    </row>
    <row r="3483" spans="1:10" x14ac:dyDescent="0.3">
      <c r="A3483" t="s">
        <v>237</v>
      </c>
      <c r="B3483" t="s">
        <v>214</v>
      </c>
      <c r="C3483" t="s">
        <v>199</v>
      </c>
      <c r="D3483">
        <v>12</v>
      </c>
      <c r="E3483">
        <v>51</v>
      </c>
      <c r="F3483">
        <v>89</v>
      </c>
      <c r="G3483">
        <v>39</v>
      </c>
      <c r="H3483" t="s">
        <v>203</v>
      </c>
      <c r="I3483" t="s">
        <v>217</v>
      </c>
      <c r="J3483" t="s">
        <v>202</v>
      </c>
    </row>
    <row r="3484" spans="1:10" x14ac:dyDescent="0.3">
      <c r="A3484" t="s">
        <v>237</v>
      </c>
      <c r="B3484" t="s">
        <v>214</v>
      </c>
      <c r="C3484" t="s">
        <v>199</v>
      </c>
      <c r="D3484">
        <v>14</v>
      </c>
      <c r="E3484">
        <v>47</v>
      </c>
      <c r="F3484">
        <v>92</v>
      </c>
      <c r="G3484">
        <v>40</v>
      </c>
      <c r="H3484" t="s">
        <v>203</v>
      </c>
      <c r="I3484" t="s">
        <v>217</v>
      </c>
      <c r="J3484" t="s">
        <v>202</v>
      </c>
    </row>
    <row r="3485" spans="1:10" x14ac:dyDescent="0.3">
      <c r="A3485" t="s">
        <v>237</v>
      </c>
      <c r="B3485" t="s">
        <v>214</v>
      </c>
      <c r="C3485" t="s">
        <v>199</v>
      </c>
      <c r="D3485">
        <v>13</v>
      </c>
      <c r="E3485">
        <v>47</v>
      </c>
      <c r="F3485">
        <v>87</v>
      </c>
      <c r="G3485">
        <v>38</v>
      </c>
      <c r="H3485" t="s">
        <v>203</v>
      </c>
      <c r="I3485" t="s">
        <v>217</v>
      </c>
      <c r="J3485" t="s">
        <v>202</v>
      </c>
    </row>
    <row r="3486" spans="1:10" x14ac:dyDescent="0.3">
      <c r="A3486" t="s">
        <v>237</v>
      </c>
      <c r="B3486" t="s">
        <v>214</v>
      </c>
      <c r="C3486" t="s">
        <v>199</v>
      </c>
      <c r="D3486">
        <v>15</v>
      </c>
      <c r="E3486">
        <v>49</v>
      </c>
      <c r="F3486">
        <v>91</v>
      </c>
      <c r="G3486">
        <v>39</v>
      </c>
      <c r="H3486" t="s">
        <v>203</v>
      </c>
      <c r="I3486" t="s">
        <v>217</v>
      </c>
      <c r="J3486" t="s">
        <v>202</v>
      </c>
    </row>
    <row r="3487" spans="1:10" x14ac:dyDescent="0.3">
      <c r="A3487" t="s">
        <v>237</v>
      </c>
      <c r="B3487" t="s">
        <v>214</v>
      </c>
      <c r="C3487" t="s">
        <v>199</v>
      </c>
      <c r="D3487">
        <v>16</v>
      </c>
      <c r="E3487">
        <v>51</v>
      </c>
      <c r="F3487">
        <v>94</v>
      </c>
      <c r="G3487">
        <v>40</v>
      </c>
      <c r="H3487" t="s">
        <v>203</v>
      </c>
      <c r="I3487" t="s">
        <v>217</v>
      </c>
      <c r="J3487" t="s">
        <v>202</v>
      </c>
    </row>
    <row r="3488" spans="1:10" x14ac:dyDescent="0.3">
      <c r="A3488" t="s">
        <v>237</v>
      </c>
      <c r="B3488" t="s">
        <v>214</v>
      </c>
      <c r="C3488" t="s">
        <v>199</v>
      </c>
      <c r="D3488">
        <v>23</v>
      </c>
      <c r="E3488">
        <v>59</v>
      </c>
      <c r="F3488">
        <v>102</v>
      </c>
      <c r="G3488">
        <v>39</v>
      </c>
      <c r="H3488" t="s">
        <v>203</v>
      </c>
      <c r="I3488" t="s">
        <v>217</v>
      </c>
      <c r="J3488" t="s">
        <v>202</v>
      </c>
    </row>
    <row r="3489" spans="1:10" x14ac:dyDescent="0.3">
      <c r="A3489" t="s">
        <v>237</v>
      </c>
      <c r="B3489" t="s">
        <v>214</v>
      </c>
      <c r="C3489" t="s">
        <v>199</v>
      </c>
      <c r="D3489">
        <v>36</v>
      </c>
      <c r="E3489">
        <v>57</v>
      </c>
      <c r="F3489">
        <v>96</v>
      </c>
      <c r="G3489">
        <v>21</v>
      </c>
      <c r="H3489" t="s">
        <v>205</v>
      </c>
      <c r="I3489" t="s">
        <v>218</v>
      </c>
      <c r="J3489" t="s">
        <v>202</v>
      </c>
    </row>
    <row r="3490" spans="1:10" x14ac:dyDescent="0.3">
      <c r="A3490" t="s">
        <v>237</v>
      </c>
      <c r="B3490" t="s">
        <v>214</v>
      </c>
      <c r="C3490" t="s">
        <v>199</v>
      </c>
      <c r="D3490">
        <v>28</v>
      </c>
      <c r="E3490">
        <v>48</v>
      </c>
      <c r="F3490">
        <v>80</v>
      </c>
      <c r="G3490">
        <v>20</v>
      </c>
      <c r="H3490" t="s">
        <v>205</v>
      </c>
      <c r="I3490" t="s">
        <v>218</v>
      </c>
      <c r="J3490" t="s">
        <v>202</v>
      </c>
    </row>
    <row r="3491" spans="1:10" x14ac:dyDescent="0.3">
      <c r="A3491" t="s">
        <v>237</v>
      </c>
      <c r="B3491" t="s">
        <v>214</v>
      </c>
      <c r="C3491" t="s">
        <v>199</v>
      </c>
      <c r="D3491">
        <v>28</v>
      </c>
      <c r="E3491">
        <v>47</v>
      </c>
      <c r="F3491">
        <v>79</v>
      </c>
      <c r="G3491">
        <v>19</v>
      </c>
      <c r="H3491" t="s">
        <v>205</v>
      </c>
      <c r="I3491" t="s">
        <v>218</v>
      </c>
      <c r="J3491" t="s">
        <v>202</v>
      </c>
    </row>
    <row r="3492" spans="1:10" x14ac:dyDescent="0.3">
      <c r="A3492" t="s">
        <v>237</v>
      </c>
      <c r="B3492" t="s">
        <v>214</v>
      </c>
      <c r="C3492" t="s">
        <v>199</v>
      </c>
      <c r="D3492">
        <v>67</v>
      </c>
      <c r="E3492">
        <v>70</v>
      </c>
      <c r="F3492">
        <v>126</v>
      </c>
      <c r="G3492">
        <v>25</v>
      </c>
      <c r="H3492" t="s">
        <v>205</v>
      </c>
      <c r="I3492" t="s">
        <v>218</v>
      </c>
      <c r="J3492" t="s">
        <v>202</v>
      </c>
    </row>
    <row r="3493" spans="1:10" x14ac:dyDescent="0.3">
      <c r="A3493" t="s">
        <v>219</v>
      </c>
      <c r="B3493" t="s">
        <v>214</v>
      </c>
      <c r="C3493" t="s">
        <v>220</v>
      </c>
      <c r="D3493">
        <v>-116</v>
      </c>
      <c r="E3493">
        <v>-21</v>
      </c>
      <c r="F3493">
        <v>105</v>
      </c>
      <c r="G3493">
        <v>59</v>
      </c>
      <c r="H3493" t="s">
        <v>200</v>
      </c>
      <c r="I3493" t="s">
        <v>221</v>
      </c>
      <c r="J3493" t="s">
        <v>202</v>
      </c>
    </row>
    <row r="3494" spans="1:10" x14ac:dyDescent="0.3">
      <c r="A3494" t="s">
        <v>219</v>
      </c>
      <c r="B3494" t="s">
        <v>214</v>
      </c>
      <c r="C3494" t="s">
        <v>220</v>
      </c>
      <c r="D3494">
        <v>357</v>
      </c>
      <c r="E3494">
        <v>534</v>
      </c>
      <c r="F3494">
        <v>890</v>
      </c>
      <c r="G3494">
        <v>177</v>
      </c>
      <c r="H3494" t="s">
        <v>200</v>
      </c>
      <c r="I3494" t="s">
        <v>201</v>
      </c>
      <c r="J3494" t="s">
        <v>202</v>
      </c>
    </row>
    <row r="3495" spans="1:10" x14ac:dyDescent="0.3">
      <c r="A3495" t="s">
        <v>219</v>
      </c>
      <c r="B3495" t="s">
        <v>214</v>
      </c>
      <c r="C3495" t="s">
        <v>220</v>
      </c>
      <c r="D3495">
        <v>26</v>
      </c>
      <c r="E3495">
        <v>173</v>
      </c>
      <c r="F3495">
        <v>298</v>
      </c>
      <c r="G3495">
        <v>147</v>
      </c>
      <c r="H3495" t="s">
        <v>205</v>
      </c>
      <c r="I3495" t="s">
        <v>206</v>
      </c>
      <c r="J3495" t="s">
        <v>202</v>
      </c>
    </row>
    <row r="3496" spans="1:10" x14ac:dyDescent="0.3">
      <c r="A3496" t="s">
        <v>219</v>
      </c>
      <c r="B3496" t="s">
        <v>214</v>
      </c>
      <c r="C3496" t="s">
        <v>220</v>
      </c>
      <c r="D3496">
        <v>40</v>
      </c>
      <c r="E3496">
        <v>173</v>
      </c>
      <c r="F3496">
        <v>318</v>
      </c>
      <c r="G3496">
        <v>146</v>
      </c>
      <c r="H3496" t="s">
        <v>205</v>
      </c>
      <c r="I3496" t="s">
        <v>206</v>
      </c>
      <c r="J3496" t="s">
        <v>202</v>
      </c>
    </row>
    <row r="3497" spans="1:10" x14ac:dyDescent="0.3">
      <c r="A3497" t="s">
        <v>219</v>
      </c>
      <c r="B3497" t="s">
        <v>214</v>
      </c>
      <c r="C3497" t="s">
        <v>220</v>
      </c>
      <c r="D3497">
        <v>139</v>
      </c>
      <c r="E3497">
        <v>185</v>
      </c>
      <c r="F3497">
        <v>312</v>
      </c>
      <c r="G3497">
        <v>46</v>
      </c>
      <c r="H3497" t="s">
        <v>209</v>
      </c>
      <c r="I3497" t="s">
        <v>216</v>
      </c>
      <c r="J3497" t="s">
        <v>208</v>
      </c>
    </row>
    <row r="3498" spans="1:10" x14ac:dyDescent="0.3">
      <c r="A3498" t="s">
        <v>219</v>
      </c>
      <c r="B3498" t="s">
        <v>214</v>
      </c>
      <c r="C3498" t="s">
        <v>220</v>
      </c>
      <c r="D3498">
        <v>183</v>
      </c>
      <c r="E3498">
        <v>277</v>
      </c>
      <c r="F3498">
        <v>512</v>
      </c>
      <c r="G3498">
        <v>94</v>
      </c>
      <c r="H3498" t="s">
        <v>209</v>
      </c>
      <c r="I3498" t="s">
        <v>210</v>
      </c>
      <c r="J3498" t="s">
        <v>208</v>
      </c>
    </row>
    <row r="3499" spans="1:10" x14ac:dyDescent="0.3">
      <c r="A3499" t="s">
        <v>219</v>
      </c>
      <c r="B3499" t="s">
        <v>214</v>
      </c>
      <c r="C3499" t="s">
        <v>220</v>
      </c>
      <c r="D3499">
        <v>62</v>
      </c>
      <c r="E3499">
        <v>100</v>
      </c>
      <c r="F3499">
        <v>178</v>
      </c>
      <c r="G3499">
        <v>38</v>
      </c>
      <c r="H3499" t="s">
        <v>209</v>
      </c>
      <c r="I3499" t="s">
        <v>211</v>
      </c>
      <c r="J3499" t="s">
        <v>208</v>
      </c>
    </row>
    <row r="3500" spans="1:10" x14ac:dyDescent="0.3">
      <c r="A3500" t="s">
        <v>219</v>
      </c>
      <c r="B3500" t="s">
        <v>214</v>
      </c>
      <c r="C3500" t="s">
        <v>220</v>
      </c>
      <c r="D3500">
        <v>67</v>
      </c>
      <c r="E3500">
        <v>107</v>
      </c>
      <c r="F3500">
        <v>190</v>
      </c>
      <c r="G3500">
        <v>40</v>
      </c>
      <c r="H3500" t="s">
        <v>209</v>
      </c>
      <c r="I3500" t="s">
        <v>211</v>
      </c>
      <c r="J3500" t="s">
        <v>208</v>
      </c>
    </row>
    <row r="3501" spans="1:10" x14ac:dyDescent="0.3">
      <c r="A3501" t="s">
        <v>219</v>
      </c>
      <c r="B3501" t="s">
        <v>214</v>
      </c>
      <c r="C3501" t="s">
        <v>220</v>
      </c>
      <c r="D3501">
        <v>29</v>
      </c>
      <c r="E3501">
        <v>56</v>
      </c>
      <c r="F3501">
        <v>99</v>
      </c>
      <c r="G3501">
        <v>27</v>
      </c>
      <c r="H3501" t="s">
        <v>209</v>
      </c>
      <c r="I3501" t="s">
        <v>211</v>
      </c>
      <c r="J3501" t="s">
        <v>208</v>
      </c>
    </row>
    <row r="3502" spans="1:10" x14ac:dyDescent="0.3">
      <c r="A3502" t="s">
        <v>219</v>
      </c>
      <c r="B3502" t="s">
        <v>214</v>
      </c>
      <c r="C3502" t="s">
        <v>220</v>
      </c>
      <c r="D3502">
        <v>96</v>
      </c>
      <c r="E3502">
        <v>132</v>
      </c>
      <c r="F3502">
        <v>223</v>
      </c>
      <c r="G3502">
        <v>36</v>
      </c>
      <c r="H3502" t="s">
        <v>203</v>
      </c>
      <c r="I3502" t="s">
        <v>212</v>
      </c>
      <c r="J3502" t="s">
        <v>202</v>
      </c>
    </row>
    <row r="3503" spans="1:10" x14ac:dyDescent="0.3">
      <c r="A3503" t="s">
        <v>219</v>
      </c>
      <c r="B3503" t="s">
        <v>214</v>
      </c>
      <c r="C3503" t="s">
        <v>220</v>
      </c>
      <c r="D3503">
        <v>157</v>
      </c>
      <c r="E3503">
        <v>144</v>
      </c>
      <c r="F3503">
        <v>259</v>
      </c>
      <c r="G3503">
        <v>38</v>
      </c>
      <c r="H3503" t="s">
        <v>203</v>
      </c>
      <c r="I3503" t="s">
        <v>212</v>
      </c>
      <c r="J3503" t="s">
        <v>202</v>
      </c>
    </row>
    <row r="3504" spans="1:10" x14ac:dyDescent="0.3">
      <c r="A3504" t="s">
        <v>219</v>
      </c>
      <c r="B3504" t="s">
        <v>214</v>
      </c>
      <c r="C3504" t="s">
        <v>220</v>
      </c>
      <c r="D3504">
        <v>184</v>
      </c>
      <c r="E3504">
        <v>178</v>
      </c>
      <c r="F3504">
        <v>298</v>
      </c>
      <c r="G3504">
        <v>42</v>
      </c>
      <c r="H3504" t="s">
        <v>203</v>
      </c>
      <c r="I3504" t="s">
        <v>212</v>
      </c>
      <c r="J3504" t="s">
        <v>202</v>
      </c>
    </row>
    <row r="3505" spans="1:10" x14ac:dyDescent="0.3">
      <c r="A3505" t="s">
        <v>219</v>
      </c>
      <c r="B3505" t="s">
        <v>214</v>
      </c>
      <c r="C3505" t="s">
        <v>220</v>
      </c>
      <c r="D3505">
        <v>190</v>
      </c>
      <c r="E3505">
        <v>172</v>
      </c>
      <c r="F3505">
        <v>309</v>
      </c>
      <c r="G3505">
        <v>44</v>
      </c>
      <c r="H3505" t="s">
        <v>203</v>
      </c>
      <c r="I3505" t="s">
        <v>212</v>
      </c>
      <c r="J3505" t="s">
        <v>202</v>
      </c>
    </row>
    <row r="3506" spans="1:10" x14ac:dyDescent="0.3">
      <c r="A3506" t="s">
        <v>222</v>
      </c>
      <c r="B3506" t="s">
        <v>223</v>
      </c>
      <c r="C3506" t="s">
        <v>220</v>
      </c>
      <c r="D3506">
        <v>68</v>
      </c>
      <c r="E3506">
        <v>107</v>
      </c>
      <c r="F3506">
        <v>190</v>
      </c>
      <c r="G3506">
        <v>39</v>
      </c>
      <c r="H3506" t="s">
        <v>200</v>
      </c>
      <c r="I3506" t="s">
        <v>215</v>
      </c>
      <c r="J3506" t="s">
        <v>208</v>
      </c>
    </row>
    <row r="3507" spans="1:10" x14ac:dyDescent="0.3">
      <c r="A3507" t="s">
        <v>222</v>
      </c>
      <c r="B3507" t="s">
        <v>223</v>
      </c>
      <c r="C3507" t="s">
        <v>220</v>
      </c>
      <c r="D3507">
        <v>98</v>
      </c>
      <c r="E3507">
        <v>112</v>
      </c>
      <c r="F3507">
        <v>197</v>
      </c>
      <c r="G3507">
        <v>38</v>
      </c>
      <c r="H3507" t="s">
        <v>200</v>
      </c>
      <c r="I3507" t="s">
        <v>215</v>
      </c>
      <c r="J3507" t="s">
        <v>208</v>
      </c>
    </row>
    <row r="3508" spans="1:10" x14ac:dyDescent="0.3">
      <c r="A3508" t="s">
        <v>222</v>
      </c>
      <c r="B3508" t="s">
        <v>223</v>
      </c>
      <c r="C3508" t="s">
        <v>220</v>
      </c>
      <c r="D3508">
        <v>62</v>
      </c>
      <c r="E3508">
        <v>74</v>
      </c>
      <c r="F3508">
        <v>141</v>
      </c>
      <c r="G3508">
        <v>32</v>
      </c>
      <c r="H3508" t="s">
        <v>200</v>
      </c>
      <c r="I3508" t="s">
        <v>215</v>
      </c>
      <c r="J3508" t="s">
        <v>208</v>
      </c>
    </row>
    <row r="3509" spans="1:10" x14ac:dyDescent="0.3">
      <c r="A3509" t="s">
        <v>222</v>
      </c>
      <c r="B3509" t="s">
        <v>223</v>
      </c>
      <c r="C3509" t="s">
        <v>220</v>
      </c>
      <c r="D3509">
        <v>46</v>
      </c>
      <c r="E3509">
        <v>68</v>
      </c>
      <c r="F3509">
        <v>121</v>
      </c>
      <c r="G3509">
        <v>37</v>
      </c>
      <c r="H3509" t="s">
        <v>209</v>
      </c>
      <c r="I3509" t="s">
        <v>210</v>
      </c>
      <c r="J3509" t="s">
        <v>208</v>
      </c>
    </row>
    <row r="3510" spans="1:10" x14ac:dyDescent="0.3">
      <c r="A3510" t="s">
        <v>222</v>
      </c>
      <c r="B3510" t="s">
        <v>223</v>
      </c>
      <c r="C3510" t="s">
        <v>220</v>
      </c>
      <c r="D3510">
        <v>83</v>
      </c>
      <c r="E3510">
        <v>108</v>
      </c>
      <c r="F3510">
        <v>201</v>
      </c>
      <c r="G3510">
        <v>58</v>
      </c>
      <c r="H3510" t="s">
        <v>205</v>
      </c>
      <c r="I3510" t="s">
        <v>218</v>
      </c>
      <c r="J3510" t="s">
        <v>202</v>
      </c>
    </row>
    <row r="3511" spans="1:10" x14ac:dyDescent="0.3">
      <c r="A3511" t="s">
        <v>222</v>
      </c>
      <c r="B3511" t="s">
        <v>223</v>
      </c>
      <c r="C3511" t="s">
        <v>220</v>
      </c>
      <c r="D3511">
        <v>88</v>
      </c>
      <c r="E3511">
        <v>114</v>
      </c>
      <c r="F3511">
        <v>201</v>
      </c>
      <c r="G3511">
        <v>55</v>
      </c>
      <c r="H3511" t="s">
        <v>205</v>
      </c>
      <c r="I3511" t="s">
        <v>218</v>
      </c>
      <c r="J3511" t="s">
        <v>202</v>
      </c>
    </row>
    <row r="3512" spans="1:10" x14ac:dyDescent="0.3">
      <c r="A3512" t="s">
        <v>230</v>
      </c>
      <c r="B3512" t="s">
        <v>198</v>
      </c>
      <c r="C3512" t="s">
        <v>220</v>
      </c>
      <c r="D3512">
        <v>106</v>
      </c>
      <c r="E3512">
        <v>126</v>
      </c>
      <c r="F3512">
        <v>235</v>
      </c>
      <c r="G3512">
        <v>61</v>
      </c>
      <c r="H3512" t="s">
        <v>200</v>
      </c>
      <c r="I3512" t="s">
        <v>201</v>
      </c>
      <c r="J3512" t="s">
        <v>202</v>
      </c>
    </row>
    <row r="3513" spans="1:10" x14ac:dyDescent="0.3">
      <c r="A3513" t="s">
        <v>230</v>
      </c>
      <c r="B3513" t="s">
        <v>198</v>
      </c>
      <c r="C3513" t="s">
        <v>220</v>
      </c>
      <c r="D3513">
        <v>122</v>
      </c>
      <c r="E3513">
        <v>186</v>
      </c>
      <c r="F3513">
        <v>320</v>
      </c>
      <c r="G3513">
        <v>64</v>
      </c>
      <c r="H3513" t="s">
        <v>200</v>
      </c>
      <c r="I3513" t="s">
        <v>215</v>
      </c>
      <c r="J3513" t="s">
        <v>208</v>
      </c>
    </row>
    <row r="3514" spans="1:10" x14ac:dyDescent="0.3">
      <c r="A3514" t="s">
        <v>230</v>
      </c>
      <c r="B3514" t="s">
        <v>198</v>
      </c>
      <c r="C3514" t="s">
        <v>220</v>
      </c>
      <c r="D3514">
        <v>47</v>
      </c>
      <c r="E3514">
        <v>72</v>
      </c>
      <c r="F3514">
        <v>121</v>
      </c>
      <c r="G3514">
        <v>25</v>
      </c>
      <c r="H3514" t="s">
        <v>203</v>
      </c>
      <c r="I3514" t="s">
        <v>204</v>
      </c>
      <c r="J3514" t="s">
        <v>202</v>
      </c>
    </row>
    <row r="3515" spans="1:10" x14ac:dyDescent="0.3">
      <c r="A3515" t="s">
        <v>230</v>
      </c>
      <c r="B3515" t="s">
        <v>198</v>
      </c>
      <c r="C3515" t="s">
        <v>220</v>
      </c>
      <c r="D3515">
        <v>22</v>
      </c>
      <c r="E3515">
        <v>130</v>
      </c>
      <c r="F3515">
        <v>239</v>
      </c>
      <c r="G3515">
        <v>115</v>
      </c>
      <c r="H3515" t="s">
        <v>205</v>
      </c>
      <c r="I3515" t="s">
        <v>206</v>
      </c>
      <c r="J3515" t="s">
        <v>202</v>
      </c>
    </row>
    <row r="3516" spans="1:10" x14ac:dyDescent="0.3">
      <c r="A3516" t="s">
        <v>230</v>
      </c>
      <c r="B3516" t="s">
        <v>198</v>
      </c>
      <c r="C3516" t="s">
        <v>220</v>
      </c>
      <c r="D3516">
        <v>80</v>
      </c>
      <c r="E3516">
        <v>108</v>
      </c>
      <c r="F3516">
        <v>200</v>
      </c>
      <c r="G3516">
        <v>54</v>
      </c>
      <c r="H3516" t="s">
        <v>205</v>
      </c>
      <c r="I3516" t="s">
        <v>207</v>
      </c>
      <c r="J3516" t="s">
        <v>208</v>
      </c>
    </row>
    <row r="3517" spans="1:10" x14ac:dyDescent="0.3">
      <c r="A3517" t="s">
        <v>230</v>
      </c>
      <c r="B3517" t="s">
        <v>198</v>
      </c>
      <c r="C3517" t="s">
        <v>220</v>
      </c>
      <c r="D3517">
        <v>18</v>
      </c>
      <c r="E3517">
        <v>39</v>
      </c>
      <c r="F3517">
        <v>69</v>
      </c>
      <c r="G3517">
        <v>21</v>
      </c>
      <c r="H3517" t="s">
        <v>209</v>
      </c>
      <c r="I3517" t="s">
        <v>216</v>
      </c>
      <c r="J3517" t="s">
        <v>208</v>
      </c>
    </row>
    <row r="3518" spans="1:10" x14ac:dyDescent="0.3">
      <c r="A3518" t="s">
        <v>230</v>
      </c>
      <c r="B3518" t="s">
        <v>198</v>
      </c>
      <c r="C3518" t="s">
        <v>220</v>
      </c>
      <c r="D3518">
        <v>40</v>
      </c>
      <c r="E3518">
        <v>84</v>
      </c>
      <c r="F3518">
        <v>155</v>
      </c>
      <c r="G3518">
        <v>44</v>
      </c>
      <c r="H3518" t="s">
        <v>209</v>
      </c>
      <c r="I3518" t="s">
        <v>211</v>
      </c>
      <c r="J3518" t="s">
        <v>208</v>
      </c>
    </row>
    <row r="3519" spans="1:10" x14ac:dyDescent="0.3">
      <c r="A3519" t="s">
        <v>230</v>
      </c>
      <c r="B3519" t="s">
        <v>198</v>
      </c>
      <c r="C3519" t="s">
        <v>220</v>
      </c>
      <c r="D3519">
        <v>59</v>
      </c>
      <c r="E3519">
        <v>84</v>
      </c>
      <c r="F3519">
        <v>165</v>
      </c>
      <c r="G3519">
        <v>44</v>
      </c>
      <c r="H3519" t="s">
        <v>209</v>
      </c>
      <c r="I3519" t="s">
        <v>211</v>
      </c>
      <c r="J3519" t="s">
        <v>208</v>
      </c>
    </row>
    <row r="3520" spans="1:10" x14ac:dyDescent="0.3">
      <c r="A3520" t="s">
        <v>230</v>
      </c>
      <c r="B3520" t="s">
        <v>198</v>
      </c>
      <c r="C3520" t="s">
        <v>220</v>
      </c>
      <c r="D3520">
        <v>26</v>
      </c>
      <c r="E3520">
        <v>45</v>
      </c>
      <c r="F3520">
        <v>75</v>
      </c>
      <c r="G3520">
        <v>19</v>
      </c>
      <c r="H3520" t="s">
        <v>203</v>
      </c>
      <c r="I3520" t="s">
        <v>212</v>
      </c>
      <c r="J3520" t="s">
        <v>202</v>
      </c>
    </row>
    <row r="3521" spans="1:10" x14ac:dyDescent="0.3">
      <c r="A3521" t="s">
        <v>228</v>
      </c>
      <c r="B3521" t="s">
        <v>227</v>
      </c>
      <c r="C3521" t="s">
        <v>220</v>
      </c>
      <c r="D3521">
        <v>167</v>
      </c>
      <c r="E3521">
        <v>278</v>
      </c>
      <c r="F3521">
        <v>478</v>
      </c>
      <c r="G3521">
        <v>111</v>
      </c>
      <c r="H3521" t="s">
        <v>200</v>
      </c>
      <c r="I3521" t="s">
        <v>201</v>
      </c>
      <c r="J3521" t="s">
        <v>202</v>
      </c>
    </row>
    <row r="3522" spans="1:10" x14ac:dyDescent="0.3">
      <c r="A3522" t="s">
        <v>228</v>
      </c>
      <c r="B3522" t="s">
        <v>227</v>
      </c>
      <c r="C3522" t="s">
        <v>220</v>
      </c>
      <c r="D3522">
        <v>120</v>
      </c>
      <c r="E3522">
        <v>213</v>
      </c>
      <c r="F3522">
        <v>367</v>
      </c>
      <c r="G3522">
        <v>93</v>
      </c>
      <c r="H3522" t="s">
        <v>200</v>
      </c>
      <c r="I3522" t="s">
        <v>201</v>
      </c>
      <c r="J3522" t="s">
        <v>202</v>
      </c>
    </row>
    <row r="3523" spans="1:10" x14ac:dyDescent="0.3">
      <c r="A3523" t="s">
        <v>228</v>
      </c>
      <c r="B3523" t="s">
        <v>227</v>
      </c>
      <c r="C3523" t="s">
        <v>220</v>
      </c>
      <c r="D3523">
        <v>139</v>
      </c>
      <c r="E3523">
        <v>239</v>
      </c>
      <c r="F3523">
        <v>412</v>
      </c>
      <c r="G3523">
        <v>100</v>
      </c>
      <c r="H3523" t="s">
        <v>200</v>
      </c>
      <c r="I3523" t="s">
        <v>201</v>
      </c>
      <c r="J3523" t="s">
        <v>202</v>
      </c>
    </row>
    <row r="3524" spans="1:10" x14ac:dyDescent="0.3">
      <c r="A3524" t="s">
        <v>228</v>
      </c>
      <c r="B3524" t="s">
        <v>227</v>
      </c>
      <c r="C3524" t="s">
        <v>220</v>
      </c>
      <c r="D3524">
        <v>173</v>
      </c>
      <c r="E3524">
        <v>201</v>
      </c>
      <c r="F3524">
        <v>386</v>
      </c>
      <c r="G3524">
        <v>94</v>
      </c>
      <c r="H3524" t="s">
        <v>200</v>
      </c>
      <c r="I3524" t="s">
        <v>201</v>
      </c>
      <c r="J3524" t="s">
        <v>202</v>
      </c>
    </row>
    <row r="3525" spans="1:10" x14ac:dyDescent="0.3">
      <c r="A3525" t="s">
        <v>228</v>
      </c>
      <c r="B3525" t="s">
        <v>227</v>
      </c>
      <c r="C3525" t="s">
        <v>220</v>
      </c>
      <c r="D3525">
        <v>287</v>
      </c>
      <c r="E3525">
        <v>329</v>
      </c>
      <c r="F3525">
        <v>562</v>
      </c>
      <c r="G3525">
        <v>113</v>
      </c>
      <c r="H3525" t="s">
        <v>200</v>
      </c>
      <c r="I3525" t="s">
        <v>201</v>
      </c>
      <c r="J3525" t="s">
        <v>202</v>
      </c>
    </row>
    <row r="3526" spans="1:10" x14ac:dyDescent="0.3">
      <c r="A3526" t="s">
        <v>228</v>
      </c>
      <c r="B3526" t="s">
        <v>227</v>
      </c>
      <c r="C3526" t="s">
        <v>220</v>
      </c>
      <c r="D3526">
        <v>178</v>
      </c>
      <c r="E3526">
        <v>213</v>
      </c>
      <c r="F3526">
        <v>391</v>
      </c>
      <c r="G3526">
        <v>93</v>
      </c>
      <c r="H3526" t="s">
        <v>200</v>
      </c>
      <c r="I3526" t="s">
        <v>201</v>
      </c>
      <c r="J3526" t="s">
        <v>202</v>
      </c>
    </row>
    <row r="3527" spans="1:10" x14ac:dyDescent="0.3">
      <c r="A3527" t="s">
        <v>228</v>
      </c>
      <c r="B3527" t="s">
        <v>227</v>
      </c>
      <c r="C3527" t="s">
        <v>220</v>
      </c>
      <c r="D3527">
        <v>206</v>
      </c>
      <c r="E3527">
        <v>239</v>
      </c>
      <c r="F3527">
        <v>439</v>
      </c>
      <c r="G3527">
        <v>100</v>
      </c>
      <c r="H3527" t="s">
        <v>200</v>
      </c>
      <c r="I3527" t="s">
        <v>201</v>
      </c>
      <c r="J3527" t="s">
        <v>202</v>
      </c>
    </row>
    <row r="3528" spans="1:10" x14ac:dyDescent="0.3">
      <c r="A3528" t="s">
        <v>228</v>
      </c>
      <c r="B3528" t="s">
        <v>227</v>
      </c>
      <c r="C3528" t="s">
        <v>220</v>
      </c>
      <c r="D3528">
        <v>115</v>
      </c>
      <c r="E3528">
        <v>176</v>
      </c>
      <c r="F3528">
        <v>298</v>
      </c>
      <c r="G3528">
        <v>61</v>
      </c>
      <c r="H3528" t="s">
        <v>200</v>
      </c>
      <c r="I3528" t="s">
        <v>215</v>
      </c>
      <c r="J3528" t="s">
        <v>208</v>
      </c>
    </row>
    <row r="3529" spans="1:10" x14ac:dyDescent="0.3">
      <c r="A3529" t="s">
        <v>228</v>
      </c>
      <c r="B3529" t="s">
        <v>227</v>
      </c>
      <c r="C3529" t="s">
        <v>220</v>
      </c>
      <c r="D3529">
        <v>106</v>
      </c>
      <c r="E3529">
        <v>165</v>
      </c>
      <c r="F3529">
        <v>278</v>
      </c>
      <c r="G3529">
        <v>59</v>
      </c>
      <c r="H3529" t="s">
        <v>200</v>
      </c>
      <c r="I3529" t="s">
        <v>215</v>
      </c>
      <c r="J3529" t="s">
        <v>208</v>
      </c>
    </row>
    <row r="3530" spans="1:10" x14ac:dyDescent="0.3">
      <c r="A3530" t="s">
        <v>228</v>
      </c>
      <c r="B3530" t="s">
        <v>227</v>
      </c>
      <c r="C3530" t="s">
        <v>220</v>
      </c>
      <c r="D3530">
        <v>151</v>
      </c>
      <c r="E3530">
        <v>158</v>
      </c>
      <c r="F3530">
        <v>285</v>
      </c>
      <c r="G3530">
        <v>56</v>
      </c>
      <c r="H3530" t="s">
        <v>200</v>
      </c>
      <c r="I3530" t="s">
        <v>215</v>
      </c>
      <c r="J3530" t="s">
        <v>208</v>
      </c>
    </row>
    <row r="3531" spans="1:10" x14ac:dyDescent="0.3">
      <c r="A3531" t="s">
        <v>228</v>
      </c>
      <c r="B3531" t="s">
        <v>227</v>
      </c>
      <c r="C3531" t="s">
        <v>220</v>
      </c>
      <c r="D3531">
        <v>186</v>
      </c>
      <c r="E3531">
        <v>204</v>
      </c>
      <c r="F3531">
        <v>342</v>
      </c>
      <c r="G3531">
        <v>64</v>
      </c>
      <c r="H3531" t="s">
        <v>200</v>
      </c>
      <c r="I3531" t="s">
        <v>215</v>
      </c>
      <c r="J3531" t="s">
        <v>208</v>
      </c>
    </row>
    <row r="3532" spans="1:10" x14ac:dyDescent="0.3">
      <c r="A3532" t="s">
        <v>228</v>
      </c>
      <c r="B3532" t="s">
        <v>227</v>
      </c>
      <c r="C3532" t="s">
        <v>220</v>
      </c>
      <c r="D3532">
        <v>171</v>
      </c>
      <c r="E3532">
        <v>176</v>
      </c>
      <c r="F3532">
        <v>318</v>
      </c>
      <c r="G3532">
        <v>61</v>
      </c>
      <c r="H3532" t="s">
        <v>200</v>
      </c>
      <c r="I3532" t="s">
        <v>215</v>
      </c>
      <c r="J3532" t="s">
        <v>208</v>
      </c>
    </row>
    <row r="3533" spans="1:10" x14ac:dyDescent="0.3">
      <c r="A3533" t="s">
        <v>228</v>
      </c>
      <c r="B3533" t="s">
        <v>227</v>
      </c>
      <c r="C3533" t="s">
        <v>220</v>
      </c>
      <c r="D3533">
        <v>224</v>
      </c>
      <c r="E3533">
        <v>341</v>
      </c>
      <c r="F3533">
        <v>598</v>
      </c>
      <c r="G3533">
        <v>117</v>
      </c>
      <c r="H3533" t="s">
        <v>205</v>
      </c>
      <c r="I3533" t="s">
        <v>206</v>
      </c>
      <c r="J3533" t="s">
        <v>202</v>
      </c>
    </row>
    <row r="3534" spans="1:10" x14ac:dyDescent="0.3">
      <c r="A3534" t="s">
        <v>228</v>
      </c>
      <c r="B3534" t="s">
        <v>227</v>
      </c>
      <c r="C3534" t="s">
        <v>220</v>
      </c>
      <c r="D3534">
        <v>216</v>
      </c>
      <c r="E3534">
        <v>329</v>
      </c>
      <c r="F3534">
        <v>576</v>
      </c>
      <c r="G3534">
        <v>113</v>
      </c>
      <c r="H3534" t="s">
        <v>205</v>
      </c>
      <c r="I3534" t="s">
        <v>206</v>
      </c>
      <c r="J3534" t="s">
        <v>202</v>
      </c>
    </row>
    <row r="3535" spans="1:10" x14ac:dyDescent="0.3">
      <c r="A3535" t="s">
        <v>228</v>
      </c>
      <c r="B3535" t="s">
        <v>227</v>
      </c>
      <c r="C3535" t="s">
        <v>220</v>
      </c>
      <c r="D3535">
        <v>298</v>
      </c>
      <c r="E3535">
        <v>311</v>
      </c>
      <c r="F3535">
        <v>581</v>
      </c>
      <c r="G3535">
        <v>110</v>
      </c>
      <c r="H3535" t="s">
        <v>205</v>
      </c>
      <c r="I3535" t="s">
        <v>206</v>
      </c>
      <c r="J3535" t="s">
        <v>202</v>
      </c>
    </row>
    <row r="3536" spans="1:10" x14ac:dyDescent="0.3">
      <c r="A3536" t="s">
        <v>228</v>
      </c>
      <c r="B3536" t="s">
        <v>227</v>
      </c>
      <c r="C3536" t="s">
        <v>220</v>
      </c>
      <c r="D3536">
        <v>221</v>
      </c>
      <c r="E3536">
        <v>239</v>
      </c>
      <c r="F3536">
        <v>509</v>
      </c>
      <c r="G3536">
        <v>90</v>
      </c>
      <c r="H3536" t="s">
        <v>205</v>
      </c>
      <c r="I3536" t="s">
        <v>207</v>
      </c>
      <c r="J3536" t="s">
        <v>208</v>
      </c>
    </row>
    <row r="3537" spans="1:10" x14ac:dyDescent="0.3">
      <c r="A3537" t="s">
        <v>228</v>
      </c>
      <c r="B3537" t="s">
        <v>227</v>
      </c>
      <c r="C3537" t="s">
        <v>220</v>
      </c>
      <c r="D3537">
        <v>232</v>
      </c>
      <c r="E3537">
        <v>266</v>
      </c>
      <c r="F3537">
        <v>527</v>
      </c>
      <c r="G3537">
        <v>91</v>
      </c>
      <c r="H3537" t="s">
        <v>205</v>
      </c>
      <c r="I3537" t="s">
        <v>207</v>
      </c>
      <c r="J3537" t="s">
        <v>208</v>
      </c>
    </row>
    <row r="3538" spans="1:10" x14ac:dyDescent="0.3">
      <c r="A3538" t="s">
        <v>228</v>
      </c>
      <c r="B3538" t="s">
        <v>227</v>
      </c>
      <c r="C3538" t="s">
        <v>220</v>
      </c>
      <c r="D3538">
        <v>105</v>
      </c>
      <c r="E3538">
        <v>144</v>
      </c>
      <c r="F3538">
        <v>243</v>
      </c>
      <c r="G3538">
        <v>39</v>
      </c>
      <c r="H3538" t="s">
        <v>209</v>
      </c>
      <c r="I3538" t="s">
        <v>216</v>
      </c>
      <c r="J3538" t="s">
        <v>208</v>
      </c>
    </row>
    <row r="3539" spans="1:10" x14ac:dyDescent="0.3">
      <c r="A3539" t="s">
        <v>228</v>
      </c>
      <c r="B3539" t="s">
        <v>227</v>
      </c>
      <c r="C3539" t="s">
        <v>220</v>
      </c>
      <c r="D3539">
        <v>182</v>
      </c>
      <c r="E3539">
        <v>178</v>
      </c>
      <c r="F3539">
        <v>298</v>
      </c>
      <c r="G3539">
        <v>43</v>
      </c>
      <c r="H3539" t="s">
        <v>209</v>
      </c>
      <c r="I3539" t="s">
        <v>216</v>
      </c>
      <c r="J3539" t="s">
        <v>208</v>
      </c>
    </row>
    <row r="3540" spans="1:10" x14ac:dyDescent="0.3">
      <c r="A3540" t="s">
        <v>228</v>
      </c>
      <c r="B3540" t="s">
        <v>227</v>
      </c>
      <c r="C3540" t="s">
        <v>220</v>
      </c>
      <c r="D3540">
        <v>139</v>
      </c>
      <c r="E3540">
        <v>185</v>
      </c>
      <c r="F3540">
        <v>312</v>
      </c>
      <c r="G3540">
        <v>46</v>
      </c>
      <c r="H3540" t="s">
        <v>209</v>
      </c>
      <c r="I3540" t="s">
        <v>211</v>
      </c>
      <c r="J3540" t="s">
        <v>208</v>
      </c>
    </row>
    <row r="3541" spans="1:10" x14ac:dyDescent="0.3">
      <c r="A3541" t="s">
        <v>228</v>
      </c>
      <c r="B3541" t="s">
        <v>227</v>
      </c>
      <c r="C3541" t="s">
        <v>220</v>
      </c>
      <c r="D3541">
        <v>116</v>
      </c>
      <c r="E3541">
        <v>157</v>
      </c>
      <c r="F3541">
        <v>265</v>
      </c>
      <c r="G3541">
        <v>41</v>
      </c>
      <c r="H3541" t="s">
        <v>209</v>
      </c>
      <c r="I3541" t="s">
        <v>211</v>
      </c>
      <c r="J3541" t="s">
        <v>208</v>
      </c>
    </row>
    <row r="3542" spans="1:10" x14ac:dyDescent="0.3">
      <c r="A3542" t="s">
        <v>228</v>
      </c>
      <c r="B3542" t="s">
        <v>227</v>
      </c>
      <c r="C3542" t="s">
        <v>220</v>
      </c>
      <c r="D3542">
        <v>147</v>
      </c>
      <c r="E3542">
        <v>137</v>
      </c>
      <c r="F3542">
        <v>247</v>
      </c>
      <c r="G3542">
        <v>38</v>
      </c>
      <c r="H3542" t="s">
        <v>209</v>
      </c>
      <c r="I3542" t="s">
        <v>211</v>
      </c>
      <c r="J3542" t="s">
        <v>208</v>
      </c>
    </row>
    <row r="3543" spans="1:10" x14ac:dyDescent="0.3">
      <c r="A3543" t="s">
        <v>228</v>
      </c>
      <c r="B3543" t="s">
        <v>227</v>
      </c>
      <c r="C3543" t="s">
        <v>220</v>
      </c>
      <c r="D3543">
        <v>157</v>
      </c>
      <c r="E3543">
        <v>145</v>
      </c>
      <c r="F3543">
        <v>261</v>
      </c>
      <c r="G3543">
        <v>39</v>
      </c>
      <c r="H3543" t="s">
        <v>209</v>
      </c>
      <c r="I3543" t="s">
        <v>211</v>
      </c>
      <c r="J3543" t="s">
        <v>208</v>
      </c>
    </row>
    <row r="3544" spans="1:10" x14ac:dyDescent="0.3">
      <c r="A3544" t="s">
        <v>228</v>
      </c>
      <c r="B3544" t="s">
        <v>227</v>
      </c>
      <c r="C3544" t="s">
        <v>220</v>
      </c>
      <c r="D3544">
        <v>172</v>
      </c>
      <c r="E3544">
        <v>157</v>
      </c>
      <c r="F3544">
        <v>282</v>
      </c>
      <c r="G3544">
        <v>41</v>
      </c>
      <c r="H3544" t="s">
        <v>209</v>
      </c>
      <c r="I3544" t="s">
        <v>211</v>
      </c>
      <c r="J3544" t="s">
        <v>208</v>
      </c>
    </row>
    <row r="3545" spans="1:10" x14ac:dyDescent="0.3">
      <c r="A3545" t="s">
        <v>228</v>
      </c>
      <c r="B3545" t="s">
        <v>227</v>
      </c>
      <c r="C3545" t="s">
        <v>220</v>
      </c>
      <c r="D3545">
        <v>84</v>
      </c>
      <c r="E3545">
        <v>117</v>
      </c>
      <c r="F3545">
        <v>198</v>
      </c>
      <c r="G3545">
        <v>33</v>
      </c>
      <c r="H3545" t="s">
        <v>203</v>
      </c>
      <c r="I3545" t="s">
        <v>212</v>
      </c>
      <c r="J3545" t="s">
        <v>202</v>
      </c>
    </row>
    <row r="3546" spans="1:10" x14ac:dyDescent="0.3">
      <c r="A3546" t="s">
        <v>228</v>
      </c>
      <c r="B3546" t="s">
        <v>227</v>
      </c>
      <c r="C3546" t="s">
        <v>220</v>
      </c>
      <c r="D3546">
        <v>83</v>
      </c>
      <c r="E3546">
        <v>117</v>
      </c>
      <c r="F3546">
        <v>198</v>
      </c>
      <c r="G3546">
        <v>34</v>
      </c>
      <c r="H3546" t="s">
        <v>203</v>
      </c>
      <c r="I3546" t="s">
        <v>212</v>
      </c>
      <c r="J3546" t="s">
        <v>202</v>
      </c>
    </row>
    <row r="3547" spans="1:10" x14ac:dyDescent="0.3">
      <c r="A3547" t="s">
        <v>228</v>
      </c>
      <c r="B3547" t="s">
        <v>227</v>
      </c>
      <c r="C3547" t="s">
        <v>220</v>
      </c>
      <c r="D3547">
        <v>99</v>
      </c>
      <c r="E3547">
        <v>136</v>
      </c>
      <c r="F3547">
        <v>230</v>
      </c>
      <c r="G3547">
        <v>37</v>
      </c>
      <c r="H3547" t="s">
        <v>203</v>
      </c>
      <c r="I3547" t="s">
        <v>212</v>
      </c>
      <c r="J3547" t="s">
        <v>202</v>
      </c>
    </row>
    <row r="3548" spans="1:10" x14ac:dyDescent="0.3">
      <c r="A3548" t="s">
        <v>228</v>
      </c>
      <c r="B3548" t="s">
        <v>227</v>
      </c>
      <c r="C3548" t="s">
        <v>220</v>
      </c>
      <c r="D3548">
        <v>84</v>
      </c>
      <c r="E3548">
        <v>118</v>
      </c>
      <c r="F3548">
        <v>199</v>
      </c>
      <c r="G3548">
        <v>34</v>
      </c>
      <c r="H3548" t="s">
        <v>203</v>
      </c>
      <c r="I3548" t="s">
        <v>212</v>
      </c>
      <c r="J3548" t="s">
        <v>202</v>
      </c>
    </row>
    <row r="3549" spans="1:10" x14ac:dyDescent="0.3">
      <c r="A3549" t="s">
        <v>228</v>
      </c>
      <c r="B3549" t="s">
        <v>227</v>
      </c>
      <c r="C3549" t="s">
        <v>220</v>
      </c>
      <c r="D3549">
        <v>116</v>
      </c>
      <c r="E3549">
        <v>111</v>
      </c>
      <c r="F3549">
        <v>199</v>
      </c>
      <c r="G3549">
        <v>33</v>
      </c>
      <c r="H3549" t="s">
        <v>203</v>
      </c>
      <c r="I3549" t="s">
        <v>212</v>
      </c>
      <c r="J3549" t="s">
        <v>202</v>
      </c>
    </row>
    <row r="3550" spans="1:10" x14ac:dyDescent="0.3">
      <c r="A3550" t="s">
        <v>228</v>
      </c>
      <c r="B3550" t="s">
        <v>227</v>
      </c>
      <c r="C3550" t="s">
        <v>220</v>
      </c>
      <c r="D3550">
        <v>44</v>
      </c>
      <c r="E3550">
        <v>96</v>
      </c>
      <c r="F3550">
        <v>160</v>
      </c>
      <c r="G3550">
        <v>52</v>
      </c>
      <c r="H3550" t="s">
        <v>203</v>
      </c>
      <c r="I3550" t="s">
        <v>217</v>
      </c>
      <c r="J3550" t="s">
        <v>202</v>
      </c>
    </row>
    <row r="3551" spans="1:10" x14ac:dyDescent="0.3">
      <c r="A3551" t="s">
        <v>228</v>
      </c>
      <c r="B3551" t="s">
        <v>227</v>
      </c>
      <c r="C3551" t="s">
        <v>220</v>
      </c>
      <c r="D3551">
        <v>31</v>
      </c>
      <c r="E3551">
        <v>79</v>
      </c>
      <c r="F3551">
        <v>131</v>
      </c>
      <c r="G3551">
        <v>48</v>
      </c>
      <c r="H3551" t="s">
        <v>203</v>
      </c>
      <c r="I3551" t="s">
        <v>217</v>
      </c>
      <c r="J3551" t="s">
        <v>202</v>
      </c>
    </row>
    <row r="3552" spans="1:10" x14ac:dyDescent="0.3">
      <c r="A3552" t="s">
        <v>228</v>
      </c>
      <c r="B3552" t="s">
        <v>227</v>
      </c>
      <c r="C3552" t="s">
        <v>220</v>
      </c>
      <c r="D3552">
        <v>84</v>
      </c>
      <c r="E3552">
        <v>108</v>
      </c>
      <c r="F3552">
        <v>201</v>
      </c>
      <c r="G3552">
        <v>57</v>
      </c>
      <c r="H3552" t="s">
        <v>203</v>
      </c>
      <c r="I3552" t="s">
        <v>217</v>
      </c>
      <c r="J3552" t="s">
        <v>202</v>
      </c>
    </row>
    <row r="3553" spans="1:10" x14ac:dyDescent="0.3">
      <c r="A3553" t="s">
        <v>228</v>
      </c>
      <c r="B3553" t="s">
        <v>227</v>
      </c>
      <c r="C3553" t="s">
        <v>220</v>
      </c>
      <c r="D3553">
        <v>79</v>
      </c>
      <c r="E3553">
        <v>108</v>
      </c>
      <c r="F3553">
        <v>192</v>
      </c>
      <c r="G3553">
        <v>55</v>
      </c>
      <c r="H3553" t="s">
        <v>203</v>
      </c>
      <c r="I3553" t="s">
        <v>217</v>
      </c>
      <c r="J3553" t="s">
        <v>202</v>
      </c>
    </row>
    <row r="3554" spans="1:10" x14ac:dyDescent="0.3">
      <c r="A3554" t="s">
        <v>228</v>
      </c>
      <c r="B3554" t="s">
        <v>227</v>
      </c>
      <c r="C3554" t="s">
        <v>220</v>
      </c>
      <c r="D3554">
        <v>41</v>
      </c>
      <c r="E3554">
        <v>79</v>
      </c>
      <c r="F3554">
        <v>130</v>
      </c>
      <c r="G3554">
        <v>46</v>
      </c>
      <c r="H3554" t="s">
        <v>203</v>
      </c>
      <c r="I3554" t="s">
        <v>217</v>
      </c>
      <c r="J3554" t="s">
        <v>202</v>
      </c>
    </row>
    <row r="3555" spans="1:10" x14ac:dyDescent="0.3">
      <c r="A3555" t="s">
        <v>228</v>
      </c>
      <c r="B3555" t="s">
        <v>227</v>
      </c>
      <c r="C3555" t="s">
        <v>220</v>
      </c>
      <c r="D3555">
        <v>82</v>
      </c>
      <c r="E3555">
        <v>110</v>
      </c>
      <c r="F3555">
        <v>194</v>
      </c>
      <c r="G3555">
        <v>55</v>
      </c>
      <c r="H3555" t="s">
        <v>203</v>
      </c>
      <c r="I3555" t="s">
        <v>217</v>
      </c>
      <c r="J3555" t="s">
        <v>202</v>
      </c>
    </row>
    <row r="3556" spans="1:10" x14ac:dyDescent="0.3">
      <c r="A3556" t="s">
        <v>233</v>
      </c>
      <c r="B3556" t="s">
        <v>227</v>
      </c>
      <c r="C3556" t="s">
        <v>199</v>
      </c>
      <c r="D3556">
        <v>35</v>
      </c>
      <c r="E3556">
        <v>98</v>
      </c>
      <c r="F3556">
        <v>177</v>
      </c>
      <c r="G3556">
        <v>63</v>
      </c>
      <c r="H3556" t="s">
        <v>200</v>
      </c>
      <c r="I3556" t="s">
        <v>201</v>
      </c>
      <c r="J3556" t="s">
        <v>202</v>
      </c>
    </row>
    <row r="3557" spans="1:10" x14ac:dyDescent="0.3">
      <c r="A3557" t="s">
        <v>233</v>
      </c>
      <c r="B3557" t="s">
        <v>227</v>
      </c>
      <c r="C3557" t="s">
        <v>199</v>
      </c>
      <c r="D3557">
        <v>46</v>
      </c>
      <c r="E3557">
        <v>90</v>
      </c>
      <c r="F3557">
        <v>165</v>
      </c>
      <c r="G3557">
        <v>44</v>
      </c>
      <c r="H3557" t="s">
        <v>200</v>
      </c>
      <c r="I3557" t="s">
        <v>215</v>
      </c>
      <c r="J3557" t="s">
        <v>208</v>
      </c>
    </row>
    <row r="3558" spans="1:10" x14ac:dyDescent="0.3">
      <c r="A3558" t="s">
        <v>233</v>
      </c>
      <c r="B3558" t="s">
        <v>227</v>
      </c>
      <c r="C3558" t="s">
        <v>199</v>
      </c>
      <c r="D3558">
        <v>24</v>
      </c>
      <c r="E3558">
        <v>60</v>
      </c>
      <c r="F3558">
        <v>110</v>
      </c>
      <c r="G3558">
        <v>36</v>
      </c>
      <c r="H3558" t="s">
        <v>200</v>
      </c>
      <c r="I3558" t="s">
        <v>215</v>
      </c>
      <c r="J3558" t="s">
        <v>208</v>
      </c>
    </row>
    <row r="3559" spans="1:10" x14ac:dyDescent="0.3">
      <c r="A3559" t="s">
        <v>233</v>
      </c>
      <c r="B3559" t="s">
        <v>227</v>
      </c>
      <c r="C3559" t="s">
        <v>199</v>
      </c>
      <c r="D3559">
        <v>36</v>
      </c>
      <c r="E3559">
        <v>76</v>
      </c>
      <c r="F3559">
        <v>139</v>
      </c>
      <c r="G3559">
        <v>40</v>
      </c>
      <c r="H3559" t="s">
        <v>200</v>
      </c>
      <c r="I3559" t="s">
        <v>215</v>
      </c>
      <c r="J3559" t="s">
        <v>208</v>
      </c>
    </row>
    <row r="3560" spans="1:10" x14ac:dyDescent="0.3">
      <c r="A3560" t="s">
        <v>233</v>
      </c>
      <c r="B3560" t="s">
        <v>227</v>
      </c>
      <c r="C3560" t="s">
        <v>199</v>
      </c>
      <c r="D3560">
        <v>50</v>
      </c>
      <c r="E3560">
        <v>74</v>
      </c>
      <c r="F3560">
        <v>145</v>
      </c>
      <c r="G3560">
        <v>40</v>
      </c>
      <c r="H3560" t="s">
        <v>200</v>
      </c>
      <c r="I3560" t="s">
        <v>215</v>
      </c>
      <c r="J3560" t="s">
        <v>208</v>
      </c>
    </row>
    <row r="3561" spans="1:10" x14ac:dyDescent="0.3">
      <c r="A3561" t="s">
        <v>233</v>
      </c>
      <c r="B3561" t="s">
        <v>227</v>
      </c>
      <c r="C3561" t="s">
        <v>199</v>
      </c>
      <c r="D3561">
        <v>0</v>
      </c>
      <c r="E3561">
        <v>46</v>
      </c>
      <c r="F3561">
        <v>82</v>
      </c>
      <c r="G3561">
        <v>46</v>
      </c>
      <c r="H3561" t="s">
        <v>203</v>
      </c>
      <c r="I3561" t="s">
        <v>204</v>
      </c>
      <c r="J3561" t="s">
        <v>202</v>
      </c>
    </row>
    <row r="3562" spans="1:10" x14ac:dyDescent="0.3">
      <c r="A3562" t="s">
        <v>233</v>
      </c>
      <c r="B3562" t="s">
        <v>227</v>
      </c>
      <c r="C3562" t="s">
        <v>199</v>
      </c>
      <c r="D3562">
        <v>-6</v>
      </c>
      <c r="E3562">
        <v>42</v>
      </c>
      <c r="F3562">
        <v>85</v>
      </c>
      <c r="G3562">
        <v>48</v>
      </c>
      <c r="H3562" t="s">
        <v>203</v>
      </c>
      <c r="I3562" t="s">
        <v>204</v>
      </c>
      <c r="J3562" t="s">
        <v>202</v>
      </c>
    </row>
    <row r="3563" spans="1:10" x14ac:dyDescent="0.3">
      <c r="A3563" t="s">
        <v>233</v>
      </c>
      <c r="B3563" t="s">
        <v>227</v>
      </c>
      <c r="C3563" t="s">
        <v>199</v>
      </c>
      <c r="D3563">
        <v>0</v>
      </c>
      <c r="E3563">
        <v>46</v>
      </c>
      <c r="F3563">
        <v>81</v>
      </c>
      <c r="G3563">
        <v>43</v>
      </c>
      <c r="H3563" t="s">
        <v>203</v>
      </c>
      <c r="I3563" t="s">
        <v>204</v>
      </c>
      <c r="J3563" t="s">
        <v>202</v>
      </c>
    </row>
    <row r="3564" spans="1:10" x14ac:dyDescent="0.3">
      <c r="A3564" t="s">
        <v>233</v>
      </c>
      <c r="B3564" t="s">
        <v>227</v>
      </c>
      <c r="C3564" t="s">
        <v>199</v>
      </c>
      <c r="D3564">
        <v>41</v>
      </c>
      <c r="E3564">
        <v>64</v>
      </c>
      <c r="F3564">
        <v>108</v>
      </c>
      <c r="G3564">
        <v>23</v>
      </c>
      <c r="H3564" t="s">
        <v>205</v>
      </c>
      <c r="I3564" t="s">
        <v>206</v>
      </c>
      <c r="J3564" t="s">
        <v>202</v>
      </c>
    </row>
    <row r="3565" spans="1:10" x14ac:dyDescent="0.3">
      <c r="A3565" t="s">
        <v>233</v>
      </c>
      <c r="B3565" t="s">
        <v>227</v>
      </c>
      <c r="C3565" t="s">
        <v>199</v>
      </c>
      <c r="D3565">
        <v>36</v>
      </c>
      <c r="E3565">
        <v>58</v>
      </c>
      <c r="F3565">
        <v>97</v>
      </c>
      <c r="G3565">
        <v>22</v>
      </c>
      <c r="H3565" t="s">
        <v>205</v>
      </c>
      <c r="I3565" t="s">
        <v>207</v>
      </c>
      <c r="J3565" t="s">
        <v>208</v>
      </c>
    </row>
    <row r="3566" spans="1:10" x14ac:dyDescent="0.3">
      <c r="A3566" t="s">
        <v>233</v>
      </c>
      <c r="B3566" t="s">
        <v>227</v>
      </c>
      <c r="C3566" t="s">
        <v>199</v>
      </c>
      <c r="D3566">
        <v>40</v>
      </c>
      <c r="E3566">
        <v>46</v>
      </c>
      <c r="F3566">
        <v>82</v>
      </c>
      <c r="G3566">
        <v>19</v>
      </c>
      <c r="H3566" t="s">
        <v>205</v>
      </c>
      <c r="I3566" t="s">
        <v>207</v>
      </c>
      <c r="J3566" t="s">
        <v>208</v>
      </c>
    </row>
    <row r="3567" spans="1:10" x14ac:dyDescent="0.3">
      <c r="A3567" t="s">
        <v>233</v>
      </c>
      <c r="B3567" t="s">
        <v>227</v>
      </c>
      <c r="C3567" t="s">
        <v>199</v>
      </c>
      <c r="D3567">
        <v>-6</v>
      </c>
      <c r="E3567">
        <v>63</v>
      </c>
      <c r="F3567">
        <v>107</v>
      </c>
      <c r="G3567">
        <v>69</v>
      </c>
      <c r="H3567" t="s">
        <v>209</v>
      </c>
      <c r="I3567" t="s">
        <v>216</v>
      </c>
      <c r="J3567" t="s">
        <v>208</v>
      </c>
    </row>
    <row r="3568" spans="1:10" x14ac:dyDescent="0.3">
      <c r="A3568" t="s">
        <v>233</v>
      </c>
      <c r="B3568" t="s">
        <v>227</v>
      </c>
      <c r="C3568" t="s">
        <v>199</v>
      </c>
      <c r="D3568">
        <v>-1</v>
      </c>
      <c r="E3568">
        <v>82</v>
      </c>
      <c r="F3568">
        <v>141</v>
      </c>
      <c r="G3568">
        <v>83</v>
      </c>
      <c r="H3568" t="s">
        <v>209</v>
      </c>
      <c r="I3568" t="s">
        <v>216</v>
      </c>
      <c r="J3568" t="s">
        <v>208</v>
      </c>
    </row>
    <row r="3569" spans="1:10" x14ac:dyDescent="0.3">
      <c r="A3569" t="s">
        <v>233</v>
      </c>
      <c r="B3569" t="s">
        <v>227</v>
      </c>
      <c r="C3569" t="s">
        <v>199</v>
      </c>
      <c r="D3569">
        <v>-6</v>
      </c>
      <c r="E3569">
        <v>73</v>
      </c>
      <c r="F3569">
        <v>124</v>
      </c>
      <c r="G3569">
        <v>72</v>
      </c>
      <c r="H3569" t="s">
        <v>209</v>
      </c>
      <c r="I3569" t="s">
        <v>216</v>
      </c>
      <c r="J3569" t="s">
        <v>208</v>
      </c>
    </row>
    <row r="3570" spans="1:10" x14ac:dyDescent="0.3">
      <c r="A3570" t="s">
        <v>233</v>
      </c>
      <c r="B3570" t="s">
        <v>227</v>
      </c>
      <c r="C3570" t="s">
        <v>199</v>
      </c>
      <c r="D3570">
        <v>-47</v>
      </c>
      <c r="E3570">
        <v>18</v>
      </c>
      <c r="F3570">
        <v>113</v>
      </c>
      <c r="G3570">
        <v>50</v>
      </c>
      <c r="H3570" t="s">
        <v>209</v>
      </c>
      <c r="I3570" t="s">
        <v>210</v>
      </c>
      <c r="J3570" t="s">
        <v>208</v>
      </c>
    </row>
    <row r="3571" spans="1:10" x14ac:dyDescent="0.3">
      <c r="A3571" t="s">
        <v>233</v>
      </c>
      <c r="B3571" t="s">
        <v>227</v>
      </c>
      <c r="C3571" t="s">
        <v>199</v>
      </c>
      <c r="D3571">
        <v>-57</v>
      </c>
      <c r="E3571">
        <v>19</v>
      </c>
      <c r="F3571">
        <v>138</v>
      </c>
      <c r="G3571">
        <v>56</v>
      </c>
      <c r="H3571" t="s">
        <v>209</v>
      </c>
      <c r="I3571" t="s">
        <v>210</v>
      </c>
      <c r="J3571" t="s">
        <v>208</v>
      </c>
    </row>
    <row r="3572" spans="1:10" x14ac:dyDescent="0.3">
      <c r="A3572" t="s">
        <v>233</v>
      </c>
      <c r="B3572" t="s">
        <v>227</v>
      </c>
      <c r="C3572" t="s">
        <v>199</v>
      </c>
      <c r="D3572">
        <v>9</v>
      </c>
      <c r="E3572">
        <v>47</v>
      </c>
      <c r="F3572">
        <v>82</v>
      </c>
      <c r="G3572">
        <v>38</v>
      </c>
      <c r="H3572" t="s">
        <v>203</v>
      </c>
      <c r="I3572" t="s">
        <v>212</v>
      </c>
      <c r="J3572" t="s">
        <v>202</v>
      </c>
    </row>
    <row r="3573" spans="1:10" x14ac:dyDescent="0.3">
      <c r="A3573" t="s">
        <v>233</v>
      </c>
      <c r="B3573" t="s">
        <v>227</v>
      </c>
      <c r="C3573" t="s">
        <v>199</v>
      </c>
      <c r="D3573">
        <v>19</v>
      </c>
      <c r="E3573">
        <v>60</v>
      </c>
      <c r="F3573">
        <v>105</v>
      </c>
      <c r="G3573">
        <v>41</v>
      </c>
      <c r="H3573" t="s">
        <v>203</v>
      </c>
      <c r="I3573" t="s">
        <v>212</v>
      </c>
      <c r="J3573" t="s">
        <v>202</v>
      </c>
    </row>
    <row r="3574" spans="1:10" x14ac:dyDescent="0.3">
      <c r="A3574" t="s">
        <v>233</v>
      </c>
      <c r="B3574" t="s">
        <v>227</v>
      </c>
      <c r="C3574" t="s">
        <v>199</v>
      </c>
      <c r="D3574">
        <v>19</v>
      </c>
      <c r="E3574">
        <v>55</v>
      </c>
      <c r="F3574">
        <v>95</v>
      </c>
      <c r="G3574">
        <v>38</v>
      </c>
      <c r="H3574" t="s">
        <v>203</v>
      </c>
      <c r="I3574" t="s">
        <v>212</v>
      </c>
      <c r="J3574" t="s">
        <v>202</v>
      </c>
    </row>
    <row r="3575" spans="1:10" x14ac:dyDescent="0.3">
      <c r="A3575" t="s">
        <v>233</v>
      </c>
      <c r="B3575" t="s">
        <v>227</v>
      </c>
      <c r="C3575" t="s">
        <v>199</v>
      </c>
      <c r="D3575">
        <v>1</v>
      </c>
      <c r="E3575">
        <v>49</v>
      </c>
      <c r="F3575">
        <v>89</v>
      </c>
      <c r="G3575">
        <v>48</v>
      </c>
      <c r="H3575" t="s">
        <v>203</v>
      </c>
      <c r="I3575" t="s">
        <v>217</v>
      </c>
      <c r="J3575" t="s">
        <v>202</v>
      </c>
    </row>
    <row r="3576" spans="1:10" x14ac:dyDescent="0.3">
      <c r="A3576" t="s">
        <v>233</v>
      </c>
      <c r="B3576" t="s">
        <v>227</v>
      </c>
      <c r="C3576" t="s">
        <v>199</v>
      </c>
      <c r="D3576">
        <v>1</v>
      </c>
      <c r="E3576">
        <v>49</v>
      </c>
      <c r="F3576">
        <v>88</v>
      </c>
      <c r="G3576">
        <v>45</v>
      </c>
      <c r="H3576" t="s">
        <v>203</v>
      </c>
      <c r="I3576" t="s">
        <v>217</v>
      </c>
      <c r="J3576" t="s">
        <v>202</v>
      </c>
    </row>
    <row r="3577" spans="1:10" x14ac:dyDescent="0.3">
      <c r="A3577" t="s">
        <v>233</v>
      </c>
      <c r="B3577" t="s">
        <v>227</v>
      </c>
      <c r="C3577" t="s">
        <v>199</v>
      </c>
      <c r="D3577">
        <v>-24</v>
      </c>
      <c r="E3577">
        <v>25</v>
      </c>
      <c r="F3577">
        <v>48</v>
      </c>
      <c r="G3577">
        <v>41</v>
      </c>
      <c r="H3577" t="s">
        <v>203</v>
      </c>
      <c r="I3577" t="s">
        <v>217</v>
      </c>
      <c r="J3577" t="s">
        <v>202</v>
      </c>
    </row>
    <row r="3578" spans="1:10" x14ac:dyDescent="0.3">
      <c r="A3578" t="s">
        <v>222</v>
      </c>
      <c r="B3578" t="s">
        <v>223</v>
      </c>
      <c r="C3578" t="s">
        <v>220</v>
      </c>
      <c r="D3578">
        <v>253</v>
      </c>
      <c r="E3578">
        <v>277</v>
      </c>
      <c r="F3578">
        <v>507</v>
      </c>
      <c r="G3578">
        <v>87</v>
      </c>
      <c r="H3578" t="s">
        <v>200</v>
      </c>
      <c r="I3578" t="s">
        <v>201</v>
      </c>
      <c r="J3578" t="s">
        <v>202</v>
      </c>
    </row>
    <row r="3579" spans="1:10" x14ac:dyDescent="0.3">
      <c r="A3579" t="s">
        <v>222</v>
      </c>
      <c r="B3579" t="s">
        <v>223</v>
      </c>
      <c r="C3579" t="s">
        <v>220</v>
      </c>
      <c r="D3579">
        <v>197</v>
      </c>
      <c r="E3579">
        <v>179</v>
      </c>
      <c r="F3579">
        <v>322</v>
      </c>
      <c r="G3579">
        <v>46</v>
      </c>
      <c r="H3579" t="s">
        <v>205</v>
      </c>
      <c r="I3579" t="s">
        <v>206</v>
      </c>
      <c r="J3579" t="s">
        <v>202</v>
      </c>
    </row>
    <row r="3580" spans="1:10" x14ac:dyDescent="0.3">
      <c r="A3580" t="s">
        <v>222</v>
      </c>
      <c r="B3580" t="s">
        <v>223</v>
      </c>
      <c r="C3580" t="s">
        <v>220</v>
      </c>
      <c r="D3580">
        <v>28</v>
      </c>
      <c r="E3580">
        <v>74</v>
      </c>
      <c r="F3580">
        <v>129</v>
      </c>
      <c r="G3580">
        <v>46</v>
      </c>
      <c r="H3580" t="s">
        <v>209</v>
      </c>
      <c r="I3580" t="s">
        <v>216</v>
      </c>
      <c r="J3580" t="s">
        <v>208</v>
      </c>
    </row>
    <row r="3581" spans="1:10" x14ac:dyDescent="0.3">
      <c r="A3581" t="s">
        <v>222</v>
      </c>
      <c r="B3581" t="s">
        <v>223</v>
      </c>
      <c r="C3581" t="s">
        <v>220</v>
      </c>
      <c r="D3581">
        <v>26</v>
      </c>
      <c r="E3581">
        <v>62</v>
      </c>
      <c r="F3581">
        <v>107</v>
      </c>
      <c r="G3581">
        <v>40</v>
      </c>
      <c r="H3581" t="s">
        <v>209</v>
      </c>
      <c r="I3581" t="s">
        <v>216</v>
      </c>
      <c r="J3581" t="s">
        <v>208</v>
      </c>
    </row>
    <row r="3582" spans="1:10" x14ac:dyDescent="0.3">
      <c r="A3582" t="s">
        <v>222</v>
      </c>
      <c r="B3582" t="s">
        <v>223</v>
      </c>
      <c r="C3582" t="s">
        <v>220</v>
      </c>
      <c r="D3582">
        <v>59</v>
      </c>
      <c r="E3582">
        <v>114</v>
      </c>
      <c r="F3582">
        <v>189</v>
      </c>
      <c r="G3582">
        <v>55</v>
      </c>
      <c r="H3582" t="s">
        <v>205</v>
      </c>
      <c r="I3582" t="s">
        <v>218</v>
      </c>
      <c r="J3582" t="s">
        <v>202</v>
      </c>
    </row>
    <row r="3583" spans="1:10" x14ac:dyDescent="0.3">
      <c r="A3583" t="s">
        <v>222</v>
      </c>
      <c r="B3583" t="s">
        <v>223</v>
      </c>
      <c r="C3583" t="s">
        <v>220</v>
      </c>
      <c r="D3583">
        <v>41</v>
      </c>
      <c r="E3583">
        <v>79</v>
      </c>
      <c r="F3583">
        <v>130</v>
      </c>
      <c r="G3583">
        <v>46</v>
      </c>
      <c r="H3583" t="s">
        <v>205</v>
      </c>
      <c r="I3583" t="s">
        <v>218</v>
      </c>
      <c r="J3583" t="s">
        <v>202</v>
      </c>
    </row>
    <row r="3584" spans="1:10" x14ac:dyDescent="0.3">
      <c r="A3584" t="s">
        <v>219</v>
      </c>
      <c r="B3584" t="s">
        <v>214</v>
      </c>
      <c r="C3584" t="s">
        <v>220</v>
      </c>
      <c r="D3584">
        <v>-76</v>
      </c>
      <c r="E3584">
        <v>-13</v>
      </c>
      <c r="F3584">
        <v>110</v>
      </c>
      <c r="G3584">
        <v>63</v>
      </c>
      <c r="H3584" t="s">
        <v>200</v>
      </c>
      <c r="I3584" t="s">
        <v>221</v>
      </c>
      <c r="J3584" t="s">
        <v>202</v>
      </c>
    </row>
    <row r="3585" spans="1:10" x14ac:dyDescent="0.3">
      <c r="A3585" t="s">
        <v>219</v>
      </c>
      <c r="B3585" t="s">
        <v>214</v>
      </c>
      <c r="C3585" t="s">
        <v>220</v>
      </c>
      <c r="D3585">
        <v>-74</v>
      </c>
      <c r="E3585">
        <v>-13</v>
      </c>
      <c r="F3585">
        <v>109</v>
      </c>
      <c r="G3585">
        <v>61</v>
      </c>
      <c r="H3585" t="s">
        <v>200</v>
      </c>
      <c r="I3585" t="s">
        <v>221</v>
      </c>
      <c r="J3585" t="s">
        <v>202</v>
      </c>
    </row>
    <row r="3586" spans="1:10" x14ac:dyDescent="0.3">
      <c r="A3586" t="s">
        <v>219</v>
      </c>
      <c r="B3586" t="s">
        <v>214</v>
      </c>
      <c r="C3586" t="s">
        <v>220</v>
      </c>
      <c r="D3586">
        <v>367</v>
      </c>
      <c r="E3586">
        <v>390</v>
      </c>
      <c r="F3586">
        <v>693</v>
      </c>
      <c r="G3586">
        <v>143</v>
      </c>
      <c r="H3586" t="s">
        <v>200</v>
      </c>
      <c r="I3586" t="s">
        <v>201</v>
      </c>
      <c r="J3586" t="s">
        <v>202</v>
      </c>
    </row>
    <row r="3587" spans="1:10" x14ac:dyDescent="0.3">
      <c r="A3587" t="s">
        <v>219</v>
      </c>
      <c r="B3587" t="s">
        <v>214</v>
      </c>
      <c r="C3587" t="s">
        <v>220</v>
      </c>
      <c r="D3587">
        <v>-117</v>
      </c>
      <c r="E3587">
        <v>-26</v>
      </c>
      <c r="F3587">
        <v>122</v>
      </c>
      <c r="G3587">
        <v>91</v>
      </c>
      <c r="H3587" t="s">
        <v>200</v>
      </c>
      <c r="I3587" t="s">
        <v>215</v>
      </c>
      <c r="J3587" t="s">
        <v>208</v>
      </c>
    </row>
    <row r="3588" spans="1:10" x14ac:dyDescent="0.3">
      <c r="A3588" t="s">
        <v>219</v>
      </c>
      <c r="B3588" t="s">
        <v>214</v>
      </c>
      <c r="C3588" t="s">
        <v>220</v>
      </c>
      <c r="D3588">
        <v>-209</v>
      </c>
      <c r="E3588">
        <v>-32</v>
      </c>
      <c r="F3588">
        <v>169</v>
      </c>
      <c r="G3588">
        <v>109</v>
      </c>
      <c r="H3588" t="s">
        <v>200</v>
      </c>
      <c r="I3588" t="s">
        <v>215</v>
      </c>
      <c r="J3588" t="s">
        <v>208</v>
      </c>
    </row>
    <row r="3589" spans="1:10" x14ac:dyDescent="0.3">
      <c r="A3589" t="s">
        <v>219</v>
      </c>
      <c r="B3589" t="s">
        <v>214</v>
      </c>
      <c r="C3589" t="s">
        <v>220</v>
      </c>
      <c r="D3589">
        <v>-178</v>
      </c>
      <c r="E3589">
        <v>-24</v>
      </c>
      <c r="F3589">
        <v>147</v>
      </c>
      <c r="G3589">
        <v>96</v>
      </c>
      <c r="H3589" t="s">
        <v>200</v>
      </c>
      <c r="I3589" t="s">
        <v>215</v>
      </c>
      <c r="J3589" t="s">
        <v>208</v>
      </c>
    </row>
    <row r="3590" spans="1:10" x14ac:dyDescent="0.3">
      <c r="A3590" t="s">
        <v>219</v>
      </c>
      <c r="B3590" t="s">
        <v>214</v>
      </c>
      <c r="C3590" t="s">
        <v>220</v>
      </c>
      <c r="D3590">
        <v>30</v>
      </c>
      <c r="E3590">
        <v>79</v>
      </c>
      <c r="F3590">
        <v>131</v>
      </c>
      <c r="G3590">
        <v>49</v>
      </c>
      <c r="H3590" t="s">
        <v>203</v>
      </c>
      <c r="I3590" t="s">
        <v>204</v>
      </c>
      <c r="J3590" t="s">
        <v>202</v>
      </c>
    </row>
    <row r="3591" spans="1:10" x14ac:dyDescent="0.3">
      <c r="A3591" t="s">
        <v>219</v>
      </c>
      <c r="B3591" t="s">
        <v>214</v>
      </c>
      <c r="C3591" t="s">
        <v>220</v>
      </c>
      <c r="D3591">
        <v>80</v>
      </c>
      <c r="E3591">
        <v>108</v>
      </c>
      <c r="F3591">
        <v>192</v>
      </c>
      <c r="G3591">
        <v>54</v>
      </c>
      <c r="H3591" t="s">
        <v>203</v>
      </c>
      <c r="I3591" t="s">
        <v>204</v>
      </c>
      <c r="J3591" t="s">
        <v>202</v>
      </c>
    </row>
    <row r="3592" spans="1:10" x14ac:dyDescent="0.3">
      <c r="A3592" t="s">
        <v>219</v>
      </c>
      <c r="B3592" t="s">
        <v>214</v>
      </c>
      <c r="C3592" t="s">
        <v>220</v>
      </c>
      <c r="D3592">
        <v>17</v>
      </c>
      <c r="E3592">
        <v>145</v>
      </c>
      <c r="F3592">
        <v>250</v>
      </c>
      <c r="G3592">
        <v>128</v>
      </c>
      <c r="H3592" t="s">
        <v>205</v>
      </c>
      <c r="I3592" t="s">
        <v>206</v>
      </c>
      <c r="J3592" t="s">
        <v>202</v>
      </c>
    </row>
    <row r="3593" spans="1:10" x14ac:dyDescent="0.3">
      <c r="A3593" t="s">
        <v>219</v>
      </c>
      <c r="B3593" t="s">
        <v>214</v>
      </c>
      <c r="C3593" t="s">
        <v>220</v>
      </c>
      <c r="D3593">
        <v>26</v>
      </c>
      <c r="E3593">
        <v>168</v>
      </c>
      <c r="F3593">
        <v>289</v>
      </c>
      <c r="G3593">
        <v>142</v>
      </c>
      <c r="H3593" t="s">
        <v>205</v>
      </c>
      <c r="I3593" t="s">
        <v>206</v>
      </c>
      <c r="J3593" t="s">
        <v>202</v>
      </c>
    </row>
    <row r="3594" spans="1:10" x14ac:dyDescent="0.3">
      <c r="A3594" t="s">
        <v>219</v>
      </c>
      <c r="B3594" t="s">
        <v>214</v>
      </c>
      <c r="C3594" t="s">
        <v>220</v>
      </c>
      <c r="D3594">
        <v>344</v>
      </c>
      <c r="E3594">
        <v>367</v>
      </c>
      <c r="F3594">
        <v>672</v>
      </c>
      <c r="G3594">
        <v>110</v>
      </c>
      <c r="H3594" t="s">
        <v>209</v>
      </c>
      <c r="I3594" t="s">
        <v>210</v>
      </c>
      <c r="J3594" t="s">
        <v>208</v>
      </c>
    </row>
    <row r="3595" spans="1:10" x14ac:dyDescent="0.3">
      <c r="A3595" t="s">
        <v>219</v>
      </c>
      <c r="B3595" t="s">
        <v>214</v>
      </c>
      <c r="C3595" t="s">
        <v>220</v>
      </c>
      <c r="D3595">
        <v>64</v>
      </c>
      <c r="E3595">
        <v>74</v>
      </c>
      <c r="F3595">
        <v>141</v>
      </c>
      <c r="G3595">
        <v>31</v>
      </c>
      <c r="H3595" t="s">
        <v>209</v>
      </c>
      <c r="I3595" t="s">
        <v>211</v>
      </c>
      <c r="J3595" t="s">
        <v>208</v>
      </c>
    </row>
    <row r="3596" spans="1:10" x14ac:dyDescent="0.3">
      <c r="A3596" t="s">
        <v>219</v>
      </c>
      <c r="B3596" t="s">
        <v>214</v>
      </c>
      <c r="C3596" t="s">
        <v>220</v>
      </c>
      <c r="D3596">
        <v>167</v>
      </c>
      <c r="E3596">
        <v>266</v>
      </c>
      <c r="F3596">
        <v>532</v>
      </c>
      <c r="G3596">
        <v>99</v>
      </c>
      <c r="H3596" t="s">
        <v>205</v>
      </c>
      <c r="I3596" t="s">
        <v>218</v>
      </c>
      <c r="J3596" t="s">
        <v>202</v>
      </c>
    </row>
    <row r="3597" spans="1:10" x14ac:dyDescent="0.3">
      <c r="A3597" t="s">
        <v>222</v>
      </c>
      <c r="B3597" t="s">
        <v>223</v>
      </c>
      <c r="C3597" t="s">
        <v>220</v>
      </c>
      <c r="D3597">
        <v>246</v>
      </c>
      <c r="E3597">
        <v>253</v>
      </c>
      <c r="F3597">
        <v>498</v>
      </c>
      <c r="G3597">
        <v>87</v>
      </c>
      <c r="H3597" t="s">
        <v>200</v>
      </c>
      <c r="I3597" t="s">
        <v>201</v>
      </c>
      <c r="J3597" t="s">
        <v>202</v>
      </c>
    </row>
    <row r="3598" spans="1:10" x14ac:dyDescent="0.3">
      <c r="A3598" t="s">
        <v>222</v>
      </c>
      <c r="B3598" t="s">
        <v>223</v>
      </c>
      <c r="C3598" t="s">
        <v>220</v>
      </c>
      <c r="D3598">
        <v>155</v>
      </c>
      <c r="E3598">
        <v>152</v>
      </c>
      <c r="F3598">
        <v>254</v>
      </c>
      <c r="G3598">
        <v>37</v>
      </c>
      <c r="H3598" t="s">
        <v>205</v>
      </c>
      <c r="I3598" t="s">
        <v>206</v>
      </c>
      <c r="J3598" t="s">
        <v>202</v>
      </c>
    </row>
    <row r="3599" spans="1:10" x14ac:dyDescent="0.3">
      <c r="A3599" t="s">
        <v>222</v>
      </c>
      <c r="B3599" t="s">
        <v>223</v>
      </c>
      <c r="C3599" t="s">
        <v>220</v>
      </c>
      <c r="D3599">
        <v>27</v>
      </c>
      <c r="E3599">
        <v>72</v>
      </c>
      <c r="F3599">
        <v>125</v>
      </c>
      <c r="G3599">
        <v>45</v>
      </c>
      <c r="H3599" t="s">
        <v>209</v>
      </c>
      <c r="I3599" t="s">
        <v>216</v>
      </c>
      <c r="J3599" t="s">
        <v>208</v>
      </c>
    </row>
    <row r="3600" spans="1:10" x14ac:dyDescent="0.3">
      <c r="A3600" t="s">
        <v>222</v>
      </c>
      <c r="B3600" t="s">
        <v>223</v>
      </c>
      <c r="C3600" t="s">
        <v>220</v>
      </c>
      <c r="D3600">
        <v>28</v>
      </c>
      <c r="E3600">
        <v>64</v>
      </c>
      <c r="F3600">
        <v>107</v>
      </c>
      <c r="G3600">
        <v>36</v>
      </c>
      <c r="H3600" t="s">
        <v>209</v>
      </c>
      <c r="I3600" t="s">
        <v>210</v>
      </c>
      <c r="J3600" t="s">
        <v>208</v>
      </c>
    </row>
    <row r="3601" spans="1:10" x14ac:dyDescent="0.3">
      <c r="A3601" t="s">
        <v>222</v>
      </c>
      <c r="B3601" t="s">
        <v>223</v>
      </c>
      <c r="C3601" t="s">
        <v>220</v>
      </c>
      <c r="D3601">
        <v>53</v>
      </c>
      <c r="E3601">
        <v>108</v>
      </c>
      <c r="F3601">
        <v>180</v>
      </c>
      <c r="G3601">
        <v>55</v>
      </c>
      <c r="H3601" t="s">
        <v>205</v>
      </c>
      <c r="I3601" t="s">
        <v>218</v>
      </c>
      <c r="J3601" t="s">
        <v>202</v>
      </c>
    </row>
    <row r="3602" spans="1:10" x14ac:dyDescent="0.3">
      <c r="A3602" t="s">
        <v>222</v>
      </c>
      <c r="B3602" t="s">
        <v>223</v>
      </c>
      <c r="C3602" t="s">
        <v>220</v>
      </c>
      <c r="D3602">
        <v>39</v>
      </c>
      <c r="E3602">
        <v>90</v>
      </c>
      <c r="F3602">
        <v>150</v>
      </c>
      <c r="G3602">
        <v>51</v>
      </c>
      <c r="H3602" t="s">
        <v>205</v>
      </c>
      <c r="I3602" t="s">
        <v>218</v>
      </c>
      <c r="J3602" t="s">
        <v>202</v>
      </c>
    </row>
    <row r="3603" spans="1:10" x14ac:dyDescent="0.3">
      <c r="A3603" t="s">
        <v>219</v>
      </c>
      <c r="B3603" t="s">
        <v>214</v>
      </c>
      <c r="C3603" t="s">
        <v>220</v>
      </c>
      <c r="D3603">
        <v>220</v>
      </c>
      <c r="E3603">
        <v>335</v>
      </c>
      <c r="F3603">
        <v>587</v>
      </c>
      <c r="G3603">
        <v>115</v>
      </c>
      <c r="H3603" t="s">
        <v>205</v>
      </c>
      <c r="I3603" t="s">
        <v>207</v>
      </c>
      <c r="J3603" t="s">
        <v>208</v>
      </c>
    </row>
    <row r="3604" spans="1:10" x14ac:dyDescent="0.3">
      <c r="A3604" t="s">
        <v>219</v>
      </c>
      <c r="B3604" t="s">
        <v>214</v>
      </c>
      <c r="C3604" t="s">
        <v>220</v>
      </c>
      <c r="D3604">
        <v>143</v>
      </c>
      <c r="E3604">
        <v>191</v>
      </c>
      <c r="F3604">
        <v>323</v>
      </c>
      <c r="G3604">
        <v>48</v>
      </c>
      <c r="H3604" t="s">
        <v>209</v>
      </c>
      <c r="I3604" t="s">
        <v>216</v>
      </c>
      <c r="J3604" t="s">
        <v>208</v>
      </c>
    </row>
    <row r="3605" spans="1:10" x14ac:dyDescent="0.3">
      <c r="A3605" t="s">
        <v>219</v>
      </c>
      <c r="B3605" t="s">
        <v>214</v>
      </c>
      <c r="C3605" t="s">
        <v>220</v>
      </c>
      <c r="D3605">
        <v>72</v>
      </c>
      <c r="E3605">
        <v>112</v>
      </c>
      <c r="F3605">
        <v>199</v>
      </c>
      <c r="G3605">
        <v>40</v>
      </c>
      <c r="H3605" t="s">
        <v>209</v>
      </c>
      <c r="I3605" t="s">
        <v>211</v>
      </c>
      <c r="J3605" t="s">
        <v>208</v>
      </c>
    </row>
    <row r="3606" spans="1:10" x14ac:dyDescent="0.3">
      <c r="A3606" t="s">
        <v>219</v>
      </c>
      <c r="B3606" t="s">
        <v>214</v>
      </c>
      <c r="C3606" t="s">
        <v>220</v>
      </c>
      <c r="D3606">
        <v>199</v>
      </c>
      <c r="E3606">
        <v>179</v>
      </c>
      <c r="F3606">
        <v>322</v>
      </c>
      <c r="G3606">
        <v>45</v>
      </c>
      <c r="H3606" t="s">
        <v>203</v>
      </c>
      <c r="I3606" t="s">
        <v>212</v>
      </c>
      <c r="J3606" t="s">
        <v>202</v>
      </c>
    </row>
    <row r="3607" spans="1:10" x14ac:dyDescent="0.3">
      <c r="A3607" t="s">
        <v>219</v>
      </c>
      <c r="B3607" t="s">
        <v>214</v>
      </c>
      <c r="C3607" t="s">
        <v>220</v>
      </c>
      <c r="D3607">
        <v>98</v>
      </c>
      <c r="E3607">
        <v>136</v>
      </c>
      <c r="F3607">
        <v>230</v>
      </c>
      <c r="G3607">
        <v>38</v>
      </c>
      <c r="H3607" t="s">
        <v>203</v>
      </c>
      <c r="I3607" t="s">
        <v>217</v>
      </c>
      <c r="J3607" t="s">
        <v>202</v>
      </c>
    </row>
    <row r="3608" spans="1:10" x14ac:dyDescent="0.3">
      <c r="A3608" t="s">
        <v>219</v>
      </c>
      <c r="B3608" t="s">
        <v>214</v>
      </c>
      <c r="C3608" t="s">
        <v>220</v>
      </c>
      <c r="D3608">
        <v>142</v>
      </c>
      <c r="E3608">
        <v>229</v>
      </c>
      <c r="F3608">
        <v>457</v>
      </c>
      <c r="G3608">
        <v>87</v>
      </c>
      <c r="H3608" t="s">
        <v>205</v>
      </c>
      <c r="I3608" t="s">
        <v>218</v>
      </c>
      <c r="J3608" t="s">
        <v>202</v>
      </c>
    </row>
    <row r="3609" spans="1:10" x14ac:dyDescent="0.3">
      <c r="A3609" t="s">
        <v>222</v>
      </c>
      <c r="B3609" t="s">
        <v>223</v>
      </c>
      <c r="C3609" t="s">
        <v>220</v>
      </c>
      <c r="D3609">
        <v>161</v>
      </c>
      <c r="E3609">
        <v>247</v>
      </c>
      <c r="F3609">
        <v>456</v>
      </c>
      <c r="G3609">
        <v>86</v>
      </c>
      <c r="H3609" t="s">
        <v>200</v>
      </c>
      <c r="I3609" t="s">
        <v>201</v>
      </c>
      <c r="J3609" t="s">
        <v>202</v>
      </c>
    </row>
    <row r="3610" spans="1:10" x14ac:dyDescent="0.3">
      <c r="A3610" t="s">
        <v>222</v>
      </c>
      <c r="B3610" t="s">
        <v>223</v>
      </c>
      <c r="C3610" t="s">
        <v>220</v>
      </c>
      <c r="D3610">
        <v>142</v>
      </c>
      <c r="E3610">
        <v>132</v>
      </c>
      <c r="F3610">
        <v>238</v>
      </c>
      <c r="G3610">
        <v>36</v>
      </c>
      <c r="H3610" t="s">
        <v>205</v>
      </c>
      <c r="I3610" t="s">
        <v>206</v>
      </c>
      <c r="J3610" t="s">
        <v>202</v>
      </c>
    </row>
    <row r="3611" spans="1:10" x14ac:dyDescent="0.3">
      <c r="A3611" t="s">
        <v>222</v>
      </c>
      <c r="B3611" t="s">
        <v>223</v>
      </c>
      <c r="C3611" t="s">
        <v>220</v>
      </c>
      <c r="D3611">
        <v>98</v>
      </c>
      <c r="E3611">
        <v>136</v>
      </c>
      <c r="F3611">
        <v>230</v>
      </c>
      <c r="G3611">
        <v>38</v>
      </c>
      <c r="H3611" t="s">
        <v>205</v>
      </c>
      <c r="I3611" t="s">
        <v>207</v>
      </c>
      <c r="J3611" t="s">
        <v>208</v>
      </c>
    </row>
    <row r="3612" spans="1:10" x14ac:dyDescent="0.3">
      <c r="A3612" t="s">
        <v>222</v>
      </c>
      <c r="B3612" t="s">
        <v>223</v>
      </c>
      <c r="C3612" t="s">
        <v>220</v>
      </c>
      <c r="D3612">
        <v>125</v>
      </c>
      <c r="E3612">
        <v>117</v>
      </c>
      <c r="F3612">
        <v>211</v>
      </c>
      <c r="G3612">
        <v>33</v>
      </c>
      <c r="H3612" t="s">
        <v>205</v>
      </c>
      <c r="I3612" t="s">
        <v>207</v>
      </c>
      <c r="J3612" t="s">
        <v>208</v>
      </c>
    </row>
    <row r="3613" spans="1:10" x14ac:dyDescent="0.3">
      <c r="A3613" t="s">
        <v>222</v>
      </c>
      <c r="B3613" t="s">
        <v>223</v>
      </c>
      <c r="C3613" t="s">
        <v>220</v>
      </c>
      <c r="D3613">
        <v>24</v>
      </c>
      <c r="E3613">
        <v>68</v>
      </c>
      <c r="F3613">
        <v>118</v>
      </c>
      <c r="G3613">
        <v>44</v>
      </c>
      <c r="H3613" t="s">
        <v>209</v>
      </c>
      <c r="I3613" t="s">
        <v>216</v>
      </c>
      <c r="J3613" t="s">
        <v>208</v>
      </c>
    </row>
    <row r="3614" spans="1:10" x14ac:dyDescent="0.3">
      <c r="A3614" t="s">
        <v>222</v>
      </c>
      <c r="B3614" t="s">
        <v>223</v>
      </c>
      <c r="C3614" t="s">
        <v>220</v>
      </c>
      <c r="D3614">
        <v>48</v>
      </c>
      <c r="E3614">
        <v>102</v>
      </c>
      <c r="F3614">
        <v>170</v>
      </c>
      <c r="G3614">
        <v>54</v>
      </c>
      <c r="H3614" t="s">
        <v>205</v>
      </c>
      <c r="I3614" t="s">
        <v>218</v>
      </c>
      <c r="J3614" t="s">
        <v>202</v>
      </c>
    </row>
    <row r="3615" spans="1:10" x14ac:dyDescent="0.3">
      <c r="A3615" t="s">
        <v>222</v>
      </c>
      <c r="B3615" t="s">
        <v>223</v>
      </c>
      <c r="C3615" t="s">
        <v>220</v>
      </c>
      <c r="D3615">
        <v>55</v>
      </c>
      <c r="E3615">
        <v>110</v>
      </c>
      <c r="F3615">
        <v>182</v>
      </c>
      <c r="G3615">
        <v>55</v>
      </c>
      <c r="H3615" t="s">
        <v>205</v>
      </c>
      <c r="I3615" t="s">
        <v>218</v>
      </c>
      <c r="J3615" t="s">
        <v>202</v>
      </c>
    </row>
    <row r="3616" spans="1:10" x14ac:dyDescent="0.3">
      <c r="A3616" t="s">
        <v>224</v>
      </c>
      <c r="B3616" t="s">
        <v>198</v>
      </c>
      <c r="C3616" t="s">
        <v>220</v>
      </c>
      <c r="D3616">
        <v>370</v>
      </c>
      <c r="E3616">
        <v>548</v>
      </c>
      <c r="F3616">
        <v>912</v>
      </c>
      <c r="G3616">
        <v>178</v>
      </c>
      <c r="H3616" t="s">
        <v>200</v>
      </c>
      <c r="I3616" t="s">
        <v>201</v>
      </c>
      <c r="J3616" t="s">
        <v>202</v>
      </c>
    </row>
    <row r="3617" spans="1:10" x14ac:dyDescent="0.3">
      <c r="A3617" t="s">
        <v>224</v>
      </c>
      <c r="B3617" t="s">
        <v>198</v>
      </c>
      <c r="C3617" t="s">
        <v>220</v>
      </c>
      <c r="D3617">
        <v>368</v>
      </c>
      <c r="E3617">
        <v>546</v>
      </c>
      <c r="F3617">
        <v>910</v>
      </c>
      <c r="G3617">
        <v>178</v>
      </c>
      <c r="H3617" t="s">
        <v>200</v>
      </c>
      <c r="I3617" t="s">
        <v>201</v>
      </c>
      <c r="J3617" t="s">
        <v>202</v>
      </c>
    </row>
    <row r="3618" spans="1:10" x14ac:dyDescent="0.3">
      <c r="A3618" t="s">
        <v>224</v>
      </c>
      <c r="B3618" t="s">
        <v>198</v>
      </c>
      <c r="C3618" t="s">
        <v>220</v>
      </c>
      <c r="D3618">
        <v>271</v>
      </c>
      <c r="E3618">
        <v>420</v>
      </c>
      <c r="F3618">
        <v>699</v>
      </c>
      <c r="G3618">
        <v>149</v>
      </c>
      <c r="H3618" t="s">
        <v>200</v>
      </c>
      <c r="I3618" t="s">
        <v>201</v>
      </c>
      <c r="J3618" t="s">
        <v>202</v>
      </c>
    </row>
    <row r="3619" spans="1:10" x14ac:dyDescent="0.3">
      <c r="A3619" t="s">
        <v>224</v>
      </c>
      <c r="B3619" t="s">
        <v>198</v>
      </c>
      <c r="C3619" t="s">
        <v>220</v>
      </c>
      <c r="D3619">
        <v>79</v>
      </c>
      <c r="E3619">
        <v>112</v>
      </c>
      <c r="F3619">
        <v>189</v>
      </c>
      <c r="G3619">
        <v>33</v>
      </c>
      <c r="H3619" t="s">
        <v>203</v>
      </c>
      <c r="I3619" t="s">
        <v>204</v>
      </c>
      <c r="J3619" t="s">
        <v>202</v>
      </c>
    </row>
    <row r="3620" spans="1:10" x14ac:dyDescent="0.3">
      <c r="A3620" t="s">
        <v>224</v>
      </c>
      <c r="B3620" t="s">
        <v>198</v>
      </c>
      <c r="C3620" t="s">
        <v>220</v>
      </c>
      <c r="D3620">
        <v>145</v>
      </c>
      <c r="E3620">
        <v>145</v>
      </c>
      <c r="F3620">
        <v>243</v>
      </c>
      <c r="G3620">
        <v>37</v>
      </c>
      <c r="H3620" t="s">
        <v>203</v>
      </c>
      <c r="I3620" t="s">
        <v>204</v>
      </c>
      <c r="J3620" t="s">
        <v>202</v>
      </c>
    </row>
    <row r="3621" spans="1:10" x14ac:dyDescent="0.3">
      <c r="A3621" t="s">
        <v>224</v>
      </c>
      <c r="B3621" t="s">
        <v>198</v>
      </c>
      <c r="C3621" t="s">
        <v>220</v>
      </c>
      <c r="D3621">
        <v>-202</v>
      </c>
      <c r="E3621">
        <v>-56</v>
      </c>
      <c r="F3621">
        <v>69</v>
      </c>
      <c r="G3621">
        <v>146</v>
      </c>
      <c r="H3621" t="s">
        <v>205</v>
      </c>
      <c r="I3621" t="s">
        <v>206</v>
      </c>
      <c r="J3621" t="s">
        <v>202</v>
      </c>
    </row>
    <row r="3622" spans="1:10" x14ac:dyDescent="0.3">
      <c r="A3622" t="s">
        <v>224</v>
      </c>
      <c r="B3622" t="s">
        <v>198</v>
      </c>
      <c r="C3622" t="s">
        <v>220</v>
      </c>
      <c r="D3622">
        <v>-309</v>
      </c>
      <c r="E3622">
        <v>-62</v>
      </c>
      <c r="F3622">
        <v>67</v>
      </c>
      <c r="G3622">
        <v>146</v>
      </c>
      <c r="H3622" t="s">
        <v>205</v>
      </c>
      <c r="I3622" t="s">
        <v>206</v>
      </c>
      <c r="J3622" t="s">
        <v>202</v>
      </c>
    </row>
    <row r="3623" spans="1:10" x14ac:dyDescent="0.3">
      <c r="A3623" t="s">
        <v>224</v>
      </c>
      <c r="B3623" t="s">
        <v>198</v>
      </c>
      <c r="C3623" t="s">
        <v>220</v>
      </c>
      <c r="D3623">
        <v>-326</v>
      </c>
      <c r="E3623">
        <v>-72</v>
      </c>
      <c r="F3623">
        <v>71</v>
      </c>
      <c r="G3623">
        <v>153</v>
      </c>
      <c r="H3623" t="s">
        <v>205</v>
      </c>
      <c r="I3623" t="s">
        <v>206</v>
      </c>
      <c r="J3623" t="s">
        <v>202</v>
      </c>
    </row>
    <row r="3624" spans="1:10" x14ac:dyDescent="0.3">
      <c r="A3624" t="s">
        <v>224</v>
      </c>
      <c r="B3624" t="s">
        <v>198</v>
      </c>
      <c r="C3624" t="s">
        <v>220</v>
      </c>
      <c r="D3624">
        <v>-332</v>
      </c>
      <c r="E3624">
        <v>-69</v>
      </c>
      <c r="F3624">
        <v>70</v>
      </c>
      <c r="G3624">
        <v>155</v>
      </c>
      <c r="H3624" t="s">
        <v>205</v>
      </c>
      <c r="I3624" t="s">
        <v>206</v>
      </c>
      <c r="J3624" t="s">
        <v>202</v>
      </c>
    </row>
    <row r="3625" spans="1:10" x14ac:dyDescent="0.3">
      <c r="A3625" t="s">
        <v>224</v>
      </c>
      <c r="B3625" t="s">
        <v>198</v>
      </c>
      <c r="C3625" t="s">
        <v>220</v>
      </c>
      <c r="D3625">
        <v>129</v>
      </c>
      <c r="E3625">
        <v>258</v>
      </c>
      <c r="F3625">
        <v>513</v>
      </c>
      <c r="G3625">
        <v>129</v>
      </c>
      <c r="H3625" t="s">
        <v>209</v>
      </c>
      <c r="I3625" t="s">
        <v>210</v>
      </c>
      <c r="J3625" t="s">
        <v>208</v>
      </c>
    </row>
    <row r="3626" spans="1:10" x14ac:dyDescent="0.3">
      <c r="A3626" t="s">
        <v>224</v>
      </c>
      <c r="B3626" t="s">
        <v>198</v>
      </c>
      <c r="C3626" t="s">
        <v>220</v>
      </c>
      <c r="D3626">
        <v>137</v>
      </c>
      <c r="E3626">
        <v>239</v>
      </c>
      <c r="F3626">
        <v>577</v>
      </c>
      <c r="G3626">
        <v>147</v>
      </c>
      <c r="H3626" t="s">
        <v>209</v>
      </c>
      <c r="I3626" t="s">
        <v>210</v>
      </c>
      <c r="J3626" t="s">
        <v>208</v>
      </c>
    </row>
    <row r="3627" spans="1:10" x14ac:dyDescent="0.3">
      <c r="A3627" t="s">
        <v>224</v>
      </c>
      <c r="B3627" t="s">
        <v>198</v>
      </c>
      <c r="C3627" t="s">
        <v>220</v>
      </c>
      <c r="D3627">
        <v>-113</v>
      </c>
      <c r="E3627">
        <v>-27</v>
      </c>
      <c r="F3627">
        <v>180</v>
      </c>
      <c r="G3627">
        <v>86</v>
      </c>
      <c r="H3627" t="s">
        <v>209</v>
      </c>
      <c r="I3627" t="s">
        <v>211</v>
      </c>
      <c r="J3627" t="s">
        <v>208</v>
      </c>
    </row>
    <row r="3628" spans="1:10" x14ac:dyDescent="0.3">
      <c r="A3628" t="s">
        <v>224</v>
      </c>
      <c r="B3628" t="s">
        <v>198</v>
      </c>
      <c r="C3628" t="s">
        <v>220</v>
      </c>
      <c r="D3628">
        <v>-178</v>
      </c>
      <c r="E3628">
        <v>-33</v>
      </c>
      <c r="F3628">
        <v>192</v>
      </c>
      <c r="G3628">
        <v>87</v>
      </c>
      <c r="H3628" t="s">
        <v>209</v>
      </c>
      <c r="I3628" t="s">
        <v>211</v>
      </c>
      <c r="J3628" t="s">
        <v>208</v>
      </c>
    </row>
    <row r="3629" spans="1:10" x14ac:dyDescent="0.3">
      <c r="A3629" t="s">
        <v>224</v>
      </c>
      <c r="B3629" t="s">
        <v>198</v>
      </c>
      <c r="C3629" t="s">
        <v>220</v>
      </c>
      <c r="D3629">
        <v>-353</v>
      </c>
      <c r="E3629">
        <v>-139</v>
      </c>
      <c r="F3629">
        <v>119</v>
      </c>
      <c r="G3629">
        <v>99</v>
      </c>
      <c r="H3629" t="s">
        <v>209</v>
      </c>
      <c r="I3629" t="s">
        <v>211</v>
      </c>
      <c r="J3629" t="s">
        <v>208</v>
      </c>
    </row>
    <row r="3630" spans="1:10" x14ac:dyDescent="0.3">
      <c r="A3630" t="s">
        <v>224</v>
      </c>
      <c r="B3630" t="s">
        <v>198</v>
      </c>
      <c r="C3630" t="s">
        <v>220</v>
      </c>
      <c r="D3630">
        <v>157</v>
      </c>
      <c r="E3630">
        <v>145</v>
      </c>
      <c r="F3630">
        <v>261</v>
      </c>
      <c r="G3630">
        <v>39</v>
      </c>
      <c r="H3630" t="s">
        <v>203</v>
      </c>
      <c r="I3630" t="s">
        <v>212</v>
      </c>
      <c r="J3630" t="s">
        <v>202</v>
      </c>
    </row>
    <row r="3631" spans="1:10" x14ac:dyDescent="0.3">
      <c r="A3631" t="s">
        <v>224</v>
      </c>
      <c r="B3631" t="s">
        <v>198</v>
      </c>
      <c r="C3631" t="s">
        <v>220</v>
      </c>
      <c r="D3631">
        <v>121</v>
      </c>
      <c r="E3631">
        <v>163</v>
      </c>
      <c r="F3631">
        <v>276</v>
      </c>
      <c r="G3631">
        <v>42</v>
      </c>
      <c r="H3631" t="s">
        <v>203</v>
      </c>
      <c r="I3631" t="s">
        <v>217</v>
      </c>
      <c r="J3631" t="s">
        <v>202</v>
      </c>
    </row>
    <row r="3632" spans="1:10" x14ac:dyDescent="0.3">
      <c r="A3632" t="s">
        <v>228</v>
      </c>
      <c r="B3632" t="s">
        <v>227</v>
      </c>
      <c r="C3632" t="s">
        <v>220</v>
      </c>
      <c r="D3632">
        <v>163</v>
      </c>
      <c r="E3632">
        <v>271</v>
      </c>
      <c r="F3632">
        <v>467</v>
      </c>
      <c r="G3632">
        <v>108</v>
      </c>
      <c r="H3632" t="s">
        <v>200</v>
      </c>
      <c r="I3632" t="s">
        <v>201</v>
      </c>
      <c r="J3632" t="s">
        <v>202</v>
      </c>
    </row>
    <row r="3633" spans="1:10" x14ac:dyDescent="0.3">
      <c r="A3633" t="s">
        <v>228</v>
      </c>
      <c r="B3633" t="s">
        <v>227</v>
      </c>
      <c r="C3633" t="s">
        <v>220</v>
      </c>
      <c r="D3633">
        <v>194</v>
      </c>
      <c r="E3633">
        <v>310</v>
      </c>
      <c r="F3633">
        <v>534</v>
      </c>
      <c r="G3633">
        <v>116</v>
      </c>
      <c r="H3633" t="s">
        <v>200</v>
      </c>
      <c r="I3633" t="s">
        <v>201</v>
      </c>
      <c r="J3633" t="s">
        <v>202</v>
      </c>
    </row>
    <row r="3634" spans="1:10" x14ac:dyDescent="0.3">
      <c r="A3634" t="s">
        <v>228</v>
      </c>
      <c r="B3634" t="s">
        <v>227</v>
      </c>
      <c r="C3634" t="s">
        <v>220</v>
      </c>
      <c r="D3634">
        <v>95</v>
      </c>
      <c r="E3634">
        <v>150</v>
      </c>
      <c r="F3634">
        <v>254</v>
      </c>
      <c r="G3634">
        <v>55</v>
      </c>
      <c r="H3634" t="s">
        <v>200</v>
      </c>
      <c r="I3634" t="s">
        <v>215</v>
      </c>
      <c r="J3634" t="s">
        <v>208</v>
      </c>
    </row>
    <row r="3635" spans="1:10" x14ac:dyDescent="0.3">
      <c r="A3635" t="s">
        <v>228</v>
      </c>
      <c r="B3635" t="s">
        <v>227</v>
      </c>
      <c r="C3635" t="s">
        <v>220</v>
      </c>
      <c r="D3635">
        <v>168</v>
      </c>
      <c r="E3635">
        <v>185</v>
      </c>
      <c r="F3635">
        <v>309</v>
      </c>
      <c r="G3635">
        <v>59</v>
      </c>
      <c r="H3635" t="s">
        <v>200</v>
      </c>
      <c r="I3635" t="s">
        <v>215</v>
      </c>
      <c r="J3635" t="s">
        <v>208</v>
      </c>
    </row>
    <row r="3636" spans="1:10" x14ac:dyDescent="0.3">
      <c r="A3636" t="s">
        <v>228</v>
      </c>
      <c r="B3636" t="s">
        <v>227</v>
      </c>
      <c r="C3636" t="s">
        <v>220</v>
      </c>
      <c r="D3636">
        <v>207</v>
      </c>
      <c r="E3636">
        <v>222</v>
      </c>
      <c r="F3636">
        <v>373</v>
      </c>
      <c r="G3636">
        <v>67</v>
      </c>
      <c r="H3636" t="s">
        <v>200</v>
      </c>
      <c r="I3636" t="s">
        <v>215</v>
      </c>
      <c r="J3636" t="s">
        <v>208</v>
      </c>
    </row>
    <row r="3637" spans="1:10" x14ac:dyDescent="0.3">
      <c r="A3637" t="s">
        <v>228</v>
      </c>
      <c r="B3637" t="s">
        <v>227</v>
      </c>
      <c r="C3637" t="s">
        <v>220</v>
      </c>
      <c r="D3637">
        <v>171</v>
      </c>
      <c r="E3637">
        <v>176</v>
      </c>
      <c r="F3637">
        <v>318</v>
      </c>
      <c r="G3637">
        <v>61</v>
      </c>
      <c r="H3637" t="s">
        <v>200</v>
      </c>
      <c r="I3637" t="s">
        <v>215</v>
      </c>
      <c r="J3637" t="s">
        <v>208</v>
      </c>
    </row>
    <row r="3638" spans="1:10" x14ac:dyDescent="0.3">
      <c r="A3638" t="s">
        <v>228</v>
      </c>
      <c r="B3638" t="s">
        <v>227</v>
      </c>
      <c r="C3638" t="s">
        <v>220</v>
      </c>
      <c r="D3638">
        <v>157</v>
      </c>
      <c r="E3638">
        <v>165</v>
      </c>
      <c r="F3638">
        <v>296</v>
      </c>
      <c r="G3638">
        <v>59</v>
      </c>
      <c r="H3638" t="s">
        <v>200</v>
      </c>
      <c r="I3638" t="s">
        <v>215</v>
      </c>
      <c r="J3638" t="s">
        <v>208</v>
      </c>
    </row>
    <row r="3639" spans="1:10" x14ac:dyDescent="0.3">
      <c r="A3639" t="s">
        <v>228</v>
      </c>
      <c r="B3639" t="s">
        <v>227</v>
      </c>
      <c r="C3639" t="s">
        <v>220</v>
      </c>
      <c r="D3639">
        <v>167</v>
      </c>
      <c r="E3639">
        <v>266</v>
      </c>
      <c r="F3639">
        <v>532</v>
      </c>
      <c r="G3639">
        <v>99</v>
      </c>
      <c r="H3639" t="s">
        <v>205</v>
      </c>
      <c r="I3639" t="s">
        <v>207</v>
      </c>
      <c r="J3639" t="s">
        <v>208</v>
      </c>
    </row>
    <row r="3640" spans="1:10" x14ac:dyDescent="0.3">
      <c r="A3640" t="s">
        <v>228</v>
      </c>
      <c r="B3640" t="s">
        <v>227</v>
      </c>
      <c r="C3640" t="s">
        <v>220</v>
      </c>
      <c r="D3640">
        <v>129</v>
      </c>
      <c r="E3640">
        <v>212</v>
      </c>
      <c r="F3640">
        <v>423</v>
      </c>
      <c r="G3640">
        <v>83</v>
      </c>
      <c r="H3640" t="s">
        <v>205</v>
      </c>
      <c r="I3640" t="s">
        <v>207</v>
      </c>
      <c r="J3640" t="s">
        <v>208</v>
      </c>
    </row>
    <row r="3641" spans="1:10" x14ac:dyDescent="0.3">
      <c r="A3641" t="s">
        <v>228</v>
      </c>
      <c r="B3641" t="s">
        <v>227</v>
      </c>
      <c r="C3641" t="s">
        <v>220</v>
      </c>
      <c r="D3641">
        <v>230</v>
      </c>
      <c r="E3641">
        <v>266</v>
      </c>
      <c r="F3641">
        <v>527</v>
      </c>
      <c r="G3641">
        <v>92</v>
      </c>
      <c r="H3641" t="s">
        <v>205</v>
      </c>
      <c r="I3641" t="s">
        <v>207</v>
      </c>
      <c r="J3641" t="s">
        <v>208</v>
      </c>
    </row>
    <row r="3642" spans="1:10" x14ac:dyDescent="0.3">
      <c r="A3642" t="s">
        <v>228</v>
      </c>
      <c r="B3642" t="s">
        <v>227</v>
      </c>
      <c r="C3642" t="s">
        <v>220</v>
      </c>
      <c r="D3642">
        <v>191</v>
      </c>
      <c r="E3642">
        <v>212</v>
      </c>
      <c r="F3642">
        <v>451</v>
      </c>
      <c r="G3642">
        <v>83</v>
      </c>
      <c r="H3642" t="s">
        <v>205</v>
      </c>
      <c r="I3642" t="s">
        <v>207</v>
      </c>
      <c r="J3642" t="s">
        <v>208</v>
      </c>
    </row>
    <row r="3643" spans="1:10" x14ac:dyDescent="0.3">
      <c r="A3643" t="s">
        <v>228</v>
      </c>
      <c r="B3643" t="s">
        <v>227</v>
      </c>
      <c r="C3643" t="s">
        <v>220</v>
      </c>
      <c r="D3643">
        <v>141</v>
      </c>
      <c r="E3643">
        <v>132</v>
      </c>
      <c r="F3643">
        <v>238</v>
      </c>
      <c r="G3643">
        <v>37</v>
      </c>
      <c r="H3643" t="s">
        <v>209</v>
      </c>
      <c r="I3643" t="s">
        <v>216</v>
      </c>
      <c r="J3643" t="s">
        <v>208</v>
      </c>
    </row>
    <row r="3644" spans="1:10" x14ac:dyDescent="0.3">
      <c r="A3644" t="s">
        <v>228</v>
      </c>
      <c r="B3644" t="s">
        <v>227</v>
      </c>
      <c r="C3644" t="s">
        <v>220</v>
      </c>
      <c r="D3644">
        <v>39</v>
      </c>
      <c r="E3644">
        <v>68</v>
      </c>
      <c r="F3644">
        <v>120</v>
      </c>
      <c r="G3644">
        <v>29</v>
      </c>
      <c r="H3644" t="s">
        <v>209</v>
      </c>
      <c r="I3644" t="s">
        <v>210</v>
      </c>
      <c r="J3644" t="s">
        <v>208</v>
      </c>
    </row>
    <row r="3645" spans="1:10" x14ac:dyDescent="0.3">
      <c r="A3645" t="s">
        <v>228</v>
      </c>
      <c r="B3645" t="s">
        <v>227</v>
      </c>
      <c r="C3645" t="s">
        <v>220</v>
      </c>
      <c r="D3645">
        <v>99</v>
      </c>
      <c r="E3645">
        <v>137</v>
      </c>
      <c r="F3645">
        <v>232</v>
      </c>
      <c r="G3645">
        <v>38</v>
      </c>
      <c r="H3645" t="s">
        <v>209</v>
      </c>
      <c r="I3645" t="s">
        <v>211</v>
      </c>
      <c r="J3645" t="s">
        <v>208</v>
      </c>
    </row>
    <row r="3646" spans="1:10" x14ac:dyDescent="0.3">
      <c r="A3646" t="s">
        <v>228</v>
      </c>
      <c r="B3646" t="s">
        <v>227</v>
      </c>
      <c r="C3646" t="s">
        <v>220</v>
      </c>
      <c r="D3646">
        <v>88</v>
      </c>
      <c r="E3646">
        <v>124</v>
      </c>
      <c r="F3646">
        <v>210</v>
      </c>
      <c r="G3646">
        <v>36</v>
      </c>
      <c r="H3646" t="s">
        <v>203</v>
      </c>
      <c r="I3646" t="s">
        <v>212</v>
      </c>
      <c r="J3646" t="s">
        <v>202</v>
      </c>
    </row>
    <row r="3647" spans="1:10" x14ac:dyDescent="0.3">
      <c r="A3647" t="s">
        <v>228</v>
      </c>
      <c r="B3647" t="s">
        <v>227</v>
      </c>
      <c r="C3647" t="s">
        <v>220</v>
      </c>
      <c r="D3647">
        <v>48</v>
      </c>
      <c r="E3647">
        <v>73</v>
      </c>
      <c r="F3647">
        <v>123</v>
      </c>
      <c r="G3647">
        <v>25</v>
      </c>
      <c r="H3647" t="s">
        <v>203</v>
      </c>
      <c r="I3647" t="s">
        <v>212</v>
      </c>
      <c r="J3647" t="s">
        <v>202</v>
      </c>
    </row>
    <row r="3648" spans="1:10" x14ac:dyDescent="0.3">
      <c r="A3648" t="s">
        <v>228</v>
      </c>
      <c r="B3648" t="s">
        <v>227</v>
      </c>
      <c r="C3648" t="s">
        <v>220</v>
      </c>
      <c r="D3648">
        <v>121</v>
      </c>
      <c r="E3648">
        <v>124</v>
      </c>
      <c r="F3648">
        <v>208</v>
      </c>
      <c r="G3648">
        <v>33</v>
      </c>
      <c r="H3648" t="s">
        <v>203</v>
      </c>
      <c r="I3648" t="s">
        <v>212</v>
      </c>
      <c r="J3648" t="s">
        <v>202</v>
      </c>
    </row>
    <row r="3649" spans="1:10" x14ac:dyDescent="0.3">
      <c r="A3649" t="s">
        <v>228</v>
      </c>
      <c r="B3649" t="s">
        <v>227</v>
      </c>
      <c r="C3649" t="s">
        <v>220</v>
      </c>
      <c r="D3649">
        <v>55</v>
      </c>
      <c r="E3649">
        <v>110</v>
      </c>
      <c r="F3649">
        <v>182</v>
      </c>
      <c r="G3649">
        <v>55</v>
      </c>
      <c r="H3649" t="s">
        <v>203</v>
      </c>
      <c r="I3649" t="s">
        <v>217</v>
      </c>
      <c r="J3649" t="s">
        <v>202</v>
      </c>
    </row>
    <row r="3650" spans="1:10" x14ac:dyDescent="0.3">
      <c r="A3650" t="s">
        <v>230</v>
      </c>
      <c r="B3650" t="s">
        <v>198</v>
      </c>
      <c r="C3650" t="s">
        <v>220</v>
      </c>
      <c r="D3650">
        <v>104</v>
      </c>
      <c r="E3650">
        <v>172</v>
      </c>
      <c r="F3650">
        <v>286</v>
      </c>
      <c r="G3650">
        <v>68</v>
      </c>
      <c r="H3650" t="s">
        <v>200</v>
      </c>
      <c r="I3650" t="s">
        <v>201</v>
      </c>
      <c r="J3650" t="s">
        <v>202</v>
      </c>
    </row>
    <row r="3651" spans="1:10" x14ac:dyDescent="0.3">
      <c r="A3651" t="s">
        <v>230</v>
      </c>
      <c r="B3651" t="s">
        <v>198</v>
      </c>
      <c r="C3651" t="s">
        <v>220</v>
      </c>
      <c r="D3651">
        <v>108</v>
      </c>
      <c r="E3651">
        <v>134</v>
      </c>
      <c r="F3651">
        <v>237</v>
      </c>
      <c r="G3651">
        <v>61</v>
      </c>
      <c r="H3651" t="s">
        <v>200</v>
      </c>
      <c r="I3651" t="s">
        <v>201</v>
      </c>
      <c r="J3651" t="s">
        <v>202</v>
      </c>
    </row>
    <row r="3652" spans="1:10" x14ac:dyDescent="0.3">
      <c r="A3652" t="s">
        <v>230</v>
      </c>
      <c r="B3652" t="s">
        <v>198</v>
      </c>
      <c r="C3652" t="s">
        <v>220</v>
      </c>
      <c r="D3652">
        <v>105</v>
      </c>
      <c r="E3652">
        <v>164</v>
      </c>
      <c r="F3652">
        <v>282</v>
      </c>
      <c r="G3652">
        <v>59</v>
      </c>
      <c r="H3652" t="s">
        <v>200</v>
      </c>
      <c r="I3652" t="s">
        <v>215</v>
      </c>
      <c r="J3652" t="s">
        <v>208</v>
      </c>
    </row>
    <row r="3653" spans="1:10" x14ac:dyDescent="0.3">
      <c r="A3653" t="s">
        <v>230</v>
      </c>
      <c r="B3653" t="s">
        <v>198</v>
      </c>
      <c r="C3653" t="s">
        <v>220</v>
      </c>
      <c r="D3653">
        <v>65</v>
      </c>
      <c r="E3653">
        <v>68</v>
      </c>
      <c r="F3653">
        <v>123</v>
      </c>
      <c r="G3653">
        <v>24</v>
      </c>
      <c r="H3653" t="s">
        <v>203</v>
      </c>
      <c r="I3653" t="s">
        <v>204</v>
      </c>
      <c r="J3653" t="s">
        <v>202</v>
      </c>
    </row>
    <row r="3654" spans="1:10" x14ac:dyDescent="0.3">
      <c r="A3654" t="s">
        <v>230</v>
      </c>
      <c r="B3654" t="s">
        <v>198</v>
      </c>
      <c r="C3654" t="s">
        <v>220</v>
      </c>
      <c r="D3654">
        <v>24</v>
      </c>
      <c r="E3654">
        <v>128</v>
      </c>
      <c r="F3654">
        <v>234</v>
      </c>
      <c r="G3654">
        <v>112</v>
      </c>
      <c r="H3654" t="s">
        <v>205</v>
      </c>
      <c r="I3654" t="s">
        <v>206</v>
      </c>
      <c r="J3654" t="s">
        <v>202</v>
      </c>
    </row>
    <row r="3655" spans="1:10" x14ac:dyDescent="0.3">
      <c r="A3655" t="s">
        <v>230</v>
      </c>
      <c r="B3655" t="s">
        <v>198</v>
      </c>
      <c r="C3655" t="s">
        <v>220</v>
      </c>
      <c r="D3655">
        <v>25</v>
      </c>
      <c r="E3655">
        <v>132</v>
      </c>
      <c r="F3655">
        <v>242</v>
      </c>
      <c r="G3655">
        <v>115</v>
      </c>
      <c r="H3655" t="s">
        <v>205</v>
      </c>
      <c r="I3655" t="s">
        <v>206</v>
      </c>
      <c r="J3655" t="s">
        <v>202</v>
      </c>
    </row>
    <row r="3656" spans="1:10" x14ac:dyDescent="0.3">
      <c r="A3656" t="s">
        <v>230</v>
      </c>
      <c r="B3656" t="s">
        <v>198</v>
      </c>
      <c r="C3656" t="s">
        <v>220</v>
      </c>
      <c r="D3656">
        <v>23</v>
      </c>
      <c r="E3656">
        <v>129</v>
      </c>
      <c r="F3656">
        <v>219</v>
      </c>
      <c r="G3656">
        <v>104</v>
      </c>
      <c r="H3656" t="s">
        <v>205</v>
      </c>
      <c r="I3656" t="s">
        <v>206</v>
      </c>
      <c r="J3656" t="s">
        <v>202</v>
      </c>
    </row>
    <row r="3657" spans="1:10" x14ac:dyDescent="0.3">
      <c r="A3657" t="s">
        <v>230</v>
      </c>
      <c r="B3657" t="s">
        <v>198</v>
      </c>
      <c r="C3657" t="s">
        <v>220</v>
      </c>
      <c r="D3657">
        <v>73</v>
      </c>
      <c r="E3657">
        <v>132</v>
      </c>
      <c r="F3657">
        <v>231</v>
      </c>
      <c r="G3657">
        <v>59</v>
      </c>
      <c r="H3657" t="s">
        <v>205</v>
      </c>
      <c r="I3657" t="s">
        <v>207</v>
      </c>
      <c r="J3657" t="s">
        <v>208</v>
      </c>
    </row>
    <row r="3658" spans="1:10" x14ac:dyDescent="0.3">
      <c r="A3658" t="s">
        <v>230</v>
      </c>
      <c r="B3658" t="s">
        <v>198</v>
      </c>
      <c r="C3658" t="s">
        <v>220</v>
      </c>
      <c r="D3658">
        <v>53</v>
      </c>
      <c r="E3658">
        <v>62</v>
      </c>
      <c r="F3658">
        <v>123</v>
      </c>
      <c r="G3658">
        <v>29</v>
      </c>
      <c r="H3658" t="s">
        <v>209</v>
      </c>
      <c r="I3658" t="s">
        <v>216</v>
      </c>
      <c r="J3658" t="s">
        <v>208</v>
      </c>
    </row>
    <row r="3659" spans="1:10" x14ac:dyDescent="0.3">
      <c r="A3659" t="s">
        <v>230</v>
      </c>
      <c r="B3659" t="s">
        <v>198</v>
      </c>
      <c r="C3659" t="s">
        <v>220</v>
      </c>
      <c r="D3659">
        <v>16</v>
      </c>
      <c r="E3659">
        <v>70</v>
      </c>
      <c r="F3659">
        <v>126</v>
      </c>
      <c r="G3659">
        <v>54</v>
      </c>
      <c r="H3659" t="s">
        <v>209</v>
      </c>
      <c r="I3659" t="s">
        <v>210</v>
      </c>
      <c r="J3659" t="s">
        <v>208</v>
      </c>
    </row>
    <row r="3660" spans="1:10" x14ac:dyDescent="0.3">
      <c r="A3660" t="s">
        <v>230</v>
      </c>
      <c r="B3660" t="s">
        <v>198</v>
      </c>
      <c r="C3660" t="s">
        <v>220</v>
      </c>
      <c r="D3660">
        <v>42</v>
      </c>
      <c r="E3660">
        <v>84</v>
      </c>
      <c r="F3660">
        <v>154</v>
      </c>
      <c r="G3660">
        <v>42</v>
      </c>
      <c r="H3660" t="s">
        <v>209</v>
      </c>
      <c r="I3660" t="s">
        <v>211</v>
      </c>
      <c r="J3660" t="s">
        <v>208</v>
      </c>
    </row>
    <row r="3661" spans="1:10" x14ac:dyDescent="0.3">
      <c r="A3661" t="s">
        <v>230</v>
      </c>
      <c r="B3661" t="s">
        <v>198</v>
      </c>
      <c r="C3661" t="s">
        <v>220</v>
      </c>
      <c r="D3661">
        <v>58</v>
      </c>
      <c r="E3661">
        <v>82</v>
      </c>
      <c r="F3661">
        <v>161</v>
      </c>
      <c r="G3661">
        <v>43</v>
      </c>
      <c r="H3661" t="s">
        <v>209</v>
      </c>
      <c r="I3661" t="s">
        <v>211</v>
      </c>
      <c r="J3661" t="s">
        <v>208</v>
      </c>
    </row>
    <row r="3662" spans="1:10" x14ac:dyDescent="0.3">
      <c r="A3662" t="s">
        <v>230</v>
      </c>
      <c r="B3662" t="s">
        <v>198</v>
      </c>
      <c r="C3662" t="s">
        <v>220</v>
      </c>
      <c r="D3662">
        <v>97</v>
      </c>
      <c r="E3662">
        <v>123</v>
      </c>
      <c r="F3662">
        <v>224</v>
      </c>
      <c r="G3662">
        <v>49</v>
      </c>
      <c r="H3662" t="s">
        <v>209</v>
      </c>
      <c r="I3662" t="s">
        <v>211</v>
      </c>
      <c r="J3662" t="s">
        <v>208</v>
      </c>
    </row>
    <row r="3663" spans="1:10" x14ac:dyDescent="0.3">
      <c r="A3663" t="s">
        <v>230</v>
      </c>
      <c r="B3663" t="s">
        <v>198</v>
      </c>
      <c r="C3663" t="s">
        <v>220</v>
      </c>
      <c r="D3663">
        <v>35</v>
      </c>
      <c r="E3663">
        <v>56</v>
      </c>
      <c r="F3663">
        <v>94</v>
      </c>
      <c r="G3663">
        <v>21</v>
      </c>
      <c r="H3663" t="s">
        <v>203</v>
      </c>
      <c r="I3663" t="s">
        <v>212</v>
      </c>
      <c r="J3663" t="s">
        <v>202</v>
      </c>
    </row>
    <row r="3664" spans="1:10" x14ac:dyDescent="0.3">
      <c r="A3664" t="s">
        <v>230</v>
      </c>
      <c r="B3664" t="s">
        <v>198</v>
      </c>
      <c r="C3664" t="s">
        <v>220</v>
      </c>
      <c r="D3664">
        <v>42</v>
      </c>
      <c r="E3664">
        <v>48</v>
      </c>
      <c r="F3664">
        <v>85</v>
      </c>
      <c r="G3664">
        <v>20</v>
      </c>
      <c r="H3664" t="s">
        <v>203</v>
      </c>
      <c r="I3664" t="s">
        <v>212</v>
      </c>
      <c r="J3664" t="s">
        <v>202</v>
      </c>
    </row>
    <row r="3665" spans="1:10" x14ac:dyDescent="0.3">
      <c r="A3665" t="s">
        <v>235</v>
      </c>
      <c r="B3665" t="s">
        <v>198</v>
      </c>
      <c r="C3665" t="s">
        <v>220</v>
      </c>
      <c r="D3665">
        <v>348</v>
      </c>
      <c r="E3665">
        <v>402</v>
      </c>
      <c r="F3665">
        <v>474</v>
      </c>
      <c r="G3665">
        <v>54</v>
      </c>
      <c r="H3665" t="s">
        <v>200</v>
      </c>
      <c r="I3665" t="s">
        <v>201</v>
      </c>
      <c r="J3665" t="s">
        <v>202</v>
      </c>
    </row>
    <row r="3666" spans="1:10" x14ac:dyDescent="0.3">
      <c r="A3666" t="s">
        <v>235</v>
      </c>
      <c r="B3666" t="s">
        <v>198</v>
      </c>
      <c r="C3666" t="s">
        <v>220</v>
      </c>
      <c r="D3666">
        <v>505</v>
      </c>
      <c r="E3666">
        <v>395</v>
      </c>
      <c r="F3666">
        <v>501</v>
      </c>
      <c r="G3666">
        <v>55</v>
      </c>
      <c r="H3666" t="s">
        <v>200</v>
      </c>
      <c r="I3666" t="s">
        <v>201</v>
      </c>
      <c r="J3666" t="s">
        <v>202</v>
      </c>
    </row>
    <row r="3667" spans="1:10" x14ac:dyDescent="0.3">
      <c r="A3667" t="s">
        <v>235</v>
      </c>
      <c r="B3667" t="s">
        <v>198</v>
      </c>
      <c r="C3667" t="s">
        <v>220</v>
      </c>
      <c r="D3667">
        <v>516</v>
      </c>
      <c r="E3667">
        <v>402</v>
      </c>
      <c r="F3667">
        <v>505</v>
      </c>
      <c r="G3667">
        <v>54</v>
      </c>
      <c r="H3667" t="s">
        <v>200</v>
      </c>
      <c r="I3667" t="s">
        <v>201</v>
      </c>
      <c r="J3667" t="s">
        <v>202</v>
      </c>
    </row>
    <row r="3668" spans="1:10" x14ac:dyDescent="0.3">
      <c r="A3668" t="s">
        <v>235</v>
      </c>
      <c r="B3668" t="s">
        <v>198</v>
      </c>
      <c r="C3668" t="s">
        <v>220</v>
      </c>
      <c r="D3668">
        <v>481</v>
      </c>
      <c r="E3668">
        <v>379</v>
      </c>
      <c r="F3668">
        <v>484</v>
      </c>
      <c r="G3668">
        <v>55</v>
      </c>
      <c r="H3668" t="s">
        <v>200</v>
      </c>
      <c r="I3668" t="s">
        <v>201</v>
      </c>
      <c r="J3668" t="s">
        <v>202</v>
      </c>
    </row>
    <row r="3669" spans="1:10" x14ac:dyDescent="0.3">
      <c r="A3669" t="s">
        <v>235</v>
      </c>
      <c r="B3669" t="s">
        <v>198</v>
      </c>
      <c r="C3669" t="s">
        <v>220</v>
      </c>
      <c r="D3669">
        <v>15</v>
      </c>
      <c r="E3669">
        <v>32</v>
      </c>
      <c r="F3669">
        <v>53</v>
      </c>
      <c r="G3669">
        <v>17</v>
      </c>
      <c r="H3669" t="s">
        <v>203</v>
      </c>
      <c r="I3669" t="s">
        <v>204</v>
      </c>
      <c r="J3669" t="s">
        <v>202</v>
      </c>
    </row>
    <row r="3670" spans="1:10" x14ac:dyDescent="0.3">
      <c r="A3670" t="s">
        <v>235</v>
      </c>
      <c r="B3670" t="s">
        <v>198</v>
      </c>
      <c r="C3670" t="s">
        <v>220</v>
      </c>
      <c r="D3670">
        <v>25</v>
      </c>
      <c r="E3670">
        <v>44</v>
      </c>
      <c r="F3670">
        <v>73</v>
      </c>
      <c r="G3670">
        <v>19</v>
      </c>
      <c r="H3670" t="s">
        <v>203</v>
      </c>
      <c r="I3670" t="s">
        <v>204</v>
      </c>
      <c r="J3670" t="s">
        <v>202</v>
      </c>
    </row>
    <row r="3671" spans="1:10" x14ac:dyDescent="0.3">
      <c r="A3671" t="s">
        <v>235</v>
      </c>
      <c r="B3671" t="s">
        <v>198</v>
      </c>
      <c r="C3671" t="s">
        <v>220</v>
      </c>
      <c r="D3671">
        <v>-46</v>
      </c>
      <c r="E3671">
        <v>46</v>
      </c>
      <c r="F3671">
        <v>104</v>
      </c>
      <c r="G3671">
        <v>77</v>
      </c>
      <c r="H3671" t="s">
        <v>205</v>
      </c>
      <c r="I3671" t="s">
        <v>206</v>
      </c>
      <c r="J3671" t="s">
        <v>202</v>
      </c>
    </row>
    <row r="3672" spans="1:10" x14ac:dyDescent="0.3">
      <c r="A3672" t="s">
        <v>235</v>
      </c>
      <c r="B3672" t="s">
        <v>198</v>
      </c>
      <c r="C3672" t="s">
        <v>220</v>
      </c>
      <c r="D3672">
        <v>12</v>
      </c>
      <c r="E3672">
        <v>65</v>
      </c>
      <c r="F3672">
        <v>118</v>
      </c>
      <c r="G3672">
        <v>53</v>
      </c>
      <c r="H3672" t="s">
        <v>209</v>
      </c>
      <c r="I3672" t="s">
        <v>210</v>
      </c>
      <c r="J3672" t="s">
        <v>208</v>
      </c>
    </row>
    <row r="3673" spans="1:10" x14ac:dyDescent="0.3">
      <c r="A3673" t="s">
        <v>235</v>
      </c>
      <c r="B3673" t="s">
        <v>198</v>
      </c>
      <c r="C3673" t="s">
        <v>220</v>
      </c>
      <c r="D3673">
        <v>6</v>
      </c>
      <c r="E3673">
        <v>57</v>
      </c>
      <c r="F3673">
        <v>102</v>
      </c>
      <c r="G3673">
        <v>51</v>
      </c>
      <c r="H3673" t="s">
        <v>209</v>
      </c>
      <c r="I3673" t="s">
        <v>210</v>
      </c>
      <c r="J3673" t="s">
        <v>208</v>
      </c>
    </row>
    <row r="3674" spans="1:10" x14ac:dyDescent="0.3">
      <c r="A3674" t="s">
        <v>235</v>
      </c>
      <c r="B3674" t="s">
        <v>198</v>
      </c>
      <c r="C3674" t="s">
        <v>220</v>
      </c>
      <c r="D3674">
        <v>22</v>
      </c>
      <c r="E3674">
        <v>69</v>
      </c>
      <c r="F3674">
        <v>132</v>
      </c>
      <c r="G3674">
        <v>54</v>
      </c>
      <c r="H3674" t="s">
        <v>209</v>
      </c>
      <c r="I3674" t="s">
        <v>210</v>
      </c>
      <c r="J3674" t="s">
        <v>208</v>
      </c>
    </row>
    <row r="3675" spans="1:10" x14ac:dyDescent="0.3">
      <c r="A3675" t="s">
        <v>235</v>
      </c>
      <c r="B3675" t="s">
        <v>198</v>
      </c>
      <c r="C3675" t="s">
        <v>220</v>
      </c>
      <c r="D3675">
        <v>22</v>
      </c>
      <c r="E3675">
        <v>42</v>
      </c>
      <c r="F3675">
        <v>71</v>
      </c>
      <c r="G3675">
        <v>20</v>
      </c>
      <c r="H3675" t="s">
        <v>203</v>
      </c>
      <c r="I3675" t="s">
        <v>212</v>
      </c>
      <c r="J3675" t="s">
        <v>202</v>
      </c>
    </row>
    <row r="3676" spans="1:10" x14ac:dyDescent="0.3">
      <c r="A3676" t="s">
        <v>235</v>
      </c>
      <c r="B3676" t="s">
        <v>198</v>
      </c>
      <c r="C3676" t="s">
        <v>220</v>
      </c>
      <c r="D3676">
        <v>26</v>
      </c>
      <c r="E3676">
        <v>36</v>
      </c>
      <c r="F3676">
        <v>59</v>
      </c>
      <c r="G3676">
        <v>16</v>
      </c>
      <c r="H3676" t="s">
        <v>203</v>
      </c>
      <c r="I3676" t="s">
        <v>212</v>
      </c>
      <c r="J3676" t="s">
        <v>202</v>
      </c>
    </row>
    <row r="3677" spans="1:10" x14ac:dyDescent="0.3">
      <c r="A3677" t="s">
        <v>235</v>
      </c>
      <c r="B3677" t="s">
        <v>198</v>
      </c>
      <c r="C3677" t="s">
        <v>220</v>
      </c>
      <c r="D3677">
        <v>113</v>
      </c>
      <c r="E3677">
        <v>146</v>
      </c>
      <c r="F3677">
        <v>288</v>
      </c>
      <c r="G3677">
        <v>60</v>
      </c>
      <c r="H3677" t="s">
        <v>205</v>
      </c>
      <c r="I3677" t="s">
        <v>225</v>
      </c>
      <c r="J3677" t="s">
        <v>202</v>
      </c>
    </row>
    <row r="3678" spans="1:10" x14ac:dyDescent="0.3">
      <c r="A3678" t="s">
        <v>235</v>
      </c>
      <c r="B3678" t="s">
        <v>198</v>
      </c>
      <c r="C3678" t="s">
        <v>220</v>
      </c>
      <c r="D3678">
        <v>129</v>
      </c>
      <c r="E3678">
        <v>153</v>
      </c>
      <c r="F3678">
        <v>326</v>
      </c>
      <c r="G3678">
        <v>66</v>
      </c>
      <c r="H3678" t="s">
        <v>205</v>
      </c>
      <c r="I3678" t="s">
        <v>225</v>
      </c>
      <c r="J3678" t="s">
        <v>202</v>
      </c>
    </row>
    <row r="3679" spans="1:10" x14ac:dyDescent="0.3">
      <c r="A3679" t="s">
        <v>219</v>
      </c>
      <c r="B3679" t="s">
        <v>214</v>
      </c>
      <c r="C3679" t="s">
        <v>220</v>
      </c>
      <c r="D3679">
        <v>-192</v>
      </c>
      <c r="E3679">
        <v>-67</v>
      </c>
      <c r="F3679">
        <v>86</v>
      </c>
      <c r="G3679">
        <v>67</v>
      </c>
      <c r="H3679" t="s">
        <v>200</v>
      </c>
      <c r="I3679" t="s">
        <v>221</v>
      </c>
      <c r="J3679" t="s">
        <v>202</v>
      </c>
    </row>
    <row r="3680" spans="1:10" x14ac:dyDescent="0.3">
      <c r="A3680" t="s">
        <v>219</v>
      </c>
      <c r="B3680" t="s">
        <v>214</v>
      </c>
      <c r="C3680" t="s">
        <v>220</v>
      </c>
      <c r="D3680">
        <v>384</v>
      </c>
      <c r="E3680">
        <v>405</v>
      </c>
      <c r="F3680">
        <v>719</v>
      </c>
      <c r="G3680">
        <v>146</v>
      </c>
      <c r="H3680" t="s">
        <v>200</v>
      </c>
      <c r="I3680" t="s">
        <v>201</v>
      </c>
      <c r="J3680" t="s">
        <v>202</v>
      </c>
    </row>
    <row r="3681" spans="1:10" x14ac:dyDescent="0.3">
      <c r="A3681" t="s">
        <v>219</v>
      </c>
      <c r="B3681" t="s">
        <v>214</v>
      </c>
      <c r="C3681" t="s">
        <v>220</v>
      </c>
      <c r="D3681">
        <v>58</v>
      </c>
      <c r="E3681">
        <v>114</v>
      </c>
      <c r="F3681">
        <v>189</v>
      </c>
      <c r="G3681">
        <v>56</v>
      </c>
      <c r="H3681" t="s">
        <v>203</v>
      </c>
      <c r="I3681" t="s">
        <v>204</v>
      </c>
      <c r="J3681" t="s">
        <v>202</v>
      </c>
    </row>
    <row r="3682" spans="1:10" x14ac:dyDescent="0.3">
      <c r="A3682" t="s">
        <v>219</v>
      </c>
      <c r="B3682" t="s">
        <v>214</v>
      </c>
      <c r="C3682" t="s">
        <v>220</v>
      </c>
      <c r="D3682">
        <v>80</v>
      </c>
      <c r="E3682">
        <v>112</v>
      </c>
      <c r="F3682">
        <v>189</v>
      </c>
      <c r="G3682">
        <v>32</v>
      </c>
      <c r="H3682" t="s">
        <v>203</v>
      </c>
      <c r="I3682" t="s">
        <v>217</v>
      </c>
      <c r="J3682" t="s">
        <v>202</v>
      </c>
    </row>
    <row r="3683" spans="1:10" x14ac:dyDescent="0.3">
      <c r="A3683" t="s">
        <v>197</v>
      </c>
      <c r="B3683" t="s">
        <v>198</v>
      </c>
      <c r="C3683" t="s">
        <v>199</v>
      </c>
      <c r="D3683">
        <v>91</v>
      </c>
      <c r="E3683">
        <v>155</v>
      </c>
      <c r="F3683">
        <v>258</v>
      </c>
      <c r="G3683">
        <v>64</v>
      </c>
      <c r="H3683" t="s">
        <v>200</v>
      </c>
      <c r="I3683" t="s">
        <v>201</v>
      </c>
      <c r="J3683" t="s">
        <v>202</v>
      </c>
    </row>
    <row r="3684" spans="1:10" x14ac:dyDescent="0.3">
      <c r="A3684" t="s">
        <v>197</v>
      </c>
      <c r="B3684" t="s">
        <v>198</v>
      </c>
      <c r="C3684" t="s">
        <v>199</v>
      </c>
      <c r="D3684">
        <v>115</v>
      </c>
      <c r="E3684">
        <v>188</v>
      </c>
      <c r="F3684">
        <v>313</v>
      </c>
      <c r="G3684">
        <v>73</v>
      </c>
      <c r="H3684" t="s">
        <v>200</v>
      </c>
      <c r="I3684" t="s">
        <v>201</v>
      </c>
      <c r="J3684" t="s">
        <v>202</v>
      </c>
    </row>
    <row r="3685" spans="1:10" x14ac:dyDescent="0.3">
      <c r="A3685" t="s">
        <v>197</v>
      </c>
      <c r="B3685" t="s">
        <v>198</v>
      </c>
      <c r="C3685" t="s">
        <v>199</v>
      </c>
      <c r="D3685">
        <v>180</v>
      </c>
      <c r="E3685">
        <v>195</v>
      </c>
      <c r="F3685">
        <v>346</v>
      </c>
      <c r="G3685">
        <v>74</v>
      </c>
      <c r="H3685" t="s">
        <v>200</v>
      </c>
      <c r="I3685" t="s">
        <v>201</v>
      </c>
      <c r="J3685" t="s">
        <v>202</v>
      </c>
    </row>
    <row r="3686" spans="1:10" x14ac:dyDescent="0.3">
      <c r="A3686" t="s">
        <v>197</v>
      </c>
      <c r="B3686" t="s">
        <v>198</v>
      </c>
      <c r="C3686" t="s">
        <v>199</v>
      </c>
      <c r="D3686">
        <v>169</v>
      </c>
      <c r="E3686">
        <v>186</v>
      </c>
      <c r="F3686">
        <v>329</v>
      </c>
      <c r="G3686">
        <v>72</v>
      </c>
      <c r="H3686" t="s">
        <v>200</v>
      </c>
      <c r="I3686" t="s">
        <v>201</v>
      </c>
      <c r="J3686" t="s">
        <v>202</v>
      </c>
    </row>
    <row r="3687" spans="1:10" x14ac:dyDescent="0.3">
      <c r="A3687" t="s">
        <v>197</v>
      </c>
      <c r="B3687" t="s">
        <v>198</v>
      </c>
      <c r="C3687" t="s">
        <v>199</v>
      </c>
      <c r="D3687">
        <v>18</v>
      </c>
      <c r="E3687">
        <v>37</v>
      </c>
      <c r="F3687">
        <v>62</v>
      </c>
      <c r="G3687">
        <v>19</v>
      </c>
      <c r="H3687" t="s">
        <v>203</v>
      </c>
      <c r="I3687" t="s">
        <v>204</v>
      </c>
      <c r="J3687" t="s">
        <v>202</v>
      </c>
    </row>
    <row r="3688" spans="1:10" x14ac:dyDescent="0.3">
      <c r="A3688" t="s">
        <v>197</v>
      </c>
      <c r="B3688" t="s">
        <v>198</v>
      </c>
      <c r="C3688" t="s">
        <v>199</v>
      </c>
      <c r="D3688">
        <v>15</v>
      </c>
      <c r="E3688">
        <v>31</v>
      </c>
      <c r="F3688">
        <v>51</v>
      </c>
      <c r="G3688">
        <v>16</v>
      </c>
      <c r="H3688" t="s">
        <v>203</v>
      </c>
      <c r="I3688" t="s">
        <v>204</v>
      </c>
      <c r="J3688" t="s">
        <v>202</v>
      </c>
    </row>
    <row r="3689" spans="1:10" x14ac:dyDescent="0.3">
      <c r="A3689" t="s">
        <v>197</v>
      </c>
      <c r="B3689" t="s">
        <v>198</v>
      </c>
      <c r="C3689" t="s">
        <v>199</v>
      </c>
      <c r="D3689">
        <v>17</v>
      </c>
      <c r="E3689">
        <v>34</v>
      </c>
      <c r="F3689">
        <v>57</v>
      </c>
      <c r="G3689">
        <v>17</v>
      </c>
      <c r="H3689" t="s">
        <v>203</v>
      </c>
      <c r="I3689" t="s">
        <v>204</v>
      </c>
      <c r="J3689" t="s">
        <v>202</v>
      </c>
    </row>
    <row r="3690" spans="1:10" x14ac:dyDescent="0.3">
      <c r="A3690" t="s">
        <v>197</v>
      </c>
      <c r="B3690" t="s">
        <v>198</v>
      </c>
      <c r="C3690" t="s">
        <v>199</v>
      </c>
      <c r="D3690">
        <v>23</v>
      </c>
      <c r="E3690">
        <v>34</v>
      </c>
      <c r="F3690">
        <v>56</v>
      </c>
      <c r="G3690">
        <v>16</v>
      </c>
      <c r="H3690" t="s">
        <v>203</v>
      </c>
      <c r="I3690" t="s">
        <v>204</v>
      </c>
      <c r="J3690" t="s">
        <v>202</v>
      </c>
    </row>
    <row r="3691" spans="1:10" x14ac:dyDescent="0.3">
      <c r="A3691" t="s">
        <v>197</v>
      </c>
      <c r="B3691" t="s">
        <v>198</v>
      </c>
      <c r="C3691" t="s">
        <v>199</v>
      </c>
      <c r="D3691">
        <v>21</v>
      </c>
      <c r="E3691">
        <v>31</v>
      </c>
      <c r="F3691">
        <v>51</v>
      </c>
      <c r="G3691">
        <v>15</v>
      </c>
      <c r="H3691" t="s">
        <v>203</v>
      </c>
      <c r="I3691" t="s">
        <v>204</v>
      </c>
      <c r="J3691" t="s">
        <v>202</v>
      </c>
    </row>
    <row r="3692" spans="1:10" x14ac:dyDescent="0.3">
      <c r="A3692" t="s">
        <v>197</v>
      </c>
      <c r="B3692" t="s">
        <v>198</v>
      </c>
      <c r="C3692" t="s">
        <v>199</v>
      </c>
      <c r="D3692">
        <v>7</v>
      </c>
      <c r="E3692">
        <v>105</v>
      </c>
      <c r="F3692">
        <v>180</v>
      </c>
      <c r="G3692">
        <v>98</v>
      </c>
      <c r="H3692" t="s">
        <v>205</v>
      </c>
      <c r="I3692" t="s">
        <v>206</v>
      </c>
      <c r="J3692" t="s">
        <v>202</v>
      </c>
    </row>
    <row r="3693" spans="1:10" x14ac:dyDescent="0.3">
      <c r="A3693" t="s">
        <v>197</v>
      </c>
      <c r="B3693" t="s">
        <v>198</v>
      </c>
      <c r="C3693" t="s">
        <v>199</v>
      </c>
      <c r="D3693">
        <v>3</v>
      </c>
      <c r="E3693">
        <v>90</v>
      </c>
      <c r="F3693">
        <v>155</v>
      </c>
      <c r="G3693">
        <v>87</v>
      </c>
      <c r="H3693" t="s">
        <v>205</v>
      </c>
      <c r="I3693" t="s">
        <v>206</v>
      </c>
      <c r="J3693" t="s">
        <v>202</v>
      </c>
    </row>
    <row r="3694" spans="1:10" x14ac:dyDescent="0.3">
      <c r="A3694" t="s">
        <v>197</v>
      </c>
      <c r="B3694" t="s">
        <v>198</v>
      </c>
      <c r="C3694" t="s">
        <v>199</v>
      </c>
      <c r="D3694">
        <v>0</v>
      </c>
      <c r="E3694">
        <v>87</v>
      </c>
      <c r="F3694">
        <v>150</v>
      </c>
      <c r="G3694">
        <v>87</v>
      </c>
      <c r="H3694" t="s">
        <v>205</v>
      </c>
      <c r="I3694" t="s">
        <v>206</v>
      </c>
      <c r="J3694" t="s">
        <v>202</v>
      </c>
    </row>
    <row r="3695" spans="1:10" x14ac:dyDescent="0.3">
      <c r="A3695" t="s">
        <v>197</v>
      </c>
      <c r="B3695" t="s">
        <v>198</v>
      </c>
      <c r="C3695" t="s">
        <v>199</v>
      </c>
      <c r="D3695">
        <v>0</v>
      </c>
      <c r="E3695">
        <v>87</v>
      </c>
      <c r="F3695">
        <v>150</v>
      </c>
      <c r="G3695">
        <v>87</v>
      </c>
      <c r="H3695" t="s">
        <v>205</v>
      </c>
      <c r="I3695" t="s">
        <v>206</v>
      </c>
      <c r="J3695" t="s">
        <v>202</v>
      </c>
    </row>
    <row r="3696" spans="1:10" x14ac:dyDescent="0.3">
      <c r="A3696" t="s">
        <v>197</v>
      </c>
      <c r="B3696" t="s">
        <v>198</v>
      </c>
      <c r="C3696" t="s">
        <v>199</v>
      </c>
      <c r="D3696">
        <v>-5</v>
      </c>
      <c r="E3696">
        <v>66</v>
      </c>
      <c r="F3696">
        <v>113</v>
      </c>
      <c r="G3696">
        <v>71</v>
      </c>
      <c r="H3696" t="s">
        <v>205</v>
      </c>
      <c r="I3696" t="s">
        <v>206</v>
      </c>
      <c r="J3696" t="s">
        <v>202</v>
      </c>
    </row>
    <row r="3697" spans="1:10" x14ac:dyDescent="0.3">
      <c r="A3697" t="s">
        <v>197</v>
      </c>
      <c r="B3697" t="s">
        <v>198</v>
      </c>
      <c r="C3697" t="s">
        <v>199</v>
      </c>
      <c r="D3697">
        <v>-8</v>
      </c>
      <c r="E3697">
        <v>61</v>
      </c>
      <c r="F3697">
        <v>105</v>
      </c>
      <c r="G3697">
        <v>69</v>
      </c>
      <c r="H3697" t="s">
        <v>205</v>
      </c>
      <c r="I3697" t="s">
        <v>206</v>
      </c>
      <c r="J3697" t="s">
        <v>202</v>
      </c>
    </row>
    <row r="3698" spans="1:10" x14ac:dyDescent="0.3">
      <c r="A3698" t="s">
        <v>197</v>
      </c>
      <c r="B3698" t="s">
        <v>198</v>
      </c>
      <c r="C3698" t="s">
        <v>199</v>
      </c>
      <c r="D3698">
        <v>-3</v>
      </c>
      <c r="E3698">
        <v>75</v>
      </c>
      <c r="F3698">
        <v>127</v>
      </c>
      <c r="G3698">
        <v>72</v>
      </c>
      <c r="H3698" t="s">
        <v>205</v>
      </c>
      <c r="I3698" t="s">
        <v>206</v>
      </c>
      <c r="J3698" t="s">
        <v>202</v>
      </c>
    </row>
    <row r="3699" spans="1:10" x14ac:dyDescent="0.3">
      <c r="A3699" t="s">
        <v>197</v>
      </c>
      <c r="B3699" t="s">
        <v>198</v>
      </c>
      <c r="C3699" t="s">
        <v>199</v>
      </c>
      <c r="D3699">
        <v>26</v>
      </c>
      <c r="E3699">
        <v>71</v>
      </c>
      <c r="F3699">
        <v>124</v>
      </c>
      <c r="G3699">
        <v>45</v>
      </c>
      <c r="H3699" t="s">
        <v>205</v>
      </c>
      <c r="I3699" t="s">
        <v>207</v>
      </c>
      <c r="J3699" t="s">
        <v>208</v>
      </c>
    </row>
    <row r="3700" spans="1:10" x14ac:dyDescent="0.3">
      <c r="A3700" t="s">
        <v>197</v>
      </c>
      <c r="B3700" t="s">
        <v>198</v>
      </c>
      <c r="C3700" t="s">
        <v>199</v>
      </c>
      <c r="D3700">
        <v>23</v>
      </c>
      <c r="E3700">
        <v>65</v>
      </c>
      <c r="F3700">
        <v>113</v>
      </c>
      <c r="G3700">
        <v>42</v>
      </c>
      <c r="H3700" t="s">
        <v>205</v>
      </c>
      <c r="I3700" t="s">
        <v>207</v>
      </c>
      <c r="J3700" t="s">
        <v>208</v>
      </c>
    </row>
    <row r="3701" spans="1:10" x14ac:dyDescent="0.3">
      <c r="A3701" t="s">
        <v>197</v>
      </c>
      <c r="B3701" t="s">
        <v>198</v>
      </c>
      <c r="C3701" t="s">
        <v>199</v>
      </c>
      <c r="D3701">
        <v>21</v>
      </c>
      <c r="E3701">
        <v>64</v>
      </c>
      <c r="F3701">
        <v>111</v>
      </c>
      <c r="G3701">
        <v>43</v>
      </c>
      <c r="H3701" t="s">
        <v>205</v>
      </c>
      <c r="I3701" t="s">
        <v>207</v>
      </c>
      <c r="J3701" t="s">
        <v>208</v>
      </c>
    </row>
    <row r="3702" spans="1:10" x14ac:dyDescent="0.3">
      <c r="A3702" t="s">
        <v>197</v>
      </c>
      <c r="B3702" t="s">
        <v>198</v>
      </c>
      <c r="C3702" t="s">
        <v>199</v>
      </c>
      <c r="D3702">
        <v>26</v>
      </c>
      <c r="E3702">
        <v>71</v>
      </c>
      <c r="F3702">
        <v>124</v>
      </c>
      <c r="G3702">
        <v>45</v>
      </c>
      <c r="H3702" t="s">
        <v>205</v>
      </c>
      <c r="I3702" t="s">
        <v>207</v>
      </c>
      <c r="J3702" t="s">
        <v>208</v>
      </c>
    </row>
    <row r="3703" spans="1:10" x14ac:dyDescent="0.3">
      <c r="A3703" t="s">
        <v>197</v>
      </c>
      <c r="B3703" t="s">
        <v>198</v>
      </c>
      <c r="C3703" t="s">
        <v>199</v>
      </c>
      <c r="D3703">
        <v>36</v>
      </c>
      <c r="E3703">
        <v>68</v>
      </c>
      <c r="F3703">
        <v>127</v>
      </c>
      <c r="G3703">
        <v>44</v>
      </c>
      <c r="H3703" t="s">
        <v>205</v>
      </c>
      <c r="I3703" t="s">
        <v>207</v>
      </c>
      <c r="J3703" t="s">
        <v>208</v>
      </c>
    </row>
    <row r="3704" spans="1:10" x14ac:dyDescent="0.3">
      <c r="A3704" t="s">
        <v>197</v>
      </c>
      <c r="B3704" t="s">
        <v>198</v>
      </c>
      <c r="C3704" t="s">
        <v>199</v>
      </c>
      <c r="D3704">
        <v>30</v>
      </c>
      <c r="E3704">
        <v>65</v>
      </c>
      <c r="F3704">
        <v>112</v>
      </c>
      <c r="G3704">
        <v>40</v>
      </c>
      <c r="H3704" t="s">
        <v>205</v>
      </c>
      <c r="I3704" t="s">
        <v>207</v>
      </c>
      <c r="J3704" t="s">
        <v>208</v>
      </c>
    </row>
    <row r="3705" spans="1:10" x14ac:dyDescent="0.3">
      <c r="A3705" t="s">
        <v>197</v>
      </c>
      <c r="B3705" t="s">
        <v>198</v>
      </c>
      <c r="C3705" t="s">
        <v>199</v>
      </c>
      <c r="D3705">
        <v>22</v>
      </c>
      <c r="E3705">
        <v>57</v>
      </c>
      <c r="F3705">
        <v>99</v>
      </c>
      <c r="G3705">
        <v>38</v>
      </c>
      <c r="H3705" t="s">
        <v>205</v>
      </c>
      <c r="I3705" t="s">
        <v>207</v>
      </c>
      <c r="J3705" t="s">
        <v>208</v>
      </c>
    </row>
    <row r="3706" spans="1:10" x14ac:dyDescent="0.3">
      <c r="A3706" t="s">
        <v>197</v>
      </c>
      <c r="B3706" t="s">
        <v>198</v>
      </c>
      <c r="C3706" t="s">
        <v>199</v>
      </c>
      <c r="D3706">
        <v>40</v>
      </c>
      <c r="E3706">
        <v>105</v>
      </c>
      <c r="F3706">
        <v>190</v>
      </c>
      <c r="G3706">
        <v>65</v>
      </c>
      <c r="H3706" t="s">
        <v>209</v>
      </c>
      <c r="I3706" t="s">
        <v>210</v>
      </c>
      <c r="J3706" t="s">
        <v>208</v>
      </c>
    </row>
    <row r="3707" spans="1:10" x14ac:dyDescent="0.3">
      <c r="A3707" t="s">
        <v>197</v>
      </c>
      <c r="B3707" t="s">
        <v>198</v>
      </c>
      <c r="C3707" t="s">
        <v>199</v>
      </c>
      <c r="D3707">
        <v>33</v>
      </c>
      <c r="E3707">
        <v>96</v>
      </c>
      <c r="F3707">
        <v>173</v>
      </c>
      <c r="G3707">
        <v>63</v>
      </c>
      <c r="H3707" t="s">
        <v>209</v>
      </c>
      <c r="I3707" t="s">
        <v>210</v>
      </c>
      <c r="J3707" t="s">
        <v>208</v>
      </c>
    </row>
    <row r="3708" spans="1:10" x14ac:dyDescent="0.3">
      <c r="A3708" t="s">
        <v>197</v>
      </c>
      <c r="B3708" t="s">
        <v>198</v>
      </c>
      <c r="C3708" t="s">
        <v>199</v>
      </c>
      <c r="D3708">
        <v>28</v>
      </c>
      <c r="E3708">
        <v>88</v>
      </c>
      <c r="F3708">
        <v>160</v>
      </c>
      <c r="G3708">
        <v>60</v>
      </c>
      <c r="H3708" t="s">
        <v>209</v>
      </c>
      <c r="I3708" t="s">
        <v>210</v>
      </c>
      <c r="J3708" t="s">
        <v>208</v>
      </c>
    </row>
    <row r="3709" spans="1:10" x14ac:dyDescent="0.3">
      <c r="A3709" t="s">
        <v>197</v>
      </c>
      <c r="B3709" t="s">
        <v>198</v>
      </c>
      <c r="C3709" t="s">
        <v>199</v>
      </c>
      <c r="D3709">
        <v>38</v>
      </c>
      <c r="E3709">
        <v>102</v>
      </c>
      <c r="F3709">
        <v>184</v>
      </c>
      <c r="G3709">
        <v>64</v>
      </c>
      <c r="H3709" t="s">
        <v>209</v>
      </c>
      <c r="I3709" t="s">
        <v>210</v>
      </c>
      <c r="J3709" t="s">
        <v>208</v>
      </c>
    </row>
    <row r="3710" spans="1:10" x14ac:dyDescent="0.3">
      <c r="A3710" t="s">
        <v>197</v>
      </c>
      <c r="B3710" t="s">
        <v>198</v>
      </c>
      <c r="C3710" t="s">
        <v>199</v>
      </c>
      <c r="D3710">
        <v>62</v>
      </c>
      <c r="E3710">
        <v>105</v>
      </c>
      <c r="F3710">
        <v>213</v>
      </c>
      <c r="G3710">
        <v>68</v>
      </c>
      <c r="H3710" t="s">
        <v>209</v>
      </c>
      <c r="I3710" t="s">
        <v>210</v>
      </c>
      <c r="J3710" t="s">
        <v>208</v>
      </c>
    </row>
    <row r="3711" spans="1:10" x14ac:dyDescent="0.3">
      <c r="A3711" t="s">
        <v>197</v>
      </c>
      <c r="B3711" t="s">
        <v>198</v>
      </c>
      <c r="C3711" t="s">
        <v>199</v>
      </c>
      <c r="D3711">
        <v>44</v>
      </c>
      <c r="E3711">
        <v>93</v>
      </c>
      <c r="F3711">
        <v>167</v>
      </c>
      <c r="G3711">
        <v>57</v>
      </c>
      <c r="H3711" t="s">
        <v>209</v>
      </c>
      <c r="I3711" t="s">
        <v>210</v>
      </c>
      <c r="J3711" t="s">
        <v>208</v>
      </c>
    </row>
    <row r="3712" spans="1:10" x14ac:dyDescent="0.3">
      <c r="A3712" t="s">
        <v>197</v>
      </c>
      <c r="B3712" t="s">
        <v>198</v>
      </c>
      <c r="C3712" t="s">
        <v>199</v>
      </c>
      <c r="D3712">
        <v>44</v>
      </c>
      <c r="E3712">
        <v>93</v>
      </c>
      <c r="F3712">
        <v>167</v>
      </c>
      <c r="G3712">
        <v>57</v>
      </c>
      <c r="H3712" t="s">
        <v>209</v>
      </c>
      <c r="I3712" t="s">
        <v>210</v>
      </c>
      <c r="J3712" t="s">
        <v>208</v>
      </c>
    </row>
    <row r="3713" spans="1:10" x14ac:dyDescent="0.3">
      <c r="A3713" t="s">
        <v>197</v>
      </c>
      <c r="B3713" t="s">
        <v>198</v>
      </c>
      <c r="C3713" t="s">
        <v>199</v>
      </c>
      <c r="D3713">
        <v>40</v>
      </c>
      <c r="E3713">
        <v>85</v>
      </c>
      <c r="F3713">
        <v>163</v>
      </c>
      <c r="G3713">
        <v>58</v>
      </c>
      <c r="H3713" t="s">
        <v>209</v>
      </c>
      <c r="I3713" t="s">
        <v>210</v>
      </c>
      <c r="J3713" t="s">
        <v>208</v>
      </c>
    </row>
    <row r="3714" spans="1:10" x14ac:dyDescent="0.3">
      <c r="A3714" t="s">
        <v>197</v>
      </c>
      <c r="B3714" t="s">
        <v>198</v>
      </c>
      <c r="C3714" t="s">
        <v>199</v>
      </c>
      <c r="D3714">
        <v>46</v>
      </c>
      <c r="E3714">
        <v>90</v>
      </c>
      <c r="F3714">
        <v>165</v>
      </c>
      <c r="G3714">
        <v>44</v>
      </c>
      <c r="H3714" t="s">
        <v>209</v>
      </c>
      <c r="I3714" t="s">
        <v>211</v>
      </c>
      <c r="J3714" t="s">
        <v>208</v>
      </c>
    </row>
    <row r="3715" spans="1:10" x14ac:dyDescent="0.3">
      <c r="A3715" t="s">
        <v>197</v>
      </c>
      <c r="B3715" t="s">
        <v>198</v>
      </c>
      <c r="C3715" t="s">
        <v>199</v>
      </c>
      <c r="D3715">
        <v>46</v>
      </c>
      <c r="E3715">
        <v>91</v>
      </c>
      <c r="F3715">
        <v>167</v>
      </c>
      <c r="G3715">
        <v>45</v>
      </c>
      <c r="H3715" t="s">
        <v>209</v>
      </c>
      <c r="I3715" t="s">
        <v>211</v>
      </c>
      <c r="J3715" t="s">
        <v>208</v>
      </c>
    </row>
    <row r="3716" spans="1:10" x14ac:dyDescent="0.3">
      <c r="A3716" t="s">
        <v>197</v>
      </c>
      <c r="B3716" t="s">
        <v>198</v>
      </c>
      <c r="C3716" t="s">
        <v>199</v>
      </c>
      <c r="D3716">
        <v>35</v>
      </c>
      <c r="E3716">
        <v>77</v>
      </c>
      <c r="F3716">
        <v>142</v>
      </c>
      <c r="G3716">
        <v>42</v>
      </c>
      <c r="H3716" t="s">
        <v>209</v>
      </c>
      <c r="I3716" t="s">
        <v>211</v>
      </c>
      <c r="J3716" t="s">
        <v>208</v>
      </c>
    </row>
    <row r="3717" spans="1:10" x14ac:dyDescent="0.3">
      <c r="A3717" t="s">
        <v>197</v>
      </c>
      <c r="B3717" t="s">
        <v>198</v>
      </c>
      <c r="C3717" t="s">
        <v>199</v>
      </c>
      <c r="D3717">
        <v>73</v>
      </c>
      <c r="E3717">
        <v>92</v>
      </c>
      <c r="F3717">
        <v>190</v>
      </c>
      <c r="G3717">
        <v>47</v>
      </c>
      <c r="H3717" t="s">
        <v>209</v>
      </c>
      <c r="I3717" t="s">
        <v>211</v>
      </c>
      <c r="J3717" t="s">
        <v>208</v>
      </c>
    </row>
    <row r="3718" spans="1:10" x14ac:dyDescent="0.3">
      <c r="A3718" t="s">
        <v>197</v>
      </c>
      <c r="B3718" t="s">
        <v>198</v>
      </c>
      <c r="C3718" t="s">
        <v>199</v>
      </c>
      <c r="D3718">
        <v>42</v>
      </c>
      <c r="E3718">
        <v>65</v>
      </c>
      <c r="F3718">
        <v>109</v>
      </c>
      <c r="G3718">
        <v>23</v>
      </c>
      <c r="H3718" t="s">
        <v>203</v>
      </c>
      <c r="I3718" t="s">
        <v>212</v>
      </c>
      <c r="J3718" t="s">
        <v>202</v>
      </c>
    </row>
    <row r="3719" spans="1:10" x14ac:dyDescent="0.3">
      <c r="A3719" t="s">
        <v>197</v>
      </c>
      <c r="B3719" t="s">
        <v>198</v>
      </c>
      <c r="C3719" t="s">
        <v>199</v>
      </c>
      <c r="D3719">
        <v>36</v>
      </c>
      <c r="E3719">
        <v>59</v>
      </c>
      <c r="F3719">
        <v>99</v>
      </c>
      <c r="G3719">
        <v>23</v>
      </c>
      <c r="H3719" t="s">
        <v>203</v>
      </c>
      <c r="I3719" t="s">
        <v>212</v>
      </c>
      <c r="J3719" t="s">
        <v>202</v>
      </c>
    </row>
    <row r="3720" spans="1:10" x14ac:dyDescent="0.3">
      <c r="A3720" t="s">
        <v>197</v>
      </c>
      <c r="B3720" t="s">
        <v>198</v>
      </c>
      <c r="C3720" t="s">
        <v>199</v>
      </c>
      <c r="D3720">
        <v>47</v>
      </c>
      <c r="E3720">
        <v>73</v>
      </c>
      <c r="F3720">
        <v>123</v>
      </c>
      <c r="G3720">
        <v>26</v>
      </c>
      <c r="H3720" t="s">
        <v>203</v>
      </c>
      <c r="I3720" t="s">
        <v>212</v>
      </c>
      <c r="J3720" t="s">
        <v>202</v>
      </c>
    </row>
    <row r="3721" spans="1:10" x14ac:dyDescent="0.3">
      <c r="A3721" t="s">
        <v>197</v>
      </c>
      <c r="B3721" t="s">
        <v>198</v>
      </c>
      <c r="C3721" t="s">
        <v>199</v>
      </c>
      <c r="D3721">
        <v>70</v>
      </c>
      <c r="E3721">
        <v>72</v>
      </c>
      <c r="F3721">
        <v>129</v>
      </c>
      <c r="G3721">
        <v>25</v>
      </c>
      <c r="H3721" t="s">
        <v>203</v>
      </c>
      <c r="I3721" t="s">
        <v>212</v>
      </c>
      <c r="J3721" t="s">
        <v>202</v>
      </c>
    </row>
    <row r="3722" spans="1:10" x14ac:dyDescent="0.3">
      <c r="A3722" t="s">
        <v>197</v>
      </c>
      <c r="B3722" t="s">
        <v>198</v>
      </c>
      <c r="C3722" t="s">
        <v>199</v>
      </c>
      <c r="D3722">
        <v>61</v>
      </c>
      <c r="E3722">
        <v>64</v>
      </c>
      <c r="F3722">
        <v>115</v>
      </c>
      <c r="G3722">
        <v>23</v>
      </c>
      <c r="H3722" t="s">
        <v>203</v>
      </c>
      <c r="I3722" t="s">
        <v>212</v>
      </c>
      <c r="J3722" t="s">
        <v>202</v>
      </c>
    </row>
    <row r="3723" spans="1:10" x14ac:dyDescent="0.3">
      <c r="A3723" t="s">
        <v>197</v>
      </c>
      <c r="B3723" t="s">
        <v>198</v>
      </c>
      <c r="C3723" t="s">
        <v>199</v>
      </c>
      <c r="D3723">
        <v>76</v>
      </c>
      <c r="E3723">
        <v>78</v>
      </c>
      <c r="F3723">
        <v>141</v>
      </c>
      <c r="G3723">
        <v>27</v>
      </c>
      <c r="H3723" t="s">
        <v>203</v>
      </c>
      <c r="I3723" t="s">
        <v>212</v>
      </c>
      <c r="J3723" t="s">
        <v>202</v>
      </c>
    </row>
    <row r="3724" spans="1:10" x14ac:dyDescent="0.3">
      <c r="A3724" t="s">
        <v>230</v>
      </c>
      <c r="B3724" t="s">
        <v>198</v>
      </c>
      <c r="C3724" t="s">
        <v>220</v>
      </c>
      <c r="D3724">
        <v>110</v>
      </c>
      <c r="E3724">
        <v>125</v>
      </c>
      <c r="F3724">
        <v>228</v>
      </c>
      <c r="G3724">
        <v>51</v>
      </c>
      <c r="H3724" t="s">
        <v>200</v>
      </c>
      <c r="I3724" t="s">
        <v>215</v>
      </c>
      <c r="J3724" t="s">
        <v>208</v>
      </c>
    </row>
    <row r="3725" spans="1:10" x14ac:dyDescent="0.3">
      <c r="A3725" t="s">
        <v>230</v>
      </c>
      <c r="B3725" t="s">
        <v>198</v>
      </c>
      <c r="C3725" t="s">
        <v>220</v>
      </c>
      <c r="D3725">
        <v>138</v>
      </c>
      <c r="E3725">
        <v>159</v>
      </c>
      <c r="F3725">
        <v>271</v>
      </c>
      <c r="G3725">
        <v>55</v>
      </c>
      <c r="H3725" t="s">
        <v>200</v>
      </c>
      <c r="I3725" t="s">
        <v>215</v>
      </c>
      <c r="J3725" t="s">
        <v>208</v>
      </c>
    </row>
    <row r="3726" spans="1:10" x14ac:dyDescent="0.3">
      <c r="A3726" t="s">
        <v>230</v>
      </c>
      <c r="B3726" t="s">
        <v>198</v>
      </c>
      <c r="C3726" t="s">
        <v>220</v>
      </c>
      <c r="D3726">
        <v>46</v>
      </c>
      <c r="E3726">
        <v>70</v>
      </c>
      <c r="F3726">
        <v>118</v>
      </c>
      <c r="G3726">
        <v>24</v>
      </c>
      <c r="H3726" t="s">
        <v>203</v>
      </c>
      <c r="I3726" t="s">
        <v>204</v>
      </c>
      <c r="J3726" t="s">
        <v>202</v>
      </c>
    </row>
    <row r="3727" spans="1:10" x14ac:dyDescent="0.3">
      <c r="A3727" t="s">
        <v>230</v>
      </c>
      <c r="B3727" t="s">
        <v>198</v>
      </c>
      <c r="C3727" t="s">
        <v>220</v>
      </c>
      <c r="D3727">
        <v>30</v>
      </c>
      <c r="E3727">
        <v>51</v>
      </c>
      <c r="F3727">
        <v>85</v>
      </c>
      <c r="G3727">
        <v>21</v>
      </c>
      <c r="H3727" t="s">
        <v>203</v>
      </c>
      <c r="I3727" t="s">
        <v>204</v>
      </c>
      <c r="J3727" t="s">
        <v>202</v>
      </c>
    </row>
    <row r="3728" spans="1:10" x14ac:dyDescent="0.3">
      <c r="A3728" t="s">
        <v>230</v>
      </c>
      <c r="B3728" t="s">
        <v>198</v>
      </c>
      <c r="C3728" t="s">
        <v>220</v>
      </c>
      <c r="D3728">
        <v>17</v>
      </c>
      <c r="E3728">
        <v>130</v>
      </c>
      <c r="F3728">
        <v>223</v>
      </c>
      <c r="G3728">
        <v>113</v>
      </c>
      <c r="H3728" t="s">
        <v>205</v>
      </c>
      <c r="I3728" t="s">
        <v>206</v>
      </c>
      <c r="J3728" t="s">
        <v>202</v>
      </c>
    </row>
    <row r="3729" spans="1:10" x14ac:dyDescent="0.3">
      <c r="A3729" t="s">
        <v>230</v>
      </c>
      <c r="B3729" t="s">
        <v>198</v>
      </c>
      <c r="C3729" t="s">
        <v>220</v>
      </c>
      <c r="D3729">
        <v>62</v>
      </c>
      <c r="E3729">
        <v>117</v>
      </c>
      <c r="F3729">
        <v>204</v>
      </c>
      <c r="G3729">
        <v>55</v>
      </c>
      <c r="H3729" t="s">
        <v>205</v>
      </c>
      <c r="I3729" t="s">
        <v>207</v>
      </c>
      <c r="J3729" t="s">
        <v>208</v>
      </c>
    </row>
    <row r="3730" spans="1:10" x14ac:dyDescent="0.3">
      <c r="A3730" t="s">
        <v>230</v>
      </c>
      <c r="B3730" t="s">
        <v>198</v>
      </c>
      <c r="C3730" t="s">
        <v>220</v>
      </c>
      <c r="D3730">
        <v>71</v>
      </c>
      <c r="E3730">
        <v>130</v>
      </c>
      <c r="F3730">
        <v>227</v>
      </c>
      <c r="G3730">
        <v>59</v>
      </c>
      <c r="H3730" t="s">
        <v>205</v>
      </c>
      <c r="I3730" t="s">
        <v>207</v>
      </c>
      <c r="J3730" t="s">
        <v>208</v>
      </c>
    </row>
    <row r="3731" spans="1:10" x14ac:dyDescent="0.3">
      <c r="A3731" t="s">
        <v>230</v>
      </c>
      <c r="B3731" t="s">
        <v>198</v>
      </c>
      <c r="C3731" t="s">
        <v>220</v>
      </c>
      <c r="D3731">
        <v>58</v>
      </c>
      <c r="E3731">
        <v>114</v>
      </c>
      <c r="F3731">
        <v>199</v>
      </c>
      <c r="G3731">
        <v>56</v>
      </c>
      <c r="H3731" t="s">
        <v>205</v>
      </c>
      <c r="I3731" t="s">
        <v>207</v>
      </c>
      <c r="J3731" t="s">
        <v>208</v>
      </c>
    </row>
    <row r="3732" spans="1:10" x14ac:dyDescent="0.3">
      <c r="A3732" t="s">
        <v>230</v>
      </c>
      <c r="B3732" t="s">
        <v>198</v>
      </c>
      <c r="C3732" t="s">
        <v>220</v>
      </c>
      <c r="D3732">
        <v>34</v>
      </c>
      <c r="E3732">
        <v>62</v>
      </c>
      <c r="F3732">
        <v>110</v>
      </c>
      <c r="G3732">
        <v>28</v>
      </c>
      <c r="H3732" t="s">
        <v>209</v>
      </c>
      <c r="I3732" t="s">
        <v>216</v>
      </c>
      <c r="J3732" t="s">
        <v>208</v>
      </c>
    </row>
    <row r="3733" spans="1:10" x14ac:dyDescent="0.3">
      <c r="A3733" t="s">
        <v>230</v>
      </c>
      <c r="B3733" t="s">
        <v>198</v>
      </c>
      <c r="C3733" t="s">
        <v>220</v>
      </c>
      <c r="D3733">
        <v>35</v>
      </c>
      <c r="E3733">
        <v>63</v>
      </c>
      <c r="F3733">
        <v>112</v>
      </c>
      <c r="G3733">
        <v>28</v>
      </c>
      <c r="H3733" t="s">
        <v>209</v>
      </c>
      <c r="I3733" t="s">
        <v>216</v>
      </c>
      <c r="J3733" t="s">
        <v>208</v>
      </c>
    </row>
    <row r="3734" spans="1:10" x14ac:dyDescent="0.3">
      <c r="A3734" t="s">
        <v>230</v>
      </c>
      <c r="B3734" t="s">
        <v>198</v>
      </c>
      <c r="C3734" t="s">
        <v>220</v>
      </c>
      <c r="D3734">
        <v>36</v>
      </c>
      <c r="E3734">
        <v>65</v>
      </c>
      <c r="F3734">
        <v>115</v>
      </c>
      <c r="G3734">
        <v>29</v>
      </c>
      <c r="H3734" t="s">
        <v>209</v>
      </c>
      <c r="I3734" t="s">
        <v>216</v>
      </c>
      <c r="J3734" t="s">
        <v>208</v>
      </c>
    </row>
    <row r="3735" spans="1:10" x14ac:dyDescent="0.3">
      <c r="A3735" t="s">
        <v>230</v>
      </c>
      <c r="B3735" t="s">
        <v>198</v>
      </c>
      <c r="C3735" t="s">
        <v>220</v>
      </c>
      <c r="D3735">
        <v>27</v>
      </c>
      <c r="E3735">
        <v>48</v>
      </c>
      <c r="F3735">
        <v>81</v>
      </c>
      <c r="G3735">
        <v>21</v>
      </c>
      <c r="H3735" t="s">
        <v>203</v>
      </c>
      <c r="I3735" t="s">
        <v>212</v>
      </c>
      <c r="J3735" t="s">
        <v>202</v>
      </c>
    </row>
    <row r="3736" spans="1:10" x14ac:dyDescent="0.3">
      <c r="A3736" t="s">
        <v>230</v>
      </c>
      <c r="B3736" t="s">
        <v>198</v>
      </c>
      <c r="C3736" t="s">
        <v>220</v>
      </c>
      <c r="D3736">
        <v>40</v>
      </c>
      <c r="E3736">
        <v>48</v>
      </c>
      <c r="F3736">
        <v>86</v>
      </c>
      <c r="G3736">
        <v>21</v>
      </c>
      <c r="H3736" t="s">
        <v>203</v>
      </c>
      <c r="I3736" t="s">
        <v>212</v>
      </c>
      <c r="J3736" t="s">
        <v>202</v>
      </c>
    </row>
    <row r="3737" spans="1:10" x14ac:dyDescent="0.3">
      <c r="A3737" t="s">
        <v>230</v>
      </c>
      <c r="B3737" t="s">
        <v>198</v>
      </c>
      <c r="C3737" t="s">
        <v>220</v>
      </c>
      <c r="D3737">
        <v>44</v>
      </c>
      <c r="E3737">
        <v>53</v>
      </c>
      <c r="F3737">
        <v>88</v>
      </c>
      <c r="G3737">
        <v>20</v>
      </c>
      <c r="H3737" t="s">
        <v>203</v>
      </c>
      <c r="I3737" t="s">
        <v>212</v>
      </c>
      <c r="J3737" t="s">
        <v>202</v>
      </c>
    </row>
    <row r="3738" spans="1:10" x14ac:dyDescent="0.3">
      <c r="A3738" t="s">
        <v>222</v>
      </c>
      <c r="B3738" t="s">
        <v>223</v>
      </c>
      <c r="C3738" t="s">
        <v>220</v>
      </c>
      <c r="D3738">
        <v>63</v>
      </c>
      <c r="E3738">
        <v>100</v>
      </c>
      <c r="F3738">
        <v>178</v>
      </c>
      <c r="G3738">
        <v>37</v>
      </c>
      <c r="H3738" t="s">
        <v>200</v>
      </c>
      <c r="I3738" t="s">
        <v>215</v>
      </c>
      <c r="J3738" t="s">
        <v>208</v>
      </c>
    </row>
    <row r="3739" spans="1:10" x14ac:dyDescent="0.3">
      <c r="A3739" t="s">
        <v>222</v>
      </c>
      <c r="B3739" t="s">
        <v>223</v>
      </c>
      <c r="C3739" t="s">
        <v>220</v>
      </c>
      <c r="D3739">
        <v>106</v>
      </c>
      <c r="E3739">
        <v>144</v>
      </c>
      <c r="F3739">
        <v>243</v>
      </c>
      <c r="G3739">
        <v>38</v>
      </c>
      <c r="H3739" t="s">
        <v>205</v>
      </c>
      <c r="I3739" t="s">
        <v>206</v>
      </c>
      <c r="J3739" t="s">
        <v>202</v>
      </c>
    </row>
    <row r="3740" spans="1:10" x14ac:dyDescent="0.3">
      <c r="A3740" t="s">
        <v>222</v>
      </c>
      <c r="B3740" t="s">
        <v>223</v>
      </c>
      <c r="C3740" t="s">
        <v>220</v>
      </c>
      <c r="D3740">
        <v>20</v>
      </c>
      <c r="E3740">
        <v>63</v>
      </c>
      <c r="F3740">
        <v>110</v>
      </c>
      <c r="G3740">
        <v>43</v>
      </c>
      <c r="H3740" t="s">
        <v>209</v>
      </c>
      <c r="I3740" t="s">
        <v>216</v>
      </c>
      <c r="J3740" t="s">
        <v>208</v>
      </c>
    </row>
    <row r="3741" spans="1:10" x14ac:dyDescent="0.3">
      <c r="A3741" t="s">
        <v>222</v>
      </c>
      <c r="B3741" t="s">
        <v>223</v>
      </c>
      <c r="C3741" t="s">
        <v>220</v>
      </c>
      <c r="D3741">
        <v>33</v>
      </c>
      <c r="E3741">
        <v>68</v>
      </c>
      <c r="F3741">
        <v>117</v>
      </c>
      <c r="G3741">
        <v>41</v>
      </c>
      <c r="H3741" t="s">
        <v>209</v>
      </c>
      <c r="I3741" t="s">
        <v>216</v>
      </c>
      <c r="J3741" t="s">
        <v>208</v>
      </c>
    </row>
    <row r="3742" spans="1:10" x14ac:dyDescent="0.3">
      <c r="A3742" t="s">
        <v>222</v>
      </c>
      <c r="B3742" t="s">
        <v>223</v>
      </c>
      <c r="C3742" t="s">
        <v>220</v>
      </c>
      <c r="D3742">
        <v>58</v>
      </c>
      <c r="E3742">
        <v>90</v>
      </c>
      <c r="F3742">
        <v>160</v>
      </c>
      <c r="G3742">
        <v>51</v>
      </c>
      <c r="H3742" t="s">
        <v>205</v>
      </c>
      <c r="I3742" t="s">
        <v>218</v>
      </c>
      <c r="J3742" t="s">
        <v>202</v>
      </c>
    </row>
    <row r="3743" spans="1:10" x14ac:dyDescent="0.3">
      <c r="A3743" t="s">
        <v>230</v>
      </c>
      <c r="B3743" t="s">
        <v>198</v>
      </c>
      <c r="C3743" t="s">
        <v>220</v>
      </c>
      <c r="D3743">
        <v>78</v>
      </c>
      <c r="E3743">
        <v>141</v>
      </c>
      <c r="F3743">
        <v>235</v>
      </c>
      <c r="G3743">
        <v>63</v>
      </c>
      <c r="H3743" t="s">
        <v>200</v>
      </c>
      <c r="I3743" t="s">
        <v>201</v>
      </c>
      <c r="J3743" t="s">
        <v>202</v>
      </c>
    </row>
    <row r="3744" spans="1:10" x14ac:dyDescent="0.3">
      <c r="A3744" t="s">
        <v>230</v>
      </c>
      <c r="B3744" t="s">
        <v>198</v>
      </c>
      <c r="C3744" t="s">
        <v>220</v>
      </c>
      <c r="D3744">
        <v>99</v>
      </c>
      <c r="E3744">
        <v>167</v>
      </c>
      <c r="F3744">
        <v>278</v>
      </c>
      <c r="G3744">
        <v>68</v>
      </c>
      <c r="H3744" t="s">
        <v>200</v>
      </c>
      <c r="I3744" t="s">
        <v>201</v>
      </c>
      <c r="J3744" t="s">
        <v>202</v>
      </c>
    </row>
    <row r="3745" spans="1:10" x14ac:dyDescent="0.3">
      <c r="A3745" t="s">
        <v>230</v>
      </c>
      <c r="B3745" t="s">
        <v>198</v>
      </c>
      <c r="C3745" t="s">
        <v>220</v>
      </c>
      <c r="D3745">
        <v>104</v>
      </c>
      <c r="E3745">
        <v>172</v>
      </c>
      <c r="F3745">
        <v>286</v>
      </c>
      <c r="G3745">
        <v>68</v>
      </c>
      <c r="H3745" t="s">
        <v>200</v>
      </c>
      <c r="I3745" t="s">
        <v>201</v>
      </c>
      <c r="J3745" t="s">
        <v>202</v>
      </c>
    </row>
    <row r="3746" spans="1:10" x14ac:dyDescent="0.3">
      <c r="A3746" t="s">
        <v>230</v>
      </c>
      <c r="B3746" t="s">
        <v>198</v>
      </c>
      <c r="C3746" t="s">
        <v>220</v>
      </c>
      <c r="D3746">
        <v>99</v>
      </c>
      <c r="E3746">
        <v>126</v>
      </c>
      <c r="F3746">
        <v>224</v>
      </c>
      <c r="G3746">
        <v>59</v>
      </c>
      <c r="H3746" t="s">
        <v>200</v>
      </c>
      <c r="I3746" t="s">
        <v>201</v>
      </c>
      <c r="J3746" t="s">
        <v>202</v>
      </c>
    </row>
    <row r="3747" spans="1:10" x14ac:dyDescent="0.3">
      <c r="A3747" t="s">
        <v>230</v>
      </c>
      <c r="B3747" t="s">
        <v>198</v>
      </c>
      <c r="C3747" t="s">
        <v>220</v>
      </c>
      <c r="D3747">
        <v>132</v>
      </c>
      <c r="E3747">
        <v>143</v>
      </c>
      <c r="F3747">
        <v>261</v>
      </c>
      <c r="G3747">
        <v>54</v>
      </c>
      <c r="H3747" t="s">
        <v>200</v>
      </c>
      <c r="I3747" t="s">
        <v>215</v>
      </c>
      <c r="J3747" t="s">
        <v>208</v>
      </c>
    </row>
    <row r="3748" spans="1:10" x14ac:dyDescent="0.3">
      <c r="A3748" t="s">
        <v>230</v>
      </c>
      <c r="B3748" t="s">
        <v>198</v>
      </c>
      <c r="C3748" t="s">
        <v>220</v>
      </c>
      <c r="D3748">
        <v>63</v>
      </c>
      <c r="E3748">
        <v>91</v>
      </c>
      <c r="F3748">
        <v>154</v>
      </c>
      <c r="G3748">
        <v>28</v>
      </c>
      <c r="H3748" t="s">
        <v>203</v>
      </c>
      <c r="I3748" t="s">
        <v>204</v>
      </c>
      <c r="J3748" t="s">
        <v>202</v>
      </c>
    </row>
    <row r="3749" spans="1:10" x14ac:dyDescent="0.3">
      <c r="A3749" t="s">
        <v>230</v>
      </c>
      <c r="B3749" t="s">
        <v>198</v>
      </c>
      <c r="C3749" t="s">
        <v>220</v>
      </c>
      <c r="D3749">
        <v>49</v>
      </c>
      <c r="E3749">
        <v>75</v>
      </c>
      <c r="F3749">
        <v>126</v>
      </c>
      <c r="G3749">
        <v>26</v>
      </c>
      <c r="H3749" t="s">
        <v>203</v>
      </c>
      <c r="I3749" t="s">
        <v>204</v>
      </c>
      <c r="J3749" t="s">
        <v>202</v>
      </c>
    </row>
    <row r="3750" spans="1:10" x14ac:dyDescent="0.3">
      <c r="A3750" t="s">
        <v>230</v>
      </c>
      <c r="B3750" t="s">
        <v>198</v>
      </c>
      <c r="C3750" t="s">
        <v>220</v>
      </c>
      <c r="D3750">
        <v>70</v>
      </c>
      <c r="E3750">
        <v>72</v>
      </c>
      <c r="F3750">
        <v>129</v>
      </c>
      <c r="G3750">
        <v>25</v>
      </c>
      <c r="H3750" t="s">
        <v>203</v>
      </c>
      <c r="I3750" t="s">
        <v>204</v>
      </c>
      <c r="J3750" t="s">
        <v>202</v>
      </c>
    </row>
    <row r="3751" spans="1:10" x14ac:dyDescent="0.3">
      <c r="A3751" t="s">
        <v>230</v>
      </c>
      <c r="B3751" t="s">
        <v>198</v>
      </c>
      <c r="C3751" t="s">
        <v>220</v>
      </c>
      <c r="D3751">
        <v>70</v>
      </c>
      <c r="E3751">
        <v>72</v>
      </c>
      <c r="F3751">
        <v>129</v>
      </c>
      <c r="G3751">
        <v>25</v>
      </c>
      <c r="H3751" t="s">
        <v>203</v>
      </c>
      <c r="I3751" t="s">
        <v>204</v>
      </c>
      <c r="J3751" t="s">
        <v>202</v>
      </c>
    </row>
    <row r="3752" spans="1:10" x14ac:dyDescent="0.3">
      <c r="A3752" t="s">
        <v>230</v>
      </c>
      <c r="B3752" t="s">
        <v>198</v>
      </c>
      <c r="C3752" t="s">
        <v>220</v>
      </c>
      <c r="D3752">
        <v>87</v>
      </c>
      <c r="E3752">
        <v>91</v>
      </c>
      <c r="F3752">
        <v>153</v>
      </c>
      <c r="G3752">
        <v>26</v>
      </c>
      <c r="H3752" t="s">
        <v>203</v>
      </c>
      <c r="I3752" t="s">
        <v>204</v>
      </c>
      <c r="J3752" t="s">
        <v>202</v>
      </c>
    </row>
    <row r="3753" spans="1:10" x14ac:dyDescent="0.3">
      <c r="A3753" t="s">
        <v>230</v>
      </c>
      <c r="B3753" t="s">
        <v>198</v>
      </c>
      <c r="C3753" t="s">
        <v>220</v>
      </c>
      <c r="D3753">
        <v>42</v>
      </c>
      <c r="E3753">
        <v>47</v>
      </c>
      <c r="F3753">
        <v>83</v>
      </c>
      <c r="G3753">
        <v>19</v>
      </c>
      <c r="H3753" t="s">
        <v>203</v>
      </c>
      <c r="I3753" t="s">
        <v>204</v>
      </c>
      <c r="J3753" t="s">
        <v>202</v>
      </c>
    </row>
    <row r="3754" spans="1:10" x14ac:dyDescent="0.3">
      <c r="A3754" t="s">
        <v>230</v>
      </c>
      <c r="B3754" t="s">
        <v>198</v>
      </c>
      <c r="C3754" t="s">
        <v>220</v>
      </c>
      <c r="D3754">
        <v>58</v>
      </c>
      <c r="E3754">
        <v>112</v>
      </c>
      <c r="F3754">
        <v>195</v>
      </c>
      <c r="G3754">
        <v>54</v>
      </c>
      <c r="H3754" t="s">
        <v>205</v>
      </c>
      <c r="I3754" t="s">
        <v>207</v>
      </c>
      <c r="J3754" t="s">
        <v>208</v>
      </c>
    </row>
    <row r="3755" spans="1:10" x14ac:dyDescent="0.3">
      <c r="A3755" t="s">
        <v>230</v>
      </c>
      <c r="B3755" t="s">
        <v>198</v>
      </c>
      <c r="C3755" t="s">
        <v>220</v>
      </c>
      <c r="D3755">
        <v>101</v>
      </c>
      <c r="E3755">
        <v>132</v>
      </c>
      <c r="F3755">
        <v>229</v>
      </c>
      <c r="G3755">
        <v>55</v>
      </c>
      <c r="H3755" t="s">
        <v>205</v>
      </c>
      <c r="I3755" t="s">
        <v>207</v>
      </c>
      <c r="J3755" t="s">
        <v>208</v>
      </c>
    </row>
    <row r="3756" spans="1:10" x14ac:dyDescent="0.3">
      <c r="A3756" t="s">
        <v>230</v>
      </c>
      <c r="B3756" t="s">
        <v>198</v>
      </c>
      <c r="C3756" t="s">
        <v>220</v>
      </c>
      <c r="D3756">
        <v>15</v>
      </c>
      <c r="E3756">
        <v>29</v>
      </c>
      <c r="F3756">
        <v>54</v>
      </c>
      <c r="G3756">
        <v>19</v>
      </c>
      <c r="H3756" t="s">
        <v>209</v>
      </c>
      <c r="I3756" t="s">
        <v>216</v>
      </c>
      <c r="J3756" t="s">
        <v>208</v>
      </c>
    </row>
    <row r="3757" spans="1:10" x14ac:dyDescent="0.3">
      <c r="A3757" t="s">
        <v>230</v>
      </c>
      <c r="B3757" t="s">
        <v>198</v>
      </c>
      <c r="C3757" t="s">
        <v>220</v>
      </c>
      <c r="D3757">
        <v>18</v>
      </c>
      <c r="E3757">
        <v>32</v>
      </c>
      <c r="F3757">
        <v>60</v>
      </c>
      <c r="G3757">
        <v>20</v>
      </c>
      <c r="H3757" t="s">
        <v>209</v>
      </c>
      <c r="I3757" t="s">
        <v>216</v>
      </c>
      <c r="J3757" t="s">
        <v>208</v>
      </c>
    </row>
    <row r="3758" spans="1:10" x14ac:dyDescent="0.3">
      <c r="A3758" t="s">
        <v>230</v>
      </c>
      <c r="B3758" t="s">
        <v>198</v>
      </c>
      <c r="C3758" t="s">
        <v>220</v>
      </c>
      <c r="D3758">
        <v>19</v>
      </c>
      <c r="E3758">
        <v>74</v>
      </c>
      <c r="F3758">
        <v>133</v>
      </c>
      <c r="G3758">
        <v>55</v>
      </c>
      <c r="H3758" t="s">
        <v>209</v>
      </c>
      <c r="I3758" t="s">
        <v>210</v>
      </c>
      <c r="J3758" t="s">
        <v>208</v>
      </c>
    </row>
    <row r="3759" spans="1:10" x14ac:dyDescent="0.3">
      <c r="A3759" t="s">
        <v>230</v>
      </c>
      <c r="B3759" t="s">
        <v>198</v>
      </c>
      <c r="C3759" t="s">
        <v>220</v>
      </c>
      <c r="D3759">
        <v>20</v>
      </c>
      <c r="E3759">
        <v>66</v>
      </c>
      <c r="F3759">
        <v>134</v>
      </c>
      <c r="G3759">
        <v>56</v>
      </c>
      <c r="H3759" t="s">
        <v>209</v>
      </c>
      <c r="I3759" t="s">
        <v>210</v>
      </c>
      <c r="J3759" t="s">
        <v>208</v>
      </c>
    </row>
    <row r="3760" spans="1:10" x14ac:dyDescent="0.3">
      <c r="A3760" t="s">
        <v>230</v>
      </c>
      <c r="B3760" t="s">
        <v>198</v>
      </c>
      <c r="C3760" t="s">
        <v>220</v>
      </c>
      <c r="D3760">
        <v>18</v>
      </c>
      <c r="E3760">
        <v>65</v>
      </c>
      <c r="F3760">
        <v>126</v>
      </c>
      <c r="G3760">
        <v>53</v>
      </c>
      <c r="H3760" t="s">
        <v>209</v>
      </c>
      <c r="I3760" t="s">
        <v>210</v>
      </c>
      <c r="J3760" t="s">
        <v>208</v>
      </c>
    </row>
    <row r="3761" spans="1:10" x14ac:dyDescent="0.3">
      <c r="A3761" t="s">
        <v>230</v>
      </c>
      <c r="B3761" t="s">
        <v>198</v>
      </c>
      <c r="C3761" t="s">
        <v>220</v>
      </c>
      <c r="D3761">
        <v>23</v>
      </c>
      <c r="E3761">
        <v>72</v>
      </c>
      <c r="F3761">
        <v>129</v>
      </c>
      <c r="G3761">
        <v>51</v>
      </c>
      <c r="H3761" t="s">
        <v>209</v>
      </c>
      <c r="I3761" t="s">
        <v>210</v>
      </c>
      <c r="J3761" t="s">
        <v>208</v>
      </c>
    </row>
    <row r="3762" spans="1:10" x14ac:dyDescent="0.3">
      <c r="A3762" t="s">
        <v>230</v>
      </c>
      <c r="B3762" t="s">
        <v>198</v>
      </c>
      <c r="C3762" t="s">
        <v>220</v>
      </c>
      <c r="D3762">
        <v>55</v>
      </c>
      <c r="E3762">
        <v>103</v>
      </c>
      <c r="F3762">
        <v>189</v>
      </c>
      <c r="G3762">
        <v>48</v>
      </c>
      <c r="H3762" t="s">
        <v>209</v>
      </c>
      <c r="I3762" t="s">
        <v>211</v>
      </c>
      <c r="J3762" t="s">
        <v>208</v>
      </c>
    </row>
    <row r="3763" spans="1:10" x14ac:dyDescent="0.3">
      <c r="A3763" t="s">
        <v>230</v>
      </c>
      <c r="B3763" t="s">
        <v>198</v>
      </c>
      <c r="C3763" t="s">
        <v>220</v>
      </c>
      <c r="D3763">
        <v>71</v>
      </c>
      <c r="E3763">
        <v>94</v>
      </c>
      <c r="F3763">
        <v>185</v>
      </c>
      <c r="G3763">
        <v>46</v>
      </c>
      <c r="H3763" t="s">
        <v>209</v>
      </c>
      <c r="I3763" t="s">
        <v>211</v>
      </c>
      <c r="J3763" t="s">
        <v>208</v>
      </c>
    </row>
    <row r="3764" spans="1:10" x14ac:dyDescent="0.3">
      <c r="A3764" t="s">
        <v>230</v>
      </c>
      <c r="B3764" t="s">
        <v>198</v>
      </c>
      <c r="C3764" t="s">
        <v>220</v>
      </c>
      <c r="D3764">
        <v>30</v>
      </c>
      <c r="E3764">
        <v>51</v>
      </c>
      <c r="F3764">
        <v>85</v>
      </c>
      <c r="G3764">
        <v>21</v>
      </c>
      <c r="H3764" t="s">
        <v>203</v>
      </c>
      <c r="I3764" t="s">
        <v>212</v>
      </c>
      <c r="J3764" t="s">
        <v>202</v>
      </c>
    </row>
    <row r="3765" spans="1:10" x14ac:dyDescent="0.3">
      <c r="A3765" t="s">
        <v>230</v>
      </c>
      <c r="B3765" t="s">
        <v>198</v>
      </c>
      <c r="C3765" t="s">
        <v>220</v>
      </c>
      <c r="D3765">
        <v>45</v>
      </c>
      <c r="E3765">
        <v>51</v>
      </c>
      <c r="F3765">
        <v>91</v>
      </c>
      <c r="G3765">
        <v>21</v>
      </c>
      <c r="H3765" t="s">
        <v>203</v>
      </c>
      <c r="I3765" t="s">
        <v>212</v>
      </c>
      <c r="J3765" t="s">
        <v>202</v>
      </c>
    </row>
    <row r="3766" spans="1:10" x14ac:dyDescent="0.3">
      <c r="A3766" t="s">
        <v>219</v>
      </c>
      <c r="B3766" t="s">
        <v>214</v>
      </c>
      <c r="C3766" t="s">
        <v>220</v>
      </c>
      <c r="D3766">
        <v>-27</v>
      </c>
      <c r="E3766">
        <v>28</v>
      </c>
      <c r="F3766">
        <v>132</v>
      </c>
      <c r="G3766">
        <v>55</v>
      </c>
      <c r="H3766" t="s">
        <v>200</v>
      </c>
      <c r="I3766" t="s">
        <v>221</v>
      </c>
      <c r="J3766" t="s">
        <v>202</v>
      </c>
    </row>
    <row r="3767" spans="1:10" x14ac:dyDescent="0.3">
      <c r="A3767" t="s">
        <v>219</v>
      </c>
      <c r="B3767" t="s">
        <v>214</v>
      </c>
      <c r="C3767" t="s">
        <v>220</v>
      </c>
      <c r="D3767">
        <v>-110</v>
      </c>
      <c r="E3767">
        <v>-13</v>
      </c>
      <c r="F3767">
        <v>116</v>
      </c>
      <c r="G3767">
        <v>61</v>
      </c>
      <c r="H3767" t="s">
        <v>200</v>
      </c>
      <c r="I3767" t="s">
        <v>221</v>
      </c>
      <c r="J3767" t="s">
        <v>202</v>
      </c>
    </row>
    <row r="3768" spans="1:10" x14ac:dyDescent="0.3">
      <c r="A3768" t="s">
        <v>219</v>
      </c>
      <c r="B3768" t="s">
        <v>214</v>
      </c>
      <c r="C3768" t="s">
        <v>220</v>
      </c>
      <c r="D3768">
        <v>-120</v>
      </c>
      <c r="E3768">
        <v>-24</v>
      </c>
      <c r="F3768">
        <v>138</v>
      </c>
      <c r="G3768">
        <v>96</v>
      </c>
      <c r="H3768" t="s">
        <v>200</v>
      </c>
      <c r="I3768" t="s">
        <v>215</v>
      </c>
      <c r="J3768" t="s">
        <v>208</v>
      </c>
    </row>
    <row r="3769" spans="1:10" x14ac:dyDescent="0.3">
      <c r="A3769" t="s">
        <v>219</v>
      </c>
      <c r="B3769" t="s">
        <v>214</v>
      </c>
      <c r="C3769" t="s">
        <v>220</v>
      </c>
      <c r="D3769">
        <v>-127</v>
      </c>
      <c r="E3769">
        <v>-27</v>
      </c>
      <c r="F3769">
        <v>146</v>
      </c>
      <c r="G3769">
        <v>100</v>
      </c>
      <c r="H3769" t="s">
        <v>200</v>
      </c>
      <c r="I3769" t="s">
        <v>215</v>
      </c>
      <c r="J3769" t="s">
        <v>208</v>
      </c>
    </row>
    <row r="3770" spans="1:10" x14ac:dyDescent="0.3">
      <c r="A3770" t="s">
        <v>219</v>
      </c>
      <c r="B3770" t="s">
        <v>214</v>
      </c>
      <c r="C3770" t="s">
        <v>220</v>
      </c>
      <c r="D3770">
        <v>-217</v>
      </c>
      <c r="E3770">
        <v>-36</v>
      </c>
      <c r="F3770">
        <v>200</v>
      </c>
      <c r="G3770">
        <v>113</v>
      </c>
      <c r="H3770" t="s">
        <v>200</v>
      </c>
      <c r="I3770" t="s">
        <v>215</v>
      </c>
      <c r="J3770" t="s">
        <v>208</v>
      </c>
    </row>
    <row r="3771" spans="1:10" x14ac:dyDescent="0.3">
      <c r="A3771" t="s">
        <v>219</v>
      </c>
      <c r="B3771" t="s">
        <v>214</v>
      </c>
      <c r="C3771" t="s">
        <v>220</v>
      </c>
      <c r="D3771">
        <v>362</v>
      </c>
      <c r="E3771">
        <v>392</v>
      </c>
      <c r="F3771">
        <v>681</v>
      </c>
      <c r="G3771">
        <v>121</v>
      </c>
      <c r="H3771" t="s">
        <v>205</v>
      </c>
      <c r="I3771" t="s">
        <v>207</v>
      </c>
      <c r="J3771" t="s">
        <v>208</v>
      </c>
    </row>
    <row r="3772" spans="1:10" x14ac:dyDescent="0.3">
      <c r="A3772" t="s">
        <v>219</v>
      </c>
      <c r="B3772" t="s">
        <v>214</v>
      </c>
      <c r="C3772" t="s">
        <v>220</v>
      </c>
      <c r="D3772">
        <v>99</v>
      </c>
      <c r="E3772">
        <v>112</v>
      </c>
      <c r="F3772">
        <v>197</v>
      </c>
      <c r="G3772">
        <v>37</v>
      </c>
      <c r="H3772" t="s">
        <v>209</v>
      </c>
      <c r="I3772" t="s">
        <v>211</v>
      </c>
      <c r="J3772" t="s">
        <v>208</v>
      </c>
    </row>
    <row r="3773" spans="1:10" x14ac:dyDescent="0.3">
      <c r="A3773" t="s">
        <v>224</v>
      </c>
      <c r="B3773" t="s">
        <v>198</v>
      </c>
      <c r="C3773" t="s">
        <v>220</v>
      </c>
      <c r="D3773">
        <v>508</v>
      </c>
      <c r="E3773">
        <v>546</v>
      </c>
      <c r="F3773">
        <v>902</v>
      </c>
      <c r="G3773">
        <v>166</v>
      </c>
      <c r="H3773" t="s">
        <v>200</v>
      </c>
      <c r="I3773" t="s">
        <v>201</v>
      </c>
      <c r="J3773" t="s">
        <v>202</v>
      </c>
    </row>
    <row r="3774" spans="1:10" x14ac:dyDescent="0.3">
      <c r="A3774" t="s">
        <v>224</v>
      </c>
      <c r="B3774" t="s">
        <v>198</v>
      </c>
      <c r="C3774" t="s">
        <v>220</v>
      </c>
      <c r="D3774">
        <v>70</v>
      </c>
      <c r="E3774">
        <v>73</v>
      </c>
      <c r="F3774">
        <v>131</v>
      </c>
      <c r="G3774">
        <v>26</v>
      </c>
      <c r="H3774" t="s">
        <v>203</v>
      </c>
      <c r="I3774" t="s">
        <v>204</v>
      </c>
      <c r="J3774" t="s">
        <v>202</v>
      </c>
    </row>
    <row r="3775" spans="1:10" x14ac:dyDescent="0.3">
      <c r="A3775" t="s">
        <v>224</v>
      </c>
      <c r="B3775" t="s">
        <v>198</v>
      </c>
      <c r="C3775" t="s">
        <v>220</v>
      </c>
      <c r="D3775">
        <v>-205</v>
      </c>
      <c r="E3775">
        <v>-59</v>
      </c>
      <c r="F3775">
        <v>66</v>
      </c>
      <c r="G3775">
        <v>146</v>
      </c>
      <c r="H3775" t="s">
        <v>205</v>
      </c>
      <c r="I3775" t="s">
        <v>206</v>
      </c>
      <c r="J3775" t="s">
        <v>202</v>
      </c>
    </row>
    <row r="3776" spans="1:10" x14ac:dyDescent="0.3">
      <c r="A3776" t="s">
        <v>224</v>
      </c>
      <c r="B3776" t="s">
        <v>198</v>
      </c>
      <c r="C3776" t="s">
        <v>220</v>
      </c>
      <c r="D3776">
        <v>-236</v>
      </c>
      <c r="E3776">
        <v>-72</v>
      </c>
      <c r="F3776">
        <v>72</v>
      </c>
      <c r="G3776">
        <v>164</v>
      </c>
      <c r="H3776" t="s">
        <v>205</v>
      </c>
      <c r="I3776" t="s">
        <v>206</v>
      </c>
      <c r="J3776" t="s">
        <v>202</v>
      </c>
    </row>
    <row r="3777" spans="1:10" x14ac:dyDescent="0.3">
      <c r="A3777" t="s">
        <v>224</v>
      </c>
      <c r="B3777" t="s">
        <v>198</v>
      </c>
      <c r="C3777" t="s">
        <v>220</v>
      </c>
      <c r="D3777">
        <v>-300</v>
      </c>
      <c r="E3777">
        <v>-56</v>
      </c>
      <c r="F3777">
        <v>74</v>
      </c>
      <c r="G3777">
        <v>146</v>
      </c>
      <c r="H3777" t="s">
        <v>205</v>
      </c>
      <c r="I3777" t="s">
        <v>206</v>
      </c>
      <c r="J3777" t="s">
        <v>202</v>
      </c>
    </row>
    <row r="3778" spans="1:10" x14ac:dyDescent="0.3">
      <c r="A3778" t="s">
        <v>224</v>
      </c>
      <c r="B3778" t="s">
        <v>198</v>
      </c>
      <c r="C3778" t="s">
        <v>220</v>
      </c>
      <c r="D3778">
        <v>-300</v>
      </c>
      <c r="E3778">
        <v>-60</v>
      </c>
      <c r="F3778">
        <v>65</v>
      </c>
      <c r="G3778">
        <v>142</v>
      </c>
      <c r="H3778" t="s">
        <v>205</v>
      </c>
      <c r="I3778" t="s">
        <v>206</v>
      </c>
      <c r="J3778" t="s">
        <v>202</v>
      </c>
    </row>
    <row r="3779" spans="1:10" x14ac:dyDescent="0.3">
      <c r="A3779" t="s">
        <v>224</v>
      </c>
      <c r="B3779" t="s">
        <v>198</v>
      </c>
      <c r="C3779" t="s">
        <v>220</v>
      </c>
      <c r="D3779">
        <v>-119</v>
      </c>
      <c r="E3779">
        <v>-32</v>
      </c>
      <c r="F3779">
        <v>182</v>
      </c>
      <c r="G3779">
        <v>87</v>
      </c>
      <c r="H3779" t="s">
        <v>209</v>
      </c>
      <c r="I3779" t="s">
        <v>211</v>
      </c>
      <c r="J3779" t="s">
        <v>208</v>
      </c>
    </row>
    <row r="3780" spans="1:10" x14ac:dyDescent="0.3">
      <c r="A3780" t="s">
        <v>224</v>
      </c>
      <c r="B3780" t="s">
        <v>198</v>
      </c>
      <c r="C3780" t="s">
        <v>220</v>
      </c>
      <c r="D3780">
        <v>-156</v>
      </c>
      <c r="E3780">
        <v>-65</v>
      </c>
      <c r="F3780">
        <v>160</v>
      </c>
      <c r="G3780">
        <v>91</v>
      </c>
      <c r="H3780" t="s">
        <v>209</v>
      </c>
      <c r="I3780" t="s">
        <v>211</v>
      </c>
      <c r="J3780" t="s">
        <v>208</v>
      </c>
    </row>
    <row r="3781" spans="1:10" x14ac:dyDescent="0.3">
      <c r="A3781" t="s">
        <v>224</v>
      </c>
      <c r="B3781" t="s">
        <v>198</v>
      </c>
      <c r="C3781" t="s">
        <v>220</v>
      </c>
      <c r="D3781">
        <v>-197</v>
      </c>
      <c r="E3781">
        <v>-46</v>
      </c>
      <c r="F3781">
        <v>196</v>
      </c>
      <c r="G3781">
        <v>90</v>
      </c>
      <c r="H3781" t="s">
        <v>209</v>
      </c>
      <c r="I3781" t="s">
        <v>211</v>
      </c>
      <c r="J3781" t="s">
        <v>208</v>
      </c>
    </row>
    <row r="3782" spans="1:10" x14ac:dyDescent="0.3">
      <c r="A3782" t="s">
        <v>224</v>
      </c>
      <c r="B3782" t="s">
        <v>198</v>
      </c>
      <c r="C3782" t="s">
        <v>220</v>
      </c>
      <c r="D3782">
        <v>-226</v>
      </c>
      <c r="E3782">
        <v>-62</v>
      </c>
      <c r="F3782">
        <v>196</v>
      </c>
      <c r="G3782">
        <v>95</v>
      </c>
      <c r="H3782" t="s">
        <v>209</v>
      </c>
      <c r="I3782" t="s">
        <v>211</v>
      </c>
      <c r="J3782" t="s">
        <v>208</v>
      </c>
    </row>
    <row r="3783" spans="1:10" x14ac:dyDescent="0.3">
      <c r="A3783" t="s">
        <v>224</v>
      </c>
      <c r="B3783" t="s">
        <v>198</v>
      </c>
      <c r="C3783" t="s">
        <v>220</v>
      </c>
      <c r="D3783">
        <v>184</v>
      </c>
      <c r="E3783">
        <v>178</v>
      </c>
      <c r="F3783">
        <v>298</v>
      </c>
      <c r="G3783">
        <v>42</v>
      </c>
      <c r="H3783" t="s">
        <v>203</v>
      </c>
      <c r="I3783" t="s">
        <v>212</v>
      </c>
      <c r="J3783" t="s">
        <v>202</v>
      </c>
    </row>
    <row r="3784" spans="1:10" x14ac:dyDescent="0.3">
      <c r="A3784" t="s">
        <v>224</v>
      </c>
      <c r="B3784" t="s">
        <v>198</v>
      </c>
      <c r="C3784" t="s">
        <v>220</v>
      </c>
      <c r="D3784">
        <v>133</v>
      </c>
      <c r="E3784">
        <v>178</v>
      </c>
      <c r="F3784">
        <v>301</v>
      </c>
      <c r="G3784">
        <v>45</v>
      </c>
      <c r="H3784" t="s">
        <v>203</v>
      </c>
      <c r="I3784" t="s">
        <v>217</v>
      </c>
      <c r="J3784" t="s">
        <v>202</v>
      </c>
    </row>
    <row r="3785" spans="1:10" x14ac:dyDescent="0.3">
      <c r="A3785" t="s">
        <v>224</v>
      </c>
      <c r="B3785" t="s">
        <v>198</v>
      </c>
      <c r="C3785" t="s">
        <v>220</v>
      </c>
      <c r="D3785">
        <v>153</v>
      </c>
      <c r="E3785">
        <v>152</v>
      </c>
      <c r="F3785">
        <v>254</v>
      </c>
      <c r="G3785">
        <v>38</v>
      </c>
      <c r="H3785" t="s">
        <v>203</v>
      </c>
      <c r="I3785" t="s">
        <v>217</v>
      </c>
      <c r="J3785" t="s">
        <v>202</v>
      </c>
    </row>
    <row r="3786" spans="1:10" x14ac:dyDescent="0.3">
      <c r="A3786" t="s">
        <v>224</v>
      </c>
      <c r="B3786" t="s">
        <v>198</v>
      </c>
      <c r="C3786" t="s">
        <v>220</v>
      </c>
      <c r="D3786">
        <v>188</v>
      </c>
      <c r="E3786">
        <v>172</v>
      </c>
      <c r="F3786">
        <v>309</v>
      </c>
      <c r="G3786">
        <v>45</v>
      </c>
      <c r="H3786" t="s">
        <v>203</v>
      </c>
      <c r="I3786" t="s">
        <v>217</v>
      </c>
      <c r="J3786" t="s">
        <v>202</v>
      </c>
    </row>
    <row r="3787" spans="1:10" x14ac:dyDescent="0.3">
      <c r="A3787" t="s">
        <v>224</v>
      </c>
      <c r="B3787" t="s">
        <v>198</v>
      </c>
      <c r="C3787" t="s">
        <v>220</v>
      </c>
      <c r="D3787">
        <v>349</v>
      </c>
      <c r="E3787">
        <v>325</v>
      </c>
      <c r="F3787">
        <v>601</v>
      </c>
      <c r="G3787">
        <v>90</v>
      </c>
      <c r="H3787" t="s">
        <v>205</v>
      </c>
      <c r="I3787" t="s">
        <v>225</v>
      </c>
      <c r="J3787" t="s">
        <v>202</v>
      </c>
    </row>
    <row r="3788" spans="1:10" x14ac:dyDescent="0.3">
      <c r="A3788" t="s">
        <v>222</v>
      </c>
      <c r="B3788" t="s">
        <v>223</v>
      </c>
      <c r="C3788" t="s">
        <v>220</v>
      </c>
      <c r="D3788">
        <v>26</v>
      </c>
      <c r="E3788">
        <v>52</v>
      </c>
      <c r="F3788">
        <v>92</v>
      </c>
      <c r="G3788">
        <v>26</v>
      </c>
      <c r="H3788" t="s">
        <v>200</v>
      </c>
      <c r="I3788" t="s">
        <v>215</v>
      </c>
      <c r="J3788" t="s">
        <v>208</v>
      </c>
    </row>
    <row r="3789" spans="1:10" x14ac:dyDescent="0.3">
      <c r="A3789" t="s">
        <v>222</v>
      </c>
      <c r="B3789" t="s">
        <v>223</v>
      </c>
      <c r="C3789" t="s">
        <v>220</v>
      </c>
      <c r="D3789">
        <v>104</v>
      </c>
      <c r="E3789">
        <v>109</v>
      </c>
      <c r="F3789">
        <v>206</v>
      </c>
      <c r="G3789">
        <v>39</v>
      </c>
      <c r="H3789" t="s">
        <v>200</v>
      </c>
      <c r="I3789" t="s">
        <v>215</v>
      </c>
      <c r="J3789" t="s">
        <v>208</v>
      </c>
    </row>
    <row r="3790" spans="1:10" x14ac:dyDescent="0.3">
      <c r="A3790" t="s">
        <v>222</v>
      </c>
      <c r="B3790" t="s">
        <v>223</v>
      </c>
      <c r="C3790" t="s">
        <v>220</v>
      </c>
      <c r="D3790">
        <v>188</v>
      </c>
      <c r="E3790">
        <v>172</v>
      </c>
      <c r="F3790">
        <v>309</v>
      </c>
      <c r="G3790">
        <v>45</v>
      </c>
      <c r="H3790" t="s">
        <v>205</v>
      </c>
      <c r="I3790" t="s">
        <v>206</v>
      </c>
      <c r="J3790" t="s">
        <v>202</v>
      </c>
    </row>
    <row r="3791" spans="1:10" x14ac:dyDescent="0.3">
      <c r="A3791" t="s">
        <v>222</v>
      </c>
      <c r="B3791" t="s">
        <v>223</v>
      </c>
      <c r="C3791" t="s">
        <v>220</v>
      </c>
      <c r="D3791">
        <v>78</v>
      </c>
      <c r="E3791">
        <v>111</v>
      </c>
      <c r="F3791">
        <v>187</v>
      </c>
      <c r="G3791">
        <v>33</v>
      </c>
      <c r="H3791" t="s">
        <v>205</v>
      </c>
      <c r="I3791" t="s">
        <v>207</v>
      </c>
      <c r="J3791" t="s">
        <v>208</v>
      </c>
    </row>
    <row r="3792" spans="1:10" x14ac:dyDescent="0.3">
      <c r="A3792" t="s">
        <v>222</v>
      </c>
      <c r="B3792" t="s">
        <v>223</v>
      </c>
      <c r="C3792" t="s">
        <v>220</v>
      </c>
      <c r="D3792">
        <v>27</v>
      </c>
      <c r="E3792">
        <v>71</v>
      </c>
      <c r="F3792">
        <v>123</v>
      </c>
      <c r="G3792">
        <v>44</v>
      </c>
      <c r="H3792" t="s">
        <v>209</v>
      </c>
      <c r="I3792" t="s">
        <v>216</v>
      </c>
      <c r="J3792" t="s">
        <v>208</v>
      </c>
    </row>
    <row r="3793" spans="1:10" x14ac:dyDescent="0.3">
      <c r="A3793" t="s">
        <v>222</v>
      </c>
      <c r="B3793" t="s">
        <v>223</v>
      </c>
      <c r="C3793" t="s">
        <v>220</v>
      </c>
      <c r="D3793">
        <v>49</v>
      </c>
      <c r="E3793">
        <v>80</v>
      </c>
      <c r="F3793">
        <v>149</v>
      </c>
      <c r="G3793">
        <v>47</v>
      </c>
      <c r="H3793" t="s">
        <v>209</v>
      </c>
      <c r="I3793" t="s">
        <v>216</v>
      </c>
      <c r="J3793" t="s">
        <v>208</v>
      </c>
    </row>
    <row r="3794" spans="1:10" x14ac:dyDescent="0.3">
      <c r="A3794" t="s">
        <v>222</v>
      </c>
      <c r="B3794" t="s">
        <v>223</v>
      </c>
      <c r="C3794" t="s">
        <v>220</v>
      </c>
      <c r="D3794">
        <v>37</v>
      </c>
      <c r="E3794">
        <v>71</v>
      </c>
      <c r="F3794">
        <v>122</v>
      </c>
      <c r="G3794">
        <v>41</v>
      </c>
      <c r="H3794" t="s">
        <v>209</v>
      </c>
      <c r="I3794" t="s">
        <v>216</v>
      </c>
      <c r="J3794" t="s">
        <v>208</v>
      </c>
    </row>
    <row r="3795" spans="1:10" x14ac:dyDescent="0.3">
      <c r="A3795" t="s">
        <v>222</v>
      </c>
      <c r="B3795" t="s">
        <v>223</v>
      </c>
      <c r="C3795" t="s">
        <v>220</v>
      </c>
      <c r="D3795">
        <v>52</v>
      </c>
      <c r="E3795">
        <v>72</v>
      </c>
      <c r="F3795">
        <v>129</v>
      </c>
      <c r="G3795">
        <v>37</v>
      </c>
      <c r="H3795" t="s">
        <v>209</v>
      </c>
      <c r="I3795" t="s">
        <v>210</v>
      </c>
      <c r="J3795" t="s">
        <v>208</v>
      </c>
    </row>
    <row r="3796" spans="1:10" x14ac:dyDescent="0.3">
      <c r="A3796" t="s">
        <v>219</v>
      </c>
      <c r="B3796" t="s">
        <v>214</v>
      </c>
      <c r="C3796" t="s">
        <v>220</v>
      </c>
      <c r="D3796">
        <v>-2</v>
      </c>
      <c r="E3796">
        <v>50</v>
      </c>
      <c r="F3796">
        <v>145</v>
      </c>
      <c r="G3796">
        <v>52</v>
      </c>
      <c r="H3796" t="s">
        <v>200</v>
      </c>
      <c r="I3796" t="s">
        <v>221</v>
      </c>
      <c r="J3796" t="s">
        <v>202</v>
      </c>
    </row>
    <row r="3797" spans="1:10" x14ac:dyDescent="0.3">
      <c r="A3797" t="s">
        <v>219</v>
      </c>
      <c r="B3797" t="s">
        <v>214</v>
      </c>
      <c r="C3797" t="s">
        <v>220</v>
      </c>
      <c r="D3797">
        <v>-61</v>
      </c>
      <c r="E3797">
        <v>16</v>
      </c>
      <c r="F3797">
        <v>133</v>
      </c>
      <c r="G3797">
        <v>57</v>
      </c>
      <c r="H3797" t="s">
        <v>200</v>
      </c>
      <c r="I3797" t="s">
        <v>221</v>
      </c>
      <c r="J3797" t="s">
        <v>202</v>
      </c>
    </row>
    <row r="3798" spans="1:10" x14ac:dyDescent="0.3">
      <c r="A3798" t="s">
        <v>219</v>
      </c>
      <c r="B3798" t="s">
        <v>214</v>
      </c>
      <c r="C3798" t="s">
        <v>220</v>
      </c>
      <c r="D3798">
        <v>-83</v>
      </c>
      <c r="E3798">
        <v>3</v>
      </c>
      <c r="F3798">
        <v>124</v>
      </c>
      <c r="G3798">
        <v>59</v>
      </c>
      <c r="H3798" t="s">
        <v>200</v>
      </c>
      <c r="I3798" t="s">
        <v>221</v>
      </c>
      <c r="J3798" t="s">
        <v>202</v>
      </c>
    </row>
    <row r="3799" spans="1:10" x14ac:dyDescent="0.3">
      <c r="A3799" t="s">
        <v>219</v>
      </c>
      <c r="B3799" t="s">
        <v>214</v>
      </c>
      <c r="C3799" t="s">
        <v>220</v>
      </c>
      <c r="D3799">
        <v>-141</v>
      </c>
      <c r="E3799">
        <v>-32</v>
      </c>
      <c r="F3799">
        <v>159</v>
      </c>
      <c r="G3799">
        <v>109</v>
      </c>
      <c r="H3799" t="s">
        <v>200</v>
      </c>
      <c r="I3799" t="s">
        <v>215</v>
      </c>
      <c r="J3799" t="s">
        <v>208</v>
      </c>
    </row>
    <row r="3800" spans="1:10" x14ac:dyDescent="0.3">
      <c r="A3800" t="s">
        <v>219</v>
      </c>
      <c r="B3800" t="s">
        <v>214</v>
      </c>
      <c r="C3800" t="s">
        <v>220</v>
      </c>
      <c r="D3800">
        <v>26</v>
      </c>
      <c r="E3800">
        <v>169</v>
      </c>
      <c r="F3800">
        <v>290</v>
      </c>
      <c r="G3800">
        <v>143</v>
      </c>
      <c r="H3800" t="s">
        <v>205</v>
      </c>
      <c r="I3800" t="s">
        <v>206</v>
      </c>
      <c r="J3800" t="s">
        <v>202</v>
      </c>
    </row>
    <row r="3801" spans="1:10" x14ac:dyDescent="0.3">
      <c r="A3801" t="s">
        <v>219</v>
      </c>
      <c r="B3801" t="s">
        <v>214</v>
      </c>
      <c r="C3801" t="s">
        <v>220</v>
      </c>
      <c r="D3801">
        <v>39</v>
      </c>
      <c r="E3801">
        <v>169</v>
      </c>
      <c r="F3801">
        <v>309</v>
      </c>
      <c r="G3801">
        <v>143</v>
      </c>
      <c r="H3801" t="s">
        <v>205</v>
      </c>
      <c r="I3801" t="s">
        <v>206</v>
      </c>
      <c r="J3801" t="s">
        <v>202</v>
      </c>
    </row>
    <row r="3802" spans="1:10" x14ac:dyDescent="0.3">
      <c r="A3802" t="s">
        <v>219</v>
      </c>
      <c r="B3802" t="s">
        <v>214</v>
      </c>
      <c r="C3802" t="s">
        <v>220</v>
      </c>
      <c r="D3802">
        <v>39</v>
      </c>
      <c r="E3802">
        <v>168</v>
      </c>
      <c r="F3802">
        <v>308</v>
      </c>
      <c r="G3802">
        <v>142</v>
      </c>
      <c r="H3802" t="s">
        <v>205</v>
      </c>
      <c r="I3802" t="s">
        <v>206</v>
      </c>
      <c r="J3802" t="s">
        <v>202</v>
      </c>
    </row>
    <row r="3803" spans="1:10" x14ac:dyDescent="0.3">
      <c r="A3803" t="s">
        <v>219</v>
      </c>
      <c r="B3803" t="s">
        <v>214</v>
      </c>
      <c r="C3803" t="s">
        <v>220</v>
      </c>
      <c r="D3803">
        <v>211</v>
      </c>
      <c r="E3803">
        <v>324</v>
      </c>
      <c r="F3803">
        <v>567</v>
      </c>
      <c r="G3803">
        <v>113</v>
      </c>
      <c r="H3803" t="s">
        <v>205</v>
      </c>
      <c r="I3803" t="s">
        <v>207</v>
      </c>
      <c r="J3803" t="s">
        <v>208</v>
      </c>
    </row>
    <row r="3804" spans="1:10" x14ac:dyDescent="0.3">
      <c r="A3804" t="s">
        <v>219</v>
      </c>
      <c r="B3804" t="s">
        <v>214</v>
      </c>
      <c r="C3804" t="s">
        <v>220</v>
      </c>
      <c r="D3804">
        <v>197</v>
      </c>
      <c r="E3804">
        <v>191</v>
      </c>
      <c r="F3804">
        <v>320</v>
      </c>
      <c r="G3804">
        <v>45</v>
      </c>
      <c r="H3804" t="s">
        <v>209</v>
      </c>
      <c r="I3804" t="s">
        <v>216</v>
      </c>
      <c r="J3804" t="s">
        <v>208</v>
      </c>
    </row>
    <row r="3805" spans="1:10" x14ac:dyDescent="0.3">
      <c r="A3805" t="s">
        <v>219</v>
      </c>
      <c r="B3805" t="s">
        <v>214</v>
      </c>
      <c r="C3805" t="s">
        <v>220</v>
      </c>
      <c r="D3805">
        <v>132</v>
      </c>
      <c r="E3805">
        <v>124</v>
      </c>
      <c r="F3805">
        <v>224</v>
      </c>
      <c r="G3805">
        <v>35</v>
      </c>
      <c r="H3805" t="s">
        <v>209</v>
      </c>
      <c r="I3805" t="s">
        <v>216</v>
      </c>
      <c r="J3805" t="s">
        <v>208</v>
      </c>
    </row>
    <row r="3806" spans="1:10" x14ac:dyDescent="0.3">
      <c r="A3806" t="s">
        <v>219</v>
      </c>
      <c r="B3806" t="s">
        <v>214</v>
      </c>
      <c r="C3806" t="s">
        <v>220</v>
      </c>
      <c r="D3806">
        <v>249</v>
      </c>
      <c r="E3806">
        <v>367</v>
      </c>
      <c r="F3806">
        <v>678</v>
      </c>
      <c r="G3806">
        <v>118</v>
      </c>
      <c r="H3806" t="s">
        <v>209</v>
      </c>
      <c r="I3806" t="s">
        <v>210</v>
      </c>
      <c r="J3806" t="s">
        <v>208</v>
      </c>
    </row>
    <row r="3807" spans="1:10" x14ac:dyDescent="0.3">
      <c r="A3807" t="s">
        <v>219</v>
      </c>
      <c r="B3807" t="s">
        <v>214</v>
      </c>
      <c r="C3807" t="s">
        <v>220</v>
      </c>
      <c r="D3807">
        <v>134</v>
      </c>
      <c r="E3807">
        <v>179</v>
      </c>
      <c r="F3807">
        <v>302</v>
      </c>
      <c r="G3807">
        <v>45</v>
      </c>
      <c r="H3807" t="s">
        <v>203</v>
      </c>
      <c r="I3807" t="s">
        <v>212</v>
      </c>
      <c r="J3807" t="s">
        <v>202</v>
      </c>
    </row>
    <row r="3808" spans="1:10" x14ac:dyDescent="0.3">
      <c r="A3808" t="s">
        <v>219</v>
      </c>
      <c r="B3808" t="s">
        <v>214</v>
      </c>
      <c r="C3808" t="s">
        <v>220</v>
      </c>
      <c r="D3808">
        <v>125</v>
      </c>
      <c r="E3808">
        <v>117</v>
      </c>
      <c r="F3808">
        <v>211</v>
      </c>
      <c r="G3808">
        <v>33</v>
      </c>
      <c r="H3808" t="s">
        <v>203</v>
      </c>
      <c r="I3808" t="s">
        <v>217</v>
      </c>
      <c r="J3808" t="s">
        <v>202</v>
      </c>
    </row>
    <row r="3809" spans="1:10" x14ac:dyDescent="0.3">
      <c r="A3809" t="s">
        <v>219</v>
      </c>
      <c r="B3809" t="s">
        <v>214</v>
      </c>
      <c r="C3809" t="s">
        <v>220</v>
      </c>
      <c r="D3809">
        <v>167</v>
      </c>
      <c r="E3809">
        <v>266</v>
      </c>
      <c r="F3809">
        <v>532</v>
      </c>
      <c r="G3809">
        <v>99</v>
      </c>
      <c r="H3809" t="s">
        <v>205</v>
      </c>
      <c r="I3809" t="s">
        <v>218</v>
      </c>
      <c r="J3809" t="s">
        <v>202</v>
      </c>
    </row>
    <row r="3810" spans="1:10" x14ac:dyDescent="0.3">
      <c r="A3810" t="s">
        <v>219</v>
      </c>
      <c r="B3810" t="s">
        <v>214</v>
      </c>
      <c r="C3810" t="s">
        <v>220</v>
      </c>
      <c r="D3810">
        <v>157</v>
      </c>
      <c r="E3810">
        <v>251</v>
      </c>
      <c r="F3810">
        <v>501</v>
      </c>
      <c r="G3810">
        <v>94</v>
      </c>
      <c r="H3810" t="s">
        <v>205</v>
      </c>
      <c r="I3810" t="s">
        <v>218</v>
      </c>
      <c r="J3810" t="s">
        <v>202</v>
      </c>
    </row>
    <row r="3811" spans="1:10" x14ac:dyDescent="0.3">
      <c r="A3811" t="s">
        <v>224</v>
      </c>
      <c r="B3811" t="s">
        <v>198</v>
      </c>
      <c r="C3811" t="s">
        <v>220</v>
      </c>
      <c r="D3811">
        <v>245</v>
      </c>
      <c r="E3811">
        <v>387</v>
      </c>
      <c r="F3811">
        <v>645</v>
      </c>
      <c r="G3811">
        <v>142</v>
      </c>
      <c r="H3811" t="s">
        <v>200</v>
      </c>
      <c r="I3811" t="s">
        <v>201</v>
      </c>
      <c r="J3811" t="s">
        <v>202</v>
      </c>
    </row>
    <row r="3812" spans="1:10" x14ac:dyDescent="0.3">
      <c r="A3812" t="s">
        <v>224</v>
      </c>
      <c r="B3812" t="s">
        <v>198</v>
      </c>
      <c r="C3812" t="s">
        <v>220</v>
      </c>
      <c r="D3812">
        <v>312</v>
      </c>
      <c r="E3812">
        <v>474</v>
      </c>
      <c r="F3812">
        <v>790</v>
      </c>
      <c r="G3812">
        <v>162</v>
      </c>
      <c r="H3812" t="s">
        <v>200</v>
      </c>
      <c r="I3812" t="s">
        <v>201</v>
      </c>
      <c r="J3812" t="s">
        <v>202</v>
      </c>
    </row>
    <row r="3813" spans="1:10" x14ac:dyDescent="0.3">
      <c r="A3813" t="s">
        <v>224</v>
      </c>
      <c r="B3813" t="s">
        <v>198</v>
      </c>
      <c r="C3813" t="s">
        <v>220</v>
      </c>
      <c r="D3813">
        <v>493</v>
      </c>
      <c r="E3813">
        <v>534</v>
      </c>
      <c r="F3813">
        <v>882</v>
      </c>
      <c r="G3813">
        <v>165</v>
      </c>
      <c r="H3813" t="s">
        <v>200</v>
      </c>
      <c r="I3813" t="s">
        <v>201</v>
      </c>
      <c r="J3813" t="s">
        <v>202</v>
      </c>
    </row>
    <row r="3814" spans="1:10" x14ac:dyDescent="0.3">
      <c r="A3814" t="s">
        <v>224</v>
      </c>
      <c r="B3814" t="s">
        <v>198</v>
      </c>
      <c r="C3814" t="s">
        <v>220</v>
      </c>
      <c r="D3814">
        <v>92</v>
      </c>
      <c r="E3814">
        <v>239</v>
      </c>
      <c r="F3814">
        <v>541</v>
      </c>
      <c r="G3814">
        <v>147</v>
      </c>
      <c r="H3814" t="s">
        <v>209</v>
      </c>
      <c r="I3814" t="s">
        <v>210</v>
      </c>
      <c r="J3814" t="s">
        <v>208</v>
      </c>
    </row>
    <row r="3815" spans="1:10" x14ac:dyDescent="0.3">
      <c r="A3815" t="s">
        <v>224</v>
      </c>
      <c r="B3815" t="s">
        <v>198</v>
      </c>
      <c r="C3815" t="s">
        <v>220</v>
      </c>
      <c r="D3815">
        <v>392</v>
      </c>
      <c r="E3815">
        <v>352</v>
      </c>
      <c r="F3815">
        <v>618</v>
      </c>
      <c r="G3815">
        <v>88</v>
      </c>
      <c r="H3815" t="s">
        <v>205</v>
      </c>
      <c r="I3815" t="s">
        <v>225</v>
      </c>
      <c r="J3815" t="s">
        <v>202</v>
      </c>
    </row>
    <row r="3816" spans="1:10" x14ac:dyDescent="0.3">
      <c r="A3816" t="s">
        <v>224</v>
      </c>
      <c r="B3816" t="s">
        <v>198</v>
      </c>
      <c r="C3816" t="s">
        <v>220</v>
      </c>
      <c r="D3816">
        <v>565</v>
      </c>
      <c r="E3816">
        <v>464</v>
      </c>
      <c r="F3816">
        <v>719</v>
      </c>
      <c r="G3816">
        <v>83</v>
      </c>
      <c r="H3816" t="s">
        <v>205</v>
      </c>
      <c r="I3816" t="s">
        <v>225</v>
      </c>
      <c r="J3816" t="s">
        <v>202</v>
      </c>
    </row>
    <row r="3817" spans="1:10" x14ac:dyDescent="0.3">
      <c r="A3817" t="s">
        <v>236</v>
      </c>
      <c r="B3817" t="s">
        <v>223</v>
      </c>
      <c r="C3817" t="s">
        <v>199</v>
      </c>
      <c r="D3817">
        <v>29</v>
      </c>
      <c r="E3817">
        <v>56</v>
      </c>
      <c r="F3817">
        <v>100</v>
      </c>
      <c r="G3817">
        <v>27</v>
      </c>
      <c r="H3817" t="s">
        <v>200</v>
      </c>
      <c r="I3817" t="s">
        <v>201</v>
      </c>
      <c r="J3817" t="s">
        <v>202</v>
      </c>
    </row>
    <row r="3818" spans="1:10" x14ac:dyDescent="0.3">
      <c r="A3818" t="s">
        <v>236</v>
      </c>
      <c r="B3818" t="s">
        <v>223</v>
      </c>
      <c r="C3818" t="s">
        <v>199</v>
      </c>
      <c r="D3818">
        <v>29</v>
      </c>
      <c r="E3818">
        <v>55</v>
      </c>
      <c r="F3818">
        <v>98</v>
      </c>
      <c r="G3818">
        <v>26</v>
      </c>
      <c r="H3818" t="s">
        <v>200</v>
      </c>
      <c r="I3818" t="s">
        <v>201</v>
      </c>
      <c r="J3818" t="s">
        <v>202</v>
      </c>
    </row>
    <row r="3819" spans="1:10" x14ac:dyDescent="0.3">
      <c r="A3819" t="s">
        <v>236</v>
      </c>
      <c r="B3819" t="s">
        <v>223</v>
      </c>
      <c r="C3819" t="s">
        <v>199</v>
      </c>
      <c r="D3819">
        <v>29</v>
      </c>
      <c r="E3819">
        <v>56</v>
      </c>
      <c r="F3819">
        <v>99</v>
      </c>
      <c r="G3819">
        <v>27</v>
      </c>
      <c r="H3819" t="s">
        <v>200</v>
      </c>
      <c r="I3819" t="s">
        <v>201</v>
      </c>
      <c r="J3819" t="s">
        <v>202</v>
      </c>
    </row>
    <row r="3820" spans="1:10" x14ac:dyDescent="0.3">
      <c r="A3820" t="s">
        <v>236</v>
      </c>
      <c r="B3820" t="s">
        <v>223</v>
      </c>
      <c r="C3820" t="s">
        <v>199</v>
      </c>
      <c r="D3820">
        <v>74</v>
      </c>
      <c r="E3820">
        <v>115</v>
      </c>
      <c r="F3820">
        <v>205</v>
      </c>
      <c r="G3820">
        <v>41</v>
      </c>
      <c r="H3820" t="s">
        <v>200</v>
      </c>
      <c r="I3820" t="s">
        <v>201</v>
      </c>
      <c r="J3820" t="s">
        <v>202</v>
      </c>
    </row>
    <row r="3821" spans="1:10" x14ac:dyDescent="0.3">
      <c r="A3821" t="s">
        <v>236</v>
      </c>
      <c r="B3821" t="s">
        <v>223</v>
      </c>
      <c r="C3821" t="s">
        <v>199</v>
      </c>
      <c r="D3821">
        <v>71</v>
      </c>
      <c r="E3821">
        <v>112</v>
      </c>
      <c r="F3821">
        <v>200</v>
      </c>
      <c r="G3821">
        <v>41</v>
      </c>
      <c r="H3821" t="s">
        <v>200</v>
      </c>
      <c r="I3821" t="s">
        <v>201</v>
      </c>
      <c r="J3821" t="s">
        <v>202</v>
      </c>
    </row>
    <row r="3822" spans="1:10" x14ac:dyDescent="0.3">
      <c r="A3822" t="s">
        <v>236</v>
      </c>
      <c r="B3822" t="s">
        <v>223</v>
      </c>
      <c r="C3822" t="s">
        <v>199</v>
      </c>
      <c r="D3822">
        <v>49</v>
      </c>
      <c r="E3822">
        <v>60</v>
      </c>
      <c r="F3822">
        <v>113</v>
      </c>
      <c r="G3822">
        <v>27</v>
      </c>
      <c r="H3822" t="s">
        <v>200</v>
      </c>
      <c r="I3822" t="s">
        <v>201</v>
      </c>
      <c r="J3822" t="s">
        <v>202</v>
      </c>
    </row>
    <row r="3823" spans="1:10" x14ac:dyDescent="0.3">
      <c r="A3823" t="s">
        <v>236</v>
      </c>
      <c r="B3823" t="s">
        <v>223</v>
      </c>
      <c r="C3823" t="s">
        <v>199</v>
      </c>
      <c r="D3823">
        <v>41</v>
      </c>
      <c r="E3823">
        <v>56</v>
      </c>
      <c r="F3823">
        <v>98</v>
      </c>
      <c r="G3823">
        <v>24</v>
      </c>
      <c r="H3823" t="s">
        <v>200</v>
      </c>
      <c r="I3823" t="s">
        <v>201</v>
      </c>
      <c r="J3823" t="s">
        <v>202</v>
      </c>
    </row>
    <row r="3824" spans="1:10" x14ac:dyDescent="0.3">
      <c r="A3824" t="s">
        <v>236</v>
      </c>
      <c r="B3824" t="s">
        <v>223</v>
      </c>
      <c r="C3824" t="s">
        <v>199</v>
      </c>
      <c r="D3824">
        <v>110</v>
      </c>
      <c r="E3824">
        <v>115</v>
      </c>
      <c r="F3824">
        <v>218</v>
      </c>
      <c r="G3824">
        <v>41</v>
      </c>
      <c r="H3824" t="s">
        <v>200</v>
      </c>
      <c r="I3824" t="s">
        <v>201</v>
      </c>
      <c r="J3824" t="s">
        <v>202</v>
      </c>
    </row>
    <row r="3825" spans="1:10" x14ac:dyDescent="0.3">
      <c r="A3825" t="s">
        <v>236</v>
      </c>
      <c r="B3825" t="s">
        <v>223</v>
      </c>
      <c r="C3825" t="s">
        <v>199</v>
      </c>
      <c r="D3825">
        <v>105</v>
      </c>
      <c r="E3825">
        <v>112</v>
      </c>
      <c r="F3825">
        <v>213</v>
      </c>
      <c r="G3825">
        <v>41</v>
      </c>
      <c r="H3825" t="s">
        <v>200</v>
      </c>
      <c r="I3825" t="s">
        <v>201</v>
      </c>
      <c r="J3825" t="s">
        <v>202</v>
      </c>
    </row>
    <row r="3826" spans="1:10" x14ac:dyDescent="0.3">
      <c r="A3826" t="s">
        <v>236</v>
      </c>
      <c r="B3826" t="s">
        <v>223</v>
      </c>
      <c r="C3826" t="s">
        <v>199</v>
      </c>
      <c r="D3826">
        <v>21</v>
      </c>
      <c r="E3826">
        <v>39</v>
      </c>
      <c r="F3826">
        <v>66</v>
      </c>
      <c r="G3826">
        <v>18</v>
      </c>
      <c r="H3826" t="s">
        <v>200</v>
      </c>
      <c r="I3826" t="s">
        <v>215</v>
      </c>
      <c r="J3826" t="s">
        <v>208</v>
      </c>
    </row>
    <row r="3827" spans="1:10" x14ac:dyDescent="0.3">
      <c r="A3827" t="s">
        <v>236</v>
      </c>
      <c r="B3827" t="s">
        <v>223</v>
      </c>
      <c r="C3827" t="s">
        <v>199</v>
      </c>
      <c r="D3827">
        <v>44</v>
      </c>
      <c r="E3827">
        <v>48</v>
      </c>
      <c r="F3827">
        <v>90</v>
      </c>
      <c r="G3827">
        <v>21</v>
      </c>
      <c r="H3827" t="s">
        <v>200</v>
      </c>
      <c r="I3827" t="s">
        <v>215</v>
      </c>
      <c r="J3827" t="s">
        <v>208</v>
      </c>
    </row>
    <row r="3828" spans="1:10" x14ac:dyDescent="0.3">
      <c r="A3828" t="s">
        <v>236</v>
      </c>
      <c r="B3828" t="s">
        <v>223</v>
      </c>
      <c r="C3828" t="s">
        <v>199</v>
      </c>
      <c r="D3828">
        <v>30</v>
      </c>
      <c r="E3828">
        <v>42</v>
      </c>
      <c r="F3828">
        <v>70</v>
      </c>
      <c r="G3828">
        <v>19</v>
      </c>
      <c r="H3828" t="s">
        <v>200</v>
      </c>
      <c r="I3828" t="s">
        <v>215</v>
      </c>
      <c r="J3828" t="s">
        <v>208</v>
      </c>
    </row>
    <row r="3829" spans="1:10" x14ac:dyDescent="0.3">
      <c r="A3829" t="s">
        <v>236</v>
      </c>
      <c r="B3829" t="s">
        <v>223</v>
      </c>
      <c r="C3829" t="s">
        <v>199</v>
      </c>
      <c r="D3829">
        <v>26</v>
      </c>
      <c r="E3829">
        <v>36</v>
      </c>
      <c r="F3829">
        <v>59</v>
      </c>
      <c r="G3829">
        <v>16</v>
      </c>
      <c r="H3829" t="s">
        <v>200</v>
      </c>
      <c r="I3829" t="s">
        <v>215</v>
      </c>
      <c r="J3829" t="s">
        <v>208</v>
      </c>
    </row>
    <row r="3830" spans="1:10" x14ac:dyDescent="0.3">
      <c r="A3830" t="s">
        <v>236</v>
      </c>
      <c r="B3830" t="s">
        <v>223</v>
      </c>
      <c r="C3830" t="s">
        <v>199</v>
      </c>
      <c r="D3830">
        <v>22</v>
      </c>
      <c r="E3830">
        <v>34</v>
      </c>
      <c r="F3830">
        <v>56</v>
      </c>
      <c r="G3830">
        <v>17</v>
      </c>
      <c r="H3830" t="s">
        <v>200</v>
      </c>
      <c r="I3830" t="s">
        <v>215</v>
      </c>
      <c r="J3830" t="s">
        <v>208</v>
      </c>
    </row>
    <row r="3831" spans="1:10" x14ac:dyDescent="0.3">
      <c r="A3831" t="s">
        <v>236</v>
      </c>
      <c r="B3831" t="s">
        <v>223</v>
      </c>
      <c r="C3831" t="s">
        <v>199</v>
      </c>
      <c r="D3831">
        <v>22</v>
      </c>
      <c r="E3831">
        <v>33</v>
      </c>
      <c r="F3831">
        <v>55</v>
      </c>
      <c r="G3831">
        <v>16</v>
      </c>
      <c r="H3831" t="s">
        <v>200</v>
      </c>
      <c r="I3831" t="s">
        <v>215</v>
      </c>
      <c r="J3831" t="s">
        <v>208</v>
      </c>
    </row>
    <row r="3832" spans="1:10" x14ac:dyDescent="0.3">
      <c r="A3832" t="s">
        <v>236</v>
      </c>
      <c r="B3832" t="s">
        <v>223</v>
      </c>
      <c r="C3832" t="s">
        <v>199</v>
      </c>
      <c r="D3832">
        <v>42</v>
      </c>
      <c r="E3832">
        <v>49</v>
      </c>
      <c r="F3832">
        <v>87</v>
      </c>
      <c r="G3832">
        <v>21</v>
      </c>
      <c r="H3832" t="s">
        <v>200</v>
      </c>
      <c r="I3832" t="s">
        <v>215</v>
      </c>
      <c r="J3832" t="s">
        <v>208</v>
      </c>
    </row>
    <row r="3833" spans="1:10" x14ac:dyDescent="0.3">
      <c r="A3833" t="s">
        <v>236</v>
      </c>
      <c r="B3833" t="s">
        <v>223</v>
      </c>
      <c r="C3833" t="s">
        <v>199</v>
      </c>
      <c r="D3833">
        <v>17</v>
      </c>
      <c r="E3833">
        <v>34</v>
      </c>
      <c r="F3833">
        <v>56</v>
      </c>
      <c r="G3833">
        <v>17</v>
      </c>
      <c r="H3833" t="s">
        <v>205</v>
      </c>
      <c r="I3833" t="s">
        <v>206</v>
      </c>
      <c r="J3833" t="s">
        <v>202</v>
      </c>
    </row>
    <row r="3834" spans="1:10" x14ac:dyDescent="0.3">
      <c r="A3834" t="s">
        <v>236</v>
      </c>
      <c r="B3834" t="s">
        <v>223</v>
      </c>
      <c r="C3834" t="s">
        <v>199</v>
      </c>
      <c r="D3834">
        <v>15</v>
      </c>
      <c r="E3834">
        <v>32</v>
      </c>
      <c r="F3834">
        <v>53</v>
      </c>
      <c r="G3834">
        <v>17</v>
      </c>
      <c r="H3834" t="s">
        <v>205</v>
      </c>
      <c r="I3834" t="s">
        <v>206</v>
      </c>
      <c r="J3834" t="s">
        <v>202</v>
      </c>
    </row>
    <row r="3835" spans="1:10" x14ac:dyDescent="0.3">
      <c r="A3835" t="s">
        <v>236</v>
      </c>
      <c r="B3835" t="s">
        <v>223</v>
      </c>
      <c r="C3835" t="s">
        <v>199</v>
      </c>
      <c r="D3835">
        <v>10</v>
      </c>
      <c r="E3835">
        <v>26</v>
      </c>
      <c r="F3835">
        <v>44</v>
      </c>
      <c r="G3835">
        <v>16</v>
      </c>
      <c r="H3835" t="s">
        <v>205</v>
      </c>
      <c r="I3835" t="s">
        <v>206</v>
      </c>
      <c r="J3835" t="s">
        <v>202</v>
      </c>
    </row>
    <row r="3836" spans="1:10" x14ac:dyDescent="0.3">
      <c r="A3836" t="s">
        <v>236</v>
      </c>
      <c r="B3836" t="s">
        <v>223</v>
      </c>
      <c r="C3836" t="s">
        <v>199</v>
      </c>
      <c r="D3836">
        <v>9</v>
      </c>
      <c r="E3836">
        <v>26</v>
      </c>
      <c r="F3836">
        <v>44</v>
      </c>
      <c r="G3836">
        <v>17</v>
      </c>
      <c r="H3836" t="s">
        <v>205</v>
      </c>
      <c r="I3836" t="s">
        <v>206</v>
      </c>
      <c r="J3836" t="s">
        <v>202</v>
      </c>
    </row>
    <row r="3837" spans="1:10" x14ac:dyDescent="0.3">
      <c r="A3837" t="s">
        <v>236</v>
      </c>
      <c r="B3837" t="s">
        <v>223</v>
      </c>
      <c r="C3837" t="s">
        <v>199</v>
      </c>
      <c r="D3837">
        <v>10</v>
      </c>
      <c r="E3837">
        <v>25</v>
      </c>
      <c r="F3837">
        <v>41</v>
      </c>
      <c r="G3837">
        <v>15</v>
      </c>
      <c r="H3837" t="s">
        <v>205</v>
      </c>
      <c r="I3837" t="s">
        <v>206</v>
      </c>
      <c r="J3837" t="s">
        <v>202</v>
      </c>
    </row>
    <row r="3838" spans="1:10" x14ac:dyDescent="0.3">
      <c r="A3838" t="s">
        <v>236</v>
      </c>
      <c r="B3838" t="s">
        <v>223</v>
      </c>
      <c r="C3838" t="s">
        <v>199</v>
      </c>
      <c r="D3838">
        <v>29</v>
      </c>
      <c r="E3838">
        <v>48</v>
      </c>
      <c r="F3838">
        <v>80</v>
      </c>
      <c r="G3838">
        <v>19</v>
      </c>
      <c r="H3838" t="s">
        <v>205</v>
      </c>
      <c r="I3838" t="s">
        <v>206</v>
      </c>
      <c r="J3838" t="s">
        <v>202</v>
      </c>
    </row>
    <row r="3839" spans="1:10" x14ac:dyDescent="0.3">
      <c r="A3839" t="s">
        <v>236</v>
      </c>
      <c r="B3839" t="s">
        <v>223</v>
      </c>
      <c r="C3839" t="s">
        <v>199</v>
      </c>
      <c r="D3839">
        <v>18</v>
      </c>
      <c r="E3839">
        <v>29</v>
      </c>
      <c r="F3839">
        <v>49</v>
      </c>
      <c r="G3839">
        <v>15</v>
      </c>
      <c r="H3839" t="s">
        <v>205</v>
      </c>
      <c r="I3839" t="s">
        <v>206</v>
      </c>
      <c r="J3839" t="s">
        <v>202</v>
      </c>
    </row>
    <row r="3840" spans="1:10" x14ac:dyDescent="0.3">
      <c r="A3840" t="s">
        <v>236</v>
      </c>
      <c r="B3840" t="s">
        <v>223</v>
      </c>
      <c r="C3840" t="s">
        <v>199</v>
      </c>
      <c r="D3840">
        <v>14</v>
      </c>
      <c r="E3840">
        <v>26</v>
      </c>
      <c r="F3840">
        <v>44</v>
      </c>
      <c r="G3840">
        <v>15</v>
      </c>
      <c r="H3840" t="s">
        <v>205</v>
      </c>
      <c r="I3840" t="s">
        <v>206</v>
      </c>
      <c r="J3840" t="s">
        <v>202</v>
      </c>
    </row>
    <row r="3841" spans="1:10" x14ac:dyDescent="0.3">
      <c r="A3841" t="s">
        <v>236</v>
      </c>
      <c r="B3841" t="s">
        <v>223</v>
      </c>
      <c r="C3841" t="s">
        <v>199</v>
      </c>
      <c r="D3841">
        <v>12</v>
      </c>
      <c r="E3841">
        <v>26</v>
      </c>
      <c r="F3841">
        <v>44</v>
      </c>
      <c r="G3841">
        <v>16</v>
      </c>
      <c r="H3841" t="s">
        <v>205</v>
      </c>
      <c r="I3841" t="s">
        <v>206</v>
      </c>
      <c r="J3841" t="s">
        <v>202</v>
      </c>
    </row>
    <row r="3842" spans="1:10" x14ac:dyDescent="0.3">
      <c r="A3842" t="s">
        <v>236</v>
      </c>
      <c r="B3842" t="s">
        <v>223</v>
      </c>
      <c r="C3842" t="s">
        <v>199</v>
      </c>
      <c r="D3842">
        <v>99</v>
      </c>
      <c r="E3842">
        <v>167</v>
      </c>
      <c r="F3842">
        <v>278</v>
      </c>
      <c r="G3842">
        <v>68</v>
      </c>
      <c r="H3842" t="s">
        <v>205</v>
      </c>
      <c r="I3842" t="s">
        <v>207</v>
      </c>
      <c r="J3842" t="s">
        <v>208</v>
      </c>
    </row>
    <row r="3843" spans="1:10" x14ac:dyDescent="0.3">
      <c r="A3843" t="s">
        <v>236</v>
      </c>
      <c r="B3843" t="s">
        <v>223</v>
      </c>
      <c r="C3843" t="s">
        <v>199</v>
      </c>
      <c r="D3843">
        <v>62</v>
      </c>
      <c r="E3843">
        <v>119</v>
      </c>
      <c r="F3843">
        <v>197</v>
      </c>
      <c r="G3843">
        <v>57</v>
      </c>
      <c r="H3843" t="s">
        <v>205</v>
      </c>
      <c r="I3843" t="s">
        <v>207</v>
      </c>
      <c r="J3843" t="s">
        <v>208</v>
      </c>
    </row>
    <row r="3844" spans="1:10" x14ac:dyDescent="0.3">
      <c r="A3844" t="s">
        <v>236</v>
      </c>
      <c r="B3844" t="s">
        <v>223</v>
      </c>
      <c r="C3844" t="s">
        <v>199</v>
      </c>
      <c r="D3844">
        <v>137</v>
      </c>
      <c r="E3844">
        <v>167</v>
      </c>
      <c r="F3844">
        <v>276</v>
      </c>
      <c r="G3844">
        <v>63</v>
      </c>
      <c r="H3844" t="s">
        <v>205</v>
      </c>
      <c r="I3844" t="s">
        <v>207</v>
      </c>
      <c r="J3844" t="s">
        <v>208</v>
      </c>
    </row>
    <row r="3845" spans="1:10" x14ac:dyDescent="0.3">
      <c r="A3845" t="s">
        <v>236</v>
      </c>
      <c r="B3845" t="s">
        <v>223</v>
      </c>
      <c r="C3845" t="s">
        <v>199</v>
      </c>
      <c r="D3845">
        <v>107</v>
      </c>
      <c r="E3845">
        <v>133</v>
      </c>
      <c r="F3845">
        <v>236</v>
      </c>
      <c r="G3845">
        <v>61</v>
      </c>
      <c r="H3845" t="s">
        <v>205</v>
      </c>
      <c r="I3845" t="s">
        <v>207</v>
      </c>
      <c r="J3845" t="s">
        <v>208</v>
      </c>
    </row>
    <row r="3846" spans="1:10" x14ac:dyDescent="0.3">
      <c r="A3846" t="s">
        <v>236</v>
      </c>
      <c r="B3846" t="s">
        <v>223</v>
      </c>
      <c r="C3846" t="s">
        <v>199</v>
      </c>
      <c r="D3846">
        <v>13</v>
      </c>
      <c r="E3846">
        <v>66</v>
      </c>
      <c r="F3846">
        <v>120</v>
      </c>
      <c r="G3846">
        <v>53</v>
      </c>
      <c r="H3846" t="s">
        <v>209</v>
      </c>
      <c r="I3846" t="s">
        <v>216</v>
      </c>
      <c r="J3846" t="s">
        <v>208</v>
      </c>
    </row>
    <row r="3847" spans="1:10" x14ac:dyDescent="0.3">
      <c r="A3847" t="s">
        <v>236</v>
      </c>
      <c r="B3847" t="s">
        <v>223</v>
      </c>
      <c r="C3847" t="s">
        <v>199</v>
      </c>
      <c r="D3847">
        <v>11</v>
      </c>
      <c r="E3847">
        <v>65</v>
      </c>
      <c r="F3847">
        <v>118</v>
      </c>
      <c r="G3847">
        <v>54</v>
      </c>
      <c r="H3847" t="s">
        <v>209</v>
      </c>
      <c r="I3847" t="s">
        <v>216</v>
      </c>
      <c r="J3847" t="s">
        <v>208</v>
      </c>
    </row>
    <row r="3848" spans="1:10" x14ac:dyDescent="0.3">
      <c r="A3848" t="s">
        <v>236</v>
      </c>
      <c r="B3848" t="s">
        <v>223</v>
      </c>
      <c r="C3848" t="s">
        <v>199</v>
      </c>
      <c r="D3848">
        <v>17</v>
      </c>
      <c r="E3848">
        <v>72</v>
      </c>
      <c r="F3848">
        <v>130</v>
      </c>
      <c r="G3848">
        <v>55</v>
      </c>
      <c r="H3848" t="s">
        <v>209</v>
      </c>
      <c r="I3848" t="s">
        <v>216</v>
      </c>
      <c r="J3848" t="s">
        <v>208</v>
      </c>
    </row>
    <row r="3849" spans="1:10" x14ac:dyDescent="0.3">
      <c r="A3849" t="s">
        <v>236</v>
      </c>
      <c r="B3849" t="s">
        <v>223</v>
      </c>
      <c r="C3849" t="s">
        <v>199</v>
      </c>
      <c r="D3849">
        <v>19</v>
      </c>
      <c r="E3849">
        <v>74</v>
      </c>
      <c r="F3849">
        <v>133</v>
      </c>
      <c r="G3849">
        <v>55</v>
      </c>
      <c r="H3849" t="s">
        <v>209</v>
      </c>
      <c r="I3849" t="s">
        <v>216</v>
      </c>
      <c r="J3849" t="s">
        <v>208</v>
      </c>
    </row>
    <row r="3850" spans="1:10" x14ac:dyDescent="0.3">
      <c r="A3850" t="s">
        <v>236</v>
      </c>
      <c r="B3850" t="s">
        <v>223</v>
      </c>
      <c r="C3850" t="s">
        <v>199</v>
      </c>
      <c r="D3850">
        <v>13</v>
      </c>
      <c r="E3850">
        <v>67</v>
      </c>
      <c r="F3850">
        <v>121</v>
      </c>
      <c r="G3850">
        <v>54</v>
      </c>
      <c r="H3850" t="s">
        <v>209</v>
      </c>
      <c r="I3850" t="s">
        <v>216</v>
      </c>
      <c r="J3850" t="s">
        <v>208</v>
      </c>
    </row>
    <row r="3851" spans="1:10" x14ac:dyDescent="0.3">
      <c r="A3851" t="s">
        <v>236</v>
      </c>
      <c r="B3851" t="s">
        <v>223</v>
      </c>
      <c r="C3851" t="s">
        <v>199</v>
      </c>
      <c r="D3851">
        <v>20</v>
      </c>
      <c r="E3851">
        <v>66</v>
      </c>
      <c r="F3851">
        <v>134</v>
      </c>
      <c r="G3851">
        <v>56</v>
      </c>
      <c r="H3851" t="s">
        <v>209</v>
      </c>
      <c r="I3851" t="s">
        <v>216</v>
      </c>
      <c r="J3851" t="s">
        <v>208</v>
      </c>
    </row>
    <row r="3852" spans="1:10" x14ac:dyDescent="0.3">
      <c r="A3852" t="s">
        <v>236</v>
      </c>
      <c r="B3852" t="s">
        <v>223</v>
      </c>
      <c r="C3852" t="s">
        <v>199</v>
      </c>
      <c r="D3852">
        <v>19</v>
      </c>
      <c r="E3852">
        <v>66</v>
      </c>
      <c r="F3852">
        <v>128</v>
      </c>
      <c r="G3852">
        <v>53</v>
      </c>
      <c r="H3852" t="s">
        <v>209</v>
      </c>
      <c r="I3852" t="s">
        <v>216</v>
      </c>
      <c r="J3852" t="s">
        <v>208</v>
      </c>
    </row>
    <row r="3853" spans="1:10" x14ac:dyDescent="0.3">
      <c r="A3853" t="s">
        <v>236</v>
      </c>
      <c r="B3853" t="s">
        <v>223</v>
      </c>
      <c r="C3853" t="s">
        <v>199</v>
      </c>
      <c r="D3853">
        <v>22</v>
      </c>
      <c r="E3853">
        <v>70</v>
      </c>
      <c r="F3853">
        <v>135</v>
      </c>
      <c r="G3853">
        <v>55</v>
      </c>
      <c r="H3853" t="s">
        <v>209</v>
      </c>
      <c r="I3853" t="s">
        <v>216</v>
      </c>
      <c r="J3853" t="s">
        <v>208</v>
      </c>
    </row>
    <row r="3854" spans="1:10" x14ac:dyDescent="0.3">
      <c r="A3854" t="s">
        <v>236</v>
      </c>
      <c r="B3854" t="s">
        <v>223</v>
      </c>
      <c r="C3854" t="s">
        <v>199</v>
      </c>
      <c r="D3854">
        <v>28</v>
      </c>
      <c r="E3854">
        <v>77</v>
      </c>
      <c r="F3854">
        <v>139</v>
      </c>
      <c r="G3854">
        <v>53</v>
      </c>
      <c r="H3854" t="s">
        <v>209</v>
      </c>
      <c r="I3854" t="s">
        <v>216</v>
      </c>
      <c r="J3854" t="s">
        <v>208</v>
      </c>
    </row>
    <row r="3855" spans="1:10" x14ac:dyDescent="0.3">
      <c r="A3855" t="s">
        <v>236</v>
      </c>
      <c r="B3855" t="s">
        <v>223</v>
      </c>
      <c r="C3855" t="s">
        <v>199</v>
      </c>
      <c r="D3855">
        <v>17</v>
      </c>
      <c r="E3855">
        <v>129</v>
      </c>
      <c r="F3855">
        <v>221</v>
      </c>
      <c r="G3855">
        <v>112</v>
      </c>
      <c r="H3855" t="s">
        <v>209</v>
      </c>
      <c r="I3855" t="s">
        <v>210</v>
      </c>
      <c r="J3855" t="s">
        <v>208</v>
      </c>
    </row>
    <row r="3856" spans="1:10" x14ac:dyDescent="0.3">
      <c r="A3856" t="s">
        <v>236</v>
      </c>
      <c r="B3856" t="s">
        <v>223</v>
      </c>
      <c r="C3856" t="s">
        <v>199</v>
      </c>
      <c r="D3856">
        <v>25</v>
      </c>
      <c r="E3856">
        <v>132</v>
      </c>
      <c r="F3856">
        <v>242</v>
      </c>
      <c r="G3856">
        <v>115</v>
      </c>
      <c r="H3856" t="s">
        <v>209</v>
      </c>
      <c r="I3856" t="s">
        <v>210</v>
      </c>
      <c r="J3856" t="s">
        <v>208</v>
      </c>
    </row>
    <row r="3857" spans="1:10" x14ac:dyDescent="0.3">
      <c r="A3857" t="s">
        <v>236</v>
      </c>
      <c r="B3857" t="s">
        <v>223</v>
      </c>
      <c r="C3857" t="s">
        <v>199</v>
      </c>
      <c r="D3857">
        <v>24</v>
      </c>
      <c r="E3857">
        <v>132</v>
      </c>
      <c r="F3857">
        <v>242</v>
      </c>
      <c r="G3857">
        <v>116</v>
      </c>
      <c r="H3857" t="s">
        <v>209</v>
      </c>
      <c r="I3857" t="s">
        <v>210</v>
      </c>
      <c r="J3857" t="s">
        <v>208</v>
      </c>
    </row>
    <row r="3858" spans="1:10" x14ac:dyDescent="0.3">
      <c r="A3858" t="s">
        <v>236</v>
      </c>
      <c r="B3858" t="s">
        <v>223</v>
      </c>
      <c r="C3858" t="s">
        <v>199</v>
      </c>
      <c r="D3858">
        <v>35</v>
      </c>
      <c r="E3858">
        <v>154</v>
      </c>
      <c r="F3858">
        <v>262</v>
      </c>
      <c r="G3858">
        <v>120</v>
      </c>
      <c r="H3858" t="s">
        <v>209</v>
      </c>
      <c r="I3858" t="s">
        <v>210</v>
      </c>
      <c r="J3858" t="s">
        <v>208</v>
      </c>
    </row>
    <row r="3859" spans="1:10" x14ac:dyDescent="0.3">
      <c r="A3859" t="s">
        <v>236</v>
      </c>
      <c r="B3859" t="s">
        <v>223</v>
      </c>
      <c r="C3859" t="s">
        <v>199</v>
      </c>
      <c r="D3859">
        <v>25</v>
      </c>
      <c r="E3859">
        <v>134</v>
      </c>
      <c r="F3859">
        <v>245</v>
      </c>
      <c r="G3859">
        <v>117</v>
      </c>
      <c r="H3859" t="s">
        <v>209</v>
      </c>
      <c r="I3859" t="s">
        <v>210</v>
      </c>
      <c r="J3859" t="s">
        <v>208</v>
      </c>
    </row>
    <row r="3860" spans="1:10" x14ac:dyDescent="0.3">
      <c r="A3860" t="s">
        <v>236</v>
      </c>
      <c r="B3860" t="s">
        <v>223</v>
      </c>
      <c r="C3860" t="s">
        <v>199</v>
      </c>
      <c r="D3860">
        <v>98</v>
      </c>
      <c r="E3860">
        <v>155</v>
      </c>
      <c r="F3860">
        <v>267</v>
      </c>
      <c r="G3860">
        <v>57</v>
      </c>
      <c r="H3860" t="s">
        <v>205</v>
      </c>
      <c r="I3860" t="s">
        <v>218</v>
      </c>
      <c r="J3860" t="s">
        <v>202</v>
      </c>
    </row>
    <row r="3861" spans="1:10" x14ac:dyDescent="0.3">
      <c r="A3861" t="s">
        <v>236</v>
      </c>
      <c r="B3861" t="s">
        <v>223</v>
      </c>
      <c r="C3861" t="s">
        <v>199</v>
      </c>
      <c r="D3861">
        <v>101</v>
      </c>
      <c r="E3861">
        <v>159</v>
      </c>
      <c r="F3861">
        <v>273</v>
      </c>
      <c r="G3861">
        <v>58</v>
      </c>
      <c r="H3861" t="s">
        <v>205</v>
      </c>
      <c r="I3861" t="s">
        <v>218</v>
      </c>
      <c r="J3861" t="s">
        <v>202</v>
      </c>
    </row>
    <row r="3862" spans="1:10" x14ac:dyDescent="0.3">
      <c r="A3862" t="s">
        <v>236</v>
      </c>
      <c r="B3862" t="s">
        <v>223</v>
      </c>
      <c r="C3862" t="s">
        <v>199</v>
      </c>
      <c r="D3862">
        <v>105</v>
      </c>
      <c r="E3862">
        <v>164</v>
      </c>
      <c r="F3862">
        <v>282</v>
      </c>
      <c r="G3862">
        <v>59</v>
      </c>
      <c r="H3862" t="s">
        <v>205</v>
      </c>
      <c r="I3862" t="s">
        <v>218</v>
      </c>
      <c r="J3862" t="s">
        <v>202</v>
      </c>
    </row>
    <row r="3863" spans="1:10" x14ac:dyDescent="0.3">
      <c r="A3863" t="s">
        <v>236</v>
      </c>
      <c r="B3863" t="s">
        <v>223</v>
      </c>
      <c r="C3863" t="s">
        <v>199</v>
      </c>
      <c r="D3863">
        <v>102</v>
      </c>
      <c r="E3863">
        <v>161</v>
      </c>
      <c r="F3863">
        <v>277</v>
      </c>
      <c r="G3863">
        <v>59</v>
      </c>
      <c r="H3863" t="s">
        <v>205</v>
      </c>
      <c r="I3863" t="s">
        <v>218</v>
      </c>
      <c r="J3863" t="s">
        <v>202</v>
      </c>
    </row>
    <row r="3864" spans="1:10" x14ac:dyDescent="0.3">
      <c r="A3864" t="s">
        <v>236</v>
      </c>
      <c r="B3864" t="s">
        <v>223</v>
      </c>
      <c r="C3864" t="s">
        <v>199</v>
      </c>
      <c r="D3864">
        <v>89</v>
      </c>
      <c r="E3864">
        <v>143</v>
      </c>
      <c r="F3864">
        <v>245</v>
      </c>
      <c r="G3864">
        <v>54</v>
      </c>
      <c r="H3864" t="s">
        <v>205</v>
      </c>
      <c r="I3864" t="s">
        <v>218</v>
      </c>
      <c r="J3864" t="s">
        <v>202</v>
      </c>
    </row>
    <row r="3865" spans="1:10" x14ac:dyDescent="0.3">
      <c r="A3865" t="s">
        <v>236</v>
      </c>
      <c r="B3865" t="s">
        <v>223</v>
      </c>
      <c r="C3865" t="s">
        <v>199</v>
      </c>
      <c r="D3865">
        <v>121</v>
      </c>
      <c r="E3865">
        <v>186</v>
      </c>
      <c r="F3865">
        <v>320</v>
      </c>
      <c r="G3865">
        <v>65</v>
      </c>
      <c r="H3865" t="s">
        <v>205</v>
      </c>
      <c r="I3865" t="s">
        <v>218</v>
      </c>
      <c r="J3865" t="s">
        <v>202</v>
      </c>
    </row>
    <row r="3866" spans="1:10" x14ac:dyDescent="0.3">
      <c r="A3866" t="s">
        <v>236</v>
      </c>
      <c r="B3866" t="s">
        <v>223</v>
      </c>
      <c r="C3866" t="s">
        <v>199</v>
      </c>
      <c r="D3866">
        <v>139</v>
      </c>
      <c r="E3866">
        <v>159</v>
      </c>
      <c r="F3866">
        <v>271</v>
      </c>
      <c r="G3866">
        <v>54</v>
      </c>
      <c r="H3866" t="s">
        <v>205</v>
      </c>
      <c r="I3866" t="s">
        <v>218</v>
      </c>
      <c r="J3866" t="s">
        <v>202</v>
      </c>
    </row>
    <row r="3867" spans="1:10" x14ac:dyDescent="0.3">
      <c r="A3867" t="s">
        <v>236</v>
      </c>
      <c r="B3867" t="s">
        <v>223</v>
      </c>
      <c r="C3867" t="s">
        <v>199</v>
      </c>
      <c r="D3867">
        <v>141</v>
      </c>
      <c r="E3867">
        <v>161</v>
      </c>
      <c r="F3867">
        <v>275</v>
      </c>
      <c r="G3867">
        <v>55</v>
      </c>
      <c r="H3867" t="s">
        <v>205</v>
      </c>
      <c r="I3867" t="s">
        <v>218</v>
      </c>
      <c r="J3867" t="s">
        <v>202</v>
      </c>
    </row>
    <row r="3868" spans="1:10" x14ac:dyDescent="0.3">
      <c r="A3868" t="s">
        <v>236</v>
      </c>
      <c r="B3868" t="s">
        <v>223</v>
      </c>
      <c r="C3868" t="s">
        <v>199</v>
      </c>
      <c r="D3868">
        <v>122</v>
      </c>
      <c r="E3868">
        <v>134</v>
      </c>
      <c r="F3868">
        <v>245</v>
      </c>
      <c r="G3868">
        <v>52</v>
      </c>
      <c r="H3868" t="s">
        <v>205</v>
      </c>
      <c r="I3868" t="s">
        <v>218</v>
      </c>
      <c r="J3868" t="s">
        <v>202</v>
      </c>
    </row>
    <row r="3869" spans="1:10" x14ac:dyDescent="0.3">
      <c r="A3869" t="s">
        <v>236</v>
      </c>
      <c r="B3869" t="s">
        <v>223</v>
      </c>
      <c r="C3869" t="s">
        <v>199</v>
      </c>
      <c r="D3869">
        <v>180</v>
      </c>
      <c r="E3869">
        <v>186</v>
      </c>
      <c r="F3869">
        <v>341</v>
      </c>
      <c r="G3869">
        <v>65</v>
      </c>
      <c r="H3869" t="s">
        <v>205</v>
      </c>
      <c r="I3869" t="s">
        <v>218</v>
      </c>
      <c r="J3869" t="s">
        <v>202</v>
      </c>
    </row>
    <row r="3870" spans="1:10" x14ac:dyDescent="0.3">
      <c r="A3870" t="s">
        <v>231</v>
      </c>
      <c r="B3870" t="s">
        <v>227</v>
      </c>
      <c r="C3870" t="s">
        <v>199</v>
      </c>
      <c r="D3870">
        <v>16</v>
      </c>
      <c r="E3870">
        <v>70</v>
      </c>
      <c r="F3870">
        <v>127</v>
      </c>
      <c r="G3870">
        <v>54</v>
      </c>
      <c r="H3870" t="s">
        <v>200</v>
      </c>
      <c r="I3870" t="s">
        <v>221</v>
      </c>
      <c r="J3870" t="s">
        <v>202</v>
      </c>
    </row>
    <row r="3871" spans="1:10" x14ac:dyDescent="0.3">
      <c r="A3871" t="s">
        <v>231</v>
      </c>
      <c r="B3871" t="s">
        <v>227</v>
      </c>
      <c r="C3871" t="s">
        <v>199</v>
      </c>
      <c r="D3871">
        <v>18</v>
      </c>
      <c r="E3871">
        <v>74</v>
      </c>
      <c r="F3871">
        <v>133</v>
      </c>
      <c r="G3871">
        <v>56</v>
      </c>
      <c r="H3871" t="s">
        <v>200</v>
      </c>
      <c r="I3871" t="s">
        <v>221</v>
      </c>
      <c r="J3871" t="s">
        <v>202</v>
      </c>
    </row>
    <row r="3872" spans="1:10" x14ac:dyDescent="0.3">
      <c r="A3872" t="s">
        <v>231</v>
      </c>
      <c r="B3872" t="s">
        <v>227</v>
      </c>
      <c r="C3872" t="s">
        <v>199</v>
      </c>
      <c r="D3872">
        <v>33</v>
      </c>
      <c r="E3872">
        <v>80</v>
      </c>
      <c r="F3872">
        <v>155</v>
      </c>
      <c r="G3872">
        <v>58</v>
      </c>
      <c r="H3872" t="s">
        <v>200</v>
      </c>
      <c r="I3872" t="s">
        <v>221</v>
      </c>
      <c r="J3872" t="s">
        <v>202</v>
      </c>
    </row>
    <row r="3873" spans="1:10" x14ac:dyDescent="0.3">
      <c r="A3873" t="s">
        <v>231</v>
      </c>
      <c r="B3873" t="s">
        <v>227</v>
      </c>
      <c r="C3873" t="s">
        <v>199</v>
      </c>
      <c r="D3873">
        <v>15</v>
      </c>
      <c r="E3873">
        <v>128</v>
      </c>
      <c r="F3873">
        <v>220</v>
      </c>
      <c r="G3873">
        <v>113</v>
      </c>
      <c r="H3873" t="s">
        <v>200</v>
      </c>
      <c r="I3873" t="s">
        <v>201</v>
      </c>
      <c r="J3873" t="s">
        <v>202</v>
      </c>
    </row>
    <row r="3874" spans="1:10" x14ac:dyDescent="0.3">
      <c r="A3874" t="s">
        <v>231</v>
      </c>
      <c r="B3874" t="s">
        <v>227</v>
      </c>
      <c r="C3874" t="s">
        <v>199</v>
      </c>
      <c r="D3874">
        <v>48</v>
      </c>
      <c r="E3874">
        <v>184</v>
      </c>
      <c r="F3874">
        <v>314</v>
      </c>
      <c r="G3874">
        <v>139</v>
      </c>
      <c r="H3874" t="s">
        <v>200</v>
      </c>
      <c r="I3874" t="s">
        <v>201</v>
      </c>
      <c r="J3874" t="s">
        <v>202</v>
      </c>
    </row>
    <row r="3875" spans="1:10" x14ac:dyDescent="0.3">
      <c r="A3875" t="s">
        <v>231</v>
      </c>
      <c r="B3875" t="s">
        <v>227</v>
      </c>
      <c r="C3875" t="s">
        <v>199</v>
      </c>
      <c r="D3875">
        <v>63</v>
      </c>
      <c r="E3875">
        <v>121</v>
      </c>
      <c r="F3875">
        <v>212</v>
      </c>
      <c r="G3875">
        <v>58</v>
      </c>
      <c r="H3875" t="s">
        <v>200</v>
      </c>
      <c r="I3875" t="s">
        <v>215</v>
      </c>
      <c r="J3875" t="s">
        <v>208</v>
      </c>
    </row>
    <row r="3876" spans="1:10" x14ac:dyDescent="0.3">
      <c r="A3876" t="s">
        <v>231</v>
      </c>
      <c r="B3876" t="s">
        <v>227</v>
      </c>
      <c r="C3876" t="s">
        <v>199</v>
      </c>
      <c r="D3876">
        <v>71</v>
      </c>
      <c r="E3876">
        <v>130</v>
      </c>
      <c r="F3876">
        <v>227</v>
      </c>
      <c r="G3876">
        <v>59</v>
      </c>
      <c r="H3876" t="s">
        <v>200</v>
      </c>
      <c r="I3876" t="s">
        <v>215</v>
      </c>
      <c r="J3876" t="s">
        <v>208</v>
      </c>
    </row>
    <row r="3877" spans="1:10" x14ac:dyDescent="0.3">
      <c r="A3877" t="s">
        <v>231</v>
      </c>
      <c r="B3877" t="s">
        <v>227</v>
      </c>
      <c r="C3877" t="s">
        <v>199</v>
      </c>
      <c r="D3877">
        <v>91</v>
      </c>
      <c r="E3877">
        <v>116</v>
      </c>
      <c r="F3877">
        <v>215</v>
      </c>
      <c r="G3877">
        <v>55</v>
      </c>
      <c r="H3877" t="s">
        <v>200</v>
      </c>
      <c r="I3877" t="s">
        <v>215</v>
      </c>
      <c r="J3877" t="s">
        <v>208</v>
      </c>
    </row>
    <row r="3878" spans="1:10" x14ac:dyDescent="0.3">
      <c r="A3878" t="s">
        <v>231</v>
      </c>
      <c r="B3878" t="s">
        <v>227</v>
      </c>
      <c r="C3878" t="s">
        <v>199</v>
      </c>
      <c r="D3878">
        <v>76</v>
      </c>
      <c r="E3878">
        <v>103</v>
      </c>
      <c r="F3878">
        <v>192</v>
      </c>
      <c r="G3878">
        <v>52</v>
      </c>
      <c r="H3878" t="s">
        <v>200</v>
      </c>
      <c r="I3878" t="s">
        <v>215</v>
      </c>
      <c r="J3878" t="s">
        <v>208</v>
      </c>
    </row>
    <row r="3879" spans="1:10" x14ac:dyDescent="0.3">
      <c r="A3879" t="s">
        <v>231</v>
      </c>
      <c r="B3879" t="s">
        <v>227</v>
      </c>
      <c r="C3879" t="s">
        <v>199</v>
      </c>
      <c r="D3879">
        <v>70</v>
      </c>
      <c r="E3879">
        <v>123</v>
      </c>
      <c r="F3879">
        <v>226</v>
      </c>
      <c r="G3879">
        <v>53</v>
      </c>
      <c r="H3879" t="s">
        <v>205</v>
      </c>
      <c r="I3879" t="s">
        <v>206</v>
      </c>
      <c r="J3879" t="s">
        <v>202</v>
      </c>
    </row>
    <row r="3880" spans="1:10" x14ac:dyDescent="0.3">
      <c r="A3880" t="s">
        <v>231</v>
      </c>
      <c r="B3880" t="s">
        <v>227</v>
      </c>
      <c r="C3880" t="s">
        <v>199</v>
      </c>
      <c r="D3880">
        <v>45</v>
      </c>
      <c r="E3880">
        <v>89</v>
      </c>
      <c r="F3880">
        <v>164</v>
      </c>
      <c r="G3880">
        <v>44</v>
      </c>
      <c r="H3880" t="s">
        <v>205</v>
      </c>
      <c r="I3880" t="s">
        <v>206</v>
      </c>
      <c r="J3880" t="s">
        <v>202</v>
      </c>
    </row>
    <row r="3881" spans="1:10" x14ac:dyDescent="0.3">
      <c r="A3881" t="s">
        <v>231</v>
      </c>
      <c r="B3881" t="s">
        <v>227</v>
      </c>
      <c r="C3881" t="s">
        <v>199</v>
      </c>
      <c r="D3881">
        <v>79</v>
      </c>
      <c r="E3881">
        <v>99</v>
      </c>
      <c r="F3881">
        <v>194</v>
      </c>
      <c r="G3881">
        <v>46</v>
      </c>
      <c r="H3881" t="s">
        <v>205</v>
      </c>
      <c r="I3881" t="s">
        <v>206</v>
      </c>
      <c r="J3881" t="s">
        <v>202</v>
      </c>
    </row>
    <row r="3882" spans="1:10" x14ac:dyDescent="0.3">
      <c r="A3882" t="s">
        <v>231</v>
      </c>
      <c r="B3882" t="s">
        <v>227</v>
      </c>
      <c r="C3882" t="s">
        <v>199</v>
      </c>
      <c r="D3882">
        <v>36</v>
      </c>
      <c r="E3882">
        <v>65</v>
      </c>
      <c r="F3882">
        <v>115</v>
      </c>
      <c r="G3882">
        <v>29</v>
      </c>
      <c r="H3882" t="s">
        <v>205</v>
      </c>
      <c r="I3882" t="s">
        <v>207</v>
      </c>
      <c r="J3882" t="s">
        <v>208</v>
      </c>
    </row>
    <row r="3883" spans="1:10" x14ac:dyDescent="0.3">
      <c r="A3883" t="s">
        <v>231</v>
      </c>
      <c r="B3883" t="s">
        <v>227</v>
      </c>
      <c r="C3883" t="s">
        <v>199</v>
      </c>
      <c r="D3883">
        <v>47</v>
      </c>
      <c r="E3883">
        <v>58</v>
      </c>
      <c r="F3883">
        <v>110</v>
      </c>
      <c r="G3883">
        <v>26</v>
      </c>
      <c r="H3883" t="s">
        <v>205</v>
      </c>
      <c r="I3883" t="s">
        <v>207</v>
      </c>
      <c r="J3883" t="s">
        <v>208</v>
      </c>
    </row>
    <row r="3884" spans="1:10" x14ac:dyDescent="0.3">
      <c r="A3884" t="s">
        <v>231</v>
      </c>
      <c r="B3884" t="s">
        <v>227</v>
      </c>
      <c r="C3884" t="s">
        <v>199</v>
      </c>
      <c r="D3884">
        <v>16</v>
      </c>
      <c r="E3884">
        <v>30</v>
      </c>
      <c r="F3884">
        <v>55</v>
      </c>
      <c r="G3884">
        <v>19</v>
      </c>
      <c r="H3884" t="s">
        <v>205</v>
      </c>
      <c r="I3884" t="s">
        <v>207</v>
      </c>
      <c r="J3884" t="s">
        <v>208</v>
      </c>
    </row>
    <row r="3885" spans="1:10" x14ac:dyDescent="0.3">
      <c r="A3885" t="s">
        <v>231</v>
      </c>
      <c r="B3885" t="s">
        <v>227</v>
      </c>
      <c r="C3885" t="s">
        <v>199</v>
      </c>
      <c r="D3885">
        <v>29</v>
      </c>
      <c r="E3885">
        <v>65</v>
      </c>
      <c r="F3885">
        <v>104</v>
      </c>
      <c r="G3885">
        <v>36</v>
      </c>
      <c r="H3885" t="s">
        <v>209</v>
      </c>
      <c r="I3885" t="s">
        <v>216</v>
      </c>
      <c r="J3885" t="s">
        <v>208</v>
      </c>
    </row>
    <row r="3886" spans="1:10" x14ac:dyDescent="0.3">
      <c r="A3886" t="s">
        <v>231</v>
      </c>
      <c r="B3886" t="s">
        <v>227</v>
      </c>
      <c r="C3886" t="s">
        <v>199</v>
      </c>
      <c r="D3886">
        <v>53</v>
      </c>
      <c r="E3886">
        <v>94</v>
      </c>
      <c r="F3886">
        <v>151</v>
      </c>
      <c r="G3886">
        <v>41</v>
      </c>
      <c r="H3886" t="s">
        <v>209</v>
      </c>
      <c r="I3886" t="s">
        <v>216</v>
      </c>
      <c r="J3886" t="s">
        <v>208</v>
      </c>
    </row>
    <row r="3887" spans="1:10" x14ac:dyDescent="0.3">
      <c r="A3887" t="s">
        <v>231</v>
      </c>
      <c r="B3887" t="s">
        <v>227</v>
      </c>
      <c r="C3887" t="s">
        <v>199</v>
      </c>
      <c r="D3887">
        <v>48</v>
      </c>
      <c r="E3887">
        <v>88</v>
      </c>
      <c r="F3887">
        <v>141</v>
      </c>
      <c r="G3887">
        <v>40</v>
      </c>
      <c r="H3887" t="s">
        <v>209</v>
      </c>
      <c r="I3887" t="s">
        <v>216</v>
      </c>
      <c r="J3887" t="s">
        <v>208</v>
      </c>
    </row>
    <row r="3888" spans="1:10" x14ac:dyDescent="0.3">
      <c r="A3888" t="s">
        <v>231</v>
      </c>
      <c r="B3888" t="s">
        <v>227</v>
      </c>
      <c r="C3888" t="s">
        <v>199</v>
      </c>
      <c r="D3888">
        <v>30</v>
      </c>
      <c r="E3888">
        <v>66</v>
      </c>
      <c r="F3888">
        <v>107</v>
      </c>
      <c r="G3888">
        <v>36</v>
      </c>
      <c r="H3888" t="s">
        <v>209</v>
      </c>
      <c r="I3888" t="s">
        <v>216</v>
      </c>
      <c r="J3888" t="s">
        <v>208</v>
      </c>
    </row>
    <row r="3889" spans="1:10" x14ac:dyDescent="0.3">
      <c r="A3889" t="s">
        <v>231</v>
      </c>
      <c r="B3889" t="s">
        <v>227</v>
      </c>
      <c r="C3889" t="s">
        <v>199</v>
      </c>
      <c r="D3889">
        <v>93</v>
      </c>
      <c r="E3889">
        <v>105</v>
      </c>
      <c r="F3889">
        <v>178</v>
      </c>
      <c r="G3889">
        <v>42</v>
      </c>
      <c r="H3889" t="s">
        <v>209</v>
      </c>
      <c r="I3889" t="s">
        <v>216</v>
      </c>
      <c r="J3889" t="s">
        <v>208</v>
      </c>
    </row>
    <row r="3890" spans="1:10" x14ac:dyDescent="0.3">
      <c r="A3890" t="s">
        <v>231</v>
      </c>
      <c r="B3890" t="s">
        <v>227</v>
      </c>
      <c r="C3890" t="s">
        <v>199</v>
      </c>
      <c r="D3890">
        <v>45</v>
      </c>
      <c r="E3890">
        <v>66</v>
      </c>
      <c r="F3890">
        <v>114</v>
      </c>
      <c r="G3890">
        <v>36</v>
      </c>
      <c r="H3890" t="s">
        <v>209</v>
      </c>
      <c r="I3890" t="s">
        <v>216</v>
      </c>
      <c r="J3890" t="s">
        <v>208</v>
      </c>
    </row>
    <row r="3891" spans="1:10" x14ac:dyDescent="0.3">
      <c r="A3891" t="s">
        <v>231</v>
      </c>
      <c r="B3891" t="s">
        <v>227</v>
      </c>
      <c r="C3891" t="s">
        <v>199</v>
      </c>
      <c r="D3891">
        <v>58</v>
      </c>
      <c r="E3891">
        <v>85</v>
      </c>
      <c r="F3891">
        <v>144</v>
      </c>
      <c r="G3891">
        <v>27</v>
      </c>
      <c r="H3891" t="s">
        <v>209</v>
      </c>
      <c r="I3891" t="s">
        <v>210</v>
      </c>
      <c r="J3891" t="s">
        <v>208</v>
      </c>
    </row>
    <row r="3892" spans="1:10" x14ac:dyDescent="0.3">
      <c r="A3892" t="s">
        <v>231</v>
      </c>
      <c r="B3892" t="s">
        <v>227</v>
      </c>
      <c r="C3892" t="s">
        <v>199</v>
      </c>
      <c r="D3892">
        <v>64</v>
      </c>
      <c r="E3892">
        <v>68</v>
      </c>
      <c r="F3892">
        <v>123</v>
      </c>
      <c r="G3892">
        <v>25</v>
      </c>
      <c r="H3892" t="s">
        <v>209</v>
      </c>
      <c r="I3892" t="s">
        <v>210</v>
      </c>
      <c r="J3892" t="s">
        <v>208</v>
      </c>
    </row>
    <row r="3893" spans="1:10" x14ac:dyDescent="0.3">
      <c r="A3893" t="s">
        <v>231</v>
      </c>
      <c r="B3893" t="s">
        <v>227</v>
      </c>
      <c r="C3893" t="s">
        <v>199</v>
      </c>
      <c r="D3893">
        <v>41</v>
      </c>
      <c r="E3893">
        <v>81</v>
      </c>
      <c r="F3893">
        <v>137</v>
      </c>
      <c r="G3893">
        <v>40</v>
      </c>
      <c r="H3893" t="s">
        <v>203</v>
      </c>
      <c r="I3893" t="s">
        <v>212</v>
      </c>
      <c r="J3893" t="s">
        <v>202</v>
      </c>
    </row>
    <row r="3894" spans="1:10" x14ac:dyDescent="0.3">
      <c r="A3894" t="s">
        <v>231</v>
      </c>
      <c r="B3894" t="s">
        <v>227</v>
      </c>
      <c r="C3894" t="s">
        <v>199</v>
      </c>
      <c r="D3894">
        <v>27</v>
      </c>
      <c r="E3894">
        <v>65</v>
      </c>
      <c r="F3894">
        <v>110</v>
      </c>
      <c r="G3894">
        <v>38</v>
      </c>
      <c r="H3894" t="s">
        <v>203</v>
      </c>
      <c r="I3894" t="s">
        <v>212</v>
      </c>
      <c r="J3894" t="s">
        <v>202</v>
      </c>
    </row>
    <row r="3895" spans="1:10" x14ac:dyDescent="0.3">
      <c r="A3895" t="s">
        <v>231</v>
      </c>
      <c r="B3895" t="s">
        <v>227</v>
      </c>
      <c r="C3895" t="s">
        <v>199</v>
      </c>
      <c r="D3895">
        <v>24</v>
      </c>
      <c r="E3895">
        <v>59</v>
      </c>
      <c r="F3895">
        <v>99</v>
      </c>
      <c r="G3895">
        <v>35</v>
      </c>
      <c r="H3895" t="s">
        <v>203</v>
      </c>
      <c r="I3895" t="s">
        <v>212</v>
      </c>
      <c r="J3895" t="s">
        <v>202</v>
      </c>
    </row>
    <row r="3896" spans="1:10" x14ac:dyDescent="0.3">
      <c r="A3896" t="s">
        <v>231</v>
      </c>
      <c r="B3896" t="s">
        <v>227</v>
      </c>
      <c r="C3896" t="s">
        <v>199</v>
      </c>
      <c r="D3896">
        <v>21</v>
      </c>
      <c r="E3896">
        <v>54</v>
      </c>
      <c r="F3896">
        <v>90</v>
      </c>
      <c r="G3896">
        <v>33</v>
      </c>
      <c r="H3896" t="s">
        <v>203</v>
      </c>
      <c r="I3896" t="s">
        <v>212</v>
      </c>
      <c r="J3896" t="s">
        <v>202</v>
      </c>
    </row>
    <row r="3897" spans="1:10" x14ac:dyDescent="0.3">
      <c r="A3897" t="s">
        <v>231</v>
      </c>
      <c r="B3897" t="s">
        <v>227</v>
      </c>
      <c r="C3897" t="s">
        <v>199</v>
      </c>
      <c r="D3897">
        <v>20</v>
      </c>
      <c r="E3897">
        <v>54</v>
      </c>
      <c r="F3897">
        <v>90</v>
      </c>
      <c r="G3897">
        <v>34</v>
      </c>
      <c r="H3897" t="s">
        <v>203</v>
      </c>
      <c r="I3897" t="s">
        <v>212</v>
      </c>
      <c r="J3897" t="s">
        <v>202</v>
      </c>
    </row>
    <row r="3898" spans="1:10" x14ac:dyDescent="0.3">
      <c r="A3898" t="s">
        <v>231</v>
      </c>
      <c r="B3898" t="s">
        <v>227</v>
      </c>
      <c r="C3898" t="s">
        <v>199</v>
      </c>
      <c r="D3898">
        <v>31</v>
      </c>
      <c r="E3898">
        <v>67</v>
      </c>
      <c r="F3898">
        <v>113</v>
      </c>
      <c r="G3898">
        <v>36</v>
      </c>
      <c r="H3898" t="s">
        <v>203</v>
      </c>
      <c r="I3898" t="s">
        <v>212</v>
      </c>
      <c r="J3898" t="s">
        <v>202</v>
      </c>
    </row>
    <row r="3899" spans="1:10" x14ac:dyDescent="0.3">
      <c r="A3899" t="s">
        <v>231</v>
      </c>
      <c r="B3899" t="s">
        <v>227</v>
      </c>
      <c r="C3899" t="s">
        <v>199</v>
      </c>
      <c r="D3899">
        <v>1</v>
      </c>
      <c r="E3899">
        <v>87</v>
      </c>
      <c r="F3899">
        <v>150</v>
      </c>
      <c r="G3899">
        <v>86</v>
      </c>
      <c r="H3899" t="s">
        <v>203</v>
      </c>
      <c r="I3899" t="s">
        <v>217</v>
      </c>
      <c r="J3899" t="s">
        <v>202</v>
      </c>
    </row>
    <row r="3900" spans="1:10" x14ac:dyDescent="0.3">
      <c r="A3900" t="s">
        <v>231</v>
      </c>
      <c r="B3900" t="s">
        <v>227</v>
      </c>
      <c r="C3900" t="s">
        <v>199</v>
      </c>
      <c r="D3900">
        <v>-3</v>
      </c>
      <c r="E3900">
        <v>76</v>
      </c>
      <c r="F3900">
        <v>131</v>
      </c>
      <c r="G3900">
        <v>79</v>
      </c>
      <c r="H3900" t="s">
        <v>203</v>
      </c>
      <c r="I3900" t="s">
        <v>217</v>
      </c>
      <c r="J3900" t="s">
        <v>202</v>
      </c>
    </row>
    <row r="3901" spans="1:10" x14ac:dyDescent="0.3">
      <c r="A3901" t="s">
        <v>231</v>
      </c>
      <c r="B3901" t="s">
        <v>227</v>
      </c>
      <c r="C3901" t="s">
        <v>199</v>
      </c>
      <c r="D3901">
        <v>4</v>
      </c>
      <c r="E3901">
        <v>90</v>
      </c>
      <c r="F3901">
        <v>165</v>
      </c>
      <c r="G3901">
        <v>87</v>
      </c>
      <c r="H3901" t="s">
        <v>203</v>
      </c>
      <c r="I3901" t="s">
        <v>217</v>
      </c>
      <c r="J3901" t="s">
        <v>202</v>
      </c>
    </row>
    <row r="3902" spans="1:10" x14ac:dyDescent="0.3">
      <c r="A3902" t="s">
        <v>219</v>
      </c>
      <c r="B3902" t="s">
        <v>214</v>
      </c>
      <c r="C3902" t="s">
        <v>220</v>
      </c>
      <c r="D3902">
        <v>-41</v>
      </c>
      <c r="E3902">
        <v>16</v>
      </c>
      <c r="F3902">
        <v>125</v>
      </c>
      <c r="G3902">
        <v>57</v>
      </c>
      <c r="H3902" t="s">
        <v>200</v>
      </c>
      <c r="I3902" t="s">
        <v>221</v>
      </c>
      <c r="J3902" t="s">
        <v>202</v>
      </c>
    </row>
    <row r="3903" spans="1:10" x14ac:dyDescent="0.3">
      <c r="A3903" t="s">
        <v>219</v>
      </c>
      <c r="B3903" t="s">
        <v>214</v>
      </c>
      <c r="C3903" t="s">
        <v>220</v>
      </c>
      <c r="D3903">
        <v>-174</v>
      </c>
      <c r="E3903">
        <v>-26</v>
      </c>
      <c r="F3903">
        <v>130</v>
      </c>
      <c r="G3903">
        <v>91</v>
      </c>
      <c r="H3903" t="s">
        <v>200</v>
      </c>
      <c r="I3903" t="s">
        <v>215</v>
      </c>
      <c r="J3903" t="s">
        <v>208</v>
      </c>
    </row>
    <row r="3904" spans="1:10" x14ac:dyDescent="0.3">
      <c r="A3904" t="s">
        <v>219</v>
      </c>
      <c r="B3904" t="s">
        <v>214</v>
      </c>
      <c r="C3904" t="s">
        <v>220</v>
      </c>
      <c r="D3904">
        <v>-196</v>
      </c>
      <c r="E3904">
        <v>-32</v>
      </c>
      <c r="F3904">
        <v>162</v>
      </c>
      <c r="G3904">
        <v>102</v>
      </c>
      <c r="H3904" t="s">
        <v>200</v>
      </c>
      <c r="I3904" t="s">
        <v>215</v>
      </c>
      <c r="J3904" t="s">
        <v>208</v>
      </c>
    </row>
    <row r="3905" spans="1:10" x14ac:dyDescent="0.3">
      <c r="A3905" t="s">
        <v>219</v>
      </c>
      <c r="B3905" t="s">
        <v>214</v>
      </c>
      <c r="C3905" t="s">
        <v>220</v>
      </c>
      <c r="D3905">
        <v>-196</v>
      </c>
      <c r="E3905">
        <v>-31</v>
      </c>
      <c r="F3905">
        <v>167</v>
      </c>
      <c r="G3905">
        <v>103</v>
      </c>
      <c r="H3905" t="s">
        <v>200</v>
      </c>
      <c r="I3905" t="s">
        <v>215</v>
      </c>
      <c r="J3905" t="s">
        <v>208</v>
      </c>
    </row>
    <row r="3906" spans="1:10" x14ac:dyDescent="0.3">
      <c r="A3906" t="s">
        <v>219</v>
      </c>
      <c r="B3906" t="s">
        <v>214</v>
      </c>
      <c r="C3906" t="s">
        <v>220</v>
      </c>
      <c r="D3906">
        <v>171</v>
      </c>
      <c r="E3906">
        <v>157</v>
      </c>
      <c r="F3906">
        <v>282</v>
      </c>
      <c r="G3906">
        <v>42</v>
      </c>
      <c r="H3906" t="s">
        <v>209</v>
      </c>
      <c r="I3906" t="s">
        <v>216</v>
      </c>
      <c r="J3906" t="s">
        <v>208</v>
      </c>
    </row>
    <row r="3907" spans="1:10" x14ac:dyDescent="0.3">
      <c r="A3907" t="s">
        <v>219</v>
      </c>
      <c r="B3907" t="s">
        <v>214</v>
      </c>
      <c r="C3907" t="s">
        <v>220</v>
      </c>
      <c r="D3907">
        <v>135</v>
      </c>
      <c r="E3907">
        <v>136</v>
      </c>
      <c r="F3907">
        <v>228</v>
      </c>
      <c r="G3907">
        <v>35</v>
      </c>
      <c r="H3907" t="s">
        <v>203</v>
      </c>
      <c r="I3907" t="s">
        <v>217</v>
      </c>
      <c r="J3907" t="s">
        <v>202</v>
      </c>
    </row>
    <row r="3908" spans="1:10" x14ac:dyDescent="0.3">
      <c r="A3908" t="s">
        <v>219</v>
      </c>
      <c r="B3908" t="s">
        <v>214</v>
      </c>
      <c r="C3908" t="s">
        <v>220</v>
      </c>
      <c r="D3908">
        <v>148</v>
      </c>
      <c r="E3908">
        <v>239</v>
      </c>
      <c r="F3908">
        <v>478</v>
      </c>
      <c r="G3908">
        <v>91</v>
      </c>
      <c r="H3908" t="s">
        <v>205</v>
      </c>
      <c r="I3908" t="s">
        <v>218</v>
      </c>
      <c r="J3908" t="s">
        <v>202</v>
      </c>
    </row>
    <row r="3909" spans="1:10" x14ac:dyDescent="0.3">
      <c r="A3909" t="s">
        <v>222</v>
      </c>
      <c r="B3909" t="s">
        <v>223</v>
      </c>
      <c r="C3909" t="s">
        <v>220</v>
      </c>
      <c r="D3909">
        <v>185</v>
      </c>
      <c r="E3909">
        <v>281</v>
      </c>
      <c r="F3909">
        <v>520</v>
      </c>
      <c r="G3909">
        <v>96</v>
      </c>
      <c r="H3909" t="s">
        <v>200</v>
      </c>
      <c r="I3909" t="s">
        <v>201</v>
      </c>
      <c r="J3909" t="s">
        <v>202</v>
      </c>
    </row>
    <row r="3910" spans="1:10" x14ac:dyDescent="0.3">
      <c r="A3910" t="s">
        <v>222</v>
      </c>
      <c r="B3910" t="s">
        <v>223</v>
      </c>
      <c r="C3910" t="s">
        <v>220</v>
      </c>
      <c r="D3910">
        <v>39</v>
      </c>
      <c r="E3910">
        <v>52</v>
      </c>
      <c r="F3910">
        <v>98</v>
      </c>
      <c r="G3910">
        <v>26</v>
      </c>
      <c r="H3910" t="s">
        <v>200</v>
      </c>
      <c r="I3910" t="s">
        <v>215</v>
      </c>
      <c r="J3910" t="s">
        <v>208</v>
      </c>
    </row>
    <row r="3911" spans="1:10" x14ac:dyDescent="0.3">
      <c r="A3911" t="s">
        <v>222</v>
      </c>
      <c r="B3911" t="s">
        <v>223</v>
      </c>
      <c r="C3911" t="s">
        <v>220</v>
      </c>
      <c r="D3911">
        <v>91</v>
      </c>
      <c r="E3911">
        <v>126</v>
      </c>
      <c r="F3911">
        <v>213</v>
      </c>
      <c r="G3911">
        <v>35</v>
      </c>
      <c r="H3911" t="s">
        <v>205</v>
      </c>
      <c r="I3911" t="s">
        <v>206</v>
      </c>
      <c r="J3911" t="s">
        <v>202</v>
      </c>
    </row>
    <row r="3912" spans="1:10" x14ac:dyDescent="0.3">
      <c r="A3912" t="s">
        <v>222</v>
      </c>
      <c r="B3912" t="s">
        <v>223</v>
      </c>
      <c r="C3912" t="s">
        <v>220</v>
      </c>
      <c r="D3912">
        <v>47</v>
      </c>
      <c r="E3912">
        <v>79</v>
      </c>
      <c r="F3912">
        <v>147</v>
      </c>
      <c r="G3912">
        <v>47</v>
      </c>
      <c r="H3912" t="s">
        <v>209</v>
      </c>
      <c r="I3912" t="s">
        <v>216</v>
      </c>
      <c r="J3912" t="s">
        <v>208</v>
      </c>
    </row>
    <row r="3913" spans="1:10" x14ac:dyDescent="0.3">
      <c r="A3913" t="s">
        <v>222</v>
      </c>
      <c r="B3913" t="s">
        <v>223</v>
      </c>
      <c r="C3913" t="s">
        <v>220</v>
      </c>
      <c r="D3913">
        <v>31</v>
      </c>
      <c r="E3913">
        <v>68</v>
      </c>
      <c r="F3913">
        <v>114</v>
      </c>
      <c r="G3913">
        <v>37</v>
      </c>
      <c r="H3913" t="s">
        <v>209</v>
      </c>
      <c r="I3913" t="s">
        <v>210</v>
      </c>
      <c r="J3913" t="s">
        <v>208</v>
      </c>
    </row>
    <row r="3914" spans="1:10" x14ac:dyDescent="0.3">
      <c r="A3914" t="s">
        <v>222</v>
      </c>
      <c r="B3914" t="s">
        <v>223</v>
      </c>
      <c r="C3914" t="s">
        <v>220</v>
      </c>
      <c r="D3914">
        <v>33</v>
      </c>
      <c r="E3914">
        <v>81</v>
      </c>
      <c r="F3914">
        <v>135</v>
      </c>
      <c r="G3914">
        <v>48</v>
      </c>
      <c r="H3914" t="s">
        <v>205</v>
      </c>
      <c r="I3914" t="s">
        <v>218</v>
      </c>
      <c r="J3914" t="s">
        <v>202</v>
      </c>
    </row>
    <row r="3915" spans="1:10" x14ac:dyDescent="0.3">
      <c r="A3915" t="s">
        <v>226</v>
      </c>
      <c r="B3915" t="s">
        <v>227</v>
      </c>
      <c r="C3915" t="s">
        <v>220</v>
      </c>
      <c r="D3915">
        <v>33</v>
      </c>
      <c r="E3915">
        <v>80</v>
      </c>
      <c r="F3915">
        <v>140</v>
      </c>
      <c r="G3915">
        <v>47</v>
      </c>
      <c r="H3915" t="s">
        <v>200</v>
      </c>
      <c r="I3915" t="s">
        <v>221</v>
      </c>
      <c r="J3915" t="s">
        <v>202</v>
      </c>
    </row>
    <row r="3916" spans="1:10" x14ac:dyDescent="0.3">
      <c r="A3916" t="s">
        <v>226</v>
      </c>
      <c r="B3916" t="s">
        <v>227</v>
      </c>
      <c r="C3916" t="s">
        <v>220</v>
      </c>
      <c r="D3916">
        <v>32</v>
      </c>
      <c r="E3916">
        <v>77</v>
      </c>
      <c r="F3916">
        <v>134</v>
      </c>
      <c r="G3916">
        <v>45</v>
      </c>
      <c r="H3916" t="s">
        <v>200</v>
      </c>
      <c r="I3916" t="s">
        <v>221</v>
      </c>
      <c r="J3916" t="s">
        <v>202</v>
      </c>
    </row>
    <row r="3917" spans="1:10" x14ac:dyDescent="0.3">
      <c r="A3917" t="s">
        <v>226</v>
      </c>
      <c r="B3917" t="s">
        <v>227</v>
      </c>
      <c r="C3917" t="s">
        <v>220</v>
      </c>
      <c r="D3917">
        <v>28</v>
      </c>
      <c r="E3917">
        <v>64</v>
      </c>
      <c r="F3917">
        <v>107</v>
      </c>
      <c r="G3917">
        <v>36</v>
      </c>
      <c r="H3917" t="s">
        <v>200</v>
      </c>
      <c r="I3917" t="s">
        <v>201</v>
      </c>
      <c r="J3917" t="s">
        <v>202</v>
      </c>
    </row>
    <row r="3918" spans="1:10" x14ac:dyDescent="0.3">
      <c r="A3918" t="s">
        <v>226</v>
      </c>
      <c r="B3918" t="s">
        <v>227</v>
      </c>
      <c r="C3918" t="s">
        <v>220</v>
      </c>
      <c r="D3918">
        <v>42</v>
      </c>
      <c r="E3918">
        <v>64</v>
      </c>
      <c r="F3918">
        <v>114</v>
      </c>
      <c r="G3918">
        <v>36</v>
      </c>
      <c r="H3918" t="s">
        <v>200</v>
      </c>
      <c r="I3918" t="s">
        <v>201</v>
      </c>
      <c r="J3918" t="s">
        <v>202</v>
      </c>
    </row>
    <row r="3919" spans="1:10" x14ac:dyDescent="0.3">
      <c r="A3919" t="s">
        <v>226</v>
      </c>
      <c r="B3919" t="s">
        <v>227</v>
      </c>
      <c r="C3919" t="s">
        <v>220</v>
      </c>
      <c r="D3919">
        <v>-6</v>
      </c>
      <c r="E3919">
        <v>63</v>
      </c>
      <c r="F3919">
        <v>107</v>
      </c>
      <c r="G3919">
        <v>69</v>
      </c>
      <c r="H3919" t="s">
        <v>200</v>
      </c>
      <c r="I3919" t="s">
        <v>215</v>
      </c>
      <c r="J3919" t="s">
        <v>208</v>
      </c>
    </row>
    <row r="3920" spans="1:10" x14ac:dyDescent="0.3">
      <c r="A3920" t="s">
        <v>226</v>
      </c>
      <c r="B3920" t="s">
        <v>227</v>
      </c>
      <c r="C3920" t="s">
        <v>220</v>
      </c>
      <c r="D3920">
        <v>129</v>
      </c>
      <c r="E3920">
        <v>153</v>
      </c>
      <c r="F3920">
        <v>326</v>
      </c>
      <c r="G3920">
        <v>66</v>
      </c>
      <c r="H3920" t="s">
        <v>205</v>
      </c>
      <c r="I3920" t="s">
        <v>206</v>
      </c>
      <c r="J3920" t="s">
        <v>202</v>
      </c>
    </row>
    <row r="3921" spans="1:10" x14ac:dyDescent="0.3">
      <c r="A3921" t="s">
        <v>226</v>
      </c>
      <c r="B3921" t="s">
        <v>227</v>
      </c>
      <c r="C3921" t="s">
        <v>220</v>
      </c>
      <c r="D3921">
        <v>8</v>
      </c>
      <c r="E3921">
        <v>60</v>
      </c>
      <c r="F3921">
        <v>109</v>
      </c>
      <c r="G3921">
        <v>52</v>
      </c>
      <c r="H3921" t="s">
        <v>205</v>
      </c>
      <c r="I3921" t="s">
        <v>207</v>
      </c>
      <c r="J3921" t="s">
        <v>208</v>
      </c>
    </row>
    <row r="3922" spans="1:10" x14ac:dyDescent="0.3">
      <c r="A3922" t="s">
        <v>226</v>
      </c>
      <c r="B3922" t="s">
        <v>227</v>
      </c>
      <c r="C3922" t="s">
        <v>220</v>
      </c>
      <c r="D3922">
        <v>25</v>
      </c>
      <c r="E3922">
        <v>72</v>
      </c>
      <c r="F3922">
        <v>145</v>
      </c>
      <c r="G3922">
        <v>59</v>
      </c>
      <c r="H3922" t="s">
        <v>205</v>
      </c>
      <c r="I3922" t="s">
        <v>207</v>
      </c>
      <c r="J3922" t="s">
        <v>208</v>
      </c>
    </row>
    <row r="3923" spans="1:10" x14ac:dyDescent="0.3">
      <c r="A3923" t="s">
        <v>226</v>
      </c>
      <c r="B3923" t="s">
        <v>227</v>
      </c>
      <c r="C3923" t="s">
        <v>220</v>
      </c>
      <c r="D3923">
        <v>24</v>
      </c>
      <c r="E3923">
        <v>69</v>
      </c>
      <c r="F3923">
        <v>132</v>
      </c>
      <c r="G3923">
        <v>53</v>
      </c>
      <c r="H3923" t="s">
        <v>205</v>
      </c>
      <c r="I3923" t="s">
        <v>207</v>
      </c>
      <c r="J3923" t="s">
        <v>208</v>
      </c>
    </row>
    <row r="3924" spans="1:10" x14ac:dyDescent="0.3">
      <c r="A3924" t="s">
        <v>226</v>
      </c>
      <c r="B3924" t="s">
        <v>227</v>
      </c>
      <c r="C3924" t="s">
        <v>220</v>
      </c>
      <c r="D3924">
        <v>29</v>
      </c>
      <c r="E3924">
        <v>48</v>
      </c>
      <c r="F3924">
        <v>80</v>
      </c>
      <c r="G3924">
        <v>19</v>
      </c>
      <c r="H3924" t="s">
        <v>209</v>
      </c>
      <c r="I3924" t="s">
        <v>216</v>
      </c>
      <c r="J3924" t="s">
        <v>208</v>
      </c>
    </row>
    <row r="3925" spans="1:10" x14ac:dyDescent="0.3">
      <c r="A3925" t="s">
        <v>226</v>
      </c>
      <c r="B3925" t="s">
        <v>227</v>
      </c>
      <c r="C3925" t="s">
        <v>220</v>
      </c>
      <c r="D3925">
        <v>14</v>
      </c>
      <c r="E3925">
        <v>30</v>
      </c>
      <c r="F3925">
        <v>50</v>
      </c>
      <c r="G3925">
        <v>16</v>
      </c>
      <c r="H3925" t="s">
        <v>209</v>
      </c>
      <c r="I3925" t="s">
        <v>216</v>
      </c>
      <c r="J3925" t="s">
        <v>208</v>
      </c>
    </row>
    <row r="3926" spans="1:10" x14ac:dyDescent="0.3">
      <c r="A3926" t="s">
        <v>226</v>
      </c>
      <c r="B3926" t="s">
        <v>227</v>
      </c>
      <c r="C3926" t="s">
        <v>220</v>
      </c>
      <c r="D3926">
        <v>16</v>
      </c>
      <c r="E3926">
        <v>32</v>
      </c>
      <c r="F3926">
        <v>53</v>
      </c>
      <c r="G3926">
        <v>16</v>
      </c>
      <c r="H3926" t="s">
        <v>209</v>
      </c>
      <c r="I3926" t="s">
        <v>216</v>
      </c>
      <c r="J3926" t="s">
        <v>208</v>
      </c>
    </row>
    <row r="3927" spans="1:10" x14ac:dyDescent="0.3">
      <c r="A3927" t="s">
        <v>226</v>
      </c>
      <c r="B3927" t="s">
        <v>227</v>
      </c>
      <c r="C3927" t="s">
        <v>220</v>
      </c>
      <c r="D3927">
        <v>29</v>
      </c>
      <c r="E3927">
        <v>48</v>
      </c>
      <c r="F3927">
        <v>80</v>
      </c>
      <c r="G3927">
        <v>19</v>
      </c>
      <c r="H3927" t="s">
        <v>209</v>
      </c>
      <c r="I3927" t="s">
        <v>216</v>
      </c>
      <c r="J3927" t="s">
        <v>208</v>
      </c>
    </row>
    <row r="3928" spans="1:10" x14ac:dyDescent="0.3">
      <c r="A3928" t="s">
        <v>226</v>
      </c>
      <c r="B3928" t="s">
        <v>227</v>
      </c>
      <c r="C3928" t="s">
        <v>220</v>
      </c>
      <c r="D3928">
        <v>25</v>
      </c>
      <c r="E3928">
        <v>44</v>
      </c>
      <c r="F3928">
        <v>73</v>
      </c>
      <c r="G3928">
        <v>19</v>
      </c>
      <c r="H3928" t="s">
        <v>209</v>
      </c>
      <c r="I3928" t="s">
        <v>216</v>
      </c>
      <c r="J3928" t="s">
        <v>208</v>
      </c>
    </row>
    <row r="3929" spans="1:10" x14ac:dyDescent="0.3">
      <c r="A3929" t="s">
        <v>226</v>
      </c>
      <c r="B3929" t="s">
        <v>227</v>
      </c>
      <c r="C3929" t="s">
        <v>220</v>
      </c>
      <c r="D3929">
        <v>24</v>
      </c>
      <c r="E3929">
        <v>32</v>
      </c>
      <c r="F3929">
        <v>56</v>
      </c>
      <c r="G3929">
        <v>16</v>
      </c>
      <c r="H3929" t="s">
        <v>209</v>
      </c>
      <c r="I3929" t="s">
        <v>216</v>
      </c>
      <c r="J3929" t="s">
        <v>208</v>
      </c>
    </row>
    <row r="3930" spans="1:10" x14ac:dyDescent="0.3">
      <c r="A3930" t="s">
        <v>226</v>
      </c>
      <c r="B3930" t="s">
        <v>227</v>
      </c>
      <c r="C3930" t="s">
        <v>220</v>
      </c>
      <c r="D3930">
        <v>22</v>
      </c>
      <c r="E3930">
        <v>34</v>
      </c>
      <c r="F3930">
        <v>56</v>
      </c>
      <c r="G3930">
        <v>17</v>
      </c>
      <c r="H3930" t="s">
        <v>209</v>
      </c>
      <c r="I3930" t="s">
        <v>210</v>
      </c>
      <c r="J3930" t="s">
        <v>208</v>
      </c>
    </row>
    <row r="3931" spans="1:10" x14ac:dyDescent="0.3">
      <c r="A3931" t="s">
        <v>226</v>
      </c>
      <c r="B3931" t="s">
        <v>227</v>
      </c>
      <c r="C3931" t="s">
        <v>220</v>
      </c>
      <c r="D3931">
        <v>30</v>
      </c>
      <c r="E3931">
        <v>39</v>
      </c>
      <c r="F3931">
        <v>70</v>
      </c>
      <c r="G3931">
        <v>19</v>
      </c>
      <c r="H3931" t="s">
        <v>209</v>
      </c>
      <c r="I3931" t="s">
        <v>210</v>
      </c>
      <c r="J3931" t="s">
        <v>208</v>
      </c>
    </row>
    <row r="3932" spans="1:10" x14ac:dyDescent="0.3">
      <c r="A3932" t="s">
        <v>226</v>
      </c>
      <c r="B3932" t="s">
        <v>227</v>
      </c>
      <c r="C3932" t="s">
        <v>220</v>
      </c>
      <c r="D3932">
        <v>108</v>
      </c>
      <c r="E3932">
        <v>134</v>
      </c>
      <c r="F3932">
        <v>237</v>
      </c>
      <c r="G3932">
        <v>61</v>
      </c>
      <c r="H3932" t="s">
        <v>203</v>
      </c>
      <c r="I3932" t="s">
        <v>212</v>
      </c>
      <c r="J3932" t="s">
        <v>202</v>
      </c>
    </row>
    <row r="3933" spans="1:10" x14ac:dyDescent="0.3">
      <c r="A3933" t="s">
        <v>226</v>
      </c>
      <c r="B3933" t="s">
        <v>227</v>
      </c>
      <c r="C3933" t="s">
        <v>220</v>
      </c>
      <c r="D3933">
        <v>97</v>
      </c>
      <c r="E3933">
        <v>155</v>
      </c>
      <c r="F3933">
        <v>267</v>
      </c>
      <c r="G3933">
        <v>58</v>
      </c>
      <c r="H3933" t="s">
        <v>203</v>
      </c>
      <c r="I3933" t="s">
        <v>217</v>
      </c>
      <c r="J3933" t="s">
        <v>202</v>
      </c>
    </row>
    <row r="3934" spans="1:10" x14ac:dyDescent="0.3">
      <c r="A3934" t="s">
        <v>226</v>
      </c>
      <c r="B3934" t="s">
        <v>227</v>
      </c>
      <c r="C3934" t="s">
        <v>220</v>
      </c>
      <c r="D3934">
        <v>105</v>
      </c>
      <c r="E3934">
        <v>164</v>
      </c>
      <c r="F3934">
        <v>282</v>
      </c>
      <c r="G3934">
        <v>59</v>
      </c>
      <c r="H3934" t="s">
        <v>203</v>
      </c>
      <c r="I3934" t="s">
        <v>217</v>
      </c>
      <c r="J3934" t="s">
        <v>202</v>
      </c>
    </row>
    <row r="3935" spans="1:10" x14ac:dyDescent="0.3">
      <c r="A3935" t="s">
        <v>222</v>
      </c>
      <c r="B3935" t="s">
        <v>223</v>
      </c>
      <c r="C3935" t="s">
        <v>220</v>
      </c>
      <c r="D3935">
        <v>166</v>
      </c>
      <c r="E3935">
        <v>253</v>
      </c>
      <c r="F3935">
        <v>467</v>
      </c>
      <c r="G3935">
        <v>87</v>
      </c>
      <c r="H3935" t="s">
        <v>200</v>
      </c>
      <c r="I3935" t="s">
        <v>201</v>
      </c>
      <c r="J3935" t="s">
        <v>202</v>
      </c>
    </row>
    <row r="3936" spans="1:10" x14ac:dyDescent="0.3">
      <c r="A3936" t="s">
        <v>222</v>
      </c>
      <c r="B3936" t="s">
        <v>223</v>
      </c>
      <c r="C3936" t="s">
        <v>220</v>
      </c>
      <c r="D3936">
        <v>345</v>
      </c>
      <c r="E3936">
        <v>367</v>
      </c>
      <c r="F3936">
        <v>672</v>
      </c>
      <c r="G3936">
        <v>109</v>
      </c>
      <c r="H3936" t="s">
        <v>200</v>
      </c>
      <c r="I3936" t="s">
        <v>201</v>
      </c>
      <c r="J3936" t="s">
        <v>202</v>
      </c>
    </row>
    <row r="3937" spans="1:10" x14ac:dyDescent="0.3">
      <c r="A3937" t="s">
        <v>222</v>
      </c>
      <c r="B3937" t="s">
        <v>223</v>
      </c>
      <c r="C3937" t="s">
        <v>220</v>
      </c>
      <c r="D3937">
        <v>93</v>
      </c>
      <c r="E3937">
        <v>100</v>
      </c>
      <c r="F3937">
        <v>190</v>
      </c>
      <c r="G3937">
        <v>37</v>
      </c>
      <c r="H3937" t="s">
        <v>200</v>
      </c>
      <c r="I3937" t="s">
        <v>215</v>
      </c>
      <c r="J3937" t="s">
        <v>208</v>
      </c>
    </row>
    <row r="3938" spans="1:10" x14ac:dyDescent="0.3">
      <c r="A3938" t="s">
        <v>222</v>
      </c>
      <c r="B3938" t="s">
        <v>223</v>
      </c>
      <c r="C3938" t="s">
        <v>220</v>
      </c>
      <c r="D3938">
        <v>46</v>
      </c>
      <c r="E3938">
        <v>77</v>
      </c>
      <c r="F3938">
        <v>143</v>
      </c>
      <c r="G3938">
        <v>46</v>
      </c>
      <c r="H3938" t="s">
        <v>209</v>
      </c>
      <c r="I3938" t="s">
        <v>216</v>
      </c>
      <c r="J3938" t="s">
        <v>208</v>
      </c>
    </row>
    <row r="3939" spans="1:10" x14ac:dyDescent="0.3">
      <c r="A3939" t="s">
        <v>230</v>
      </c>
      <c r="B3939" t="s">
        <v>198</v>
      </c>
      <c r="C3939" t="s">
        <v>220</v>
      </c>
      <c r="D3939">
        <v>137</v>
      </c>
      <c r="E3939">
        <v>167</v>
      </c>
      <c r="F3939">
        <v>276</v>
      </c>
      <c r="G3939">
        <v>63</v>
      </c>
      <c r="H3939" t="s">
        <v>200</v>
      </c>
      <c r="I3939" t="s">
        <v>201</v>
      </c>
      <c r="J3939" t="s">
        <v>202</v>
      </c>
    </row>
    <row r="3940" spans="1:10" x14ac:dyDescent="0.3">
      <c r="A3940" t="s">
        <v>230</v>
      </c>
      <c r="B3940" t="s">
        <v>198</v>
      </c>
      <c r="C3940" t="s">
        <v>220</v>
      </c>
      <c r="D3940">
        <v>17</v>
      </c>
      <c r="E3940">
        <v>132</v>
      </c>
      <c r="F3940">
        <v>227</v>
      </c>
      <c r="G3940">
        <v>115</v>
      </c>
      <c r="H3940" t="s">
        <v>205</v>
      </c>
      <c r="I3940" t="s">
        <v>206</v>
      </c>
      <c r="J3940" t="s">
        <v>202</v>
      </c>
    </row>
    <row r="3941" spans="1:10" x14ac:dyDescent="0.3">
      <c r="A3941" t="s">
        <v>230</v>
      </c>
      <c r="B3941" t="s">
        <v>198</v>
      </c>
      <c r="C3941" t="s">
        <v>220</v>
      </c>
      <c r="D3941">
        <v>35</v>
      </c>
      <c r="E3941">
        <v>184</v>
      </c>
      <c r="F3941">
        <v>317</v>
      </c>
      <c r="G3941">
        <v>149</v>
      </c>
      <c r="H3941" t="s">
        <v>205</v>
      </c>
      <c r="I3941" t="s">
        <v>206</v>
      </c>
      <c r="J3941" t="s">
        <v>202</v>
      </c>
    </row>
    <row r="3942" spans="1:10" x14ac:dyDescent="0.3">
      <c r="A3942" t="s">
        <v>230</v>
      </c>
      <c r="B3942" t="s">
        <v>198</v>
      </c>
      <c r="C3942" t="s">
        <v>220</v>
      </c>
      <c r="D3942">
        <v>48</v>
      </c>
      <c r="E3942">
        <v>184</v>
      </c>
      <c r="F3942">
        <v>314</v>
      </c>
      <c r="G3942">
        <v>139</v>
      </c>
      <c r="H3942" t="s">
        <v>205</v>
      </c>
      <c r="I3942" t="s">
        <v>206</v>
      </c>
      <c r="J3942" t="s">
        <v>202</v>
      </c>
    </row>
    <row r="3943" spans="1:10" x14ac:dyDescent="0.3">
      <c r="A3943" t="s">
        <v>230</v>
      </c>
      <c r="B3943" t="s">
        <v>198</v>
      </c>
      <c r="C3943" t="s">
        <v>220</v>
      </c>
      <c r="D3943">
        <v>54</v>
      </c>
      <c r="E3943">
        <v>108</v>
      </c>
      <c r="F3943">
        <v>188</v>
      </c>
      <c r="G3943">
        <v>54</v>
      </c>
      <c r="H3943" t="s">
        <v>205</v>
      </c>
      <c r="I3943" t="s">
        <v>207</v>
      </c>
      <c r="J3943" t="s">
        <v>208</v>
      </c>
    </row>
    <row r="3944" spans="1:10" x14ac:dyDescent="0.3">
      <c r="A3944" t="s">
        <v>230</v>
      </c>
      <c r="B3944" t="s">
        <v>198</v>
      </c>
      <c r="C3944" t="s">
        <v>220</v>
      </c>
      <c r="D3944">
        <v>86</v>
      </c>
      <c r="E3944">
        <v>114</v>
      </c>
      <c r="F3944">
        <v>212</v>
      </c>
      <c r="G3944">
        <v>56</v>
      </c>
      <c r="H3944" t="s">
        <v>205</v>
      </c>
      <c r="I3944" t="s">
        <v>207</v>
      </c>
      <c r="J3944" t="s">
        <v>208</v>
      </c>
    </row>
    <row r="3945" spans="1:10" x14ac:dyDescent="0.3">
      <c r="A3945" t="s">
        <v>230</v>
      </c>
      <c r="B3945" t="s">
        <v>198</v>
      </c>
      <c r="C3945" t="s">
        <v>220</v>
      </c>
      <c r="D3945">
        <v>35</v>
      </c>
      <c r="E3945">
        <v>62</v>
      </c>
      <c r="F3945">
        <v>110</v>
      </c>
      <c r="G3945">
        <v>27</v>
      </c>
      <c r="H3945" t="s">
        <v>209</v>
      </c>
      <c r="I3945" t="s">
        <v>216</v>
      </c>
      <c r="J3945" t="s">
        <v>208</v>
      </c>
    </row>
    <row r="3946" spans="1:10" x14ac:dyDescent="0.3">
      <c r="A3946" t="s">
        <v>230</v>
      </c>
      <c r="B3946" t="s">
        <v>198</v>
      </c>
      <c r="C3946" t="s">
        <v>220</v>
      </c>
      <c r="D3946">
        <v>35</v>
      </c>
      <c r="E3946">
        <v>62</v>
      </c>
      <c r="F3946">
        <v>110</v>
      </c>
      <c r="G3946">
        <v>27</v>
      </c>
      <c r="H3946" t="s">
        <v>209</v>
      </c>
      <c r="I3946" t="s">
        <v>216</v>
      </c>
      <c r="J3946" t="s">
        <v>208</v>
      </c>
    </row>
    <row r="3947" spans="1:10" x14ac:dyDescent="0.3">
      <c r="A3947" t="s">
        <v>230</v>
      </c>
      <c r="B3947" t="s">
        <v>198</v>
      </c>
      <c r="C3947" t="s">
        <v>220</v>
      </c>
      <c r="D3947">
        <v>65</v>
      </c>
      <c r="E3947">
        <v>92</v>
      </c>
      <c r="F3947">
        <v>168</v>
      </c>
      <c r="G3947">
        <v>42</v>
      </c>
      <c r="H3947" t="s">
        <v>209</v>
      </c>
      <c r="I3947" t="s">
        <v>211</v>
      </c>
      <c r="J3947" t="s">
        <v>208</v>
      </c>
    </row>
    <row r="3948" spans="1:10" x14ac:dyDescent="0.3">
      <c r="A3948" t="s">
        <v>230</v>
      </c>
      <c r="B3948" t="s">
        <v>198</v>
      </c>
      <c r="C3948" t="s">
        <v>220</v>
      </c>
      <c r="D3948">
        <v>44</v>
      </c>
      <c r="E3948">
        <v>68</v>
      </c>
      <c r="F3948">
        <v>114</v>
      </c>
      <c r="G3948">
        <v>24</v>
      </c>
      <c r="H3948" t="s">
        <v>203</v>
      </c>
      <c r="I3948" t="s">
        <v>212</v>
      </c>
      <c r="J3948" t="s">
        <v>202</v>
      </c>
    </row>
    <row r="3949" spans="1:10" x14ac:dyDescent="0.3">
      <c r="A3949" t="s">
        <v>219</v>
      </c>
      <c r="B3949" t="s">
        <v>214</v>
      </c>
      <c r="C3949" t="s">
        <v>220</v>
      </c>
      <c r="D3949">
        <v>408</v>
      </c>
      <c r="E3949">
        <v>407</v>
      </c>
      <c r="F3949">
        <v>759</v>
      </c>
      <c r="G3949">
        <v>152</v>
      </c>
      <c r="H3949" t="s">
        <v>200</v>
      </c>
      <c r="I3949" t="s">
        <v>201</v>
      </c>
      <c r="J3949" t="s">
        <v>202</v>
      </c>
    </row>
    <row r="3950" spans="1:10" x14ac:dyDescent="0.3">
      <c r="A3950" t="s">
        <v>219</v>
      </c>
      <c r="B3950" t="s">
        <v>214</v>
      </c>
      <c r="C3950" t="s">
        <v>220</v>
      </c>
      <c r="D3950">
        <v>44</v>
      </c>
      <c r="E3950">
        <v>81</v>
      </c>
      <c r="F3950">
        <v>134</v>
      </c>
      <c r="G3950">
        <v>46</v>
      </c>
      <c r="H3950" t="s">
        <v>203</v>
      </c>
      <c r="I3950" t="s">
        <v>204</v>
      </c>
      <c r="J3950" t="s">
        <v>202</v>
      </c>
    </row>
    <row r="3951" spans="1:10" x14ac:dyDescent="0.3">
      <c r="A3951" t="s">
        <v>219</v>
      </c>
      <c r="B3951" t="s">
        <v>214</v>
      </c>
      <c r="C3951" t="s">
        <v>220</v>
      </c>
      <c r="D3951">
        <v>41</v>
      </c>
      <c r="E3951">
        <v>79</v>
      </c>
      <c r="F3951">
        <v>130</v>
      </c>
      <c r="G3951">
        <v>46</v>
      </c>
      <c r="H3951" t="s">
        <v>203</v>
      </c>
      <c r="I3951" t="s">
        <v>204</v>
      </c>
      <c r="J3951" t="s">
        <v>202</v>
      </c>
    </row>
    <row r="3952" spans="1:10" x14ac:dyDescent="0.3">
      <c r="A3952" t="s">
        <v>219</v>
      </c>
      <c r="B3952" t="s">
        <v>214</v>
      </c>
      <c r="C3952" t="s">
        <v>220</v>
      </c>
      <c r="D3952">
        <v>100</v>
      </c>
      <c r="E3952">
        <v>137</v>
      </c>
      <c r="F3952">
        <v>232</v>
      </c>
      <c r="G3952">
        <v>37</v>
      </c>
      <c r="H3952" t="s">
        <v>209</v>
      </c>
      <c r="I3952" t="s">
        <v>216</v>
      </c>
      <c r="J3952" t="s">
        <v>208</v>
      </c>
    </row>
    <row r="3953" spans="1:10" x14ac:dyDescent="0.3">
      <c r="A3953" t="s">
        <v>219</v>
      </c>
      <c r="B3953" t="s">
        <v>214</v>
      </c>
      <c r="C3953" t="s">
        <v>220</v>
      </c>
      <c r="D3953">
        <v>184</v>
      </c>
      <c r="E3953">
        <v>178</v>
      </c>
      <c r="F3953">
        <v>298</v>
      </c>
      <c r="G3953">
        <v>42</v>
      </c>
      <c r="H3953" t="s">
        <v>209</v>
      </c>
      <c r="I3953" t="s">
        <v>216</v>
      </c>
      <c r="J3953" t="s">
        <v>208</v>
      </c>
    </row>
    <row r="3954" spans="1:10" x14ac:dyDescent="0.3">
      <c r="A3954" t="s">
        <v>219</v>
      </c>
      <c r="B3954" t="s">
        <v>214</v>
      </c>
      <c r="C3954" t="s">
        <v>220</v>
      </c>
      <c r="D3954">
        <v>156</v>
      </c>
      <c r="E3954">
        <v>249</v>
      </c>
      <c r="F3954">
        <v>498</v>
      </c>
      <c r="G3954">
        <v>93</v>
      </c>
      <c r="H3954" t="s">
        <v>205</v>
      </c>
      <c r="I3954" t="s">
        <v>218</v>
      </c>
      <c r="J3954" t="s">
        <v>202</v>
      </c>
    </row>
    <row r="3955" spans="1:10" x14ac:dyDescent="0.3">
      <c r="A3955" t="s">
        <v>219</v>
      </c>
      <c r="B3955" t="s">
        <v>214</v>
      </c>
      <c r="C3955" t="s">
        <v>220</v>
      </c>
      <c r="D3955">
        <v>233</v>
      </c>
      <c r="E3955">
        <v>251</v>
      </c>
      <c r="F3955">
        <v>534</v>
      </c>
      <c r="G3955">
        <v>94</v>
      </c>
      <c r="H3955" t="s">
        <v>205</v>
      </c>
      <c r="I3955" t="s">
        <v>218</v>
      </c>
      <c r="J3955" t="s">
        <v>202</v>
      </c>
    </row>
    <row r="3956" spans="1:10" x14ac:dyDescent="0.3">
      <c r="A3956" t="s">
        <v>219</v>
      </c>
      <c r="B3956" t="s">
        <v>214</v>
      </c>
      <c r="C3956" t="s">
        <v>220</v>
      </c>
      <c r="D3956">
        <v>-88</v>
      </c>
      <c r="E3956">
        <v>-25</v>
      </c>
      <c r="F3956">
        <v>102</v>
      </c>
      <c r="G3956">
        <v>63</v>
      </c>
      <c r="H3956" t="s">
        <v>200</v>
      </c>
      <c r="I3956" t="s">
        <v>221</v>
      </c>
      <c r="J3956" t="s">
        <v>202</v>
      </c>
    </row>
    <row r="3957" spans="1:10" x14ac:dyDescent="0.3">
      <c r="A3957" t="s">
        <v>219</v>
      </c>
      <c r="B3957" t="s">
        <v>214</v>
      </c>
      <c r="C3957" t="s">
        <v>220</v>
      </c>
      <c r="D3957">
        <v>235</v>
      </c>
      <c r="E3957">
        <v>374</v>
      </c>
      <c r="F3957">
        <v>623</v>
      </c>
      <c r="G3957">
        <v>139</v>
      </c>
      <c r="H3957" t="s">
        <v>200</v>
      </c>
      <c r="I3957" t="s">
        <v>201</v>
      </c>
      <c r="J3957" t="s">
        <v>202</v>
      </c>
    </row>
    <row r="3958" spans="1:10" x14ac:dyDescent="0.3">
      <c r="A3958" t="s">
        <v>219</v>
      </c>
      <c r="B3958" t="s">
        <v>214</v>
      </c>
      <c r="C3958" t="s">
        <v>220</v>
      </c>
      <c r="D3958">
        <v>-117</v>
      </c>
      <c r="E3958">
        <v>-24</v>
      </c>
      <c r="F3958">
        <v>130</v>
      </c>
      <c r="G3958">
        <v>93</v>
      </c>
      <c r="H3958" t="s">
        <v>200</v>
      </c>
      <c r="I3958" t="s">
        <v>215</v>
      </c>
      <c r="J3958" t="s">
        <v>208</v>
      </c>
    </row>
    <row r="3959" spans="1:10" x14ac:dyDescent="0.3">
      <c r="A3959" t="s">
        <v>219</v>
      </c>
      <c r="B3959" t="s">
        <v>214</v>
      </c>
      <c r="C3959" t="s">
        <v>220</v>
      </c>
      <c r="D3959">
        <v>-221</v>
      </c>
      <c r="E3959">
        <v>-32</v>
      </c>
      <c r="F3959">
        <v>205</v>
      </c>
      <c r="G3959">
        <v>117</v>
      </c>
      <c r="H3959" t="s">
        <v>200</v>
      </c>
      <c r="I3959" t="s">
        <v>215</v>
      </c>
      <c r="J3959" t="s">
        <v>208</v>
      </c>
    </row>
    <row r="3960" spans="1:10" x14ac:dyDescent="0.3">
      <c r="A3960" t="s">
        <v>219</v>
      </c>
      <c r="B3960" t="s">
        <v>214</v>
      </c>
      <c r="C3960" t="s">
        <v>220</v>
      </c>
      <c r="D3960">
        <v>26</v>
      </c>
      <c r="E3960">
        <v>169</v>
      </c>
      <c r="F3960">
        <v>290</v>
      </c>
      <c r="G3960">
        <v>143</v>
      </c>
      <c r="H3960" t="s">
        <v>205</v>
      </c>
      <c r="I3960" t="s">
        <v>206</v>
      </c>
      <c r="J3960" t="s">
        <v>202</v>
      </c>
    </row>
    <row r="3961" spans="1:10" x14ac:dyDescent="0.3">
      <c r="A3961" t="s">
        <v>219</v>
      </c>
      <c r="B3961" t="s">
        <v>214</v>
      </c>
      <c r="C3961" t="s">
        <v>220</v>
      </c>
      <c r="D3961">
        <v>69</v>
      </c>
      <c r="E3961">
        <v>239</v>
      </c>
      <c r="F3961">
        <v>408</v>
      </c>
      <c r="G3961">
        <v>176</v>
      </c>
      <c r="H3961" t="s">
        <v>205</v>
      </c>
      <c r="I3961" t="s">
        <v>206</v>
      </c>
      <c r="J3961" t="s">
        <v>202</v>
      </c>
    </row>
    <row r="3962" spans="1:10" x14ac:dyDescent="0.3">
      <c r="A3962" t="s">
        <v>219</v>
      </c>
      <c r="B3962" t="s">
        <v>214</v>
      </c>
      <c r="C3962" t="s">
        <v>220</v>
      </c>
      <c r="D3962">
        <v>39</v>
      </c>
      <c r="E3962">
        <v>169</v>
      </c>
      <c r="F3962">
        <v>309</v>
      </c>
      <c r="G3962">
        <v>143</v>
      </c>
      <c r="H3962" t="s">
        <v>205</v>
      </c>
      <c r="I3962" t="s">
        <v>206</v>
      </c>
      <c r="J3962" t="s">
        <v>202</v>
      </c>
    </row>
    <row r="3963" spans="1:10" x14ac:dyDescent="0.3">
      <c r="A3963" t="s">
        <v>219</v>
      </c>
      <c r="B3963" t="s">
        <v>214</v>
      </c>
      <c r="C3963" t="s">
        <v>220</v>
      </c>
      <c r="D3963">
        <v>202</v>
      </c>
      <c r="E3963">
        <v>311</v>
      </c>
      <c r="F3963">
        <v>545</v>
      </c>
      <c r="G3963">
        <v>109</v>
      </c>
      <c r="H3963" t="s">
        <v>205</v>
      </c>
      <c r="I3963" t="s">
        <v>207</v>
      </c>
      <c r="J3963" t="s">
        <v>208</v>
      </c>
    </row>
    <row r="3964" spans="1:10" x14ac:dyDescent="0.3">
      <c r="A3964" t="s">
        <v>219</v>
      </c>
      <c r="B3964" t="s">
        <v>214</v>
      </c>
      <c r="C3964" t="s">
        <v>220</v>
      </c>
      <c r="D3964">
        <v>316</v>
      </c>
      <c r="E3964">
        <v>312</v>
      </c>
      <c r="F3964">
        <v>611</v>
      </c>
      <c r="G3964">
        <v>114</v>
      </c>
      <c r="H3964" t="s">
        <v>205</v>
      </c>
      <c r="I3964" t="s">
        <v>207</v>
      </c>
      <c r="J3964" t="s">
        <v>208</v>
      </c>
    </row>
    <row r="3965" spans="1:10" x14ac:dyDescent="0.3">
      <c r="A3965" t="s">
        <v>219</v>
      </c>
      <c r="B3965" t="s">
        <v>214</v>
      </c>
      <c r="C3965" t="s">
        <v>220</v>
      </c>
      <c r="D3965">
        <v>276</v>
      </c>
      <c r="E3965">
        <v>281</v>
      </c>
      <c r="F3965">
        <v>554</v>
      </c>
      <c r="G3965">
        <v>95</v>
      </c>
      <c r="H3965" t="s">
        <v>209</v>
      </c>
      <c r="I3965" t="s">
        <v>210</v>
      </c>
      <c r="J3965" t="s">
        <v>208</v>
      </c>
    </row>
    <row r="3966" spans="1:10" x14ac:dyDescent="0.3">
      <c r="A3966" t="s">
        <v>219</v>
      </c>
      <c r="B3966" t="s">
        <v>214</v>
      </c>
      <c r="C3966" t="s">
        <v>220</v>
      </c>
      <c r="D3966">
        <v>43</v>
      </c>
      <c r="E3966">
        <v>74</v>
      </c>
      <c r="F3966">
        <v>132</v>
      </c>
      <c r="G3966">
        <v>31</v>
      </c>
      <c r="H3966" t="s">
        <v>209</v>
      </c>
      <c r="I3966" t="s">
        <v>211</v>
      </c>
      <c r="J3966" t="s">
        <v>208</v>
      </c>
    </row>
    <row r="3967" spans="1:10" x14ac:dyDescent="0.3">
      <c r="A3967" t="s">
        <v>219</v>
      </c>
      <c r="B3967" t="s">
        <v>214</v>
      </c>
      <c r="C3967" t="s">
        <v>220</v>
      </c>
      <c r="D3967">
        <v>142</v>
      </c>
      <c r="E3967">
        <v>132</v>
      </c>
      <c r="F3967">
        <v>238</v>
      </c>
      <c r="G3967">
        <v>36</v>
      </c>
      <c r="H3967" t="s">
        <v>203</v>
      </c>
      <c r="I3967" t="s">
        <v>212</v>
      </c>
      <c r="J3967" t="s">
        <v>202</v>
      </c>
    </row>
    <row r="3968" spans="1:10" x14ac:dyDescent="0.3">
      <c r="A3968" t="s">
        <v>219</v>
      </c>
      <c r="B3968" t="s">
        <v>214</v>
      </c>
      <c r="C3968" t="s">
        <v>220</v>
      </c>
      <c r="D3968">
        <v>166</v>
      </c>
      <c r="E3968">
        <v>163</v>
      </c>
      <c r="F3968">
        <v>274</v>
      </c>
      <c r="G3968">
        <v>40</v>
      </c>
      <c r="H3968" t="s">
        <v>203</v>
      </c>
      <c r="I3968" t="s">
        <v>212</v>
      </c>
      <c r="J3968" t="s">
        <v>202</v>
      </c>
    </row>
    <row r="3969" spans="1:10" x14ac:dyDescent="0.3">
      <c r="A3969" t="s">
        <v>219</v>
      </c>
      <c r="B3969" t="s">
        <v>214</v>
      </c>
      <c r="C3969" t="s">
        <v>220</v>
      </c>
      <c r="D3969">
        <v>84</v>
      </c>
      <c r="E3969">
        <v>117</v>
      </c>
      <c r="F3969">
        <v>198</v>
      </c>
      <c r="G3969">
        <v>33</v>
      </c>
      <c r="H3969" t="s">
        <v>203</v>
      </c>
      <c r="I3969" t="s">
        <v>217</v>
      </c>
      <c r="J3969" t="s">
        <v>202</v>
      </c>
    </row>
    <row r="3970" spans="1:10" x14ac:dyDescent="0.3">
      <c r="A3970" t="s">
        <v>219</v>
      </c>
      <c r="B3970" t="s">
        <v>214</v>
      </c>
      <c r="C3970" t="s">
        <v>220</v>
      </c>
      <c r="D3970">
        <v>191</v>
      </c>
      <c r="E3970">
        <v>212</v>
      </c>
      <c r="F3970">
        <v>451</v>
      </c>
      <c r="G3970">
        <v>83</v>
      </c>
      <c r="H3970" t="s">
        <v>205</v>
      </c>
      <c r="I3970" t="s">
        <v>218</v>
      </c>
      <c r="J3970" t="s">
        <v>202</v>
      </c>
    </row>
    <row r="3971" spans="1:10" x14ac:dyDescent="0.3">
      <c r="A3971" t="s">
        <v>230</v>
      </c>
      <c r="B3971" t="s">
        <v>198</v>
      </c>
      <c r="C3971" t="s">
        <v>220</v>
      </c>
      <c r="D3971">
        <v>68</v>
      </c>
      <c r="E3971">
        <v>126</v>
      </c>
      <c r="F3971">
        <v>210</v>
      </c>
      <c r="G3971">
        <v>58</v>
      </c>
      <c r="H3971" t="s">
        <v>200</v>
      </c>
      <c r="I3971" t="s">
        <v>201</v>
      </c>
      <c r="J3971" t="s">
        <v>202</v>
      </c>
    </row>
    <row r="3972" spans="1:10" x14ac:dyDescent="0.3">
      <c r="A3972" t="s">
        <v>230</v>
      </c>
      <c r="B3972" t="s">
        <v>198</v>
      </c>
      <c r="C3972" t="s">
        <v>220</v>
      </c>
      <c r="D3972">
        <v>144</v>
      </c>
      <c r="E3972">
        <v>172</v>
      </c>
      <c r="F3972">
        <v>283</v>
      </c>
      <c r="G3972">
        <v>63</v>
      </c>
      <c r="H3972" t="s">
        <v>200</v>
      </c>
      <c r="I3972" t="s">
        <v>201</v>
      </c>
      <c r="J3972" t="s">
        <v>202</v>
      </c>
    </row>
    <row r="3973" spans="1:10" x14ac:dyDescent="0.3">
      <c r="A3973" t="s">
        <v>230</v>
      </c>
      <c r="B3973" t="s">
        <v>198</v>
      </c>
      <c r="C3973" t="s">
        <v>220</v>
      </c>
      <c r="D3973">
        <v>95</v>
      </c>
      <c r="E3973">
        <v>123</v>
      </c>
      <c r="F3973">
        <v>218</v>
      </c>
      <c r="G3973">
        <v>59</v>
      </c>
      <c r="H3973" t="s">
        <v>200</v>
      </c>
      <c r="I3973" t="s">
        <v>201</v>
      </c>
      <c r="J3973" t="s">
        <v>202</v>
      </c>
    </row>
    <row r="3974" spans="1:10" x14ac:dyDescent="0.3">
      <c r="A3974" t="s">
        <v>230</v>
      </c>
      <c r="B3974" t="s">
        <v>198</v>
      </c>
      <c r="C3974" t="s">
        <v>220</v>
      </c>
      <c r="D3974">
        <v>81</v>
      </c>
      <c r="E3974">
        <v>134</v>
      </c>
      <c r="F3974">
        <v>230</v>
      </c>
      <c r="G3974">
        <v>53</v>
      </c>
      <c r="H3974" t="s">
        <v>200</v>
      </c>
      <c r="I3974" t="s">
        <v>215</v>
      </c>
      <c r="J3974" t="s">
        <v>208</v>
      </c>
    </row>
    <row r="3975" spans="1:10" x14ac:dyDescent="0.3">
      <c r="A3975" t="s">
        <v>230</v>
      </c>
      <c r="B3975" t="s">
        <v>198</v>
      </c>
      <c r="C3975" t="s">
        <v>220</v>
      </c>
      <c r="D3975">
        <v>145</v>
      </c>
      <c r="E3975">
        <v>164</v>
      </c>
      <c r="F3975">
        <v>279</v>
      </c>
      <c r="G3975">
        <v>55</v>
      </c>
      <c r="H3975" t="s">
        <v>200</v>
      </c>
      <c r="I3975" t="s">
        <v>215</v>
      </c>
      <c r="J3975" t="s">
        <v>208</v>
      </c>
    </row>
    <row r="3976" spans="1:10" x14ac:dyDescent="0.3">
      <c r="A3976" t="s">
        <v>230</v>
      </c>
      <c r="B3976" t="s">
        <v>198</v>
      </c>
      <c r="C3976" t="s">
        <v>220</v>
      </c>
      <c r="D3976">
        <v>58</v>
      </c>
      <c r="E3976">
        <v>85</v>
      </c>
      <c r="F3976">
        <v>144</v>
      </c>
      <c r="G3976">
        <v>27</v>
      </c>
      <c r="H3976" t="s">
        <v>203</v>
      </c>
      <c r="I3976" t="s">
        <v>204</v>
      </c>
      <c r="J3976" t="s">
        <v>202</v>
      </c>
    </row>
    <row r="3977" spans="1:10" x14ac:dyDescent="0.3">
      <c r="A3977" t="s">
        <v>230</v>
      </c>
      <c r="B3977" t="s">
        <v>198</v>
      </c>
      <c r="C3977" t="s">
        <v>220</v>
      </c>
      <c r="D3977">
        <v>23</v>
      </c>
      <c r="E3977">
        <v>80</v>
      </c>
      <c r="F3977">
        <v>145</v>
      </c>
      <c r="G3977">
        <v>57</v>
      </c>
      <c r="H3977" t="s">
        <v>209</v>
      </c>
      <c r="I3977" t="s">
        <v>210</v>
      </c>
      <c r="J3977" t="s">
        <v>208</v>
      </c>
    </row>
    <row r="3978" spans="1:10" x14ac:dyDescent="0.3">
      <c r="A3978" t="s">
        <v>230</v>
      </c>
      <c r="B3978" t="s">
        <v>198</v>
      </c>
      <c r="C3978" t="s">
        <v>220</v>
      </c>
      <c r="D3978">
        <v>44</v>
      </c>
      <c r="E3978">
        <v>89</v>
      </c>
      <c r="F3978">
        <v>164</v>
      </c>
      <c r="G3978">
        <v>45</v>
      </c>
      <c r="H3978" t="s">
        <v>209</v>
      </c>
      <c r="I3978" t="s">
        <v>211</v>
      </c>
      <c r="J3978" t="s">
        <v>208</v>
      </c>
    </row>
    <row r="3979" spans="1:10" x14ac:dyDescent="0.3">
      <c r="A3979" t="s">
        <v>230</v>
      </c>
      <c r="B3979" t="s">
        <v>198</v>
      </c>
      <c r="C3979" t="s">
        <v>220</v>
      </c>
      <c r="D3979">
        <v>28</v>
      </c>
      <c r="E3979">
        <v>48</v>
      </c>
      <c r="F3979">
        <v>80</v>
      </c>
      <c r="G3979">
        <v>20</v>
      </c>
      <c r="H3979" t="s">
        <v>203</v>
      </c>
      <c r="I3979" t="s">
        <v>212</v>
      </c>
      <c r="J3979" t="s">
        <v>202</v>
      </c>
    </row>
    <row r="3980" spans="1:10" x14ac:dyDescent="0.3">
      <c r="A3980" t="s">
        <v>230</v>
      </c>
      <c r="B3980" t="s">
        <v>198</v>
      </c>
      <c r="C3980" t="s">
        <v>220</v>
      </c>
      <c r="D3980">
        <v>61</v>
      </c>
      <c r="E3980">
        <v>68</v>
      </c>
      <c r="F3980">
        <v>113</v>
      </c>
      <c r="G3980">
        <v>22</v>
      </c>
      <c r="H3980" t="s">
        <v>203</v>
      </c>
      <c r="I3980" t="s">
        <v>212</v>
      </c>
      <c r="J3980" t="s">
        <v>202</v>
      </c>
    </row>
    <row r="3981" spans="1:10" x14ac:dyDescent="0.3">
      <c r="A3981" t="s">
        <v>222</v>
      </c>
      <c r="B3981" t="s">
        <v>223</v>
      </c>
      <c r="C3981" t="s">
        <v>220</v>
      </c>
      <c r="D3981">
        <v>174</v>
      </c>
      <c r="E3981">
        <v>265</v>
      </c>
      <c r="F3981">
        <v>490</v>
      </c>
      <c r="G3981">
        <v>91</v>
      </c>
      <c r="H3981" t="s">
        <v>200</v>
      </c>
      <c r="I3981" t="s">
        <v>201</v>
      </c>
      <c r="J3981" t="s">
        <v>202</v>
      </c>
    </row>
    <row r="3982" spans="1:10" x14ac:dyDescent="0.3">
      <c r="A3982" t="s">
        <v>222</v>
      </c>
      <c r="B3982" t="s">
        <v>223</v>
      </c>
      <c r="C3982" t="s">
        <v>220</v>
      </c>
      <c r="D3982">
        <v>68</v>
      </c>
      <c r="E3982">
        <v>107</v>
      </c>
      <c r="F3982">
        <v>190</v>
      </c>
      <c r="G3982">
        <v>39</v>
      </c>
      <c r="H3982" t="s">
        <v>200</v>
      </c>
      <c r="I3982" t="s">
        <v>215</v>
      </c>
      <c r="J3982" t="s">
        <v>208</v>
      </c>
    </row>
    <row r="3983" spans="1:10" x14ac:dyDescent="0.3">
      <c r="A3983" t="s">
        <v>222</v>
      </c>
      <c r="B3983" t="s">
        <v>223</v>
      </c>
      <c r="C3983" t="s">
        <v>220</v>
      </c>
      <c r="D3983">
        <v>45</v>
      </c>
      <c r="E3983">
        <v>56</v>
      </c>
      <c r="F3983">
        <v>106</v>
      </c>
      <c r="G3983">
        <v>26</v>
      </c>
      <c r="H3983" t="s">
        <v>200</v>
      </c>
      <c r="I3983" t="s">
        <v>215</v>
      </c>
      <c r="J3983" t="s">
        <v>208</v>
      </c>
    </row>
    <row r="3984" spans="1:10" x14ac:dyDescent="0.3">
      <c r="A3984" t="s">
        <v>222</v>
      </c>
      <c r="B3984" t="s">
        <v>223</v>
      </c>
      <c r="C3984" t="s">
        <v>220</v>
      </c>
      <c r="D3984">
        <v>54</v>
      </c>
      <c r="E3984">
        <v>80</v>
      </c>
      <c r="F3984">
        <v>134</v>
      </c>
      <c r="G3984">
        <v>26</v>
      </c>
      <c r="H3984" t="s">
        <v>205</v>
      </c>
      <c r="I3984" t="s">
        <v>207</v>
      </c>
      <c r="J3984" t="s">
        <v>208</v>
      </c>
    </row>
    <row r="3985" spans="1:10" x14ac:dyDescent="0.3">
      <c r="A3985" t="s">
        <v>222</v>
      </c>
      <c r="B3985" t="s">
        <v>223</v>
      </c>
      <c r="C3985" t="s">
        <v>220</v>
      </c>
      <c r="D3985">
        <v>80</v>
      </c>
      <c r="E3985">
        <v>112</v>
      </c>
      <c r="F3985">
        <v>189</v>
      </c>
      <c r="G3985">
        <v>32</v>
      </c>
      <c r="H3985" t="s">
        <v>205</v>
      </c>
      <c r="I3985" t="s">
        <v>207</v>
      </c>
      <c r="J3985" t="s">
        <v>208</v>
      </c>
    </row>
    <row r="3986" spans="1:10" x14ac:dyDescent="0.3">
      <c r="A3986" t="s">
        <v>222</v>
      </c>
      <c r="B3986" t="s">
        <v>223</v>
      </c>
      <c r="C3986" t="s">
        <v>220</v>
      </c>
      <c r="D3986">
        <v>84</v>
      </c>
      <c r="E3986">
        <v>117</v>
      </c>
      <c r="F3986">
        <v>198</v>
      </c>
      <c r="G3986">
        <v>33</v>
      </c>
      <c r="H3986" t="s">
        <v>205</v>
      </c>
      <c r="I3986" t="s">
        <v>207</v>
      </c>
      <c r="J3986" t="s">
        <v>208</v>
      </c>
    </row>
    <row r="3987" spans="1:10" x14ac:dyDescent="0.3">
      <c r="A3987" t="s">
        <v>222</v>
      </c>
      <c r="B3987" t="s">
        <v>223</v>
      </c>
      <c r="C3987" t="s">
        <v>220</v>
      </c>
      <c r="D3987">
        <v>86</v>
      </c>
      <c r="E3987">
        <v>114</v>
      </c>
      <c r="F3987">
        <v>201</v>
      </c>
      <c r="G3987">
        <v>56</v>
      </c>
      <c r="H3987" t="s">
        <v>205</v>
      </c>
      <c r="I3987" t="s">
        <v>218</v>
      </c>
      <c r="J3987" t="s">
        <v>202</v>
      </c>
    </row>
    <row r="3988" spans="1:10" x14ac:dyDescent="0.3">
      <c r="A3988" t="s">
        <v>222</v>
      </c>
      <c r="B3988" t="s">
        <v>223</v>
      </c>
      <c r="C3988" t="s">
        <v>220</v>
      </c>
      <c r="D3988">
        <v>71</v>
      </c>
      <c r="E3988">
        <v>102</v>
      </c>
      <c r="F3988">
        <v>181</v>
      </c>
      <c r="G3988">
        <v>54</v>
      </c>
      <c r="H3988" t="s">
        <v>205</v>
      </c>
      <c r="I3988" t="s">
        <v>218</v>
      </c>
      <c r="J3988" t="s">
        <v>202</v>
      </c>
    </row>
    <row r="3989" spans="1:10" x14ac:dyDescent="0.3">
      <c r="A3989" t="s">
        <v>197</v>
      </c>
      <c r="B3989" t="s">
        <v>198</v>
      </c>
      <c r="C3989" t="s">
        <v>199</v>
      </c>
      <c r="D3989">
        <v>121</v>
      </c>
      <c r="E3989">
        <v>195</v>
      </c>
      <c r="F3989">
        <v>325</v>
      </c>
      <c r="G3989">
        <v>74</v>
      </c>
      <c r="H3989" t="s">
        <v>200</v>
      </c>
      <c r="I3989" t="s">
        <v>201</v>
      </c>
      <c r="J3989" t="s">
        <v>202</v>
      </c>
    </row>
    <row r="3990" spans="1:10" x14ac:dyDescent="0.3">
      <c r="A3990" t="s">
        <v>197</v>
      </c>
      <c r="B3990" t="s">
        <v>198</v>
      </c>
      <c r="C3990" t="s">
        <v>199</v>
      </c>
      <c r="D3990">
        <v>98</v>
      </c>
      <c r="E3990">
        <v>165</v>
      </c>
      <c r="F3990">
        <v>275</v>
      </c>
      <c r="G3990">
        <v>67</v>
      </c>
      <c r="H3990" t="s">
        <v>200</v>
      </c>
      <c r="I3990" t="s">
        <v>201</v>
      </c>
      <c r="J3990" t="s">
        <v>202</v>
      </c>
    </row>
    <row r="3991" spans="1:10" x14ac:dyDescent="0.3">
      <c r="A3991" t="s">
        <v>197</v>
      </c>
      <c r="B3991" t="s">
        <v>198</v>
      </c>
      <c r="C3991" t="s">
        <v>199</v>
      </c>
      <c r="D3991">
        <v>179</v>
      </c>
      <c r="E3991">
        <v>186</v>
      </c>
      <c r="F3991">
        <v>347</v>
      </c>
      <c r="G3991">
        <v>75</v>
      </c>
      <c r="H3991" t="s">
        <v>200</v>
      </c>
      <c r="I3991" t="s">
        <v>201</v>
      </c>
      <c r="J3991" t="s">
        <v>202</v>
      </c>
    </row>
    <row r="3992" spans="1:10" x14ac:dyDescent="0.3">
      <c r="A3992" t="s">
        <v>197</v>
      </c>
      <c r="B3992" t="s">
        <v>198</v>
      </c>
      <c r="C3992" t="s">
        <v>199</v>
      </c>
      <c r="D3992">
        <v>159</v>
      </c>
      <c r="E3992">
        <v>176</v>
      </c>
      <c r="F3992">
        <v>311</v>
      </c>
      <c r="G3992">
        <v>69</v>
      </c>
      <c r="H3992" t="s">
        <v>200</v>
      </c>
      <c r="I3992" t="s">
        <v>201</v>
      </c>
      <c r="J3992" t="s">
        <v>202</v>
      </c>
    </row>
    <row r="3993" spans="1:10" x14ac:dyDescent="0.3">
      <c r="A3993" t="s">
        <v>197</v>
      </c>
      <c r="B3993" t="s">
        <v>198</v>
      </c>
      <c r="C3993" t="s">
        <v>199</v>
      </c>
      <c r="D3993">
        <v>109</v>
      </c>
      <c r="E3993">
        <v>140</v>
      </c>
      <c r="F3993">
        <v>230</v>
      </c>
      <c r="G3993">
        <v>57</v>
      </c>
      <c r="H3993" t="s">
        <v>200</v>
      </c>
      <c r="I3993" t="s">
        <v>201</v>
      </c>
      <c r="J3993" t="s">
        <v>202</v>
      </c>
    </row>
    <row r="3994" spans="1:10" x14ac:dyDescent="0.3">
      <c r="A3994" t="s">
        <v>197</v>
      </c>
      <c r="B3994" t="s">
        <v>198</v>
      </c>
      <c r="C3994" t="s">
        <v>199</v>
      </c>
      <c r="D3994">
        <v>156</v>
      </c>
      <c r="E3994">
        <v>174</v>
      </c>
      <c r="F3994">
        <v>308</v>
      </c>
      <c r="G3994">
        <v>69</v>
      </c>
      <c r="H3994" t="s">
        <v>200</v>
      </c>
      <c r="I3994" t="s">
        <v>201</v>
      </c>
      <c r="J3994" t="s">
        <v>202</v>
      </c>
    </row>
    <row r="3995" spans="1:10" x14ac:dyDescent="0.3">
      <c r="A3995" t="s">
        <v>197</v>
      </c>
      <c r="B3995" t="s">
        <v>198</v>
      </c>
      <c r="C3995" t="s">
        <v>199</v>
      </c>
      <c r="D3995">
        <v>12</v>
      </c>
      <c r="E3995">
        <v>28</v>
      </c>
      <c r="F3995">
        <v>47</v>
      </c>
      <c r="G3995">
        <v>16</v>
      </c>
      <c r="H3995" t="s">
        <v>203</v>
      </c>
      <c r="I3995" t="s">
        <v>204</v>
      </c>
      <c r="J3995" t="s">
        <v>202</v>
      </c>
    </row>
    <row r="3996" spans="1:10" x14ac:dyDescent="0.3">
      <c r="A3996" t="s">
        <v>197</v>
      </c>
      <c r="B3996" t="s">
        <v>198</v>
      </c>
      <c r="C3996" t="s">
        <v>199</v>
      </c>
      <c r="D3996">
        <v>18</v>
      </c>
      <c r="E3996">
        <v>36</v>
      </c>
      <c r="F3996">
        <v>60</v>
      </c>
      <c r="G3996">
        <v>18</v>
      </c>
      <c r="H3996" t="s">
        <v>203</v>
      </c>
      <c r="I3996" t="s">
        <v>204</v>
      </c>
      <c r="J3996" t="s">
        <v>202</v>
      </c>
    </row>
    <row r="3997" spans="1:10" x14ac:dyDescent="0.3">
      <c r="A3997" t="s">
        <v>197</v>
      </c>
      <c r="B3997" t="s">
        <v>198</v>
      </c>
      <c r="C3997" t="s">
        <v>199</v>
      </c>
      <c r="D3997">
        <v>28</v>
      </c>
      <c r="E3997">
        <v>49</v>
      </c>
      <c r="F3997">
        <v>82</v>
      </c>
      <c r="G3997">
        <v>21</v>
      </c>
      <c r="H3997" t="s">
        <v>203</v>
      </c>
      <c r="I3997" t="s">
        <v>204</v>
      </c>
      <c r="J3997" t="s">
        <v>202</v>
      </c>
    </row>
    <row r="3998" spans="1:10" x14ac:dyDescent="0.3">
      <c r="A3998" t="s">
        <v>197</v>
      </c>
      <c r="B3998" t="s">
        <v>198</v>
      </c>
      <c r="C3998" t="s">
        <v>199</v>
      </c>
      <c r="D3998">
        <v>31</v>
      </c>
      <c r="E3998">
        <v>39</v>
      </c>
      <c r="F3998">
        <v>70</v>
      </c>
      <c r="G3998">
        <v>18</v>
      </c>
      <c r="H3998" t="s">
        <v>203</v>
      </c>
      <c r="I3998" t="s">
        <v>204</v>
      </c>
      <c r="J3998" t="s">
        <v>202</v>
      </c>
    </row>
    <row r="3999" spans="1:10" x14ac:dyDescent="0.3">
      <c r="A3999" t="s">
        <v>197</v>
      </c>
      <c r="B3999" t="s">
        <v>198</v>
      </c>
      <c r="C3999" t="s">
        <v>199</v>
      </c>
      <c r="D3999">
        <v>27</v>
      </c>
      <c r="E3999">
        <v>37</v>
      </c>
      <c r="F3999">
        <v>66</v>
      </c>
      <c r="G3999">
        <v>19</v>
      </c>
      <c r="H3999" t="s">
        <v>203</v>
      </c>
      <c r="I3999" t="s">
        <v>204</v>
      </c>
      <c r="J3999" t="s">
        <v>202</v>
      </c>
    </row>
    <row r="4000" spans="1:10" x14ac:dyDescent="0.3">
      <c r="A4000" t="s">
        <v>197</v>
      </c>
      <c r="B4000" t="s">
        <v>198</v>
      </c>
      <c r="C4000" t="s">
        <v>199</v>
      </c>
      <c r="D4000">
        <v>25</v>
      </c>
      <c r="E4000">
        <v>34</v>
      </c>
      <c r="F4000">
        <v>61</v>
      </c>
      <c r="G4000">
        <v>17</v>
      </c>
      <c r="H4000" t="s">
        <v>203</v>
      </c>
      <c r="I4000" t="s">
        <v>204</v>
      </c>
      <c r="J4000" t="s">
        <v>202</v>
      </c>
    </row>
    <row r="4001" spans="1:10" x14ac:dyDescent="0.3">
      <c r="A4001" t="s">
        <v>197</v>
      </c>
      <c r="B4001" t="s">
        <v>198</v>
      </c>
      <c r="C4001" t="s">
        <v>199</v>
      </c>
      <c r="D4001">
        <v>42</v>
      </c>
      <c r="E4001">
        <v>49</v>
      </c>
      <c r="F4001">
        <v>87</v>
      </c>
      <c r="G4001">
        <v>21</v>
      </c>
      <c r="H4001" t="s">
        <v>203</v>
      </c>
      <c r="I4001" t="s">
        <v>204</v>
      </c>
      <c r="J4001" t="s">
        <v>202</v>
      </c>
    </row>
    <row r="4002" spans="1:10" x14ac:dyDescent="0.3">
      <c r="A4002" t="s">
        <v>197</v>
      </c>
      <c r="B4002" t="s">
        <v>198</v>
      </c>
      <c r="C4002" t="s">
        <v>199</v>
      </c>
      <c r="D4002">
        <v>2</v>
      </c>
      <c r="E4002">
        <v>87</v>
      </c>
      <c r="F4002">
        <v>149</v>
      </c>
      <c r="G4002">
        <v>85</v>
      </c>
      <c r="H4002" t="s">
        <v>205</v>
      </c>
      <c r="I4002" t="s">
        <v>206</v>
      </c>
      <c r="J4002" t="s">
        <v>202</v>
      </c>
    </row>
    <row r="4003" spans="1:10" x14ac:dyDescent="0.3">
      <c r="A4003" t="s">
        <v>197</v>
      </c>
      <c r="B4003" t="s">
        <v>198</v>
      </c>
      <c r="C4003" t="s">
        <v>199</v>
      </c>
      <c r="D4003">
        <v>1</v>
      </c>
      <c r="E4003">
        <v>84</v>
      </c>
      <c r="F4003">
        <v>153</v>
      </c>
      <c r="G4003">
        <v>83</v>
      </c>
      <c r="H4003" t="s">
        <v>205</v>
      </c>
      <c r="I4003" t="s">
        <v>206</v>
      </c>
      <c r="J4003" t="s">
        <v>202</v>
      </c>
    </row>
    <row r="4004" spans="1:10" x14ac:dyDescent="0.3">
      <c r="A4004" t="s">
        <v>197</v>
      </c>
      <c r="B4004" t="s">
        <v>198</v>
      </c>
      <c r="C4004" t="s">
        <v>199</v>
      </c>
      <c r="D4004">
        <v>21</v>
      </c>
      <c r="E4004">
        <v>65</v>
      </c>
      <c r="F4004">
        <v>114</v>
      </c>
      <c r="G4004">
        <v>44</v>
      </c>
      <c r="H4004" t="s">
        <v>205</v>
      </c>
      <c r="I4004" t="s">
        <v>207</v>
      </c>
      <c r="J4004" t="s">
        <v>208</v>
      </c>
    </row>
    <row r="4005" spans="1:10" x14ac:dyDescent="0.3">
      <c r="A4005" t="s">
        <v>197</v>
      </c>
      <c r="B4005" t="s">
        <v>198</v>
      </c>
      <c r="C4005" t="s">
        <v>199</v>
      </c>
      <c r="D4005">
        <v>43</v>
      </c>
      <c r="E4005">
        <v>75</v>
      </c>
      <c r="F4005">
        <v>139</v>
      </c>
      <c r="G4005">
        <v>46</v>
      </c>
      <c r="H4005" t="s">
        <v>205</v>
      </c>
      <c r="I4005" t="s">
        <v>207</v>
      </c>
      <c r="J4005" t="s">
        <v>208</v>
      </c>
    </row>
    <row r="4006" spans="1:10" x14ac:dyDescent="0.3">
      <c r="A4006" t="s">
        <v>197</v>
      </c>
      <c r="B4006" t="s">
        <v>198</v>
      </c>
      <c r="C4006" t="s">
        <v>199</v>
      </c>
      <c r="D4006">
        <v>26</v>
      </c>
      <c r="E4006">
        <v>62</v>
      </c>
      <c r="F4006">
        <v>107</v>
      </c>
      <c r="G4006">
        <v>40</v>
      </c>
      <c r="H4006" t="s">
        <v>205</v>
      </c>
      <c r="I4006" t="s">
        <v>207</v>
      </c>
      <c r="J4006" t="s">
        <v>208</v>
      </c>
    </row>
    <row r="4007" spans="1:10" x14ac:dyDescent="0.3">
      <c r="A4007" t="s">
        <v>197</v>
      </c>
      <c r="B4007" t="s">
        <v>198</v>
      </c>
      <c r="C4007" t="s">
        <v>199</v>
      </c>
      <c r="D4007">
        <v>34</v>
      </c>
      <c r="E4007">
        <v>65</v>
      </c>
      <c r="F4007">
        <v>120</v>
      </c>
      <c r="G4007">
        <v>42</v>
      </c>
      <c r="H4007" t="s">
        <v>205</v>
      </c>
      <c r="I4007" t="s">
        <v>207</v>
      </c>
      <c r="J4007" t="s">
        <v>208</v>
      </c>
    </row>
    <row r="4008" spans="1:10" x14ac:dyDescent="0.3">
      <c r="A4008" t="s">
        <v>197</v>
      </c>
      <c r="B4008" t="s">
        <v>198</v>
      </c>
      <c r="C4008" t="s">
        <v>199</v>
      </c>
      <c r="D4008">
        <v>34</v>
      </c>
      <c r="E4008">
        <v>98</v>
      </c>
      <c r="F4008">
        <v>178</v>
      </c>
      <c r="G4008">
        <v>64</v>
      </c>
      <c r="H4008" t="s">
        <v>209</v>
      </c>
      <c r="I4008" t="s">
        <v>210</v>
      </c>
      <c r="J4008" t="s">
        <v>208</v>
      </c>
    </row>
    <row r="4009" spans="1:10" x14ac:dyDescent="0.3">
      <c r="A4009" t="s">
        <v>197</v>
      </c>
      <c r="B4009" t="s">
        <v>198</v>
      </c>
      <c r="C4009" t="s">
        <v>199</v>
      </c>
      <c r="D4009">
        <v>32</v>
      </c>
      <c r="E4009">
        <v>93</v>
      </c>
      <c r="F4009">
        <v>169</v>
      </c>
      <c r="G4009">
        <v>61</v>
      </c>
      <c r="H4009" t="s">
        <v>209</v>
      </c>
      <c r="I4009" t="s">
        <v>210</v>
      </c>
      <c r="J4009" t="s">
        <v>208</v>
      </c>
    </row>
    <row r="4010" spans="1:10" x14ac:dyDescent="0.3">
      <c r="A4010" t="s">
        <v>197</v>
      </c>
      <c r="B4010" t="s">
        <v>198</v>
      </c>
      <c r="C4010" t="s">
        <v>199</v>
      </c>
      <c r="D4010">
        <v>24</v>
      </c>
      <c r="E4010">
        <v>83</v>
      </c>
      <c r="F4010">
        <v>150</v>
      </c>
      <c r="G4010">
        <v>59</v>
      </c>
      <c r="H4010" t="s">
        <v>209</v>
      </c>
      <c r="I4010" t="s">
        <v>210</v>
      </c>
      <c r="J4010" t="s">
        <v>208</v>
      </c>
    </row>
    <row r="4011" spans="1:10" x14ac:dyDescent="0.3">
      <c r="A4011" t="s">
        <v>197</v>
      </c>
      <c r="B4011" t="s">
        <v>198</v>
      </c>
      <c r="C4011" t="s">
        <v>199</v>
      </c>
      <c r="D4011">
        <v>34</v>
      </c>
      <c r="E4011">
        <v>98</v>
      </c>
      <c r="F4011">
        <v>177</v>
      </c>
      <c r="G4011">
        <v>64</v>
      </c>
      <c r="H4011" t="s">
        <v>209</v>
      </c>
      <c r="I4011" t="s">
        <v>210</v>
      </c>
      <c r="J4011" t="s">
        <v>208</v>
      </c>
    </row>
    <row r="4012" spans="1:10" x14ac:dyDescent="0.3">
      <c r="A4012" t="s">
        <v>197</v>
      </c>
      <c r="B4012" t="s">
        <v>198</v>
      </c>
      <c r="C4012" t="s">
        <v>199</v>
      </c>
      <c r="D4012">
        <v>58</v>
      </c>
      <c r="E4012">
        <v>104</v>
      </c>
      <c r="F4012">
        <v>201</v>
      </c>
      <c r="G4012">
        <v>65</v>
      </c>
      <c r="H4012" t="s">
        <v>209</v>
      </c>
      <c r="I4012" t="s">
        <v>210</v>
      </c>
      <c r="J4012" t="s">
        <v>208</v>
      </c>
    </row>
    <row r="4013" spans="1:10" x14ac:dyDescent="0.3">
      <c r="A4013" t="s">
        <v>197</v>
      </c>
      <c r="B4013" t="s">
        <v>198</v>
      </c>
      <c r="C4013" t="s">
        <v>199</v>
      </c>
      <c r="D4013">
        <v>39</v>
      </c>
      <c r="E4013">
        <v>88</v>
      </c>
      <c r="F4013">
        <v>159</v>
      </c>
      <c r="G4013">
        <v>56</v>
      </c>
      <c r="H4013" t="s">
        <v>209</v>
      </c>
      <c r="I4013" t="s">
        <v>210</v>
      </c>
      <c r="J4013" t="s">
        <v>208</v>
      </c>
    </row>
    <row r="4014" spans="1:10" x14ac:dyDescent="0.3">
      <c r="A4014" t="s">
        <v>197</v>
      </c>
      <c r="B4014" t="s">
        <v>198</v>
      </c>
      <c r="C4014" t="s">
        <v>199</v>
      </c>
      <c r="D4014">
        <v>33</v>
      </c>
      <c r="E4014">
        <v>72</v>
      </c>
      <c r="F4014">
        <v>132</v>
      </c>
      <c r="G4014">
        <v>39</v>
      </c>
      <c r="H4014" t="s">
        <v>209</v>
      </c>
      <c r="I4014" t="s">
        <v>211</v>
      </c>
      <c r="J4014" t="s">
        <v>208</v>
      </c>
    </row>
    <row r="4015" spans="1:10" x14ac:dyDescent="0.3">
      <c r="A4015" t="s">
        <v>197</v>
      </c>
      <c r="B4015" t="s">
        <v>198</v>
      </c>
      <c r="C4015" t="s">
        <v>199</v>
      </c>
      <c r="D4015">
        <v>24</v>
      </c>
      <c r="E4015">
        <v>60</v>
      </c>
      <c r="F4015">
        <v>110</v>
      </c>
      <c r="G4015">
        <v>36</v>
      </c>
      <c r="H4015" t="s">
        <v>209</v>
      </c>
      <c r="I4015" t="s">
        <v>211</v>
      </c>
      <c r="J4015" t="s">
        <v>208</v>
      </c>
    </row>
    <row r="4016" spans="1:10" x14ac:dyDescent="0.3">
      <c r="A4016" t="s">
        <v>197</v>
      </c>
      <c r="B4016" t="s">
        <v>198</v>
      </c>
      <c r="C4016" t="s">
        <v>199</v>
      </c>
      <c r="D4016">
        <v>50</v>
      </c>
      <c r="E4016">
        <v>77</v>
      </c>
      <c r="F4016">
        <v>141</v>
      </c>
      <c r="G4016">
        <v>38</v>
      </c>
      <c r="H4016" t="s">
        <v>209</v>
      </c>
      <c r="I4016" t="s">
        <v>211</v>
      </c>
      <c r="J4016" t="s">
        <v>208</v>
      </c>
    </row>
    <row r="4017" spans="1:10" x14ac:dyDescent="0.3">
      <c r="A4017" t="s">
        <v>197</v>
      </c>
      <c r="B4017" t="s">
        <v>198</v>
      </c>
      <c r="C4017" t="s">
        <v>199</v>
      </c>
      <c r="D4017">
        <v>46</v>
      </c>
      <c r="E4017">
        <v>72</v>
      </c>
      <c r="F4017">
        <v>131</v>
      </c>
      <c r="G4017">
        <v>36</v>
      </c>
      <c r="H4017" t="s">
        <v>209</v>
      </c>
      <c r="I4017" t="s">
        <v>211</v>
      </c>
      <c r="J4017" t="s">
        <v>208</v>
      </c>
    </row>
    <row r="4018" spans="1:10" x14ac:dyDescent="0.3">
      <c r="A4018" t="s">
        <v>197</v>
      </c>
      <c r="B4018" t="s">
        <v>198</v>
      </c>
      <c r="C4018" t="s">
        <v>199</v>
      </c>
      <c r="D4018">
        <v>56</v>
      </c>
      <c r="E4018">
        <v>81</v>
      </c>
      <c r="F4018">
        <v>160</v>
      </c>
      <c r="G4018">
        <v>43</v>
      </c>
      <c r="H4018" t="s">
        <v>209</v>
      </c>
      <c r="I4018" t="s">
        <v>211</v>
      </c>
      <c r="J4018" t="s">
        <v>208</v>
      </c>
    </row>
    <row r="4019" spans="1:10" x14ac:dyDescent="0.3">
      <c r="A4019" t="s">
        <v>197</v>
      </c>
      <c r="B4019" t="s">
        <v>198</v>
      </c>
      <c r="C4019" t="s">
        <v>199</v>
      </c>
      <c r="D4019">
        <v>47</v>
      </c>
      <c r="E4019">
        <v>72</v>
      </c>
      <c r="F4019">
        <v>121</v>
      </c>
      <c r="G4019">
        <v>25</v>
      </c>
      <c r="H4019" t="s">
        <v>203</v>
      </c>
      <c r="I4019" t="s">
        <v>212</v>
      </c>
      <c r="J4019" t="s">
        <v>202</v>
      </c>
    </row>
    <row r="4020" spans="1:10" x14ac:dyDescent="0.3">
      <c r="A4020" t="s">
        <v>197</v>
      </c>
      <c r="B4020" t="s">
        <v>198</v>
      </c>
      <c r="C4020" t="s">
        <v>199</v>
      </c>
      <c r="D4020">
        <v>33</v>
      </c>
      <c r="E4020">
        <v>55</v>
      </c>
      <c r="F4020">
        <v>92</v>
      </c>
      <c r="G4020">
        <v>22</v>
      </c>
      <c r="H4020" t="s">
        <v>203</v>
      </c>
      <c r="I4020" t="s">
        <v>212</v>
      </c>
      <c r="J4020" t="s">
        <v>202</v>
      </c>
    </row>
    <row r="4021" spans="1:10" x14ac:dyDescent="0.3">
      <c r="A4021" t="s">
        <v>197</v>
      </c>
      <c r="B4021" t="s">
        <v>198</v>
      </c>
      <c r="C4021" t="s">
        <v>199</v>
      </c>
      <c r="D4021">
        <v>51</v>
      </c>
      <c r="E4021">
        <v>78</v>
      </c>
      <c r="F4021">
        <v>132</v>
      </c>
      <c r="G4021">
        <v>27</v>
      </c>
      <c r="H4021" t="s">
        <v>203</v>
      </c>
      <c r="I4021" t="s">
        <v>212</v>
      </c>
      <c r="J4021" t="s">
        <v>202</v>
      </c>
    </row>
    <row r="4022" spans="1:10" x14ac:dyDescent="0.3">
      <c r="A4022" t="s">
        <v>197</v>
      </c>
      <c r="B4022" t="s">
        <v>198</v>
      </c>
      <c r="C4022" t="s">
        <v>199</v>
      </c>
      <c r="D4022">
        <v>73</v>
      </c>
      <c r="E4022">
        <v>73</v>
      </c>
      <c r="F4022">
        <v>138</v>
      </c>
      <c r="G4022">
        <v>27</v>
      </c>
      <c r="H4022" t="s">
        <v>203</v>
      </c>
      <c r="I4022" t="s">
        <v>212</v>
      </c>
      <c r="J4022" t="s">
        <v>202</v>
      </c>
    </row>
    <row r="4023" spans="1:10" x14ac:dyDescent="0.3">
      <c r="A4023" t="s">
        <v>197</v>
      </c>
      <c r="B4023" t="s">
        <v>198</v>
      </c>
      <c r="C4023" t="s">
        <v>199</v>
      </c>
      <c r="D4023">
        <v>64</v>
      </c>
      <c r="E4023">
        <v>68</v>
      </c>
      <c r="F4023">
        <v>123</v>
      </c>
      <c r="G4023">
        <v>25</v>
      </c>
      <c r="H4023" t="s">
        <v>203</v>
      </c>
      <c r="I4023" t="s">
        <v>212</v>
      </c>
      <c r="J4023" t="s">
        <v>202</v>
      </c>
    </row>
    <row r="4024" spans="1:10" x14ac:dyDescent="0.3">
      <c r="A4024" t="s">
        <v>197</v>
      </c>
      <c r="B4024" t="s">
        <v>198</v>
      </c>
      <c r="C4024" t="s">
        <v>199</v>
      </c>
      <c r="D4024">
        <v>44</v>
      </c>
      <c r="E4024">
        <v>52</v>
      </c>
      <c r="F4024">
        <v>86</v>
      </c>
      <c r="G4024">
        <v>19</v>
      </c>
      <c r="H4024" t="s">
        <v>203</v>
      </c>
      <c r="I4024" t="s">
        <v>212</v>
      </c>
      <c r="J4024" t="s">
        <v>202</v>
      </c>
    </row>
    <row r="4025" spans="1:10" x14ac:dyDescent="0.3">
      <c r="A4025" t="s">
        <v>197</v>
      </c>
      <c r="B4025" t="s">
        <v>198</v>
      </c>
      <c r="C4025" t="s">
        <v>199</v>
      </c>
      <c r="D4025">
        <v>39</v>
      </c>
      <c r="E4025">
        <v>49</v>
      </c>
      <c r="F4025">
        <v>82</v>
      </c>
      <c r="G4025">
        <v>20</v>
      </c>
      <c r="H4025" t="s">
        <v>203</v>
      </c>
      <c r="I4025" t="s">
        <v>212</v>
      </c>
      <c r="J4025" t="s">
        <v>202</v>
      </c>
    </row>
    <row r="4026" spans="1:10" x14ac:dyDescent="0.3">
      <c r="A4026" t="s">
        <v>197</v>
      </c>
      <c r="B4026" t="s">
        <v>198</v>
      </c>
      <c r="C4026" t="s">
        <v>199</v>
      </c>
      <c r="D4026">
        <v>70</v>
      </c>
      <c r="E4026">
        <v>73</v>
      </c>
      <c r="F4026">
        <v>131</v>
      </c>
      <c r="G4026">
        <v>26</v>
      </c>
      <c r="H4026" t="s">
        <v>203</v>
      </c>
      <c r="I4026" t="s">
        <v>212</v>
      </c>
      <c r="J4026" t="s">
        <v>202</v>
      </c>
    </row>
    <row r="4027" spans="1:10" x14ac:dyDescent="0.3">
      <c r="A4027" t="s">
        <v>232</v>
      </c>
      <c r="B4027" t="s">
        <v>227</v>
      </c>
      <c r="C4027" t="s">
        <v>220</v>
      </c>
      <c r="D4027">
        <v>134</v>
      </c>
      <c r="E4027">
        <v>179</v>
      </c>
      <c r="F4027">
        <v>302</v>
      </c>
      <c r="G4027">
        <v>45</v>
      </c>
      <c r="H4027" t="s">
        <v>200</v>
      </c>
      <c r="I4027" t="s">
        <v>221</v>
      </c>
      <c r="J4027" t="s">
        <v>202</v>
      </c>
    </row>
    <row r="4028" spans="1:10" x14ac:dyDescent="0.3">
      <c r="A4028" t="s">
        <v>232</v>
      </c>
      <c r="B4028" t="s">
        <v>227</v>
      </c>
      <c r="C4028" t="s">
        <v>220</v>
      </c>
      <c r="D4028">
        <v>133</v>
      </c>
      <c r="E4028">
        <v>179</v>
      </c>
      <c r="F4028">
        <v>302</v>
      </c>
      <c r="G4028">
        <v>46</v>
      </c>
      <c r="H4028" t="s">
        <v>200</v>
      </c>
      <c r="I4028" t="s">
        <v>221</v>
      </c>
      <c r="J4028" t="s">
        <v>202</v>
      </c>
    </row>
    <row r="4029" spans="1:10" x14ac:dyDescent="0.3">
      <c r="A4029" t="s">
        <v>232</v>
      </c>
      <c r="B4029" t="s">
        <v>227</v>
      </c>
      <c r="C4029" t="s">
        <v>220</v>
      </c>
      <c r="D4029">
        <v>128</v>
      </c>
      <c r="E4029">
        <v>172</v>
      </c>
      <c r="F4029">
        <v>290</v>
      </c>
      <c r="G4029">
        <v>44</v>
      </c>
      <c r="H4029" t="s">
        <v>200</v>
      </c>
      <c r="I4029" t="s">
        <v>221</v>
      </c>
      <c r="J4029" t="s">
        <v>202</v>
      </c>
    </row>
    <row r="4030" spans="1:10" x14ac:dyDescent="0.3">
      <c r="A4030" t="s">
        <v>232</v>
      </c>
      <c r="B4030" t="s">
        <v>227</v>
      </c>
      <c r="C4030" t="s">
        <v>220</v>
      </c>
      <c r="D4030">
        <v>142</v>
      </c>
      <c r="E4030">
        <v>132</v>
      </c>
      <c r="F4030">
        <v>238</v>
      </c>
      <c r="G4030">
        <v>36</v>
      </c>
      <c r="H4030" t="s">
        <v>200</v>
      </c>
      <c r="I4030" t="s">
        <v>221</v>
      </c>
      <c r="J4030" t="s">
        <v>202</v>
      </c>
    </row>
    <row r="4031" spans="1:10" x14ac:dyDescent="0.3">
      <c r="A4031" t="s">
        <v>232</v>
      </c>
      <c r="B4031" t="s">
        <v>227</v>
      </c>
      <c r="C4031" t="s">
        <v>220</v>
      </c>
      <c r="D4031">
        <v>199</v>
      </c>
      <c r="E4031">
        <v>179</v>
      </c>
      <c r="F4031">
        <v>322</v>
      </c>
      <c r="G4031">
        <v>45</v>
      </c>
      <c r="H4031" t="s">
        <v>200</v>
      </c>
      <c r="I4031" t="s">
        <v>221</v>
      </c>
      <c r="J4031" t="s">
        <v>202</v>
      </c>
    </row>
    <row r="4032" spans="1:10" x14ac:dyDescent="0.3">
      <c r="A4032" t="s">
        <v>232</v>
      </c>
      <c r="B4032" t="s">
        <v>227</v>
      </c>
      <c r="C4032" t="s">
        <v>220</v>
      </c>
      <c r="D4032">
        <v>68</v>
      </c>
      <c r="E4032">
        <v>107</v>
      </c>
      <c r="F4032">
        <v>190</v>
      </c>
      <c r="G4032">
        <v>39</v>
      </c>
      <c r="H4032" t="s">
        <v>200</v>
      </c>
      <c r="I4032" t="s">
        <v>201</v>
      </c>
      <c r="J4032" t="s">
        <v>202</v>
      </c>
    </row>
    <row r="4033" spans="1:10" x14ac:dyDescent="0.3">
      <c r="A4033" t="s">
        <v>232</v>
      </c>
      <c r="B4033" t="s">
        <v>227</v>
      </c>
      <c r="C4033" t="s">
        <v>220</v>
      </c>
      <c r="D4033">
        <v>69</v>
      </c>
      <c r="E4033">
        <v>109</v>
      </c>
      <c r="F4033">
        <v>193</v>
      </c>
      <c r="G4033">
        <v>40</v>
      </c>
      <c r="H4033" t="s">
        <v>200</v>
      </c>
      <c r="I4033" t="s">
        <v>201</v>
      </c>
      <c r="J4033" t="s">
        <v>202</v>
      </c>
    </row>
    <row r="4034" spans="1:10" x14ac:dyDescent="0.3">
      <c r="A4034" t="s">
        <v>232</v>
      </c>
      <c r="B4034" t="s">
        <v>227</v>
      </c>
      <c r="C4034" t="s">
        <v>220</v>
      </c>
      <c r="D4034">
        <v>63</v>
      </c>
      <c r="E4034">
        <v>100</v>
      </c>
      <c r="F4034">
        <v>178</v>
      </c>
      <c r="G4034">
        <v>37</v>
      </c>
      <c r="H4034" t="s">
        <v>200</v>
      </c>
      <c r="I4034" t="s">
        <v>201</v>
      </c>
      <c r="J4034" t="s">
        <v>202</v>
      </c>
    </row>
    <row r="4035" spans="1:10" x14ac:dyDescent="0.3">
      <c r="A4035" t="s">
        <v>232</v>
      </c>
      <c r="B4035" t="s">
        <v>227</v>
      </c>
      <c r="C4035" t="s">
        <v>220</v>
      </c>
      <c r="D4035">
        <v>68</v>
      </c>
      <c r="E4035">
        <v>107</v>
      </c>
      <c r="F4035">
        <v>190</v>
      </c>
      <c r="G4035">
        <v>39</v>
      </c>
      <c r="H4035" t="s">
        <v>200</v>
      </c>
      <c r="I4035" t="s">
        <v>201</v>
      </c>
      <c r="J4035" t="s">
        <v>202</v>
      </c>
    </row>
    <row r="4036" spans="1:10" x14ac:dyDescent="0.3">
      <c r="A4036" t="s">
        <v>232</v>
      </c>
      <c r="B4036" t="s">
        <v>227</v>
      </c>
      <c r="C4036" t="s">
        <v>220</v>
      </c>
      <c r="D4036">
        <v>71</v>
      </c>
      <c r="E4036">
        <v>112</v>
      </c>
      <c r="F4036">
        <v>199</v>
      </c>
      <c r="G4036">
        <v>41</v>
      </c>
      <c r="H4036" t="s">
        <v>200</v>
      </c>
      <c r="I4036" t="s">
        <v>201</v>
      </c>
      <c r="J4036" t="s">
        <v>202</v>
      </c>
    </row>
    <row r="4037" spans="1:10" x14ac:dyDescent="0.3">
      <c r="A4037" t="s">
        <v>232</v>
      </c>
      <c r="B4037" t="s">
        <v>227</v>
      </c>
      <c r="C4037" t="s">
        <v>220</v>
      </c>
      <c r="D4037">
        <v>42</v>
      </c>
      <c r="E4037">
        <v>74</v>
      </c>
      <c r="F4037">
        <v>132</v>
      </c>
      <c r="G4037">
        <v>32</v>
      </c>
      <c r="H4037" t="s">
        <v>200</v>
      </c>
      <c r="I4037" t="s">
        <v>201</v>
      </c>
      <c r="J4037" t="s">
        <v>202</v>
      </c>
    </row>
    <row r="4038" spans="1:10" x14ac:dyDescent="0.3">
      <c r="A4038" t="s">
        <v>232</v>
      </c>
      <c r="B4038" t="s">
        <v>227</v>
      </c>
      <c r="C4038" t="s">
        <v>220</v>
      </c>
      <c r="D4038">
        <v>27</v>
      </c>
      <c r="E4038">
        <v>52</v>
      </c>
      <c r="F4038">
        <v>92</v>
      </c>
      <c r="G4038">
        <v>25</v>
      </c>
      <c r="H4038" t="s">
        <v>200</v>
      </c>
      <c r="I4038" t="s">
        <v>201</v>
      </c>
      <c r="J4038" t="s">
        <v>202</v>
      </c>
    </row>
    <row r="4039" spans="1:10" x14ac:dyDescent="0.3">
      <c r="A4039" t="s">
        <v>232</v>
      </c>
      <c r="B4039" t="s">
        <v>227</v>
      </c>
      <c r="C4039" t="s">
        <v>220</v>
      </c>
      <c r="D4039">
        <v>29</v>
      </c>
      <c r="E4039">
        <v>56</v>
      </c>
      <c r="F4039">
        <v>99</v>
      </c>
      <c r="G4039">
        <v>27</v>
      </c>
      <c r="H4039" t="s">
        <v>200</v>
      </c>
      <c r="I4039" t="s">
        <v>201</v>
      </c>
      <c r="J4039" t="s">
        <v>202</v>
      </c>
    </row>
    <row r="4040" spans="1:10" x14ac:dyDescent="0.3">
      <c r="A4040" t="s">
        <v>232</v>
      </c>
      <c r="B4040" t="s">
        <v>227</v>
      </c>
      <c r="C4040" t="s">
        <v>220</v>
      </c>
      <c r="D4040">
        <v>102</v>
      </c>
      <c r="E4040">
        <v>109</v>
      </c>
      <c r="F4040">
        <v>206</v>
      </c>
      <c r="G4040">
        <v>40</v>
      </c>
      <c r="H4040" t="s">
        <v>200</v>
      </c>
      <c r="I4040" t="s">
        <v>201</v>
      </c>
      <c r="J4040" t="s">
        <v>202</v>
      </c>
    </row>
    <row r="4041" spans="1:10" x14ac:dyDescent="0.3">
      <c r="A4041" t="s">
        <v>232</v>
      </c>
      <c r="B4041" t="s">
        <v>227</v>
      </c>
      <c r="C4041" t="s">
        <v>220</v>
      </c>
      <c r="D4041">
        <v>93</v>
      </c>
      <c r="E4041">
        <v>100</v>
      </c>
      <c r="F4041">
        <v>190</v>
      </c>
      <c r="G4041">
        <v>37</v>
      </c>
      <c r="H4041" t="s">
        <v>200</v>
      </c>
      <c r="I4041" t="s">
        <v>201</v>
      </c>
      <c r="J4041" t="s">
        <v>202</v>
      </c>
    </row>
    <row r="4042" spans="1:10" x14ac:dyDescent="0.3">
      <c r="A4042" t="s">
        <v>232</v>
      </c>
      <c r="B4042" t="s">
        <v>227</v>
      </c>
      <c r="C4042" t="s">
        <v>220</v>
      </c>
      <c r="D4042">
        <v>94</v>
      </c>
      <c r="E4042">
        <v>107</v>
      </c>
      <c r="F4042">
        <v>188</v>
      </c>
      <c r="G4042">
        <v>36</v>
      </c>
      <c r="H4042" t="s">
        <v>200</v>
      </c>
      <c r="I4042" t="s">
        <v>201</v>
      </c>
      <c r="J4042" t="s">
        <v>202</v>
      </c>
    </row>
    <row r="4043" spans="1:10" x14ac:dyDescent="0.3">
      <c r="A4043" t="s">
        <v>232</v>
      </c>
      <c r="B4043" t="s">
        <v>227</v>
      </c>
      <c r="C4043" t="s">
        <v>220</v>
      </c>
      <c r="D4043">
        <v>54</v>
      </c>
      <c r="E4043">
        <v>68</v>
      </c>
      <c r="F4043">
        <v>119</v>
      </c>
      <c r="G4043">
        <v>27</v>
      </c>
      <c r="H4043" t="s">
        <v>200</v>
      </c>
      <c r="I4043" t="s">
        <v>201</v>
      </c>
      <c r="J4043" t="s">
        <v>202</v>
      </c>
    </row>
    <row r="4044" spans="1:10" x14ac:dyDescent="0.3">
      <c r="A4044" t="s">
        <v>232</v>
      </c>
      <c r="B4044" t="s">
        <v>227</v>
      </c>
      <c r="C4044" t="s">
        <v>220</v>
      </c>
      <c r="D4044">
        <v>43</v>
      </c>
      <c r="E4044">
        <v>56</v>
      </c>
      <c r="F4044">
        <v>106</v>
      </c>
      <c r="G4044">
        <v>27</v>
      </c>
      <c r="H4044" t="s">
        <v>200</v>
      </c>
      <c r="I4044" t="s">
        <v>201</v>
      </c>
      <c r="J4044" t="s">
        <v>202</v>
      </c>
    </row>
    <row r="4045" spans="1:10" x14ac:dyDescent="0.3">
      <c r="A4045" t="s">
        <v>232</v>
      </c>
      <c r="B4045" t="s">
        <v>227</v>
      </c>
      <c r="C4045" t="s">
        <v>220</v>
      </c>
      <c r="D4045">
        <v>101</v>
      </c>
      <c r="E4045">
        <v>139</v>
      </c>
      <c r="F4045">
        <v>234</v>
      </c>
      <c r="G4045">
        <v>38</v>
      </c>
      <c r="H4045" t="s">
        <v>200</v>
      </c>
      <c r="I4045" t="s">
        <v>215</v>
      </c>
      <c r="J4045" t="s">
        <v>208</v>
      </c>
    </row>
    <row r="4046" spans="1:10" x14ac:dyDescent="0.3">
      <c r="A4046" t="s">
        <v>232</v>
      </c>
      <c r="B4046" t="s">
        <v>227</v>
      </c>
      <c r="C4046" t="s">
        <v>220</v>
      </c>
      <c r="D4046">
        <v>139</v>
      </c>
      <c r="E4046">
        <v>185</v>
      </c>
      <c r="F4046">
        <v>312</v>
      </c>
      <c r="G4046">
        <v>46</v>
      </c>
      <c r="H4046" t="s">
        <v>200</v>
      </c>
      <c r="I4046" t="s">
        <v>215</v>
      </c>
      <c r="J4046" t="s">
        <v>208</v>
      </c>
    </row>
    <row r="4047" spans="1:10" x14ac:dyDescent="0.3">
      <c r="A4047" t="s">
        <v>232</v>
      </c>
      <c r="B4047" t="s">
        <v>227</v>
      </c>
      <c r="C4047" t="s">
        <v>220</v>
      </c>
      <c r="D4047">
        <v>106</v>
      </c>
      <c r="E4047">
        <v>145</v>
      </c>
      <c r="F4047">
        <v>245</v>
      </c>
      <c r="G4047">
        <v>39</v>
      </c>
      <c r="H4047" t="s">
        <v>200</v>
      </c>
      <c r="I4047" t="s">
        <v>215</v>
      </c>
      <c r="J4047" t="s">
        <v>208</v>
      </c>
    </row>
    <row r="4048" spans="1:10" x14ac:dyDescent="0.3">
      <c r="A4048" t="s">
        <v>232</v>
      </c>
      <c r="B4048" t="s">
        <v>227</v>
      </c>
      <c r="C4048" t="s">
        <v>220</v>
      </c>
      <c r="D4048">
        <v>84</v>
      </c>
      <c r="E4048">
        <v>117</v>
      </c>
      <c r="F4048">
        <v>198</v>
      </c>
      <c r="G4048">
        <v>33</v>
      </c>
      <c r="H4048" t="s">
        <v>200</v>
      </c>
      <c r="I4048" t="s">
        <v>215</v>
      </c>
      <c r="J4048" t="s">
        <v>208</v>
      </c>
    </row>
    <row r="4049" spans="1:10" x14ac:dyDescent="0.3">
      <c r="A4049" t="s">
        <v>232</v>
      </c>
      <c r="B4049" t="s">
        <v>227</v>
      </c>
      <c r="C4049" t="s">
        <v>220</v>
      </c>
      <c r="D4049">
        <v>30</v>
      </c>
      <c r="E4049">
        <v>56</v>
      </c>
      <c r="F4049">
        <v>100</v>
      </c>
      <c r="G4049">
        <v>26</v>
      </c>
      <c r="H4049" t="s">
        <v>203</v>
      </c>
      <c r="I4049" t="s">
        <v>204</v>
      </c>
      <c r="J4049" t="s">
        <v>202</v>
      </c>
    </row>
    <row r="4050" spans="1:10" x14ac:dyDescent="0.3">
      <c r="A4050" t="s">
        <v>232</v>
      </c>
      <c r="B4050" t="s">
        <v>227</v>
      </c>
      <c r="C4050" t="s">
        <v>220</v>
      </c>
      <c r="D4050">
        <v>47</v>
      </c>
      <c r="E4050">
        <v>79</v>
      </c>
      <c r="F4050">
        <v>140</v>
      </c>
      <c r="G4050">
        <v>32</v>
      </c>
      <c r="H4050" t="s">
        <v>203</v>
      </c>
      <c r="I4050" t="s">
        <v>204</v>
      </c>
      <c r="J4050" t="s">
        <v>202</v>
      </c>
    </row>
    <row r="4051" spans="1:10" x14ac:dyDescent="0.3">
      <c r="A4051" t="s">
        <v>232</v>
      </c>
      <c r="B4051" t="s">
        <v>227</v>
      </c>
      <c r="C4051" t="s">
        <v>220</v>
      </c>
      <c r="D4051">
        <v>45</v>
      </c>
      <c r="E4051">
        <v>56</v>
      </c>
      <c r="F4051">
        <v>107</v>
      </c>
      <c r="G4051">
        <v>26</v>
      </c>
      <c r="H4051" t="s">
        <v>203</v>
      </c>
      <c r="I4051" t="s">
        <v>204</v>
      </c>
      <c r="J4051" t="s">
        <v>202</v>
      </c>
    </row>
    <row r="4052" spans="1:10" x14ac:dyDescent="0.3">
      <c r="A4052" t="s">
        <v>232</v>
      </c>
      <c r="B4052" t="s">
        <v>227</v>
      </c>
      <c r="C4052" t="s">
        <v>220</v>
      </c>
      <c r="D4052">
        <v>41</v>
      </c>
      <c r="E4052">
        <v>56</v>
      </c>
      <c r="F4052">
        <v>98</v>
      </c>
      <c r="G4052">
        <v>24</v>
      </c>
      <c r="H4052" t="s">
        <v>203</v>
      </c>
      <c r="I4052" t="s">
        <v>204</v>
      </c>
      <c r="J4052" t="s">
        <v>202</v>
      </c>
    </row>
    <row r="4053" spans="1:10" x14ac:dyDescent="0.3">
      <c r="A4053" t="s">
        <v>232</v>
      </c>
      <c r="B4053" t="s">
        <v>227</v>
      </c>
      <c r="C4053" t="s">
        <v>220</v>
      </c>
      <c r="D4053">
        <v>40</v>
      </c>
      <c r="E4053">
        <v>56</v>
      </c>
      <c r="F4053">
        <v>98</v>
      </c>
      <c r="G4053">
        <v>25</v>
      </c>
      <c r="H4053" t="s">
        <v>203</v>
      </c>
      <c r="I4053" t="s">
        <v>204</v>
      </c>
      <c r="J4053" t="s">
        <v>202</v>
      </c>
    </row>
    <row r="4054" spans="1:10" x14ac:dyDescent="0.3">
      <c r="A4054" t="s">
        <v>232</v>
      </c>
      <c r="B4054" t="s">
        <v>227</v>
      </c>
      <c r="C4054" t="s">
        <v>220</v>
      </c>
      <c r="D4054">
        <v>37</v>
      </c>
      <c r="E4054">
        <v>53</v>
      </c>
      <c r="F4054">
        <v>93</v>
      </c>
      <c r="G4054">
        <v>24</v>
      </c>
      <c r="H4054" t="s">
        <v>203</v>
      </c>
      <c r="I4054" t="s">
        <v>204</v>
      </c>
      <c r="J4054" t="s">
        <v>202</v>
      </c>
    </row>
    <row r="4055" spans="1:10" x14ac:dyDescent="0.3">
      <c r="A4055" t="s">
        <v>232</v>
      </c>
      <c r="B4055" t="s">
        <v>227</v>
      </c>
      <c r="C4055" t="s">
        <v>220</v>
      </c>
      <c r="D4055">
        <v>110</v>
      </c>
      <c r="E4055">
        <v>115</v>
      </c>
      <c r="F4055">
        <v>218</v>
      </c>
      <c r="G4055">
        <v>41</v>
      </c>
      <c r="H4055" t="s">
        <v>203</v>
      </c>
      <c r="I4055" t="s">
        <v>204</v>
      </c>
      <c r="J4055" t="s">
        <v>202</v>
      </c>
    </row>
    <row r="4056" spans="1:10" x14ac:dyDescent="0.3">
      <c r="A4056" t="s">
        <v>232</v>
      </c>
      <c r="B4056" t="s">
        <v>227</v>
      </c>
      <c r="C4056" t="s">
        <v>220</v>
      </c>
      <c r="D4056">
        <v>104</v>
      </c>
      <c r="E4056">
        <v>112</v>
      </c>
      <c r="F4056">
        <v>213</v>
      </c>
      <c r="G4056">
        <v>42</v>
      </c>
      <c r="H4056" t="s">
        <v>203</v>
      </c>
      <c r="I4056" t="s">
        <v>204</v>
      </c>
      <c r="J4056" t="s">
        <v>202</v>
      </c>
    </row>
    <row r="4057" spans="1:10" x14ac:dyDescent="0.3">
      <c r="A4057" t="s">
        <v>232</v>
      </c>
      <c r="B4057" t="s">
        <v>227</v>
      </c>
      <c r="C4057" t="s">
        <v>220</v>
      </c>
      <c r="D4057">
        <v>80</v>
      </c>
      <c r="E4057">
        <v>112</v>
      </c>
      <c r="F4057">
        <v>189</v>
      </c>
      <c r="G4057">
        <v>32</v>
      </c>
      <c r="H4057" t="s">
        <v>205</v>
      </c>
      <c r="I4057" t="s">
        <v>206</v>
      </c>
      <c r="J4057" t="s">
        <v>202</v>
      </c>
    </row>
    <row r="4058" spans="1:10" x14ac:dyDescent="0.3">
      <c r="A4058" t="s">
        <v>232</v>
      </c>
      <c r="B4058" t="s">
        <v>227</v>
      </c>
      <c r="C4058" t="s">
        <v>220</v>
      </c>
      <c r="D4058">
        <v>53</v>
      </c>
      <c r="E4058">
        <v>79</v>
      </c>
      <c r="F4058">
        <v>133</v>
      </c>
      <c r="G4058">
        <v>26</v>
      </c>
      <c r="H4058" t="s">
        <v>205</v>
      </c>
      <c r="I4058" t="s">
        <v>206</v>
      </c>
      <c r="J4058" t="s">
        <v>202</v>
      </c>
    </row>
    <row r="4059" spans="1:10" x14ac:dyDescent="0.3">
      <c r="A4059" t="s">
        <v>232</v>
      </c>
      <c r="B4059" t="s">
        <v>227</v>
      </c>
      <c r="C4059" t="s">
        <v>220</v>
      </c>
      <c r="D4059">
        <v>121</v>
      </c>
      <c r="E4059">
        <v>124</v>
      </c>
      <c r="F4059">
        <v>208</v>
      </c>
      <c r="G4059">
        <v>33</v>
      </c>
      <c r="H4059" t="s">
        <v>205</v>
      </c>
      <c r="I4059" t="s">
        <v>206</v>
      </c>
      <c r="J4059" t="s">
        <v>202</v>
      </c>
    </row>
    <row r="4060" spans="1:10" x14ac:dyDescent="0.3">
      <c r="A4060" t="s">
        <v>232</v>
      </c>
      <c r="B4060" t="s">
        <v>227</v>
      </c>
      <c r="C4060" t="s">
        <v>220</v>
      </c>
      <c r="D4060">
        <v>117</v>
      </c>
      <c r="E4060">
        <v>111</v>
      </c>
      <c r="F4060">
        <v>199</v>
      </c>
      <c r="G4060">
        <v>32</v>
      </c>
      <c r="H4060" t="s">
        <v>205</v>
      </c>
      <c r="I4060" t="s">
        <v>206</v>
      </c>
      <c r="J4060" t="s">
        <v>202</v>
      </c>
    </row>
    <row r="4061" spans="1:10" x14ac:dyDescent="0.3">
      <c r="A4061" t="s">
        <v>232</v>
      </c>
      <c r="B4061" t="s">
        <v>227</v>
      </c>
      <c r="C4061" t="s">
        <v>220</v>
      </c>
      <c r="D4061">
        <v>79</v>
      </c>
      <c r="E4061">
        <v>79</v>
      </c>
      <c r="F4061">
        <v>142</v>
      </c>
      <c r="G4061">
        <v>26</v>
      </c>
      <c r="H4061" t="s">
        <v>205</v>
      </c>
      <c r="I4061" t="s">
        <v>206</v>
      </c>
      <c r="J4061" t="s">
        <v>202</v>
      </c>
    </row>
    <row r="4062" spans="1:10" x14ac:dyDescent="0.3">
      <c r="A4062" t="s">
        <v>232</v>
      </c>
      <c r="B4062" t="s">
        <v>227</v>
      </c>
      <c r="C4062" t="s">
        <v>220</v>
      </c>
      <c r="D4062">
        <v>54</v>
      </c>
      <c r="E4062">
        <v>108</v>
      </c>
      <c r="F4062">
        <v>180</v>
      </c>
      <c r="G4062">
        <v>54</v>
      </c>
      <c r="H4062" t="s">
        <v>205</v>
      </c>
      <c r="I4062" t="s">
        <v>207</v>
      </c>
      <c r="J4062" t="s">
        <v>208</v>
      </c>
    </row>
    <row r="4063" spans="1:10" x14ac:dyDescent="0.3">
      <c r="A4063" t="s">
        <v>232</v>
      </c>
      <c r="B4063" t="s">
        <v>227</v>
      </c>
      <c r="C4063" t="s">
        <v>220</v>
      </c>
      <c r="D4063">
        <v>47</v>
      </c>
      <c r="E4063">
        <v>101</v>
      </c>
      <c r="F4063">
        <v>168</v>
      </c>
      <c r="G4063">
        <v>54</v>
      </c>
      <c r="H4063" t="s">
        <v>205</v>
      </c>
      <c r="I4063" t="s">
        <v>207</v>
      </c>
      <c r="J4063" t="s">
        <v>208</v>
      </c>
    </row>
    <row r="4064" spans="1:10" x14ac:dyDescent="0.3">
      <c r="A4064" t="s">
        <v>232</v>
      </c>
      <c r="B4064" t="s">
        <v>227</v>
      </c>
      <c r="C4064" t="s">
        <v>220</v>
      </c>
      <c r="D4064">
        <v>88</v>
      </c>
      <c r="E4064">
        <v>114</v>
      </c>
      <c r="F4064">
        <v>201</v>
      </c>
      <c r="G4064">
        <v>55</v>
      </c>
      <c r="H4064" t="s">
        <v>205</v>
      </c>
      <c r="I4064" t="s">
        <v>207</v>
      </c>
      <c r="J4064" t="s">
        <v>208</v>
      </c>
    </row>
    <row r="4065" spans="1:10" x14ac:dyDescent="0.3">
      <c r="A4065" t="s">
        <v>232</v>
      </c>
      <c r="B4065" t="s">
        <v>227</v>
      </c>
      <c r="C4065" t="s">
        <v>220</v>
      </c>
      <c r="D4065">
        <v>80</v>
      </c>
      <c r="E4065">
        <v>108</v>
      </c>
      <c r="F4065">
        <v>192</v>
      </c>
      <c r="G4065">
        <v>54</v>
      </c>
      <c r="H4065" t="s">
        <v>205</v>
      </c>
      <c r="I4065" t="s">
        <v>207</v>
      </c>
      <c r="J4065" t="s">
        <v>208</v>
      </c>
    </row>
    <row r="4066" spans="1:10" x14ac:dyDescent="0.3">
      <c r="A4066" t="s">
        <v>232</v>
      </c>
      <c r="B4066" t="s">
        <v>227</v>
      </c>
      <c r="C4066" t="s">
        <v>220</v>
      </c>
      <c r="D4066">
        <v>46</v>
      </c>
      <c r="E4066">
        <v>81</v>
      </c>
      <c r="F4066">
        <v>134</v>
      </c>
      <c r="G4066">
        <v>45</v>
      </c>
      <c r="H4066" t="s">
        <v>205</v>
      </c>
      <c r="I4066" t="s">
        <v>207</v>
      </c>
      <c r="J4066" t="s">
        <v>208</v>
      </c>
    </row>
    <row r="4067" spans="1:10" x14ac:dyDescent="0.3">
      <c r="A4067" t="s">
        <v>232</v>
      </c>
      <c r="B4067" t="s">
        <v>227</v>
      </c>
      <c r="C4067" t="s">
        <v>220</v>
      </c>
      <c r="D4067">
        <v>58</v>
      </c>
      <c r="E4067">
        <v>90</v>
      </c>
      <c r="F4067">
        <v>160</v>
      </c>
      <c r="G4067">
        <v>51</v>
      </c>
      <c r="H4067" t="s">
        <v>205</v>
      </c>
      <c r="I4067" t="s">
        <v>207</v>
      </c>
      <c r="J4067" t="s">
        <v>208</v>
      </c>
    </row>
    <row r="4068" spans="1:10" x14ac:dyDescent="0.3">
      <c r="A4068" t="s">
        <v>232</v>
      </c>
      <c r="B4068" t="s">
        <v>227</v>
      </c>
      <c r="C4068" t="s">
        <v>220</v>
      </c>
      <c r="D4068">
        <v>83</v>
      </c>
      <c r="E4068">
        <v>110</v>
      </c>
      <c r="F4068">
        <v>194</v>
      </c>
      <c r="G4068">
        <v>54</v>
      </c>
      <c r="H4068" t="s">
        <v>205</v>
      </c>
      <c r="I4068" t="s">
        <v>207</v>
      </c>
      <c r="J4068" t="s">
        <v>208</v>
      </c>
    </row>
    <row r="4069" spans="1:10" x14ac:dyDescent="0.3">
      <c r="A4069" t="s">
        <v>232</v>
      </c>
      <c r="B4069" t="s">
        <v>227</v>
      </c>
      <c r="C4069" t="s">
        <v>220</v>
      </c>
      <c r="D4069">
        <v>86</v>
      </c>
      <c r="E4069">
        <v>114</v>
      </c>
      <c r="F4069">
        <v>201</v>
      </c>
      <c r="G4069">
        <v>56</v>
      </c>
      <c r="H4069" t="s">
        <v>205</v>
      </c>
      <c r="I4069" t="s">
        <v>207</v>
      </c>
      <c r="J4069" t="s">
        <v>208</v>
      </c>
    </row>
    <row r="4070" spans="1:10" x14ac:dyDescent="0.3">
      <c r="A4070" t="s">
        <v>232</v>
      </c>
      <c r="B4070" t="s">
        <v>227</v>
      </c>
      <c r="C4070" t="s">
        <v>220</v>
      </c>
      <c r="D4070">
        <v>99</v>
      </c>
      <c r="E4070">
        <v>171</v>
      </c>
      <c r="F4070">
        <v>341</v>
      </c>
      <c r="G4070">
        <v>72</v>
      </c>
      <c r="H4070" t="s">
        <v>209</v>
      </c>
      <c r="I4070" t="s">
        <v>216</v>
      </c>
      <c r="J4070" t="s">
        <v>208</v>
      </c>
    </row>
    <row r="4071" spans="1:10" x14ac:dyDescent="0.3">
      <c r="A4071" t="s">
        <v>232</v>
      </c>
      <c r="B4071" t="s">
        <v>227</v>
      </c>
      <c r="C4071" t="s">
        <v>220</v>
      </c>
      <c r="D4071">
        <v>99</v>
      </c>
      <c r="E4071">
        <v>170</v>
      </c>
      <c r="F4071">
        <v>340</v>
      </c>
      <c r="G4071">
        <v>71</v>
      </c>
      <c r="H4071" t="s">
        <v>209</v>
      </c>
      <c r="I4071" t="s">
        <v>216</v>
      </c>
      <c r="J4071" t="s">
        <v>208</v>
      </c>
    </row>
    <row r="4072" spans="1:10" x14ac:dyDescent="0.3">
      <c r="A4072" t="s">
        <v>232</v>
      </c>
      <c r="B4072" t="s">
        <v>227</v>
      </c>
      <c r="C4072" t="s">
        <v>220</v>
      </c>
      <c r="D4072">
        <v>83</v>
      </c>
      <c r="E4072">
        <v>149</v>
      </c>
      <c r="F4072">
        <v>298</v>
      </c>
      <c r="G4072">
        <v>66</v>
      </c>
      <c r="H4072" t="s">
        <v>209</v>
      </c>
      <c r="I4072" t="s">
        <v>216</v>
      </c>
      <c r="J4072" t="s">
        <v>208</v>
      </c>
    </row>
    <row r="4073" spans="1:10" x14ac:dyDescent="0.3">
      <c r="A4073" t="s">
        <v>232</v>
      </c>
      <c r="B4073" t="s">
        <v>227</v>
      </c>
      <c r="C4073" t="s">
        <v>220</v>
      </c>
      <c r="D4073">
        <v>87</v>
      </c>
      <c r="E4073">
        <v>155</v>
      </c>
      <c r="F4073">
        <v>310</v>
      </c>
      <c r="G4073">
        <v>68</v>
      </c>
      <c r="H4073" t="s">
        <v>209</v>
      </c>
      <c r="I4073" t="s">
        <v>216</v>
      </c>
      <c r="J4073" t="s">
        <v>208</v>
      </c>
    </row>
    <row r="4074" spans="1:10" x14ac:dyDescent="0.3">
      <c r="A4074" t="s">
        <v>232</v>
      </c>
      <c r="B4074" t="s">
        <v>227</v>
      </c>
      <c r="C4074" t="s">
        <v>220</v>
      </c>
      <c r="D4074">
        <v>107</v>
      </c>
      <c r="E4074">
        <v>182</v>
      </c>
      <c r="F4074">
        <v>363</v>
      </c>
      <c r="G4074">
        <v>75</v>
      </c>
      <c r="H4074" t="s">
        <v>209</v>
      </c>
      <c r="I4074" t="s">
        <v>216</v>
      </c>
      <c r="J4074" t="s">
        <v>208</v>
      </c>
    </row>
    <row r="4075" spans="1:10" x14ac:dyDescent="0.3">
      <c r="A4075" t="s">
        <v>232</v>
      </c>
      <c r="B4075" t="s">
        <v>227</v>
      </c>
      <c r="C4075" t="s">
        <v>220</v>
      </c>
      <c r="D4075">
        <v>147</v>
      </c>
      <c r="E4075">
        <v>170</v>
      </c>
      <c r="F4075">
        <v>362</v>
      </c>
      <c r="G4075">
        <v>71</v>
      </c>
      <c r="H4075" t="s">
        <v>209</v>
      </c>
      <c r="I4075" t="s">
        <v>216</v>
      </c>
      <c r="J4075" t="s">
        <v>208</v>
      </c>
    </row>
    <row r="4076" spans="1:10" x14ac:dyDescent="0.3">
      <c r="A4076" t="s">
        <v>232</v>
      </c>
      <c r="B4076" t="s">
        <v>227</v>
      </c>
      <c r="C4076" t="s">
        <v>220</v>
      </c>
      <c r="D4076">
        <v>140</v>
      </c>
      <c r="E4076">
        <v>163</v>
      </c>
      <c r="F4076">
        <v>346</v>
      </c>
      <c r="G4076">
        <v>69</v>
      </c>
      <c r="H4076" t="s">
        <v>209</v>
      </c>
      <c r="I4076" t="s">
        <v>216</v>
      </c>
      <c r="J4076" t="s">
        <v>208</v>
      </c>
    </row>
    <row r="4077" spans="1:10" x14ac:dyDescent="0.3">
      <c r="A4077" t="s">
        <v>232</v>
      </c>
      <c r="B4077" t="s">
        <v>227</v>
      </c>
      <c r="C4077" t="s">
        <v>220</v>
      </c>
      <c r="D4077">
        <v>159</v>
      </c>
      <c r="E4077">
        <v>182</v>
      </c>
      <c r="F4077">
        <v>387</v>
      </c>
      <c r="G4077">
        <v>75</v>
      </c>
      <c r="H4077" t="s">
        <v>209</v>
      </c>
      <c r="I4077" t="s">
        <v>216</v>
      </c>
      <c r="J4077" t="s">
        <v>208</v>
      </c>
    </row>
    <row r="4078" spans="1:10" x14ac:dyDescent="0.3">
      <c r="A4078" t="s">
        <v>232</v>
      </c>
      <c r="B4078" t="s">
        <v>227</v>
      </c>
      <c r="C4078" t="s">
        <v>220</v>
      </c>
      <c r="D4078">
        <v>129</v>
      </c>
      <c r="E4078">
        <v>153</v>
      </c>
      <c r="F4078">
        <v>326</v>
      </c>
      <c r="G4078">
        <v>66</v>
      </c>
      <c r="H4078" t="s">
        <v>209</v>
      </c>
      <c r="I4078" t="s">
        <v>216</v>
      </c>
      <c r="J4078" t="s">
        <v>208</v>
      </c>
    </row>
    <row r="4079" spans="1:10" x14ac:dyDescent="0.3">
      <c r="A4079" t="s">
        <v>232</v>
      </c>
      <c r="B4079" t="s">
        <v>227</v>
      </c>
      <c r="C4079" t="s">
        <v>220</v>
      </c>
      <c r="D4079">
        <v>-3</v>
      </c>
      <c r="E4079">
        <v>75</v>
      </c>
      <c r="F4079">
        <v>129</v>
      </c>
      <c r="G4079">
        <v>78</v>
      </c>
      <c r="H4079" t="s">
        <v>209</v>
      </c>
      <c r="I4079" t="s">
        <v>210</v>
      </c>
      <c r="J4079" t="s">
        <v>208</v>
      </c>
    </row>
    <row r="4080" spans="1:10" x14ac:dyDescent="0.3">
      <c r="A4080" t="s">
        <v>232</v>
      </c>
      <c r="B4080" t="s">
        <v>227</v>
      </c>
      <c r="C4080" t="s">
        <v>220</v>
      </c>
      <c r="D4080">
        <v>-4</v>
      </c>
      <c r="E4080">
        <v>73</v>
      </c>
      <c r="F4080">
        <v>125</v>
      </c>
      <c r="G4080">
        <v>77</v>
      </c>
      <c r="H4080" t="s">
        <v>209</v>
      </c>
      <c r="I4080" t="s">
        <v>210</v>
      </c>
      <c r="J4080" t="s">
        <v>208</v>
      </c>
    </row>
    <row r="4081" spans="1:10" x14ac:dyDescent="0.3">
      <c r="A4081" t="s">
        <v>232</v>
      </c>
      <c r="B4081" t="s">
        <v>227</v>
      </c>
      <c r="C4081" t="s">
        <v>220</v>
      </c>
      <c r="D4081">
        <v>-10</v>
      </c>
      <c r="E4081">
        <v>56</v>
      </c>
      <c r="F4081">
        <v>95</v>
      </c>
      <c r="G4081">
        <v>66</v>
      </c>
      <c r="H4081" t="s">
        <v>209</v>
      </c>
      <c r="I4081" t="s">
        <v>210</v>
      </c>
      <c r="J4081" t="s">
        <v>208</v>
      </c>
    </row>
    <row r="4082" spans="1:10" x14ac:dyDescent="0.3">
      <c r="A4082" t="s">
        <v>232</v>
      </c>
      <c r="B4082" t="s">
        <v>227</v>
      </c>
      <c r="C4082" t="s">
        <v>220</v>
      </c>
      <c r="D4082">
        <v>-10</v>
      </c>
      <c r="E4082">
        <v>52</v>
      </c>
      <c r="F4082">
        <v>89</v>
      </c>
      <c r="G4082">
        <v>62</v>
      </c>
      <c r="H4082" t="s">
        <v>209</v>
      </c>
      <c r="I4082" t="s">
        <v>210</v>
      </c>
      <c r="J4082" t="s">
        <v>208</v>
      </c>
    </row>
    <row r="4083" spans="1:10" x14ac:dyDescent="0.3">
      <c r="A4083" t="s">
        <v>232</v>
      </c>
      <c r="B4083" t="s">
        <v>227</v>
      </c>
      <c r="C4083" t="s">
        <v>220</v>
      </c>
      <c r="D4083">
        <v>-2</v>
      </c>
      <c r="E4083">
        <v>74</v>
      </c>
      <c r="F4083">
        <v>126</v>
      </c>
      <c r="G4083">
        <v>76</v>
      </c>
      <c r="H4083" t="s">
        <v>209</v>
      </c>
      <c r="I4083" t="s">
        <v>210</v>
      </c>
      <c r="J4083" t="s">
        <v>208</v>
      </c>
    </row>
    <row r="4084" spans="1:10" x14ac:dyDescent="0.3">
      <c r="A4084" t="s">
        <v>232</v>
      </c>
      <c r="B4084" t="s">
        <v>227</v>
      </c>
      <c r="C4084" t="s">
        <v>220</v>
      </c>
      <c r="D4084">
        <v>-6</v>
      </c>
      <c r="E4084">
        <v>65</v>
      </c>
      <c r="F4084">
        <v>112</v>
      </c>
      <c r="G4084">
        <v>71</v>
      </c>
      <c r="H4084" t="s">
        <v>209</v>
      </c>
      <c r="I4084" t="s">
        <v>210</v>
      </c>
      <c r="J4084" t="s">
        <v>208</v>
      </c>
    </row>
    <row r="4085" spans="1:10" x14ac:dyDescent="0.3">
      <c r="A4085" t="s">
        <v>232</v>
      </c>
      <c r="B4085" t="s">
        <v>227</v>
      </c>
      <c r="C4085" t="s">
        <v>220</v>
      </c>
      <c r="D4085">
        <v>-4</v>
      </c>
      <c r="E4085">
        <v>75</v>
      </c>
      <c r="F4085">
        <v>137</v>
      </c>
      <c r="G4085">
        <v>78</v>
      </c>
      <c r="H4085" t="s">
        <v>209</v>
      </c>
      <c r="I4085" t="s">
        <v>210</v>
      </c>
      <c r="J4085" t="s">
        <v>208</v>
      </c>
    </row>
    <row r="4086" spans="1:10" x14ac:dyDescent="0.3">
      <c r="A4086" t="s">
        <v>232</v>
      </c>
      <c r="B4086" t="s">
        <v>227</v>
      </c>
      <c r="C4086" t="s">
        <v>220</v>
      </c>
      <c r="D4086">
        <v>-4</v>
      </c>
      <c r="E4086">
        <v>75</v>
      </c>
      <c r="F4086">
        <v>127</v>
      </c>
      <c r="G4086">
        <v>73</v>
      </c>
      <c r="H4086" t="s">
        <v>209</v>
      </c>
      <c r="I4086" t="s">
        <v>210</v>
      </c>
      <c r="J4086" t="s">
        <v>208</v>
      </c>
    </row>
    <row r="4087" spans="1:10" x14ac:dyDescent="0.3">
      <c r="A4087" t="s">
        <v>232</v>
      </c>
      <c r="B4087" t="s">
        <v>227</v>
      </c>
      <c r="C4087" t="s">
        <v>220</v>
      </c>
      <c r="D4087">
        <v>-3</v>
      </c>
      <c r="E4087">
        <v>74</v>
      </c>
      <c r="F4087">
        <v>134</v>
      </c>
      <c r="G4087">
        <v>76</v>
      </c>
      <c r="H4087" t="s">
        <v>209</v>
      </c>
      <c r="I4087" t="s">
        <v>210</v>
      </c>
      <c r="J4087" t="s">
        <v>208</v>
      </c>
    </row>
    <row r="4088" spans="1:10" x14ac:dyDescent="0.3">
      <c r="A4088" t="s">
        <v>232</v>
      </c>
      <c r="B4088" t="s">
        <v>227</v>
      </c>
      <c r="C4088" t="s">
        <v>220</v>
      </c>
      <c r="D4088">
        <v>-6</v>
      </c>
      <c r="E4088">
        <v>73</v>
      </c>
      <c r="F4088">
        <v>133</v>
      </c>
      <c r="G4088">
        <v>77</v>
      </c>
      <c r="H4088" t="s">
        <v>209</v>
      </c>
      <c r="I4088" t="s">
        <v>210</v>
      </c>
      <c r="J4088" t="s">
        <v>208</v>
      </c>
    </row>
    <row r="4089" spans="1:10" x14ac:dyDescent="0.3">
      <c r="A4089" t="s">
        <v>232</v>
      </c>
      <c r="B4089" t="s">
        <v>227</v>
      </c>
      <c r="C4089" t="s">
        <v>220</v>
      </c>
      <c r="D4089">
        <v>33</v>
      </c>
      <c r="E4089">
        <v>80</v>
      </c>
      <c r="F4089">
        <v>140</v>
      </c>
      <c r="G4089">
        <v>47</v>
      </c>
      <c r="H4089" t="s">
        <v>209</v>
      </c>
      <c r="I4089" t="s">
        <v>211</v>
      </c>
      <c r="J4089" t="s">
        <v>208</v>
      </c>
    </row>
    <row r="4090" spans="1:10" x14ac:dyDescent="0.3">
      <c r="A4090" t="s">
        <v>232</v>
      </c>
      <c r="B4090" t="s">
        <v>227</v>
      </c>
      <c r="C4090" t="s">
        <v>220</v>
      </c>
      <c r="D4090">
        <v>26</v>
      </c>
      <c r="E4090">
        <v>71</v>
      </c>
      <c r="F4090">
        <v>123</v>
      </c>
      <c r="G4090">
        <v>45</v>
      </c>
      <c r="H4090" t="s">
        <v>209</v>
      </c>
      <c r="I4090" t="s">
        <v>211</v>
      </c>
      <c r="J4090" t="s">
        <v>208</v>
      </c>
    </row>
    <row r="4091" spans="1:10" x14ac:dyDescent="0.3">
      <c r="A4091" t="s">
        <v>232</v>
      </c>
      <c r="B4091" t="s">
        <v>227</v>
      </c>
      <c r="C4091" t="s">
        <v>220</v>
      </c>
      <c r="D4091">
        <v>51</v>
      </c>
      <c r="E4091">
        <v>80</v>
      </c>
      <c r="F4091">
        <v>157</v>
      </c>
      <c r="G4091">
        <v>49</v>
      </c>
      <c r="H4091" t="s">
        <v>209</v>
      </c>
      <c r="I4091" t="s">
        <v>211</v>
      </c>
      <c r="J4091" t="s">
        <v>208</v>
      </c>
    </row>
    <row r="4092" spans="1:10" x14ac:dyDescent="0.3">
      <c r="A4092" t="s">
        <v>232</v>
      </c>
      <c r="B4092" t="s">
        <v>227</v>
      </c>
      <c r="C4092" t="s">
        <v>220</v>
      </c>
      <c r="D4092">
        <v>46</v>
      </c>
      <c r="E4092">
        <v>77</v>
      </c>
      <c r="F4092">
        <v>143</v>
      </c>
      <c r="G4092">
        <v>46</v>
      </c>
      <c r="H4092" t="s">
        <v>209</v>
      </c>
      <c r="I4092" t="s">
        <v>211</v>
      </c>
      <c r="J4092" t="s">
        <v>208</v>
      </c>
    </row>
    <row r="4093" spans="1:10" x14ac:dyDescent="0.3">
      <c r="A4093" t="s">
        <v>232</v>
      </c>
      <c r="B4093" t="s">
        <v>227</v>
      </c>
      <c r="C4093" t="s">
        <v>220</v>
      </c>
      <c r="D4093">
        <v>39</v>
      </c>
      <c r="E4093">
        <v>71</v>
      </c>
      <c r="F4093">
        <v>131</v>
      </c>
      <c r="G4093">
        <v>45</v>
      </c>
      <c r="H4093" t="s">
        <v>209</v>
      </c>
      <c r="I4093" t="s">
        <v>211</v>
      </c>
      <c r="J4093" t="s">
        <v>208</v>
      </c>
    </row>
    <row r="4094" spans="1:10" x14ac:dyDescent="0.3">
      <c r="A4094" t="s">
        <v>232</v>
      </c>
      <c r="B4094" t="s">
        <v>227</v>
      </c>
      <c r="C4094" t="s">
        <v>220</v>
      </c>
      <c r="D4094">
        <v>47</v>
      </c>
      <c r="E4094">
        <v>79</v>
      </c>
      <c r="F4094">
        <v>147</v>
      </c>
      <c r="G4094">
        <v>47</v>
      </c>
      <c r="H4094" t="s">
        <v>209</v>
      </c>
      <c r="I4094" t="s">
        <v>211</v>
      </c>
      <c r="J4094" t="s">
        <v>208</v>
      </c>
    </row>
    <row r="4095" spans="1:10" x14ac:dyDescent="0.3">
      <c r="A4095" t="s">
        <v>232</v>
      </c>
      <c r="B4095" t="s">
        <v>227</v>
      </c>
      <c r="C4095" t="s">
        <v>220</v>
      </c>
      <c r="D4095">
        <v>43</v>
      </c>
      <c r="E4095">
        <v>73</v>
      </c>
      <c r="F4095">
        <v>135</v>
      </c>
      <c r="G4095">
        <v>44</v>
      </c>
      <c r="H4095" t="s">
        <v>209</v>
      </c>
      <c r="I4095" t="s">
        <v>211</v>
      </c>
      <c r="J4095" t="s">
        <v>208</v>
      </c>
    </row>
    <row r="4096" spans="1:10" x14ac:dyDescent="0.3">
      <c r="A4096" t="s">
        <v>232</v>
      </c>
      <c r="B4096" t="s">
        <v>227</v>
      </c>
      <c r="C4096" t="s">
        <v>220</v>
      </c>
      <c r="D4096">
        <v>16</v>
      </c>
      <c r="E4096">
        <v>71</v>
      </c>
      <c r="F4096">
        <v>129</v>
      </c>
      <c r="G4096">
        <v>55</v>
      </c>
      <c r="H4096" t="s">
        <v>203</v>
      </c>
      <c r="I4096" t="s">
        <v>212</v>
      </c>
      <c r="J4096" t="s">
        <v>202</v>
      </c>
    </row>
    <row r="4097" spans="1:10" x14ac:dyDescent="0.3">
      <c r="A4097" t="s">
        <v>232</v>
      </c>
      <c r="B4097" t="s">
        <v>227</v>
      </c>
      <c r="C4097" t="s">
        <v>220</v>
      </c>
      <c r="D4097">
        <v>12</v>
      </c>
      <c r="E4097">
        <v>64</v>
      </c>
      <c r="F4097">
        <v>115</v>
      </c>
      <c r="G4097">
        <v>52</v>
      </c>
      <c r="H4097" t="s">
        <v>203</v>
      </c>
      <c r="I4097" t="s">
        <v>212</v>
      </c>
      <c r="J4097" t="s">
        <v>202</v>
      </c>
    </row>
    <row r="4098" spans="1:10" x14ac:dyDescent="0.3">
      <c r="A4098" t="s">
        <v>232</v>
      </c>
      <c r="B4098" t="s">
        <v>227</v>
      </c>
      <c r="C4098" t="s">
        <v>220</v>
      </c>
      <c r="D4098">
        <v>7</v>
      </c>
      <c r="E4098">
        <v>57</v>
      </c>
      <c r="F4098">
        <v>102</v>
      </c>
      <c r="G4098">
        <v>50</v>
      </c>
      <c r="H4098" t="s">
        <v>203</v>
      </c>
      <c r="I4098" t="s">
        <v>212</v>
      </c>
      <c r="J4098" t="s">
        <v>202</v>
      </c>
    </row>
    <row r="4099" spans="1:10" x14ac:dyDescent="0.3">
      <c r="A4099" t="s">
        <v>232</v>
      </c>
      <c r="B4099" t="s">
        <v>227</v>
      </c>
      <c r="C4099" t="s">
        <v>220</v>
      </c>
      <c r="D4099">
        <v>27</v>
      </c>
      <c r="E4099">
        <v>73</v>
      </c>
      <c r="F4099">
        <v>141</v>
      </c>
      <c r="G4099">
        <v>55</v>
      </c>
      <c r="H4099" t="s">
        <v>203</v>
      </c>
      <c r="I4099" t="s">
        <v>212</v>
      </c>
      <c r="J4099" t="s">
        <v>202</v>
      </c>
    </row>
    <row r="4100" spans="1:10" x14ac:dyDescent="0.3">
      <c r="A4100" t="s">
        <v>232</v>
      </c>
      <c r="B4100" t="s">
        <v>227</v>
      </c>
      <c r="C4100" t="s">
        <v>220</v>
      </c>
      <c r="D4100">
        <v>24</v>
      </c>
      <c r="E4100">
        <v>71</v>
      </c>
      <c r="F4100">
        <v>137</v>
      </c>
      <c r="G4100">
        <v>55</v>
      </c>
      <c r="H4100" t="s">
        <v>203</v>
      </c>
      <c r="I4100" t="s">
        <v>212</v>
      </c>
      <c r="J4100" t="s">
        <v>202</v>
      </c>
    </row>
    <row r="4101" spans="1:10" x14ac:dyDescent="0.3">
      <c r="A4101" t="s">
        <v>232</v>
      </c>
      <c r="B4101" t="s">
        <v>227</v>
      </c>
      <c r="C4101" t="s">
        <v>220</v>
      </c>
      <c r="D4101">
        <v>15</v>
      </c>
      <c r="E4101">
        <v>64</v>
      </c>
      <c r="F4101">
        <v>114</v>
      </c>
      <c r="G4101">
        <v>49</v>
      </c>
      <c r="H4101" t="s">
        <v>203</v>
      </c>
      <c r="I4101" t="s">
        <v>212</v>
      </c>
      <c r="J4101" t="s">
        <v>202</v>
      </c>
    </row>
    <row r="4102" spans="1:10" x14ac:dyDescent="0.3">
      <c r="A4102" t="s">
        <v>232</v>
      </c>
      <c r="B4102" t="s">
        <v>227</v>
      </c>
      <c r="C4102" t="s">
        <v>220</v>
      </c>
      <c r="D4102">
        <v>27</v>
      </c>
      <c r="E4102">
        <v>64</v>
      </c>
      <c r="F4102">
        <v>117</v>
      </c>
      <c r="G4102">
        <v>37</v>
      </c>
      <c r="H4102" t="s">
        <v>203</v>
      </c>
      <c r="I4102" t="s">
        <v>217</v>
      </c>
      <c r="J4102" t="s">
        <v>202</v>
      </c>
    </row>
    <row r="4103" spans="1:10" x14ac:dyDescent="0.3">
      <c r="A4103" t="s">
        <v>232</v>
      </c>
      <c r="B4103" t="s">
        <v>227</v>
      </c>
      <c r="C4103" t="s">
        <v>220</v>
      </c>
      <c r="D4103">
        <v>16</v>
      </c>
      <c r="E4103">
        <v>50</v>
      </c>
      <c r="F4103">
        <v>91</v>
      </c>
      <c r="G4103">
        <v>34</v>
      </c>
      <c r="H4103" t="s">
        <v>203</v>
      </c>
      <c r="I4103" t="s">
        <v>217</v>
      </c>
      <c r="J4103" t="s">
        <v>202</v>
      </c>
    </row>
    <row r="4104" spans="1:10" x14ac:dyDescent="0.3">
      <c r="A4104" t="s">
        <v>232</v>
      </c>
      <c r="B4104" t="s">
        <v>227</v>
      </c>
      <c r="C4104" t="s">
        <v>220</v>
      </c>
      <c r="D4104">
        <v>50</v>
      </c>
      <c r="E4104">
        <v>74</v>
      </c>
      <c r="F4104">
        <v>145</v>
      </c>
      <c r="G4104">
        <v>40</v>
      </c>
      <c r="H4104" t="s">
        <v>203</v>
      </c>
      <c r="I4104" t="s">
        <v>217</v>
      </c>
      <c r="J4104" t="s">
        <v>202</v>
      </c>
    </row>
    <row r="4105" spans="1:10" x14ac:dyDescent="0.3">
      <c r="A4105" t="s">
        <v>232</v>
      </c>
      <c r="B4105" t="s">
        <v>227</v>
      </c>
      <c r="C4105" t="s">
        <v>220</v>
      </c>
      <c r="D4105">
        <v>47</v>
      </c>
      <c r="E4105">
        <v>73</v>
      </c>
      <c r="F4105">
        <v>144</v>
      </c>
      <c r="G4105">
        <v>41</v>
      </c>
      <c r="H4105" t="s">
        <v>203</v>
      </c>
      <c r="I4105" t="s">
        <v>217</v>
      </c>
      <c r="J4105" t="s">
        <v>202</v>
      </c>
    </row>
    <row r="4106" spans="1:10" x14ac:dyDescent="0.3">
      <c r="A4106" t="s">
        <v>232</v>
      </c>
      <c r="B4106" t="s">
        <v>227</v>
      </c>
      <c r="C4106" t="s">
        <v>220</v>
      </c>
      <c r="D4106">
        <v>40</v>
      </c>
      <c r="E4106">
        <v>64</v>
      </c>
      <c r="F4106">
        <v>126</v>
      </c>
      <c r="G4106">
        <v>37</v>
      </c>
      <c r="H4106" t="s">
        <v>203</v>
      </c>
      <c r="I4106" t="s">
        <v>217</v>
      </c>
      <c r="J4106" t="s">
        <v>202</v>
      </c>
    </row>
    <row r="4107" spans="1:10" x14ac:dyDescent="0.3">
      <c r="A4107" t="s">
        <v>232</v>
      </c>
      <c r="B4107" t="s">
        <v>227</v>
      </c>
      <c r="C4107" t="s">
        <v>220</v>
      </c>
      <c r="D4107">
        <v>39</v>
      </c>
      <c r="E4107">
        <v>63</v>
      </c>
      <c r="F4107">
        <v>124</v>
      </c>
      <c r="G4107">
        <v>37</v>
      </c>
      <c r="H4107" t="s">
        <v>203</v>
      </c>
      <c r="I4107" t="s">
        <v>217</v>
      </c>
      <c r="J4107" t="s">
        <v>202</v>
      </c>
    </row>
    <row r="4108" spans="1:10" x14ac:dyDescent="0.3">
      <c r="A4108" t="s">
        <v>238</v>
      </c>
      <c r="B4108" t="s">
        <v>214</v>
      </c>
      <c r="C4108" t="s">
        <v>199</v>
      </c>
      <c r="D4108">
        <v>-4</v>
      </c>
      <c r="E4108">
        <v>75</v>
      </c>
      <c r="F4108">
        <v>129</v>
      </c>
      <c r="G4108">
        <v>79</v>
      </c>
      <c r="H4108" t="s">
        <v>200</v>
      </c>
      <c r="I4108" t="s">
        <v>221</v>
      </c>
      <c r="J4108" t="s">
        <v>202</v>
      </c>
    </row>
    <row r="4109" spans="1:10" x14ac:dyDescent="0.3">
      <c r="A4109" t="s">
        <v>238</v>
      </c>
      <c r="B4109" t="s">
        <v>214</v>
      </c>
      <c r="C4109" t="s">
        <v>199</v>
      </c>
      <c r="D4109">
        <v>-3</v>
      </c>
      <c r="E4109">
        <v>73</v>
      </c>
      <c r="F4109">
        <v>125</v>
      </c>
      <c r="G4109">
        <v>76</v>
      </c>
      <c r="H4109" t="s">
        <v>200</v>
      </c>
      <c r="I4109" t="s">
        <v>221</v>
      </c>
      <c r="J4109" t="s">
        <v>202</v>
      </c>
    </row>
    <row r="4110" spans="1:10" x14ac:dyDescent="0.3">
      <c r="A4110" t="s">
        <v>238</v>
      </c>
      <c r="B4110" t="s">
        <v>214</v>
      </c>
      <c r="C4110" t="s">
        <v>199</v>
      </c>
      <c r="D4110">
        <v>-10</v>
      </c>
      <c r="E4110">
        <v>56</v>
      </c>
      <c r="F4110">
        <v>95</v>
      </c>
      <c r="G4110">
        <v>66</v>
      </c>
      <c r="H4110" t="s">
        <v>200</v>
      </c>
      <c r="I4110" t="s">
        <v>221</v>
      </c>
      <c r="J4110" t="s">
        <v>202</v>
      </c>
    </row>
    <row r="4111" spans="1:10" x14ac:dyDescent="0.3">
      <c r="A4111" t="s">
        <v>238</v>
      </c>
      <c r="B4111" t="s">
        <v>214</v>
      </c>
      <c r="C4111" t="s">
        <v>199</v>
      </c>
      <c r="D4111">
        <v>-5</v>
      </c>
      <c r="E4111">
        <v>71</v>
      </c>
      <c r="F4111">
        <v>122</v>
      </c>
      <c r="G4111">
        <v>76</v>
      </c>
      <c r="H4111" t="s">
        <v>200</v>
      </c>
      <c r="I4111" t="s">
        <v>221</v>
      </c>
      <c r="J4111" t="s">
        <v>202</v>
      </c>
    </row>
    <row r="4112" spans="1:10" x14ac:dyDescent="0.3">
      <c r="A4112" t="s">
        <v>238</v>
      </c>
      <c r="B4112" t="s">
        <v>214</v>
      </c>
      <c r="C4112" t="s">
        <v>199</v>
      </c>
      <c r="D4112">
        <v>-4</v>
      </c>
      <c r="E4112">
        <v>73</v>
      </c>
      <c r="F4112">
        <v>133</v>
      </c>
      <c r="G4112">
        <v>76</v>
      </c>
      <c r="H4112" t="s">
        <v>200</v>
      </c>
      <c r="I4112" t="s">
        <v>221</v>
      </c>
      <c r="J4112" t="s">
        <v>202</v>
      </c>
    </row>
    <row r="4113" spans="1:10" x14ac:dyDescent="0.3">
      <c r="A4113" t="s">
        <v>238</v>
      </c>
      <c r="B4113" t="s">
        <v>214</v>
      </c>
      <c r="C4113" t="s">
        <v>199</v>
      </c>
      <c r="D4113">
        <v>-3</v>
      </c>
      <c r="E4113">
        <v>75</v>
      </c>
      <c r="F4113">
        <v>127</v>
      </c>
      <c r="G4113">
        <v>72</v>
      </c>
      <c r="H4113" t="s">
        <v>200</v>
      </c>
      <c r="I4113" t="s">
        <v>221</v>
      </c>
      <c r="J4113" t="s">
        <v>202</v>
      </c>
    </row>
    <row r="4114" spans="1:10" x14ac:dyDescent="0.3">
      <c r="A4114" t="s">
        <v>238</v>
      </c>
      <c r="B4114" t="s">
        <v>214</v>
      </c>
      <c r="C4114" t="s">
        <v>199</v>
      </c>
      <c r="D4114">
        <v>-15</v>
      </c>
      <c r="E4114">
        <v>52</v>
      </c>
      <c r="F4114">
        <v>88</v>
      </c>
      <c r="G4114">
        <v>59</v>
      </c>
      <c r="H4114" t="s">
        <v>200</v>
      </c>
      <c r="I4114" t="s">
        <v>221</v>
      </c>
      <c r="J4114" t="s">
        <v>202</v>
      </c>
    </row>
    <row r="4115" spans="1:10" x14ac:dyDescent="0.3">
      <c r="A4115" t="s">
        <v>238</v>
      </c>
      <c r="B4115" t="s">
        <v>214</v>
      </c>
      <c r="C4115" t="s">
        <v>199</v>
      </c>
      <c r="D4115">
        <v>-6</v>
      </c>
      <c r="E4115">
        <v>73</v>
      </c>
      <c r="F4115">
        <v>133</v>
      </c>
      <c r="G4115">
        <v>77</v>
      </c>
      <c r="H4115" t="s">
        <v>200</v>
      </c>
      <c r="I4115" t="s">
        <v>221</v>
      </c>
      <c r="J4115" t="s">
        <v>202</v>
      </c>
    </row>
    <row r="4116" spans="1:10" x14ac:dyDescent="0.3">
      <c r="A4116" t="s">
        <v>238</v>
      </c>
      <c r="B4116" t="s">
        <v>214</v>
      </c>
      <c r="C4116" t="s">
        <v>199</v>
      </c>
      <c r="D4116">
        <v>8</v>
      </c>
      <c r="E4116">
        <v>68</v>
      </c>
      <c r="F4116">
        <v>116</v>
      </c>
      <c r="G4116">
        <v>60</v>
      </c>
      <c r="H4116" t="s">
        <v>200</v>
      </c>
      <c r="I4116" t="s">
        <v>201</v>
      </c>
      <c r="J4116" t="s">
        <v>202</v>
      </c>
    </row>
    <row r="4117" spans="1:10" x14ac:dyDescent="0.3">
      <c r="A4117" t="s">
        <v>238</v>
      </c>
      <c r="B4117" t="s">
        <v>214</v>
      </c>
      <c r="C4117" t="s">
        <v>199</v>
      </c>
      <c r="D4117">
        <v>4</v>
      </c>
      <c r="E4117">
        <v>65</v>
      </c>
      <c r="F4117">
        <v>112</v>
      </c>
      <c r="G4117">
        <v>61</v>
      </c>
      <c r="H4117" t="s">
        <v>200</v>
      </c>
      <c r="I4117" t="s">
        <v>201</v>
      </c>
      <c r="J4117" t="s">
        <v>202</v>
      </c>
    </row>
    <row r="4118" spans="1:10" x14ac:dyDescent="0.3">
      <c r="A4118" t="s">
        <v>238</v>
      </c>
      <c r="B4118" t="s">
        <v>214</v>
      </c>
      <c r="C4118" t="s">
        <v>199</v>
      </c>
      <c r="D4118">
        <v>0</v>
      </c>
      <c r="E4118">
        <v>55</v>
      </c>
      <c r="F4118">
        <v>94</v>
      </c>
      <c r="G4118">
        <v>55</v>
      </c>
      <c r="H4118" t="s">
        <v>200</v>
      </c>
      <c r="I4118" t="s">
        <v>201</v>
      </c>
      <c r="J4118" t="s">
        <v>202</v>
      </c>
    </row>
    <row r="4119" spans="1:10" x14ac:dyDescent="0.3">
      <c r="A4119" t="s">
        <v>238</v>
      </c>
      <c r="B4119" t="s">
        <v>214</v>
      </c>
      <c r="C4119" t="s">
        <v>199</v>
      </c>
      <c r="D4119">
        <v>8</v>
      </c>
      <c r="E4119">
        <v>67</v>
      </c>
      <c r="F4119">
        <v>114</v>
      </c>
      <c r="G4119">
        <v>59</v>
      </c>
      <c r="H4119" t="s">
        <v>200</v>
      </c>
      <c r="I4119" t="s">
        <v>201</v>
      </c>
      <c r="J4119" t="s">
        <v>202</v>
      </c>
    </row>
    <row r="4120" spans="1:10" x14ac:dyDescent="0.3">
      <c r="A4120" t="s">
        <v>238</v>
      </c>
      <c r="B4120" t="s">
        <v>214</v>
      </c>
      <c r="C4120" t="s">
        <v>199</v>
      </c>
      <c r="D4120">
        <v>21</v>
      </c>
      <c r="E4120">
        <v>84</v>
      </c>
      <c r="F4120">
        <v>144</v>
      </c>
      <c r="G4120">
        <v>63</v>
      </c>
      <c r="H4120" t="s">
        <v>200</v>
      </c>
      <c r="I4120" t="s">
        <v>201</v>
      </c>
      <c r="J4120" t="s">
        <v>202</v>
      </c>
    </row>
    <row r="4121" spans="1:10" x14ac:dyDescent="0.3">
      <c r="A4121" t="s">
        <v>238</v>
      </c>
      <c r="B4121" t="s">
        <v>214</v>
      </c>
      <c r="C4121" t="s">
        <v>199</v>
      </c>
      <c r="D4121">
        <v>14</v>
      </c>
      <c r="E4121">
        <v>75</v>
      </c>
      <c r="F4121">
        <v>128</v>
      </c>
      <c r="G4121">
        <v>61</v>
      </c>
      <c r="H4121" t="s">
        <v>200</v>
      </c>
      <c r="I4121" t="s">
        <v>201</v>
      </c>
      <c r="J4121" t="s">
        <v>202</v>
      </c>
    </row>
    <row r="4122" spans="1:10" x14ac:dyDescent="0.3">
      <c r="A4122" t="s">
        <v>238</v>
      </c>
      <c r="B4122" t="s">
        <v>214</v>
      </c>
      <c r="C4122" t="s">
        <v>199</v>
      </c>
      <c r="D4122">
        <v>36</v>
      </c>
      <c r="E4122">
        <v>87</v>
      </c>
      <c r="F4122">
        <v>159</v>
      </c>
      <c r="G4122">
        <v>63</v>
      </c>
      <c r="H4122" t="s">
        <v>200</v>
      </c>
      <c r="I4122" t="s">
        <v>201</v>
      </c>
      <c r="J4122" t="s">
        <v>202</v>
      </c>
    </row>
    <row r="4123" spans="1:10" x14ac:dyDescent="0.3">
      <c r="A4123" t="s">
        <v>238</v>
      </c>
      <c r="B4123" t="s">
        <v>214</v>
      </c>
      <c r="C4123" t="s">
        <v>199</v>
      </c>
      <c r="D4123">
        <v>11</v>
      </c>
      <c r="E4123">
        <v>68</v>
      </c>
      <c r="F4123">
        <v>115</v>
      </c>
      <c r="G4123">
        <v>56</v>
      </c>
      <c r="H4123" t="s">
        <v>200</v>
      </c>
      <c r="I4123" t="s">
        <v>201</v>
      </c>
      <c r="J4123" t="s">
        <v>202</v>
      </c>
    </row>
    <row r="4124" spans="1:10" x14ac:dyDescent="0.3">
      <c r="A4124" t="s">
        <v>238</v>
      </c>
      <c r="B4124" t="s">
        <v>214</v>
      </c>
      <c r="C4124" t="s">
        <v>199</v>
      </c>
      <c r="D4124">
        <v>11</v>
      </c>
      <c r="E4124">
        <v>67</v>
      </c>
      <c r="F4124">
        <v>113</v>
      </c>
      <c r="G4124">
        <v>55</v>
      </c>
      <c r="H4124" t="s">
        <v>200</v>
      </c>
      <c r="I4124" t="s">
        <v>201</v>
      </c>
      <c r="J4124" t="s">
        <v>202</v>
      </c>
    </row>
    <row r="4125" spans="1:10" x14ac:dyDescent="0.3">
      <c r="A4125" t="s">
        <v>238</v>
      </c>
      <c r="B4125" t="s">
        <v>214</v>
      </c>
      <c r="C4125" t="s">
        <v>199</v>
      </c>
      <c r="D4125">
        <v>42</v>
      </c>
      <c r="E4125">
        <v>83</v>
      </c>
      <c r="F4125">
        <v>140</v>
      </c>
      <c r="G4125">
        <v>41</v>
      </c>
      <c r="H4125" t="s">
        <v>200</v>
      </c>
      <c r="I4125" t="s">
        <v>215</v>
      </c>
      <c r="J4125" t="s">
        <v>208</v>
      </c>
    </row>
    <row r="4126" spans="1:10" x14ac:dyDescent="0.3">
      <c r="A4126" t="s">
        <v>238</v>
      </c>
      <c r="B4126" t="s">
        <v>214</v>
      </c>
      <c r="C4126" t="s">
        <v>199</v>
      </c>
      <c r="D4126">
        <v>38</v>
      </c>
      <c r="E4126">
        <v>76</v>
      </c>
      <c r="F4126">
        <v>128</v>
      </c>
      <c r="G4126">
        <v>38</v>
      </c>
      <c r="H4126" t="s">
        <v>200</v>
      </c>
      <c r="I4126" t="s">
        <v>215</v>
      </c>
      <c r="J4126" t="s">
        <v>208</v>
      </c>
    </row>
    <row r="4127" spans="1:10" x14ac:dyDescent="0.3">
      <c r="A4127" t="s">
        <v>238</v>
      </c>
      <c r="B4127" t="s">
        <v>214</v>
      </c>
      <c r="C4127" t="s">
        <v>199</v>
      </c>
      <c r="D4127">
        <v>25</v>
      </c>
      <c r="E4127">
        <v>61</v>
      </c>
      <c r="F4127">
        <v>103</v>
      </c>
      <c r="G4127">
        <v>36</v>
      </c>
      <c r="H4127" t="s">
        <v>200</v>
      </c>
      <c r="I4127" t="s">
        <v>215</v>
      </c>
      <c r="J4127" t="s">
        <v>208</v>
      </c>
    </row>
    <row r="4128" spans="1:10" x14ac:dyDescent="0.3">
      <c r="A4128" t="s">
        <v>238</v>
      </c>
      <c r="B4128" t="s">
        <v>214</v>
      </c>
      <c r="C4128" t="s">
        <v>199</v>
      </c>
      <c r="D4128">
        <v>28</v>
      </c>
      <c r="E4128">
        <v>64</v>
      </c>
      <c r="F4128">
        <v>107</v>
      </c>
      <c r="G4128">
        <v>36</v>
      </c>
      <c r="H4128" t="s">
        <v>200</v>
      </c>
      <c r="I4128" t="s">
        <v>215</v>
      </c>
      <c r="J4128" t="s">
        <v>208</v>
      </c>
    </row>
    <row r="4129" spans="1:10" x14ac:dyDescent="0.3">
      <c r="A4129" t="s">
        <v>238</v>
      </c>
      <c r="B4129" t="s">
        <v>214</v>
      </c>
      <c r="C4129" t="s">
        <v>199</v>
      </c>
      <c r="D4129">
        <v>29</v>
      </c>
      <c r="E4129">
        <v>64</v>
      </c>
      <c r="F4129">
        <v>107</v>
      </c>
      <c r="G4129">
        <v>35</v>
      </c>
      <c r="H4129" t="s">
        <v>200</v>
      </c>
      <c r="I4129" t="s">
        <v>215</v>
      </c>
      <c r="J4129" t="s">
        <v>208</v>
      </c>
    </row>
    <row r="4130" spans="1:10" x14ac:dyDescent="0.3">
      <c r="A4130" t="s">
        <v>238</v>
      </c>
      <c r="B4130" t="s">
        <v>214</v>
      </c>
      <c r="C4130" t="s">
        <v>199</v>
      </c>
      <c r="D4130">
        <v>65</v>
      </c>
      <c r="E4130">
        <v>83</v>
      </c>
      <c r="F4130">
        <v>157</v>
      </c>
      <c r="G4130">
        <v>43</v>
      </c>
      <c r="H4130" t="s">
        <v>200</v>
      </c>
      <c r="I4130" t="s">
        <v>215</v>
      </c>
      <c r="J4130" t="s">
        <v>208</v>
      </c>
    </row>
    <row r="4131" spans="1:10" x14ac:dyDescent="0.3">
      <c r="A4131" t="s">
        <v>238</v>
      </c>
      <c r="B4131" t="s">
        <v>214</v>
      </c>
      <c r="C4131" t="s">
        <v>199</v>
      </c>
      <c r="D4131">
        <v>56</v>
      </c>
      <c r="E4131">
        <v>76</v>
      </c>
      <c r="F4131">
        <v>136</v>
      </c>
      <c r="G4131">
        <v>38</v>
      </c>
      <c r="H4131" t="s">
        <v>200</v>
      </c>
      <c r="I4131" t="s">
        <v>215</v>
      </c>
      <c r="J4131" t="s">
        <v>208</v>
      </c>
    </row>
    <row r="4132" spans="1:10" x14ac:dyDescent="0.3">
      <c r="A4132" t="s">
        <v>238</v>
      </c>
      <c r="B4132" t="s">
        <v>214</v>
      </c>
      <c r="C4132" t="s">
        <v>199</v>
      </c>
      <c r="D4132">
        <v>50</v>
      </c>
      <c r="E4132">
        <v>72</v>
      </c>
      <c r="F4132">
        <v>129</v>
      </c>
      <c r="G4132">
        <v>38</v>
      </c>
      <c r="H4132" t="s">
        <v>200</v>
      </c>
      <c r="I4132" t="s">
        <v>215</v>
      </c>
      <c r="J4132" t="s">
        <v>208</v>
      </c>
    </row>
    <row r="4133" spans="1:10" x14ac:dyDescent="0.3">
      <c r="A4133" t="s">
        <v>238</v>
      </c>
      <c r="B4133" t="s">
        <v>214</v>
      </c>
      <c r="C4133" t="s">
        <v>199</v>
      </c>
      <c r="D4133">
        <v>35</v>
      </c>
      <c r="E4133">
        <v>61</v>
      </c>
      <c r="F4133">
        <v>102</v>
      </c>
      <c r="G4133">
        <v>33</v>
      </c>
      <c r="H4133" t="s">
        <v>200</v>
      </c>
      <c r="I4133" t="s">
        <v>215</v>
      </c>
      <c r="J4133" t="s">
        <v>208</v>
      </c>
    </row>
    <row r="4134" spans="1:10" x14ac:dyDescent="0.3">
      <c r="A4134" t="s">
        <v>238</v>
      </c>
      <c r="B4134" t="s">
        <v>214</v>
      </c>
      <c r="C4134" t="s">
        <v>199</v>
      </c>
      <c r="D4134">
        <v>43</v>
      </c>
      <c r="E4134">
        <v>64</v>
      </c>
      <c r="F4134">
        <v>114</v>
      </c>
      <c r="G4134">
        <v>35</v>
      </c>
      <c r="H4134" t="s">
        <v>200</v>
      </c>
      <c r="I4134" t="s">
        <v>215</v>
      </c>
      <c r="J4134" t="s">
        <v>208</v>
      </c>
    </row>
    <row r="4135" spans="1:10" x14ac:dyDescent="0.3">
      <c r="A4135" t="s">
        <v>238</v>
      </c>
      <c r="B4135" t="s">
        <v>214</v>
      </c>
      <c r="C4135" t="s">
        <v>199</v>
      </c>
      <c r="D4135">
        <v>98</v>
      </c>
      <c r="E4135">
        <v>155</v>
      </c>
      <c r="F4135">
        <v>267</v>
      </c>
      <c r="G4135">
        <v>57</v>
      </c>
      <c r="H4135" t="s">
        <v>203</v>
      </c>
      <c r="I4135" t="s">
        <v>204</v>
      </c>
      <c r="J4135" t="s">
        <v>202</v>
      </c>
    </row>
    <row r="4136" spans="1:10" x14ac:dyDescent="0.3">
      <c r="A4136" t="s">
        <v>238</v>
      </c>
      <c r="B4136" t="s">
        <v>214</v>
      </c>
      <c r="C4136" t="s">
        <v>199</v>
      </c>
      <c r="D4136">
        <v>101</v>
      </c>
      <c r="E4136">
        <v>159</v>
      </c>
      <c r="F4136">
        <v>273</v>
      </c>
      <c r="G4136">
        <v>58</v>
      </c>
      <c r="H4136" t="s">
        <v>203</v>
      </c>
      <c r="I4136" t="s">
        <v>204</v>
      </c>
      <c r="J4136" t="s">
        <v>202</v>
      </c>
    </row>
    <row r="4137" spans="1:10" x14ac:dyDescent="0.3">
      <c r="A4137" t="s">
        <v>238</v>
      </c>
      <c r="B4137" t="s">
        <v>214</v>
      </c>
      <c r="C4137" t="s">
        <v>199</v>
      </c>
      <c r="D4137">
        <v>76</v>
      </c>
      <c r="E4137">
        <v>127</v>
      </c>
      <c r="F4137">
        <v>218</v>
      </c>
      <c r="G4137">
        <v>51</v>
      </c>
      <c r="H4137" t="s">
        <v>203</v>
      </c>
      <c r="I4137" t="s">
        <v>204</v>
      </c>
      <c r="J4137" t="s">
        <v>202</v>
      </c>
    </row>
    <row r="4138" spans="1:10" x14ac:dyDescent="0.3">
      <c r="A4138" t="s">
        <v>238</v>
      </c>
      <c r="B4138" t="s">
        <v>214</v>
      </c>
      <c r="C4138" t="s">
        <v>199</v>
      </c>
      <c r="D4138">
        <v>89</v>
      </c>
      <c r="E4138">
        <v>143</v>
      </c>
      <c r="F4138">
        <v>245</v>
      </c>
      <c r="G4138">
        <v>54</v>
      </c>
      <c r="H4138" t="s">
        <v>203</v>
      </c>
      <c r="I4138" t="s">
        <v>204</v>
      </c>
      <c r="J4138" t="s">
        <v>202</v>
      </c>
    </row>
    <row r="4139" spans="1:10" x14ac:dyDescent="0.3">
      <c r="A4139" t="s">
        <v>238</v>
      </c>
      <c r="B4139" t="s">
        <v>214</v>
      </c>
      <c r="C4139" t="s">
        <v>199</v>
      </c>
      <c r="D4139">
        <v>105</v>
      </c>
      <c r="E4139">
        <v>120</v>
      </c>
      <c r="F4139">
        <v>220</v>
      </c>
      <c r="G4139">
        <v>49</v>
      </c>
      <c r="H4139" t="s">
        <v>203</v>
      </c>
      <c r="I4139" t="s">
        <v>204</v>
      </c>
      <c r="J4139" t="s">
        <v>202</v>
      </c>
    </row>
    <row r="4140" spans="1:10" x14ac:dyDescent="0.3">
      <c r="A4140" t="s">
        <v>238</v>
      </c>
      <c r="B4140" t="s">
        <v>214</v>
      </c>
      <c r="C4140" t="s">
        <v>199</v>
      </c>
      <c r="D4140">
        <v>110</v>
      </c>
      <c r="E4140">
        <v>125</v>
      </c>
      <c r="F4140">
        <v>228</v>
      </c>
      <c r="G4140">
        <v>51</v>
      </c>
      <c r="H4140" t="s">
        <v>203</v>
      </c>
      <c r="I4140" t="s">
        <v>204</v>
      </c>
      <c r="J4140" t="s">
        <v>202</v>
      </c>
    </row>
    <row r="4141" spans="1:10" x14ac:dyDescent="0.3">
      <c r="A4141" t="s">
        <v>238</v>
      </c>
      <c r="B4141" t="s">
        <v>214</v>
      </c>
      <c r="C4141" t="s">
        <v>199</v>
      </c>
      <c r="D4141">
        <v>145</v>
      </c>
      <c r="E4141">
        <v>155</v>
      </c>
      <c r="F4141">
        <v>285</v>
      </c>
      <c r="G4141">
        <v>57</v>
      </c>
      <c r="H4141" t="s">
        <v>203</v>
      </c>
      <c r="I4141" t="s">
        <v>204</v>
      </c>
      <c r="J4141" t="s">
        <v>202</v>
      </c>
    </row>
    <row r="4142" spans="1:10" x14ac:dyDescent="0.3">
      <c r="A4142" t="s">
        <v>238</v>
      </c>
      <c r="B4142" t="s">
        <v>214</v>
      </c>
      <c r="C4142" t="s">
        <v>199</v>
      </c>
      <c r="D4142">
        <v>120</v>
      </c>
      <c r="E4142">
        <v>134</v>
      </c>
      <c r="F4142">
        <v>245</v>
      </c>
      <c r="G4142">
        <v>53</v>
      </c>
      <c r="H4142" t="s">
        <v>203</v>
      </c>
      <c r="I4142" t="s">
        <v>204</v>
      </c>
      <c r="J4142" t="s">
        <v>202</v>
      </c>
    </row>
    <row r="4143" spans="1:10" x14ac:dyDescent="0.3">
      <c r="A4143" t="s">
        <v>238</v>
      </c>
      <c r="B4143" t="s">
        <v>214</v>
      </c>
      <c r="C4143" t="s">
        <v>199</v>
      </c>
      <c r="D4143">
        <v>132</v>
      </c>
      <c r="E4143">
        <v>143</v>
      </c>
      <c r="F4143">
        <v>261</v>
      </c>
      <c r="G4143">
        <v>54</v>
      </c>
      <c r="H4143" t="s">
        <v>203</v>
      </c>
      <c r="I4143" t="s">
        <v>204</v>
      </c>
      <c r="J4143" t="s">
        <v>202</v>
      </c>
    </row>
    <row r="4144" spans="1:10" x14ac:dyDescent="0.3">
      <c r="A4144" t="s">
        <v>238</v>
      </c>
      <c r="B4144" t="s">
        <v>214</v>
      </c>
      <c r="C4144" t="s">
        <v>199</v>
      </c>
      <c r="D4144">
        <v>32</v>
      </c>
      <c r="E4144">
        <v>77</v>
      </c>
      <c r="F4144">
        <v>134</v>
      </c>
      <c r="G4144">
        <v>45</v>
      </c>
      <c r="H4144" t="s">
        <v>205</v>
      </c>
      <c r="I4144" t="s">
        <v>206</v>
      </c>
      <c r="J4144" t="s">
        <v>202</v>
      </c>
    </row>
    <row r="4145" spans="1:10" x14ac:dyDescent="0.3">
      <c r="A4145" t="s">
        <v>238</v>
      </c>
      <c r="B4145" t="s">
        <v>214</v>
      </c>
      <c r="C4145" t="s">
        <v>199</v>
      </c>
      <c r="D4145">
        <v>28</v>
      </c>
      <c r="E4145">
        <v>74</v>
      </c>
      <c r="F4145">
        <v>129</v>
      </c>
      <c r="G4145">
        <v>46</v>
      </c>
      <c r="H4145" t="s">
        <v>205</v>
      </c>
      <c r="I4145" t="s">
        <v>206</v>
      </c>
      <c r="J4145" t="s">
        <v>202</v>
      </c>
    </row>
    <row r="4146" spans="1:10" x14ac:dyDescent="0.3">
      <c r="A4146" t="s">
        <v>238</v>
      </c>
      <c r="B4146" t="s">
        <v>214</v>
      </c>
      <c r="C4146" t="s">
        <v>199</v>
      </c>
      <c r="D4146">
        <v>27</v>
      </c>
      <c r="E4146">
        <v>71</v>
      </c>
      <c r="F4146">
        <v>123</v>
      </c>
      <c r="G4146">
        <v>44</v>
      </c>
      <c r="H4146" t="s">
        <v>205</v>
      </c>
      <c r="I4146" t="s">
        <v>206</v>
      </c>
      <c r="J4146" t="s">
        <v>202</v>
      </c>
    </row>
    <row r="4147" spans="1:10" x14ac:dyDescent="0.3">
      <c r="A4147" t="s">
        <v>238</v>
      </c>
      <c r="B4147" t="s">
        <v>214</v>
      </c>
      <c r="C4147" t="s">
        <v>199</v>
      </c>
      <c r="D4147">
        <v>42</v>
      </c>
      <c r="E4147">
        <v>74</v>
      </c>
      <c r="F4147">
        <v>137</v>
      </c>
      <c r="G4147">
        <v>46</v>
      </c>
      <c r="H4147" t="s">
        <v>205</v>
      </c>
      <c r="I4147" t="s">
        <v>206</v>
      </c>
      <c r="J4147" t="s">
        <v>202</v>
      </c>
    </row>
    <row r="4148" spans="1:10" x14ac:dyDescent="0.3">
      <c r="A4148" t="s">
        <v>238</v>
      </c>
      <c r="B4148" t="s">
        <v>214</v>
      </c>
      <c r="C4148" t="s">
        <v>199</v>
      </c>
      <c r="D4148">
        <v>37</v>
      </c>
      <c r="E4148">
        <v>71</v>
      </c>
      <c r="F4148">
        <v>122</v>
      </c>
      <c r="G4148">
        <v>41</v>
      </c>
      <c r="H4148" t="s">
        <v>205</v>
      </c>
      <c r="I4148" t="s">
        <v>206</v>
      </c>
      <c r="J4148" t="s">
        <v>202</v>
      </c>
    </row>
    <row r="4149" spans="1:10" x14ac:dyDescent="0.3">
      <c r="A4149" t="s">
        <v>238</v>
      </c>
      <c r="B4149" t="s">
        <v>214</v>
      </c>
      <c r="C4149" t="s">
        <v>199</v>
      </c>
      <c r="D4149">
        <v>26</v>
      </c>
      <c r="E4149">
        <v>62</v>
      </c>
      <c r="F4149">
        <v>107</v>
      </c>
      <c r="G4149">
        <v>40</v>
      </c>
      <c r="H4149" t="s">
        <v>205</v>
      </c>
      <c r="I4149" t="s">
        <v>206</v>
      </c>
      <c r="J4149" t="s">
        <v>202</v>
      </c>
    </row>
    <row r="4150" spans="1:10" x14ac:dyDescent="0.3">
      <c r="A4150" t="s">
        <v>238</v>
      </c>
      <c r="B4150" t="s">
        <v>214</v>
      </c>
      <c r="C4150" t="s">
        <v>199</v>
      </c>
      <c r="D4150">
        <v>99</v>
      </c>
      <c r="E4150">
        <v>171</v>
      </c>
      <c r="F4150">
        <v>341</v>
      </c>
      <c r="G4150">
        <v>72</v>
      </c>
      <c r="H4150" t="s">
        <v>205</v>
      </c>
      <c r="I4150" t="s">
        <v>207</v>
      </c>
      <c r="J4150" t="s">
        <v>208</v>
      </c>
    </row>
    <row r="4151" spans="1:10" x14ac:dyDescent="0.3">
      <c r="A4151" t="s">
        <v>238</v>
      </c>
      <c r="B4151" t="s">
        <v>214</v>
      </c>
      <c r="C4151" t="s">
        <v>199</v>
      </c>
      <c r="D4151">
        <v>99</v>
      </c>
      <c r="E4151">
        <v>170</v>
      </c>
      <c r="F4151">
        <v>340</v>
      </c>
      <c r="G4151">
        <v>71</v>
      </c>
      <c r="H4151" t="s">
        <v>205</v>
      </c>
      <c r="I4151" t="s">
        <v>207</v>
      </c>
      <c r="J4151" t="s">
        <v>208</v>
      </c>
    </row>
    <row r="4152" spans="1:10" x14ac:dyDescent="0.3">
      <c r="A4152" t="s">
        <v>238</v>
      </c>
      <c r="B4152" t="s">
        <v>214</v>
      </c>
      <c r="C4152" t="s">
        <v>199</v>
      </c>
      <c r="D4152">
        <v>94</v>
      </c>
      <c r="E4152">
        <v>163</v>
      </c>
      <c r="F4152">
        <v>325</v>
      </c>
      <c r="G4152">
        <v>69</v>
      </c>
      <c r="H4152" t="s">
        <v>205</v>
      </c>
      <c r="I4152" t="s">
        <v>207</v>
      </c>
      <c r="J4152" t="s">
        <v>208</v>
      </c>
    </row>
    <row r="4153" spans="1:10" x14ac:dyDescent="0.3">
      <c r="A4153" t="s">
        <v>238</v>
      </c>
      <c r="B4153" t="s">
        <v>214</v>
      </c>
      <c r="C4153" t="s">
        <v>199</v>
      </c>
      <c r="D4153">
        <v>87</v>
      </c>
      <c r="E4153">
        <v>153</v>
      </c>
      <c r="F4153">
        <v>306</v>
      </c>
      <c r="G4153">
        <v>66</v>
      </c>
      <c r="H4153" t="s">
        <v>205</v>
      </c>
      <c r="I4153" t="s">
        <v>207</v>
      </c>
      <c r="J4153" t="s">
        <v>208</v>
      </c>
    </row>
    <row r="4154" spans="1:10" x14ac:dyDescent="0.3">
      <c r="A4154" t="s">
        <v>238</v>
      </c>
      <c r="B4154" t="s">
        <v>214</v>
      </c>
      <c r="C4154" t="s">
        <v>199</v>
      </c>
      <c r="D4154">
        <v>154</v>
      </c>
      <c r="E4154">
        <v>171</v>
      </c>
      <c r="F4154">
        <v>382</v>
      </c>
      <c r="G4154">
        <v>76</v>
      </c>
      <c r="H4154" t="s">
        <v>205</v>
      </c>
      <c r="I4154" t="s">
        <v>207</v>
      </c>
      <c r="J4154" t="s">
        <v>208</v>
      </c>
    </row>
    <row r="4155" spans="1:10" x14ac:dyDescent="0.3">
      <c r="A4155" t="s">
        <v>238</v>
      </c>
      <c r="B4155" t="s">
        <v>214</v>
      </c>
      <c r="C4155" t="s">
        <v>199</v>
      </c>
      <c r="D4155">
        <v>138</v>
      </c>
      <c r="E4155">
        <v>163</v>
      </c>
      <c r="F4155">
        <v>346</v>
      </c>
      <c r="G4155">
        <v>70</v>
      </c>
      <c r="H4155" t="s">
        <v>205</v>
      </c>
      <c r="I4155" t="s">
        <v>207</v>
      </c>
      <c r="J4155" t="s">
        <v>208</v>
      </c>
    </row>
    <row r="4156" spans="1:10" x14ac:dyDescent="0.3">
      <c r="A4156" t="s">
        <v>238</v>
      </c>
      <c r="B4156" t="s">
        <v>214</v>
      </c>
      <c r="C4156" t="s">
        <v>199</v>
      </c>
      <c r="D4156">
        <v>129</v>
      </c>
      <c r="E4156">
        <v>155</v>
      </c>
      <c r="F4156">
        <v>330</v>
      </c>
      <c r="G4156">
        <v>68</v>
      </c>
      <c r="H4156" t="s">
        <v>205</v>
      </c>
      <c r="I4156" t="s">
        <v>207</v>
      </c>
      <c r="J4156" t="s">
        <v>208</v>
      </c>
    </row>
    <row r="4157" spans="1:10" x14ac:dyDescent="0.3">
      <c r="A4157" t="s">
        <v>238</v>
      </c>
      <c r="B4157" t="s">
        <v>214</v>
      </c>
      <c r="C4157" t="s">
        <v>199</v>
      </c>
      <c r="D4157">
        <v>160</v>
      </c>
      <c r="E4157">
        <v>182</v>
      </c>
      <c r="F4157">
        <v>387</v>
      </c>
      <c r="G4157">
        <v>74</v>
      </c>
      <c r="H4157" t="s">
        <v>205</v>
      </c>
      <c r="I4157" t="s">
        <v>207</v>
      </c>
      <c r="J4157" t="s">
        <v>208</v>
      </c>
    </row>
    <row r="4158" spans="1:10" x14ac:dyDescent="0.3">
      <c r="A4158" t="s">
        <v>238</v>
      </c>
      <c r="B4158" t="s">
        <v>214</v>
      </c>
      <c r="C4158" t="s">
        <v>199</v>
      </c>
      <c r="D4158">
        <v>129</v>
      </c>
      <c r="E4158">
        <v>153</v>
      </c>
      <c r="F4158">
        <v>326</v>
      </c>
      <c r="G4158">
        <v>66</v>
      </c>
      <c r="H4158" t="s">
        <v>205</v>
      </c>
      <c r="I4158" t="s">
        <v>207</v>
      </c>
      <c r="J4158" t="s">
        <v>208</v>
      </c>
    </row>
    <row r="4159" spans="1:10" x14ac:dyDescent="0.3">
      <c r="A4159" t="s">
        <v>238</v>
      </c>
      <c r="B4159" t="s">
        <v>214</v>
      </c>
      <c r="C4159" t="s">
        <v>199</v>
      </c>
      <c r="D4159">
        <v>33</v>
      </c>
      <c r="E4159">
        <v>54</v>
      </c>
      <c r="F4159">
        <v>90</v>
      </c>
      <c r="G4159">
        <v>21</v>
      </c>
      <c r="H4159" t="s">
        <v>209</v>
      </c>
      <c r="I4159" t="s">
        <v>216</v>
      </c>
      <c r="J4159" t="s">
        <v>208</v>
      </c>
    </row>
    <row r="4160" spans="1:10" x14ac:dyDescent="0.3">
      <c r="A4160" t="s">
        <v>238</v>
      </c>
      <c r="B4160" t="s">
        <v>214</v>
      </c>
      <c r="C4160" t="s">
        <v>199</v>
      </c>
      <c r="D4160">
        <v>28</v>
      </c>
      <c r="E4160">
        <v>48</v>
      </c>
      <c r="F4160">
        <v>81</v>
      </c>
      <c r="G4160">
        <v>20</v>
      </c>
      <c r="H4160" t="s">
        <v>209</v>
      </c>
      <c r="I4160" t="s">
        <v>216</v>
      </c>
      <c r="J4160" t="s">
        <v>208</v>
      </c>
    </row>
    <row r="4161" spans="1:10" x14ac:dyDescent="0.3">
      <c r="A4161" t="s">
        <v>238</v>
      </c>
      <c r="B4161" t="s">
        <v>214</v>
      </c>
      <c r="C4161" t="s">
        <v>199</v>
      </c>
      <c r="D4161">
        <v>31</v>
      </c>
      <c r="E4161">
        <v>52</v>
      </c>
      <c r="F4161">
        <v>87</v>
      </c>
      <c r="G4161">
        <v>21</v>
      </c>
      <c r="H4161" t="s">
        <v>209</v>
      </c>
      <c r="I4161" t="s">
        <v>216</v>
      </c>
      <c r="J4161" t="s">
        <v>208</v>
      </c>
    </row>
    <row r="4162" spans="1:10" x14ac:dyDescent="0.3">
      <c r="A4162" t="s">
        <v>238</v>
      </c>
      <c r="B4162" t="s">
        <v>214</v>
      </c>
      <c r="C4162" t="s">
        <v>199</v>
      </c>
      <c r="D4162">
        <v>22</v>
      </c>
      <c r="E4162">
        <v>41</v>
      </c>
      <c r="F4162">
        <v>69</v>
      </c>
      <c r="G4162">
        <v>19</v>
      </c>
      <c r="H4162" t="s">
        <v>209</v>
      </c>
      <c r="I4162" t="s">
        <v>216</v>
      </c>
      <c r="J4162" t="s">
        <v>208</v>
      </c>
    </row>
    <row r="4163" spans="1:10" x14ac:dyDescent="0.3">
      <c r="A4163" t="s">
        <v>238</v>
      </c>
      <c r="B4163" t="s">
        <v>214</v>
      </c>
      <c r="C4163" t="s">
        <v>199</v>
      </c>
      <c r="D4163">
        <v>19</v>
      </c>
      <c r="E4163">
        <v>37</v>
      </c>
      <c r="F4163">
        <v>62</v>
      </c>
      <c r="G4163">
        <v>18</v>
      </c>
      <c r="H4163" t="s">
        <v>209</v>
      </c>
      <c r="I4163" t="s">
        <v>216</v>
      </c>
      <c r="J4163" t="s">
        <v>208</v>
      </c>
    </row>
    <row r="4164" spans="1:10" x14ac:dyDescent="0.3">
      <c r="A4164" t="s">
        <v>238</v>
      </c>
      <c r="B4164" t="s">
        <v>214</v>
      </c>
      <c r="C4164" t="s">
        <v>199</v>
      </c>
      <c r="D4164">
        <v>17</v>
      </c>
      <c r="E4164">
        <v>36</v>
      </c>
      <c r="F4164">
        <v>61</v>
      </c>
      <c r="G4164">
        <v>19</v>
      </c>
      <c r="H4164" t="s">
        <v>209</v>
      </c>
      <c r="I4164" t="s">
        <v>216</v>
      </c>
      <c r="J4164" t="s">
        <v>208</v>
      </c>
    </row>
    <row r="4165" spans="1:10" x14ac:dyDescent="0.3">
      <c r="A4165" t="s">
        <v>238</v>
      </c>
      <c r="B4165" t="s">
        <v>214</v>
      </c>
      <c r="C4165" t="s">
        <v>199</v>
      </c>
      <c r="D4165">
        <v>46</v>
      </c>
      <c r="E4165">
        <v>52</v>
      </c>
      <c r="F4165">
        <v>93</v>
      </c>
      <c r="G4165">
        <v>21</v>
      </c>
      <c r="H4165" t="s">
        <v>209</v>
      </c>
      <c r="I4165" t="s">
        <v>216</v>
      </c>
      <c r="J4165" t="s">
        <v>208</v>
      </c>
    </row>
    <row r="4166" spans="1:10" x14ac:dyDescent="0.3">
      <c r="A4166" t="s">
        <v>238</v>
      </c>
      <c r="B4166" t="s">
        <v>214</v>
      </c>
      <c r="C4166" t="s">
        <v>199</v>
      </c>
      <c r="D4166">
        <v>26</v>
      </c>
      <c r="E4166">
        <v>37</v>
      </c>
      <c r="F4166">
        <v>61</v>
      </c>
      <c r="G4166">
        <v>17</v>
      </c>
      <c r="H4166" t="s">
        <v>209</v>
      </c>
      <c r="I4166" t="s">
        <v>216</v>
      </c>
      <c r="J4166" t="s">
        <v>208</v>
      </c>
    </row>
    <row r="4167" spans="1:10" x14ac:dyDescent="0.3">
      <c r="A4167" t="s">
        <v>238</v>
      </c>
      <c r="B4167" t="s">
        <v>214</v>
      </c>
      <c r="C4167" t="s">
        <v>199</v>
      </c>
      <c r="D4167">
        <v>25</v>
      </c>
      <c r="E4167">
        <v>36</v>
      </c>
      <c r="F4167">
        <v>65</v>
      </c>
      <c r="G4167">
        <v>19</v>
      </c>
      <c r="H4167" t="s">
        <v>209</v>
      </c>
      <c r="I4167" t="s">
        <v>216</v>
      </c>
      <c r="J4167" t="s">
        <v>208</v>
      </c>
    </row>
    <row r="4168" spans="1:10" x14ac:dyDescent="0.3">
      <c r="A4168" t="s">
        <v>238</v>
      </c>
      <c r="B4168" t="s">
        <v>214</v>
      </c>
      <c r="C4168" t="s">
        <v>199</v>
      </c>
      <c r="D4168">
        <v>29</v>
      </c>
      <c r="E4168">
        <v>55</v>
      </c>
      <c r="F4168">
        <v>98</v>
      </c>
      <c r="G4168">
        <v>26</v>
      </c>
      <c r="H4168" t="s">
        <v>209</v>
      </c>
      <c r="I4168" t="s">
        <v>210</v>
      </c>
      <c r="J4168" t="s">
        <v>208</v>
      </c>
    </row>
    <row r="4169" spans="1:10" x14ac:dyDescent="0.3">
      <c r="A4169" t="s">
        <v>238</v>
      </c>
      <c r="B4169" t="s">
        <v>214</v>
      </c>
      <c r="C4169" t="s">
        <v>199</v>
      </c>
      <c r="D4169">
        <v>32</v>
      </c>
      <c r="E4169">
        <v>60</v>
      </c>
      <c r="F4169">
        <v>106</v>
      </c>
      <c r="G4169">
        <v>28</v>
      </c>
      <c r="H4169" t="s">
        <v>209</v>
      </c>
      <c r="I4169" t="s">
        <v>210</v>
      </c>
      <c r="J4169" t="s">
        <v>208</v>
      </c>
    </row>
    <row r="4170" spans="1:10" x14ac:dyDescent="0.3">
      <c r="A4170" t="s">
        <v>238</v>
      </c>
      <c r="B4170" t="s">
        <v>214</v>
      </c>
      <c r="C4170" t="s">
        <v>199</v>
      </c>
      <c r="D4170">
        <v>30</v>
      </c>
      <c r="E4170">
        <v>56</v>
      </c>
      <c r="F4170">
        <v>99</v>
      </c>
      <c r="G4170">
        <v>26</v>
      </c>
      <c r="H4170" t="s">
        <v>209</v>
      </c>
      <c r="I4170" t="s">
        <v>210</v>
      </c>
      <c r="J4170" t="s">
        <v>208</v>
      </c>
    </row>
    <row r="4171" spans="1:10" x14ac:dyDescent="0.3">
      <c r="A4171" t="s">
        <v>238</v>
      </c>
      <c r="B4171" t="s">
        <v>214</v>
      </c>
      <c r="C4171" t="s">
        <v>199</v>
      </c>
      <c r="D4171">
        <v>47</v>
      </c>
      <c r="E4171">
        <v>79</v>
      </c>
      <c r="F4171">
        <v>140</v>
      </c>
      <c r="G4171">
        <v>32</v>
      </c>
      <c r="H4171" t="s">
        <v>209</v>
      </c>
      <c r="I4171" t="s">
        <v>210</v>
      </c>
      <c r="J4171" t="s">
        <v>208</v>
      </c>
    </row>
    <row r="4172" spans="1:10" x14ac:dyDescent="0.3">
      <c r="A4172" t="s">
        <v>238</v>
      </c>
      <c r="B4172" t="s">
        <v>214</v>
      </c>
      <c r="C4172" t="s">
        <v>199</v>
      </c>
      <c r="D4172">
        <v>73</v>
      </c>
      <c r="E4172">
        <v>115</v>
      </c>
      <c r="F4172">
        <v>205</v>
      </c>
      <c r="G4172">
        <v>42</v>
      </c>
      <c r="H4172" t="s">
        <v>209</v>
      </c>
      <c r="I4172" t="s">
        <v>210</v>
      </c>
      <c r="J4172" t="s">
        <v>208</v>
      </c>
    </row>
    <row r="4173" spans="1:10" x14ac:dyDescent="0.3">
      <c r="A4173" t="s">
        <v>238</v>
      </c>
      <c r="B4173" t="s">
        <v>214</v>
      </c>
      <c r="C4173" t="s">
        <v>199</v>
      </c>
      <c r="D4173">
        <v>70</v>
      </c>
      <c r="E4173">
        <v>112</v>
      </c>
      <c r="F4173">
        <v>200</v>
      </c>
      <c r="G4173">
        <v>42</v>
      </c>
      <c r="H4173" t="s">
        <v>209</v>
      </c>
      <c r="I4173" t="s">
        <v>210</v>
      </c>
      <c r="J4173" t="s">
        <v>208</v>
      </c>
    </row>
    <row r="4174" spans="1:10" x14ac:dyDescent="0.3">
      <c r="A4174" t="s">
        <v>238</v>
      </c>
      <c r="B4174" t="s">
        <v>214</v>
      </c>
      <c r="C4174" t="s">
        <v>199</v>
      </c>
      <c r="D4174">
        <v>28</v>
      </c>
      <c r="E4174">
        <v>48</v>
      </c>
      <c r="F4174">
        <v>80</v>
      </c>
      <c r="G4174">
        <v>20</v>
      </c>
      <c r="H4174" t="s">
        <v>203</v>
      </c>
      <c r="I4174" t="s">
        <v>212</v>
      </c>
      <c r="J4174" t="s">
        <v>202</v>
      </c>
    </row>
    <row r="4175" spans="1:10" x14ac:dyDescent="0.3">
      <c r="A4175" t="s">
        <v>238</v>
      </c>
      <c r="B4175" t="s">
        <v>214</v>
      </c>
      <c r="C4175" t="s">
        <v>199</v>
      </c>
      <c r="D4175">
        <v>16</v>
      </c>
      <c r="E4175">
        <v>32</v>
      </c>
      <c r="F4175">
        <v>53</v>
      </c>
      <c r="G4175">
        <v>16</v>
      </c>
      <c r="H4175" t="s">
        <v>203</v>
      </c>
      <c r="I4175" t="s">
        <v>212</v>
      </c>
      <c r="J4175" t="s">
        <v>202</v>
      </c>
    </row>
    <row r="4176" spans="1:10" x14ac:dyDescent="0.3">
      <c r="A4176" t="s">
        <v>238</v>
      </c>
      <c r="B4176" t="s">
        <v>214</v>
      </c>
      <c r="C4176" t="s">
        <v>199</v>
      </c>
      <c r="D4176">
        <v>25</v>
      </c>
      <c r="E4176">
        <v>44</v>
      </c>
      <c r="F4176">
        <v>73</v>
      </c>
      <c r="G4176">
        <v>19</v>
      </c>
      <c r="H4176" t="s">
        <v>203</v>
      </c>
      <c r="I4176" t="s">
        <v>212</v>
      </c>
      <c r="J4176" t="s">
        <v>202</v>
      </c>
    </row>
    <row r="4177" spans="1:10" x14ac:dyDescent="0.3">
      <c r="A4177" t="s">
        <v>238</v>
      </c>
      <c r="B4177" t="s">
        <v>214</v>
      </c>
      <c r="C4177" t="s">
        <v>199</v>
      </c>
      <c r="D4177">
        <v>12</v>
      </c>
      <c r="E4177">
        <v>26</v>
      </c>
      <c r="F4177">
        <v>44</v>
      </c>
      <c r="G4177">
        <v>16</v>
      </c>
      <c r="H4177" t="s">
        <v>203</v>
      </c>
      <c r="I4177" t="s">
        <v>212</v>
      </c>
      <c r="J4177" t="s">
        <v>202</v>
      </c>
    </row>
    <row r="4178" spans="1:10" x14ac:dyDescent="0.3">
      <c r="A4178" t="s">
        <v>238</v>
      </c>
      <c r="B4178" t="s">
        <v>214</v>
      </c>
      <c r="C4178" t="s">
        <v>199</v>
      </c>
      <c r="D4178">
        <v>24</v>
      </c>
      <c r="E4178">
        <v>32</v>
      </c>
      <c r="F4178">
        <v>56</v>
      </c>
      <c r="G4178">
        <v>16</v>
      </c>
      <c r="H4178" t="s">
        <v>203</v>
      </c>
      <c r="I4178" t="s">
        <v>212</v>
      </c>
      <c r="J4178" t="s">
        <v>202</v>
      </c>
    </row>
    <row r="4179" spans="1:10" x14ac:dyDescent="0.3">
      <c r="A4179" t="s">
        <v>238</v>
      </c>
      <c r="B4179" t="s">
        <v>214</v>
      </c>
      <c r="C4179" t="s">
        <v>199</v>
      </c>
      <c r="D4179">
        <v>62</v>
      </c>
      <c r="E4179">
        <v>120</v>
      </c>
      <c r="F4179">
        <v>200</v>
      </c>
      <c r="G4179">
        <v>58</v>
      </c>
      <c r="H4179" t="s">
        <v>203</v>
      </c>
      <c r="I4179" t="s">
        <v>217</v>
      </c>
      <c r="J4179" t="s">
        <v>202</v>
      </c>
    </row>
    <row r="4180" spans="1:10" x14ac:dyDescent="0.3">
      <c r="A4180" t="s">
        <v>238</v>
      </c>
      <c r="B4180" t="s">
        <v>214</v>
      </c>
      <c r="C4180" t="s">
        <v>199</v>
      </c>
      <c r="D4180">
        <v>104</v>
      </c>
      <c r="E4180">
        <v>172</v>
      </c>
      <c r="F4180">
        <v>286</v>
      </c>
      <c r="G4180">
        <v>68</v>
      </c>
      <c r="H4180" t="s">
        <v>203</v>
      </c>
      <c r="I4180" t="s">
        <v>217</v>
      </c>
      <c r="J4180" t="s">
        <v>202</v>
      </c>
    </row>
    <row r="4181" spans="1:10" x14ac:dyDescent="0.3">
      <c r="A4181" t="s">
        <v>238</v>
      </c>
      <c r="B4181" t="s">
        <v>214</v>
      </c>
      <c r="C4181" t="s">
        <v>199</v>
      </c>
      <c r="D4181">
        <v>64</v>
      </c>
      <c r="E4181">
        <v>123</v>
      </c>
      <c r="F4181">
        <v>205</v>
      </c>
      <c r="G4181">
        <v>59</v>
      </c>
      <c r="H4181" t="s">
        <v>203</v>
      </c>
      <c r="I4181" t="s">
        <v>217</v>
      </c>
      <c r="J4181" t="s">
        <v>202</v>
      </c>
    </row>
    <row r="4182" spans="1:10" x14ac:dyDescent="0.3">
      <c r="A4182" t="s">
        <v>238</v>
      </c>
      <c r="B4182" t="s">
        <v>214</v>
      </c>
      <c r="C4182" t="s">
        <v>199</v>
      </c>
      <c r="D4182">
        <v>62</v>
      </c>
      <c r="E4182">
        <v>119</v>
      </c>
      <c r="F4182">
        <v>197</v>
      </c>
      <c r="G4182">
        <v>57</v>
      </c>
      <c r="H4182" t="s">
        <v>203</v>
      </c>
      <c r="I4182" t="s">
        <v>217</v>
      </c>
      <c r="J4182" t="s">
        <v>202</v>
      </c>
    </row>
    <row r="4183" spans="1:10" x14ac:dyDescent="0.3">
      <c r="A4183" t="s">
        <v>238</v>
      </c>
      <c r="B4183" t="s">
        <v>214</v>
      </c>
      <c r="C4183" t="s">
        <v>199</v>
      </c>
      <c r="D4183">
        <v>73</v>
      </c>
      <c r="E4183">
        <v>133</v>
      </c>
      <c r="F4183">
        <v>221</v>
      </c>
      <c r="G4183">
        <v>60</v>
      </c>
      <c r="H4183" t="s">
        <v>203</v>
      </c>
      <c r="I4183" t="s">
        <v>217</v>
      </c>
      <c r="J4183" t="s">
        <v>202</v>
      </c>
    </row>
    <row r="4184" spans="1:10" x14ac:dyDescent="0.3">
      <c r="A4184" t="s">
        <v>238</v>
      </c>
      <c r="B4184" t="s">
        <v>214</v>
      </c>
      <c r="C4184" t="s">
        <v>199</v>
      </c>
      <c r="D4184">
        <v>101</v>
      </c>
      <c r="E4184">
        <v>126</v>
      </c>
      <c r="F4184">
        <v>224</v>
      </c>
      <c r="G4184">
        <v>58</v>
      </c>
      <c r="H4184" t="s">
        <v>203</v>
      </c>
      <c r="I4184" t="s">
        <v>217</v>
      </c>
      <c r="J4184" t="s">
        <v>202</v>
      </c>
    </row>
    <row r="4185" spans="1:10" x14ac:dyDescent="0.3">
      <c r="A4185" t="s">
        <v>238</v>
      </c>
      <c r="B4185" t="s">
        <v>214</v>
      </c>
      <c r="C4185" t="s">
        <v>199</v>
      </c>
      <c r="D4185">
        <v>108</v>
      </c>
      <c r="E4185">
        <v>133</v>
      </c>
      <c r="F4185">
        <v>236</v>
      </c>
      <c r="G4185">
        <v>60</v>
      </c>
      <c r="H4185" t="s">
        <v>203</v>
      </c>
      <c r="I4185" t="s">
        <v>217</v>
      </c>
      <c r="J4185" t="s">
        <v>202</v>
      </c>
    </row>
    <row r="4186" spans="1:10" x14ac:dyDescent="0.3">
      <c r="A4186" t="s">
        <v>238</v>
      </c>
      <c r="B4186" t="s">
        <v>214</v>
      </c>
      <c r="C4186" t="s">
        <v>199</v>
      </c>
      <c r="D4186">
        <v>12</v>
      </c>
      <c r="E4186">
        <v>64</v>
      </c>
      <c r="F4186">
        <v>115</v>
      </c>
      <c r="G4186">
        <v>52</v>
      </c>
      <c r="H4186" t="s">
        <v>205</v>
      </c>
      <c r="I4186" t="s">
        <v>218</v>
      </c>
      <c r="J4186" t="s">
        <v>202</v>
      </c>
    </row>
    <row r="4187" spans="1:10" x14ac:dyDescent="0.3">
      <c r="A4187" t="s">
        <v>238</v>
      </c>
      <c r="B4187" t="s">
        <v>214</v>
      </c>
      <c r="C4187" t="s">
        <v>199</v>
      </c>
      <c r="D4187">
        <v>9</v>
      </c>
      <c r="E4187">
        <v>60</v>
      </c>
      <c r="F4187">
        <v>109</v>
      </c>
      <c r="G4187">
        <v>51</v>
      </c>
      <c r="H4187" t="s">
        <v>205</v>
      </c>
      <c r="I4187" t="s">
        <v>218</v>
      </c>
      <c r="J4187" t="s">
        <v>202</v>
      </c>
    </row>
    <row r="4188" spans="1:10" x14ac:dyDescent="0.3">
      <c r="A4188" t="s">
        <v>238</v>
      </c>
      <c r="B4188" t="s">
        <v>214</v>
      </c>
      <c r="C4188" t="s">
        <v>199</v>
      </c>
      <c r="D4188">
        <v>6</v>
      </c>
      <c r="E4188">
        <v>57</v>
      </c>
      <c r="F4188">
        <v>103</v>
      </c>
      <c r="G4188">
        <v>51</v>
      </c>
      <c r="H4188" t="s">
        <v>205</v>
      </c>
      <c r="I4188" t="s">
        <v>218</v>
      </c>
      <c r="J4188" t="s">
        <v>202</v>
      </c>
    </row>
    <row r="4189" spans="1:10" x14ac:dyDescent="0.3">
      <c r="A4189" t="s">
        <v>238</v>
      </c>
      <c r="B4189" t="s">
        <v>214</v>
      </c>
      <c r="C4189" t="s">
        <v>199</v>
      </c>
      <c r="D4189">
        <v>19</v>
      </c>
      <c r="E4189">
        <v>67</v>
      </c>
      <c r="F4189">
        <v>129</v>
      </c>
      <c r="G4189">
        <v>54</v>
      </c>
      <c r="H4189" t="s">
        <v>205</v>
      </c>
      <c r="I4189" t="s">
        <v>218</v>
      </c>
      <c r="J4189" t="s">
        <v>202</v>
      </c>
    </row>
    <row r="4190" spans="1:10" x14ac:dyDescent="0.3">
      <c r="A4190" t="s">
        <v>238</v>
      </c>
      <c r="B4190" t="s">
        <v>214</v>
      </c>
      <c r="C4190" t="s">
        <v>199</v>
      </c>
      <c r="D4190">
        <v>15</v>
      </c>
      <c r="E4190">
        <v>64</v>
      </c>
      <c r="F4190">
        <v>114</v>
      </c>
      <c r="G4190">
        <v>49</v>
      </c>
      <c r="H4190" t="s">
        <v>205</v>
      </c>
      <c r="I4190" t="s">
        <v>218</v>
      </c>
      <c r="J4190" t="s">
        <v>202</v>
      </c>
    </row>
    <row r="4191" spans="1:10" x14ac:dyDescent="0.3">
      <c r="A4191" t="s">
        <v>238</v>
      </c>
      <c r="B4191" t="s">
        <v>214</v>
      </c>
      <c r="C4191" t="s">
        <v>199</v>
      </c>
      <c r="D4191">
        <v>17</v>
      </c>
      <c r="E4191">
        <v>64</v>
      </c>
      <c r="F4191">
        <v>114</v>
      </c>
      <c r="G4191">
        <v>48</v>
      </c>
      <c r="H4191" t="s">
        <v>205</v>
      </c>
      <c r="I4191" t="s">
        <v>218</v>
      </c>
      <c r="J4191" t="s">
        <v>202</v>
      </c>
    </row>
    <row r="4192" spans="1:10" x14ac:dyDescent="0.3">
      <c r="A4192" t="s">
        <v>238</v>
      </c>
      <c r="B4192" t="s">
        <v>214</v>
      </c>
      <c r="C4192" t="s">
        <v>199</v>
      </c>
      <c r="D4192">
        <v>9</v>
      </c>
      <c r="E4192">
        <v>57</v>
      </c>
      <c r="F4192">
        <v>109</v>
      </c>
      <c r="G4192">
        <v>51</v>
      </c>
      <c r="H4192" t="s">
        <v>205</v>
      </c>
      <c r="I4192" t="s">
        <v>218</v>
      </c>
      <c r="J4192" t="s">
        <v>202</v>
      </c>
    </row>
    <row r="4193" spans="1:10" x14ac:dyDescent="0.3">
      <c r="A4193" t="s">
        <v>238</v>
      </c>
      <c r="B4193" t="s">
        <v>214</v>
      </c>
      <c r="C4193" t="s">
        <v>199</v>
      </c>
      <c r="D4193">
        <v>18</v>
      </c>
      <c r="E4193">
        <v>66</v>
      </c>
      <c r="F4193">
        <v>128</v>
      </c>
      <c r="G4193">
        <v>54</v>
      </c>
      <c r="H4193" t="s">
        <v>205</v>
      </c>
      <c r="I4193" t="s">
        <v>218</v>
      </c>
      <c r="J4193" t="s">
        <v>202</v>
      </c>
    </row>
    <row r="4194" spans="1:10" x14ac:dyDescent="0.3">
      <c r="A4194" t="s">
        <v>238</v>
      </c>
      <c r="B4194" t="s">
        <v>214</v>
      </c>
      <c r="C4194" t="s">
        <v>199</v>
      </c>
      <c r="D4194">
        <v>9</v>
      </c>
      <c r="E4194">
        <v>57</v>
      </c>
      <c r="F4194">
        <v>110</v>
      </c>
      <c r="G4194">
        <v>51</v>
      </c>
      <c r="H4194" t="s">
        <v>205</v>
      </c>
      <c r="I4194" t="s">
        <v>218</v>
      </c>
      <c r="J4194" t="s">
        <v>202</v>
      </c>
    </row>
    <row r="4195" spans="1:10" x14ac:dyDescent="0.3">
      <c r="A4195" t="s">
        <v>222</v>
      </c>
      <c r="B4195" t="s">
        <v>223</v>
      </c>
      <c r="C4195" t="s">
        <v>220</v>
      </c>
      <c r="D4195">
        <v>164</v>
      </c>
      <c r="E4195">
        <v>252</v>
      </c>
      <c r="F4195">
        <v>465</v>
      </c>
      <c r="G4195">
        <v>88</v>
      </c>
      <c r="H4195" t="s">
        <v>200</v>
      </c>
      <c r="I4195" t="s">
        <v>201</v>
      </c>
      <c r="J4195" t="s">
        <v>202</v>
      </c>
    </row>
    <row r="4196" spans="1:10" x14ac:dyDescent="0.3">
      <c r="A4196" t="s">
        <v>222</v>
      </c>
      <c r="B4196" t="s">
        <v>223</v>
      </c>
      <c r="C4196" t="s">
        <v>220</v>
      </c>
      <c r="D4196">
        <v>188</v>
      </c>
      <c r="E4196">
        <v>284</v>
      </c>
      <c r="F4196">
        <v>525</v>
      </c>
      <c r="G4196">
        <v>96</v>
      </c>
      <c r="H4196" t="s">
        <v>200</v>
      </c>
      <c r="I4196" t="s">
        <v>201</v>
      </c>
      <c r="J4196" t="s">
        <v>202</v>
      </c>
    </row>
    <row r="4197" spans="1:10" x14ac:dyDescent="0.3">
      <c r="A4197" t="s">
        <v>222</v>
      </c>
      <c r="B4197" t="s">
        <v>223</v>
      </c>
      <c r="C4197" t="s">
        <v>220</v>
      </c>
      <c r="D4197">
        <v>284</v>
      </c>
      <c r="E4197">
        <v>307</v>
      </c>
      <c r="F4197">
        <v>562</v>
      </c>
      <c r="G4197">
        <v>94</v>
      </c>
      <c r="H4197" t="s">
        <v>200</v>
      </c>
      <c r="I4197" t="s">
        <v>201</v>
      </c>
      <c r="J4197" t="s">
        <v>202</v>
      </c>
    </row>
    <row r="4198" spans="1:10" x14ac:dyDescent="0.3">
      <c r="A4198" t="s">
        <v>222</v>
      </c>
      <c r="B4198" t="s">
        <v>223</v>
      </c>
      <c r="C4198" t="s">
        <v>220</v>
      </c>
      <c r="D4198">
        <v>133</v>
      </c>
      <c r="E4198">
        <v>179</v>
      </c>
      <c r="F4198">
        <v>302</v>
      </c>
      <c r="G4198">
        <v>46</v>
      </c>
      <c r="H4198" t="s">
        <v>205</v>
      </c>
      <c r="I4198" t="s">
        <v>206</v>
      </c>
      <c r="J4198" t="s">
        <v>202</v>
      </c>
    </row>
    <row r="4199" spans="1:10" x14ac:dyDescent="0.3">
      <c r="A4199" t="s">
        <v>222</v>
      </c>
      <c r="B4199" t="s">
        <v>223</v>
      </c>
      <c r="C4199" t="s">
        <v>220</v>
      </c>
      <c r="D4199">
        <v>84</v>
      </c>
      <c r="E4199">
        <v>117</v>
      </c>
      <c r="F4199">
        <v>198</v>
      </c>
      <c r="G4199">
        <v>33</v>
      </c>
      <c r="H4199" t="s">
        <v>205</v>
      </c>
      <c r="I4199" t="s">
        <v>207</v>
      </c>
      <c r="J4199" t="s">
        <v>208</v>
      </c>
    </row>
    <row r="4200" spans="1:10" x14ac:dyDescent="0.3">
      <c r="A4200" t="s">
        <v>235</v>
      </c>
      <c r="B4200" t="s">
        <v>198</v>
      </c>
      <c r="C4200" t="s">
        <v>220</v>
      </c>
      <c r="D4200">
        <v>366</v>
      </c>
      <c r="E4200">
        <v>420</v>
      </c>
      <c r="F4200">
        <v>492</v>
      </c>
      <c r="G4200">
        <v>54</v>
      </c>
      <c r="H4200" t="s">
        <v>200</v>
      </c>
      <c r="I4200" t="s">
        <v>201</v>
      </c>
      <c r="J4200" t="s">
        <v>202</v>
      </c>
    </row>
    <row r="4201" spans="1:10" x14ac:dyDescent="0.3">
      <c r="A4201" t="s">
        <v>235</v>
      </c>
      <c r="B4201" t="s">
        <v>198</v>
      </c>
      <c r="C4201" t="s">
        <v>220</v>
      </c>
      <c r="D4201">
        <v>434</v>
      </c>
      <c r="E4201">
        <v>487</v>
      </c>
      <c r="F4201">
        <v>551</v>
      </c>
      <c r="G4201">
        <v>53</v>
      </c>
      <c r="H4201" t="s">
        <v>200</v>
      </c>
      <c r="I4201" t="s">
        <v>201</v>
      </c>
      <c r="J4201" t="s">
        <v>202</v>
      </c>
    </row>
    <row r="4202" spans="1:10" x14ac:dyDescent="0.3">
      <c r="A4202" t="s">
        <v>235</v>
      </c>
      <c r="B4202" t="s">
        <v>198</v>
      </c>
      <c r="C4202" t="s">
        <v>220</v>
      </c>
      <c r="D4202">
        <v>324</v>
      </c>
      <c r="E4202">
        <v>379</v>
      </c>
      <c r="F4202">
        <v>454</v>
      </c>
      <c r="G4202">
        <v>55</v>
      </c>
      <c r="H4202" t="s">
        <v>200</v>
      </c>
      <c r="I4202" t="s">
        <v>201</v>
      </c>
      <c r="J4202" t="s">
        <v>202</v>
      </c>
    </row>
    <row r="4203" spans="1:10" x14ac:dyDescent="0.3">
      <c r="A4203" t="s">
        <v>235</v>
      </c>
      <c r="B4203" t="s">
        <v>198</v>
      </c>
      <c r="C4203" t="s">
        <v>220</v>
      </c>
      <c r="D4203">
        <v>778</v>
      </c>
      <c r="E4203">
        <v>613</v>
      </c>
      <c r="F4203">
        <v>659</v>
      </c>
      <c r="G4203">
        <v>46</v>
      </c>
      <c r="H4203" t="s">
        <v>200</v>
      </c>
      <c r="I4203" t="s">
        <v>201</v>
      </c>
      <c r="J4203" t="s">
        <v>202</v>
      </c>
    </row>
    <row r="4204" spans="1:10" x14ac:dyDescent="0.3">
      <c r="A4204" t="s">
        <v>235</v>
      </c>
      <c r="B4204" t="s">
        <v>198</v>
      </c>
      <c r="C4204" t="s">
        <v>220</v>
      </c>
      <c r="D4204">
        <v>17</v>
      </c>
      <c r="E4204">
        <v>34</v>
      </c>
      <c r="F4204">
        <v>56</v>
      </c>
      <c r="G4204">
        <v>17</v>
      </c>
      <c r="H4204" t="s">
        <v>203</v>
      </c>
      <c r="I4204" t="s">
        <v>204</v>
      </c>
      <c r="J4204" t="s">
        <v>202</v>
      </c>
    </row>
    <row r="4205" spans="1:10" x14ac:dyDescent="0.3">
      <c r="A4205" t="s">
        <v>235</v>
      </c>
      <c r="B4205" t="s">
        <v>198</v>
      </c>
      <c r="C4205" t="s">
        <v>220</v>
      </c>
      <c r="D4205">
        <v>45</v>
      </c>
      <c r="E4205">
        <v>48</v>
      </c>
      <c r="F4205">
        <v>90</v>
      </c>
      <c r="G4205">
        <v>20</v>
      </c>
      <c r="H4205" t="s">
        <v>203</v>
      </c>
      <c r="I4205" t="s">
        <v>204</v>
      </c>
      <c r="J4205" t="s">
        <v>202</v>
      </c>
    </row>
    <row r="4206" spans="1:10" x14ac:dyDescent="0.3">
      <c r="A4206" t="s">
        <v>235</v>
      </c>
      <c r="B4206" t="s">
        <v>198</v>
      </c>
      <c r="C4206" t="s">
        <v>220</v>
      </c>
      <c r="D4206">
        <v>25</v>
      </c>
      <c r="E4206">
        <v>34</v>
      </c>
      <c r="F4206">
        <v>60</v>
      </c>
      <c r="G4206">
        <v>17</v>
      </c>
      <c r="H4206" t="s">
        <v>203</v>
      </c>
      <c r="I4206" t="s">
        <v>204</v>
      </c>
      <c r="J4206" t="s">
        <v>202</v>
      </c>
    </row>
    <row r="4207" spans="1:10" x14ac:dyDescent="0.3">
      <c r="A4207" t="s">
        <v>235</v>
      </c>
      <c r="B4207" t="s">
        <v>198</v>
      </c>
      <c r="C4207" t="s">
        <v>220</v>
      </c>
      <c r="D4207">
        <v>43</v>
      </c>
      <c r="E4207">
        <v>48</v>
      </c>
      <c r="F4207">
        <v>85</v>
      </c>
      <c r="G4207">
        <v>19</v>
      </c>
      <c r="H4207" t="s">
        <v>203</v>
      </c>
      <c r="I4207" t="s">
        <v>204</v>
      </c>
      <c r="J4207" t="s">
        <v>202</v>
      </c>
    </row>
    <row r="4208" spans="1:10" x14ac:dyDescent="0.3">
      <c r="A4208" t="s">
        <v>235</v>
      </c>
      <c r="B4208" t="s">
        <v>198</v>
      </c>
      <c r="C4208" t="s">
        <v>220</v>
      </c>
      <c r="D4208">
        <v>7</v>
      </c>
      <c r="E4208">
        <v>72</v>
      </c>
      <c r="F4208">
        <v>111</v>
      </c>
      <c r="G4208">
        <v>65</v>
      </c>
      <c r="H4208" t="s">
        <v>205</v>
      </c>
      <c r="I4208" t="s">
        <v>206</v>
      </c>
      <c r="J4208" t="s">
        <v>202</v>
      </c>
    </row>
    <row r="4209" spans="1:10" x14ac:dyDescent="0.3">
      <c r="A4209" t="s">
        <v>235</v>
      </c>
      <c r="B4209" t="s">
        <v>198</v>
      </c>
      <c r="C4209" t="s">
        <v>220</v>
      </c>
      <c r="D4209">
        <v>-30</v>
      </c>
      <c r="E4209">
        <v>52</v>
      </c>
      <c r="F4209">
        <v>106</v>
      </c>
      <c r="G4209">
        <v>72</v>
      </c>
      <c r="H4209" t="s">
        <v>205</v>
      </c>
      <c r="I4209" t="s">
        <v>206</v>
      </c>
      <c r="J4209" t="s">
        <v>202</v>
      </c>
    </row>
    <row r="4210" spans="1:10" x14ac:dyDescent="0.3">
      <c r="A4210" t="s">
        <v>235</v>
      </c>
      <c r="B4210" t="s">
        <v>198</v>
      </c>
      <c r="C4210" t="s">
        <v>220</v>
      </c>
      <c r="D4210">
        <v>11</v>
      </c>
      <c r="E4210">
        <v>64</v>
      </c>
      <c r="F4210">
        <v>115</v>
      </c>
      <c r="G4210">
        <v>53</v>
      </c>
      <c r="H4210" t="s">
        <v>209</v>
      </c>
      <c r="I4210" t="s">
        <v>210</v>
      </c>
      <c r="J4210" t="s">
        <v>208</v>
      </c>
    </row>
    <row r="4211" spans="1:10" x14ac:dyDescent="0.3">
      <c r="A4211" t="s">
        <v>235</v>
      </c>
      <c r="B4211" t="s">
        <v>198</v>
      </c>
      <c r="C4211" t="s">
        <v>220</v>
      </c>
      <c r="D4211">
        <v>12</v>
      </c>
      <c r="E4211">
        <v>60</v>
      </c>
      <c r="F4211">
        <v>108</v>
      </c>
      <c r="G4211">
        <v>47</v>
      </c>
      <c r="H4211" t="s">
        <v>209</v>
      </c>
      <c r="I4211" t="s">
        <v>210</v>
      </c>
      <c r="J4211" t="s">
        <v>208</v>
      </c>
    </row>
    <row r="4212" spans="1:10" x14ac:dyDescent="0.3">
      <c r="A4212" t="s">
        <v>235</v>
      </c>
      <c r="B4212" t="s">
        <v>198</v>
      </c>
      <c r="C4212" t="s">
        <v>220</v>
      </c>
      <c r="D4212">
        <v>28</v>
      </c>
      <c r="E4212">
        <v>48</v>
      </c>
      <c r="F4212">
        <v>80</v>
      </c>
      <c r="G4212">
        <v>20</v>
      </c>
      <c r="H4212" t="s">
        <v>203</v>
      </c>
      <c r="I4212" t="s">
        <v>212</v>
      </c>
      <c r="J4212" t="s">
        <v>202</v>
      </c>
    </row>
    <row r="4213" spans="1:10" x14ac:dyDescent="0.3">
      <c r="A4213" t="s">
        <v>235</v>
      </c>
      <c r="B4213" t="s">
        <v>198</v>
      </c>
      <c r="C4213" t="s">
        <v>220</v>
      </c>
      <c r="D4213">
        <v>28</v>
      </c>
      <c r="E4213">
        <v>47</v>
      </c>
      <c r="F4213">
        <v>79</v>
      </c>
      <c r="G4213">
        <v>19</v>
      </c>
      <c r="H4213" t="s">
        <v>203</v>
      </c>
      <c r="I4213" t="s">
        <v>212</v>
      </c>
      <c r="J4213" t="s">
        <v>202</v>
      </c>
    </row>
    <row r="4214" spans="1:10" x14ac:dyDescent="0.3">
      <c r="A4214" t="s">
        <v>235</v>
      </c>
      <c r="B4214" t="s">
        <v>198</v>
      </c>
      <c r="C4214" t="s">
        <v>220</v>
      </c>
      <c r="D4214">
        <v>30</v>
      </c>
      <c r="E4214">
        <v>39</v>
      </c>
      <c r="F4214">
        <v>70</v>
      </c>
      <c r="G4214">
        <v>19</v>
      </c>
      <c r="H4214" t="s">
        <v>203</v>
      </c>
      <c r="I4214" t="s">
        <v>212</v>
      </c>
      <c r="J4214" t="s">
        <v>202</v>
      </c>
    </row>
    <row r="4215" spans="1:10" x14ac:dyDescent="0.3">
      <c r="A4215" t="s">
        <v>235</v>
      </c>
      <c r="B4215" t="s">
        <v>198</v>
      </c>
      <c r="C4215" t="s">
        <v>220</v>
      </c>
      <c r="D4215">
        <v>43</v>
      </c>
      <c r="E4215">
        <v>49</v>
      </c>
      <c r="F4215">
        <v>87</v>
      </c>
      <c r="G4215">
        <v>20</v>
      </c>
      <c r="H4215" t="s">
        <v>203</v>
      </c>
      <c r="I4215" t="s">
        <v>212</v>
      </c>
      <c r="J4215" t="s">
        <v>202</v>
      </c>
    </row>
    <row r="4216" spans="1:10" x14ac:dyDescent="0.3">
      <c r="A4216" t="s">
        <v>235</v>
      </c>
      <c r="B4216" t="s">
        <v>198</v>
      </c>
      <c r="C4216" t="s">
        <v>220</v>
      </c>
      <c r="D4216">
        <v>100</v>
      </c>
      <c r="E4216">
        <v>171</v>
      </c>
      <c r="F4216">
        <v>341</v>
      </c>
      <c r="G4216">
        <v>71</v>
      </c>
      <c r="H4216" t="s">
        <v>205</v>
      </c>
      <c r="I4216" t="s">
        <v>225</v>
      </c>
      <c r="J4216" t="s">
        <v>202</v>
      </c>
    </row>
    <row r="4217" spans="1:10" x14ac:dyDescent="0.3">
      <c r="A4217" t="s">
        <v>222</v>
      </c>
      <c r="B4217" t="s">
        <v>223</v>
      </c>
      <c r="C4217" t="s">
        <v>220</v>
      </c>
      <c r="D4217">
        <v>250</v>
      </c>
      <c r="E4217">
        <v>367</v>
      </c>
      <c r="F4217">
        <v>678</v>
      </c>
      <c r="G4217">
        <v>117</v>
      </c>
      <c r="H4217" t="s">
        <v>200</v>
      </c>
      <c r="I4217" t="s">
        <v>201</v>
      </c>
      <c r="J4217" t="s">
        <v>202</v>
      </c>
    </row>
    <row r="4218" spans="1:10" x14ac:dyDescent="0.3">
      <c r="A4218" t="s">
        <v>222</v>
      </c>
      <c r="B4218" t="s">
        <v>223</v>
      </c>
      <c r="C4218" t="s">
        <v>220</v>
      </c>
      <c r="D4218">
        <v>155</v>
      </c>
      <c r="E4218">
        <v>152</v>
      </c>
      <c r="F4218">
        <v>254</v>
      </c>
      <c r="G4218">
        <v>37</v>
      </c>
      <c r="H4218" t="s">
        <v>205</v>
      </c>
      <c r="I4218" t="s">
        <v>206</v>
      </c>
      <c r="J4218" t="s">
        <v>202</v>
      </c>
    </row>
    <row r="4219" spans="1:10" x14ac:dyDescent="0.3">
      <c r="A4219" t="s">
        <v>222</v>
      </c>
      <c r="B4219" t="s">
        <v>223</v>
      </c>
      <c r="C4219" t="s">
        <v>220</v>
      </c>
      <c r="D4219">
        <v>85</v>
      </c>
      <c r="E4219">
        <v>118</v>
      </c>
      <c r="F4219">
        <v>199</v>
      </c>
      <c r="G4219">
        <v>33</v>
      </c>
      <c r="H4219" t="s">
        <v>205</v>
      </c>
      <c r="I4219" t="s">
        <v>207</v>
      </c>
      <c r="J4219" t="s">
        <v>208</v>
      </c>
    </row>
    <row r="4220" spans="1:10" x14ac:dyDescent="0.3">
      <c r="A4220" t="s">
        <v>222</v>
      </c>
      <c r="B4220" t="s">
        <v>223</v>
      </c>
      <c r="C4220" t="s">
        <v>220</v>
      </c>
      <c r="D4220">
        <v>28</v>
      </c>
      <c r="E4220">
        <v>55</v>
      </c>
      <c r="F4220">
        <v>92</v>
      </c>
      <c r="G4220">
        <v>33</v>
      </c>
      <c r="H4220" t="s">
        <v>209</v>
      </c>
      <c r="I4220" t="s">
        <v>210</v>
      </c>
      <c r="J4220" t="s">
        <v>208</v>
      </c>
    </row>
    <row r="4221" spans="1:10" x14ac:dyDescent="0.3">
      <c r="A4221" t="s">
        <v>222</v>
      </c>
      <c r="B4221" t="s">
        <v>223</v>
      </c>
      <c r="C4221" t="s">
        <v>220</v>
      </c>
      <c r="D4221">
        <v>80</v>
      </c>
      <c r="E4221">
        <v>108</v>
      </c>
      <c r="F4221">
        <v>192</v>
      </c>
      <c r="G4221">
        <v>54</v>
      </c>
      <c r="H4221" t="s">
        <v>205</v>
      </c>
      <c r="I4221" t="s">
        <v>218</v>
      </c>
      <c r="J4221" t="s">
        <v>202</v>
      </c>
    </row>
    <row r="4222" spans="1:10" x14ac:dyDescent="0.3">
      <c r="A4222" t="s">
        <v>229</v>
      </c>
      <c r="B4222" t="s">
        <v>223</v>
      </c>
      <c r="C4222" t="s">
        <v>199</v>
      </c>
      <c r="D4222">
        <v>68</v>
      </c>
      <c r="E4222">
        <v>71</v>
      </c>
      <c r="F4222">
        <v>128</v>
      </c>
      <c r="G4222">
        <v>25</v>
      </c>
      <c r="H4222" t="s">
        <v>200</v>
      </c>
      <c r="I4222" t="s">
        <v>201</v>
      </c>
      <c r="J4222" t="s">
        <v>202</v>
      </c>
    </row>
    <row r="4223" spans="1:10" x14ac:dyDescent="0.3">
      <c r="A4223" t="s">
        <v>229</v>
      </c>
      <c r="B4223" t="s">
        <v>223</v>
      </c>
      <c r="C4223" t="s">
        <v>199</v>
      </c>
      <c r="D4223">
        <v>28</v>
      </c>
      <c r="E4223">
        <v>48</v>
      </c>
      <c r="F4223">
        <v>81</v>
      </c>
      <c r="G4223">
        <v>20</v>
      </c>
      <c r="H4223" t="s">
        <v>200</v>
      </c>
      <c r="I4223" t="s">
        <v>215</v>
      </c>
      <c r="J4223" t="s">
        <v>208</v>
      </c>
    </row>
    <row r="4224" spans="1:10" x14ac:dyDescent="0.3">
      <c r="A4224" t="s">
        <v>229</v>
      </c>
      <c r="B4224" t="s">
        <v>223</v>
      </c>
      <c r="C4224" t="s">
        <v>199</v>
      </c>
      <c r="D4224">
        <v>70</v>
      </c>
      <c r="E4224">
        <v>72</v>
      </c>
      <c r="F4224">
        <v>129</v>
      </c>
      <c r="G4224">
        <v>25</v>
      </c>
      <c r="H4224" t="s">
        <v>200</v>
      </c>
      <c r="I4224" t="s">
        <v>215</v>
      </c>
      <c r="J4224" t="s">
        <v>208</v>
      </c>
    </row>
    <row r="4225" spans="1:10" x14ac:dyDescent="0.3">
      <c r="A4225" t="s">
        <v>229</v>
      </c>
      <c r="B4225" t="s">
        <v>223</v>
      </c>
      <c r="C4225" t="s">
        <v>199</v>
      </c>
      <c r="D4225">
        <v>87</v>
      </c>
      <c r="E4225">
        <v>91</v>
      </c>
      <c r="F4225">
        <v>153</v>
      </c>
      <c r="G4225">
        <v>26</v>
      </c>
      <c r="H4225" t="s">
        <v>200</v>
      </c>
      <c r="I4225" t="s">
        <v>215</v>
      </c>
      <c r="J4225" t="s">
        <v>208</v>
      </c>
    </row>
    <row r="4226" spans="1:10" x14ac:dyDescent="0.3">
      <c r="A4226" t="s">
        <v>229</v>
      </c>
      <c r="B4226" t="s">
        <v>223</v>
      </c>
      <c r="C4226" t="s">
        <v>199</v>
      </c>
      <c r="D4226">
        <v>67</v>
      </c>
      <c r="E4226">
        <v>70</v>
      </c>
      <c r="F4226">
        <v>126</v>
      </c>
      <c r="G4226">
        <v>25</v>
      </c>
      <c r="H4226" t="s">
        <v>200</v>
      </c>
      <c r="I4226" t="s">
        <v>215</v>
      </c>
      <c r="J4226" t="s">
        <v>208</v>
      </c>
    </row>
    <row r="4227" spans="1:10" x14ac:dyDescent="0.3">
      <c r="A4227" t="s">
        <v>229</v>
      </c>
      <c r="B4227" t="s">
        <v>223</v>
      </c>
      <c r="C4227" t="s">
        <v>199</v>
      </c>
      <c r="D4227">
        <v>53</v>
      </c>
      <c r="E4227">
        <v>94</v>
      </c>
      <c r="F4227">
        <v>151</v>
      </c>
      <c r="G4227">
        <v>41</v>
      </c>
      <c r="H4227" t="s">
        <v>205</v>
      </c>
      <c r="I4227" t="s">
        <v>206</v>
      </c>
      <c r="J4227" t="s">
        <v>202</v>
      </c>
    </row>
    <row r="4228" spans="1:10" x14ac:dyDescent="0.3">
      <c r="A4228" t="s">
        <v>229</v>
      </c>
      <c r="B4228" t="s">
        <v>223</v>
      </c>
      <c r="C4228" t="s">
        <v>199</v>
      </c>
      <c r="D4228">
        <v>58</v>
      </c>
      <c r="E4228">
        <v>99</v>
      </c>
      <c r="F4228">
        <v>159</v>
      </c>
      <c r="G4228">
        <v>41</v>
      </c>
      <c r="H4228" t="s">
        <v>205</v>
      </c>
      <c r="I4228" t="s">
        <v>206</v>
      </c>
      <c r="J4228" t="s">
        <v>202</v>
      </c>
    </row>
    <row r="4229" spans="1:10" x14ac:dyDescent="0.3">
      <c r="A4229" t="s">
        <v>229</v>
      </c>
      <c r="B4229" t="s">
        <v>223</v>
      </c>
      <c r="C4229" t="s">
        <v>199</v>
      </c>
      <c r="D4229">
        <v>31</v>
      </c>
      <c r="E4229">
        <v>66</v>
      </c>
      <c r="F4229">
        <v>107</v>
      </c>
      <c r="G4229">
        <v>35</v>
      </c>
      <c r="H4229" t="s">
        <v>205</v>
      </c>
      <c r="I4229" t="s">
        <v>206</v>
      </c>
      <c r="J4229" t="s">
        <v>202</v>
      </c>
    </row>
    <row r="4230" spans="1:10" x14ac:dyDescent="0.3">
      <c r="A4230" t="s">
        <v>229</v>
      </c>
      <c r="B4230" t="s">
        <v>223</v>
      </c>
      <c r="C4230" t="s">
        <v>199</v>
      </c>
      <c r="D4230">
        <v>61</v>
      </c>
      <c r="E4230">
        <v>82</v>
      </c>
      <c r="F4230">
        <v>129</v>
      </c>
      <c r="G4230">
        <v>35</v>
      </c>
      <c r="H4230" t="s">
        <v>205</v>
      </c>
      <c r="I4230" t="s">
        <v>206</v>
      </c>
      <c r="J4230" t="s">
        <v>202</v>
      </c>
    </row>
    <row r="4231" spans="1:10" x14ac:dyDescent="0.3">
      <c r="A4231" t="s">
        <v>229</v>
      </c>
      <c r="B4231" t="s">
        <v>223</v>
      </c>
      <c r="C4231" t="s">
        <v>199</v>
      </c>
      <c r="D4231">
        <v>41</v>
      </c>
      <c r="E4231">
        <v>81</v>
      </c>
      <c r="F4231">
        <v>137</v>
      </c>
      <c r="G4231">
        <v>40</v>
      </c>
      <c r="H4231" t="s">
        <v>205</v>
      </c>
      <c r="I4231" t="s">
        <v>207</v>
      </c>
      <c r="J4231" t="s">
        <v>208</v>
      </c>
    </row>
    <row r="4232" spans="1:10" x14ac:dyDescent="0.3">
      <c r="A4232" t="s">
        <v>229</v>
      </c>
      <c r="B4232" t="s">
        <v>223</v>
      </c>
      <c r="C4232" t="s">
        <v>199</v>
      </c>
      <c r="D4232">
        <v>31</v>
      </c>
      <c r="E4232">
        <v>67</v>
      </c>
      <c r="F4232">
        <v>113</v>
      </c>
      <c r="G4232">
        <v>36</v>
      </c>
      <c r="H4232" t="s">
        <v>205</v>
      </c>
      <c r="I4232" t="s">
        <v>207</v>
      </c>
      <c r="J4232" t="s">
        <v>208</v>
      </c>
    </row>
    <row r="4233" spans="1:10" x14ac:dyDescent="0.3">
      <c r="A4233" t="s">
        <v>229</v>
      </c>
      <c r="B4233" t="s">
        <v>223</v>
      </c>
      <c r="C4233" t="s">
        <v>199</v>
      </c>
      <c r="D4233">
        <v>61</v>
      </c>
      <c r="E4233">
        <v>81</v>
      </c>
      <c r="F4233">
        <v>146</v>
      </c>
      <c r="G4233">
        <v>40</v>
      </c>
      <c r="H4233" t="s">
        <v>205</v>
      </c>
      <c r="I4233" t="s">
        <v>207</v>
      </c>
      <c r="J4233" t="s">
        <v>208</v>
      </c>
    </row>
    <row r="4234" spans="1:10" x14ac:dyDescent="0.3">
      <c r="A4234" t="s">
        <v>229</v>
      </c>
      <c r="B4234" t="s">
        <v>223</v>
      </c>
      <c r="C4234" t="s">
        <v>199</v>
      </c>
      <c r="D4234">
        <v>56</v>
      </c>
      <c r="E4234">
        <v>77</v>
      </c>
      <c r="F4234">
        <v>137</v>
      </c>
      <c r="G4234">
        <v>39</v>
      </c>
      <c r="H4234" t="s">
        <v>205</v>
      </c>
      <c r="I4234" t="s">
        <v>207</v>
      </c>
      <c r="J4234" t="s">
        <v>208</v>
      </c>
    </row>
    <row r="4235" spans="1:10" x14ac:dyDescent="0.3">
      <c r="A4235" t="s">
        <v>229</v>
      </c>
      <c r="B4235" t="s">
        <v>223</v>
      </c>
      <c r="C4235" t="s">
        <v>199</v>
      </c>
      <c r="D4235">
        <v>38</v>
      </c>
      <c r="E4235">
        <v>67</v>
      </c>
      <c r="F4235">
        <v>119</v>
      </c>
      <c r="G4235">
        <v>29</v>
      </c>
      <c r="H4235" t="s">
        <v>209</v>
      </c>
      <c r="I4235" t="s">
        <v>216</v>
      </c>
      <c r="J4235" t="s">
        <v>208</v>
      </c>
    </row>
    <row r="4236" spans="1:10" x14ac:dyDescent="0.3">
      <c r="A4236" t="s">
        <v>229</v>
      </c>
      <c r="B4236" t="s">
        <v>223</v>
      </c>
      <c r="C4236" t="s">
        <v>199</v>
      </c>
      <c r="D4236">
        <v>35</v>
      </c>
      <c r="E4236">
        <v>63</v>
      </c>
      <c r="F4236">
        <v>111</v>
      </c>
      <c r="G4236">
        <v>28</v>
      </c>
      <c r="H4236" t="s">
        <v>209</v>
      </c>
      <c r="I4236" t="s">
        <v>216</v>
      </c>
      <c r="J4236" t="s">
        <v>208</v>
      </c>
    </row>
    <row r="4237" spans="1:10" x14ac:dyDescent="0.3">
      <c r="A4237" t="s">
        <v>229</v>
      </c>
      <c r="B4237" t="s">
        <v>223</v>
      </c>
      <c r="C4237" t="s">
        <v>199</v>
      </c>
      <c r="D4237">
        <v>48</v>
      </c>
      <c r="E4237">
        <v>63</v>
      </c>
      <c r="F4237">
        <v>110</v>
      </c>
      <c r="G4237">
        <v>26</v>
      </c>
      <c r="H4237" t="s">
        <v>209</v>
      </c>
      <c r="I4237" t="s">
        <v>216</v>
      </c>
      <c r="J4237" t="s">
        <v>208</v>
      </c>
    </row>
    <row r="4238" spans="1:10" x14ac:dyDescent="0.3">
      <c r="A4238" t="s">
        <v>229</v>
      </c>
      <c r="B4238" t="s">
        <v>223</v>
      </c>
      <c r="C4238" t="s">
        <v>199</v>
      </c>
      <c r="D4238">
        <v>126</v>
      </c>
      <c r="E4238">
        <v>130</v>
      </c>
      <c r="F4238">
        <v>246</v>
      </c>
      <c r="G4238">
        <v>45</v>
      </c>
      <c r="H4238" t="s">
        <v>209</v>
      </c>
      <c r="I4238" t="s">
        <v>216</v>
      </c>
      <c r="J4238" t="s">
        <v>208</v>
      </c>
    </row>
    <row r="4239" spans="1:10" x14ac:dyDescent="0.3">
      <c r="A4239" t="s">
        <v>229</v>
      </c>
      <c r="B4239" t="s">
        <v>223</v>
      </c>
      <c r="C4239" t="s">
        <v>199</v>
      </c>
      <c r="D4239">
        <v>114</v>
      </c>
      <c r="E4239">
        <v>120</v>
      </c>
      <c r="F4239">
        <v>228</v>
      </c>
      <c r="G4239">
        <v>43</v>
      </c>
      <c r="H4239" t="s">
        <v>209</v>
      </c>
      <c r="I4239" t="s">
        <v>216</v>
      </c>
      <c r="J4239" t="s">
        <v>208</v>
      </c>
    </row>
    <row r="4240" spans="1:10" x14ac:dyDescent="0.3">
      <c r="A4240" t="s">
        <v>229</v>
      </c>
      <c r="B4240" t="s">
        <v>223</v>
      </c>
      <c r="C4240" t="s">
        <v>199</v>
      </c>
      <c r="D4240">
        <v>28</v>
      </c>
      <c r="E4240">
        <v>88</v>
      </c>
      <c r="F4240">
        <v>160</v>
      </c>
      <c r="G4240">
        <v>60</v>
      </c>
      <c r="H4240" t="s">
        <v>209</v>
      </c>
      <c r="I4240" t="s">
        <v>210</v>
      </c>
      <c r="J4240" t="s">
        <v>208</v>
      </c>
    </row>
    <row r="4241" spans="1:10" x14ac:dyDescent="0.3">
      <c r="A4241" t="s">
        <v>229</v>
      </c>
      <c r="B4241" t="s">
        <v>223</v>
      </c>
      <c r="C4241" t="s">
        <v>199</v>
      </c>
      <c r="D4241">
        <v>26</v>
      </c>
      <c r="E4241">
        <v>85</v>
      </c>
      <c r="F4241">
        <v>153</v>
      </c>
      <c r="G4241">
        <v>59</v>
      </c>
      <c r="H4241" t="s">
        <v>209</v>
      </c>
      <c r="I4241" t="s">
        <v>210</v>
      </c>
      <c r="J4241" t="s">
        <v>208</v>
      </c>
    </row>
    <row r="4242" spans="1:10" x14ac:dyDescent="0.3">
      <c r="A4242" t="s">
        <v>229</v>
      </c>
      <c r="B4242" t="s">
        <v>223</v>
      </c>
      <c r="C4242" t="s">
        <v>199</v>
      </c>
      <c r="D4242">
        <v>62</v>
      </c>
      <c r="E4242">
        <v>107</v>
      </c>
      <c r="F4242">
        <v>206</v>
      </c>
      <c r="G4242">
        <v>65</v>
      </c>
      <c r="H4242" t="s">
        <v>209</v>
      </c>
      <c r="I4242" t="s">
        <v>210</v>
      </c>
      <c r="J4242" t="s">
        <v>208</v>
      </c>
    </row>
    <row r="4243" spans="1:10" x14ac:dyDescent="0.3">
      <c r="A4243" t="s">
        <v>229</v>
      </c>
      <c r="B4243" t="s">
        <v>223</v>
      </c>
      <c r="C4243" t="s">
        <v>199</v>
      </c>
      <c r="D4243">
        <v>43</v>
      </c>
      <c r="E4243">
        <v>93</v>
      </c>
      <c r="F4243">
        <v>167</v>
      </c>
      <c r="G4243">
        <v>58</v>
      </c>
      <c r="H4243" t="s">
        <v>209</v>
      </c>
      <c r="I4243" t="s">
        <v>210</v>
      </c>
      <c r="J4243" t="s">
        <v>208</v>
      </c>
    </row>
    <row r="4244" spans="1:10" x14ac:dyDescent="0.3">
      <c r="A4244" t="s">
        <v>229</v>
      </c>
      <c r="B4244" t="s">
        <v>223</v>
      </c>
      <c r="C4244" t="s">
        <v>199</v>
      </c>
      <c r="D4244">
        <v>37</v>
      </c>
      <c r="E4244">
        <v>83</v>
      </c>
      <c r="F4244">
        <v>160</v>
      </c>
      <c r="G4244">
        <v>58</v>
      </c>
      <c r="H4244" t="s">
        <v>209</v>
      </c>
      <c r="I4244" t="s">
        <v>210</v>
      </c>
      <c r="J4244" t="s">
        <v>208</v>
      </c>
    </row>
    <row r="4245" spans="1:10" x14ac:dyDescent="0.3">
      <c r="A4245" t="s">
        <v>229</v>
      </c>
      <c r="B4245" t="s">
        <v>223</v>
      </c>
      <c r="C4245" t="s">
        <v>199</v>
      </c>
      <c r="D4245">
        <v>1</v>
      </c>
      <c r="E4245">
        <v>87</v>
      </c>
      <c r="F4245">
        <v>150</v>
      </c>
      <c r="G4245">
        <v>86</v>
      </c>
      <c r="H4245" t="s">
        <v>205</v>
      </c>
      <c r="I4245" t="s">
        <v>218</v>
      </c>
      <c r="J4245" t="s">
        <v>202</v>
      </c>
    </row>
    <row r="4246" spans="1:10" x14ac:dyDescent="0.3">
      <c r="A4246" t="s">
        <v>229</v>
      </c>
      <c r="B4246" t="s">
        <v>223</v>
      </c>
      <c r="C4246" t="s">
        <v>199</v>
      </c>
      <c r="D4246">
        <v>3</v>
      </c>
      <c r="E4246">
        <v>90</v>
      </c>
      <c r="F4246">
        <v>154</v>
      </c>
      <c r="G4246">
        <v>87</v>
      </c>
      <c r="H4246" t="s">
        <v>205</v>
      </c>
      <c r="I4246" t="s">
        <v>218</v>
      </c>
      <c r="J4246" t="s">
        <v>202</v>
      </c>
    </row>
    <row r="4247" spans="1:10" x14ac:dyDescent="0.3">
      <c r="A4247" t="s">
        <v>229</v>
      </c>
      <c r="B4247" t="s">
        <v>223</v>
      </c>
      <c r="C4247" t="s">
        <v>199</v>
      </c>
      <c r="D4247">
        <v>-6</v>
      </c>
      <c r="E4247">
        <v>66</v>
      </c>
      <c r="F4247">
        <v>113</v>
      </c>
      <c r="G4247">
        <v>72</v>
      </c>
      <c r="H4247" t="s">
        <v>205</v>
      </c>
      <c r="I4247" t="s">
        <v>218</v>
      </c>
      <c r="J4247" t="s">
        <v>202</v>
      </c>
    </row>
    <row r="4248" spans="1:10" x14ac:dyDescent="0.3">
      <c r="A4248" t="s">
        <v>229</v>
      </c>
      <c r="B4248" t="s">
        <v>223</v>
      </c>
      <c r="C4248" t="s">
        <v>199</v>
      </c>
      <c r="D4248">
        <v>-7</v>
      </c>
      <c r="E4248">
        <v>61</v>
      </c>
      <c r="F4248">
        <v>105</v>
      </c>
      <c r="G4248">
        <v>68</v>
      </c>
      <c r="H4248" t="s">
        <v>205</v>
      </c>
      <c r="I4248" t="s">
        <v>218</v>
      </c>
      <c r="J4248" t="s">
        <v>202</v>
      </c>
    </row>
    <row r="4249" spans="1:10" x14ac:dyDescent="0.3">
      <c r="A4249" t="s">
        <v>229</v>
      </c>
      <c r="B4249" t="s">
        <v>223</v>
      </c>
      <c r="C4249" t="s">
        <v>199</v>
      </c>
      <c r="D4249">
        <v>-3</v>
      </c>
      <c r="E4249">
        <v>76</v>
      </c>
      <c r="F4249">
        <v>131</v>
      </c>
      <c r="G4249">
        <v>79</v>
      </c>
      <c r="H4249" t="s">
        <v>205</v>
      </c>
      <c r="I4249" t="s">
        <v>218</v>
      </c>
      <c r="J4249" t="s">
        <v>202</v>
      </c>
    </row>
    <row r="4250" spans="1:10" x14ac:dyDescent="0.3">
      <c r="A4250" t="s">
        <v>229</v>
      </c>
      <c r="B4250" t="s">
        <v>223</v>
      </c>
      <c r="C4250" t="s">
        <v>199</v>
      </c>
      <c r="D4250">
        <v>1</v>
      </c>
      <c r="E4250">
        <v>87</v>
      </c>
      <c r="F4250">
        <v>160</v>
      </c>
      <c r="G4250">
        <v>86</v>
      </c>
      <c r="H4250" t="s">
        <v>205</v>
      </c>
      <c r="I4250" t="s">
        <v>218</v>
      </c>
      <c r="J4250" t="s">
        <v>202</v>
      </c>
    </row>
    <row r="4251" spans="1:10" x14ac:dyDescent="0.3">
      <c r="A4251" t="s">
        <v>229</v>
      </c>
      <c r="B4251" t="s">
        <v>223</v>
      </c>
      <c r="C4251" t="s">
        <v>199</v>
      </c>
      <c r="D4251">
        <v>4</v>
      </c>
      <c r="E4251">
        <v>90</v>
      </c>
      <c r="F4251">
        <v>153</v>
      </c>
      <c r="G4251">
        <v>81</v>
      </c>
      <c r="H4251" t="s">
        <v>205</v>
      </c>
      <c r="I4251" t="s">
        <v>218</v>
      </c>
      <c r="J4251" t="s">
        <v>202</v>
      </c>
    </row>
  </sheetData>
  <mergeCells count="6">
    <mergeCell ref="M26:P26"/>
    <mergeCell ref="A1:A2"/>
    <mergeCell ref="B1:N2"/>
    <mergeCell ref="M4:P4"/>
    <mergeCell ref="M9:P9"/>
    <mergeCell ref="M18:O18"/>
  </mergeCells>
  <pageMargins left="0.7" right="0.7" top="0.75" bottom="0.75" header="0.3" footer="0.3"/>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A333F-D940-4301-8E38-E6679F49984D}">
  <dimension ref="A1:O20"/>
  <sheetViews>
    <sheetView showGridLines="0" workbookViewId="0">
      <selection sqref="A1:A2"/>
    </sheetView>
  </sheetViews>
  <sheetFormatPr defaultRowHeight="14.4" x14ac:dyDescent="0.3"/>
  <cols>
    <col min="3" max="3" width="9.88671875" customWidth="1"/>
    <col min="4" max="4" width="11.109375" customWidth="1"/>
    <col min="5" max="5" width="17.88671875" customWidth="1"/>
    <col min="14" max="14" width="11.44140625" customWidth="1"/>
    <col min="15" max="15" width="11" customWidth="1"/>
  </cols>
  <sheetData>
    <row r="1" spans="1:15" x14ac:dyDescent="0.3">
      <c r="A1" s="125" t="s">
        <v>83</v>
      </c>
      <c r="B1" s="127" t="s">
        <v>82</v>
      </c>
      <c r="C1" s="127"/>
      <c r="D1" s="127"/>
      <c r="E1" s="127"/>
      <c r="F1" s="127"/>
      <c r="G1" s="127"/>
      <c r="H1" s="127"/>
      <c r="I1" s="127"/>
      <c r="J1" s="127"/>
      <c r="K1" s="127"/>
      <c r="L1" s="128"/>
    </row>
    <row r="2" spans="1:15" ht="15" thickBot="1" x14ac:dyDescent="0.35">
      <c r="A2" s="126"/>
      <c r="B2" s="129"/>
      <c r="C2" s="129"/>
      <c r="D2" s="129"/>
      <c r="E2" s="129"/>
      <c r="F2" s="129"/>
      <c r="G2" s="129"/>
      <c r="H2" s="129"/>
      <c r="I2" s="129"/>
      <c r="J2" s="129"/>
      <c r="K2" s="129"/>
      <c r="L2" s="130"/>
    </row>
    <row r="3" spans="1:15" ht="15" thickBot="1" x14ac:dyDescent="0.35"/>
    <row r="4" spans="1:15" ht="15" thickBot="1" x14ac:dyDescent="0.35">
      <c r="B4" s="64" t="s">
        <v>84</v>
      </c>
      <c r="C4" s="65" t="s">
        <v>22</v>
      </c>
      <c r="D4" s="65" t="s">
        <v>85</v>
      </c>
      <c r="E4" s="65" t="s">
        <v>86</v>
      </c>
      <c r="F4" s="65" t="s">
        <v>87</v>
      </c>
      <c r="G4" s="65" t="s">
        <v>88</v>
      </c>
      <c r="H4" s="65" t="s">
        <v>89</v>
      </c>
      <c r="I4" s="65" t="s">
        <v>12</v>
      </c>
      <c r="J4" s="65" t="s">
        <v>90</v>
      </c>
      <c r="K4" s="65" t="s">
        <v>91</v>
      </c>
      <c r="L4" s="65" t="s">
        <v>14</v>
      </c>
      <c r="M4" s="65" t="s">
        <v>109</v>
      </c>
      <c r="N4" s="65" t="s">
        <v>110</v>
      </c>
      <c r="O4" s="66" t="s">
        <v>111</v>
      </c>
    </row>
    <row r="5" spans="1:15" x14ac:dyDescent="0.3">
      <c r="B5" s="67">
        <v>1</v>
      </c>
      <c r="C5" s="68" t="s">
        <v>92</v>
      </c>
      <c r="D5" s="68">
        <v>1</v>
      </c>
      <c r="E5" s="68" t="s">
        <v>106</v>
      </c>
      <c r="F5" s="68">
        <v>18460</v>
      </c>
      <c r="G5" s="68">
        <f>F5*50%</f>
        <v>9230</v>
      </c>
      <c r="H5" s="68">
        <f>IF(F5+G5&gt;35000,F5*40%,F5*30%)</f>
        <v>5538</v>
      </c>
      <c r="I5" s="68">
        <f>IF(E5="Y",(F5+G5)*40%,0)</f>
        <v>11076</v>
      </c>
      <c r="J5" s="68">
        <f>IF(F5&lt;12000,800,1000)</f>
        <v>1000</v>
      </c>
      <c r="K5" s="68">
        <f>IF(F5&lt;12000,300,500)</f>
        <v>500</v>
      </c>
      <c r="L5" s="68">
        <f>SUM(F5:K5)</f>
        <v>45804</v>
      </c>
      <c r="M5" s="68">
        <f>IF(10%*(F5+G5)&lt;2000,2000,10%*(F5+G5))</f>
        <v>2769</v>
      </c>
      <c r="N5" s="68">
        <f>L5*10%</f>
        <v>4580.4000000000005</v>
      </c>
      <c r="O5" s="69">
        <f>L5-(M5+N5)</f>
        <v>38454.6</v>
      </c>
    </row>
    <row r="6" spans="1:15" x14ac:dyDescent="0.3">
      <c r="B6" s="70">
        <v>2</v>
      </c>
      <c r="C6" s="71" t="s">
        <v>93</v>
      </c>
      <c r="D6" s="71">
        <v>3</v>
      </c>
      <c r="E6" s="71" t="s">
        <v>106</v>
      </c>
      <c r="F6" s="71">
        <v>33074</v>
      </c>
      <c r="G6" s="71">
        <f t="shared" ref="G6:G19" si="0">F6*50%</f>
        <v>16537</v>
      </c>
      <c r="H6" s="71">
        <f t="shared" ref="H6:H19" si="1">IF(F6+G6&gt;35000,F6*40%,F6*30%)</f>
        <v>13229.6</v>
      </c>
      <c r="I6" s="71">
        <f t="shared" ref="I6:I19" si="2">IF(E6="Y",(F6+G6)*40%,0)</f>
        <v>19844.400000000001</v>
      </c>
      <c r="J6" s="71">
        <f t="shared" ref="J6:J19" si="3">IF(F6&lt;12000,800,1000)</f>
        <v>1000</v>
      </c>
      <c r="K6" s="71">
        <f t="shared" ref="K6:K19" si="4">IF(F6&lt;12000,300,500)</f>
        <v>500</v>
      </c>
      <c r="L6" s="71">
        <f t="shared" ref="L6:L19" si="5">SUM(F6:K6)</f>
        <v>84185</v>
      </c>
      <c r="M6" s="71">
        <f t="shared" ref="M6:M19" si="6">IF(10%*(F6+G6)&lt;2000,2000,10%*(F6+G6))</f>
        <v>4961.1000000000004</v>
      </c>
      <c r="N6" s="71">
        <f t="shared" ref="N6:N19" si="7">L6*10%</f>
        <v>8418.5</v>
      </c>
      <c r="O6" s="23">
        <f t="shared" ref="O6:O19" si="8">L6-(M6+N6)</f>
        <v>70805.399999999994</v>
      </c>
    </row>
    <row r="7" spans="1:15" x14ac:dyDescent="0.3">
      <c r="B7" s="70">
        <v>3</v>
      </c>
      <c r="C7" s="71" t="s">
        <v>94</v>
      </c>
      <c r="D7" s="71">
        <v>2</v>
      </c>
      <c r="E7" s="71" t="s">
        <v>107</v>
      </c>
      <c r="F7" s="71">
        <v>19044</v>
      </c>
      <c r="G7" s="71">
        <f t="shared" si="0"/>
        <v>9522</v>
      </c>
      <c r="H7" s="71">
        <f t="shared" si="1"/>
        <v>5713.2</v>
      </c>
      <c r="I7" s="71">
        <f t="shared" si="2"/>
        <v>0</v>
      </c>
      <c r="J7" s="71">
        <f t="shared" si="3"/>
        <v>1000</v>
      </c>
      <c r="K7" s="71">
        <f t="shared" si="4"/>
        <v>500</v>
      </c>
      <c r="L7" s="71">
        <f t="shared" si="5"/>
        <v>35779.199999999997</v>
      </c>
      <c r="M7" s="71">
        <f t="shared" si="6"/>
        <v>2856.6000000000004</v>
      </c>
      <c r="N7" s="71">
        <f t="shared" si="7"/>
        <v>3577.92</v>
      </c>
      <c r="O7" s="23">
        <f t="shared" si="8"/>
        <v>29344.679999999997</v>
      </c>
    </row>
    <row r="8" spans="1:15" x14ac:dyDescent="0.3">
      <c r="B8" s="70">
        <v>4</v>
      </c>
      <c r="C8" s="71" t="s">
        <v>95</v>
      </c>
      <c r="D8" s="71">
        <v>1</v>
      </c>
      <c r="E8" s="71" t="s">
        <v>106</v>
      </c>
      <c r="F8" s="71">
        <v>33027</v>
      </c>
      <c r="G8" s="71">
        <f t="shared" si="0"/>
        <v>16513.5</v>
      </c>
      <c r="H8" s="71">
        <f t="shared" si="1"/>
        <v>13210.800000000001</v>
      </c>
      <c r="I8" s="71">
        <f t="shared" si="2"/>
        <v>19816.2</v>
      </c>
      <c r="J8" s="71">
        <f t="shared" si="3"/>
        <v>1000</v>
      </c>
      <c r="K8" s="71">
        <f t="shared" si="4"/>
        <v>500</v>
      </c>
      <c r="L8" s="71">
        <f t="shared" si="5"/>
        <v>84067.5</v>
      </c>
      <c r="M8" s="71">
        <f t="shared" si="6"/>
        <v>4954.05</v>
      </c>
      <c r="N8" s="71">
        <f t="shared" si="7"/>
        <v>8406.75</v>
      </c>
      <c r="O8" s="23">
        <f t="shared" si="8"/>
        <v>70706.7</v>
      </c>
    </row>
    <row r="9" spans="1:15" x14ac:dyDescent="0.3">
      <c r="B9" s="70">
        <v>5</v>
      </c>
      <c r="C9" s="71" t="s">
        <v>96</v>
      </c>
      <c r="D9" s="71">
        <v>1</v>
      </c>
      <c r="E9" s="71" t="s">
        <v>107</v>
      </c>
      <c r="F9" s="71">
        <v>21127</v>
      </c>
      <c r="G9" s="71">
        <f t="shared" si="0"/>
        <v>10563.5</v>
      </c>
      <c r="H9" s="71">
        <f t="shared" si="1"/>
        <v>6338.0999999999995</v>
      </c>
      <c r="I9" s="71">
        <f t="shared" si="2"/>
        <v>0</v>
      </c>
      <c r="J9" s="71">
        <f t="shared" si="3"/>
        <v>1000</v>
      </c>
      <c r="K9" s="71">
        <f t="shared" si="4"/>
        <v>500</v>
      </c>
      <c r="L9" s="71">
        <f t="shared" si="5"/>
        <v>39528.6</v>
      </c>
      <c r="M9" s="71">
        <f t="shared" si="6"/>
        <v>3169.05</v>
      </c>
      <c r="N9" s="71">
        <f t="shared" si="7"/>
        <v>3952.86</v>
      </c>
      <c r="O9" s="23">
        <f t="shared" si="8"/>
        <v>32406.69</v>
      </c>
    </row>
    <row r="10" spans="1:15" x14ac:dyDescent="0.3">
      <c r="B10" s="70">
        <v>6</v>
      </c>
      <c r="C10" s="71" t="s">
        <v>97</v>
      </c>
      <c r="D10" s="71">
        <v>2</v>
      </c>
      <c r="E10" s="71" t="s">
        <v>107</v>
      </c>
      <c r="F10" s="71">
        <v>23525</v>
      </c>
      <c r="G10" s="71">
        <f t="shared" si="0"/>
        <v>11762.5</v>
      </c>
      <c r="H10" s="71">
        <f t="shared" si="1"/>
        <v>9410</v>
      </c>
      <c r="I10" s="71">
        <f t="shared" si="2"/>
        <v>0</v>
      </c>
      <c r="J10" s="71">
        <f t="shared" si="3"/>
        <v>1000</v>
      </c>
      <c r="K10" s="71">
        <f t="shared" si="4"/>
        <v>500</v>
      </c>
      <c r="L10" s="71">
        <f t="shared" si="5"/>
        <v>46197.5</v>
      </c>
      <c r="M10" s="71">
        <f t="shared" si="6"/>
        <v>3528.75</v>
      </c>
      <c r="N10" s="71">
        <f t="shared" si="7"/>
        <v>4619.75</v>
      </c>
      <c r="O10" s="23">
        <f t="shared" si="8"/>
        <v>38049</v>
      </c>
    </row>
    <row r="11" spans="1:15" x14ac:dyDescent="0.3">
      <c r="B11" s="70">
        <v>7</v>
      </c>
      <c r="C11" s="71" t="s">
        <v>98</v>
      </c>
      <c r="D11" s="71">
        <v>3</v>
      </c>
      <c r="E11" s="71" t="s">
        <v>106</v>
      </c>
      <c r="F11" s="71">
        <v>16823</v>
      </c>
      <c r="G11" s="71">
        <f t="shared" si="0"/>
        <v>8411.5</v>
      </c>
      <c r="H11" s="71">
        <f t="shared" si="1"/>
        <v>5046.8999999999996</v>
      </c>
      <c r="I11" s="71">
        <f t="shared" si="2"/>
        <v>10093.800000000001</v>
      </c>
      <c r="J11" s="71">
        <f t="shared" si="3"/>
        <v>1000</v>
      </c>
      <c r="K11" s="71">
        <f t="shared" si="4"/>
        <v>500</v>
      </c>
      <c r="L11" s="71">
        <f t="shared" si="5"/>
        <v>41875.200000000004</v>
      </c>
      <c r="M11" s="71">
        <f t="shared" si="6"/>
        <v>2523.4500000000003</v>
      </c>
      <c r="N11" s="71">
        <f t="shared" si="7"/>
        <v>4187.5200000000004</v>
      </c>
      <c r="O11" s="23">
        <f t="shared" si="8"/>
        <v>35164.230000000003</v>
      </c>
    </row>
    <row r="12" spans="1:15" x14ac:dyDescent="0.3">
      <c r="B12" s="70">
        <v>8</v>
      </c>
      <c r="C12" s="71" t="s">
        <v>99</v>
      </c>
      <c r="D12" s="71">
        <v>3</v>
      </c>
      <c r="E12" s="71" t="s">
        <v>106</v>
      </c>
      <c r="F12" s="71">
        <v>31344</v>
      </c>
      <c r="G12" s="71">
        <f t="shared" si="0"/>
        <v>15672</v>
      </c>
      <c r="H12" s="71">
        <f t="shared" si="1"/>
        <v>12537.6</v>
      </c>
      <c r="I12" s="71">
        <f t="shared" si="2"/>
        <v>18806.400000000001</v>
      </c>
      <c r="J12" s="71">
        <f t="shared" si="3"/>
        <v>1000</v>
      </c>
      <c r="K12" s="71">
        <f t="shared" si="4"/>
        <v>500</v>
      </c>
      <c r="L12" s="71">
        <f t="shared" si="5"/>
        <v>79860</v>
      </c>
      <c r="M12" s="71">
        <f t="shared" si="6"/>
        <v>4701.6000000000004</v>
      </c>
      <c r="N12" s="71">
        <f t="shared" si="7"/>
        <v>7986</v>
      </c>
      <c r="O12" s="23">
        <f t="shared" si="8"/>
        <v>67172.399999999994</v>
      </c>
    </row>
    <row r="13" spans="1:15" x14ac:dyDescent="0.3">
      <c r="B13" s="70">
        <v>9</v>
      </c>
      <c r="C13" s="71" t="s">
        <v>100</v>
      </c>
      <c r="D13" s="71">
        <v>2</v>
      </c>
      <c r="E13" s="71" t="s">
        <v>106</v>
      </c>
      <c r="F13" s="71">
        <v>10222</v>
      </c>
      <c r="G13" s="71">
        <f t="shared" si="0"/>
        <v>5111</v>
      </c>
      <c r="H13" s="71">
        <f t="shared" si="1"/>
        <v>3066.6</v>
      </c>
      <c r="I13" s="71">
        <f t="shared" si="2"/>
        <v>6133.2000000000007</v>
      </c>
      <c r="J13" s="71">
        <f t="shared" si="3"/>
        <v>800</v>
      </c>
      <c r="K13" s="71">
        <f t="shared" si="4"/>
        <v>300</v>
      </c>
      <c r="L13" s="71">
        <f t="shared" si="5"/>
        <v>25632.799999999999</v>
      </c>
      <c r="M13" s="71">
        <f t="shared" si="6"/>
        <v>2000</v>
      </c>
      <c r="N13" s="71">
        <f t="shared" si="7"/>
        <v>2563.2800000000002</v>
      </c>
      <c r="O13" s="23">
        <f t="shared" si="8"/>
        <v>21069.519999999997</v>
      </c>
    </row>
    <row r="14" spans="1:15" x14ac:dyDescent="0.3">
      <c r="B14" s="70">
        <v>10</v>
      </c>
      <c r="C14" s="71" t="s">
        <v>18</v>
      </c>
      <c r="D14" s="71">
        <v>2</v>
      </c>
      <c r="E14" s="71" t="s">
        <v>106</v>
      </c>
      <c r="F14" s="71">
        <v>19345</v>
      </c>
      <c r="G14" s="71">
        <f t="shared" si="0"/>
        <v>9672.5</v>
      </c>
      <c r="H14" s="71">
        <f t="shared" si="1"/>
        <v>5803.5</v>
      </c>
      <c r="I14" s="71">
        <f t="shared" si="2"/>
        <v>11607</v>
      </c>
      <c r="J14" s="71">
        <f t="shared" si="3"/>
        <v>1000</v>
      </c>
      <c r="K14" s="71">
        <f t="shared" si="4"/>
        <v>500</v>
      </c>
      <c r="L14" s="71">
        <f t="shared" si="5"/>
        <v>47928</v>
      </c>
      <c r="M14" s="71">
        <f t="shared" si="6"/>
        <v>2901.75</v>
      </c>
      <c r="N14" s="71">
        <f t="shared" si="7"/>
        <v>4792.8</v>
      </c>
      <c r="O14" s="23">
        <f t="shared" si="8"/>
        <v>40233.449999999997</v>
      </c>
    </row>
    <row r="15" spans="1:15" x14ac:dyDescent="0.3">
      <c r="B15" s="70">
        <v>11</v>
      </c>
      <c r="C15" s="71" t="s">
        <v>101</v>
      </c>
      <c r="D15" s="71">
        <v>1</v>
      </c>
      <c r="E15" s="71" t="s">
        <v>107</v>
      </c>
      <c r="F15" s="71">
        <v>14665</v>
      </c>
      <c r="G15" s="71">
        <f t="shared" si="0"/>
        <v>7332.5</v>
      </c>
      <c r="H15" s="71">
        <f t="shared" si="1"/>
        <v>4399.5</v>
      </c>
      <c r="I15" s="71">
        <f t="shared" si="2"/>
        <v>0</v>
      </c>
      <c r="J15" s="71">
        <f t="shared" si="3"/>
        <v>1000</v>
      </c>
      <c r="K15" s="71">
        <f t="shared" si="4"/>
        <v>500</v>
      </c>
      <c r="L15" s="71">
        <f t="shared" si="5"/>
        <v>27897</v>
      </c>
      <c r="M15" s="71">
        <f t="shared" si="6"/>
        <v>2199.75</v>
      </c>
      <c r="N15" s="71">
        <f t="shared" si="7"/>
        <v>2789.7000000000003</v>
      </c>
      <c r="O15" s="23">
        <f t="shared" si="8"/>
        <v>22907.55</v>
      </c>
    </row>
    <row r="16" spans="1:15" x14ac:dyDescent="0.3">
      <c r="B16" s="70">
        <v>12</v>
      </c>
      <c r="C16" s="71" t="s">
        <v>102</v>
      </c>
      <c r="D16" s="71">
        <v>1</v>
      </c>
      <c r="E16" s="71" t="s">
        <v>107</v>
      </c>
      <c r="F16" s="71">
        <v>17211</v>
      </c>
      <c r="G16" s="71">
        <f t="shared" si="0"/>
        <v>8605.5</v>
      </c>
      <c r="H16" s="71">
        <f t="shared" si="1"/>
        <v>5163.3</v>
      </c>
      <c r="I16" s="71">
        <f t="shared" si="2"/>
        <v>0</v>
      </c>
      <c r="J16" s="71">
        <f t="shared" si="3"/>
        <v>1000</v>
      </c>
      <c r="K16" s="71">
        <f t="shared" si="4"/>
        <v>500</v>
      </c>
      <c r="L16" s="71">
        <f t="shared" si="5"/>
        <v>32479.8</v>
      </c>
      <c r="M16" s="71">
        <f t="shared" si="6"/>
        <v>2581.65</v>
      </c>
      <c r="N16" s="71">
        <f t="shared" si="7"/>
        <v>3247.98</v>
      </c>
      <c r="O16" s="23">
        <f t="shared" si="8"/>
        <v>26650.17</v>
      </c>
    </row>
    <row r="17" spans="2:15" x14ac:dyDescent="0.3">
      <c r="B17" s="70">
        <v>13</v>
      </c>
      <c r="C17" s="71" t="s">
        <v>103</v>
      </c>
      <c r="D17" s="71">
        <v>2</v>
      </c>
      <c r="E17" s="71" t="s">
        <v>106</v>
      </c>
      <c r="F17" s="71">
        <v>29230</v>
      </c>
      <c r="G17" s="71">
        <f t="shared" si="0"/>
        <v>14615</v>
      </c>
      <c r="H17" s="71">
        <f t="shared" si="1"/>
        <v>11692</v>
      </c>
      <c r="I17" s="71">
        <f t="shared" si="2"/>
        <v>17538</v>
      </c>
      <c r="J17" s="71">
        <f t="shared" si="3"/>
        <v>1000</v>
      </c>
      <c r="K17" s="71">
        <f t="shared" si="4"/>
        <v>500</v>
      </c>
      <c r="L17" s="71">
        <f t="shared" si="5"/>
        <v>74575</v>
      </c>
      <c r="M17" s="71">
        <f t="shared" si="6"/>
        <v>4384.5</v>
      </c>
      <c r="N17" s="71">
        <f t="shared" si="7"/>
        <v>7457.5</v>
      </c>
      <c r="O17" s="23">
        <f t="shared" si="8"/>
        <v>62733</v>
      </c>
    </row>
    <row r="18" spans="2:15" x14ac:dyDescent="0.3">
      <c r="B18" s="70">
        <v>14</v>
      </c>
      <c r="C18" s="71" t="s">
        <v>104</v>
      </c>
      <c r="D18" s="71">
        <v>3</v>
      </c>
      <c r="E18" s="71" t="s">
        <v>106</v>
      </c>
      <c r="F18" s="71">
        <v>29929</v>
      </c>
      <c r="G18" s="71">
        <f t="shared" si="0"/>
        <v>14964.5</v>
      </c>
      <c r="H18" s="71">
        <f t="shared" si="1"/>
        <v>11971.6</v>
      </c>
      <c r="I18" s="71">
        <f t="shared" si="2"/>
        <v>17957.400000000001</v>
      </c>
      <c r="J18" s="71">
        <f t="shared" si="3"/>
        <v>1000</v>
      </c>
      <c r="K18" s="71">
        <f t="shared" si="4"/>
        <v>500</v>
      </c>
      <c r="L18" s="71">
        <f t="shared" si="5"/>
        <v>76322.5</v>
      </c>
      <c r="M18" s="71">
        <f t="shared" si="6"/>
        <v>4489.3500000000004</v>
      </c>
      <c r="N18" s="71">
        <f t="shared" si="7"/>
        <v>7632.25</v>
      </c>
      <c r="O18" s="23">
        <f t="shared" si="8"/>
        <v>64200.9</v>
      </c>
    </row>
    <row r="19" spans="2:15" ht="15" thickBot="1" x14ac:dyDescent="0.35">
      <c r="B19" s="72">
        <v>15</v>
      </c>
      <c r="C19" s="73" t="s">
        <v>105</v>
      </c>
      <c r="D19" s="73">
        <v>2</v>
      </c>
      <c r="E19" s="73" t="s">
        <v>107</v>
      </c>
      <c r="F19" s="73">
        <v>19246</v>
      </c>
      <c r="G19" s="73">
        <f t="shared" si="0"/>
        <v>9623</v>
      </c>
      <c r="H19" s="73">
        <f t="shared" si="1"/>
        <v>5773.8</v>
      </c>
      <c r="I19" s="73">
        <f t="shared" si="2"/>
        <v>0</v>
      </c>
      <c r="J19" s="73">
        <f t="shared" si="3"/>
        <v>1000</v>
      </c>
      <c r="K19" s="73">
        <f t="shared" si="4"/>
        <v>500</v>
      </c>
      <c r="L19" s="73">
        <f t="shared" si="5"/>
        <v>36142.800000000003</v>
      </c>
      <c r="M19" s="73">
        <f t="shared" si="6"/>
        <v>2886.9</v>
      </c>
      <c r="N19" s="73">
        <f t="shared" si="7"/>
        <v>3614.2800000000007</v>
      </c>
      <c r="O19" s="74">
        <f t="shared" si="8"/>
        <v>29641.620000000003</v>
      </c>
    </row>
    <row r="20" spans="2:15" ht="15" thickBot="1" x14ac:dyDescent="0.35">
      <c r="B20" s="64" t="s">
        <v>108</v>
      </c>
      <c r="C20" s="65"/>
      <c r="D20" s="65"/>
      <c r="E20" s="65"/>
      <c r="F20" s="65">
        <f>SUM(F5:F19)</f>
        <v>336272</v>
      </c>
      <c r="G20" s="65">
        <f t="shared" ref="G20:L20" si="9">SUM(G5:G19)</f>
        <v>168136</v>
      </c>
      <c r="H20" s="65">
        <f t="shared" si="9"/>
        <v>118894.50000000001</v>
      </c>
      <c r="I20" s="65">
        <f t="shared" si="9"/>
        <v>132872.40000000002</v>
      </c>
      <c r="J20" s="65">
        <f t="shared" si="9"/>
        <v>14800</v>
      </c>
      <c r="K20" s="65">
        <f t="shared" si="9"/>
        <v>7300</v>
      </c>
      <c r="L20" s="65">
        <f t="shared" si="9"/>
        <v>778274.90000000014</v>
      </c>
      <c r="M20" s="65">
        <f>SUM(M5:M19)</f>
        <v>50907.5</v>
      </c>
      <c r="N20" s="65">
        <f t="shared" ref="N20:O20" si="10">SUM(N5:N19)</f>
        <v>77827.489999999991</v>
      </c>
      <c r="O20" s="66">
        <f t="shared" si="10"/>
        <v>649539.90999999992</v>
      </c>
    </row>
  </sheetData>
  <mergeCells count="2">
    <mergeCell ref="B1:L2"/>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675FB-64B0-4778-A520-F58A588C96B1}">
  <dimension ref="A1:P100"/>
  <sheetViews>
    <sheetView showGridLines="0" tabSelected="1" workbookViewId="0">
      <selection sqref="A1:A2"/>
    </sheetView>
  </sheetViews>
  <sheetFormatPr defaultRowHeight="14.4" x14ac:dyDescent="0.3"/>
  <cols>
    <col min="3" max="3" width="14.21875" customWidth="1"/>
    <col min="4" max="4" width="9" customWidth="1"/>
    <col min="5" max="5" width="11.77734375" customWidth="1"/>
    <col min="6" max="6" width="13.88671875" customWidth="1"/>
    <col min="7" max="7" width="9.109375" customWidth="1"/>
    <col min="8" max="8" width="18.109375" customWidth="1"/>
  </cols>
  <sheetData>
    <row r="1" spans="1:11" x14ac:dyDescent="0.3">
      <c r="A1" s="110" t="s">
        <v>61</v>
      </c>
      <c r="B1" s="134" t="s">
        <v>66</v>
      </c>
      <c r="C1" s="134"/>
      <c r="D1" s="134"/>
      <c r="E1" s="134"/>
      <c r="F1" s="134"/>
      <c r="G1" s="135"/>
    </row>
    <row r="2" spans="1:11" ht="16.2" customHeight="1" thickBot="1" x14ac:dyDescent="0.35">
      <c r="A2" s="111"/>
      <c r="B2" s="136"/>
      <c r="C2" s="136"/>
      <c r="D2" s="136"/>
      <c r="E2" s="136"/>
      <c r="F2" s="136"/>
      <c r="G2" s="137"/>
    </row>
    <row r="3" spans="1:11" ht="15" customHeight="1" thickBot="1" x14ac:dyDescent="0.35">
      <c r="B3" s="62" t="s">
        <v>34</v>
      </c>
      <c r="C3" s="63" t="s">
        <v>38</v>
      </c>
      <c r="D3" s="63" t="s">
        <v>35</v>
      </c>
      <c r="E3" s="63" t="s">
        <v>65</v>
      </c>
      <c r="F3" s="63" t="s">
        <v>42</v>
      </c>
      <c r="G3" s="63" t="s">
        <v>39</v>
      </c>
      <c r="H3" s="44" t="s">
        <v>40</v>
      </c>
      <c r="I3" s="44" t="s">
        <v>41</v>
      </c>
      <c r="J3" s="44" t="s">
        <v>36</v>
      </c>
      <c r="K3" s="45" t="s">
        <v>37</v>
      </c>
    </row>
    <row r="4" spans="1:11" x14ac:dyDescent="0.3">
      <c r="B4" s="46">
        <v>1</v>
      </c>
      <c r="C4" s="47" t="s">
        <v>7</v>
      </c>
      <c r="D4" s="47">
        <v>73</v>
      </c>
      <c r="E4" s="47">
        <v>69</v>
      </c>
      <c r="F4" s="47">
        <v>65</v>
      </c>
      <c r="G4" s="47">
        <v>69</v>
      </c>
      <c r="H4" s="47">
        <v>60</v>
      </c>
      <c r="I4" s="47">
        <f>SUM(D4:H4)</f>
        <v>336</v>
      </c>
      <c r="J4" s="47">
        <f>I4/5</f>
        <v>67.2</v>
      </c>
      <c r="K4" s="48" t="str">
        <f>IF(J4&gt;=90,"A",(IF(AND(J4&gt;=80,J4&lt;90),"B",(IF(AND(J4&gt;=70,J4&lt;80),"C",(IF(AND(J4&gt;=60,J4&lt;70),"D","FAIL")))))))</f>
        <v>D</v>
      </c>
    </row>
    <row r="5" spans="1:11" x14ac:dyDescent="0.3">
      <c r="B5" s="49">
        <v>2</v>
      </c>
      <c r="C5" s="50" t="s">
        <v>54</v>
      </c>
      <c r="D5" s="50">
        <v>82</v>
      </c>
      <c r="E5" s="50">
        <v>77</v>
      </c>
      <c r="F5" s="50">
        <v>51</v>
      </c>
      <c r="G5" s="50">
        <v>79</v>
      </c>
      <c r="H5" s="50">
        <v>80</v>
      </c>
      <c r="I5" s="50">
        <f t="shared" ref="I5:I13" si="0">SUM(D5:H5)</f>
        <v>369</v>
      </c>
      <c r="J5" s="50">
        <f t="shared" ref="J5:J13" si="1">I5/5</f>
        <v>73.8</v>
      </c>
      <c r="K5" s="51" t="str">
        <f t="shared" ref="K5:K13" si="2">IF(J5&gt;=90,"A",(IF(AND(J5&gt;=80,J5&lt;90),"B",(IF(AND(J5&gt;=70,J5&lt;80),"C",(IF(AND(J5&gt;=60,J5&lt;70),"D","FAIL")))))))</f>
        <v>C</v>
      </c>
    </row>
    <row r="6" spans="1:11" x14ac:dyDescent="0.3">
      <c r="B6" s="49">
        <v>3</v>
      </c>
      <c r="C6" s="50" t="s">
        <v>55</v>
      </c>
      <c r="D6" s="50">
        <v>87</v>
      </c>
      <c r="E6" s="50">
        <v>59</v>
      </c>
      <c r="F6" s="50">
        <v>86</v>
      </c>
      <c r="G6" s="50">
        <v>59</v>
      </c>
      <c r="H6" s="50">
        <v>89</v>
      </c>
      <c r="I6" s="50">
        <f t="shared" si="0"/>
        <v>380</v>
      </c>
      <c r="J6" s="50">
        <f t="shared" si="1"/>
        <v>76</v>
      </c>
      <c r="K6" s="51" t="str">
        <f t="shared" si="2"/>
        <v>C</v>
      </c>
    </row>
    <row r="7" spans="1:11" x14ac:dyDescent="0.3">
      <c r="B7" s="49">
        <v>4</v>
      </c>
      <c r="C7" s="50" t="s">
        <v>56</v>
      </c>
      <c r="D7" s="50">
        <v>68</v>
      </c>
      <c r="E7" s="50">
        <v>91</v>
      </c>
      <c r="F7" s="50">
        <v>77</v>
      </c>
      <c r="G7" s="50">
        <v>51</v>
      </c>
      <c r="H7" s="50">
        <v>95</v>
      </c>
      <c r="I7" s="50">
        <f t="shared" si="0"/>
        <v>382</v>
      </c>
      <c r="J7" s="50">
        <f t="shared" si="1"/>
        <v>76.400000000000006</v>
      </c>
      <c r="K7" s="51" t="str">
        <f t="shared" si="2"/>
        <v>C</v>
      </c>
    </row>
    <row r="8" spans="1:11" x14ac:dyDescent="0.3">
      <c r="B8" s="49">
        <v>5</v>
      </c>
      <c r="C8" s="50" t="s">
        <v>8</v>
      </c>
      <c r="D8" s="50">
        <v>73</v>
      </c>
      <c r="E8" s="50">
        <v>66</v>
      </c>
      <c r="F8" s="50">
        <v>87</v>
      </c>
      <c r="G8" s="50">
        <v>76</v>
      </c>
      <c r="H8" s="50">
        <v>54</v>
      </c>
      <c r="I8" s="50">
        <f t="shared" si="0"/>
        <v>356</v>
      </c>
      <c r="J8" s="50">
        <f t="shared" si="1"/>
        <v>71.2</v>
      </c>
      <c r="K8" s="51" t="str">
        <f t="shared" si="2"/>
        <v>C</v>
      </c>
    </row>
    <row r="9" spans="1:11" x14ac:dyDescent="0.3">
      <c r="B9" s="49">
        <v>6</v>
      </c>
      <c r="C9" s="50" t="s">
        <v>57</v>
      </c>
      <c r="D9" s="50">
        <v>83</v>
      </c>
      <c r="E9" s="50">
        <v>56</v>
      </c>
      <c r="F9" s="50">
        <v>86</v>
      </c>
      <c r="G9" s="50">
        <v>60</v>
      </c>
      <c r="H9" s="50">
        <v>95</v>
      </c>
      <c r="I9" s="50">
        <f t="shared" si="0"/>
        <v>380</v>
      </c>
      <c r="J9" s="50">
        <f t="shared" si="1"/>
        <v>76</v>
      </c>
      <c r="K9" s="51" t="str">
        <f t="shared" si="2"/>
        <v>C</v>
      </c>
    </row>
    <row r="10" spans="1:11" x14ac:dyDescent="0.3">
      <c r="B10" s="49">
        <v>7</v>
      </c>
      <c r="C10" s="50" t="s">
        <v>58</v>
      </c>
      <c r="D10" s="50">
        <v>81</v>
      </c>
      <c r="E10" s="50">
        <v>58</v>
      </c>
      <c r="F10" s="50">
        <v>54</v>
      </c>
      <c r="G10" s="50">
        <v>74</v>
      </c>
      <c r="H10" s="50">
        <v>56</v>
      </c>
      <c r="I10" s="50">
        <f t="shared" si="0"/>
        <v>323</v>
      </c>
      <c r="J10" s="50">
        <f t="shared" si="1"/>
        <v>64.599999999999994</v>
      </c>
      <c r="K10" s="51" t="str">
        <f t="shared" si="2"/>
        <v>D</v>
      </c>
    </row>
    <row r="11" spans="1:11" x14ac:dyDescent="0.3">
      <c r="B11" s="49">
        <v>8</v>
      </c>
      <c r="C11" s="50" t="s">
        <v>59</v>
      </c>
      <c r="D11" s="50">
        <v>85</v>
      </c>
      <c r="E11" s="50">
        <v>66</v>
      </c>
      <c r="F11" s="50">
        <v>91</v>
      </c>
      <c r="G11" s="50">
        <v>93</v>
      </c>
      <c r="H11" s="50">
        <v>60</v>
      </c>
      <c r="I11" s="50">
        <f t="shared" si="0"/>
        <v>395</v>
      </c>
      <c r="J11" s="50">
        <f t="shared" si="1"/>
        <v>79</v>
      </c>
      <c r="K11" s="51" t="str">
        <f t="shared" si="2"/>
        <v>C</v>
      </c>
    </row>
    <row r="12" spans="1:11" x14ac:dyDescent="0.3">
      <c r="B12" s="49">
        <v>9</v>
      </c>
      <c r="C12" s="50" t="s">
        <v>9</v>
      </c>
      <c r="D12" s="50">
        <v>53</v>
      </c>
      <c r="E12" s="50">
        <v>89</v>
      </c>
      <c r="F12" s="50">
        <v>87</v>
      </c>
      <c r="G12" s="50">
        <v>82</v>
      </c>
      <c r="H12" s="50">
        <v>66</v>
      </c>
      <c r="I12" s="50">
        <f t="shared" si="0"/>
        <v>377</v>
      </c>
      <c r="J12" s="50">
        <f t="shared" si="1"/>
        <v>75.400000000000006</v>
      </c>
      <c r="K12" s="51" t="str">
        <f t="shared" si="2"/>
        <v>C</v>
      </c>
    </row>
    <row r="13" spans="1:11" ht="15" thickBot="1" x14ac:dyDescent="0.35">
      <c r="B13" s="52">
        <v>10</v>
      </c>
      <c r="C13" s="53" t="s">
        <v>60</v>
      </c>
      <c r="D13" s="53">
        <v>56</v>
      </c>
      <c r="E13" s="53">
        <v>54</v>
      </c>
      <c r="F13" s="53">
        <v>87</v>
      </c>
      <c r="G13" s="53">
        <v>65</v>
      </c>
      <c r="H13" s="53">
        <v>63</v>
      </c>
      <c r="I13" s="53">
        <f t="shared" si="0"/>
        <v>325</v>
      </c>
      <c r="J13" s="53">
        <f t="shared" si="1"/>
        <v>65</v>
      </c>
      <c r="K13" s="54" t="str">
        <f t="shared" si="2"/>
        <v>D</v>
      </c>
    </row>
    <row r="15" spans="1:11" s="100" customFormat="1" ht="15" thickBot="1" x14ac:dyDescent="0.35"/>
    <row r="16" spans="1:11" x14ac:dyDescent="0.3">
      <c r="A16" s="41" t="s">
        <v>23</v>
      </c>
      <c r="B16" s="138" t="s">
        <v>62</v>
      </c>
      <c r="C16" s="138"/>
      <c r="D16" s="138"/>
      <c r="E16" s="138"/>
    </row>
    <row r="17" spans="1:11" x14ac:dyDescent="0.3">
      <c r="A17" s="42" t="s">
        <v>63</v>
      </c>
      <c r="B17" s="139" t="s">
        <v>67</v>
      </c>
      <c r="C17" s="139"/>
      <c r="D17" s="139"/>
      <c r="E17" s="139"/>
      <c r="F17" s="139"/>
      <c r="G17" s="139"/>
      <c r="H17" s="139"/>
      <c r="I17" s="139"/>
      <c r="J17" s="139"/>
      <c r="K17" s="139"/>
    </row>
    <row r="18" spans="1:11" s="100" customFormat="1" ht="15" thickBot="1" x14ac:dyDescent="0.35"/>
    <row r="19" spans="1:11" x14ac:dyDescent="0.3">
      <c r="A19" s="41" t="s">
        <v>28</v>
      </c>
      <c r="B19" s="138" t="s">
        <v>64</v>
      </c>
      <c r="C19" s="138"/>
      <c r="D19" s="138"/>
      <c r="E19" s="138"/>
    </row>
    <row r="20" spans="1:11" ht="15" thickBot="1" x14ac:dyDescent="0.35">
      <c r="A20" s="42" t="s">
        <v>63</v>
      </c>
    </row>
    <row r="21" spans="1:11" ht="15" thickBot="1" x14ac:dyDescent="0.35">
      <c r="B21" s="55" t="s">
        <v>34</v>
      </c>
      <c r="C21" s="56" t="s">
        <v>38</v>
      </c>
      <c r="D21" s="56" t="s">
        <v>35</v>
      </c>
      <c r="E21" s="56" t="s">
        <v>65</v>
      </c>
      <c r="F21" s="56" t="s">
        <v>42</v>
      </c>
      <c r="G21" s="56" t="s">
        <v>39</v>
      </c>
      <c r="H21" s="56" t="s">
        <v>40</v>
      </c>
      <c r="I21" s="56" t="s">
        <v>41</v>
      </c>
      <c r="J21" s="56" t="s">
        <v>36</v>
      </c>
      <c r="K21" s="57" t="s">
        <v>37</v>
      </c>
    </row>
    <row r="22" spans="1:11" x14ac:dyDescent="0.3">
      <c r="B22" s="46">
        <v>7</v>
      </c>
      <c r="C22" s="47" t="s">
        <v>58</v>
      </c>
      <c r="D22" s="47">
        <v>81</v>
      </c>
      <c r="E22" s="47">
        <v>58</v>
      </c>
      <c r="F22" s="47">
        <v>54</v>
      </c>
      <c r="G22" s="47">
        <v>74</v>
      </c>
      <c r="H22" s="47">
        <v>56</v>
      </c>
      <c r="I22" s="47">
        <f t="shared" ref="I22:I31" si="3">SUM(D22:H22)</f>
        <v>323</v>
      </c>
      <c r="J22" s="47">
        <f t="shared" ref="J22:J31" si="4">I22/5</f>
        <v>64.599999999999994</v>
      </c>
      <c r="K22" s="48" t="str">
        <f t="shared" ref="K22:K31" si="5">IF(J22&gt;=90,"A",(IF(AND(J22&gt;=80,J22&lt;90),"B",(IF(AND(J22&gt;=70,J22&lt;80),"C",(IF(AND(J22&gt;=60,J22&lt;70),"D","FAIL")))))))</f>
        <v>D</v>
      </c>
    </row>
    <row r="23" spans="1:11" x14ac:dyDescent="0.3">
      <c r="B23" s="49">
        <v>10</v>
      </c>
      <c r="C23" s="50" t="s">
        <v>60</v>
      </c>
      <c r="D23" s="50">
        <v>56</v>
      </c>
      <c r="E23" s="50">
        <v>54</v>
      </c>
      <c r="F23" s="50">
        <v>87</v>
      </c>
      <c r="G23" s="50">
        <v>65</v>
      </c>
      <c r="H23" s="50">
        <v>63</v>
      </c>
      <c r="I23" s="50">
        <f t="shared" si="3"/>
        <v>325</v>
      </c>
      <c r="J23" s="50">
        <f t="shared" si="4"/>
        <v>65</v>
      </c>
      <c r="K23" s="51" t="str">
        <f t="shared" si="5"/>
        <v>D</v>
      </c>
    </row>
    <row r="24" spans="1:11" x14ac:dyDescent="0.3">
      <c r="B24" s="49">
        <v>1</v>
      </c>
      <c r="C24" s="50" t="s">
        <v>7</v>
      </c>
      <c r="D24" s="50">
        <v>73</v>
      </c>
      <c r="E24" s="50">
        <v>69</v>
      </c>
      <c r="F24" s="50">
        <v>65</v>
      </c>
      <c r="G24" s="50">
        <v>69</v>
      </c>
      <c r="H24" s="50">
        <v>60</v>
      </c>
      <c r="I24" s="50">
        <f t="shared" si="3"/>
        <v>336</v>
      </c>
      <c r="J24" s="50">
        <f t="shared" si="4"/>
        <v>67.2</v>
      </c>
      <c r="K24" s="51" t="str">
        <f t="shared" si="5"/>
        <v>D</v>
      </c>
    </row>
    <row r="25" spans="1:11" x14ac:dyDescent="0.3">
      <c r="B25" s="49">
        <v>5</v>
      </c>
      <c r="C25" s="50" t="s">
        <v>8</v>
      </c>
      <c r="D25" s="50">
        <v>73</v>
      </c>
      <c r="E25" s="50">
        <v>66</v>
      </c>
      <c r="F25" s="50">
        <v>87</v>
      </c>
      <c r="G25" s="50">
        <v>76</v>
      </c>
      <c r="H25" s="50">
        <v>54</v>
      </c>
      <c r="I25" s="50">
        <f t="shared" si="3"/>
        <v>356</v>
      </c>
      <c r="J25" s="50">
        <f t="shared" si="4"/>
        <v>71.2</v>
      </c>
      <c r="K25" s="51" t="str">
        <f t="shared" si="5"/>
        <v>C</v>
      </c>
    </row>
    <row r="26" spans="1:11" x14ac:dyDescent="0.3">
      <c r="B26" s="49">
        <v>2</v>
      </c>
      <c r="C26" s="50" t="s">
        <v>54</v>
      </c>
      <c r="D26" s="50">
        <v>82</v>
      </c>
      <c r="E26" s="50">
        <v>77</v>
      </c>
      <c r="F26" s="50">
        <v>51</v>
      </c>
      <c r="G26" s="50">
        <v>79</v>
      </c>
      <c r="H26" s="50">
        <v>80</v>
      </c>
      <c r="I26" s="50">
        <f t="shared" si="3"/>
        <v>369</v>
      </c>
      <c r="J26" s="50">
        <f t="shared" si="4"/>
        <v>73.8</v>
      </c>
      <c r="K26" s="51" t="str">
        <f t="shared" si="5"/>
        <v>C</v>
      </c>
    </row>
    <row r="27" spans="1:11" x14ac:dyDescent="0.3">
      <c r="B27" s="49">
        <v>9</v>
      </c>
      <c r="C27" s="50" t="s">
        <v>9</v>
      </c>
      <c r="D27" s="50">
        <v>53</v>
      </c>
      <c r="E27" s="50">
        <v>89</v>
      </c>
      <c r="F27" s="50">
        <v>87</v>
      </c>
      <c r="G27" s="50">
        <v>82</v>
      </c>
      <c r="H27" s="50">
        <v>66</v>
      </c>
      <c r="I27" s="50">
        <f t="shared" si="3"/>
        <v>377</v>
      </c>
      <c r="J27" s="50">
        <f t="shared" si="4"/>
        <v>75.400000000000006</v>
      </c>
      <c r="K27" s="51" t="str">
        <f t="shared" si="5"/>
        <v>C</v>
      </c>
    </row>
    <row r="28" spans="1:11" x14ac:dyDescent="0.3">
      <c r="B28" s="49">
        <v>3</v>
      </c>
      <c r="C28" s="50" t="s">
        <v>55</v>
      </c>
      <c r="D28" s="50">
        <v>87</v>
      </c>
      <c r="E28" s="50">
        <v>59</v>
      </c>
      <c r="F28" s="50">
        <v>86</v>
      </c>
      <c r="G28" s="50">
        <v>59</v>
      </c>
      <c r="H28" s="50">
        <v>89</v>
      </c>
      <c r="I28" s="50">
        <f t="shared" si="3"/>
        <v>380</v>
      </c>
      <c r="J28" s="50">
        <f t="shared" si="4"/>
        <v>76</v>
      </c>
      <c r="K28" s="51" t="str">
        <f t="shared" si="5"/>
        <v>C</v>
      </c>
    </row>
    <row r="29" spans="1:11" x14ac:dyDescent="0.3">
      <c r="B29" s="49">
        <v>6</v>
      </c>
      <c r="C29" s="50" t="s">
        <v>57</v>
      </c>
      <c r="D29" s="50">
        <v>83</v>
      </c>
      <c r="E29" s="50">
        <v>56</v>
      </c>
      <c r="F29" s="50">
        <v>86</v>
      </c>
      <c r="G29" s="50">
        <v>60</v>
      </c>
      <c r="H29" s="50">
        <v>95</v>
      </c>
      <c r="I29" s="50">
        <f t="shared" si="3"/>
        <v>380</v>
      </c>
      <c r="J29" s="50">
        <f t="shared" si="4"/>
        <v>76</v>
      </c>
      <c r="K29" s="51" t="str">
        <f t="shared" si="5"/>
        <v>C</v>
      </c>
    </row>
    <row r="30" spans="1:11" x14ac:dyDescent="0.3">
      <c r="B30" s="49">
        <v>4</v>
      </c>
      <c r="C30" s="50" t="s">
        <v>56</v>
      </c>
      <c r="D30" s="50">
        <v>68</v>
      </c>
      <c r="E30" s="50">
        <v>91</v>
      </c>
      <c r="F30" s="50">
        <v>77</v>
      </c>
      <c r="G30" s="50">
        <v>51</v>
      </c>
      <c r="H30" s="50">
        <v>95</v>
      </c>
      <c r="I30" s="50">
        <f t="shared" si="3"/>
        <v>382</v>
      </c>
      <c r="J30" s="50">
        <f t="shared" si="4"/>
        <v>76.400000000000006</v>
      </c>
      <c r="K30" s="51" t="str">
        <f t="shared" si="5"/>
        <v>C</v>
      </c>
    </row>
    <row r="31" spans="1:11" ht="15" thickBot="1" x14ac:dyDescent="0.35">
      <c r="B31" s="52">
        <v>8</v>
      </c>
      <c r="C31" s="53" t="s">
        <v>59</v>
      </c>
      <c r="D31" s="53">
        <v>85</v>
      </c>
      <c r="E31" s="53">
        <v>66</v>
      </c>
      <c r="F31" s="53">
        <v>91</v>
      </c>
      <c r="G31" s="53">
        <v>93</v>
      </c>
      <c r="H31" s="53">
        <v>60</v>
      </c>
      <c r="I31" s="53">
        <f t="shared" si="3"/>
        <v>395</v>
      </c>
      <c r="J31" s="53">
        <f t="shared" si="4"/>
        <v>79</v>
      </c>
      <c r="K31" s="54" t="str">
        <f t="shared" si="5"/>
        <v>C</v>
      </c>
    </row>
    <row r="33" spans="1:11" s="100" customFormat="1" ht="15" thickBot="1" x14ac:dyDescent="0.35">
      <c r="B33" s="141" t="s">
        <v>68</v>
      </c>
      <c r="C33" s="141"/>
      <c r="D33" s="141"/>
      <c r="E33" s="141"/>
      <c r="F33" s="141"/>
      <c r="G33" s="141"/>
      <c r="H33" s="141"/>
    </row>
    <row r="35" spans="1:11" x14ac:dyDescent="0.3">
      <c r="A35" s="41" t="s">
        <v>30</v>
      </c>
      <c r="B35" s="138" t="s">
        <v>69</v>
      </c>
      <c r="C35" s="138"/>
      <c r="D35" s="138"/>
      <c r="E35" s="138"/>
      <c r="F35" s="138"/>
      <c r="G35" s="138"/>
      <c r="H35" s="138"/>
    </row>
    <row r="36" spans="1:11" x14ac:dyDescent="0.3">
      <c r="A36" s="42" t="s">
        <v>63</v>
      </c>
    </row>
    <row r="38" spans="1:11" ht="15" thickBot="1" x14ac:dyDescent="0.35">
      <c r="B38" s="35" t="s">
        <v>34</v>
      </c>
      <c r="C38" s="36" t="s">
        <v>38</v>
      </c>
      <c r="D38" s="36" t="s">
        <v>35</v>
      </c>
      <c r="E38" s="36" t="s">
        <v>65</v>
      </c>
      <c r="F38" s="36" t="s">
        <v>42</v>
      </c>
      <c r="G38" s="36" t="s">
        <v>39</v>
      </c>
      <c r="H38" s="36" t="s">
        <v>40</v>
      </c>
      <c r="I38" s="36" t="s">
        <v>41</v>
      </c>
      <c r="J38" s="36" t="s">
        <v>36</v>
      </c>
      <c r="K38" s="37" t="s">
        <v>37</v>
      </c>
    </row>
    <row r="39" spans="1:11" x14ac:dyDescent="0.3">
      <c r="B39" s="31">
        <v>1</v>
      </c>
      <c r="C39" s="16" t="s">
        <v>7</v>
      </c>
      <c r="D39" s="16">
        <v>73</v>
      </c>
      <c r="E39" s="16">
        <v>69</v>
      </c>
      <c r="F39" s="16">
        <v>65</v>
      </c>
      <c r="G39" s="16">
        <v>69</v>
      </c>
      <c r="H39" s="16">
        <v>60</v>
      </c>
      <c r="I39" s="16">
        <f>SUM(D39:H39)</f>
        <v>336</v>
      </c>
      <c r="J39" s="16">
        <f>I39/5</f>
        <v>67.2</v>
      </c>
      <c r="K39" s="33" t="str">
        <f>IF(J39&gt;=90,"A",(IF(AND(J39&gt;=80,J39&lt;90),"B",(IF(AND(J39&gt;=70,J39&lt;80),"C",(IF(AND(J39&gt;=60,J39&lt;70),"D","FAIL")))))))</f>
        <v>D</v>
      </c>
    </row>
    <row r="40" spans="1:11" x14ac:dyDescent="0.3">
      <c r="B40" s="32">
        <v>2</v>
      </c>
      <c r="C40" s="17" t="s">
        <v>54</v>
      </c>
      <c r="D40" s="17">
        <v>82</v>
      </c>
      <c r="E40" s="17">
        <v>77</v>
      </c>
      <c r="F40" s="17">
        <v>51</v>
      </c>
      <c r="G40" s="17">
        <v>79</v>
      </c>
      <c r="H40" s="17">
        <v>80</v>
      </c>
      <c r="I40" s="17">
        <f t="shared" ref="I40:I48" si="6">SUM(D40:H40)</f>
        <v>369</v>
      </c>
      <c r="J40" s="17">
        <f t="shared" ref="J40:J48" si="7">I40/5</f>
        <v>73.8</v>
      </c>
      <c r="K40" s="34" t="str">
        <f t="shared" ref="K40:K48" si="8">IF(J40&gt;=90,"A",(IF(AND(J40&gt;=80,J40&lt;90),"B",(IF(AND(J40&gt;=70,J40&lt;80),"C",(IF(AND(J40&gt;=60,J40&lt;70),"D","FAIL")))))))</f>
        <v>C</v>
      </c>
    </row>
    <row r="41" spans="1:11" x14ac:dyDescent="0.3">
      <c r="B41" s="32">
        <v>3</v>
      </c>
      <c r="C41" s="17" t="s">
        <v>55</v>
      </c>
      <c r="D41" s="17">
        <v>87</v>
      </c>
      <c r="E41" s="17">
        <v>59</v>
      </c>
      <c r="F41" s="17">
        <v>86</v>
      </c>
      <c r="G41" s="17">
        <v>59</v>
      </c>
      <c r="H41" s="17">
        <v>89</v>
      </c>
      <c r="I41" s="17">
        <f t="shared" si="6"/>
        <v>380</v>
      </c>
      <c r="J41" s="17">
        <f t="shared" si="7"/>
        <v>76</v>
      </c>
      <c r="K41" s="34" t="str">
        <f t="shared" si="8"/>
        <v>C</v>
      </c>
    </row>
    <row r="42" spans="1:11" x14ac:dyDescent="0.3">
      <c r="B42" s="32">
        <v>4</v>
      </c>
      <c r="C42" s="17" t="s">
        <v>56</v>
      </c>
      <c r="D42" s="17">
        <v>68</v>
      </c>
      <c r="E42" s="17">
        <v>91</v>
      </c>
      <c r="F42" s="17">
        <v>77</v>
      </c>
      <c r="G42" s="17">
        <v>51</v>
      </c>
      <c r="H42" s="17">
        <v>95</v>
      </c>
      <c r="I42" s="17">
        <f t="shared" si="6"/>
        <v>382</v>
      </c>
      <c r="J42" s="17">
        <f t="shared" si="7"/>
        <v>76.400000000000006</v>
      </c>
      <c r="K42" s="34" t="str">
        <f t="shared" si="8"/>
        <v>C</v>
      </c>
    </row>
    <row r="43" spans="1:11" x14ac:dyDescent="0.3">
      <c r="B43" s="32">
        <v>5</v>
      </c>
      <c r="C43" s="17" t="s">
        <v>8</v>
      </c>
      <c r="D43" s="17">
        <v>73</v>
      </c>
      <c r="E43" s="17">
        <v>66</v>
      </c>
      <c r="F43" s="17">
        <v>87</v>
      </c>
      <c r="G43" s="17">
        <v>76</v>
      </c>
      <c r="H43" s="17">
        <v>54</v>
      </c>
      <c r="I43" s="17">
        <f t="shared" si="6"/>
        <v>356</v>
      </c>
      <c r="J43" s="17">
        <f t="shared" si="7"/>
        <v>71.2</v>
      </c>
      <c r="K43" s="34" t="str">
        <f t="shared" si="8"/>
        <v>C</v>
      </c>
    </row>
    <row r="44" spans="1:11" x14ac:dyDescent="0.3">
      <c r="B44" s="32">
        <v>6</v>
      </c>
      <c r="C44" s="17" t="s">
        <v>57</v>
      </c>
      <c r="D44" s="17">
        <v>83</v>
      </c>
      <c r="E44" s="17">
        <v>56</v>
      </c>
      <c r="F44" s="17">
        <v>86</v>
      </c>
      <c r="G44" s="17">
        <v>60</v>
      </c>
      <c r="H44" s="17">
        <v>95</v>
      </c>
      <c r="I44" s="17">
        <f t="shared" si="6"/>
        <v>380</v>
      </c>
      <c r="J44" s="17">
        <f t="shared" si="7"/>
        <v>76</v>
      </c>
      <c r="K44" s="34" t="str">
        <f t="shared" si="8"/>
        <v>C</v>
      </c>
    </row>
    <row r="45" spans="1:11" hidden="1" x14ac:dyDescent="0.3">
      <c r="B45" s="32">
        <v>7</v>
      </c>
      <c r="C45" s="17" t="s">
        <v>58</v>
      </c>
      <c r="D45" s="17">
        <v>81</v>
      </c>
      <c r="E45" s="17">
        <v>58</v>
      </c>
      <c r="F45" s="17">
        <v>54</v>
      </c>
      <c r="G45" s="17">
        <v>74</v>
      </c>
      <c r="H45" s="17">
        <v>56</v>
      </c>
      <c r="I45" s="17">
        <f t="shared" si="6"/>
        <v>323</v>
      </c>
      <c r="J45" s="17">
        <f t="shared" si="7"/>
        <v>64.599999999999994</v>
      </c>
      <c r="K45" s="34" t="str">
        <f t="shared" si="8"/>
        <v>D</v>
      </c>
    </row>
    <row r="46" spans="1:11" x14ac:dyDescent="0.3">
      <c r="B46" s="32">
        <v>8</v>
      </c>
      <c r="C46" s="17" t="s">
        <v>59</v>
      </c>
      <c r="D46" s="17">
        <v>85</v>
      </c>
      <c r="E46" s="17">
        <v>66</v>
      </c>
      <c r="F46" s="17">
        <v>91</v>
      </c>
      <c r="G46" s="17">
        <v>93</v>
      </c>
      <c r="H46" s="17">
        <v>60</v>
      </c>
      <c r="I46" s="17">
        <f t="shared" si="6"/>
        <v>395</v>
      </c>
      <c r="J46" s="17">
        <f t="shared" si="7"/>
        <v>79</v>
      </c>
      <c r="K46" s="34" t="str">
        <f t="shared" si="8"/>
        <v>C</v>
      </c>
    </row>
    <row r="47" spans="1:11" x14ac:dyDescent="0.3">
      <c r="B47" s="32">
        <v>9</v>
      </c>
      <c r="C47" s="17" t="s">
        <v>9</v>
      </c>
      <c r="D47" s="17">
        <v>53</v>
      </c>
      <c r="E47" s="17">
        <v>89</v>
      </c>
      <c r="F47" s="17">
        <v>87</v>
      </c>
      <c r="G47" s="17">
        <v>82</v>
      </c>
      <c r="H47" s="17">
        <v>66</v>
      </c>
      <c r="I47" s="17">
        <f t="shared" si="6"/>
        <v>377</v>
      </c>
      <c r="J47" s="17">
        <f t="shared" si="7"/>
        <v>75.400000000000006</v>
      </c>
      <c r="K47" s="34" t="str">
        <f t="shared" si="8"/>
        <v>C</v>
      </c>
    </row>
    <row r="48" spans="1:11" hidden="1" x14ac:dyDescent="0.3">
      <c r="B48" s="38">
        <v>10</v>
      </c>
      <c r="C48" s="39" t="s">
        <v>60</v>
      </c>
      <c r="D48" s="39">
        <v>56</v>
      </c>
      <c r="E48" s="39">
        <v>54</v>
      </c>
      <c r="F48" s="39">
        <v>87</v>
      </c>
      <c r="G48" s="39">
        <v>65</v>
      </c>
      <c r="H48" s="39">
        <v>63</v>
      </c>
      <c r="I48" s="39">
        <f t="shared" si="6"/>
        <v>325</v>
      </c>
      <c r="J48" s="39">
        <f t="shared" si="7"/>
        <v>65</v>
      </c>
      <c r="K48" s="40" t="str">
        <f t="shared" si="8"/>
        <v>D</v>
      </c>
    </row>
    <row r="50" spans="1:16" x14ac:dyDescent="0.3">
      <c r="B50" s="142" t="s">
        <v>70</v>
      </c>
      <c r="C50" s="142"/>
      <c r="D50" s="142"/>
      <c r="E50" s="142"/>
      <c r="F50" s="142"/>
      <c r="G50" s="142"/>
      <c r="H50" s="142"/>
    </row>
    <row r="51" spans="1:16" s="100" customFormat="1" ht="15" thickBot="1" x14ac:dyDescent="0.35"/>
    <row r="52" spans="1:16" x14ac:dyDescent="0.3">
      <c r="A52" s="41" t="s">
        <v>32</v>
      </c>
      <c r="B52" s="138" t="s">
        <v>71</v>
      </c>
      <c r="C52" s="138"/>
      <c r="D52" s="138"/>
      <c r="E52" s="138"/>
      <c r="F52" s="138"/>
      <c r="G52" s="138"/>
      <c r="H52" s="138"/>
    </row>
    <row r="53" spans="1:16" x14ac:dyDescent="0.3">
      <c r="A53" s="42" t="s">
        <v>63</v>
      </c>
    </row>
    <row r="54" spans="1:16" x14ac:dyDescent="0.3">
      <c r="B54" s="142" t="s">
        <v>72</v>
      </c>
      <c r="C54" s="142"/>
      <c r="D54" s="142"/>
      <c r="E54" s="142"/>
      <c r="F54" s="142"/>
      <c r="G54" s="142"/>
      <c r="H54" s="142"/>
      <c r="I54" s="142"/>
      <c r="J54" s="142"/>
      <c r="K54" s="142"/>
      <c r="L54" s="142"/>
      <c r="M54" s="142"/>
      <c r="N54" s="142"/>
      <c r="O54" s="142"/>
      <c r="P54" s="142"/>
    </row>
    <row r="55" spans="1:16" ht="15" thickBot="1" x14ac:dyDescent="0.35"/>
    <row r="56" spans="1:16" ht="15" thickBot="1" x14ac:dyDescent="0.35">
      <c r="C56" s="58" t="s">
        <v>73</v>
      </c>
      <c r="D56" s="59" t="s">
        <v>10</v>
      </c>
    </row>
    <row r="57" spans="1:16" ht="15" thickBot="1" x14ac:dyDescent="0.35">
      <c r="C57" s="60">
        <v>3</v>
      </c>
      <c r="D57" s="61" t="str">
        <f>VLOOKUP(C57,B3:K13,10,FALSE)</f>
        <v>C</v>
      </c>
    </row>
    <row r="58" spans="1:16" s="100" customFormat="1" ht="15" thickBot="1" x14ac:dyDescent="0.35"/>
    <row r="59" spans="1:16" x14ac:dyDescent="0.3">
      <c r="A59" s="41" t="s">
        <v>74</v>
      </c>
      <c r="B59" s="138" t="s">
        <v>75</v>
      </c>
      <c r="C59" s="138"/>
      <c r="D59" s="138"/>
    </row>
    <row r="60" spans="1:16" x14ac:dyDescent="0.3">
      <c r="A60" s="43" t="s">
        <v>76</v>
      </c>
      <c r="B60" s="140" t="s">
        <v>77</v>
      </c>
      <c r="C60" s="140"/>
    </row>
    <row r="61" spans="1:16" x14ac:dyDescent="0.3">
      <c r="A61" s="42" t="s">
        <v>63</v>
      </c>
    </row>
    <row r="62" spans="1:16" ht="15" thickBot="1" x14ac:dyDescent="0.35">
      <c r="B62" s="35" t="s">
        <v>34</v>
      </c>
      <c r="C62" s="36" t="s">
        <v>38</v>
      </c>
      <c r="D62" s="36" t="s">
        <v>35</v>
      </c>
      <c r="E62" s="36" t="s">
        <v>65</v>
      </c>
      <c r="F62" s="36" t="s">
        <v>42</v>
      </c>
      <c r="G62" s="36" t="s">
        <v>39</v>
      </c>
      <c r="H62" s="36" t="s">
        <v>40</v>
      </c>
      <c r="I62" s="36" t="s">
        <v>41</v>
      </c>
      <c r="J62" s="36" t="s">
        <v>36</v>
      </c>
      <c r="K62" s="37" t="s">
        <v>37</v>
      </c>
    </row>
    <row r="63" spans="1:16" hidden="1" x14ac:dyDescent="0.3">
      <c r="B63" s="31">
        <v>1</v>
      </c>
      <c r="C63" s="16" t="s">
        <v>7</v>
      </c>
      <c r="D63" s="16">
        <v>73</v>
      </c>
      <c r="E63" s="16">
        <v>69</v>
      </c>
      <c r="F63" s="16">
        <v>65</v>
      </c>
      <c r="G63" s="16">
        <v>69</v>
      </c>
      <c r="H63" s="16">
        <v>60</v>
      </c>
      <c r="I63" s="16">
        <f>SUM(D63:H63)</f>
        <v>336</v>
      </c>
      <c r="J63" s="16">
        <f>I63/5</f>
        <v>67.2</v>
      </c>
      <c r="K63" s="33" t="str">
        <f>IF(J63&gt;=90,"A",(IF(AND(J63&gt;=80,J63&lt;90),"B",(IF(AND(J63&gt;=70,J63&lt;80),"C",(IF(AND(J63&gt;=60,J63&lt;70),"D","FAIL")))))))</f>
        <v>D</v>
      </c>
    </row>
    <row r="64" spans="1:16" x14ac:dyDescent="0.3">
      <c r="B64" s="32">
        <v>2</v>
      </c>
      <c r="C64" s="17" t="s">
        <v>54</v>
      </c>
      <c r="D64" s="17">
        <v>82</v>
      </c>
      <c r="E64" s="17">
        <v>77</v>
      </c>
      <c r="F64" s="17">
        <v>51</v>
      </c>
      <c r="G64" s="17">
        <v>79</v>
      </c>
      <c r="H64" s="17">
        <v>80</v>
      </c>
      <c r="I64" s="17">
        <f t="shared" ref="I64:I72" si="9">SUM(D64:H64)</f>
        <v>369</v>
      </c>
      <c r="J64" s="17">
        <f t="shared" ref="J64:J72" si="10">I64/5</f>
        <v>73.8</v>
      </c>
      <c r="K64" s="34" t="str">
        <f t="shared" ref="K64:K72" si="11">IF(J64&gt;=90,"A",(IF(AND(J64&gt;=80,J64&lt;90),"B",(IF(AND(J64&gt;=70,J64&lt;80),"C",(IF(AND(J64&gt;=60,J64&lt;70),"D","FAIL")))))))</f>
        <v>C</v>
      </c>
    </row>
    <row r="65" spans="1:11" hidden="1" x14ac:dyDescent="0.3">
      <c r="B65" s="32">
        <v>3</v>
      </c>
      <c r="C65" s="17" t="s">
        <v>55</v>
      </c>
      <c r="D65" s="17">
        <v>87</v>
      </c>
      <c r="E65" s="17">
        <v>59</v>
      </c>
      <c r="F65" s="17">
        <v>86</v>
      </c>
      <c r="G65" s="17">
        <v>59</v>
      </c>
      <c r="H65" s="17">
        <v>89</v>
      </c>
      <c r="I65" s="17">
        <f t="shared" si="9"/>
        <v>380</v>
      </c>
      <c r="J65" s="17">
        <f t="shared" si="10"/>
        <v>76</v>
      </c>
      <c r="K65" s="34" t="str">
        <f t="shared" si="11"/>
        <v>C</v>
      </c>
    </row>
    <row r="66" spans="1:11" hidden="1" x14ac:dyDescent="0.3">
      <c r="B66" s="32">
        <v>4</v>
      </c>
      <c r="C66" s="17" t="s">
        <v>56</v>
      </c>
      <c r="D66" s="17">
        <v>68</v>
      </c>
      <c r="E66" s="17">
        <v>91</v>
      </c>
      <c r="F66" s="17">
        <v>77</v>
      </c>
      <c r="G66" s="17">
        <v>51</v>
      </c>
      <c r="H66" s="17">
        <v>95</v>
      </c>
      <c r="I66" s="17">
        <f t="shared" si="9"/>
        <v>382</v>
      </c>
      <c r="J66" s="17">
        <f t="shared" si="10"/>
        <v>76.400000000000006</v>
      </c>
      <c r="K66" s="34" t="str">
        <f t="shared" si="11"/>
        <v>C</v>
      </c>
    </row>
    <row r="67" spans="1:11" hidden="1" x14ac:dyDescent="0.3">
      <c r="B67" s="32">
        <v>5</v>
      </c>
      <c r="C67" s="17" t="s">
        <v>8</v>
      </c>
      <c r="D67" s="17">
        <v>73</v>
      </c>
      <c r="E67" s="17">
        <v>66</v>
      </c>
      <c r="F67" s="17">
        <v>87</v>
      </c>
      <c r="G67" s="17">
        <v>76</v>
      </c>
      <c r="H67" s="17">
        <v>54</v>
      </c>
      <c r="I67" s="17">
        <f t="shared" si="9"/>
        <v>356</v>
      </c>
      <c r="J67" s="17">
        <f t="shared" si="10"/>
        <v>71.2</v>
      </c>
      <c r="K67" s="34" t="str">
        <f t="shared" si="11"/>
        <v>C</v>
      </c>
    </row>
    <row r="68" spans="1:11" hidden="1" x14ac:dyDescent="0.3">
      <c r="B68" s="32">
        <v>6</v>
      </c>
      <c r="C68" s="17" t="s">
        <v>57</v>
      </c>
      <c r="D68" s="17">
        <v>83</v>
      </c>
      <c r="E68" s="17">
        <v>56</v>
      </c>
      <c r="F68" s="17">
        <v>86</v>
      </c>
      <c r="G68" s="17">
        <v>60</v>
      </c>
      <c r="H68" s="17">
        <v>95</v>
      </c>
      <c r="I68" s="17">
        <f t="shared" si="9"/>
        <v>380</v>
      </c>
      <c r="J68" s="17">
        <f t="shared" si="10"/>
        <v>76</v>
      </c>
      <c r="K68" s="34" t="str">
        <f t="shared" si="11"/>
        <v>C</v>
      </c>
    </row>
    <row r="69" spans="1:11" hidden="1" x14ac:dyDescent="0.3">
      <c r="B69" s="32">
        <v>7</v>
      </c>
      <c r="C69" s="17" t="s">
        <v>58</v>
      </c>
      <c r="D69" s="17">
        <v>81</v>
      </c>
      <c r="E69" s="17">
        <v>58</v>
      </c>
      <c r="F69" s="17">
        <v>54</v>
      </c>
      <c r="G69" s="17">
        <v>74</v>
      </c>
      <c r="H69" s="17">
        <v>56</v>
      </c>
      <c r="I69" s="17">
        <f t="shared" si="9"/>
        <v>323</v>
      </c>
      <c r="J69" s="17">
        <f t="shared" si="10"/>
        <v>64.599999999999994</v>
      </c>
      <c r="K69" s="34" t="str">
        <f t="shared" si="11"/>
        <v>D</v>
      </c>
    </row>
    <row r="70" spans="1:11" x14ac:dyDescent="0.3">
      <c r="B70" s="32">
        <v>8</v>
      </c>
      <c r="C70" s="17" t="s">
        <v>59</v>
      </c>
      <c r="D70" s="17">
        <v>85</v>
      </c>
      <c r="E70" s="17">
        <v>66</v>
      </c>
      <c r="F70" s="17">
        <v>91</v>
      </c>
      <c r="G70" s="17">
        <v>93</v>
      </c>
      <c r="H70" s="17">
        <v>60</v>
      </c>
      <c r="I70" s="17">
        <f t="shared" si="9"/>
        <v>395</v>
      </c>
      <c r="J70" s="17">
        <f t="shared" si="10"/>
        <v>79</v>
      </c>
      <c r="K70" s="34" t="str">
        <f t="shared" si="11"/>
        <v>C</v>
      </c>
    </row>
    <row r="71" spans="1:11" x14ac:dyDescent="0.3">
      <c r="B71" s="32">
        <v>9</v>
      </c>
      <c r="C71" s="17" t="s">
        <v>9</v>
      </c>
      <c r="D71" s="17">
        <v>53</v>
      </c>
      <c r="E71" s="17">
        <v>89</v>
      </c>
      <c r="F71" s="17">
        <v>87</v>
      </c>
      <c r="G71" s="17">
        <v>82</v>
      </c>
      <c r="H71" s="17">
        <v>66</v>
      </c>
      <c r="I71" s="17">
        <f t="shared" si="9"/>
        <v>377</v>
      </c>
      <c r="J71" s="17">
        <f t="shared" si="10"/>
        <v>75.400000000000006</v>
      </c>
      <c r="K71" s="34" t="str">
        <f t="shared" si="11"/>
        <v>C</v>
      </c>
    </row>
    <row r="72" spans="1:11" hidden="1" x14ac:dyDescent="0.3">
      <c r="B72" s="38">
        <v>10</v>
      </c>
      <c r="C72" s="39" t="s">
        <v>60</v>
      </c>
      <c r="D72" s="39">
        <v>56</v>
      </c>
      <c r="E72" s="39">
        <v>54</v>
      </c>
      <c r="F72" s="39">
        <v>87</v>
      </c>
      <c r="G72" s="39">
        <v>65</v>
      </c>
      <c r="H72" s="39">
        <v>63</v>
      </c>
      <c r="I72" s="39">
        <f t="shared" si="9"/>
        <v>325</v>
      </c>
      <c r="J72" s="39">
        <f t="shared" si="10"/>
        <v>65</v>
      </c>
      <c r="K72" s="40" t="str">
        <f t="shared" si="11"/>
        <v>D</v>
      </c>
    </row>
    <row r="74" spans="1:11" x14ac:dyDescent="0.3">
      <c r="A74" s="43" t="s">
        <v>78</v>
      </c>
      <c r="B74" s="140" t="s">
        <v>79</v>
      </c>
      <c r="C74" s="140"/>
    </row>
    <row r="75" spans="1:11" x14ac:dyDescent="0.3">
      <c r="A75" s="42" t="s">
        <v>63</v>
      </c>
    </row>
    <row r="76" spans="1:11" ht="15" thickBot="1" x14ac:dyDescent="0.35">
      <c r="B76" s="35" t="s">
        <v>34</v>
      </c>
      <c r="C76" s="36" t="s">
        <v>38</v>
      </c>
      <c r="D76" s="36" t="s">
        <v>35</v>
      </c>
      <c r="E76" s="36" t="s">
        <v>65</v>
      </c>
      <c r="F76" s="36" t="s">
        <v>42</v>
      </c>
      <c r="G76" s="36" t="s">
        <v>39</v>
      </c>
      <c r="H76" s="36" t="s">
        <v>40</v>
      </c>
      <c r="I76" s="36" t="s">
        <v>41</v>
      </c>
      <c r="J76" s="36" t="s">
        <v>36</v>
      </c>
      <c r="K76" s="37" t="s">
        <v>37</v>
      </c>
    </row>
    <row r="77" spans="1:11" x14ac:dyDescent="0.3">
      <c r="B77" s="31">
        <v>1</v>
      </c>
      <c r="C77" s="16" t="s">
        <v>7</v>
      </c>
      <c r="D77" s="16">
        <v>73</v>
      </c>
      <c r="E77" s="16">
        <v>69</v>
      </c>
      <c r="F77" s="16">
        <v>65</v>
      </c>
      <c r="G77" s="16">
        <v>69</v>
      </c>
      <c r="H77" s="16">
        <v>60</v>
      </c>
      <c r="I77" s="16">
        <f>SUM(D77:H77)</f>
        <v>336</v>
      </c>
      <c r="J77" s="16">
        <f>I77/5</f>
        <v>67.2</v>
      </c>
      <c r="K77" s="33" t="str">
        <f>IF(J77&gt;=90,"A",(IF(AND(J77&gt;=80,J77&lt;90),"B",(IF(AND(J77&gt;=70,J77&lt;80),"C",(IF(AND(J77&gt;=60,J77&lt;70),"D","FAIL")))))))</f>
        <v>D</v>
      </c>
    </row>
    <row r="78" spans="1:11" x14ac:dyDescent="0.3">
      <c r="B78" s="32">
        <v>2</v>
      </c>
      <c r="C78" s="17" t="s">
        <v>54</v>
      </c>
      <c r="D78" s="17">
        <v>82</v>
      </c>
      <c r="E78" s="17">
        <v>77</v>
      </c>
      <c r="F78" s="17">
        <v>51</v>
      </c>
      <c r="G78" s="17">
        <v>79</v>
      </c>
      <c r="H78" s="17">
        <v>80</v>
      </c>
      <c r="I78" s="17">
        <f t="shared" ref="I78:I86" si="12">SUM(D78:H78)</f>
        <v>369</v>
      </c>
      <c r="J78" s="17">
        <f t="shared" ref="J78:J86" si="13">I78/5</f>
        <v>73.8</v>
      </c>
      <c r="K78" s="34" t="str">
        <f t="shared" ref="K78:K86" si="14">IF(J78&gt;=90,"A",(IF(AND(J78&gt;=80,J78&lt;90),"B",(IF(AND(J78&gt;=70,J78&lt;80),"C",(IF(AND(J78&gt;=60,J78&lt;70),"D","FAIL")))))))</f>
        <v>C</v>
      </c>
    </row>
    <row r="79" spans="1:11" x14ac:dyDescent="0.3">
      <c r="B79" s="32">
        <v>3</v>
      </c>
      <c r="C79" s="17" t="s">
        <v>55</v>
      </c>
      <c r="D79" s="17">
        <v>87</v>
      </c>
      <c r="E79" s="17">
        <v>59</v>
      </c>
      <c r="F79" s="17">
        <v>86</v>
      </c>
      <c r="G79" s="17">
        <v>59</v>
      </c>
      <c r="H79" s="17">
        <v>89</v>
      </c>
      <c r="I79" s="17">
        <f t="shared" si="12"/>
        <v>380</v>
      </c>
      <c r="J79" s="17">
        <f t="shared" si="13"/>
        <v>76</v>
      </c>
      <c r="K79" s="34" t="str">
        <f t="shared" si="14"/>
        <v>C</v>
      </c>
    </row>
    <row r="80" spans="1:11" x14ac:dyDescent="0.3">
      <c r="B80" s="32">
        <v>4</v>
      </c>
      <c r="C80" s="17" t="s">
        <v>56</v>
      </c>
      <c r="D80" s="17">
        <v>68</v>
      </c>
      <c r="E80" s="17">
        <v>91</v>
      </c>
      <c r="F80" s="17">
        <v>77</v>
      </c>
      <c r="G80" s="17">
        <v>51</v>
      </c>
      <c r="H80" s="17">
        <v>95</v>
      </c>
      <c r="I80" s="17">
        <f t="shared" si="12"/>
        <v>382</v>
      </c>
      <c r="J80" s="17">
        <f t="shared" si="13"/>
        <v>76.400000000000006</v>
      </c>
      <c r="K80" s="34" t="str">
        <f t="shared" si="14"/>
        <v>C</v>
      </c>
    </row>
    <row r="81" spans="1:11" x14ac:dyDescent="0.3">
      <c r="B81" s="32">
        <v>5</v>
      </c>
      <c r="C81" s="17" t="s">
        <v>8</v>
      </c>
      <c r="D81" s="17">
        <v>73</v>
      </c>
      <c r="E81" s="17">
        <v>66</v>
      </c>
      <c r="F81" s="17">
        <v>87</v>
      </c>
      <c r="G81" s="17">
        <v>76</v>
      </c>
      <c r="H81" s="17">
        <v>54</v>
      </c>
      <c r="I81" s="17">
        <f t="shared" si="12"/>
        <v>356</v>
      </c>
      <c r="J81" s="17">
        <f t="shared" si="13"/>
        <v>71.2</v>
      </c>
      <c r="K81" s="34" t="str">
        <f t="shared" si="14"/>
        <v>C</v>
      </c>
    </row>
    <row r="82" spans="1:11" x14ac:dyDescent="0.3">
      <c r="B82" s="32">
        <v>6</v>
      </c>
      <c r="C82" s="17" t="s">
        <v>57</v>
      </c>
      <c r="D82" s="17">
        <v>83</v>
      </c>
      <c r="E82" s="17">
        <v>56</v>
      </c>
      <c r="F82" s="17">
        <v>86</v>
      </c>
      <c r="G82" s="17">
        <v>60</v>
      </c>
      <c r="H82" s="17">
        <v>95</v>
      </c>
      <c r="I82" s="17">
        <f t="shared" si="12"/>
        <v>380</v>
      </c>
      <c r="J82" s="17">
        <f t="shared" si="13"/>
        <v>76</v>
      </c>
      <c r="K82" s="34" t="str">
        <f t="shared" si="14"/>
        <v>C</v>
      </c>
    </row>
    <row r="83" spans="1:11" x14ac:dyDescent="0.3">
      <c r="B83" s="32">
        <v>7</v>
      </c>
      <c r="C83" s="17" t="s">
        <v>58</v>
      </c>
      <c r="D83" s="17">
        <v>81</v>
      </c>
      <c r="E83" s="17">
        <v>58</v>
      </c>
      <c r="F83" s="17">
        <v>54</v>
      </c>
      <c r="G83" s="17">
        <v>74</v>
      </c>
      <c r="H83" s="17">
        <v>56</v>
      </c>
      <c r="I83" s="17">
        <f t="shared" si="12"/>
        <v>323</v>
      </c>
      <c r="J83" s="17">
        <f t="shared" si="13"/>
        <v>64.599999999999994</v>
      </c>
      <c r="K83" s="34" t="str">
        <f t="shared" si="14"/>
        <v>D</v>
      </c>
    </row>
    <row r="84" spans="1:11" x14ac:dyDescent="0.3">
      <c r="B84" s="32">
        <v>8</v>
      </c>
      <c r="C84" s="17" t="s">
        <v>59</v>
      </c>
      <c r="D84" s="17">
        <v>85</v>
      </c>
      <c r="E84" s="17">
        <v>66</v>
      </c>
      <c r="F84" s="17">
        <v>91</v>
      </c>
      <c r="G84" s="17">
        <v>93</v>
      </c>
      <c r="H84" s="17">
        <v>60</v>
      </c>
      <c r="I84" s="17">
        <f t="shared" si="12"/>
        <v>395</v>
      </c>
      <c r="J84" s="17">
        <f t="shared" si="13"/>
        <v>79</v>
      </c>
      <c r="K84" s="34" t="str">
        <f t="shared" si="14"/>
        <v>C</v>
      </c>
    </row>
    <row r="85" spans="1:11" x14ac:dyDescent="0.3">
      <c r="B85" s="32">
        <v>9</v>
      </c>
      <c r="C85" s="17" t="s">
        <v>9</v>
      </c>
      <c r="D85" s="17">
        <v>53</v>
      </c>
      <c r="E85" s="17">
        <v>89</v>
      </c>
      <c r="F85" s="17">
        <v>87</v>
      </c>
      <c r="G85" s="17">
        <v>82</v>
      </c>
      <c r="H85" s="17">
        <v>66</v>
      </c>
      <c r="I85" s="17">
        <f t="shared" si="12"/>
        <v>377</v>
      </c>
      <c r="J85" s="17">
        <f t="shared" si="13"/>
        <v>75.400000000000006</v>
      </c>
      <c r="K85" s="34" t="str">
        <f t="shared" si="14"/>
        <v>C</v>
      </c>
    </row>
    <row r="86" spans="1:11" x14ac:dyDescent="0.3">
      <c r="B86" s="38">
        <v>10</v>
      </c>
      <c r="C86" s="39" t="s">
        <v>60</v>
      </c>
      <c r="D86" s="39">
        <v>56</v>
      </c>
      <c r="E86" s="39">
        <v>54</v>
      </c>
      <c r="F86" s="39">
        <v>87</v>
      </c>
      <c r="G86" s="39">
        <v>65</v>
      </c>
      <c r="H86" s="39">
        <v>63</v>
      </c>
      <c r="I86" s="39">
        <f t="shared" si="12"/>
        <v>325</v>
      </c>
      <c r="J86" s="39">
        <f t="shared" si="13"/>
        <v>65</v>
      </c>
      <c r="K86" s="40" t="str">
        <f t="shared" si="14"/>
        <v>D</v>
      </c>
    </row>
    <row r="88" spans="1:11" x14ac:dyDescent="0.3">
      <c r="A88" s="43" t="s">
        <v>80</v>
      </c>
      <c r="B88" s="140" t="s">
        <v>81</v>
      </c>
      <c r="C88" s="140"/>
    </row>
    <row r="89" spans="1:11" x14ac:dyDescent="0.3">
      <c r="A89" s="42" t="s">
        <v>63</v>
      </c>
    </row>
    <row r="90" spans="1:11" ht="15" thickBot="1" x14ac:dyDescent="0.35">
      <c r="B90" s="35" t="s">
        <v>34</v>
      </c>
      <c r="C90" s="36" t="s">
        <v>38</v>
      </c>
      <c r="D90" s="36" t="s">
        <v>35</v>
      </c>
      <c r="E90" s="36" t="s">
        <v>65</v>
      </c>
      <c r="F90" s="36" t="s">
        <v>42</v>
      </c>
      <c r="G90" s="36" t="s">
        <v>39</v>
      </c>
      <c r="H90" s="36" t="s">
        <v>40</v>
      </c>
      <c r="I90" s="36" t="s">
        <v>41</v>
      </c>
      <c r="J90" s="36" t="s">
        <v>36</v>
      </c>
      <c r="K90" s="37" t="s">
        <v>37</v>
      </c>
    </row>
    <row r="91" spans="1:11" hidden="1" x14ac:dyDescent="0.3">
      <c r="B91" s="31">
        <v>1</v>
      </c>
      <c r="C91" s="16" t="s">
        <v>7</v>
      </c>
      <c r="D91" s="16">
        <v>73</v>
      </c>
      <c r="E91" s="16">
        <v>69</v>
      </c>
      <c r="F91" s="16">
        <v>65</v>
      </c>
      <c r="G91" s="16">
        <v>69</v>
      </c>
      <c r="H91" s="16">
        <v>60</v>
      </c>
      <c r="I91" s="16">
        <f>SUM(D91:H91)</f>
        <v>336</v>
      </c>
      <c r="J91" s="16">
        <f>I91/5</f>
        <v>67.2</v>
      </c>
      <c r="K91" s="33" t="str">
        <f>IF(J91&gt;=90,"A",(IF(AND(J91&gt;=80,J91&lt;90),"B",(IF(AND(J91&gt;=70,J91&lt;80),"C",(IF(AND(J91&gt;=60,J91&lt;70),"D","FAIL")))))))</f>
        <v>D</v>
      </c>
    </row>
    <row r="92" spans="1:11" x14ac:dyDescent="0.3">
      <c r="B92" s="32">
        <v>2</v>
      </c>
      <c r="C92" s="17" t="s">
        <v>54</v>
      </c>
      <c r="D92" s="17">
        <v>82</v>
      </c>
      <c r="E92" s="17">
        <v>77</v>
      </c>
      <c r="F92" s="17">
        <v>51</v>
      </c>
      <c r="G92" s="17">
        <v>79</v>
      </c>
      <c r="H92" s="17">
        <v>80</v>
      </c>
      <c r="I92" s="17">
        <f t="shared" ref="I92:I100" si="15">SUM(D92:H92)</f>
        <v>369</v>
      </c>
      <c r="J92" s="17">
        <f t="shared" ref="J92:J100" si="16">I92/5</f>
        <v>73.8</v>
      </c>
      <c r="K92" s="34" t="str">
        <f t="shared" ref="K92:K100" si="17">IF(J92&gt;=90,"A",(IF(AND(J92&gt;=80,J92&lt;90),"B",(IF(AND(J92&gt;=70,J92&lt;80),"C",(IF(AND(J92&gt;=60,J92&lt;70),"D","FAIL")))))))</f>
        <v>C</v>
      </c>
    </row>
    <row r="93" spans="1:11" hidden="1" x14ac:dyDescent="0.3">
      <c r="B93" s="32">
        <v>3</v>
      </c>
      <c r="C93" s="17" t="s">
        <v>55</v>
      </c>
      <c r="D93" s="17">
        <v>87</v>
      </c>
      <c r="E93" s="17">
        <v>59</v>
      </c>
      <c r="F93" s="17">
        <v>86</v>
      </c>
      <c r="G93" s="17">
        <v>59</v>
      </c>
      <c r="H93" s="17">
        <v>89</v>
      </c>
      <c r="I93" s="17">
        <f t="shared" si="15"/>
        <v>380</v>
      </c>
      <c r="J93" s="17">
        <f t="shared" si="16"/>
        <v>76</v>
      </c>
      <c r="K93" s="34" t="str">
        <f t="shared" si="17"/>
        <v>C</v>
      </c>
    </row>
    <row r="94" spans="1:11" hidden="1" x14ac:dyDescent="0.3">
      <c r="B94" s="32">
        <v>4</v>
      </c>
      <c r="C94" s="17" t="s">
        <v>56</v>
      </c>
      <c r="D94" s="17">
        <v>68</v>
      </c>
      <c r="E94" s="17">
        <v>91</v>
      </c>
      <c r="F94" s="17">
        <v>77</v>
      </c>
      <c r="G94" s="17">
        <v>51</v>
      </c>
      <c r="H94" s="17">
        <v>95</v>
      </c>
      <c r="I94" s="17">
        <f t="shared" si="15"/>
        <v>382</v>
      </c>
      <c r="J94" s="17">
        <f t="shared" si="16"/>
        <v>76.400000000000006</v>
      </c>
      <c r="K94" s="34" t="str">
        <f t="shared" si="17"/>
        <v>C</v>
      </c>
    </row>
    <row r="95" spans="1:11" x14ac:dyDescent="0.3">
      <c r="B95" s="32">
        <v>5</v>
      </c>
      <c r="C95" s="17" t="s">
        <v>8</v>
      </c>
      <c r="D95" s="17">
        <v>73</v>
      </c>
      <c r="E95" s="17">
        <v>66</v>
      </c>
      <c r="F95" s="17">
        <v>87</v>
      </c>
      <c r="G95" s="17">
        <v>76</v>
      </c>
      <c r="H95" s="17">
        <v>54</v>
      </c>
      <c r="I95" s="17">
        <f t="shared" si="15"/>
        <v>356</v>
      </c>
      <c r="J95" s="17">
        <f t="shared" si="16"/>
        <v>71.2</v>
      </c>
      <c r="K95" s="34" t="str">
        <f t="shared" si="17"/>
        <v>C</v>
      </c>
    </row>
    <row r="96" spans="1:11" x14ac:dyDescent="0.3">
      <c r="B96" s="32">
        <v>6</v>
      </c>
      <c r="C96" s="17" t="s">
        <v>57</v>
      </c>
      <c r="D96" s="17">
        <v>83</v>
      </c>
      <c r="E96" s="17">
        <v>56</v>
      </c>
      <c r="F96" s="17">
        <v>86</v>
      </c>
      <c r="G96" s="17">
        <v>60</v>
      </c>
      <c r="H96" s="17">
        <v>95</v>
      </c>
      <c r="I96" s="17">
        <f t="shared" si="15"/>
        <v>380</v>
      </c>
      <c r="J96" s="17">
        <f t="shared" si="16"/>
        <v>76</v>
      </c>
      <c r="K96" s="34" t="str">
        <f t="shared" si="17"/>
        <v>C</v>
      </c>
    </row>
    <row r="97" spans="2:11" hidden="1" x14ac:dyDescent="0.3">
      <c r="B97" s="32">
        <v>7</v>
      </c>
      <c r="C97" s="17" t="s">
        <v>58</v>
      </c>
      <c r="D97" s="17">
        <v>81</v>
      </c>
      <c r="E97" s="17">
        <v>58</v>
      </c>
      <c r="F97" s="17">
        <v>54</v>
      </c>
      <c r="G97" s="17">
        <v>74</v>
      </c>
      <c r="H97" s="17">
        <v>56</v>
      </c>
      <c r="I97" s="17">
        <f t="shared" si="15"/>
        <v>323</v>
      </c>
      <c r="J97" s="17">
        <f t="shared" si="16"/>
        <v>64.599999999999994</v>
      </c>
      <c r="K97" s="34" t="str">
        <f t="shared" si="17"/>
        <v>D</v>
      </c>
    </row>
    <row r="98" spans="2:11" hidden="1" x14ac:dyDescent="0.3">
      <c r="B98" s="32">
        <v>8</v>
      </c>
      <c r="C98" s="17" t="s">
        <v>59</v>
      </c>
      <c r="D98" s="17">
        <v>85</v>
      </c>
      <c r="E98" s="17">
        <v>66</v>
      </c>
      <c r="F98" s="17">
        <v>91</v>
      </c>
      <c r="G98" s="17">
        <v>93</v>
      </c>
      <c r="H98" s="17">
        <v>60</v>
      </c>
      <c r="I98" s="17">
        <f t="shared" si="15"/>
        <v>395</v>
      </c>
      <c r="J98" s="17">
        <f t="shared" si="16"/>
        <v>79</v>
      </c>
      <c r="K98" s="34" t="str">
        <f t="shared" si="17"/>
        <v>C</v>
      </c>
    </row>
    <row r="99" spans="2:11" hidden="1" x14ac:dyDescent="0.3">
      <c r="B99" s="32">
        <v>9</v>
      </c>
      <c r="C99" s="17" t="s">
        <v>9</v>
      </c>
      <c r="D99" s="17">
        <v>53</v>
      </c>
      <c r="E99" s="17">
        <v>89</v>
      </c>
      <c r="F99" s="17">
        <v>87</v>
      </c>
      <c r="G99" s="17">
        <v>82</v>
      </c>
      <c r="H99" s="17">
        <v>66</v>
      </c>
      <c r="I99" s="17">
        <f t="shared" si="15"/>
        <v>377</v>
      </c>
      <c r="J99" s="17">
        <f t="shared" si="16"/>
        <v>75.400000000000006</v>
      </c>
      <c r="K99" s="34" t="str">
        <f t="shared" si="17"/>
        <v>C</v>
      </c>
    </row>
    <row r="100" spans="2:11" x14ac:dyDescent="0.3">
      <c r="B100" s="38">
        <v>10</v>
      </c>
      <c r="C100" s="39" t="s">
        <v>60</v>
      </c>
      <c r="D100" s="39">
        <v>56</v>
      </c>
      <c r="E100" s="39">
        <v>54</v>
      </c>
      <c r="F100" s="39">
        <v>87</v>
      </c>
      <c r="G100" s="39">
        <v>65</v>
      </c>
      <c r="H100" s="39">
        <v>63</v>
      </c>
      <c r="I100" s="39">
        <f t="shared" si="15"/>
        <v>325</v>
      </c>
      <c r="J100" s="39">
        <f t="shared" si="16"/>
        <v>65</v>
      </c>
      <c r="K100" s="40" t="str">
        <f t="shared" si="17"/>
        <v>D</v>
      </c>
    </row>
  </sheetData>
  <sortState xmlns:xlrd2="http://schemas.microsoft.com/office/spreadsheetml/2017/richdata2" ref="B22:K31">
    <sortCondition ref="I22:I31"/>
  </sortState>
  <mergeCells count="14">
    <mergeCell ref="B60:C60"/>
    <mergeCell ref="B74:C74"/>
    <mergeCell ref="B88:C88"/>
    <mergeCell ref="B33:H33"/>
    <mergeCell ref="B35:H35"/>
    <mergeCell ref="B50:H50"/>
    <mergeCell ref="B52:H52"/>
    <mergeCell ref="B54:P54"/>
    <mergeCell ref="B59:D59"/>
    <mergeCell ref="A1:A2"/>
    <mergeCell ref="B1:G2"/>
    <mergeCell ref="B16:E16"/>
    <mergeCell ref="B17:K17"/>
    <mergeCell ref="B19:E19"/>
  </mergeCells>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Q1 GOAL SEEK</vt:lpstr>
      <vt:lpstr>Q2 CROP PRODUCTION</vt:lpstr>
      <vt:lpstr>Q4 BUSINESS WORKBOOK</vt:lpstr>
      <vt:lpstr>Q5 PIVOT TABLE</vt:lpstr>
      <vt:lpstr>Q6 SALARY WORKSHEET</vt:lpstr>
      <vt:lpstr>Q7 PIVOT TABLE</vt:lpstr>
      <vt:lpstr>Q8 PIVOT TABLE</vt:lpstr>
      <vt:lpstr>Q9 PAYROLL</vt:lpstr>
      <vt:lpstr>Q10 STUDENT 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Dushyant Rathore</cp:lastModifiedBy>
  <dcterms:created xsi:type="dcterms:W3CDTF">2023-06-11T13:04:51Z</dcterms:created>
  <dcterms:modified xsi:type="dcterms:W3CDTF">2024-07-09T06:53:51Z</dcterms:modified>
</cp:coreProperties>
</file>